
<file path=[Content_Types].xml><?xml version="1.0" encoding="utf-8"?>
<Types xmlns="http://schemas.openxmlformats.org/package/2006/content-types">
  <Override PartName="/xl/worksheets/sheet15.xml" ContentType="application/vnd.openxmlformats-officedocument.spreadsheetml.worksheet+xml"/>
  <Override PartName="/customXml/itemProps3.xml" ContentType="application/vnd.openxmlformats-officedocument.customXmlProperties+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comments2.xml" ContentType="application/vnd.openxmlformats-officedocument.spreadsheetml.comments+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externalLinks/externalLink10.xml" ContentType="application/vnd.openxmlformats-officedocument.spreadsheetml.externalLink+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Override PartName="/xl/drawings/drawing9.xml" ContentType="application/vnd.openxmlformats-officedocument.drawing+xml"/>
  <Override PartName="/customXml/itemProps2.xml" ContentType="application/vnd.openxmlformats-officedocument.customXmlProperties+xml"/>
  <Override PartName="/xl/worksheets/sheet14.xml" ContentType="application/vnd.openxmlformats-officedocument.spreadsheetml.worksheet+xml"/>
  <Override PartName="/xl/externalLinks/externalLink8.xml" ContentType="application/vnd.openxmlformats-officedocument.spreadsheetml.externalLink+xml"/>
  <Override PartName="/xl/drawings/drawing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defaultThemeVersion="124226"/>
  <bookViews>
    <workbookView xWindow="0" yWindow="0" windowWidth="15390" windowHeight="6450" tabRatio="946" firstSheet="10" activeTab="17"/>
  </bookViews>
  <sheets>
    <sheet name="General" sheetId="21" r:id="rId1"/>
    <sheet name="Firma" sheetId="7" r:id="rId2"/>
    <sheet name="Factura1_0" sheetId="22" r:id="rId3"/>
    <sheet name="Boleta1_0" sheetId="4" r:id="rId4"/>
    <sheet name="Servicios Públicos1_0" sheetId="36" r:id="rId5"/>
    <sheet name="Nota de Débito1_0" sheetId="23" r:id="rId6"/>
    <sheet name="Nota de Crédito1_0" sheetId="2" r:id="rId7"/>
    <sheet name="Retenciones1_0" sheetId="28" r:id="rId8"/>
    <sheet name="Percepciones1_0" sheetId="25" r:id="rId9"/>
    <sheet name="Guía1_0" sheetId="14" r:id="rId10"/>
    <sheet name="Resumen Diario1_1" sheetId="37" r:id="rId11"/>
    <sheet name="Comunicación de Baja1_0" sheetId="6" r:id="rId12"/>
    <sheet name="Resumen de reversiones1_0" sheetId="24" r:id="rId13"/>
    <sheet name="Listados" sheetId="13" r:id="rId14"/>
    <sheet name="Parámetros" sheetId="12" r:id="rId15"/>
    <sheet name="Catálogos" sheetId="38" r:id="rId16"/>
    <sheet name="CódigosRetorno" sheetId="39" r:id="rId17"/>
    <sheet name="Factura2_0" sheetId="47" r:id="rId18"/>
    <sheet name="Boleta2_0" sheetId="42" r:id="rId19"/>
    <sheet name="Servicios Públicos2_0" sheetId="48" r:id="rId20"/>
    <sheet name="NotaCredito2_0" sheetId="45" r:id="rId21"/>
    <sheet name="NotaDebito2_0" sheetId="46"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_FilterDatabase" localSheetId="3" hidden="1">Boleta1_0!$B$1:$B$424</definedName>
    <definedName name="_xlnm._FilterDatabase" localSheetId="18" hidden="1">Boleta2_0!$B$2:$Q$815</definedName>
    <definedName name="_xlnm._FilterDatabase" localSheetId="15" hidden="1">Catálogos!$A$173:$B$213</definedName>
    <definedName name="_xlnm._FilterDatabase" localSheetId="16" hidden="1">CódigosRetorno!$B$1:$B$1537</definedName>
    <definedName name="_xlnm._FilterDatabase" localSheetId="11" hidden="1">'Comunicación de Baja1_0'!$B$2:$N$49</definedName>
    <definedName name="_xlnm._FilterDatabase" localSheetId="2" hidden="1">Factura1_0!$B$1:$B$853</definedName>
    <definedName name="_xlnm._FilterDatabase" localSheetId="17" hidden="1">Factura2_0!$B$2:$Q$888</definedName>
    <definedName name="_xlnm._FilterDatabase" localSheetId="1" hidden="1">Firma!$A$3:$I$29</definedName>
    <definedName name="_xlnm._FilterDatabase" localSheetId="0" hidden="1">General!$A$1:$E$18</definedName>
    <definedName name="_xlnm._FilterDatabase" localSheetId="9" hidden="1">Guía1_0!$B$2:$N$131</definedName>
    <definedName name="_xlnm._FilterDatabase" localSheetId="6" hidden="1">'Nota de Crédito1_0'!$B$1:$B$160</definedName>
    <definedName name="_xlnm._FilterDatabase" localSheetId="5" hidden="1">'Nota de Débito1_0'!$B$1:$B$150</definedName>
    <definedName name="_xlnm._FilterDatabase" localSheetId="20" hidden="1">NotaCredito2_0!$M$1:$N$390</definedName>
    <definedName name="_xlnm._FilterDatabase" localSheetId="21" hidden="1">NotaDebito2_0!$B$2:$Q$370</definedName>
    <definedName name="_xlnm._FilterDatabase" localSheetId="8" hidden="1">Percepciones1_0!$B$2:$N$109</definedName>
    <definedName name="_xlnm._FilterDatabase" localSheetId="12" hidden="1">'Resumen de reversiones1_0'!$B$2:$N$38</definedName>
    <definedName name="_xlnm._FilterDatabase" localSheetId="10" hidden="1">'Resumen Diario1_1'!$B$2:$N$2</definedName>
    <definedName name="_xlnm._FilterDatabase" localSheetId="7" hidden="1">Retenciones1_0!$B$1:$B$124</definedName>
    <definedName name="_xlnm._FilterDatabase" localSheetId="4" hidden="1">'Servicios Públicos1_0'!$B$1:$B$178</definedName>
    <definedName name="_xlnm._FilterDatabase" localSheetId="19" hidden="1">'Servicios Públicos2_0'!$N$1:$N$368</definedName>
    <definedName name="_xlnm.Print_Area" localSheetId="18">Boleta2_0!$B$2:$M$2</definedName>
    <definedName name="_xlnm.Print_Area" localSheetId="2">Factura1_0!$B$2:$K$201</definedName>
    <definedName name="cat_52" localSheetId="18">[1]Catálogos!#REF!</definedName>
    <definedName name="cat_52">[1]Catálogos!#REF!</definedName>
    <definedName name="Catalogo_51" localSheetId="18">[1]Catálogos!#REF!</definedName>
    <definedName name="Catalogo_51">[1]Catálogos!#REF!</definedName>
    <definedName name="Catalogo01" localSheetId="18">#REF!</definedName>
    <definedName name="Catalogo01">#REF!</definedName>
    <definedName name="Catalogo02" localSheetId="18">#REF!</definedName>
    <definedName name="Catalogo02" localSheetId="15">Catálogos!$A$32:$B$36</definedName>
    <definedName name="Catalogo02" localSheetId="16">#REF!</definedName>
    <definedName name="Catalogo02">#REF!</definedName>
    <definedName name="Catalogo03" localSheetId="18">#REF!</definedName>
    <definedName name="Catalogo03" localSheetId="15">Catálogos!$A$38:$B$42</definedName>
    <definedName name="Catalogo03" localSheetId="16">#REF!</definedName>
    <definedName name="Catalogo03">#REF!</definedName>
    <definedName name="Catalogo04" localSheetId="18">#REF!</definedName>
    <definedName name="Catalogo04" localSheetId="15">Catálogos!$A$44:$B$48</definedName>
    <definedName name="Catalogo04" localSheetId="16">#REF!</definedName>
    <definedName name="Catalogo04">#REF!</definedName>
    <definedName name="Catalogo05" localSheetId="18">#REF!</definedName>
    <definedName name="Catalogo05" localSheetId="15">Catálogos!$A$50:$C$60</definedName>
    <definedName name="Catalogo05" localSheetId="16">#REF!</definedName>
    <definedName name="Catalogo05">#REF!</definedName>
    <definedName name="Catalogo06" localSheetId="18">#REF!</definedName>
    <definedName name="Catalogo06" localSheetId="15">Catálogos!$A$62:$B$70</definedName>
    <definedName name="Catalogo06" localSheetId="16">#REF!</definedName>
    <definedName name="Catalogo06">#REF!</definedName>
    <definedName name="Catalogo07" localSheetId="18">#REF!</definedName>
    <definedName name="Catalogo07" localSheetId="15">Catálogos!$A$76:$B$96</definedName>
    <definedName name="Catalogo07" localSheetId="16">#REF!</definedName>
    <definedName name="Catalogo07">#REF!</definedName>
    <definedName name="Catalogo08" localSheetId="18">#REF!</definedName>
    <definedName name="Catalogo08" localSheetId="15">Catálogos!$A$98:$B$103</definedName>
    <definedName name="Catalogo08" localSheetId="16">#REF!</definedName>
    <definedName name="Catalogo08">#REF!</definedName>
    <definedName name="Catalogo09" localSheetId="18">#REF!</definedName>
    <definedName name="Catalogo09" localSheetId="15">Catálogos!$A$105:$B$117</definedName>
    <definedName name="Catalogo09" localSheetId="16">#REF!</definedName>
    <definedName name="Catalogo09">#REF!</definedName>
    <definedName name="Catalogo10" localSheetId="18">#REF!</definedName>
    <definedName name="Catalogo10" localSheetId="15">Catálogos!$A$121:$B$126</definedName>
    <definedName name="Catalogo10" localSheetId="16">#REF!</definedName>
    <definedName name="Catalogo10">#REF!</definedName>
    <definedName name="Catalogo11" localSheetId="18">#REF!</definedName>
    <definedName name="Catalogo11" localSheetId="15">Catálogos!$A$130:$B$137</definedName>
    <definedName name="Catalogo11" localSheetId="16">#REF!</definedName>
    <definedName name="Catalogo11">#REF!</definedName>
    <definedName name="Catalogo12" localSheetId="18">#REF!</definedName>
    <definedName name="Catalogo12" localSheetId="15">Catálogos!$A$139:$B$147</definedName>
    <definedName name="Catalogo12" localSheetId="16">#REF!</definedName>
    <definedName name="Catalogo12">#REF!</definedName>
    <definedName name="Catalogo13" localSheetId="18">#REF!</definedName>
    <definedName name="Catalogo13" localSheetId="15">Catálogos!$A$149:$B$153</definedName>
    <definedName name="Catalogo13" localSheetId="16">#REF!</definedName>
    <definedName name="Catalogo13">#REF!</definedName>
    <definedName name="Catalogo14" localSheetId="18">#REF!</definedName>
    <definedName name="Catalogo14" localSheetId="15">Catálogos!$A$155:$B$168</definedName>
    <definedName name="Catalogo14" localSheetId="16">#REF!</definedName>
    <definedName name="Catalogo14">#REF!</definedName>
    <definedName name="Catalogo15" localSheetId="18">#REF!</definedName>
    <definedName name="Catalogo15" localSheetId="15">Catálogos!$A$171:$B$213</definedName>
    <definedName name="Catalogo15" localSheetId="16">#REF!</definedName>
    <definedName name="Catalogo15">#REF!</definedName>
    <definedName name="Catalogo16" localSheetId="18">#REF!</definedName>
    <definedName name="Catalogo16" localSheetId="15">Catálogos!$A$217:$B$221</definedName>
    <definedName name="Catalogo16" localSheetId="16">#REF!</definedName>
    <definedName name="Catalogo16">#REF!</definedName>
    <definedName name="Catalogo17" localSheetId="18">#REF!</definedName>
    <definedName name="Catalogo17" localSheetId="15">Catálogos!$A$223:$B$235</definedName>
    <definedName name="Catalogo17" localSheetId="16">#REF!</definedName>
    <definedName name="Catalogo17">#REF!</definedName>
    <definedName name="Catalogo18" localSheetId="18">#REF!</definedName>
    <definedName name="Catalogo18" localSheetId="15">Catálogos!$A$247:$B$251</definedName>
    <definedName name="Catalogo18" localSheetId="16">#REF!</definedName>
    <definedName name="Catalogo18">#REF!</definedName>
    <definedName name="Catalogo19" localSheetId="18">#REF!</definedName>
    <definedName name="Catalogo19" localSheetId="15">Catálogos!$A$253:$B$259</definedName>
    <definedName name="Catalogo19" localSheetId="16">#REF!</definedName>
    <definedName name="Catalogo19">#REF!</definedName>
    <definedName name="Catalogo20" localSheetId="18">#REF!</definedName>
    <definedName name="Catalogo20" localSheetId="15">Catálogos!$A$261:$B$272</definedName>
    <definedName name="Catalogo20" localSheetId="16">#REF!</definedName>
    <definedName name="Catalogo20">#REF!</definedName>
    <definedName name="Catalogo21" localSheetId="18">#REF!</definedName>
    <definedName name="Catalogo21" localSheetId="15">Catálogos!$A$274:$B$282</definedName>
    <definedName name="Catalogo21" localSheetId="16">#REF!</definedName>
    <definedName name="Catalogo21">#REF!</definedName>
    <definedName name="Catalogo22" localSheetId="18">#REF!</definedName>
    <definedName name="Catalogo22" localSheetId="15">Catálogos!$A$284:$C$289</definedName>
    <definedName name="Catalogo22" localSheetId="16">#REF!</definedName>
    <definedName name="Catalogo22">#REF!</definedName>
    <definedName name="Catalogo23" localSheetId="18">#REF!</definedName>
    <definedName name="Catalogo23" localSheetId="15">Catálogos!$A$291:$B$294</definedName>
    <definedName name="Catalogo23" localSheetId="16">#REF!</definedName>
    <definedName name="Catalogo23">#REF!</definedName>
    <definedName name="Catalogo24" localSheetId="18">#REF!</definedName>
    <definedName name="Catalogo24" localSheetId="15">Catálogos!$A$297:$B$318</definedName>
    <definedName name="Catalogo24" localSheetId="16">#REF!</definedName>
    <definedName name="Catalogo24">#REF!</definedName>
    <definedName name="Catalogo51" localSheetId="18">#REF!</definedName>
    <definedName name="Catalogo51" localSheetId="15">[1]Catálogos!#REF!</definedName>
    <definedName name="Catalogo51" localSheetId="16">[2]Catálogos!#REF!</definedName>
    <definedName name="Catalogo51" localSheetId="2">#REF!</definedName>
    <definedName name="Catalogo51" localSheetId="5">#REF!</definedName>
    <definedName name="Catalogo51" localSheetId="8">#REF!</definedName>
    <definedName name="Catalogo51" localSheetId="12">#REF!</definedName>
    <definedName name="Catalogo51" localSheetId="10">[2]Catálogos!#REF!</definedName>
    <definedName name="Catalogo51" localSheetId="7">[3]Catálogos!#REF!</definedName>
    <definedName name="Catalogo51" localSheetId="4">[4]Catálogos!#REF!</definedName>
    <definedName name="Catalogo51">[2]Catálogos!#REF!</definedName>
    <definedName name="Catalogo52" localSheetId="18">#REF!</definedName>
    <definedName name="Catalogo52" localSheetId="15">[1]Catálogos!#REF!</definedName>
    <definedName name="Catalogo52" localSheetId="16">[2]Catálogos!#REF!</definedName>
    <definedName name="Catalogo52" localSheetId="2">#REF!</definedName>
    <definedName name="Catalogo52" localSheetId="5">#REF!</definedName>
    <definedName name="Catalogo52" localSheetId="8">#REF!</definedName>
    <definedName name="Catalogo52" localSheetId="12">#REF!</definedName>
    <definedName name="Catalogo52" localSheetId="10">[2]Catálogos!#REF!</definedName>
    <definedName name="Catalogo52" localSheetId="7">[3]Catálogos!#REF!</definedName>
    <definedName name="Catalogo52" localSheetId="4">[4]Catálogos!#REF!</definedName>
    <definedName name="Catalogo52">[2]Catálogos!#REF!</definedName>
    <definedName name="Catalogo53" localSheetId="18">#REF!</definedName>
    <definedName name="Catalogo53" localSheetId="15">[1]Catálogos!#REF!</definedName>
    <definedName name="Catalogo53" localSheetId="16">[2]Catálogos!#REF!</definedName>
    <definedName name="Catalogo53" localSheetId="2">#REF!</definedName>
    <definedName name="Catalogo53" localSheetId="5">#REF!</definedName>
    <definedName name="Catalogo53" localSheetId="8">#REF!</definedName>
    <definedName name="Catalogo53" localSheetId="12">#REF!</definedName>
    <definedName name="Catalogo53" localSheetId="10">[2]Catálogos!#REF!</definedName>
    <definedName name="Catalogo53" localSheetId="7">[3]Catálogos!#REF!</definedName>
    <definedName name="Catalogo53" localSheetId="4">[4]Catálogos!#REF!</definedName>
    <definedName name="Catalogo53">[2]Catálogos!#REF!</definedName>
    <definedName name="Catalogo54" localSheetId="18">#REF!</definedName>
    <definedName name="Catalogo54" localSheetId="15">[1]Catálogos!#REF!</definedName>
    <definedName name="Catalogo54" localSheetId="16">[2]Catálogos!#REF!</definedName>
    <definedName name="Catalogo54" localSheetId="2">#REF!</definedName>
    <definedName name="Catalogo54" localSheetId="5">#REF!</definedName>
    <definedName name="Catalogo54" localSheetId="8">#REF!</definedName>
    <definedName name="Catalogo54" localSheetId="12">#REF!</definedName>
    <definedName name="Catalogo54" localSheetId="10">[2]Catálogos!#REF!</definedName>
    <definedName name="Catalogo54" localSheetId="7">[3]Catálogos!#REF!</definedName>
    <definedName name="Catalogo54" localSheetId="4">[4]Catálogos!#REF!</definedName>
    <definedName name="Catalogo54">[2]Catálogos!#REF!</definedName>
    <definedName name="Catalogo55" localSheetId="18">#REF!</definedName>
    <definedName name="Catalogo55" localSheetId="15">[1]Catálogos!#REF!</definedName>
    <definedName name="Catalogo55" localSheetId="16">[2]Catálogos!#REF!</definedName>
    <definedName name="Catalogo55" localSheetId="2">#REF!</definedName>
    <definedName name="Catalogo55" localSheetId="5">#REF!</definedName>
    <definedName name="Catalogo55" localSheetId="8">#REF!</definedName>
    <definedName name="Catalogo55" localSheetId="12">#REF!</definedName>
    <definedName name="Catalogo55" localSheetId="10">[2]Catálogos!#REF!</definedName>
    <definedName name="Catalogo55" localSheetId="7">[3]Catálogos!#REF!</definedName>
    <definedName name="Catalogo55" localSheetId="4">[4]Catálogos!#REF!</definedName>
    <definedName name="Catalogo55">[2]Catálogos!#REF!</definedName>
    <definedName name="Catalogo56" localSheetId="18">#REF!</definedName>
    <definedName name="Catalogo56" localSheetId="15">[1]Catálogos!#REF!</definedName>
    <definedName name="Catalogo56" localSheetId="16">[2]Catálogos!#REF!</definedName>
    <definedName name="Catalogo56" localSheetId="2">#REF!</definedName>
    <definedName name="Catalogo56" localSheetId="5">#REF!</definedName>
    <definedName name="Catalogo56" localSheetId="8">#REF!</definedName>
    <definedName name="Catalogo56" localSheetId="12">#REF!</definedName>
    <definedName name="Catalogo56" localSheetId="10">[2]Catálogos!#REF!</definedName>
    <definedName name="Catalogo56" localSheetId="7">[3]Catálogos!#REF!</definedName>
    <definedName name="Catalogo56" localSheetId="4">[4]Catálogos!#REF!</definedName>
    <definedName name="Catalogo56">[2]Catálogos!#REF!</definedName>
    <definedName name="Catálogo57" localSheetId="18">#REF!</definedName>
    <definedName name="Catálogo57" localSheetId="15">[1]Catálogos!#REF!</definedName>
    <definedName name="Catálogo57" localSheetId="16">[2]Catálogos!#REF!</definedName>
    <definedName name="Catálogo57" localSheetId="2">#REF!</definedName>
    <definedName name="Catálogo57" localSheetId="5">#REF!</definedName>
    <definedName name="Catálogo57" localSheetId="8">#REF!</definedName>
    <definedName name="Catálogo57" localSheetId="12">#REF!</definedName>
    <definedName name="Catálogo57" localSheetId="10">[2]Catálogos!#REF!</definedName>
    <definedName name="Catálogo57" localSheetId="7">[3]Catálogos!#REF!</definedName>
    <definedName name="Catálogo57" localSheetId="4">[4]Catálogos!#REF!</definedName>
    <definedName name="Catálogo57">[2]Catálogos!#REF!</definedName>
    <definedName name="Catálogo58" localSheetId="18">#REF!</definedName>
    <definedName name="Catálogo58">#REF!</definedName>
    <definedName name="_xlnm.Print_Titles" localSheetId="3">Boleta1_0!$1:$2</definedName>
    <definedName name="_xlnm.Print_Titles" localSheetId="18">Boleta2_0!$1:$2</definedName>
    <definedName name="_xlnm.Print_Titles" localSheetId="11">'Comunicación de Baja1_0'!$1:$2</definedName>
    <definedName name="_xlnm.Print_Titles" localSheetId="2">Factura1_0!$1:$2</definedName>
    <definedName name="_xlnm.Print_Titles" localSheetId="1">Firma!$2:$3</definedName>
    <definedName name="_xlnm.Print_Titles" localSheetId="9">Guía1_0!#REF!</definedName>
    <definedName name="_xlnm.Print_Titles" localSheetId="6">'Nota de Crédito1_0'!$1:$2</definedName>
    <definedName name="_xlnm.Print_Titles" localSheetId="5">'Nota de Débito1_0'!$1:$2</definedName>
    <definedName name="_xlnm.Print_Titles" localSheetId="12">'Resumen de reversiones1_0'!$1:$2</definedName>
    <definedName name="_xlnm.Print_Titles" localSheetId="10">'Resumen Diario1_1'!$2:$2</definedName>
    <definedName name="VENCII">[5]CRONOGRAMA!$C$83:$D$452</definedName>
  </definedNames>
  <calcPr calcId="125725"/>
</workbook>
</file>

<file path=xl/calcChain.xml><?xml version="1.0" encoding="utf-8"?>
<calcChain xmlns="http://schemas.openxmlformats.org/spreadsheetml/2006/main">
  <c r="W1535" i="39"/>
  <c r="V1535"/>
  <c r="U1535"/>
  <c r="T1535"/>
  <c r="S1535"/>
  <c r="R1535"/>
  <c r="Q1535"/>
  <c r="P1535"/>
  <c r="O1535"/>
  <c r="N1535"/>
  <c r="M1535"/>
  <c r="L1535"/>
  <c r="K1535"/>
  <c r="J1535"/>
  <c r="I1535"/>
  <c r="H1535"/>
  <c r="G1535"/>
  <c r="F1535"/>
  <c r="W1534"/>
  <c r="V1534"/>
  <c r="U1534"/>
  <c r="T1534"/>
  <c r="S1534"/>
  <c r="R1534"/>
  <c r="Q1534"/>
  <c r="P1534"/>
  <c r="O1534"/>
  <c r="N1534"/>
  <c r="M1534"/>
  <c r="L1534"/>
  <c r="K1534"/>
  <c r="J1534"/>
  <c r="I1534"/>
  <c r="H1534"/>
  <c r="G1534"/>
  <c r="F1534"/>
  <c r="W1533"/>
  <c r="V1533"/>
  <c r="U1533"/>
  <c r="T1533"/>
  <c r="S1533"/>
  <c r="R1533"/>
  <c r="Q1533"/>
  <c r="P1533"/>
  <c r="O1533"/>
  <c r="N1533"/>
  <c r="M1533"/>
  <c r="L1533"/>
  <c r="K1533"/>
  <c r="J1533"/>
  <c r="I1533"/>
  <c r="H1533"/>
  <c r="G1533"/>
  <c r="F1533"/>
  <c r="W1532"/>
  <c r="V1532"/>
  <c r="U1532"/>
  <c r="T1532"/>
  <c r="S1532"/>
  <c r="R1532"/>
  <c r="Q1532"/>
  <c r="P1532"/>
  <c r="O1532"/>
  <c r="N1532"/>
  <c r="M1532"/>
  <c r="L1532"/>
  <c r="K1532"/>
  <c r="J1532"/>
  <c r="I1532"/>
  <c r="H1532"/>
  <c r="G1532"/>
  <c r="F1532"/>
  <c r="W1531"/>
  <c r="V1531"/>
  <c r="U1531"/>
  <c r="T1531"/>
  <c r="S1531"/>
  <c r="R1531"/>
  <c r="Q1531"/>
  <c r="P1531"/>
  <c r="O1531"/>
  <c r="N1531"/>
  <c r="M1531"/>
  <c r="L1531"/>
  <c r="K1531"/>
  <c r="J1531"/>
  <c r="I1531"/>
  <c r="H1531"/>
  <c r="G1531"/>
  <c r="F1531"/>
  <c r="W1530"/>
  <c r="V1530"/>
  <c r="U1530"/>
  <c r="T1530"/>
  <c r="S1530"/>
  <c r="R1530"/>
  <c r="Q1530"/>
  <c r="P1530"/>
  <c r="O1530"/>
  <c r="N1530"/>
  <c r="M1530"/>
  <c r="L1530"/>
  <c r="K1530"/>
  <c r="J1530"/>
  <c r="I1530"/>
  <c r="H1530"/>
  <c r="G1530"/>
  <c r="F1530"/>
  <c r="W1529"/>
  <c r="V1529"/>
  <c r="U1529"/>
  <c r="T1529"/>
  <c r="S1529"/>
  <c r="R1529"/>
  <c r="Q1529"/>
  <c r="P1529"/>
  <c r="O1529"/>
  <c r="N1529"/>
  <c r="M1529"/>
  <c r="L1529"/>
  <c r="K1529"/>
  <c r="J1529"/>
  <c r="I1529"/>
  <c r="H1529"/>
  <c r="G1529"/>
  <c r="F1529"/>
  <c r="W1528"/>
  <c r="V1528"/>
  <c r="U1528"/>
  <c r="T1528"/>
  <c r="S1528"/>
  <c r="R1528"/>
  <c r="Q1528"/>
  <c r="P1528"/>
  <c r="O1528"/>
  <c r="N1528"/>
  <c r="M1528"/>
  <c r="L1528"/>
  <c r="K1528"/>
  <c r="J1528"/>
  <c r="I1528"/>
  <c r="H1528"/>
  <c r="G1528"/>
  <c r="F1528"/>
  <c r="W1527"/>
  <c r="V1527"/>
  <c r="U1527"/>
  <c r="T1527"/>
  <c r="S1527"/>
  <c r="R1527"/>
  <c r="Q1527"/>
  <c r="P1527"/>
  <c r="O1527"/>
  <c r="N1527"/>
  <c r="M1527"/>
  <c r="L1527"/>
  <c r="K1527"/>
  <c r="J1527"/>
  <c r="I1527"/>
  <c r="H1527"/>
  <c r="G1527"/>
  <c r="F1527"/>
  <c r="W1526"/>
  <c r="V1526"/>
  <c r="U1526"/>
  <c r="T1526"/>
  <c r="S1526"/>
  <c r="R1526"/>
  <c r="Q1526"/>
  <c r="P1526"/>
  <c r="O1526"/>
  <c r="N1526"/>
  <c r="M1526"/>
  <c r="L1526"/>
  <c r="K1526"/>
  <c r="J1526"/>
  <c r="I1526"/>
  <c r="H1526"/>
  <c r="G1526"/>
  <c r="F1526"/>
  <c r="W1525"/>
  <c r="V1525"/>
  <c r="U1525"/>
  <c r="T1525"/>
  <c r="S1525"/>
  <c r="R1525"/>
  <c r="Q1525"/>
  <c r="P1525"/>
  <c r="O1525"/>
  <c r="N1525"/>
  <c r="M1525"/>
  <c r="L1525"/>
  <c r="K1525"/>
  <c r="J1525"/>
  <c r="I1525"/>
  <c r="H1525"/>
  <c r="G1525"/>
  <c r="F1525"/>
  <c r="W1524"/>
  <c r="V1524"/>
  <c r="U1524"/>
  <c r="T1524"/>
  <c r="S1524"/>
  <c r="R1524"/>
  <c r="Q1524"/>
  <c r="P1524"/>
  <c r="O1524"/>
  <c r="N1524"/>
  <c r="M1524"/>
  <c r="L1524"/>
  <c r="K1524"/>
  <c r="J1524"/>
  <c r="I1524"/>
  <c r="H1524"/>
  <c r="G1524"/>
  <c r="F1524"/>
  <c r="W1523"/>
  <c r="V1523"/>
  <c r="U1523"/>
  <c r="T1523"/>
  <c r="S1523"/>
  <c r="R1523"/>
  <c r="Q1523"/>
  <c r="P1523"/>
  <c r="O1523"/>
  <c r="N1523"/>
  <c r="M1523"/>
  <c r="L1523"/>
  <c r="K1523"/>
  <c r="J1523"/>
  <c r="I1523"/>
  <c r="H1523"/>
  <c r="G1523"/>
  <c r="F1523"/>
  <c r="W1522"/>
  <c r="V1522"/>
  <c r="U1522"/>
  <c r="T1522"/>
  <c r="S1522"/>
  <c r="R1522"/>
  <c r="Q1522"/>
  <c r="P1522"/>
  <c r="O1522"/>
  <c r="N1522"/>
  <c r="M1522"/>
  <c r="L1522"/>
  <c r="K1522"/>
  <c r="J1522"/>
  <c r="I1522"/>
  <c r="H1522"/>
  <c r="G1522"/>
  <c r="F1522"/>
  <c r="W1521"/>
  <c r="V1521"/>
  <c r="U1521"/>
  <c r="T1521"/>
  <c r="S1521"/>
  <c r="R1521"/>
  <c r="Q1521"/>
  <c r="P1521"/>
  <c r="O1521"/>
  <c r="N1521"/>
  <c r="M1521"/>
  <c r="L1521"/>
  <c r="K1521"/>
  <c r="J1521"/>
  <c r="I1521"/>
  <c r="H1521"/>
  <c r="G1521"/>
  <c r="F1521"/>
  <c r="W1520"/>
  <c r="V1520"/>
  <c r="U1520"/>
  <c r="T1520"/>
  <c r="S1520"/>
  <c r="R1520"/>
  <c r="Q1520"/>
  <c r="P1520"/>
  <c r="O1520"/>
  <c r="N1520"/>
  <c r="M1520"/>
  <c r="L1520"/>
  <c r="K1520"/>
  <c r="J1520"/>
  <c r="I1520"/>
  <c r="H1520"/>
  <c r="G1520"/>
  <c r="F1520"/>
  <c r="W1519"/>
  <c r="V1519"/>
  <c r="U1519"/>
  <c r="T1519"/>
  <c r="S1519"/>
  <c r="R1519"/>
  <c r="Q1519"/>
  <c r="P1519"/>
  <c r="O1519"/>
  <c r="N1519"/>
  <c r="M1519"/>
  <c r="L1519"/>
  <c r="K1519"/>
  <c r="J1519"/>
  <c r="I1519"/>
  <c r="H1519"/>
  <c r="G1519"/>
  <c r="F1519"/>
  <c r="W1518"/>
  <c r="V1518"/>
  <c r="U1518"/>
  <c r="T1518"/>
  <c r="S1518"/>
  <c r="R1518"/>
  <c r="Q1518"/>
  <c r="P1518"/>
  <c r="O1518"/>
  <c r="N1518"/>
  <c r="M1518"/>
  <c r="L1518"/>
  <c r="K1518"/>
  <c r="J1518"/>
  <c r="I1518"/>
  <c r="H1518"/>
  <c r="G1518"/>
  <c r="F1518"/>
  <c r="S1536"/>
  <c r="S1517"/>
  <c r="S1516"/>
  <c r="S1515"/>
  <c r="S1514"/>
  <c r="S1513"/>
  <c r="S1512"/>
  <c r="S1511"/>
  <c r="S1510"/>
  <c r="S1509"/>
  <c r="S1508"/>
  <c r="S1507"/>
  <c r="S1506"/>
  <c r="S1505"/>
  <c r="S1504"/>
  <c r="S1503"/>
  <c r="S1502"/>
  <c r="S1501"/>
  <c r="S1500"/>
  <c r="S1499"/>
  <c r="S1498"/>
  <c r="S1497"/>
  <c r="S1496"/>
  <c r="S1495"/>
  <c r="S1494"/>
  <c r="S1493"/>
  <c r="S1492"/>
  <c r="S1491"/>
  <c r="S1490"/>
  <c r="S1489"/>
  <c r="S1488"/>
  <c r="S1487"/>
  <c r="S1486"/>
  <c r="S1485"/>
  <c r="S1484"/>
  <c r="S1483"/>
  <c r="S1482"/>
  <c r="S1481"/>
  <c r="S1480"/>
  <c r="S1479"/>
  <c r="S1478"/>
  <c r="S1477"/>
  <c r="S1476"/>
  <c r="S1475"/>
  <c r="S1474"/>
  <c r="S1473"/>
  <c r="S1472"/>
  <c r="S1471"/>
  <c r="S1470"/>
  <c r="S1469"/>
  <c r="S1468"/>
  <c r="S1467"/>
  <c r="S1466"/>
  <c r="S1465"/>
  <c r="S1464"/>
  <c r="S1463"/>
  <c r="S1462"/>
  <c r="S1461"/>
  <c r="S1460"/>
  <c r="S1459"/>
  <c r="S1458"/>
  <c r="S1457"/>
  <c r="S1456"/>
  <c r="S1455"/>
  <c r="S1454"/>
  <c r="S1453"/>
  <c r="S1452"/>
  <c r="S1451"/>
  <c r="S1450"/>
  <c r="S1449"/>
  <c r="S1448"/>
  <c r="S1447"/>
  <c r="S1446"/>
  <c r="S1445"/>
  <c r="S1444"/>
  <c r="S1443"/>
  <c r="S1442"/>
  <c r="S1441"/>
  <c r="S1440"/>
  <c r="S1439"/>
  <c r="S1438"/>
  <c r="S1437"/>
  <c r="S1436"/>
  <c r="S1435"/>
  <c r="S1434"/>
  <c r="S1433"/>
  <c r="S1432"/>
  <c r="S1431"/>
  <c r="S1430"/>
  <c r="S1429"/>
  <c r="S1428"/>
  <c r="S1427"/>
  <c r="S1426"/>
  <c r="S1425"/>
  <c r="S1424"/>
  <c r="S1423"/>
  <c r="S1422"/>
  <c r="S1421"/>
  <c r="S1420"/>
  <c r="S1419"/>
  <c r="S1418"/>
  <c r="S1417"/>
  <c r="S1416"/>
  <c r="S1415"/>
  <c r="S1414"/>
  <c r="S1413"/>
  <c r="S1412"/>
  <c r="S1411"/>
  <c r="S1410"/>
  <c r="S1409"/>
  <c r="S1408"/>
  <c r="S1407"/>
  <c r="S1406"/>
  <c r="S1405"/>
  <c r="S1404"/>
  <c r="S1403"/>
  <c r="S1402"/>
  <c r="S1401"/>
  <c r="S1400"/>
  <c r="S1399"/>
  <c r="S1398"/>
  <c r="S1397"/>
  <c r="S1396"/>
  <c r="S1395"/>
  <c r="S1394"/>
  <c r="S1393"/>
  <c r="S1392"/>
  <c r="S1391"/>
  <c r="S1390"/>
  <c r="S1389"/>
  <c r="S1388"/>
  <c r="S1387"/>
  <c r="S1386"/>
  <c r="S1385"/>
  <c r="S1384"/>
  <c r="S1383"/>
  <c r="S1382"/>
  <c r="S1381"/>
  <c r="S1380"/>
  <c r="S1379"/>
  <c r="S1378"/>
  <c r="S1377"/>
  <c r="S1376"/>
  <c r="S1375"/>
  <c r="S1374"/>
  <c r="S1373"/>
  <c r="S1372"/>
  <c r="S1371"/>
  <c r="S1370"/>
  <c r="S1369"/>
  <c r="S1368"/>
  <c r="S1367"/>
  <c r="S1366"/>
  <c r="S1365"/>
  <c r="S1364"/>
  <c r="S1363"/>
  <c r="S1362"/>
  <c r="S1361"/>
  <c r="S1360"/>
  <c r="S1359"/>
  <c r="S1358"/>
  <c r="S1357"/>
  <c r="S1356"/>
  <c r="S1355"/>
  <c r="S1354"/>
  <c r="S1353"/>
  <c r="S1352"/>
  <c r="S1351"/>
  <c r="S1350"/>
  <c r="S1349"/>
  <c r="S1348"/>
  <c r="S1347"/>
  <c r="S1346"/>
  <c r="S1345"/>
  <c r="S1344"/>
  <c r="S1343"/>
  <c r="S1342"/>
  <c r="S1341"/>
  <c r="S1340"/>
  <c r="S1339"/>
  <c r="S1338"/>
  <c r="S1337"/>
  <c r="S1336"/>
  <c r="S1335"/>
  <c r="S1334"/>
  <c r="S1333"/>
  <c r="S1332"/>
  <c r="S1331"/>
  <c r="S1330"/>
  <c r="S1329"/>
  <c r="S1328"/>
  <c r="S1327"/>
  <c r="S1326"/>
  <c r="S1325"/>
  <c r="S1324"/>
  <c r="S1323"/>
  <c r="S1322"/>
  <c r="S1321"/>
  <c r="S1320"/>
  <c r="S1319"/>
  <c r="S1318"/>
  <c r="S1317"/>
  <c r="S1316"/>
  <c r="S1315"/>
  <c r="S1314"/>
  <c r="S1313"/>
  <c r="S1312"/>
  <c r="S1311"/>
  <c r="S1310"/>
  <c r="S1309"/>
  <c r="S1308"/>
  <c r="S1307"/>
  <c r="S1306"/>
  <c r="S1305"/>
  <c r="S1304"/>
  <c r="S1303"/>
  <c r="S1302"/>
  <c r="S1301"/>
  <c r="S1300"/>
  <c r="S1299"/>
  <c r="S1298"/>
  <c r="S1297"/>
  <c r="S1296"/>
  <c r="S1295"/>
  <c r="S1294"/>
  <c r="S1293"/>
  <c r="S1292"/>
  <c r="S1291"/>
  <c r="S1290"/>
  <c r="S1289"/>
  <c r="S1288"/>
  <c r="S1287"/>
  <c r="S1286"/>
  <c r="S1285"/>
  <c r="S1284"/>
  <c r="S1283"/>
  <c r="S1282"/>
  <c r="S1281"/>
  <c r="S1280"/>
  <c r="S1279"/>
  <c r="S1278"/>
  <c r="S1277"/>
  <c r="S1276"/>
  <c r="S1275"/>
  <c r="S1274"/>
  <c r="S1273"/>
  <c r="S1272"/>
  <c r="S1271"/>
  <c r="S1270"/>
  <c r="S1269"/>
  <c r="S1268"/>
  <c r="S1267"/>
  <c r="S1266"/>
  <c r="S1265"/>
  <c r="S1264"/>
  <c r="S1263"/>
  <c r="S1262"/>
  <c r="S1261"/>
  <c r="S1260"/>
  <c r="S1259"/>
  <c r="S1258"/>
  <c r="S1257"/>
  <c r="S1256"/>
  <c r="S1255"/>
  <c r="S1254"/>
  <c r="S1253"/>
  <c r="S1252"/>
  <c r="S1251"/>
  <c r="S1250"/>
  <c r="S1249"/>
  <c r="S1248"/>
  <c r="S1247"/>
  <c r="S1246"/>
  <c r="S1245"/>
  <c r="S1244"/>
  <c r="S1243"/>
  <c r="S1242"/>
  <c r="S1241"/>
  <c r="S1240"/>
  <c r="S1239"/>
  <c r="S1238"/>
  <c r="S1237"/>
  <c r="S1236"/>
  <c r="S1235"/>
  <c r="S1234"/>
  <c r="S1233"/>
  <c r="S1232"/>
  <c r="S1231"/>
  <c r="S1230"/>
  <c r="S1229"/>
  <c r="S1228"/>
  <c r="S1227"/>
  <c r="S1226"/>
  <c r="S1225"/>
  <c r="S1224"/>
  <c r="S1223"/>
  <c r="S1222"/>
  <c r="S1221"/>
  <c r="S1220"/>
  <c r="S1219"/>
  <c r="S1218"/>
  <c r="S1217"/>
  <c r="S1216"/>
  <c r="S1215"/>
  <c r="S1214"/>
  <c r="S1213"/>
  <c r="S1212"/>
  <c r="S1211"/>
  <c r="S1210"/>
  <c r="S1209"/>
  <c r="S1208"/>
  <c r="S1207"/>
  <c r="S1206"/>
  <c r="S1205"/>
  <c r="S1204"/>
  <c r="S1203"/>
  <c r="S1202"/>
  <c r="S1201"/>
  <c r="S1200"/>
  <c r="S1199"/>
  <c r="S1198"/>
  <c r="S1197"/>
  <c r="S1196"/>
  <c r="S1195"/>
  <c r="S1194"/>
  <c r="S1193"/>
  <c r="S1192"/>
  <c r="S1191"/>
  <c r="S1190"/>
  <c r="S1189"/>
  <c r="S1188"/>
  <c r="S1187"/>
  <c r="S1186"/>
  <c r="S1185"/>
  <c r="S1184"/>
  <c r="S1183"/>
  <c r="S1182"/>
  <c r="S1181"/>
  <c r="S1180"/>
  <c r="S1179"/>
  <c r="S1178"/>
  <c r="S1177"/>
  <c r="S1176"/>
  <c r="S1175"/>
  <c r="S1174"/>
  <c r="S1173"/>
  <c r="S1172"/>
  <c r="S1171"/>
  <c r="S1170"/>
  <c r="S1169"/>
  <c r="S1168"/>
  <c r="S1167"/>
  <c r="S1166"/>
  <c r="S1165"/>
  <c r="S1164"/>
  <c r="S1163"/>
  <c r="S1162"/>
  <c r="S1161"/>
  <c r="S1160"/>
  <c r="S1159"/>
  <c r="S1158"/>
  <c r="S1157"/>
  <c r="S1156"/>
  <c r="S1155"/>
  <c r="S1154"/>
  <c r="S1153"/>
  <c r="S1152"/>
  <c r="S1151"/>
  <c r="S1150"/>
  <c r="S1149"/>
  <c r="S1148"/>
  <c r="S1147"/>
  <c r="S1146"/>
  <c r="S1145"/>
  <c r="S1144"/>
  <c r="S1143"/>
  <c r="S1142"/>
  <c r="S1141"/>
  <c r="S1140"/>
  <c r="S1139"/>
  <c r="S1138"/>
  <c r="S1137"/>
  <c r="S1136"/>
  <c r="S1135"/>
  <c r="S1134"/>
  <c r="S1133"/>
  <c r="S1132"/>
  <c r="S1131"/>
  <c r="S1130"/>
  <c r="S1129"/>
  <c r="S1128"/>
  <c r="S1127"/>
  <c r="S1126"/>
  <c r="S1125"/>
  <c r="S1124"/>
  <c r="S1123"/>
  <c r="S1122"/>
  <c r="S1121"/>
  <c r="S1120"/>
  <c r="S1119"/>
  <c r="S1118"/>
  <c r="S1117"/>
  <c r="S1116"/>
  <c r="S1115"/>
  <c r="S1114"/>
  <c r="S1113"/>
  <c r="S1112"/>
  <c r="S1111"/>
  <c r="S1110"/>
  <c r="S1109"/>
  <c r="S1108"/>
  <c r="S1107"/>
  <c r="S1106"/>
  <c r="S1105"/>
  <c r="S1104"/>
  <c r="S1103"/>
  <c r="S1102"/>
  <c r="S1101"/>
  <c r="S1100"/>
  <c r="S1099"/>
  <c r="S1098"/>
  <c r="S1097"/>
  <c r="S1096"/>
  <c r="S1095"/>
  <c r="S1094"/>
  <c r="S1093"/>
  <c r="S1092"/>
  <c r="S1091"/>
  <c r="S1090"/>
  <c r="S1089"/>
  <c r="S1088"/>
  <c r="S1087"/>
  <c r="S1086"/>
  <c r="S1085"/>
  <c r="S1084"/>
  <c r="S1083"/>
  <c r="S1082"/>
  <c r="S1081"/>
  <c r="S1080"/>
  <c r="S1079"/>
  <c r="S1078"/>
  <c r="S1077"/>
  <c r="S1076"/>
  <c r="S1075"/>
  <c r="S1074"/>
  <c r="S1073"/>
  <c r="S1072"/>
  <c r="S1071"/>
  <c r="S1070"/>
  <c r="S1069"/>
  <c r="S1068"/>
  <c r="S1067"/>
  <c r="S1066"/>
  <c r="S1065"/>
  <c r="S1064"/>
  <c r="S1063"/>
  <c r="S1062"/>
  <c r="S1061"/>
  <c r="S1060"/>
  <c r="S1059"/>
  <c r="S1058"/>
  <c r="S1057"/>
  <c r="S1056"/>
  <c r="S1055"/>
  <c r="S1054"/>
  <c r="S1053"/>
  <c r="S1052"/>
  <c r="S1051"/>
  <c r="S1050"/>
  <c r="S1049"/>
  <c r="S1048"/>
  <c r="S1047"/>
  <c r="S1046"/>
  <c r="S1045"/>
  <c r="S1044"/>
  <c r="S1043"/>
  <c r="S1042"/>
  <c r="S1041"/>
  <c r="S1040"/>
  <c r="S1039"/>
  <c r="S1038"/>
  <c r="S1037"/>
  <c r="S1036"/>
  <c r="S1035"/>
  <c r="S1034"/>
  <c r="S1033"/>
  <c r="S1032"/>
  <c r="S1031"/>
  <c r="S1030"/>
  <c r="S1029"/>
  <c r="S1028"/>
  <c r="S1027"/>
  <c r="S1026"/>
  <c r="S1025"/>
  <c r="S1024"/>
  <c r="S1023"/>
  <c r="S1022"/>
  <c r="S1021"/>
  <c r="S1020"/>
  <c r="S1019"/>
  <c r="S1018"/>
  <c r="S1017"/>
  <c r="S1016"/>
  <c r="S1015"/>
  <c r="S1014"/>
  <c r="S1013"/>
  <c r="S1012"/>
  <c r="S1011"/>
  <c r="S1010"/>
  <c r="S1009"/>
  <c r="S1008"/>
  <c r="S1007"/>
  <c r="S1006"/>
  <c r="S1005"/>
  <c r="S1004"/>
  <c r="S1003"/>
  <c r="S1002"/>
  <c r="S1001"/>
  <c r="S1000"/>
  <c r="S999"/>
  <c r="S998"/>
  <c r="S997"/>
  <c r="S996"/>
  <c r="S995"/>
  <c r="S994"/>
  <c r="S993"/>
  <c r="S992"/>
  <c r="S991"/>
  <c r="S990"/>
  <c r="S989"/>
  <c r="S988"/>
  <c r="S987"/>
  <c r="S986"/>
  <c r="S985"/>
  <c r="S984"/>
  <c r="S983"/>
  <c r="S982"/>
  <c r="S981"/>
  <c r="S980"/>
  <c r="S979"/>
  <c r="S978"/>
  <c r="S977"/>
  <c r="S976"/>
  <c r="S975"/>
  <c r="S974"/>
  <c r="S973"/>
  <c r="S972"/>
  <c r="S971"/>
  <c r="S970"/>
  <c r="S969"/>
  <c r="S968"/>
  <c r="S967"/>
  <c r="S966"/>
  <c r="S965"/>
  <c r="S964"/>
  <c r="S963"/>
  <c r="S962"/>
  <c r="S961"/>
  <c r="S960"/>
  <c r="S959"/>
  <c r="S958"/>
  <c r="S957"/>
  <c r="S956"/>
  <c r="S955"/>
  <c r="S954"/>
  <c r="S953"/>
  <c r="S952"/>
  <c r="S951"/>
  <c r="S950"/>
  <c r="S949"/>
  <c r="S948"/>
  <c r="S947"/>
  <c r="S946"/>
  <c r="S945"/>
  <c r="S944"/>
  <c r="S943"/>
  <c r="S942"/>
  <c r="S941"/>
  <c r="S940"/>
  <c r="S939"/>
  <c r="S938"/>
  <c r="S937"/>
  <c r="S936"/>
  <c r="S935"/>
  <c r="S934"/>
  <c r="S933"/>
  <c r="S932"/>
  <c r="S931"/>
  <c r="S930"/>
  <c r="S929"/>
  <c r="S928"/>
  <c r="S927"/>
  <c r="S926"/>
  <c r="S925"/>
  <c r="S924"/>
  <c r="S923"/>
  <c r="S922"/>
  <c r="S921"/>
  <c r="S920"/>
  <c r="S919"/>
  <c r="S918"/>
  <c r="S917"/>
  <c r="S916"/>
  <c r="S915"/>
  <c r="S914"/>
  <c r="S913"/>
  <c r="S912"/>
  <c r="S911"/>
  <c r="S910"/>
  <c r="S909"/>
  <c r="S908"/>
  <c r="S907"/>
  <c r="S906"/>
  <c r="S905"/>
  <c r="S904"/>
  <c r="S903"/>
  <c r="S902"/>
  <c r="S901"/>
  <c r="S900"/>
  <c r="S899"/>
  <c r="S898"/>
  <c r="S897"/>
  <c r="S896"/>
  <c r="S895"/>
  <c r="S894"/>
  <c r="S893"/>
  <c r="S892"/>
  <c r="S891"/>
  <c r="S890"/>
  <c r="S889"/>
  <c r="S888"/>
  <c r="S887"/>
  <c r="S886"/>
  <c r="S885"/>
  <c r="S884"/>
  <c r="S883"/>
  <c r="S882"/>
  <c r="S881"/>
  <c r="S880"/>
  <c r="S879"/>
  <c r="S878"/>
  <c r="S877"/>
  <c r="S876"/>
  <c r="S875"/>
  <c r="S874"/>
  <c r="S873"/>
  <c r="S872"/>
  <c r="S871"/>
  <c r="S870"/>
  <c r="S869"/>
  <c r="S868"/>
  <c r="S867"/>
  <c r="S866"/>
  <c r="S865"/>
  <c r="S864"/>
  <c r="S863"/>
  <c r="S862"/>
  <c r="S861"/>
  <c r="S860"/>
  <c r="S859"/>
  <c r="S858"/>
  <c r="S857"/>
  <c r="S856"/>
  <c r="S855"/>
  <c r="S854"/>
  <c r="S853"/>
  <c r="S852"/>
  <c r="S851"/>
  <c r="S850"/>
  <c r="S849"/>
  <c r="S848"/>
  <c r="S847"/>
  <c r="S846"/>
  <c r="S845"/>
  <c r="S844"/>
  <c r="S843"/>
  <c r="S842"/>
  <c r="S841"/>
  <c r="S840"/>
  <c r="S839"/>
  <c r="S838"/>
  <c r="S837"/>
  <c r="S836"/>
  <c r="S835"/>
  <c r="S834"/>
  <c r="S833"/>
  <c r="S832"/>
  <c r="S831"/>
  <c r="S830"/>
  <c r="S829"/>
  <c r="S828"/>
  <c r="S827"/>
  <c r="S826"/>
  <c r="S825"/>
  <c r="S824"/>
  <c r="S823"/>
  <c r="S822"/>
  <c r="S821"/>
  <c r="S820"/>
  <c r="S819"/>
  <c r="S818"/>
  <c r="S817"/>
  <c r="S816"/>
  <c r="S815"/>
  <c r="S814"/>
  <c r="S813"/>
  <c r="S812"/>
  <c r="S811"/>
  <c r="S810"/>
  <c r="S809"/>
  <c r="S808"/>
  <c r="S807"/>
  <c r="S806"/>
  <c r="S805"/>
  <c r="S804"/>
  <c r="S803"/>
  <c r="S802"/>
  <c r="S801"/>
  <c r="S800"/>
  <c r="S799"/>
  <c r="S798"/>
  <c r="S797"/>
  <c r="S796"/>
  <c r="S795"/>
  <c r="S794"/>
  <c r="S793"/>
  <c r="S792"/>
  <c r="S791"/>
  <c r="S790"/>
  <c r="S789"/>
  <c r="S788"/>
  <c r="S787"/>
  <c r="S786"/>
  <c r="S785"/>
  <c r="S784"/>
  <c r="S783"/>
  <c r="S782"/>
  <c r="S781"/>
  <c r="S780"/>
  <c r="S779"/>
  <c r="S778"/>
  <c r="S777"/>
  <c r="S776"/>
  <c r="S775"/>
  <c r="S774"/>
  <c r="S773"/>
  <c r="S772"/>
  <c r="S771"/>
  <c r="S770"/>
  <c r="S769"/>
  <c r="S768"/>
  <c r="S767"/>
  <c r="S766"/>
  <c r="S765"/>
  <c r="S764"/>
  <c r="S763"/>
  <c r="S762"/>
  <c r="S761"/>
  <c r="S760"/>
  <c r="S759"/>
  <c r="S758"/>
  <c r="S757"/>
  <c r="S756"/>
  <c r="S755"/>
  <c r="S754"/>
  <c r="S753"/>
  <c r="S752"/>
  <c r="S751"/>
  <c r="S750"/>
  <c r="S749"/>
  <c r="S748"/>
  <c r="S747"/>
  <c r="S746"/>
  <c r="S745"/>
  <c r="S744"/>
  <c r="S743"/>
  <c r="S742"/>
  <c r="S741"/>
  <c r="S740"/>
  <c r="S739"/>
  <c r="S738"/>
  <c r="S737"/>
  <c r="S736"/>
  <c r="S735"/>
  <c r="S734"/>
  <c r="S733"/>
  <c r="S732"/>
  <c r="S731"/>
  <c r="S730"/>
  <c r="S729"/>
  <c r="S728"/>
  <c r="S727"/>
  <c r="S726"/>
  <c r="S725"/>
  <c r="S724"/>
  <c r="S723"/>
  <c r="S722"/>
  <c r="S721"/>
  <c r="S720"/>
  <c r="S719"/>
  <c r="S718"/>
  <c r="S717"/>
  <c r="S716"/>
  <c r="S715"/>
  <c r="S714"/>
  <c r="S713"/>
  <c r="S712"/>
  <c r="S711"/>
  <c r="S710"/>
  <c r="S709"/>
  <c r="S708"/>
  <c r="S707"/>
  <c r="S706"/>
  <c r="S705"/>
  <c r="S704"/>
  <c r="S703"/>
  <c r="S702"/>
  <c r="S701"/>
  <c r="S700"/>
  <c r="S699"/>
  <c r="S698"/>
  <c r="S697"/>
  <c r="S696"/>
  <c r="S695"/>
  <c r="S694"/>
  <c r="S693"/>
  <c r="S692"/>
  <c r="S691"/>
  <c r="S690"/>
  <c r="S689"/>
  <c r="S688"/>
  <c r="S687"/>
  <c r="S686"/>
  <c r="S685"/>
  <c r="S684"/>
  <c r="S683"/>
  <c r="S682"/>
  <c r="S681"/>
  <c r="S680"/>
  <c r="S679"/>
  <c r="S678"/>
  <c r="S677"/>
  <c r="S676"/>
  <c r="S675"/>
  <c r="S674"/>
  <c r="S673"/>
  <c r="S672"/>
  <c r="S671"/>
  <c r="S670"/>
  <c r="S669"/>
  <c r="S668"/>
  <c r="S667"/>
  <c r="S666"/>
  <c r="S665"/>
  <c r="S664"/>
  <c r="S663"/>
  <c r="S662"/>
  <c r="S661"/>
  <c r="S660"/>
  <c r="S659"/>
  <c r="S658"/>
  <c r="S657"/>
  <c r="S656"/>
  <c r="S655"/>
  <c r="S654"/>
  <c r="S653"/>
  <c r="S652"/>
  <c r="S651"/>
  <c r="S650"/>
  <c r="S649"/>
  <c r="S648"/>
  <c r="S647"/>
  <c r="S646"/>
  <c r="S645"/>
  <c r="S644"/>
  <c r="S643"/>
  <c r="S642"/>
  <c r="S641"/>
  <c r="S640"/>
  <c r="S639"/>
  <c r="S638"/>
  <c r="S637"/>
  <c r="S636"/>
  <c r="S635"/>
  <c r="S634"/>
  <c r="S633"/>
  <c r="S632"/>
  <c r="S631"/>
  <c r="S630"/>
  <c r="S629"/>
  <c r="S628"/>
  <c r="S627"/>
  <c r="S626"/>
  <c r="S625"/>
  <c r="S624"/>
  <c r="S623"/>
  <c r="S622"/>
  <c r="S621"/>
  <c r="S620"/>
  <c r="S619"/>
  <c r="S618"/>
  <c r="S617"/>
  <c r="S616"/>
  <c r="S615"/>
  <c r="S614"/>
  <c r="S613"/>
  <c r="S612"/>
  <c r="S611"/>
  <c r="S610"/>
  <c r="S609"/>
  <c r="S608"/>
  <c r="S607"/>
  <c r="S606"/>
  <c r="S605"/>
  <c r="S604"/>
  <c r="S603"/>
  <c r="S602"/>
  <c r="S601"/>
  <c r="S600"/>
  <c r="S599"/>
  <c r="S598"/>
  <c r="S597"/>
  <c r="S596"/>
  <c r="S595"/>
  <c r="S594"/>
  <c r="S593"/>
  <c r="S592"/>
  <c r="S591"/>
  <c r="S590"/>
  <c r="S589"/>
  <c r="S588"/>
  <c r="S587"/>
  <c r="S586"/>
  <c r="S585"/>
  <c r="S584"/>
  <c r="S583"/>
  <c r="S582"/>
  <c r="S581"/>
  <c r="S580"/>
  <c r="S579"/>
  <c r="S578"/>
  <c r="S577"/>
  <c r="S576"/>
  <c r="S575"/>
  <c r="S574"/>
  <c r="S573"/>
  <c r="S572"/>
  <c r="S571"/>
  <c r="S570"/>
  <c r="S569"/>
  <c r="S568"/>
  <c r="S567"/>
  <c r="S566"/>
  <c r="S565"/>
  <c r="S564"/>
  <c r="S563"/>
  <c r="S562"/>
  <c r="S561"/>
  <c r="S560"/>
  <c r="S559"/>
  <c r="S558"/>
  <c r="S557"/>
  <c r="S556"/>
  <c r="S555"/>
  <c r="S554"/>
  <c r="S553"/>
  <c r="S552"/>
  <c r="S551"/>
  <c r="S550"/>
  <c r="S549"/>
  <c r="S548"/>
  <c r="S547"/>
  <c r="S546"/>
  <c r="S545"/>
  <c r="S544"/>
  <c r="S543"/>
  <c r="S542"/>
  <c r="S541"/>
  <c r="S540"/>
  <c r="S539"/>
  <c r="S538"/>
  <c r="S537"/>
  <c r="S536"/>
  <c r="S535"/>
  <c r="S534"/>
  <c r="S533"/>
  <c r="S532"/>
  <c r="S531"/>
  <c r="S530"/>
  <c r="S529"/>
  <c r="S528"/>
  <c r="S527"/>
  <c r="S526"/>
  <c r="S525"/>
  <c r="S524"/>
  <c r="S523"/>
  <c r="S522"/>
  <c r="S521"/>
  <c r="S520"/>
  <c r="S519"/>
  <c r="S518"/>
  <c r="S517"/>
  <c r="S516"/>
  <c r="S515"/>
  <c r="S514"/>
  <c r="S513"/>
  <c r="S512"/>
  <c r="S511"/>
  <c r="S510"/>
  <c r="S509"/>
  <c r="S508"/>
  <c r="S507"/>
  <c r="S506"/>
  <c r="S505"/>
  <c r="S504"/>
  <c r="S503"/>
  <c r="S502"/>
  <c r="S501"/>
  <c r="S500"/>
  <c r="S499"/>
  <c r="S498"/>
  <c r="S497"/>
  <c r="S496"/>
  <c r="S495"/>
  <c r="S494"/>
  <c r="S493"/>
  <c r="S492"/>
  <c r="S491"/>
  <c r="S490"/>
  <c r="S489"/>
  <c r="S488"/>
  <c r="S487"/>
  <c r="S486"/>
  <c r="S485"/>
  <c r="S484"/>
  <c r="S483"/>
  <c r="S482"/>
  <c r="S481"/>
  <c r="S480"/>
  <c r="S479"/>
  <c r="S478"/>
  <c r="S477"/>
  <c r="S476"/>
  <c r="S475"/>
  <c r="S474"/>
  <c r="S473"/>
  <c r="S472"/>
  <c r="S471"/>
  <c r="S470"/>
  <c r="S469"/>
  <c r="S468"/>
  <c r="S467"/>
  <c r="S466"/>
  <c r="S465"/>
  <c r="S464"/>
  <c r="S463"/>
  <c r="S462"/>
  <c r="S461"/>
  <c r="S460"/>
  <c r="S459"/>
  <c r="S458"/>
  <c r="S457"/>
  <c r="S456"/>
  <c r="S455"/>
  <c r="S454"/>
  <c r="S453"/>
  <c r="S452"/>
  <c r="S451"/>
  <c r="S450"/>
  <c r="S449"/>
  <c r="S448"/>
  <c r="S447"/>
  <c r="S446"/>
  <c r="S445"/>
  <c r="S444"/>
  <c r="S443"/>
  <c r="S442"/>
  <c r="S441"/>
  <c r="S440"/>
  <c r="S439"/>
  <c r="S438"/>
  <c r="S437"/>
  <c r="S436"/>
  <c r="S435"/>
  <c r="S434"/>
  <c r="S433"/>
  <c r="S432"/>
  <c r="S431"/>
  <c r="S430"/>
  <c r="S429"/>
  <c r="S428"/>
  <c r="S427"/>
  <c r="S426"/>
  <c r="S425"/>
  <c r="S424"/>
  <c r="S423"/>
  <c r="S422"/>
  <c r="S421"/>
  <c r="S420"/>
  <c r="S419"/>
  <c r="S418"/>
  <c r="S417"/>
  <c r="S416"/>
  <c r="S415"/>
  <c r="S414"/>
  <c r="S413"/>
  <c r="S412"/>
  <c r="S411"/>
  <c r="S410"/>
  <c r="S409"/>
  <c r="S408"/>
  <c r="S407"/>
  <c r="S406"/>
  <c r="S405"/>
  <c r="S404"/>
  <c r="S403"/>
  <c r="S402"/>
  <c r="S401"/>
  <c r="S400"/>
  <c r="S399"/>
  <c r="S398"/>
  <c r="S397"/>
  <c r="S396"/>
  <c r="S395"/>
  <c r="S394"/>
  <c r="S393"/>
  <c r="S392"/>
  <c r="S391"/>
  <c r="S390"/>
  <c r="S389"/>
  <c r="S388"/>
  <c r="S387"/>
  <c r="S386"/>
  <c r="S385"/>
  <c r="S384"/>
  <c r="S383"/>
  <c r="S382"/>
  <c r="S381"/>
  <c r="S380"/>
  <c r="S379"/>
  <c r="S378"/>
  <c r="S377"/>
  <c r="S376"/>
  <c r="S375"/>
  <c r="S374"/>
  <c r="S373"/>
  <c r="S372"/>
  <c r="S371"/>
  <c r="S370"/>
  <c r="S369"/>
  <c r="S368"/>
  <c r="S367"/>
  <c r="S366"/>
  <c r="S365"/>
  <c r="S364"/>
  <c r="S363"/>
  <c r="S362"/>
  <c r="S361"/>
  <c r="S360"/>
  <c r="S359"/>
  <c r="S358"/>
  <c r="S357"/>
  <c r="S356"/>
  <c r="S355"/>
  <c r="S354"/>
  <c r="S353"/>
  <c r="S352"/>
  <c r="S351"/>
  <c r="S350"/>
  <c r="S349"/>
  <c r="S348"/>
  <c r="S347"/>
  <c r="S346"/>
  <c r="S345"/>
  <c r="S344"/>
  <c r="S343"/>
  <c r="S342"/>
  <c r="S341"/>
  <c r="S340"/>
  <c r="S339"/>
  <c r="S338"/>
  <c r="S337"/>
  <c r="S336"/>
  <c r="S335"/>
  <c r="S334"/>
  <c r="S333"/>
  <c r="S332"/>
  <c r="S331"/>
  <c r="S330"/>
  <c r="S329"/>
  <c r="S328"/>
  <c r="S327"/>
  <c r="S326"/>
  <c r="S325"/>
  <c r="S324"/>
  <c r="S323"/>
  <c r="S322"/>
  <c r="S321"/>
  <c r="S320"/>
  <c r="S319"/>
  <c r="S318"/>
  <c r="S317"/>
  <c r="S316"/>
  <c r="S315"/>
  <c r="S314"/>
  <c r="S313"/>
  <c r="S312"/>
  <c r="S311"/>
  <c r="S310"/>
  <c r="S309"/>
  <c r="S308"/>
  <c r="S307"/>
  <c r="S306"/>
  <c r="S305"/>
  <c r="S304"/>
  <c r="S303"/>
  <c r="S302"/>
  <c r="S301"/>
  <c r="S300"/>
  <c r="S299"/>
  <c r="S298"/>
  <c r="S297"/>
  <c r="S296"/>
  <c r="S295"/>
  <c r="S294"/>
  <c r="S293"/>
  <c r="S292"/>
  <c r="S291"/>
  <c r="S290"/>
  <c r="S289"/>
  <c r="S288"/>
  <c r="S287"/>
  <c r="S286"/>
  <c r="S285"/>
  <c r="S284"/>
  <c r="S283"/>
  <c r="S282"/>
  <c r="S281"/>
  <c r="S280"/>
  <c r="S279"/>
  <c r="S278"/>
  <c r="S277"/>
  <c r="S276"/>
  <c r="S275"/>
  <c r="S274"/>
  <c r="S273"/>
  <c r="S272"/>
  <c r="S271"/>
  <c r="S270"/>
  <c r="S269"/>
  <c r="S268"/>
  <c r="S267"/>
  <c r="S266"/>
  <c r="S265"/>
  <c r="S264"/>
  <c r="S263"/>
  <c r="S262"/>
  <c r="S261"/>
  <c r="S260"/>
  <c r="S259"/>
  <c r="S258"/>
  <c r="S257"/>
  <c r="S256"/>
  <c r="S255"/>
  <c r="S254"/>
  <c r="S253"/>
  <c r="S252"/>
  <c r="S251"/>
  <c r="S250"/>
  <c r="S249"/>
  <c r="S248"/>
  <c r="S247"/>
  <c r="S246"/>
  <c r="S245"/>
  <c r="S244"/>
  <c r="S243"/>
  <c r="S242"/>
  <c r="S241"/>
  <c r="S240"/>
  <c r="S239"/>
  <c r="S238"/>
  <c r="S237"/>
  <c r="S236"/>
  <c r="S235"/>
  <c r="S234"/>
  <c r="S233"/>
  <c r="S232"/>
  <c r="S231"/>
  <c r="S230"/>
  <c r="S229"/>
  <c r="S228"/>
  <c r="S227"/>
  <c r="S226"/>
  <c r="S225"/>
  <c r="S224"/>
  <c r="S223"/>
  <c r="S222"/>
  <c r="S221"/>
  <c r="S220"/>
  <c r="S219"/>
  <c r="S218"/>
  <c r="S217"/>
  <c r="S216"/>
  <c r="S215"/>
  <c r="S214"/>
  <c r="S213"/>
  <c r="S212"/>
  <c r="S211"/>
  <c r="S210"/>
  <c r="S209"/>
  <c r="S208"/>
  <c r="S207"/>
  <c r="S206"/>
  <c r="S205"/>
  <c r="S204"/>
  <c r="S203"/>
  <c r="S202"/>
  <c r="S201"/>
  <c r="S200"/>
  <c r="S199"/>
  <c r="S198"/>
  <c r="S197"/>
  <c r="S196"/>
  <c r="S195"/>
  <c r="S194"/>
  <c r="S193"/>
  <c r="S192"/>
  <c r="S191"/>
  <c r="S190"/>
  <c r="S189"/>
  <c r="S188"/>
  <c r="S187"/>
  <c r="S186"/>
  <c r="S185"/>
  <c r="S184"/>
  <c r="S183"/>
  <c r="S182"/>
  <c r="S181"/>
  <c r="S180"/>
  <c r="S179"/>
  <c r="S178"/>
  <c r="S177"/>
  <c r="S176"/>
  <c r="S175"/>
  <c r="S174"/>
  <c r="S173"/>
  <c r="S172"/>
  <c r="S171"/>
  <c r="S170"/>
  <c r="S169"/>
  <c r="S168"/>
  <c r="S167"/>
  <c r="S166"/>
  <c r="S165"/>
  <c r="S164"/>
  <c r="S163"/>
  <c r="S162"/>
  <c r="S161"/>
  <c r="S160"/>
  <c r="S159"/>
  <c r="S158"/>
  <c r="S157"/>
  <c r="S156"/>
  <c r="S155"/>
  <c r="S154"/>
  <c r="S153"/>
  <c r="S152"/>
  <c r="S151"/>
  <c r="S150"/>
  <c r="S149"/>
  <c r="S148"/>
  <c r="S147"/>
  <c r="S146"/>
  <c r="S145"/>
  <c r="S144"/>
  <c r="S143"/>
  <c r="S142"/>
  <c r="S141"/>
  <c r="S140"/>
  <c r="S139"/>
  <c r="S138"/>
  <c r="S137"/>
  <c r="S136"/>
  <c r="S135"/>
  <c r="S134"/>
  <c r="S133"/>
  <c r="S132"/>
  <c r="S131"/>
  <c r="S130"/>
  <c r="S129"/>
  <c r="S128"/>
  <c r="S127"/>
  <c r="S126"/>
  <c r="S125"/>
  <c r="S124"/>
  <c r="S123"/>
  <c r="S122"/>
  <c r="S121"/>
  <c r="S120"/>
  <c r="S119"/>
  <c r="S118"/>
  <c r="S117"/>
  <c r="S116"/>
  <c r="S115"/>
  <c r="S114"/>
  <c r="S113"/>
  <c r="S112"/>
  <c r="S111"/>
  <c r="S110"/>
  <c r="S109"/>
  <c r="S108"/>
  <c r="S107"/>
  <c r="S106"/>
  <c r="S105"/>
  <c r="S104"/>
  <c r="S103"/>
  <c r="S102"/>
  <c r="S101"/>
  <c r="S100"/>
  <c r="S99"/>
  <c r="S98"/>
  <c r="S97"/>
  <c r="S96"/>
  <c r="S95"/>
  <c r="S94"/>
  <c r="S93"/>
  <c r="S92"/>
  <c r="S91"/>
  <c r="S90"/>
  <c r="S89"/>
  <c r="S88"/>
  <c r="S87"/>
  <c r="S86"/>
  <c r="S85"/>
  <c r="S84"/>
  <c r="S83"/>
  <c r="S82"/>
  <c r="S81"/>
  <c r="S80"/>
  <c r="S79"/>
  <c r="S78"/>
  <c r="S77"/>
  <c r="S76"/>
  <c r="S75"/>
  <c r="S74"/>
  <c r="S73"/>
  <c r="S72"/>
  <c r="S71"/>
  <c r="S70"/>
  <c r="S69"/>
  <c r="S68"/>
  <c r="S67"/>
  <c r="S66"/>
  <c r="S65"/>
  <c r="S64"/>
  <c r="S63"/>
  <c r="S62"/>
  <c r="S61"/>
  <c r="S60"/>
  <c r="S59"/>
  <c r="S58"/>
  <c r="S57"/>
  <c r="S56"/>
  <c r="S55"/>
  <c r="S54"/>
  <c r="S53"/>
  <c r="S52"/>
  <c r="S51"/>
  <c r="S50"/>
  <c r="S49"/>
  <c r="S48"/>
  <c r="S47"/>
  <c r="S46"/>
  <c r="S45"/>
  <c r="S44"/>
  <c r="S43"/>
  <c r="S42"/>
  <c r="S41"/>
  <c r="S40"/>
  <c r="S39"/>
  <c r="S38"/>
  <c r="S37"/>
  <c r="S36"/>
  <c r="S35"/>
  <c r="S34"/>
  <c r="S33"/>
  <c r="S32"/>
  <c r="S31"/>
  <c r="S30"/>
  <c r="S29"/>
  <c r="S28"/>
  <c r="S27"/>
  <c r="S26"/>
  <c r="S25"/>
  <c r="S24"/>
  <c r="S23"/>
  <c r="S22"/>
  <c r="S21"/>
  <c r="S20"/>
  <c r="S19"/>
  <c r="S18"/>
  <c r="S17"/>
  <c r="S16"/>
  <c r="S15"/>
  <c r="S14"/>
  <c r="S13"/>
  <c r="S12"/>
  <c r="S11"/>
  <c r="S10"/>
  <c r="S9"/>
  <c r="S8"/>
  <c r="S7"/>
  <c r="S6"/>
  <c r="S5"/>
  <c r="S4"/>
  <c r="S3"/>
  <c r="S2"/>
  <c r="T2"/>
  <c r="Q1536"/>
  <c r="Q1517"/>
  <c r="Q1516"/>
  <c r="Q1515"/>
  <c r="Q1514"/>
  <c r="Q1513"/>
  <c r="Q1512"/>
  <c r="Q1511"/>
  <c r="Q1510"/>
  <c r="Q1509"/>
  <c r="Q1508"/>
  <c r="Q1507"/>
  <c r="Q1506"/>
  <c r="Q1505"/>
  <c r="Q1504"/>
  <c r="Q1503"/>
  <c r="Q1502"/>
  <c r="Q1501"/>
  <c r="Q1500"/>
  <c r="Q1499"/>
  <c r="Q1498"/>
  <c r="Q1497"/>
  <c r="Q1496"/>
  <c r="Q1495"/>
  <c r="Q1494"/>
  <c r="Q1493"/>
  <c r="Q1492"/>
  <c r="Q1491"/>
  <c r="Q1490"/>
  <c r="Q1489"/>
  <c r="Q1488"/>
  <c r="Q1487"/>
  <c r="Q1486"/>
  <c r="Q1485"/>
  <c r="Q1484"/>
  <c r="Q1483"/>
  <c r="Q1482"/>
  <c r="Q1481"/>
  <c r="Q1480"/>
  <c r="Q1479"/>
  <c r="Q1478"/>
  <c r="Q1477"/>
  <c r="Q1476"/>
  <c r="Q1475"/>
  <c r="Q1474"/>
  <c r="Q1473"/>
  <c r="Q1472"/>
  <c r="Q1471"/>
  <c r="Q1470"/>
  <c r="Q1469"/>
  <c r="Q1468"/>
  <c r="Q1467"/>
  <c r="Q1466"/>
  <c r="Q1465"/>
  <c r="Q1464"/>
  <c r="Q1463"/>
  <c r="Q1462"/>
  <c r="Q1461"/>
  <c r="Q1460"/>
  <c r="Q1459"/>
  <c r="Q1458"/>
  <c r="Q1457"/>
  <c r="Q1456"/>
  <c r="Q1455"/>
  <c r="Q1454"/>
  <c r="Q1453"/>
  <c r="Q1452"/>
  <c r="Q1451"/>
  <c r="Q1450"/>
  <c r="Q1449"/>
  <c r="Q1448"/>
  <c r="Q1447"/>
  <c r="Q1446"/>
  <c r="Q1445"/>
  <c r="Q1444"/>
  <c r="Q1443"/>
  <c r="Q1442"/>
  <c r="Q1441"/>
  <c r="Q1440"/>
  <c r="Q1439"/>
  <c r="Q1438"/>
  <c r="Q1437"/>
  <c r="Q1436"/>
  <c r="Q1435"/>
  <c r="Q1434"/>
  <c r="Q1433"/>
  <c r="Q1432"/>
  <c r="Q1431"/>
  <c r="Q1430"/>
  <c r="Q1429"/>
  <c r="Q1428"/>
  <c r="Q1427"/>
  <c r="Q1426"/>
  <c r="Q1425"/>
  <c r="Q1424"/>
  <c r="Q1423"/>
  <c r="Q1422"/>
  <c r="Q1421"/>
  <c r="Q1420"/>
  <c r="Q1419"/>
  <c r="Q1418"/>
  <c r="Q1417"/>
  <c r="Q1416"/>
  <c r="Q1415"/>
  <c r="Q1414"/>
  <c r="Q1413"/>
  <c r="Q1412"/>
  <c r="Q1411"/>
  <c r="Q1410"/>
  <c r="Q1409"/>
  <c r="Q1408"/>
  <c r="Q1407"/>
  <c r="Q1406"/>
  <c r="Q1405"/>
  <c r="Q1404"/>
  <c r="Q1403"/>
  <c r="Q1402"/>
  <c r="Q1401"/>
  <c r="Q1400"/>
  <c r="Q1399"/>
  <c r="Q1398"/>
  <c r="Q1397"/>
  <c r="Q1396"/>
  <c r="Q1395"/>
  <c r="Q1394"/>
  <c r="Q1393"/>
  <c r="Q1392"/>
  <c r="Q1391"/>
  <c r="Q1390"/>
  <c r="Q1389"/>
  <c r="Q1388"/>
  <c r="Q1387"/>
  <c r="Q1386"/>
  <c r="Q1385"/>
  <c r="Q1384"/>
  <c r="Q1383"/>
  <c r="Q1382"/>
  <c r="Q1381"/>
  <c r="Q1380"/>
  <c r="Q1379"/>
  <c r="Q1378"/>
  <c r="Q1377"/>
  <c r="Q1376"/>
  <c r="Q1375"/>
  <c r="Q1374"/>
  <c r="Q1373"/>
  <c r="Q1372"/>
  <c r="Q1371"/>
  <c r="Q1370"/>
  <c r="Q1369"/>
  <c r="Q1368"/>
  <c r="Q1367"/>
  <c r="Q1366"/>
  <c r="Q1365"/>
  <c r="Q1364"/>
  <c r="Q1363"/>
  <c r="Q1362"/>
  <c r="Q1361"/>
  <c r="Q1360"/>
  <c r="Q1359"/>
  <c r="Q1358"/>
  <c r="Q1357"/>
  <c r="Q1356"/>
  <c r="Q1355"/>
  <c r="Q1354"/>
  <c r="Q1353"/>
  <c r="Q1352"/>
  <c r="Q1351"/>
  <c r="Q1350"/>
  <c r="Q1349"/>
  <c r="Q1348"/>
  <c r="Q1347"/>
  <c r="Q1346"/>
  <c r="Q1345"/>
  <c r="Q1344"/>
  <c r="Q1343"/>
  <c r="Q1342"/>
  <c r="Q1341"/>
  <c r="Q1340"/>
  <c r="Q1339"/>
  <c r="Q1338"/>
  <c r="Q1337"/>
  <c r="Q1336"/>
  <c r="Q1335"/>
  <c r="Q1334"/>
  <c r="Q1333"/>
  <c r="Q1332"/>
  <c r="Q1331"/>
  <c r="Q1330"/>
  <c r="Q1329"/>
  <c r="Q1328"/>
  <c r="Q1327"/>
  <c r="Q1326"/>
  <c r="Q1325"/>
  <c r="Q1324"/>
  <c r="Q1323"/>
  <c r="Q1322"/>
  <c r="Q1321"/>
  <c r="Q1320"/>
  <c r="Q1319"/>
  <c r="Q1318"/>
  <c r="Q1317"/>
  <c r="Q1316"/>
  <c r="Q1315"/>
  <c r="Q1314"/>
  <c r="Q1313"/>
  <c r="Q1312"/>
  <c r="Q1311"/>
  <c r="Q1310"/>
  <c r="Q1309"/>
  <c r="Q1308"/>
  <c r="Q1307"/>
  <c r="Q1306"/>
  <c r="Q1305"/>
  <c r="Q1304"/>
  <c r="Q1303"/>
  <c r="Q1302"/>
  <c r="Q1301"/>
  <c r="Q1300"/>
  <c r="Q1299"/>
  <c r="Q1298"/>
  <c r="Q1297"/>
  <c r="Q1296"/>
  <c r="Q1295"/>
  <c r="Q1294"/>
  <c r="Q1293"/>
  <c r="Q1292"/>
  <c r="Q1291"/>
  <c r="Q1290"/>
  <c r="Q1289"/>
  <c r="Q1288"/>
  <c r="Q1287"/>
  <c r="Q1286"/>
  <c r="Q1285"/>
  <c r="Q1284"/>
  <c r="Q1283"/>
  <c r="Q1282"/>
  <c r="Q1281"/>
  <c r="Q1280"/>
  <c r="Q1279"/>
  <c r="Q1278"/>
  <c r="Q1277"/>
  <c r="Q1276"/>
  <c r="Q1275"/>
  <c r="Q1274"/>
  <c r="Q1273"/>
  <c r="Q1272"/>
  <c r="Q1271"/>
  <c r="Q1270"/>
  <c r="Q1269"/>
  <c r="Q1268"/>
  <c r="Q1267"/>
  <c r="Q1266"/>
  <c r="Q1265"/>
  <c r="Q1264"/>
  <c r="Q1263"/>
  <c r="Q1262"/>
  <c r="Q1261"/>
  <c r="Q1260"/>
  <c r="Q1259"/>
  <c r="Q1258"/>
  <c r="Q1257"/>
  <c r="Q1256"/>
  <c r="Q1255"/>
  <c r="Q1254"/>
  <c r="Q1253"/>
  <c r="Q1252"/>
  <c r="Q1251"/>
  <c r="Q1250"/>
  <c r="Q1249"/>
  <c r="Q1248"/>
  <c r="Q1247"/>
  <c r="Q1246"/>
  <c r="Q1245"/>
  <c r="Q1244"/>
  <c r="Q1243"/>
  <c r="Q1242"/>
  <c r="Q1241"/>
  <c r="Q1240"/>
  <c r="Q1239"/>
  <c r="Q1238"/>
  <c r="Q1237"/>
  <c r="Q1236"/>
  <c r="Q1235"/>
  <c r="Q1234"/>
  <c r="Q1233"/>
  <c r="Q1232"/>
  <c r="Q1231"/>
  <c r="Q1230"/>
  <c r="Q1229"/>
  <c r="Q1228"/>
  <c r="Q1227"/>
  <c r="Q1226"/>
  <c r="Q1225"/>
  <c r="Q1224"/>
  <c r="Q1223"/>
  <c r="Q1222"/>
  <c r="Q1221"/>
  <c r="Q1220"/>
  <c r="Q1219"/>
  <c r="Q1218"/>
  <c r="Q1217"/>
  <c r="Q1216"/>
  <c r="Q1215"/>
  <c r="Q1214"/>
  <c r="Q1213"/>
  <c r="Q1212"/>
  <c r="Q1211"/>
  <c r="Q1210"/>
  <c r="Q1209"/>
  <c r="Q1208"/>
  <c r="Q1207"/>
  <c r="Q1206"/>
  <c r="Q1205"/>
  <c r="Q1204"/>
  <c r="Q1203"/>
  <c r="Q1202"/>
  <c r="Q1201"/>
  <c r="Q1200"/>
  <c r="Q1199"/>
  <c r="Q1198"/>
  <c r="Q1197"/>
  <c r="Q1196"/>
  <c r="Q1195"/>
  <c r="Q1194"/>
  <c r="Q1193"/>
  <c r="Q1192"/>
  <c r="Q1191"/>
  <c r="Q1190"/>
  <c r="Q1189"/>
  <c r="Q1188"/>
  <c r="Q1187"/>
  <c r="Q1186"/>
  <c r="Q1185"/>
  <c r="Q1184"/>
  <c r="Q1183"/>
  <c r="Q1182"/>
  <c r="Q1181"/>
  <c r="Q1180"/>
  <c r="Q1179"/>
  <c r="Q1178"/>
  <c r="Q1177"/>
  <c r="Q1176"/>
  <c r="Q1175"/>
  <c r="Q1174"/>
  <c r="Q1173"/>
  <c r="Q1172"/>
  <c r="Q1171"/>
  <c r="Q1170"/>
  <c r="Q1169"/>
  <c r="Q1168"/>
  <c r="Q1167"/>
  <c r="Q1166"/>
  <c r="Q1165"/>
  <c r="Q1164"/>
  <c r="Q1163"/>
  <c r="Q1162"/>
  <c r="Q1161"/>
  <c r="Q1160"/>
  <c r="Q1159"/>
  <c r="Q1158"/>
  <c r="Q1157"/>
  <c r="Q1156"/>
  <c r="Q1155"/>
  <c r="Q1154"/>
  <c r="Q1153"/>
  <c r="Q1152"/>
  <c r="Q1151"/>
  <c r="Q1150"/>
  <c r="Q1149"/>
  <c r="Q1148"/>
  <c r="Q1147"/>
  <c r="Q1146"/>
  <c r="Q1145"/>
  <c r="Q1144"/>
  <c r="Q1143"/>
  <c r="Q1142"/>
  <c r="Q1141"/>
  <c r="Q1140"/>
  <c r="Q1139"/>
  <c r="Q1138"/>
  <c r="Q1137"/>
  <c r="Q1136"/>
  <c r="Q1135"/>
  <c r="Q1134"/>
  <c r="Q1133"/>
  <c r="Q1132"/>
  <c r="Q1131"/>
  <c r="Q1130"/>
  <c r="Q1129"/>
  <c r="Q1128"/>
  <c r="Q1127"/>
  <c r="Q1126"/>
  <c r="Q1125"/>
  <c r="Q1124"/>
  <c r="Q1123"/>
  <c r="Q1122"/>
  <c r="Q1121"/>
  <c r="Q1120"/>
  <c r="Q1119"/>
  <c r="Q1118"/>
  <c r="Q1117"/>
  <c r="Q1116"/>
  <c r="Q1115"/>
  <c r="Q1114"/>
  <c r="Q1113"/>
  <c r="Q1112"/>
  <c r="Q1111"/>
  <c r="Q1110"/>
  <c r="Q1109"/>
  <c r="Q1108"/>
  <c r="Q1107"/>
  <c r="Q1106"/>
  <c r="Q1105"/>
  <c r="Q1104"/>
  <c r="Q1103"/>
  <c r="Q1102"/>
  <c r="Q1101"/>
  <c r="Q1100"/>
  <c r="Q1099"/>
  <c r="Q1098"/>
  <c r="Q1097"/>
  <c r="Q1096"/>
  <c r="Q1095"/>
  <c r="Q1094"/>
  <c r="Q1093"/>
  <c r="Q1092"/>
  <c r="Q1091"/>
  <c r="Q1090"/>
  <c r="Q1089"/>
  <c r="Q1088"/>
  <c r="Q1087"/>
  <c r="Q1086"/>
  <c r="Q1085"/>
  <c r="Q1084"/>
  <c r="Q1083"/>
  <c r="Q1082"/>
  <c r="Q1081"/>
  <c r="Q1080"/>
  <c r="Q1079"/>
  <c r="Q1078"/>
  <c r="Q1077"/>
  <c r="Q1076"/>
  <c r="Q1075"/>
  <c r="Q1074"/>
  <c r="Q1073"/>
  <c r="Q1072"/>
  <c r="Q1071"/>
  <c r="Q1070"/>
  <c r="Q1069"/>
  <c r="Q1068"/>
  <c r="Q1067"/>
  <c r="Q1066"/>
  <c r="Q1065"/>
  <c r="Q1064"/>
  <c r="Q1063"/>
  <c r="Q1062"/>
  <c r="Q1061"/>
  <c r="Q1060"/>
  <c r="Q1059"/>
  <c r="Q1058"/>
  <c r="Q1057"/>
  <c r="Q1056"/>
  <c r="Q1055"/>
  <c r="Q1054"/>
  <c r="Q1053"/>
  <c r="Q1052"/>
  <c r="Q1051"/>
  <c r="Q1050"/>
  <c r="Q1049"/>
  <c r="Q1048"/>
  <c r="Q1047"/>
  <c r="Q1046"/>
  <c r="Q1045"/>
  <c r="Q1044"/>
  <c r="Q1043"/>
  <c r="Q1042"/>
  <c r="Q1041"/>
  <c r="Q1040"/>
  <c r="Q1039"/>
  <c r="Q1038"/>
  <c r="Q1037"/>
  <c r="Q1036"/>
  <c r="Q1035"/>
  <c r="Q1034"/>
  <c r="Q1033"/>
  <c r="Q1032"/>
  <c r="Q1031"/>
  <c r="Q1030"/>
  <c r="Q1029"/>
  <c r="Q1028"/>
  <c r="Q1027"/>
  <c r="Q1026"/>
  <c r="Q1025"/>
  <c r="Q1024"/>
  <c r="Q1023"/>
  <c r="Q1022"/>
  <c r="Q1021"/>
  <c r="Q1020"/>
  <c r="Q1019"/>
  <c r="Q1018"/>
  <c r="Q1017"/>
  <c r="Q1016"/>
  <c r="Q1015"/>
  <c r="Q1014"/>
  <c r="Q1013"/>
  <c r="Q1012"/>
  <c r="Q1011"/>
  <c r="Q1010"/>
  <c r="Q1009"/>
  <c r="Q1008"/>
  <c r="Q1007"/>
  <c r="Q1006"/>
  <c r="Q1005"/>
  <c r="Q1004"/>
  <c r="Q1003"/>
  <c r="Q1002"/>
  <c r="Q1001"/>
  <c r="Q1000"/>
  <c r="Q999"/>
  <c r="Q998"/>
  <c r="Q997"/>
  <c r="Q996"/>
  <c r="Q995"/>
  <c r="Q994"/>
  <c r="Q993"/>
  <c r="Q992"/>
  <c r="Q991"/>
  <c r="Q990"/>
  <c r="Q989"/>
  <c r="Q988"/>
  <c r="Q987"/>
  <c r="Q986"/>
  <c r="Q985"/>
  <c r="Q984"/>
  <c r="Q983"/>
  <c r="Q982"/>
  <c r="Q981"/>
  <c r="Q980"/>
  <c r="Q979"/>
  <c r="Q978"/>
  <c r="Q977"/>
  <c r="Q976"/>
  <c r="Q975"/>
  <c r="Q974"/>
  <c r="Q973"/>
  <c r="Q972"/>
  <c r="Q971"/>
  <c r="Q970"/>
  <c r="Q969"/>
  <c r="Q968"/>
  <c r="Q967"/>
  <c r="Q966"/>
  <c r="Q965"/>
  <c r="Q964"/>
  <c r="Q963"/>
  <c r="Q962"/>
  <c r="Q961"/>
  <c r="Q960"/>
  <c r="Q959"/>
  <c r="Q958"/>
  <c r="Q957"/>
  <c r="Q956"/>
  <c r="Q955"/>
  <c r="Q954"/>
  <c r="Q953"/>
  <c r="Q952"/>
  <c r="Q951"/>
  <c r="Q950"/>
  <c r="Q949"/>
  <c r="Q948"/>
  <c r="Q947"/>
  <c r="Q946"/>
  <c r="Q945"/>
  <c r="Q944"/>
  <c r="Q943"/>
  <c r="Q942"/>
  <c r="Q941"/>
  <c r="Q940"/>
  <c r="Q939"/>
  <c r="Q938"/>
  <c r="Q937"/>
  <c r="Q936"/>
  <c r="Q935"/>
  <c r="Q934"/>
  <c r="Q933"/>
  <c r="Q932"/>
  <c r="Q931"/>
  <c r="Q930"/>
  <c r="Q929"/>
  <c r="Q928"/>
  <c r="Q927"/>
  <c r="Q926"/>
  <c r="Q925"/>
  <c r="Q924"/>
  <c r="Q923"/>
  <c r="Q922"/>
  <c r="Q921"/>
  <c r="Q920"/>
  <c r="Q919"/>
  <c r="Q918"/>
  <c r="Q917"/>
  <c r="Q916"/>
  <c r="Q915"/>
  <c r="Q914"/>
  <c r="Q913"/>
  <c r="Q912"/>
  <c r="Q911"/>
  <c r="Q910"/>
  <c r="Q909"/>
  <c r="Q908"/>
  <c r="Q907"/>
  <c r="Q906"/>
  <c r="Q905"/>
  <c r="Q904"/>
  <c r="Q903"/>
  <c r="Q902"/>
  <c r="Q901"/>
  <c r="Q900"/>
  <c r="Q899"/>
  <c r="Q898"/>
  <c r="Q897"/>
  <c r="Q896"/>
  <c r="Q895"/>
  <c r="Q894"/>
  <c r="Q893"/>
  <c r="Q892"/>
  <c r="Q891"/>
  <c r="Q890"/>
  <c r="Q889"/>
  <c r="Q888"/>
  <c r="Q887"/>
  <c r="Q886"/>
  <c r="Q885"/>
  <c r="Q884"/>
  <c r="Q883"/>
  <c r="Q882"/>
  <c r="Q881"/>
  <c r="Q880"/>
  <c r="Q879"/>
  <c r="Q878"/>
  <c r="Q877"/>
  <c r="Q876"/>
  <c r="Q875"/>
  <c r="Q874"/>
  <c r="Q873"/>
  <c r="Q872"/>
  <c r="Q871"/>
  <c r="Q870"/>
  <c r="Q869"/>
  <c r="Q868"/>
  <c r="Q867"/>
  <c r="Q866"/>
  <c r="Q865"/>
  <c r="Q864"/>
  <c r="Q863"/>
  <c r="Q862"/>
  <c r="Q861"/>
  <c r="Q860"/>
  <c r="Q859"/>
  <c r="Q858"/>
  <c r="Q857"/>
  <c r="Q856"/>
  <c r="Q855"/>
  <c r="Q854"/>
  <c r="Q853"/>
  <c r="Q852"/>
  <c r="Q851"/>
  <c r="Q850"/>
  <c r="Q849"/>
  <c r="Q848"/>
  <c r="Q847"/>
  <c r="Q846"/>
  <c r="Q845"/>
  <c r="Q844"/>
  <c r="Q843"/>
  <c r="Q842"/>
  <c r="Q841"/>
  <c r="Q840"/>
  <c r="Q839"/>
  <c r="Q838"/>
  <c r="Q837"/>
  <c r="Q836"/>
  <c r="Q835"/>
  <c r="Q834"/>
  <c r="Q833"/>
  <c r="Q832"/>
  <c r="Q831"/>
  <c r="Q830"/>
  <c r="Q829"/>
  <c r="Q828"/>
  <c r="Q827"/>
  <c r="Q826"/>
  <c r="Q825"/>
  <c r="Q824"/>
  <c r="Q823"/>
  <c r="Q822"/>
  <c r="Q821"/>
  <c r="Q820"/>
  <c r="Q819"/>
  <c r="Q818"/>
  <c r="Q817"/>
  <c r="Q816"/>
  <c r="Q815"/>
  <c r="Q814"/>
  <c r="Q813"/>
  <c r="Q812"/>
  <c r="Q811"/>
  <c r="Q810"/>
  <c r="Q809"/>
  <c r="Q808"/>
  <c r="Q807"/>
  <c r="Q806"/>
  <c r="Q805"/>
  <c r="Q804"/>
  <c r="Q803"/>
  <c r="Q802"/>
  <c r="Q801"/>
  <c r="Q800"/>
  <c r="Q799"/>
  <c r="Q798"/>
  <c r="Q797"/>
  <c r="Q796"/>
  <c r="Q795"/>
  <c r="Q794"/>
  <c r="Q793"/>
  <c r="Q792"/>
  <c r="Q791"/>
  <c r="Q790"/>
  <c r="Q789"/>
  <c r="Q788"/>
  <c r="Q787"/>
  <c r="Q786"/>
  <c r="Q785"/>
  <c r="Q784"/>
  <c r="Q783"/>
  <c r="Q782"/>
  <c r="Q781"/>
  <c r="Q780"/>
  <c r="Q779"/>
  <c r="Q778"/>
  <c r="Q777"/>
  <c r="Q776"/>
  <c r="Q775"/>
  <c r="Q774"/>
  <c r="Q773"/>
  <c r="Q772"/>
  <c r="Q771"/>
  <c r="Q770"/>
  <c r="Q769"/>
  <c r="Q768"/>
  <c r="Q767"/>
  <c r="Q766"/>
  <c r="Q765"/>
  <c r="Q764"/>
  <c r="Q763"/>
  <c r="Q762"/>
  <c r="Q761"/>
  <c r="Q760"/>
  <c r="Q759"/>
  <c r="Q758"/>
  <c r="Q757"/>
  <c r="Q756"/>
  <c r="Q755"/>
  <c r="Q754"/>
  <c r="Q753"/>
  <c r="Q752"/>
  <c r="Q751"/>
  <c r="Q750"/>
  <c r="Q749"/>
  <c r="Q748"/>
  <c r="Q747"/>
  <c r="Q746"/>
  <c r="Q745"/>
  <c r="Q744"/>
  <c r="Q743"/>
  <c r="Q742"/>
  <c r="Q741"/>
  <c r="Q740"/>
  <c r="Q739"/>
  <c r="Q738"/>
  <c r="Q737"/>
  <c r="Q736"/>
  <c r="Q735"/>
  <c r="Q734"/>
  <c r="Q733"/>
  <c r="Q732"/>
  <c r="Q731"/>
  <c r="Q730"/>
  <c r="Q729"/>
  <c r="Q728"/>
  <c r="Q727"/>
  <c r="Q726"/>
  <c r="Q725"/>
  <c r="Q724"/>
  <c r="Q723"/>
  <c r="Q722"/>
  <c r="Q721"/>
  <c r="Q720"/>
  <c r="Q719"/>
  <c r="Q718"/>
  <c r="Q717"/>
  <c r="Q716"/>
  <c r="Q715"/>
  <c r="Q714"/>
  <c r="Q713"/>
  <c r="Q712"/>
  <c r="Q711"/>
  <c r="Q710"/>
  <c r="Q709"/>
  <c r="Q708"/>
  <c r="Q707"/>
  <c r="Q706"/>
  <c r="Q705"/>
  <c r="Q704"/>
  <c r="Q703"/>
  <c r="Q702"/>
  <c r="Q701"/>
  <c r="Q700"/>
  <c r="Q699"/>
  <c r="Q698"/>
  <c r="Q697"/>
  <c r="Q696"/>
  <c r="Q695"/>
  <c r="Q694"/>
  <c r="Q693"/>
  <c r="Q692"/>
  <c r="Q691"/>
  <c r="Q690"/>
  <c r="Q689"/>
  <c r="Q688"/>
  <c r="Q687"/>
  <c r="Q686"/>
  <c r="Q685"/>
  <c r="Q684"/>
  <c r="Q683"/>
  <c r="Q682"/>
  <c r="Q681"/>
  <c r="Q680"/>
  <c r="Q679"/>
  <c r="Q678"/>
  <c r="Q677"/>
  <c r="Q676"/>
  <c r="Q675"/>
  <c r="Q674"/>
  <c r="Q673"/>
  <c r="Q672"/>
  <c r="Q671"/>
  <c r="Q670"/>
  <c r="Q669"/>
  <c r="Q668"/>
  <c r="Q667"/>
  <c r="Q666"/>
  <c r="Q665"/>
  <c r="Q664"/>
  <c r="Q663"/>
  <c r="Q662"/>
  <c r="Q661"/>
  <c r="Q660"/>
  <c r="Q659"/>
  <c r="Q658"/>
  <c r="Q657"/>
  <c r="Q656"/>
  <c r="Q655"/>
  <c r="Q654"/>
  <c r="Q653"/>
  <c r="Q652"/>
  <c r="Q651"/>
  <c r="Q650"/>
  <c r="Q649"/>
  <c r="Q648"/>
  <c r="Q647"/>
  <c r="Q646"/>
  <c r="Q645"/>
  <c r="Q644"/>
  <c r="Q643"/>
  <c r="Q642"/>
  <c r="Q641"/>
  <c r="Q640"/>
  <c r="Q639"/>
  <c r="Q638"/>
  <c r="Q637"/>
  <c r="Q636"/>
  <c r="Q635"/>
  <c r="Q634"/>
  <c r="Q633"/>
  <c r="Q632"/>
  <c r="Q631"/>
  <c r="Q630"/>
  <c r="Q629"/>
  <c r="Q628"/>
  <c r="Q627"/>
  <c r="Q626"/>
  <c r="Q625"/>
  <c r="Q624"/>
  <c r="Q623"/>
  <c r="Q622"/>
  <c r="Q621"/>
  <c r="Q620"/>
  <c r="Q619"/>
  <c r="Q618"/>
  <c r="Q617"/>
  <c r="Q616"/>
  <c r="Q615"/>
  <c r="Q614"/>
  <c r="Q613"/>
  <c r="Q612"/>
  <c r="Q611"/>
  <c r="Q610"/>
  <c r="Q609"/>
  <c r="Q608"/>
  <c r="Q607"/>
  <c r="Q606"/>
  <c r="Q605"/>
  <c r="Q604"/>
  <c r="Q603"/>
  <c r="Q602"/>
  <c r="Q601"/>
  <c r="Q600"/>
  <c r="Q599"/>
  <c r="Q598"/>
  <c r="Q597"/>
  <c r="Q596"/>
  <c r="Q595"/>
  <c r="Q594"/>
  <c r="Q593"/>
  <c r="Q592"/>
  <c r="Q591"/>
  <c r="Q590"/>
  <c r="Q589"/>
  <c r="Q588"/>
  <c r="Q587"/>
  <c r="Q586"/>
  <c r="Q585"/>
  <c r="Q584"/>
  <c r="Q583"/>
  <c r="Q582"/>
  <c r="Q581"/>
  <c r="Q580"/>
  <c r="Q579"/>
  <c r="Q578"/>
  <c r="Q577"/>
  <c r="Q576"/>
  <c r="Q575"/>
  <c r="Q574"/>
  <c r="Q573"/>
  <c r="Q572"/>
  <c r="Q571"/>
  <c r="Q570"/>
  <c r="Q569"/>
  <c r="Q568"/>
  <c r="Q567"/>
  <c r="Q566"/>
  <c r="Q565"/>
  <c r="Q564"/>
  <c r="Q563"/>
  <c r="Q562"/>
  <c r="Q561"/>
  <c r="Q560"/>
  <c r="Q559"/>
  <c r="Q558"/>
  <c r="Q557"/>
  <c r="Q556"/>
  <c r="Q555"/>
  <c r="Q554"/>
  <c r="Q553"/>
  <c r="Q552"/>
  <c r="Q551"/>
  <c r="Q550"/>
  <c r="Q549"/>
  <c r="Q548"/>
  <c r="Q547"/>
  <c r="Q546"/>
  <c r="Q545"/>
  <c r="Q544"/>
  <c r="Q543"/>
  <c r="Q542"/>
  <c r="Q541"/>
  <c r="Q540"/>
  <c r="Q539"/>
  <c r="Q538"/>
  <c r="Q537"/>
  <c r="Q536"/>
  <c r="Q535"/>
  <c r="Q534"/>
  <c r="Q533"/>
  <c r="Q532"/>
  <c r="Q531"/>
  <c r="Q530"/>
  <c r="Q529"/>
  <c r="Q528"/>
  <c r="Q527"/>
  <c r="Q526"/>
  <c r="Q525"/>
  <c r="Q524"/>
  <c r="Q523"/>
  <c r="Q522"/>
  <c r="Q521"/>
  <c r="Q520"/>
  <c r="Q519"/>
  <c r="Q518"/>
  <c r="Q517"/>
  <c r="Q516"/>
  <c r="Q515"/>
  <c r="Q514"/>
  <c r="Q513"/>
  <c r="Q512"/>
  <c r="Q511"/>
  <c r="Q510"/>
  <c r="Q509"/>
  <c r="Q508"/>
  <c r="Q507"/>
  <c r="Q506"/>
  <c r="Q505"/>
  <c r="Q504"/>
  <c r="Q503"/>
  <c r="Q502"/>
  <c r="Q501"/>
  <c r="Q500"/>
  <c r="Q499"/>
  <c r="Q498"/>
  <c r="Q497"/>
  <c r="Q496"/>
  <c r="Q495"/>
  <c r="Q494"/>
  <c r="Q493"/>
  <c r="Q492"/>
  <c r="Q491"/>
  <c r="Q490"/>
  <c r="Q489"/>
  <c r="Q488"/>
  <c r="Q487"/>
  <c r="Q486"/>
  <c r="Q485"/>
  <c r="Q484"/>
  <c r="Q483"/>
  <c r="Q482"/>
  <c r="Q481"/>
  <c r="Q480"/>
  <c r="Q479"/>
  <c r="Q478"/>
  <c r="Q477"/>
  <c r="Q476"/>
  <c r="Q475"/>
  <c r="Q474"/>
  <c r="Q473"/>
  <c r="Q472"/>
  <c r="Q471"/>
  <c r="Q470"/>
  <c r="Q469"/>
  <c r="Q468"/>
  <c r="Q467"/>
  <c r="Q466"/>
  <c r="Q465"/>
  <c r="Q464"/>
  <c r="Q463"/>
  <c r="Q462"/>
  <c r="Q461"/>
  <c r="Q460"/>
  <c r="Q459"/>
  <c r="Q458"/>
  <c r="Q457"/>
  <c r="Q456"/>
  <c r="Q455"/>
  <c r="Q454"/>
  <c r="Q453"/>
  <c r="Q452"/>
  <c r="Q451"/>
  <c r="Q450"/>
  <c r="Q449"/>
  <c r="Q448"/>
  <c r="Q447"/>
  <c r="Q446"/>
  <c r="Q445"/>
  <c r="Q444"/>
  <c r="Q443"/>
  <c r="Q442"/>
  <c r="Q441"/>
  <c r="Q440"/>
  <c r="Q439"/>
  <c r="Q438"/>
  <c r="Q437"/>
  <c r="Q436"/>
  <c r="Q435"/>
  <c r="Q434"/>
  <c r="Q433"/>
  <c r="Q432"/>
  <c r="Q431"/>
  <c r="Q430"/>
  <c r="Q429"/>
  <c r="Q428"/>
  <c r="Q427"/>
  <c r="Q426"/>
  <c r="Q425"/>
  <c r="Q424"/>
  <c r="Q423"/>
  <c r="Q422"/>
  <c r="Q421"/>
  <c r="Q420"/>
  <c r="Q419"/>
  <c r="Q418"/>
  <c r="Q417"/>
  <c r="Q416"/>
  <c r="Q415"/>
  <c r="Q414"/>
  <c r="Q413"/>
  <c r="Q412"/>
  <c r="Q411"/>
  <c r="Q410"/>
  <c r="Q409"/>
  <c r="Q408"/>
  <c r="Q407"/>
  <c r="Q406"/>
  <c r="Q405"/>
  <c r="Q404"/>
  <c r="Q403"/>
  <c r="Q402"/>
  <c r="Q401"/>
  <c r="Q400"/>
  <c r="Q399"/>
  <c r="Q398"/>
  <c r="Q397"/>
  <c r="Q396"/>
  <c r="Q395"/>
  <c r="Q394"/>
  <c r="Q393"/>
  <c r="Q392"/>
  <c r="Q391"/>
  <c r="Q390"/>
  <c r="Q389"/>
  <c r="Q388"/>
  <c r="Q387"/>
  <c r="Q386"/>
  <c r="Q385"/>
  <c r="Q384"/>
  <c r="Q383"/>
  <c r="Q382"/>
  <c r="Q381"/>
  <c r="Q380"/>
  <c r="Q379"/>
  <c r="Q378"/>
  <c r="Q377"/>
  <c r="Q376"/>
  <c r="Q375"/>
  <c r="Q374"/>
  <c r="Q373"/>
  <c r="Q372"/>
  <c r="Q371"/>
  <c r="Q370"/>
  <c r="Q369"/>
  <c r="Q368"/>
  <c r="Q367"/>
  <c r="Q366"/>
  <c r="Q365"/>
  <c r="Q364"/>
  <c r="Q363"/>
  <c r="Q362"/>
  <c r="Q361"/>
  <c r="Q360"/>
  <c r="Q359"/>
  <c r="Q358"/>
  <c r="Q357"/>
  <c r="Q356"/>
  <c r="Q355"/>
  <c r="Q354"/>
  <c r="Q353"/>
  <c r="Q352"/>
  <c r="Q351"/>
  <c r="Q350"/>
  <c r="Q349"/>
  <c r="Q348"/>
  <c r="Q347"/>
  <c r="Q346"/>
  <c r="Q345"/>
  <c r="Q344"/>
  <c r="Q343"/>
  <c r="Q342"/>
  <c r="Q341"/>
  <c r="Q340"/>
  <c r="Q339"/>
  <c r="Q338"/>
  <c r="Q337"/>
  <c r="Q336"/>
  <c r="Q335"/>
  <c r="Q334"/>
  <c r="Q333"/>
  <c r="Q332"/>
  <c r="Q331"/>
  <c r="Q330"/>
  <c r="Q329"/>
  <c r="Q328"/>
  <c r="Q327"/>
  <c r="Q326"/>
  <c r="Q325"/>
  <c r="Q324"/>
  <c r="Q323"/>
  <c r="Q322"/>
  <c r="Q321"/>
  <c r="Q320"/>
  <c r="Q319"/>
  <c r="Q318"/>
  <c r="Q317"/>
  <c r="Q316"/>
  <c r="Q315"/>
  <c r="Q314"/>
  <c r="Q313"/>
  <c r="Q312"/>
  <c r="Q311"/>
  <c r="Q310"/>
  <c r="Q309"/>
  <c r="Q308"/>
  <c r="Q307"/>
  <c r="Q306"/>
  <c r="Q305"/>
  <c r="Q304"/>
  <c r="Q303"/>
  <c r="Q302"/>
  <c r="Q301"/>
  <c r="Q300"/>
  <c r="Q299"/>
  <c r="Q298"/>
  <c r="Q297"/>
  <c r="Q296"/>
  <c r="Q295"/>
  <c r="Q294"/>
  <c r="Q293"/>
  <c r="Q292"/>
  <c r="Q291"/>
  <c r="Q290"/>
  <c r="Q289"/>
  <c r="Q288"/>
  <c r="Q287"/>
  <c r="Q286"/>
  <c r="Q285"/>
  <c r="Q284"/>
  <c r="Q283"/>
  <c r="Q282"/>
  <c r="Q281"/>
  <c r="Q280"/>
  <c r="Q279"/>
  <c r="Q278"/>
  <c r="Q277"/>
  <c r="Q276"/>
  <c r="Q275"/>
  <c r="Q274"/>
  <c r="Q273"/>
  <c r="Q272"/>
  <c r="Q271"/>
  <c r="Q270"/>
  <c r="Q269"/>
  <c r="Q268"/>
  <c r="Q267"/>
  <c r="Q266"/>
  <c r="Q265"/>
  <c r="Q264"/>
  <c r="Q263"/>
  <c r="Q262"/>
  <c r="Q261"/>
  <c r="Q260"/>
  <c r="Q259"/>
  <c r="Q258"/>
  <c r="Q257"/>
  <c r="Q256"/>
  <c r="Q255"/>
  <c r="Q254"/>
  <c r="Q253"/>
  <c r="Q252"/>
  <c r="Q251"/>
  <c r="Q250"/>
  <c r="Q249"/>
  <c r="Q248"/>
  <c r="Q247"/>
  <c r="Q246"/>
  <c r="Q245"/>
  <c r="Q244"/>
  <c r="Q243"/>
  <c r="Q242"/>
  <c r="Q241"/>
  <c r="Q240"/>
  <c r="Q239"/>
  <c r="Q238"/>
  <c r="Q237"/>
  <c r="Q236"/>
  <c r="Q235"/>
  <c r="Q234"/>
  <c r="Q233"/>
  <c r="Q232"/>
  <c r="Q231"/>
  <c r="Q230"/>
  <c r="Q229"/>
  <c r="Q228"/>
  <c r="Q227"/>
  <c r="Q226"/>
  <c r="Q225"/>
  <c r="Q224"/>
  <c r="Q223"/>
  <c r="Q222"/>
  <c r="Q221"/>
  <c r="Q220"/>
  <c r="Q219"/>
  <c r="Q218"/>
  <c r="Q217"/>
  <c r="Q216"/>
  <c r="Q215"/>
  <c r="Q214"/>
  <c r="Q213"/>
  <c r="Q212"/>
  <c r="Q211"/>
  <c r="Q210"/>
  <c r="Q209"/>
  <c r="Q208"/>
  <c r="Q207"/>
  <c r="Q206"/>
  <c r="Q205"/>
  <c r="Q204"/>
  <c r="Q203"/>
  <c r="Q202"/>
  <c r="Q201"/>
  <c r="Q200"/>
  <c r="Q199"/>
  <c r="Q198"/>
  <c r="Q197"/>
  <c r="Q196"/>
  <c r="Q195"/>
  <c r="Q194"/>
  <c r="Q193"/>
  <c r="Q192"/>
  <c r="Q191"/>
  <c r="Q190"/>
  <c r="Q189"/>
  <c r="Q188"/>
  <c r="Q187"/>
  <c r="Q186"/>
  <c r="Q185"/>
  <c r="Q184"/>
  <c r="Q183"/>
  <c r="Q182"/>
  <c r="Q181"/>
  <c r="Q180"/>
  <c r="Q179"/>
  <c r="Q178"/>
  <c r="Q177"/>
  <c r="Q176"/>
  <c r="Q175"/>
  <c r="Q174"/>
  <c r="Q173"/>
  <c r="Q172"/>
  <c r="Q171"/>
  <c r="Q170"/>
  <c r="Q169"/>
  <c r="Q168"/>
  <c r="Q167"/>
  <c r="Q166"/>
  <c r="Q165"/>
  <c r="Q164"/>
  <c r="Q163"/>
  <c r="Q162"/>
  <c r="Q161"/>
  <c r="Q160"/>
  <c r="Q159"/>
  <c r="Q158"/>
  <c r="Q157"/>
  <c r="Q156"/>
  <c r="Q155"/>
  <c r="Q154"/>
  <c r="Q153"/>
  <c r="Q152"/>
  <c r="Q151"/>
  <c r="Q150"/>
  <c r="Q149"/>
  <c r="Q148"/>
  <c r="Q147"/>
  <c r="Q146"/>
  <c r="Q145"/>
  <c r="Q144"/>
  <c r="Q143"/>
  <c r="Q142"/>
  <c r="Q141"/>
  <c r="Q140"/>
  <c r="Q139"/>
  <c r="Q138"/>
  <c r="Q137"/>
  <c r="Q136"/>
  <c r="Q135"/>
  <c r="Q134"/>
  <c r="Q133"/>
  <c r="Q132"/>
  <c r="Q131"/>
  <c r="Q130"/>
  <c r="Q129"/>
  <c r="Q128"/>
  <c r="Q127"/>
  <c r="Q126"/>
  <c r="Q125"/>
  <c r="Q124"/>
  <c r="Q123"/>
  <c r="Q122"/>
  <c r="Q121"/>
  <c r="Q120"/>
  <c r="Q119"/>
  <c r="Q118"/>
  <c r="Q117"/>
  <c r="Q116"/>
  <c r="Q115"/>
  <c r="Q114"/>
  <c r="Q113"/>
  <c r="Q112"/>
  <c r="Q111"/>
  <c r="Q110"/>
  <c r="Q109"/>
  <c r="Q108"/>
  <c r="Q107"/>
  <c r="Q106"/>
  <c r="Q105"/>
  <c r="Q104"/>
  <c r="Q103"/>
  <c r="Q102"/>
  <c r="Q101"/>
  <c r="Q100"/>
  <c r="Q99"/>
  <c r="Q98"/>
  <c r="Q97"/>
  <c r="Q96"/>
  <c r="Q95"/>
  <c r="Q94"/>
  <c r="Q93"/>
  <c r="Q92"/>
  <c r="Q91"/>
  <c r="Q90"/>
  <c r="Q89"/>
  <c r="Q88"/>
  <c r="Q87"/>
  <c r="Q86"/>
  <c r="Q85"/>
  <c r="Q84"/>
  <c r="Q83"/>
  <c r="Q82"/>
  <c r="Q81"/>
  <c r="Q80"/>
  <c r="Q79"/>
  <c r="Q78"/>
  <c r="Q77"/>
  <c r="Q76"/>
  <c r="Q75"/>
  <c r="Q74"/>
  <c r="Q73"/>
  <c r="Q72"/>
  <c r="Q71"/>
  <c r="Q70"/>
  <c r="Q69"/>
  <c r="Q68"/>
  <c r="Q67"/>
  <c r="Q66"/>
  <c r="Q65"/>
  <c r="Q64"/>
  <c r="Q63"/>
  <c r="Q62"/>
  <c r="Q61"/>
  <c r="Q60"/>
  <c r="Q59"/>
  <c r="Q58"/>
  <c r="Q57"/>
  <c r="Q56"/>
  <c r="Q55"/>
  <c r="Q54"/>
  <c r="Q53"/>
  <c r="Q52"/>
  <c r="Q51"/>
  <c r="Q50"/>
  <c r="Q49"/>
  <c r="Q48"/>
  <c r="Q47"/>
  <c r="Q46"/>
  <c r="Q45"/>
  <c r="Q44"/>
  <c r="Q43"/>
  <c r="Q42"/>
  <c r="Q41"/>
  <c r="Q40"/>
  <c r="Q39"/>
  <c r="Q38"/>
  <c r="Q37"/>
  <c r="Q36"/>
  <c r="Q35"/>
  <c r="Q34"/>
  <c r="Q33"/>
  <c r="Q32"/>
  <c r="Q31"/>
  <c r="Q30"/>
  <c r="Q29"/>
  <c r="Q28"/>
  <c r="Q27"/>
  <c r="Q26"/>
  <c r="Q25"/>
  <c r="Q24"/>
  <c r="Q23"/>
  <c r="Q22"/>
  <c r="Q21"/>
  <c r="Q20"/>
  <c r="Q19"/>
  <c r="Q18"/>
  <c r="Q17"/>
  <c r="Q16"/>
  <c r="Q15"/>
  <c r="Q14"/>
  <c r="Q13"/>
  <c r="Q12"/>
  <c r="Q11"/>
  <c r="Q10"/>
  <c r="Q9"/>
  <c r="Q8"/>
  <c r="Q7"/>
  <c r="Q6"/>
  <c r="Q5"/>
  <c r="Q4"/>
  <c r="Q3"/>
  <c r="Q2"/>
  <c r="O355" i="48"/>
  <c r="O351"/>
  <c r="O348"/>
  <c r="O343"/>
  <c r="O306"/>
  <c r="O302"/>
  <c r="Y1521" i="39" l="1"/>
  <c r="Y1525"/>
  <c r="Y1529"/>
  <c r="Y1533"/>
  <c r="Y1519"/>
  <c r="Y1523"/>
  <c r="Y1527"/>
  <c r="Y1531"/>
  <c r="Y1535"/>
  <c r="Y1518"/>
  <c r="Y1520"/>
  <c r="Y1522"/>
  <c r="Y1524"/>
  <c r="Y1526"/>
  <c r="Y1528"/>
  <c r="Y1530"/>
  <c r="Y1532"/>
  <c r="Y1534"/>
  <c r="O320" i="45"/>
  <c r="O319"/>
  <c r="O318"/>
  <c r="O314"/>
  <c r="O313"/>
  <c r="O312"/>
  <c r="O293"/>
  <c r="O291"/>
  <c r="O290"/>
  <c r="O289"/>
  <c r="O284"/>
  <c r="O283"/>
  <c r="O265"/>
  <c r="O236"/>
  <c r="O166"/>
  <c r="O165"/>
  <c r="O164"/>
  <c r="O153"/>
  <c r="O291" i="46"/>
  <c r="O290"/>
  <c r="O289"/>
  <c r="O297"/>
  <c r="O296"/>
  <c r="O295"/>
  <c r="O264" i="48"/>
  <c r="O295" i="42"/>
  <c r="O304" i="47"/>
  <c r="O294" i="42"/>
  <c r="O273" i="46"/>
  <c r="O268"/>
  <c r="O240"/>
  <c r="O238"/>
  <c r="O235"/>
  <c r="O152"/>
  <c r="O419" i="42"/>
  <c r="O169" i="47"/>
  <c r="O159" i="42"/>
  <c r="O405"/>
  <c r="O404"/>
  <c r="O400"/>
  <c r="O392"/>
  <c r="O379"/>
  <c r="O378"/>
  <c r="O377"/>
  <c r="O376"/>
  <c r="O375"/>
  <c r="O368"/>
  <c r="O350"/>
  <c r="O348"/>
  <c r="O342"/>
  <c r="O343"/>
  <c r="O321"/>
  <c r="O323"/>
  <c r="O322"/>
  <c r="O329" i="47"/>
  <c r="O315" i="42"/>
  <c r="O314"/>
  <c r="O313"/>
  <c r="O311"/>
  <c r="O310"/>
  <c r="O289"/>
  <c r="O288"/>
  <c r="O261"/>
  <c r="O260"/>
  <c r="O259"/>
  <c r="O258"/>
  <c r="O8" i="48"/>
  <c r="O360"/>
  <c r="O359"/>
  <c r="O358"/>
  <c r="O357"/>
  <c r="O356"/>
  <c r="O354"/>
  <c r="O353"/>
  <c r="O352"/>
  <c r="O350"/>
  <c r="O349"/>
  <c r="O347"/>
  <c r="O346"/>
  <c r="O345"/>
  <c r="O344"/>
  <c r="O342"/>
  <c r="O341"/>
  <c r="O340"/>
  <c r="O339"/>
  <c r="O338"/>
  <c r="O337"/>
  <c r="O336"/>
  <c r="O335"/>
  <c r="O334"/>
  <c r="O333"/>
  <c r="O332"/>
  <c r="O331"/>
  <c r="O330"/>
  <c r="O329"/>
  <c r="O328"/>
  <c r="O327"/>
  <c r="O326"/>
  <c r="O325"/>
  <c r="O324"/>
  <c r="O323"/>
  <c r="O322"/>
  <c r="O321"/>
  <c r="O320"/>
  <c r="O319"/>
  <c r="O318"/>
  <c r="O317"/>
  <c r="O316"/>
  <c r="O315"/>
  <c r="O314"/>
  <c r="O313"/>
  <c r="O312"/>
  <c r="O311"/>
  <c r="O310"/>
  <c r="O309"/>
  <c r="O308"/>
  <c r="O307"/>
  <c r="O305"/>
  <c r="O304"/>
  <c r="O303"/>
  <c r="O301"/>
  <c r="O300"/>
  <c r="O299"/>
  <c r="O298"/>
  <c r="O297"/>
  <c r="O296"/>
  <c r="O295"/>
  <c r="O294"/>
  <c r="O293"/>
  <c r="O292"/>
  <c r="O291"/>
  <c r="O290"/>
  <c r="O289"/>
  <c r="O288"/>
  <c r="O287"/>
  <c r="O286"/>
  <c r="O285"/>
  <c r="O284"/>
  <c r="O283"/>
  <c r="O282"/>
  <c r="O281"/>
  <c r="O280"/>
  <c r="O279"/>
  <c r="O278"/>
  <c r="O277"/>
  <c r="O276"/>
  <c r="O275"/>
  <c r="O274"/>
  <c r="O273"/>
  <c r="O272"/>
  <c r="O271"/>
  <c r="O270"/>
  <c r="O269"/>
  <c r="O268"/>
  <c r="O267"/>
  <c r="O266"/>
  <c r="O265"/>
  <c r="O263"/>
  <c r="O262"/>
  <c r="O261"/>
  <c r="O260"/>
  <c r="O259"/>
  <c r="O258"/>
  <c r="O257"/>
  <c r="O256"/>
  <c r="O255"/>
  <c r="O254"/>
  <c r="O253"/>
  <c r="O252"/>
  <c r="O251"/>
  <c r="O250"/>
  <c r="O249"/>
  <c r="O248"/>
  <c r="O247"/>
  <c r="O246"/>
  <c r="O245"/>
  <c r="O244"/>
  <c r="O243"/>
  <c r="O242"/>
  <c r="O241"/>
  <c r="O240"/>
  <c r="O239"/>
  <c r="O238"/>
  <c r="O237"/>
  <c r="O236"/>
  <c r="O235"/>
  <c r="O234"/>
  <c r="O233"/>
  <c r="O232"/>
  <c r="O231"/>
  <c r="O230"/>
  <c r="O229"/>
  <c r="O228"/>
  <c r="O227"/>
  <c r="O226"/>
  <c r="O225"/>
  <c r="O224"/>
  <c r="O223"/>
  <c r="O222"/>
  <c r="O221"/>
  <c r="O220"/>
  <c r="O219"/>
  <c r="O218"/>
  <c r="O217"/>
  <c r="O216"/>
  <c r="O215"/>
  <c r="O214"/>
  <c r="O213"/>
  <c r="O212"/>
  <c r="O211"/>
  <c r="O210"/>
  <c r="O209"/>
  <c r="O208"/>
  <c r="O207"/>
  <c r="O206"/>
  <c r="O205"/>
  <c r="O204"/>
  <c r="O203"/>
  <c r="O202"/>
  <c r="O201"/>
  <c r="O200"/>
  <c r="O199"/>
  <c r="O198"/>
  <c r="O197"/>
  <c r="O196"/>
  <c r="O195"/>
  <c r="O194"/>
  <c r="O193"/>
  <c r="O192"/>
  <c r="O191"/>
  <c r="O190"/>
  <c r="O189"/>
  <c r="O188"/>
  <c r="O187"/>
  <c r="O186"/>
  <c r="O185"/>
  <c r="O184"/>
  <c r="O183"/>
  <c r="O182"/>
  <c r="O181"/>
  <c r="O180"/>
  <c r="O179"/>
  <c r="O178"/>
  <c r="O177"/>
  <c r="O176"/>
  <c r="O175"/>
  <c r="O174"/>
  <c r="O173"/>
  <c r="O172"/>
  <c r="O171"/>
  <c r="O170"/>
  <c r="O169"/>
  <c r="O168"/>
  <c r="O167"/>
  <c r="O166"/>
  <c r="O165"/>
  <c r="O164"/>
  <c r="O163"/>
  <c r="O162"/>
  <c r="O161"/>
  <c r="O160"/>
  <c r="O159"/>
  <c r="O158"/>
  <c r="O157"/>
  <c r="O156"/>
  <c r="O155"/>
  <c r="O154"/>
  <c r="O153"/>
  <c r="O152"/>
  <c r="O151"/>
  <c r="O150"/>
  <c r="O149"/>
  <c r="O148"/>
  <c r="O147"/>
  <c r="O146"/>
  <c r="O145"/>
  <c r="O144"/>
  <c r="O143"/>
  <c r="O142"/>
  <c r="O141"/>
  <c r="O140"/>
  <c r="O139"/>
  <c r="O138"/>
  <c r="O137"/>
  <c r="O136"/>
  <c r="O135"/>
  <c r="O134"/>
  <c r="O133"/>
  <c r="O132"/>
  <c r="O131"/>
  <c r="O130"/>
  <c r="O129"/>
  <c r="O128"/>
  <c r="O127"/>
  <c r="O126"/>
  <c r="O125"/>
  <c r="O124"/>
  <c r="O123"/>
  <c r="O116"/>
  <c r="O115"/>
  <c r="O114"/>
  <c r="O113"/>
  <c r="O112"/>
  <c r="O111"/>
  <c r="O110"/>
  <c r="O109"/>
  <c r="O108"/>
  <c r="O107"/>
  <c r="O106"/>
  <c r="O105"/>
  <c r="O104"/>
  <c r="O103"/>
  <c r="O102"/>
  <c r="O101"/>
  <c r="O100"/>
  <c r="O99"/>
  <c r="O98"/>
  <c r="O97"/>
  <c r="O96"/>
  <c r="O95"/>
  <c r="O94"/>
  <c r="O93"/>
  <c r="O92"/>
  <c r="O91"/>
  <c r="O90"/>
  <c r="O89"/>
  <c r="O88"/>
  <c r="O87"/>
  <c r="O86"/>
  <c r="O85"/>
  <c r="O84"/>
  <c r="O83"/>
  <c r="O82"/>
  <c r="O81"/>
  <c r="O80"/>
  <c r="O79"/>
  <c r="O78"/>
  <c r="O77"/>
  <c r="O76"/>
  <c r="O75"/>
  <c r="O74"/>
  <c r="O73"/>
  <c r="O72"/>
  <c r="O71"/>
  <c r="O70"/>
  <c r="O69"/>
  <c r="O68"/>
  <c r="O67"/>
  <c r="O66"/>
  <c r="O65"/>
  <c r="O64"/>
  <c r="O63"/>
  <c r="O62"/>
  <c r="O61"/>
  <c r="O60"/>
  <c r="O59"/>
  <c r="O58"/>
  <c r="O57"/>
  <c r="O56"/>
  <c r="O55"/>
  <c r="O54"/>
  <c r="O53"/>
  <c r="O52"/>
  <c r="O51"/>
  <c r="O50"/>
  <c r="O49"/>
  <c r="O48"/>
  <c r="O47"/>
  <c r="O46"/>
  <c r="O45"/>
  <c r="O44"/>
  <c r="O43"/>
  <c r="O42"/>
  <c r="O41"/>
  <c r="O40"/>
  <c r="O39"/>
  <c r="O38"/>
  <c r="O37"/>
  <c r="O36"/>
  <c r="O35"/>
  <c r="O34"/>
  <c r="O33"/>
  <c r="O32"/>
  <c r="O31"/>
  <c r="O30"/>
  <c r="O29"/>
  <c r="O28"/>
  <c r="O27"/>
  <c r="O26"/>
  <c r="O25"/>
  <c r="O24"/>
  <c r="O23"/>
  <c r="O22"/>
  <c r="O21"/>
  <c r="O20"/>
  <c r="O19"/>
  <c r="O18"/>
  <c r="O17"/>
  <c r="O16"/>
  <c r="O15"/>
  <c r="O14"/>
  <c r="O13"/>
  <c r="O12"/>
  <c r="O11"/>
  <c r="O10"/>
  <c r="O9"/>
  <c r="O7"/>
  <c r="O6"/>
  <c r="O5"/>
  <c r="B319"/>
  <c r="B341" s="1"/>
  <c r="B346" s="1"/>
  <c r="B350" s="1"/>
  <c r="B354" s="1"/>
  <c r="B358" s="1"/>
  <c r="B123"/>
  <c r="B130" s="1"/>
  <c r="B132" s="1"/>
  <c r="B135" s="1"/>
  <c r="B137" s="1"/>
  <c r="B139" s="1"/>
  <c r="B142" s="1"/>
  <c r="B150" s="1"/>
  <c r="B155" s="1"/>
  <c r="B189" s="1"/>
  <c r="B205" s="1"/>
  <c r="B209" s="1"/>
  <c r="B224" s="1"/>
  <c r="B7"/>
  <c r="B10" s="1"/>
  <c r="B15" s="1"/>
  <c r="B17" s="1"/>
  <c r="B18" s="1"/>
  <c r="B20" s="1"/>
  <c r="B25" s="1"/>
  <c r="B31" s="1"/>
  <c r="B33" s="1"/>
  <c r="B35" s="1"/>
  <c r="B46" s="1"/>
  <c r="B47" s="1"/>
  <c r="B49" s="1"/>
  <c r="B62" s="1"/>
  <c r="B75" s="1"/>
  <c r="B77" s="1"/>
  <c r="B79" s="1"/>
  <c r="B84" s="1"/>
  <c r="B90" s="1"/>
  <c r="B92" s="1"/>
  <c r="B94" s="1"/>
  <c r="B100" s="1"/>
  <c r="O4"/>
  <c r="O3"/>
  <c r="O423" i="47" l="1"/>
  <c r="O424"/>
  <c r="O408"/>
  <c r="O404"/>
  <c r="O399"/>
  <c r="O395"/>
  <c r="O354"/>
  <c r="O356"/>
  <c r="O350"/>
  <c r="O348"/>
  <c r="O351"/>
  <c r="O349"/>
  <c r="O330"/>
  <c r="O260"/>
  <c r="O321"/>
  <c r="O320"/>
  <c r="O299"/>
  <c r="O271"/>
  <c r="O269"/>
  <c r="O266"/>
  <c r="W1517" i="39" l="1"/>
  <c r="V1517"/>
  <c r="U1517"/>
  <c r="T1517"/>
  <c r="R1517"/>
  <c r="P1517"/>
  <c r="O1517"/>
  <c r="N1517"/>
  <c r="M1517"/>
  <c r="L1517"/>
  <c r="K1517"/>
  <c r="J1517"/>
  <c r="I1517"/>
  <c r="H1517"/>
  <c r="G1517"/>
  <c r="F1517"/>
  <c r="W1516"/>
  <c r="V1516"/>
  <c r="U1516"/>
  <c r="T1516"/>
  <c r="R1516"/>
  <c r="P1516"/>
  <c r="O1516"/>
  <c r="N1516"/>
  <c r="M1516"/>
  <c r="L1516"/>
  <c r="K1516"/>
  <c r="J1516"/>
  <c r="I1516"/>
  <c r="H1516"/>
  <c r="G1516"/>
  <c r="F1516"/>
  <c r="W1515"/>
  <c r="V1515"/>
  <c r="U1515"/>
  <c r="T1515"/>
  <c r="R1515"/>
  <c r="P1515"/>
  <c r="O1515"/>
  <c r="N1515"/>
  <c r="M1515"/>
  <c r="L1515"/>
  <c r="K1515"/>
  <c r="J1515"/>
  <c r="I1515"/>
  <c r="H1515"/>
  <c r="G1515"/>
  <c r="F1515"/>
  <c r="W1514"/>
  <c r="V1514"/>
  <c r="U1514"/>
  <c r="T1514"/>
  <c r="R1514"/>
  <c r="P1514"/>
  <c r="O1514"/>
  <c r="N1514"/>
  <c r="M1514"/>
  <c r="L1514"/>
  <c r="K1514"/>
  <c r="J1514"/>
  <c r="I1514"/>
  <c r="H1514"/>
  <c r="G1514"/>
  <c r="F1514"/>
  <c r="O322" i="47"/>
  <c r="L11" i="25"/>
  <c r="L11" i="28"/>
  <c r="O12" i="46"/>
  <c r="O12" i="45"/>
  <c r="O12" i="42"/>
  <c r="O12" i="47"/>
  <c r="K1507" i="39"/>
  <c r="L7" i="2"/>
  <c r="L6"/>
  <c r="L6" i="23"/>
  <c r="L7" i="4"/>
  <c r="L6"/>
  <c r="W1536" i="39"/>
  <c r="V1536"/>
  <c r="U1536"/>
  <c r="T1536"/>
  <c r="R1536"/>
  <c r="P1536"/>
  <c r="O1536"/>
  <c r="N1536"/>
  <c r="M1536"/>
  <c r="L1536"/>
  <c r="K1536"/>
  <c r="J1536"/>
  <c r="I1536"/>
  <c r="H1536"/>
  <c r="G1536"/>
  <c r="F1536"/>
  <c r="W1513"/>
  <c r="V1513"/>
  <c r="U1513"/>
  <c r="T1513"/>
  <c r="R1513"/>
  <c r="P1513"/>
  <c r="O1513"/>
  <c r="N1513"/>
  <c r="M1513"/>
  <c r="L1513"/>
  <c r="K1513"/>
  <c r="J1513"/>
  <c r="I1513"/>
  <c r="H1513"/>
  <c r="G1513"/>
  <c r="F1513"/>
  <c r="L6" i="22"/>
  <c r="O159" i="46"/>
  <c r="O158"/>
  <c r="Y1536" i="39" l="1"/>
  <c r="Y1513"/>
  <c r="Y1514"/>
  <c r="Y1515"/>
  <c r="Y1516"/>
  <c r="Y1517"/>
  <c r="O346" i="46"/>
  <c r="O342" i="45"/>
  <c r="O319" i="46"/>
  <c r="O317"/>
  <c r="O209"/>
  <c r="O206"/>
  <c r="O201"/>
  <c r="O200"/>
  <c r="O177"/>
  <c r="O172"/>
  <c r="O168" i="45"/>
  <c r="O167"/>
  <c r="O298" i="46"/>
  <c r="O258"/>
  <c r="O292" i="45"/>
  <c r="O214" i="46"/>
  <c r="O136"/>
  <c r="O119"/>
  <c r="O140"/>
  <c r="O158" i="45"/>
  <c r="O142"/>
  <c r="O138"/>
  <c r="O320" i="42"/>
  <c r="O243"/>
  <c r="O195"/>
  <c r="O166"/>
  <c r="O165"/>
  <c r="O164"/>
  <c r="O149"/>
  <c r="O140"/>
  <c r="O812"/>
  <c r="O811"/>
  <c r="O810"/>
  <c r="O809"/>
  <c r="O808"/>
  <c r="O807"/>
  <c r="O806"/>
  <c r="O805"/>
  <c r="O804"/>
  <c r="O803"/>
  <c r="O802"/>
  <c r="O801"/>
  <c r="O800"/>
  <c r="O799"/>
  <c r="O798"/>
  <c r="O797"/>
  <c r="O796"/>
  <c r="O795"/>
  <c r="O794"/>
  <c r="O793"/>
  <c r="O792"/>
  <c r="O791"/>
  <c r="O790"/>
  <c r="O789"/>
  <c r="O788"/>
  <c r="O787"/>
  <c r="O786"/>
  <c r="O785"/>
  <c r="O784"/>
  <c r="O783"/>
  <c r="O782"/>
  <c r="O781"/>
  <c r="O780"/>
  <c r="O779"/>
  <c r="O778"/>
  <c r="O777"/>
  <c r="O776"/>
  <c r="O775"/>
  <c r="O774"/>
  <c r="O773"/>
  <c r="O772"/>
  <c r="O771"/>
  <c r="O770"/>
  <c r="O769"/>
  <c r="O768"/>
  <c r="O767"/>
  <c r="O766"/>
  <c r="O765"/>
  <c r="O764"/>
  <c r="O763"/>
  <c r="O762"/>
  <c r="O761"/>
  <c r="O760"/>
  <c r="O759"/>
  <c r="W1512" i="39" l="1"/>
  <c r="V1512"/>
  <c r="U1512"/>
  <c r="T1512"/>
  <c r="R1512"/>
  <c r="P1512"/>
  <c r="O1512"/>
  <c r="N1512"/>
  <c r="M1512"/>
  <c r="L1512"/>
  <c r="K1512"/>
  <c r="J1512"/>
  <c r="I1512"/>
  <c r="H1512"/>
  <c r="G1512"/>
  <c r="F1512"/>
  <c r="O375" i="47"/>
  <c r="O240"/>
  <c r="O175"/>
  <c r="W1509" i="39"/>
  <c r="V1509"/>
  <c r="U1509"/>
  <c r="T1509"/>
  <c r="R1509"/>
  <c r="P1509"/>
  <c r="O1509"/>
  <c r="N1509"/>
  <c r="M1509"/>
  <c r="L1509"/>
  <c r="K1509"/>
  <c r="J1509"/>
  <c r="I1509"/>
  <c r="H1509"/>
  <c r="G1509"/>
  <c r="F1509"/>
  <c r="Y1509" l="1"/>
  <c r="Y1512"/>
  <c r="W1511"/>
  <c r="V1511"/>
  <c r="U1511"/>
  <c r="T1511"/>
  <c r="R1511"/>
  <c r="P1511"/>
  <c r="O1511"/>
  <c r="N1511"/>
  <c r="M1511"/>
  <c r="L1511"/>
  <c r="K1511"/>
  <c r="J1511"/>
  <c r="I1511"/>
  <c r="H1511"/>
  <c r="G1511"/>
  <c r="F1511"/>
  <c r="W1510"/>
  <c r="V1510"/>
  <c r="U1510"/>
  <c r="T1510"/>
  <c r="R1510"/>
  <c r="P1510"/>
  <c r="O1510"/>
  <c r="N1510"/>
  <c r="M1510"/>
  <c r="L1510"/>
  <c r="K1510"/>
  <c r="J1510"/>
  <c r="I1510"/>
  <c r="H1510"/>
  <c r="G1510"/>
  <c r="F1510"/>
  <c r="W1508"/>
  <c r="V1508"/>
  <c r="U1508"/>
  <c r="T1508"/>
  <c r="R1508"/>
  <c r="P1508"/>
  <c r="O1508"/>
  <c r="N1508"/>
  <c r="M1508"/>
  <c r="L1508"/>
  <c r="K1508"/>
  <c r="J1508"/>
  <c r="I1508"/>
  <c r="H1508"/>
  <c r="G1508"/>
  <c r="F1508"/>
  <c r="Y1508" l="1"/>
  <c r="Y1510"/>
  <c r="Y1511"/>
  <c r="W1256"/>
  <c r="V1256"/>
  <c r="U1256"/>
  <c r="T1256"/>
  <c r="R1256"/>
  <c r="P1256"/>
  <c r="O1256"/>
  <c r="N1256"/>
  <c r="M1256"/>
  <c r="L1256"/>
  <c r="K1256"/>
  <c r="J1256"/>
  <c r="I1256"/>
  <c r="H1256"/>
  <c r="G1256"/>
  <c r="F1256"/>
  <c r="W1255"/>
  <c r="V1255"/>
  <c r="U1255"/>
  <c r="T1255"/>
  <c r="R1255"/>
  <c r="P1255"/>
  <c r="O1255"/>
  <c r="N1255"/>
  <c r="M1255"/>
  <c r="L1255"/>
  <c r="K1255"/>
  <c r="J1255"/>
  <c r="I1255"/>
  <c r="H1255"/>
  <c r="G1255"/>
  <c r="F1255"/>
  <c r="W1254"/>
  <c r="V1254"/>
  <c r="U1254"/>
  <c r="T1254"/>
  <c r="R1254"/>
  <c r="P1254"/>
  <c r="O1254"/>
  <c r="N1254"/>
  <c r="M1254"/>
  <c r="L1254"/>
  <c r="K1254"/>
  <c r="J1254"/>
  <c r="I1254"/>
  <c r="H1254"/>
  <c r="G1254"/>
  <c r="F1254"/>
  <c r="W1253"/>
  <c r="V1253"/>
  <c r="U1253"/>
  <c r="T1253"/>
  <c r="R1253"/>
  <c r="P1253"/>
  <c r="O1253"/>
  <c r="N1253"/>
  <c r="M1253"/>
  <c r="L1253"/>
  <c r="K1253"/>
  <c r="J1253"/>
  <c r="I1253"/>
  <c r="H1253"/>
  <c r="G1253"/>
  <c r="F1253"/>
  <c r="W1252"/>
  <c r="V1252"/>
  <c r="U1252"/>
  <c r="T1252"/>
  <c r="R1252"/>
  <c r="P1252"/>
  <c r="O1252"/>
  <c r="N1252"/>
  <c r="M1252"/>
  <c r="L1252"/>
  <c r="K1252"/>
  <c r="J1252"/>
  <c r="I1252"/>
  <c r="H1252"/>
  <c r="G1252"/>
  <c r="F1252"/>
  <c r="O888" i="47"/>
  <c r="O887"/>
  <c r="O886"/>
  <c r="O885"/>
  <c r="O884"/>
  <c r="O883"/>
  <c r="O882"/>
  <c r="O881"/>
  <c r="O880"/>
  <c r="O879"/>
  <c r="O878"/>
  <c r="O877"/>
  <c r="O876"/>
  <c r="O875"/>
  <c r="O874"/>
  <c r="O873"/>
  <c r="O872"/>
  <c r="O871"/>
  <c r="O870"/>
  <c r="O869"/>
  <c r="O868"/>
  <c r="O867"/>
  <c r="O866"/>
  <c r="O865"/>
  <c r="O864"/>
  <c r="O863"/>
  <c r="O862"/>
  <c r="O861"/>
  <c r="O860"/>
  <c r="O859"/>
  <c r="O858"/>
  <c r="O857"/>
  <c r="O856"/>
  <c r="O855"/>
  <c r="O854"/>
  <c r="O853"/>
  <c r="O852"/>
  <c r="O851"/>
  <c r="O850"/>
  <c r="O849"/>
  <c r="O848"/>
  <c r="O847"/>
  <c r="O846"/>
  <c r="O845"/>
  <c r="O844"/>
  <c r="O843"/>
  <c r="O842"/>
  <c r="O841"/>
  <c r="O840"/>
  <c r="O839"/>
  <c r="O838"/>
  <c r="O837"/>
  <c r="O836"/>
  <c r="O835"/>
  <c r="O834"/>
  <c r="O833"/>
  <c r="O832"/>
  <c r="O831"/>
  <c r="O830"/>
  <c r="O829"/>
  <c r="O828"/>
  <c r="O827"/>
  <c r="O826"/>
  <c r="O825"/>
  <c r="O824"/>
  <c r="O823"/>
  <c r="O822"/>
  <c r="O821"/>
  <c r="O820"/>
  <c r="O819"/>
  <c r="O818"/>
  <c r="O817"/>
  <c r="O816"/>
  <c r="O815"/>
  <c r="O814"/>
  <c r="O813"/>
  <c r="O812"/>
  <c r="O811"/>
  <c r="O810"/>
  <c r="O809"/>
  <c r="O808"/>
  <c r="O807"/>
  <c r="O806"/>
  <c r="O805"/>
  <c r="O804"/>
  <c r="O803"/>
  <c r="O802"/>
  <c r="O801"/>
  <c r="O800"/>
  <c r="O799"/>
  <c r="O798"/>
  <c r="O797"/>
  <c r="O796"/>
  <c r="O795"/>
  <c r="O794"/>
  <c r="O793"/>
  <c r="O792"/>
  <c r="O791"/>
  <c r="O790"/>
  <c r="O789"/>
  <c r="O788"/>
  <c r="O787"/>
  <c r="O786"/>
  <c r="O785"/>
  <c r="O784"/>
  <c r="O783"/>
  <c r="O782"/>
  <c r="O781"/>
  <c r="O780"/>
  <c r="O779"/>
  <c r="O778"/>
  <c r="O777"/>
  <c r="O776"/>
  <c r="O775"/>
  <c r="O774"/>
  <c r="O773"/>
  <c r="O772"/>
  <c r="O771"/>
  <c r="O770"/>
  <c r="O769"/>
  <c r="O768"/>
  <c r="O767"/>
  <c r="O766"/>
  <c r="O765"/>
  <c r="O764"/>
  <c r="O763"/>
  <c r="O762"/>
  <c r="O761"/>
  <c r="O760"/>
  <c r="O759"/>
  <c r="O758"/>
  <c r="O757"/>
  <c r="O756"/>
  <c r="O755"/>
  <c r="O754"/>
  <c r="O753"/>
  <c r="O752"/>
  <c r="O751"/>
  <c r="O750"/>
  <c r="O749"/>
  <c r="O748"/>
  <c r="O747"/>
  <c r="O746"/>
  <c r="O745"/>
  <c r="O744"/>
  <c r="O743"/>
  <c r="O742"/>
  <c r="O741"/>
  <c r="O740"/>
  <c r="O739"/>
  <c r="O738"/>
  <c r="O737"/>
  <c r="O736"/>
  <c r="O735"/>
  <c r="O734"/>
  <c r="O733"/>
  <c r="O732"/>
  <c r="O731"/>
  <c r="O730"/>
  <c r="O729"/>
  <c r="O728"/>
  <c r="O727"/>
  <c r="O726"/>
  <c r="O725"/>
  <c r="O724"/>
  <c r="O723"/>
  <c r="O722"/>
  <c r="O721"/>
  <c r="O720"/>
  <c r="O719"/>
  <c r="O718"/>
  <c r="O717"/>
  <c r="O716"/>
  <c r="O715"/>
  <c r="O714"/>
  <c r="O713"/>
  <c r="O712"/>
  <c r="O711"/>
  <c r="O710"/>
  <c r="O709"/>
  <c r="O708"/>
  <c r="O707"/>
  <c r="O706"/>
  <c r="O705"/>
  <c r="O704"/>
  <c r="O703"/>
  <c r="O702"/>
  <c r="O701"/>
  <c r="O700"/>
  <c r="O699"/>
  <c r="O698"/>
  <c r="O697"/>
  <c r="O696"/>
  <c r="O695"/>
  <c r="O694"/>
  <c r="O693"/>
  <c r="O692"/>
  <c r="O691"/>
  <c r="O690"/>
  <c r="O689"/>
  <c r="O688"/>
  <c r="O687"/>
  <c r="O686"/>
  <c r="O685"/>
  <c r="O684"/>
  <c r="O683"/>
  <c r="O682"/>
  <c r="O681"/>
  <c r="O680"/>
  <c r="O679"/>
  <c r="O678"/>
  <c r="O677"/>
  <c r="O676"/>
  <c r="O675"/>
  <c r="O674"/>
  <c r="O673"/>
  <c r="O672"/>
  <c r="O671"/>
  <c r="O670"/>
  <c r="O669"/>
  <c r="O668"/>
  <c r="O667"/>
  <c r="O666"/>
  <c r="O665"/>
  <c r="O664"/>
  <c r="O663"/>
  <c r="O662"/>
  <c r="O661"/>
  <c r="O660"/>
  <c r="O659"/>
  <c r="O658"/>
  <c r="O657"/>
  <c r="O656"/>
  <c r="O655"/>
  <c r="O654"/>
  <c r="O653"/>
  <c r="O652"/>
  <c r="O651"/>
  <c r="O650"/>
  <c r="O649"/>
  <c r="O648"/>
  <c r="O647"/>
  <c r="O646"/>
  <c r="O645"/>
  <c r="O644"/>
  <c r="O643"/>
  <c r="O642"/>
  <c r="O641"/>
  <c r="O640"/>
  <c r="O639"/>
  <c r="O638"/>
  <c r="O637"/>
  <c r="O636"/>
  <c r="O635"/>
  <c r="O634"/>
  <c r="O633"/>
  <c r="O632"/>
  <c r="O631"/>
  <c r="O630"/>
  <c r="O629"/>
  <c r="O628"/>
  <c r="O627"/>
  <c r="O626"/>
  <c r="O625"/>
  <c r="O624"/>
  <c r="O623"/>
  <c r="O622"/>
  <c r="O621"/>
  <c r="O620"/>
  <c r="O619"/>
  <c r="O618"/>
  <c r="O617"/>
  <c r="O616"/>
  <c r="O615"/>
  <c r="O614"/>
  <c r="O613"/>
  <c r="O612"/>
  <c r="O611"/>
  <c r="O610"/>
  <c r="O609"/>
  <c r="O608"/>
  <c r="O607"/>
  <c r="O606"/>
  <c r="O605"/>
  <c r="O604"/>
  <c r="O603"/>
  <c r="O602"/>
  <c r="O601"/>
  <c r="O600"/>
  <c r="O599"/>
  <c r="O598"/>
  <c r="O597"/>
  <c r="O596"/>
  <c r="O595"/>
  <c r="O594"/>
  <c r="O593"/>
  <c r="O592"/>
  <c r="O591"/>
  <c r="O590"/>
  <c r="O589"/>
  <c r="O588"/>
  <c r="O587"/>
  <c r="O586"/>
  <c r="O585"/>
  <c r="O584"/>
  <c r="O583"/>
  <c r="O582"/>
  <c r="O581"/>
  <c r="O580"/>
  <c r="O579"/>
  <c r="O578"/>
  <c r="O577"/>
  <c r="O576"/>
  <c r="O575"/>
  <c r="O574"/>
  <c r="O573"/>
  <c r="O572"/>
  <c r="O571"/>
  <c r="O570"/>
  <c r="O569"/>
  <c r="O568"/>
  <c r="O567"/>
  <c r="O566"/>
  <c r="O565"/>
  <c r="O564"/>
  <c r="O563"/>
  <c r="O562"/>
  <c r="O561"/>
  <c r="O560"/>
  <c r="O559"/>
  <c r="O558"/>
  <c r="O557"/>
  <c r="O556"/>
  <c r="O555"/>
  <c r="O554"/>
  <c r="O553"/>
  <c r="O552"/>
  <c r="O551"/>
  <c r="O550"/>
  <c r="O549"/>
  <c r="O548"/>
  <c r="O547"/>
  <c r="O546"/>
  <c r="O545"/>
  <c r="O544"/>
  <c r="O543"/>
  <c r="O542"/>
  <c r="O541"/>
  <c r="O540"/>
  <c r="O539"/>
  <c r="O538"/>
  <c r="O537"/>
  <c r="O536"/>
  <c r="O535"/>
  <c r="O534"/>
  <c r="O533"/>
  <c r="O532"/>
  <c r="O531"/>
  <c r="O530"/>
  <c r="O529"/>
  <c r="O528"/>
  <c r="O527"/>
  <c r="O526"/>
  <c r="O525"/>
  <c r="O524"/>
  <c r="O523"/>
  <c r="O522"/>
  <c r="O521"/>
  <c r="O520"/>
  <c r="O519"/>
  <c r="O518"/>
  <c r="O517"/>
  <c r="O516"/>
  <c r="O515"/>
  <c r="O514"/>
  <c r="O513"/>
  <c r="O512"/>
  <c r="O511"/>
  <c r="O510"/>
  <c r="O509"/>
  <c r="O508"/>
  <c r="O507"/>
  <c r="O506"/>
  <c r="O505"/>
  <c r="O504"/>
  <c r="O503"/>
  <c r="O502"/>
  <c r="O501"/>
  <c r="O500"/>
  <c r="O499"/>
  <c r="O498"/>
  <c r="O497"/>
  <c r="O496"/>
  <c r="O495"/>
  <c r="O494"/>
  <c r="O493"/>
  <c r="O492"/>
  <c r="O491"/>
  <c r="O490"/>
  <c r="O489"/>
  <c r="O488"/>
  <c r="O487"/>
  <c r="O486"/>
  <c r="O485"/>
  <c r="O484"/>
  <c r="O483"/>
  <c r="O482"/>
  <c r="O481"/>
  <c r="O480"/>
  <c r="O479"/>
  <c r="O478"/>
  <c r="O477"/>
  <c r="O476"/>
  <c r="O475"/>
  <c r="O474"/>
  <c r="O473"/>
  <c r="O472"/>
  <c r="O471"/>
  <c r="O470"/>
  <c r="O469"/>
  <c r="O468"/>
  <c r="O467"/>
  <c r="O466"/>
  <c r="O465"/>
  <c r="O464"/>
  <c r="O463"/>
  <c r="O462"/>
  <c r="O461"/>
  <c r="O460"/>
  <c r="O459"/>
  <c r="O458"/>
  <c r="O457"/>
  <c r="O456"/>
  <c r="O455"/>
  <c r="O454"/>
  <c r="O453"/>
  <c r="O452"/>
  <c r="O451"/>
  <c r="O450"/>
  <c r="O449"/>
  <c r="O448"/>
  <c r="O447"/>
  <c r="O446"/>
  <c r="O445"/>
  <c r="O444"/>
  <c r="O443"/>
  <c r="O442"/>
  <c r="O441"/>
  <c r="O440"/>
  <c r="O439"/>
  <c r="O438"/>
  <c r="O437"/>
  <c r="O436"/>
  <c r="O435"/>
  <c r="O434"/>
  <c r="O433"/>
  <c r="O432"/>
  <c r="O431"/>
  <c r="O430"/>
  <c r="O429"/>
  <c r="O428"/>
  <c r="O427"/>
  <c r="O426"/>
  <c r="O425"/>
  <c r="O422"/>
  <c r="O421"/>
  <c r="O420"/>
  <c r="O419"/>
  <c r="O418"/>
  <c r="O417"/>
  <c r="O416"/>
  <c r="O415"/>
  <c r="O414"/>
  <c r="O413"/>
  <c r="O412"/>
  <c r="O411"/>
  <c r="O410"/>
  <c r="O409"/>
  <c r="O407"/>
  <c r="O406"/>
  <c r="O405"/>
  <c r="O403"/>
  <c r="O402"/>
  <c r="O401"/>
  <c r="O400"/>
  <c r="O398"/>
  <c r="O397"/>
  <c r="O396"/>
  <c r="O394"/>
  <c r="O393"/>
  <c r="O392"/>
  <c r="O391"/>
  <c r="O390"/>
  <c r="O389"/>
  <c r="O388"/>
  <c r="O387"/>
  <c r="O386"/>
  <c r="O385"/>
  <c r="O384"/>
  <c r="O383"/>
  <c r="O382"/>
  <c r="O381"/>
  <c r="O380"/>
  <c r="O379"/>
  <c r="O378"/>
  <c r="O377"/>
  <c r="O376"/>
  <c r="O374"/>
  <c r="O373"/>
  <c r="O372"/>
  <c r="O371"/>
  <c r="O370"/>
  <c r="O369"/>
  <c r="O368"/>
  <c r="O367"/>
  <c r="O366"/>
  <c r="O365"/>
  <c r="O364"/>
  <c r="O363"/>
  <c r="O362"/>
  <c r="O361"/>
  <c r="O360"/>
  <c r="O359"/>
  <c r="O358"/>
  <c r="O357"/>
  <c r="O355"/>
  <c r="O353"/>
  <c r="O352"/>
  <c r="O347"/>
  <c r="O346"/>
  <c r="O345"/>
  <c r="O344"/>
  <c r="O343"/>
  <c r="O342"/>
  <c r="O341"/>
  <c r="O340"/>
  <c r="O339"/>
  <c r="O338"/>
  <c r="O337"/>
  <c r="O336"/>
  <c r="O335"/>
  <c r="O334"/>
  <c r="O333"/>
  <c r="O332"/>
  <c r="O331"/>
  <c r="O328"/>
  <c r="O327"/>
  <c r="O326"/>
  <c r="O325"/>
  <c r="O324"/>
  <c r="O323"/>
  <c r="O319"/>
  <c r="O318"/>
  <c r="O317"/>
  <c r="O316"/>
  <c r="O315"/>
  <c r="O314"/>
  <c r="O313"/>
  <c r="O312"/>
  <c r="O311"/>
  <c r="O310"/>
  <c r="O309"/>
  <c r="O308"/>
  <c r="O307"/>
  <c r="O306"/>
  <c r="O305"/>
  <c r="O303"/>
  <c r="O302"/>
  <c r="O301"/>
  <c r="O300"/>
  <c r="O298"/>
  <c r="O297"/>
  <c r="O296"/>
  <c r="O295"/>
  <c r="O294"/>
  <c r="O293"/>
  <c r="O292"/>
  <c r="O291"/>
  <c r="O290"/>
  <c r="O289"/>
  <c r="O288"/>
  <c r="O287"/>
  <c r="O286"/>
  <c r="O285"/>
  <c r="O284"/>
  <c r="O283"/>
  <c r="O282"/>
  <c r="O281"/>
  <c r="O280"/>
  <c r="O279"/>
  <c r="O278"/>
  <c r="O277"/>
  <c r="O276"/>
  <c r="O275"/>
  <c r="O274"/>
  <c r="O273"/>
  <c r="O272"/>
  <c r="O270"/>
  <c r="O268"/>
  <c r="O267"/>
  <c r="O265"/>
  <c r="O264"/>
  <c r="O263"/>
  <c r="O262"/>
  <c r="O261"/>
  <c r="O259"/>
  <c r="O258"/>
  <c r="O257"/>
  <c r="O256"/>
  <c r="O255"/>
  <c r="O254"/>
  <c r="O253"/>
  <c r="O252"/>
  <c r="O251"/>
  <c r="O250"/>
  <c r="O249"/>
  <c r="O248"/>
  <c r="O247"/>
  <c r="O246"/>
  <c r="O245"/>
  <c r="O244"/>
  <c r="O243"/>
  <c r="O242"/>
  <c r="O241"/>
  <c r="O239"/>
  <c r="O238"/>
  <c r="O237"/>
  <c r="O236"/>
  <c r="O235"/>
  <c r="O234"/>
  <c r="O233"/>
  <c r="O232"/>
  <c r="O231"/>
  <c r="O230"/>
  <c r="O229"/>
  <c r="O228"/>
  <c r="O227"/>
  <c r="O226"/>
  <c r="O225"/>
  <c r="O224"/>
  <c r="O223"/>
  <c r="O222"/>
  <c r="O221"/>
  <c r="O220"/>
  <c r="O219"/>
  <c r="O218"/>
  <c r="O217"/>
  <c r="O216"/>
  <c r="O215"/>
  <c r="O214"/>
  <c r="O213"/>
  <c r="O212"/>
  <c r="O211"/>
  <c r="O210"/>
  <c r="O209"/>
  <c r="O208"/>
  <c r="O207"/>
  <c r="O206"/>
  <c r="O205"/>
  <c r="O204"/>
  <c r="O203"/>
  <c r="O202"/>
  <c r="O201"/>
  <c r="O200"/>
  <c r="O199"/>
  <c r="O198"/>
  <c r="O197"/>
  <c r="O196"/>
  <c r="O195"/>
  <c r="O194"/>
  <c r="O193"/>
  <c r="O192"/>
  <c r="O191"/>
  <c r="O190"/>
  <c r="O189"/>
  <c r="O188"/>
  <c r="O187"/>
  <c r="O186"/>
  <c r="O185"/>
  <c r="O184"/>
  <c r="O183"/>
  <c r="O182"/>
  <c r="O181"/>
  <c r="O180"/>
  <c r="O179"/>
  <c r="O178"/>
  <c r="O177"/>
  <c r="O176"/>
  <c r="O174"/>
  <c r="O173"/>
  <c r="O172"/>
  <c r="O171"/>
  <c r="O170"/>
  <c r="O168"/>
  <c r="O167"/>
  <c r="O166"/>
  <c r="O165"/>
  <c r="O164"/>
  <c r="O163"/>
  <c r="O162"/>
  <c r="O161"/>
  <c r="O160"/>
  <c r="O159"/>
  <c r="O158"/>
  <c r="O157"/>
  <c r="O156"/>
  <c r="O155"/>
  <c r="O154"/>
  <c r="O153"/>
  <c r="O152"/>
  <c r="O151"/>
  <c r="O150"/>
  <c r="O149"/>
  <c r="O148"/>
  <c r="O147"/>
  <c r="O146"/>
  <c r="O145"/>
  <c r="O144"/>
  <c r="O143"/>
  <c r="O142"/>
  <c r="O141"/>
  <c r="O140"/>
  <c r="O139"/>
  <c r="O138"/>
  <c r="O137"/>
  <c r="O136"/>
  <c r="O135"/>
  <c r="O134"/>
  <c r="O133"/>
  <c r="O132"/>
  <c r="O131"/>
  <c r="O130"/>
  <c r="O129"/>
  <c r="O128"/>
  <c r="O127"/>
  <c r="O126"/>
  <c r="O125"/>
  <c r="O124"/>
  <c r="O123"/>
  <c r="O122"/>
  <c r="O121"/>
  <c r="O120"/>
  <c r="O119"/>
  <c r="O118"/>
  <c r="O117"/>
  <c r="O116"/>
  <c r="O115"/>
  <c r="O114"/>
  <c r="O113"/>
  <c r="O112"/>
  <c r="O111"/>
  <c r="O110"/>
  <c r="O109"/>
  <c r="O108"/>
  <c r="O107"/>
  <c r="O106"/>
  <c r="O105"/>
  <c r="O104"/>
  <c r="O103"/>
  <c r="O102"/>
  <c r="O101"/>
  <c r="O100"/>
  <c r="O99"/>
  <c r="O98"/>
  <c r="O97"/>
  <c r="O96"/>
  <c r="O95"/>
  <c r="O94"/>
  <c r="O93"/>
  <c r="O92"/>
  <c r="O91"/>
  <c r="O90"/>
  <c r="O89"/>
  <c r="O88"/>
  <c r="O87"/>
  <c r="O86"/>
  <c r="O85"/>
  <c r="O84"/>
  <c r="O83"/>
  <c r="O82"/>
  <c r="O81"/>
  <c r="O80"/>
  <c r="O79"/>
  <c r="O78"/>
  <c r="O77"/>
  <c r="O76"/>
  <c r="O75"/>
  <c r="O74"/>
  <c r="O73"/>
  <c r="O72"/>
  <c r="O71"/>
  <c r="O70"/>
  <c r="O69"/>
  <c r="O68"/>
  <c r="O67"/>
  <c r="O66"/>
  <c r="O65"/>
  <c r="O64"/>
  <c r="O63"/>
  <c r="O62"/>
  <c r="O61"/>
  <c r="O60"/>
  <c r="O59"/>
  <c r="O58"/>
  <c r="O57"/>
  <c r="O56"/>
  <c r="O55"/>
  <c r="O54"/>
  <c r="O53"/>
  <c r="O52"/>
  <c r="O51"/>
  <c r="O50"/>
  <c r="O49"/>
  <c r="O48"/>
  <c r="O47"/>
  <c r="O46"/>
  <c r="O45"/>
  <c r="O44"/>
  <c r="O43"/>
  <c r="O42"/>
  <c r="O41"/>
  <c r="O40"/>
  <c r="O39"/>
  <c r="O38"/>
  <c r="O37"/>
  <c r="O36"/>
  <c r="O35"/>
  <c r="O34"/>
  <c r="O33"/>
  <c r="O32"/>
  <c r="O31"/>
  <c r="O30"/>
  <c r="O29"/>
  <c r="O28"/>
  <c r="O27"/>
  <c r="O26"/>
  <c r="O25"/>
  <c r="O24"/>
  <c r="O23"/>
  <c r="O22"/>
  <c r="O21"/>
  <c r="O20"/>
  <c r="O19"/>
  <c r="O18"/>
  <c r="O17"/>
  <c r="O16"/>
  <c r="O15"/>
  <c r="O14"/>
  <c r="O13"/>
  <c r="O11"/>
  <c r="O10"/>
  <c r="O9"/>
  <c r="O8"/>
  <c r="O7"/>
  <c r="O6"/>
  <c r="O5"/>
  <c r="B881"/>
  <c r="B888" s="1"/>
  <c r="B850"/>
  <c r="B857" s="1"/>
  <c r="B862" s="1"/>
  <c r="B816"/>
  <c r="B642"/>
  <c r="B650" s="1"/>
  <c r="B656" s="1"/>
  <c r="B662" s="1"/>
  <c r="B664" s="1"/>
  <c r="B669" s="1"/>
  <c r="B674" s="1"/>
  <c r="B680" s="1"/>
  <c r="B683" s="1"/>
  <c r="B686" s="1"/>
  <c r="B687" s="1"/>
  <c r="B690" s="1"/>
  <c r="B693" s="1"/>
  <c r="B699" s="1"/>
  <c r="B705" s="1"/>
  <c r="B707" s="1"/>
  <c r="B709" s="1"/>
  <c r="B594"/>
  <c r="B602" s="1"/>
  <c r="B611" s="1"/>
  <c r="B612" s="1"/>
  <c r="B394"/>
  <c r="B398" s="1"/>
  <c r="B402" s="1"/>
  <c r="B406" s="1"/>
  <c r="B410" s="1"/>
  <c r="B414" s="1"/>
  <c r="B423" s="1"/>
  <c r="B428" s="1"/>
  <c r="B429" s="1"/>
  <c r="B442" s="1"/>
  <c r="B458" s="1"/>
  <c r="B493" s="1"/>
  <c r="B499" s="1"/>
  <c r="B505" s="1"/>
  <c r="B507" s="1"/>
  <c r="B513" s="1"/>
  <c r="B515" s="1"/>
  <c r="B519" s="1"/>
  <c r="B524" s="1"/>
  <c r="B526" s="1"/>
  <c r="B527" s="1"/>
  <c r="B528" s="1"/>
  <c r="B532" s="1"/>
  <c r="B534" s="1"/>
  <c r="B540" s="1"/>
  <c r="B545" s="1"/>
  <c r="B550" s="1"/>
  <c r="B553" s="1"/>
  <c r="B558" s="1"/>
  <c r="B561" s="1"/>
  <c r="B7"/>
  <c r="B10" s="1"/>
  <c r="B17" s="1"/>
  <c r="B19" s="1"/>
  <c r="B20" s="1"/>
  <c r="B25" s="1"/>
  <c r="B31" s="1"/>
  <c r="B33" s="1"/>
  <c r="B35" s="1"/>
  <c r="B47" s="1"/>
  <c r="B48" s="1"/>
  <c r="B50" s="1"/>
  <c r="B62" s="1"/>
  <c r="B75" s="1"/>
  <c r="B80" s="1"/>
  <c r="B85" s="1"/>
  <c r="B101" s="1"/>
  <c r="B104" s="1"/>
  <c r="B110" s="1"/>
  <c r="B117" s="1"/>
  <c r="B119" s="1"/>
  <c r="B122" s="1"/>
  <c r="B124" s="1"/>
  <c r="B125" s="1"/>
  <c r="B131" s="1"/>
  <c r="B137" s="1"/>
  <c r="B143" s="1"/>
  <c r="B145" s="1"/>
  <c r="B149" s="1"/>
  <c r="B158" s="1"/>
  <c r="B167" s="1"/>
  <c r="B173" s="1"/>
  <c r="B214" s="1"/>
  <c r="B238" s="1"/>
  <c r="B243" s="1"/>
  <c r="B258" s="1"/>
  <c r="O4"/>
  <c r="O3"/>
  <c r="O176" i="46"/>
  <c r="O210" i="45"/>
  <c r="O175"/>
  <c r="O174"/>
  <c r="O758" i="42"/>
  <c r="O757"/>
  <c r="O756"/>
  <c r="O755"/>
  <c r="O754"/>
  <c r="O753"/>
  <c r="O752"/>
  <c r="O751"/>
  <c r="O750"/>
  <c r="O749"/>
  <c r="O748"/>
  <c r="O747"/>
  <c r="O746"/>
  <c r="O745"/>
  <c r="O744"/>
  <c r="O743"/>
  <c r="O742"/>
  <c r="O741"/>
  <c r="O740"/>
  <c r="O739"/>
  <c r="O738"/>
  <c r="O737"/>
  <c r="O736"/>
  <c r="O735"/>
  <c r="O734"/>
  <c r="O733"/>
  <c r="O732"/>
  <c r="O731"/>
  <c r="O730"/>
  <c r="O729"/>
  <c r="O728"/>
  <c r="O727"/>
  <c r="O726"/>
  <c r="O725"/>
  <c r="O724"/>
  <c r="O723"/>
  <c r="O722"/>
  <c r="O721"/>
  <c r="O720"/>
  <c r="O719"/>
  <c r="O718"/>
  <c r="O717"/>
  <c r="O716"/>
  <c r="O715"/>
  <c r="O714"/>
  <c r="O713"/>
  <c r="O712"/>
  <c r="O711"/>
  <c r="O710"/>
  <c r="O709"/>
  <c r="O708"/>
  <c r="O707"/>
  <c r="O706"/>
  <c r="O705"/>
  <c r="O704"/>
  <c r="O703"/>
  <c r="O702"/>
  <c r="O701"/>
  <c r="O700"/>
  <c r="O699"/>
  <c r="O698"/>
  <c r="O697"/>
  <c r="O696"/>
  <c r="O695"/>
  <c r="O694"/>
  <c r="O693"/>
  <c r="O692"/>
  <c r="O691"/>
  <c r="B691"/>
  <c r="B699" s="1"/>
  <c r="B705" s="1"/>
  <c r="B711" s="1"/>
  <c r="B713" s="1"/>
  <c r="B718" s="1"/>
  <c r="B723" s="1"/>
  <c r="B729" s="1"/>
  <c r="B732" s="1"/>
  <c r="B735" s="1"/>
  <c r="B736" s="1"/>
  <c r="B739" s="1"/>
  <c r="B742" s="1"/>
  <c r="B748" s="1"/>
  <c r="B754" s="1"/>
  <c r="B756" s="1"/>
  <c r="B758" s="1"/>
  <c r="O690"/>
  <c r="O689"/>
  <c r="O688"/>
  <c r="O687"/>
  <c r="O686"/>
  <c r="O685"/>
  <c r="O684"/>
  <c r="O683"/>
  <c r="O682"/>
  <c r="O681"/>
  <c r="O680"/>
  <c r="O679"/>
  <c r="O678"/>
  <c r="O677"/>
  <c r="O676"/>
  <c r="O675"/>
  <c r="O674"/>
  <c r="O673"/>
  <c r="O672"/>
  <c r="O671"/>
  <c r="O670"/>
  <c r="O669"/>
  <c r="O668"/>
  <c r="O667"/>
  <c r="O666"/>
  <c r="O665"/>
  <c r="O649"/>
  <c r="O648"/>
  <c r="O647"/>
  <c r="O646"/>
  <c r="O645"/>
  <c r="O644"/>
  <c r="O643"/>
  <c r="O642"/>
  <c r="O641"/>
  <c r="O640"/>
  <c r="O639"/>
  <c r="O638"/>
  <c r="O637"/>
  <c r="O636"/>
  <c r="O635"/>
  <c r="W1507" i="39"/>
  <c r="V1507"/>
  <c r="U1507"/>
  <c r="T1507"/>
  <c r="R1507"/>
  <c r="P1507"/>
  <c r="O1507"/>
  <c r="N1507"/>
  <c r="M1507"/>
  <c r="L1507"/>
  <c r="J1507"/>
  <c r="I1507"/>
  <c r="H1507"/>
  <c r="G1507"/>
  <c r="F1507"/>
  <c r="W1506"/>
  <c r="V1506"/>
  <c r="U1506"/>
  <c r="T1506"/>
  <c r="R1506"/>
  <c r="P1506"/>
  <c r="O1506"/>
  <c r="N1506"/>
  <c r="M1506"/>
  <c r="L1506"/>
  <c r="K1506"/>
  <c r="J1506"/>
  <c r="I1506"/>
  <c r="H1506"/>
  <c r="G1506"/>
  <c r="F1506"/>
  <c r="O410" i="42"/>
  <c r="O356"/>
  <c r="O330"/>
  <c r="O278"/>
  <c r="O220"/>
  <c r="O186"/>
  <c r="O174"/>
  <c r="O157" i="46"/>
  <c r="O157" i="45"/>
  <c r="O492" i="42"/>
  <c r="O491"/>
  <c r="O490"/>
  <c r="O489"/>
  <c r="O488"/>
  <c r="O487"/>
  <c r="O486"/>
  <c r="O485"/>
  <c r="O484"/>
  <c r="O483"/>
  <c r="O482"/>
  <c r="O481"/>
  <c r="O480"/>
  <c r="O479"/>
  <c r="O478"/>
  <c r="O477"/>
  <c r="O476"/>
  <c r="O475"/>
  <c r="O474"/>
  <c r="O473"/>
  <c r="O472"/>
  <c r="O471"/>
  <c r="O470"/>
  <c r="O469"/>
  <c r="O468"/>
  <c r="O467"/>
  <c r="O466"/>
  <c r="O465"/>
  <c r="O464"/>
  <c r="O463"/>
  <c r="O462"/>
  <c r="O461"/>
  <c r="O460"/>
  <c r="O459"/>
  <c r="O458"/>
  <c r="O457"/>
  <c r="O455"/>
  <c r="O454"/>
  <c r="O453"/>
  <c r="O452"/>
  <c r="L13" i="14"/>
  <c r="L11"/>
  <c r="L10"/>
  <c r="W1251" i="39"/>
  <c r="V1251"/>
  <c r="U1251"/>
  <c r="T1251"/>
  <c r="R1251"/>
  <c r="P1251"/>
  <c r="O1251"/>
  <c r="N1251"/>
  <c r="M1251"/>
  <c r="L1251"/>
  <c r="K1251"/>
  <c r="J1251"/>
  <c r="I1251"/>
  <c r="H1251"/>
  <c r="G1251"/>
  <c r="F1251"/>
  <c r="W1250"/>
  <c r="V1250"/>
  <c r="U1250"/>
  <c r="T1250"/>
  <c r="R1250"/>
  <c r="P1250"/>
  <c r="O1250"/>
  <c r="N1250"/>
  <c r="M1250"/>
  <c r="L1250"/>
  <c r="K1250"/>
  <c r="J1250"/>
  <c r="I1250"/>
  <c r="H1250"/>
  <c r="G1250"/>
  <c r="F1250"/>
  <c r="W1249"/>
  <c r="V1249"/>
  <c r="U1249"/>
  <c r="T1249"/>
  <c r="R1249"/>
  <c r="P1249"/>
  <c r="O1249"/>
  <c r="N1249"/>
  <c r="M1249"/>
  <c r="L1249"/>
  <c r="K1249"/>
  <c r="J1249"/>
  <c r="I1249"/>
  <c r="H1249"/>
  <c r="G1249"/>
  <c r="F1249"/>
  <c r="W1248"/>
  <c r="V1248"/>
  <c r="U1248"/>
  <c r="T1248"/>
  <c r="R1248"/>
  <c r="P1248"/>
  <c r="O1248"/>
  <c r="N1248"/>
  <c r="M1248"/>
  <c r="L1248"/>
  <c r="K1248"/>
  <c r="J1248"/>
  <c r="I1248"/>
  <c r="H1248"/>
  <c r="G1248"/>
  <c r="F1248"/>
  <c r="W1247"/>
  <c r="V1247"/>
  <c r="U1247"/>
  <c r="T1247"/>
  <c r="R1247"/>
  <c r="P1247"/>
  <c r="O1247"/>
  <c r="N1247"/>
  <c r="M1247"/>
  <c r="L1247"/>
  <c r="K1247"/>
  <c r="J1247"/>
  <c r="I1247"/>
  <c r="H1247"/>
  <c r="G1247"/>
  <c r="F1247"/>
  <c r="W1246"/>
  <c r="V1246"/>
  <c r="U1246"/>
  <c r="T1246"/>
  <c r="R1246"/>
  <c r="P1246"/>
  <c r="O1246"/>
  <c r="N1246"/>
  <c r="M1246"/>
  <c r="L1246"/>
  <c r="K1246"/>
  <c r="J1246"/>
  <c r="I1246"/>
  <c r="H1246"/>
  <c r="G1246"/>
  <c r="F1246"/>
  <c r="W1245"/>
  <c r="V1245"/>
  <c r="U1245"/>
  <c r="T1245"/>
  <c r="R1245"/>
  <c r="P1245"/>
  <c r="O1245"/>
  <c r="N1245"/>
  <c r="M1245"/>
  <c r="L1245"/>
  <c r="K1245"/>
  <c r="J1245"/>
  <c r="I1245"/>
  <c r="H1245"/>
  <c r="G1245"/>
  <c r="F1245"/>
  <c r="W1244"/>
  <c r="V1244"/>
  <c r="U1244"/>
  <c r="T1244"/>
  <c r="R1244"/>
  <c r="P1244"/>
  <c r="O1244"/>
  <c r="N1244"/>
  <c r="M1244"/>
  <c r="L1244"/>
  <c r="K1244"/>
  <c r="J1244"/>
  <c r="I1244"/>
  <c r="H1244"/>
  <c r="G1244"/>
  <c r="F1244"/>
  <c r="W1243"/>
  <c r="V1243"/>
  <c r="U1243"/>
  <c r="T1243"/>
  <c r="R1243"/>
  <c r="P1243"/>
  <c r="O1243"/>
  <c r="N1243"/>
  <c r="M1243"/>
  <c r="L1243"/>
  <c r="K1243"/>
  <c r="J1243"/>
  <c r="I1243"/>
  <c r="H1243"/>
  <c r="G1243"/>
  <c r="F1243"/>
  <c r="W1242"/>
  <c r="V1242"/>
  <c r="U1242"/>
  <c r="T1242"/>
  <c r="R1242"/>
  <c r="P1242"/>
  <c r="O1242"/>
  <c r="N1242"/>
  <c r="M1242"/>
  <c r="L1242"/>
  <c r="K1242"/>
  <c r="J1242"/>
  <c r="I1242"/>
  <c r="H1242"/>
  <c r="G1242"/>
  <c r="F1242"/>
  <c r="W1241"/>
  <c r="V1241"/>
  <c r="U1241"/>
  <c r="T1241"/>
  <c r="R1241"/>
  <c r="P1241"/>
  <c r="O1241"/>
  <c r="N1241"/>
  <c r="M1241"/>
  <c r="L1241"/>
  <c r="K1241"/>
  <c r="J1241"/>
  <c r="I1241"/>
  <c r="H1241"/>
  <c r="G1241"/>
  <c r="F1241"/>
  <c r="W1240"/>
  <c r="V1240"/>
  <c r="U1240"/>
  <c r="T1240"/>
  <c r="R1240"/>
  <c r="P1240"/>
  <c r="O1240"/>
  <c r="N1240"/>
  <c r="M1240"/>
  <c r="L1240"/>
  <c r="K1240"/>
  <c r="J1240"/>
  <c r="I1240"/>
  <c r="H1240"/>
  <c r="G1240"/>
  <c r="F1240"/>
  <c r="W1239"/>
  <c r="V1239"/>
  <c r="U1239"/>
  <c r="T1239"/>
  <c r="R1239"/>
  <c r="P1239"/>
  <c r="O1239"/>
  <c r="N1239"/>
  <c r="M1239"/>
  <c r="L1239"/>
  <c r="K1239"/>
  <c r="J1239"/>
  <c r="I1239"/>
  <c r="H1239"/>
  <c r="G1239"/>
  <c r="F1239"/>
  <c r="Y1253" l="1"/>
  <c r="Y1254"/>
  <c r="Y1255"/>
  <c r="Y1252"/>
  <c r="Y1256"/>
  <c r="Y1506"/>
  <c r="Y1507"/>
  <c r="Y1239"/>
  <c r="Y1243"/>
  <c r="Y1247"/>
  <c r="Y1249"/>
  <c r="Y1240"/>
  <c r="Y1244"/>
  <c r="Y1241"/>
  <c r="Y1242"/>
  <c r="Y1245"/>
  <c r="Y1246"/>
  <c r="Y1248"/>
  <c r="Y1250"/>
  <c r="Y1251"/>
  <c r="O179" i="46"/>
  <c r="O178"/>
  <c r="O180" i="45"/>
  <c r="O178"/>
  <c r="O255"/>
  <c r="O231" i="46" l="1"/>
  <c r="O230"/>
  <c r="O232" i="45"/>
  <c r="O231"/>
  <c r="O149" i="46"/>
  <c r="O150"/>
  <c r="O150" i="45"/>
  <c r="O151"/>
  <c r="O162" i="42"/>
  <c r="O161"/>
  <c r="W1505" i="39"/>
  <c r="V1505"/>
  <c r="U1505"/>
  <c r="T1505"/>
  <c r="R1505"/>
  <c r="P1505"/>
  <c r="O1505"/>
  <c r="N1505"/>
  <c r="M1505"/>
  <c r="L1505"/>
  <c r="K1505"/>
  <c r="J1505"/>
  <c r="I1505"/>
  <c r="H1505"/>
  <c r="G1505"/>
  <c r="F1505"/>
  <c r="W1504"/>
  <c r="V1504"/>
  <c r="U1504"/>
  <c r="T1504"/>
  <c r="R1504"/>
  <c r="P1504"/>
  <c r="O1504"/>
  <c r="N1504"/>
  <c r="M1504"/>
  <c r="L1504"/>
  <c r="K1504"/>
  <c r="J1504"/>
  <c r="I1504"/>
  <c r="H1504"/>
  <c r="G1504"/>
  <c r="F1504"/>
  <c r="W1503"/>
  <c r="V1503"/>
  <c r="U1503"/>
  <c r="T1503"/>
  <c r="R1503"/>
  <c r="P1503"/>
  <c r="O1503"/>
  <c r="N1503"/>
  <c r="M1503"/>
  <c r="L1503"/>
  <c r="K1503"/>
  <c r="J1503"/>
  <c r="I1503"/>
  <c r="H1503"/>
  <c r="G1503"/>
  <c r="F1503"/>
  <c r="W1502"/>
  <c r="V1502"/>
  <c r="U1502"/>
  <c r="T1502"/>
  <c r="R1502"/>
  <c r="P1502"/>
  <c r="O1502"/>
  <c r="N1502"/>
  <c r="M1502"/>
  <c r="L1502"/>
  <c r="K1502"/>
  <c r="J1502"/>
  <c r="I1502"/>
  <c r="H1502"/>
  <c r="G1502"/>
  <c r="F1502"/>
  <c r="W1501"/>
  <c r="V1501"/>
  <c r="U1501"/>
  <c r="T1501"/>
  <c r="R1501"/>
  <c r="P1501"/>
  <c r="O1501"/>
  <c r="N1501"/>
  <c r="M1501"/>
  <c r="L1501"/>
  <c r="K1501"/>
  <c r="J1501"/>
  <c r="I1501"/>
  <c r="H1501"/>
  <c r="G1501"/>
  <c r="F1501"/>
  <c r="W1500"/>
  <c r="V1500"/>
  <c r="U1500"/>
  <c r="T1500"/>
  <c r="R1500"/>
  <c r="P1500"/>
  <c r="O1500"/>
  <c r="N1500"/>
  <c r="M1500"/>
  <c r="L1500"/>
  <c r="K1500"/>
  <c r="J1500"/>
  <c r="I1500"/>
  <c r="H1500"/>
  <c r="G1500"/>
  <c r="F1500"/>
  <c r="W1499"/>
  <c r="V1499"/>
  <c r="U1499"/>
  <c r="T1499"/>
  <c r="R1499"/>
  <c r="P1499"/>
  <c r="O1499"/>
  <c r="N1499"/>
  <c r="M1499"/>
  <c r="L1499"/>
  <c r="K1499"/>
  <c r="J1499"/>
  <c r="I1499"/>
  <c r="H1499"/>
  <c r="G1499"/>
  <c r="F1499"/>
  <c r="W1498"/>
  <c r="V1498"/>
  <c r="U1498"/>
  <c r="T1498"/>
  <c r="R1498"/>
  <c r="P1498"/>
  <c r="O1498"/>
  <c r="N1498"/>
  <c r="M1498"/>
  <c r="L1498"/>
  <c r="K1498"/>
  <c r="J1498"/>
  <c r="I1498"/>
  <c r="H1498"/>
  <c r="G1498"/>
  <c r="F1498"/>
  <c r="W1497"/>
  <c r="V1497"/>
  <c r="U1497"/>
  <c r="T1497"/>
  <c r="R1497"/>
  <c r="P1497"/>
  <c r="O1497"/>
  <c r="N1497"/>
  <c r="M1497"/>
  <c r="L1497"/>
  <c r="K1497"/>
  <c r="J1497"/>
  <c r="I1497"/>
  <c r="H1497"/>
  <c r="G1497"/>
  <c r="F1497"/>
  <c r="W1496"/>
  <c r="V1496"/>
  <c r="U1496"/>
  <c r="T1496"/>
  <c r="R1496"/>
  <c r="P1496"/>
  <c r="O1496"/>
  <c r="N1496"/>
  <c r="M1496"/>
  <c r="L1496"/>
  <c r="K1496"/>
  <c r="J1496"/>
  <c r="I1496"/>
  <c r="H1496"/>
  <c r="G1496"/>
  <c r="F1496"/>
  <c r="W1495"/>
  <c r="V1495"/>
  <c r="U1495"/>
  <c r="T1495"/>
  <c r="R1495"/>
  <c r="P1495"/>
  <c r="O1495"/>
  <c r="N1495"/>
  <c r="M1495"/>
  <c r="L1495"/>
  <c r="K1495"/>
  <c r="J1495"/>
  <c r="I1495"/>
  <c r="H1495"/>
  <c r="G1495"/>
  <c r="F1495"/>
  <c r="W1494"/>
  <c r="V1494"/>
  <c r="U1494"/>
  <c r="T1494"/>
  <c r="R1494"/>
  <c r="P1494"/>
  <c r="O1494"/>
  <c r="N1494"/>
  <c r="M1494"/>
  <c r="L1494"/>
  <c r="K1494"/>
  <c r="J1494"/>
  <c r="I1494"/>
  <c r="H1494"/>
  <c r="G1494"/>
  <c r="F1494"/>
  <c r="W1493"/>
  <c r="V1493"/>
  <c r="U1493"/>
  <c r="T1493"/>
  <c r="R1493"/>
  <c r="P1493"/>
  <c r="O1493"/>
  <c r="N1493"/>
  <c r="M1493"/>
  <c r="L1493"/>
  <c r="K1493"/>
  <c r="J1493"/>
  <c r="I1493"/>
  <c r="H1493"/>
  <c r="G1493"/>
  <c r="F1493"/>
  <c r="W1492"/>
  <c r="V1492"/>
  <c r="U1492"/>
  <c r="T1492"/>
  <c r="R1492"/>
  <c r="P1492"/>
  <c r="O1492"/>
  <c r="N1492"/>
  <c r="M1492"/>
  <c r="L1492"/>
  <c r="K1492"/>
  <c r="J1492"/>
  <c r="I1492"/>
  <c r="H1492"/>
  <c r="G1492"/>
  <c r="F1492"/>
  <c r="W1491"/>
  <c r="V1491"/>
  <c r="U1491"/>
  <c r="T1491"/>
  <c r="R1491"/>
  <c r="P1491"/>
  <c r="O1491"/>
  <c r="N1491"/>
  <c r="M1491"/>
  <c r="L1491"/>
  <c r="K1491"/>
  <c r="J1491"/>
  <c r="I1491"/>
  <c r="H1491"/>
  <c r="G1491"/>
  <c r="F1491"/>
  <c r="W1490"/>
  <c r="V1490"/>
  <c r="U1490"/>
  <c r="T1490"/>
  <c r="R1490"/>
  <c r="P1490"/>
  <c r="O1490"/>
  <c r="N1490"/>
  <c r="M1490"/>
  <c r="L1490"/>
  <c r="K1490"/>
  <c r="J1490"/>
  <c r="I1490"/>
  <c r="H1490"/>
  <c r="G1490"/>
  <c r="F1490"/>
  <c r="W1489"/>
  <c r="V1489"/>
  <c r="U1489"/>
  <c r="T1489"/>
  <c r="R1489"/>
  <c r="P1489"/>
  <c r="O1489"/>
  <c r="N1489"/>
  <c r="M1489"/>
  <c r="L1489"/>
  <c r="K1489"/>
  <c r="J1489"/>
  <c r="I1489"/>
  <c r="H1489"/>
  <c r="G1489"/>
  <c r="F1489"/>
  <c r="W1488"/>
  <c r="V1488"/>
  <c r="U1488"/>
  <c r="T1488"/>
  <c r="R1488"/>
  <c r="P1488"/>
  <c r="O1488"/>
  <c r="N1488"/>
  <c r="M1488"/>
  <c r="L1488"/>
  <c r="K1488"/>
  <c r="J1488"/>
  <c r="I1488"/>
  <c r="H1488"/>
  <c r="G1488"/>
  <c r="F1488"/>
  <c r="W1487"/>
  <c r="V1487"/>
  <c r="U1487"/>
  <c r="T1487"/>
  <c r="R1487"/>
  <c r="P1487"/>
  <c r="O1487"/>
  <c r="N1487"/>
  <c r="M1487"/>
  <c r="L1487"/>
  <c r="K1487"/>
  <c r="J1487"/>
  <c r="I1487"/>
  <c r="H1487"/>
  <c r="G1487"/>
  <c r="F1487"/>
  <c r="W1486"/>
  <c r="V1486"/>
  <c r="U1486"/>
  <c r="T1486"/>
  <c r="R1486"/>
  <c r="P1486"/>
  <c r="O1486"/>
  <c r="N1486"/>
  <c r="M1486"/>
  <c r="L1486"/>
  <c r="K1486"/>
  <c r="J1486"/>
  <c r="I1486"/>
  <c r="H1486"/>
  <c r="G1486"/>
  <c r="F1486"/>
  <c r="W1485"/>
  <c r="V1485"/>
  <c r="U1485"/>
  <c r="T1485"/>
  <c r="R1485"/>
  <c r="P1485"/>
  <c r="O1485"/>
  <c r="N1485"/>
  <c r="M1485"/>
  <c r="L1485"/>
  <c r="K1485"/>
  <c r="J1485"/>
  <c r="I1485"/>
  <c r="H1485"/>
  <c r="G1485"/>
  <c r="F1485"/>
  <c r="W1484"/>
  <c r="V1484"/>
  <c r="U1484"/>
  <c r="T1484"/>
  <c r="R1484"/>
  <c r="P1484"/>
  <c r="O1484"/>
  <c r="N1484"/>
  <c r="M1484"/>
  <c r="L1484"/>
  <c r="K1484"/>
  <c r="J1484"/>
  <c r="I1484"/>
  <c r="H1484"/>
  <c r="G1484"/>
  <c r="F1484"/>
  <c r="W1483"/>
  <c r="V1483"/>
  <c r="U1483"/>
  <c r="T1483"/>
  <c r="R1483"/>
  <c r="P1483"/>
  <c r="O1483"/>
  <c r="N1483"/>
  <c r="M1483"/>
  <c r="L1483"/>
  <c r="K1483"/>
  <c r="J1483"/>
  <c r="I1483"/>
  <c r="H1483"/>
  <c r="G1483"/>
  <c r="F1483"/>
  <c r="W1482"/>
  <c r="V1482"/>
  <c r="U1482"/>
  <c r="T1482"/>
  <c r="R1482"/>
  <c r="P1482"/>
  <c r="O1482"/>
  <c r="N1482"/>
  <c r="M1482"/>
  <c r="L1482"/>
  <c r="K1482"/>
  <c r="J1482"/>
  <c r="I1482"/>
  <c r="H1482"/>
  <c r="G1482"/>
  <c r="F1482"/>
  <c r="W1481"/>
  <c r="V1481"/>
  <c r="U1481"/>
  <c r="T1481"/>
  <c r="R1481"/>
  <c r="P1481"/>
  <c r="O1481"/>
  <c r="N1481"/>
  <c r="M1481"/>
  <c r="L1481"/>
  <c r="K1481"/>
  <c r="J1481"/>
  <c r="I1481"/>
  <c r="H1481"/>
  <c r="G1481"/>
  <c r="F1481"/>
  <c r="W1480"/>
  <c r="V1480"/>
  <c r="U1480"/>
  <c r="T1480"/>
  <c r="R1480"/>
  <c r="P1480"/>
  <c r="O1480"/>
  <c r="N1480"/>
  <c r="M1480"/>
  <c r="L1480"/>
  <c r="K1480"/>
  <c r="J1480"/>
  <c r="I1480"/>
  <c r="H1480"/>
  <c r="G1480"/>
  <c r="F1480"/>
  <c r="W1479"/>
  <c r="V1479"/>
  <c r="U1479"/>
  <c r="T1479"/>
  <c r="R1479"/>
  <c r="P1479"/>
  <c r="O1479"/>
  <c r="N1479"/>
  <c r="M1479"/>
  <c r="L1479"/>
  <c r="K1479"/>
  <c r="J1479"/>
  <c r="I1479"/>
  <c r="H1479"/>
  <c r="G1479"/>
  <c r="F1479"/>
  <c r="W1478"/>
  <c r="V1478"/>
  <c r="U1478"/>
  <c r="T1478"/>
  <c r="R1478"/>
  <c r="P1478"/>
  <c r="O1478"/>
  <c r="N1478"/>
  <c r="M1478"/>
  <c r="L1478"/>
  <c r="K1478"/>
  <c r="J1478"/>
  <c r="I1478"/>
  <c r="H1478"/>
  <c r="G1478"/>
  <c r="F1478"/>
  <c r="W1477"/>
  <c r="V1477"/>
  <c r="U1477"/>
  <c r="T1477"/>
  <c r="R1477"/>
  <c r="P1477"/>
  <c r="O1477"/>
  <c r="N1477"/>
  <c r="M1477"/>
  <c r="L1477"/>
  <c r="K1477"/>
  <c r="J1477"/>
  <c r="I1477"/>
  <c r="H1477"/>
  <c r="G1477"/>
  <c r="F1477"/>
  <c r="W1476"/>
  <c r="V1476"/>
  <c r="U1476"/>
  <c r="T1476"/>
  <c r="R1476"/>
  <c r="P1476"/>
  <c r="O1476"/>
  <c r="N1476"/>
  <c r="M1476"/>
  <c r="L1476"/>
  <c r="K1476"/>
  <c r="J1476"/>
  <c r="I1476"/>
  <c r="H1476"/>
  <c r="G1476"/>
  <c r="F1476"/>
  <c r="W1475"/>
  <c r="V1475"/>
  <c r="U1475"/>
  <c r="T1475"/>
  <c r="R1475"/>
  <c r="P1475"/>
  <c r="O1475"/>
  <c r="N1475"/>
  <c r="M1475"/>
  <c r="L1475"/>
  <c r="K1475"/>
  <c r="J1475"/>
  <c r="I1475"/>
  <c r="H1475"/>
  <c r="G1475"/>
  <c r="F1475"/>
  <c r="W1474"/>
  <c r="V1474"/>
  <c r="U1474"/>
  <c r="T1474"/>
  <c r="R1474"/>
  <c r="P1474"/>
  <c r="O1474"/>
  <c r="N1474"/>
  <c r="M1474"/>
  <c r="L1474"/>
  <c r="K1474"/>
  <c r="J1474"/>
  <c r="I1474"/>
  <c r="H1474"/>
  <c r="G1474"/>
  <c r="F1474"/>
  <c r="W1473"/>
  <c r="V1473"/>
  <c r="U1473"/>
  <c r="T1473"/>
  <c r="R1473"/>
  <c r="P1473"/>
  <c r="O1473"/>
  <c r="N1473"/>
  <c r="M1473"/>
  <c r="L1473"/>
  <c r="K1473"/>
  <c r="J1473"/>
  <c r="I1473"/>
  <c r="H1473"/>
  <c r="G1473"/>
  <c r="F1473"/>
  <c r="W1472"/>
  <c r="V1472"/>
  <c r="U1472"/>
  <c r="T1472"/>
  <c r="R1472"/>
  <c r="P1472"/>
  <c r="O1472"/>
  <c r="N1472"/>
  <c r="M1472"/>
  <c r="L1472"/>
  <c r="K1472"/>
  <c r="J1472"/>
  <c r="I1472"/>
  <c r="H1472"/>
  <c r="G1472"/>
  <c r="F1472"/>
  <c r="W1471"/>
  <c r="V1471"/>
  <c r="U1471"/>
  <c r="T1471"/>
  <c r="R1471"/>
  <c r="P1471"/>
  <c r="O1471"/>
  <c r="N1471"/>
  <c r="M1471"/>
  <c r="L1471"/>
  <c r="K1471"/>
  <c r="J1471"/>
  <c r="I1471"/>
  <c r="H1471"/>
  <c r="G1471"/>
  <c r="F1471"/>
  <c r="W1470"/>
  <c r="V1470"/>
  <c r="U1470"/>
  <c r="T1470"/>
  <c r="R1470"/>
  <c r="P1470"/>
  <c r="O1470"/>
  <c r="N1470"/>
  <c r="M1470"/>
  <c r="L1470"/>
  <c r="K1470"/>
  <c r="J1470"/>
  <c r="I1470"/>
  <c r="H1470"/>
  <c r="G1470"/>
  <c r="F1470"/>
  <c r="W1469"/>
  <c r="V1469"/>
  <c r="U1469"/>
  <c r="T1469"/>
  <c r="R1469"/>
  <c r="P1469"/>
  <c r="O1469"/>
  <c r="N1469"/>
  <c r="M1469"/>
  <c r="L1469"/>
  <c r="K1469"/>
  <c r="J1469"/>
  <c r="I1469"/>
  <c r="H1469"/>
  <c r="G1469"/>
  <c r="F1469"/>
  <c r="W1468"/>
  <c r="V1468"/>
  <c r="U1468"/>
  <c r="T1468"/>
  <c r="R1468"/>
  <c r="P1468"/>
  <c r="O1468"/>
  <c r="N1468"/>
  <c r="M1468"/>
  <c r="L1468"/>
  <c r="K1468"/>
  <c r="J1468"/>
  <c r="I1468"/>
  <c r="H1468"/>
  <c r="G1468"/>
  <c r="F1468"/>
  <c r="W1467"/>
  <c r="V1467"/>
  <c r="U1467"/>
  <c r="T1467"/>
  <c r="R1467"/>
  <c r="P1467"/>
  <c r="O1467"/>
  <c r="N1467"/>
  <c r="M1467"/>
  <c r="L1467"/>
  <c r="K1467"/>
  <c r="J1467"/>
  <c r="I1467"/>
  <c r="H1467"/>
  <c r="G1467"/>
  <c r="F1467"/>
  <c r="W1466"/>
  <c r="V1466"/>
  <c r="U1466"/>
  <c r="T1466"/>
  <c r="R1466"/>
  <c r="P1466"/>
  <c r="O1466"/>
  <c r="N1466"/>
  <c r="M1466"/>
  <c r="L1466"/>
  <c r="K1466"/>
  <c r="J1466"/>
  <c r="I1466"/>
  <c r="H1466"/>
  <c r="G1466"/>
  <c r="F1466"/>
  <c r="W1465"/>
  <c r="V1465"/>
  <c r="U1465"/>
  <c r="T1465"/>
  <c r="R1465"/>
  <c r="P1465"/>
  <c r="O1465"/>
  <c r="N1465"/>
  <c r="M1465"/>
  <c r="L1465"/>
  <c r="K1465"/>
  <c r="J1465"/>
  <c r="I1465"/>
  <c r="H1465"/>
  <c r="G1465"/>
  <c r="F1465"/>
  <c r="W1464"/>
  <c r="V1464"/>
  <c r="U1464"/>
  <c r="T1464"/>
  <c r="R1464"/>
  <c r="P1464"/>
  <c r="O1464"/>
  <c r="N1464"/>
  <c r="M1464"/>
  <c r="L1464"/>
  <c r="K1464"/>
  <c r="J1464"/>
  <c r="I1464"/>
  <c r="H1464"/>
  <c r="G1464"/>
  <c r="F1464"/>
  <c r="W1463"/>
  <c r="V1463"/>
  <c r="U1463"/>
  <c r="T1463"/>
  <c r="R1463"/>
  <c r="P1463"/>
  <c r="O1463"/>
  <c r="N1463"/>
  <c r="M1463"/>
  <c r="L1463"/>
  <c r="K1463"/>
  <c r="J1463"/>
  <c r="I1463"/>
  <c r="H1463"/>
  <c r="G1463"/>
  <c r="F1463"/>
  <c r="W1462"/>
  <c r="V1462"/>
  <c r="U1462"/>
  <c r="T1462"/>
  <c r="R1462"/>
  <c r="P1462"/>
  <c r="O1462"/>
  <c r="N1462"/>
  <c r="M1462"/>
  <c r="L1462"/>
  <c r="K1462"/>
  <c r="J1462"/>
  <c r="I1462"/>
  <c r="H1462"/>
  <c r="G1462"/>
  <c r="F1462"/>
  <c r="W1461"/>
  <c r="V1461"/>
  <c r="U1461"/>
  <c r="T1461"/>
  <c r="R1461"/>
  <c r="P1461"/>
  <c r="O1461"/>
  <c r="N1461"/>
  <c r="M1461"/>
  <c r="L1461"/>
  <c r="K1461"/>
  <c r="J1461"/>
  <c r="I1461"/>
  <c r="H1461"/>
  <c r="G1461"/>
  <c r="F1461"/>
  <c r="W1460"/>
  <c r="V1460"/>
  <c r="U1460"/>
  <c r="T1460"/>
  <c r="R1460"/>
  <c r="P1460"/>
  <c r="O1460"/>
  <c r="N1460"/>
  <c r="M1460"/>
  <c r="L1460"/>
  <c r="K1460"/>
  <c r="J1460"/>
  <c r="I1460"/>
  <c r="H1460"/>
  <c r="G1460"/>
  <c r="F1460"/>
  <c r="W1459"/>
  <c r="V1459"/>
  <c r="U1459"/>
  <c r="T1459"/>
  <c r="R1459"/>
  <c r="P1459"/>
  <c r="O1459"/>
  <c r="N1459"/>
  <c r="M1459"/>
  <c r="L1459"/>
  <c r="K1459"/>
  <c r="J1459"/>
  <c r="I1459"/>
  <c r="H1459"/>
  <c r="G1459"/>
  <c r="F1459"/>
  <c r="W1458"/>
  <c r="V1458"/>
  <c r="U1458"/>
  <c r="T1458"/>
  <c r="R1458"/>
  <c r="P1458"/>
  <c r="O1458"/>
  <c r="N1458"/>
  <c r="M1458"/>
  <c r="L1458"/>
  <c r="K1458"/>
  <c r="J1458"/>
  <c r="I1458"/>
  <c r="H1458"/>
  <c r="G1458"/>
  <c r="F1458"/>
  <c r="W1457"/>
  <c r="V1457"/>
  <c r="U1457"/>
  <c r="T1457"/>
  <c r="R1457"/>
  <c r="P1457"/>
  <c r="O1457"/>
  <c r="N1457"/>
  <c r="M1457"/>
  <c r="L1457"/>
  <c r="K1457"/>
  <c r="J1457"/>
  <c r="I1457"/>
  <c r="H1457"/>
  <c r="G1457"/>
  <c r="F1457"/>
  <c r="W1456"/>
  <c r="V1456"/>
  <c r="U1456"/>
  <c r="T1456"/>
  <c r="R1456"/>
  <c r="P1456"/>
  <c r="O1456"/>
  <c r="N1456"/>
  <c r="M1456"/>
  <c r="L1456"/>
  <c r="K1456"/>
  <c r="J1456"/>
  <c r="I1456"/>
  <c r="H1456"/>
  <c r="G1456"/>
  <c r="F1456"/>
  <c r="W1455"/>
  <c r="V1455"/>
  <c r="U1455"/>
  <c r="T1455"/>
  <c r="R1455"/>
  <c r="P1455"/>
  <c r="O1455"/>
  <c r="N1455"/>
  <c r="M1455"/>
  <c r="L1455"/>
  <c r="K1455"/>
  <c r="J1455"/>
  <c r="I1455"/>
  <c r="H1455"/>
  <c r="G1455"/>
  <c r="F1455"/>
  <c r="W1454"/>
  <c r="V1454"/>
  <c r="U1454"/>
  <c r="T1454"/>
  <c r="R1454"/>
  <c r="P1454"/>
  <c r="O1454"/>
  <c r="N1454"/>
  <c r="M1454"/>
  <c r="L1454"/>
  <c r="K1454"/>
  <c r="J1454"/>
  <c r="I1454"/>
  <c r="H1454"/>
  <c r="G1454"/>
  <c r="F1454"/>
  <c r="W1453"/>
  <c r="V1453"/>
  <c r="U1453"/>
  <c r="T1453"/>
  <c r="R1453"/>
  <c r="P1453"/>
  <c r="O1453"/>
  <c r="N1453"/>
  <c r="M1453"/>
  <c r="L1453"/>
  <c r="K1453"/>
  <c r="J1453"/>
  <c r="I1453"/>
  <c r="H1453"/>
  <c r="G1453"/>
  <c r="F1453"/>
  <c r="W1452"/>
  <c r="V1452"/>
  <c r="U1452"/>
  <c r="T1452"/>
  <c r="R1452"/>
  <c r="P1452"/>
  <c r="O1452"/>
  <c r="N1452"/>
  <c r="M1452"/>
  <c r="L1452"/>
  <c r="K1452"/>
  <c r="J1452"/>
  <c r="I1452"/>
  <c r="H1452"/>
  <c r="G1452"/>
  <c r="F1452"/>
  <c r="W1451"/>
  <c r="V1451"/>
  <c r="U1451"/>
  <c r="T1451"/>
  <c r="R1451"/>
  <c r="P1451"/>
  <c r="O1451"/>
  <c r="N1451"/>
  <c r="M1451"/>
  <c r="L1451"/>
  <c r="K1451"/>
  <c r="J1451"/>
  <c r="I1451"/>
  <c r="H1451"/>
  <c r="G1451"/>
  <c r="F1451"/>
  <c r="W1450"/>
  <c r="V1450"/>
  <c r="U1450"/>
  <c r="T1450"/>
  <c r="R1450"/>
  <c r="P1450"/>
  <c r="O1450"/>
  <c r="N1450"/>
  <c r="M1450"/>
  <c r="L1450"/>
  <c r="K1450"/>
  <c r="J1450"/>
  <c r="I1450"/>
  <c r="H1450"/>
  <c r="G1450"/>
  <c r="F1450"/>
  <c r="W1449"/>
  <c r="V1449"/>
  <c r="U1449"/>
  <c r="T1449"/>
  <c r="R1449"/>
  <c r="P1449"/>
  <c r="O1449"/>
  <c r="N1449"/>
  <c r="M1449"/>
  <c r="L1449"/>
  <c r="K1449"/>
  <c r="J1449"/>
  <c r="I1449"/>
  <c r="H1449"/>
  <c r="G1449"/>
  <c r="F1449"/>
  <c r="W1448"/>
  <c r="V1448"/>
  <c r="U1448"/>
  <c r="T1448"/>
  <c r="R1448"/>
  <c r="P1448"/>
  <c r="O1448"/>
  <c r="N1448"/>
  <c r="M1448"/>
  <c r="L1448"/>
  <c r="K1448"/>
  <c r="J1448"/>
  <c r="I1448"/>
  <c r="H1448"/>
  <c r="G1448"/>
  <c r="F1448"/>
  <c r="W1447"/>
  <c r="V1447"/>
  <c r="U1447"/>
  <c r="T1447"/>
  <c r="R1447"/>
  <c r="P1447"/>
  <c r="O1447"/>
  <c r="N1447"/>
  <c r="M1447"/>
  <c r="L1447"/>
  <c r="K1447"/>
  <c r="J1447"/>
  <c r="I1447"/>
  <c r="H1447"/>
  <c r="G1447"/>
  <c r="F1447"/>
  <c r="W1446"/>
  <c r="V1446"/>
  <c r="U1446"/>
  <c r="T1446"/>
  <c r="R1446"/>
  <c r="P1446"/>
  <c r="O1446"/>
  <c r="N1446"/>
  <c r="M1446"/>
  <c r="L1446"/>
  <c r="K1446"/>
  <c r="J1446"/>
  <c r="I1446"/>
  <c r="H1446"/>
  <c r="G1446"/>
  <c r="F1446"/>
  <c r="W1445"/>
  <c r="V1445"/>
  <c r="U1445"/>
  <c r="T1445"/>
  <c r="R1445"/>
  <c r="P1445"/>
  <c r="O1445"/>
  <c r="N1445"/>
  <c r="M1445"/>
  <c r="L1445"/>
  <c r="K1445"/>
  <c r="J1445"/>
  <c r="I1445"/>
  <c r="H1445"/>
  <c r="G1445"/>
  <c r="F1445"/>
  <c r="W1444"/>
  <c r="V1444"/>
  <c r="U1444"/>
  <c r="T1444"/>
  <c r="R1444"/>
  <c r="P1444"/>
  <c r="O1444"/>
  <c r="N1444"/>
  <c r="M1444"/>
  <c r="L1444"/>
  <c r="K1444"/>
  <c r="J1444"/>
  <c r="I1444"/>
  <c r="H1444"/>
  <c r="G1444"/>
  <c r="F1444"/>
  <c r="W1443"/>
  <c r="V1443"/>
  <c r="U1443"/>
  <c r="T1443"/>
  <c r="R1443"/>
  <c r="P1443"/>
  <c r="O1443"/>
  <c r="N1443"/>
  <c r="M1443"/>
  <c r="L1443"/>
  <c r="K1443"/>
  <c r="J1443"/>
  <c r="I1443"/>
  <c r="H1443"/>
  <c r="G1443"/>
  <c r="F1443"/>
  <c r="W1442"/>
  <c r="V1442"/>
  <c r="U1442"/>
  <c r="T1442"/>
  <c r="R1442"/>
  <c r="P1442"/>
  <c r="O1442"/>
  <c r="N1442"/>
  <c r="M1442"/>
  <c r="L1442"/>
  <c r="K1442"/>
  <c r="J1442"/>
  <c r="I1442"/>
  <c r="H1442"/>
  <c r="G1442"/>
  <c r="F1442"/>
  <c r="W1441"/>
  <c r="V1441"/>
  <c r="U1441"/>
  <c r="T1441"/>
  <c r="R1441"/>
  <c r="P1441"/>
  <c r="O1441"/>
  <c r="N1441"/>
  <c r="M1441"/>
  <c r="L1441"/>
  <c r="K1441"/>
  <c r="J1441"/>
  <c r="I1441"/>
  <c r="H1441"/>
  <c r="G1441"/>
  <c r="F1441"/>
  <c r="W1440"/>
  <c r="V1440"/>
  <c r="U1440"/>
  <c r="T1440"/>
  <c r="R1440"/>
  <c r="P1440"/>
  <c r="O1440"/>
  <c r="N1440"/>
  <c r="M1440"/>
  <c r="L1440"/>
  <c r="K1440"/>
  <c r="J1440"/>
  <c r="I1440"/>
  <c r="H1440"/>
  <c r="G1440"/>
  <c r="F1440"/>
  <c r="W1439"/>
  <c r="V1439"/>
  <c r="U1439"/>
  <c r="T1439"/>
  <c r="R1439"/>
  <c r="P1439"/>
  <c r="O1439"/>
  <c r="N1439"/>
  <c r="M1439"/>
  <c r="L1439"/>
  <c r="K1439"/>
  <c r="J1439"/>
  <c r="I1439"/>
  <c r="H1439"/>
  <c r="G1439"/>
  <c r="F1439"/>
  <c r="W1438"/>
  <c r="V1438"/>
  <c r="U1438"/>
  <c r="T1438"/>
  <c r="R1438"/>
  <c r="P1438"/>
  <c r="O1438"/>
  <c r="N1438"/>
  <c r="M1438"/>
  <c r="L1438"/>
  <c r="K1438"/>
  <c r="J1438"/>
  <c r="I1438"/>
  <c r="H1438"/>
  <c r="G1438"/>
  <c r="F1438"/>
  <c r="W1437"/>
  <c r="V1437"/>
  <c r="U1437"/>
  <c r="T1437"/>
  <c r="R1437"/>
  <c r="P1437"/>
  <c r="O1437"/>
  <c r="N1437"/>
  <c r="M1437"/>
  <c r="L1437"/>
  <c r="K1437"/>
  <c r="J1437"/>
  <c r="I1437"/>
  <c r="H1437"/>
  <c r="G1437"/>
  <c r="F1437"/>
  <c r="W1436"/>
  <c r="V1436"/>
  <c r="U1436"/>
  <c r="T1436"/>
  <c r="R1436"/>
  <c r="P1436"/>
  <c r="O1436"/>
  <c r="N1436"/>
  <c r="M1436"/>
  <c r="L1436"/>
  <c r="K1436"/>
  <c r="J1436"/>
  <c r="I1436"/>
  <c r="H1436"/>
  <c r="G1436"/>
  <c r="F1436"/>
  <c r="W1435"/>
  <c r="V1435"/>
  <c r="U1435"/>
  <c r="T1435"/>
  <c r="R1435"/>
  <c r="P1435"/>
  <c r="O1435"/>
  <c r="N1435"/>
  <c r="M1435"/>
  <c r="L1435"/>
  <c r="K1435"/>
  <c r="J1435"/>
  <c r="I1435"/>
  <c r="H1435"/>
  <c r="G1435"/>
  <c r="F1435"/>
  <c r="W1434"/>
  <c r="V1434"/>
  <c r="U1434"/>
  <c r="T1434"/>
  <c r="R1434"/>
  <c r="P1434"/>
  <c r="O1434"/>
  <c r="N1434"/>
  <c r="M1434"/>
  <c r="L1434"/>
  <c r="K1434"/>
  <c r="J1434"/>
  <c r="I1434"/>
  <c r="H1434"/>
  <c r="G1434"/>
  <c r="F1434"/>
  <c r="W1433"/>
  <c r="V1433"/>
  <c r="U1433"/>
  <c r="T1433"/>
  <c r="R1433"/>
  <c r="P1433"/>
  <c r="O1433"/>
  <c r="N1433"/>
  <c r="M1433"/>
  <c r="L1433"/>
  <c r="K1433"/>
  <c r="J1433"/>
  <c r="I1433"/>
  <c r="H1433"/>
  <c r="G1433"/>
  <c r="F1433"/>
  <c r="W1432"/>
  <c r="V1432"/>
  <c r="U1432"/>
  <c r="T1432"/>
  <c r="R1432"/>
  <c r="P1432"/>
  <c r="O1432"/>
  <c r="N1432"/>
  <c r="M1432"/>
  <c r="L1432"/>
  <c r="K1432"/>
  <c r="J1432"/>
  <c r="I1432"/>
  <c r="H1432"/>
  <c r="G1432"/>
  <c r="F1432"/>
  <c r="W1431"/>
  <c r="V1431"/>
  <c r="U1431"/>
  <c r="T1431"/>
  <c r="R1431"/>
  <c r="P1431"/>
  <c r="O1431"/>
  <c r="N1431"/>
  <c r="M1431"/>
  <c r="L1431"/>
  <c r="K1431"/>
  <c r="J1431"/>
  <c r="I1431"/>
  <c r="H1431"/>
  <c r="G1431"/>
  <c r="F1431"/>
  <c r="W1430"/>
  <c r="V1430"/>
  <c r="U1430"/>
  <c r="T1430"/>
  <c r="R1430"/>
  <c r="P1430"/>
  <c r="O1430"/>
  <c r="N1430"/>
  <c r="M1430"/>
  <c r="L1430"/>
  <c r="K1430"/>
  <c r="J1430"/>
  <c r="I1430"/>
  <c r="H1430"/>
  <c r="G1430"/>
  <c r="F1430"/>
  <c r="W1429"/>
  <c r="V1429"/>
  <c r="U1429"/>
  <c r="T1429"/>
  <c r="R1429"/>
  <c r="P1429"/>
  <c r="O1429"/>
  <c r="N1429"/>
  <c r="M1429"/>
  <c r="L1429"/>
  <c r="K1429"/>
  <c r="J1429"/>
  <c r="I1429"/>
  <c r="H1429"/>
  <c r="G1429"/>
  <c r="F1429"/>
  <c r="W1428"/>
  <c r="V1428"/>
  <c r="U1428"/>
  <c r="T1428"/>
  <c r="R1428"/>
  <c r="P1428"/>
  <c r="O1428"/>
  <c r="N1428"/>
  <c r="M1428"/>
  <c r="L1428"/>
  <c r="K1428"/>
  <c r="J1428"/>
  <c r="I1428"/>
  <c r="H1428"/>
  <c r="G1428"/>
  <c r="F1428"/>
  <c r="W1427"/>
  <c r="V1427"/>
  <c r="U1427"/>
  <c r="T1427"/>
  <c r="R1427"/>
  <c r="P1427"/>
  <c r="O1427"/>
  <c r="N1427"/>
  <c r="M1427"/>
  <c r="L1427"/>
  <c r="K1427"/>
  <c r="J1427"/>
  <c r="I1427"/>
  <c r="H1427"/>
  <c r="G1427"/>
  <c r="F1427"/>
  <c r="W1426"/>
  <c r="V1426"/>
  <c r="U1426"/>
  <c r="T1426"/>
  <c r="R1426"/>
  <c r="P1426"/>
  <c r="O1426"/>
  <c r="N1426"/>
  <c r="M1426"/>
  <c r="L1426"/>
  <c r="K1426"/>
  <c r="J1426"/>
  <c r="I1426"/>
  <c r="H1426"/>
  <c r="G1426"/>
  <c r="F1426"/>
  <c r="W1425"/>
  <c r="V1425"/>
  <c r="U1425"/>
  <c r="T1425"/>
  <c r="R1425"/>
  <c r="P1425"/>
  <c r="O1425"/>
  <c r="N1425"/>
  <c r="M1425"/>
  <c r="L1425"/>
  <c r="K1425"/>
  <c r="J1425"/>
  <c r="I1425"/>
  <c r="H1425"/>
  <c r="G1425"/>
  <c r="F1425"/>
  <c r="W1424"/>
  <c r="V1424"/>
  <c r="U1424"/>
  <c r="T1424"/>
  <c r="R1424"/>
  <c r="P1424"/>
  <c r="O1424"/>
  <c r="N1424"/>
  <c r="M1424"/>
  <c r="L1424"/>
  <c r="K1424"/>
  <c r="J1424"/>
  <c r="I1424"/>
  <c r="H1424"/>
  <c r="G1424"/>
  <c r="F1424"/>
  <c r="W1423"/>
  <c r="V1423"/>
  <c r="U1423"/>
  <c r="T1423"/>
  <c r="R1423"/>
  <c r="P1423"/>
  <c r="O1423"/>
  <c r="N1423"/>
  <c r="M1423"/>
  <c r="L1423"/>
  <c r="K1423"/>
  <c r="J1423"/>
  <c r="I1423"/>
  <c r="H1423"/>
  <c r="G1423"/>
  <c r="F1423"/>
  <c r="W1422"/>
  <c r="V1422"/>
  <c r="U1422"/>
  <c r="T1422"/>
  <c r="R1422"/>
  <c r="P1422"/>
  <c r="O1422"/>
  <c r="N1422"/>
  <c r="M1422"/>
  <c r="L1422"/>
  <c r="K1422"/>
  <c r="J1422"/>
  <c r="I1422"/>
  <c r="H1422"/>
  <c r="G1422"/>
  <c r="F1422"/>
  <c r="W1421"/>
  <c r="V1421"/>
  <c r="U1421"/>
  <c r="T1421"/>
  <c r="R1421"/>
  <c r="P1421"/>
  <c r="O1421"/>
  <c r="N1421"/>
  <c r="M1421"/>
  <c r="L1421"/>
  <c r="K1421"/>
  <c r="J1421"/>
  <c r="I1421"/>
  <c r="H1421"/>
  <c r="G1421"/>
  <c r="F1421"/>
  <c r="W1420"/>
  <c r="V1420"/>
  <c r="U1420"/>
  <c r="T1420"/>
  <c r="R1420"/>
  <c r="P1420"/>
  <c r="O1420"/>
  <c r="N1420"/>
  <c r="M1420"/>
  <c r="L1420"/>
  <c r="K1420"/>
  <c r="J1420"/>
  <c r="I1420"/>
  <c r="H1420"/>
  <c r="G1420"/>
  <c r="F1420"/>
  <c r="W1419"/>
  <c r="V1419"/>
  <c r="U1419"/>
  <c r="T1419"/>
  <c r="R1419"/>
  <c r="P1419"/>
  <c r="O1419"/>
  <c r="N1419"/>
  <c r="M1419"/>
  <c r="L1419"/>
  <c r="K1419"/>
  <c r="J1419"/>
  <c r="I1419"/>
  <c r="H1419"/>
  <c r="G1419"/>
  <c r="F1419"/>
  <c r="W1418"/>
  <c r="V1418"/>
  <c r="U1418"/>
  <c r="T1418"/>
  <c r="R1418"/>
  <c r="P1418"/>
  <c r="O1418"/>
  <c r="N1418"/>
  <c r="M1418"/>
  <c r="L1418"/>
  <c r="K1418"/>
  <c r="J1418"/>
  <c r="I1418"/>
  <c r="H1418"/>
  <c r="G1418"/>
  <c r="F1418"/>
  <c r="W1417"/>
  <c r="V1417"/>
  <c r="U1417"/>
  <c r="T1417"/>
  <c r="R1417"/>
  <c r="P1417"/>
  <c r="O1417"/>
  <c r="N1417"/>
  <c r="M1417"/>
  <c r="L1417"/>
  <c r="K1417"/>
  <c r="J1417"/>
  <c r="I1417"/>
  <c r="H1417"/>
  <c r="G1417"/>
  <c r="F1417"/>
  <c r="W1416"/>
  <c r="V1416"/>
  <c r="U1416"/>
  <c r="T1416"/>
  <c r="R1416"/>
  <c r="P1416"/>
  <c r="O1416"/>
  <c r="N1416"/>
  <c r="M1416"/>
  <c r="L1416"/>
  <c r="K1416"/>
  <c r="J1416"/>
  <c r="I1416"/>
  <c r="H1416"/>
  <c r="G1416"/>
  <c r="F1416"/>
  <c r="W1415"/>
  <c r="V1415"/>
  <c r="U1415"/>
  <c r="T1415"/>
  <c r="R1415"/>
  <c r="P1415"/>
  <c r="O1415"/>
  <c r="N1415"/>
  <c r="M1415"/>
  <c r="L1415"/>
  <c r="K1415"/>
  <c r="J1415"/>
  <c r="I1415"/>
  <c r="H1415"/>
  <c r="G1415"/>
  <c r="F1415"/>
  <c r="W1414"/>
  <c r="V1414"/>
  <c r="U1414"/>
  <c r="T1414"/>
  <c r="R1414"/>
  <c r="P1414"/>
  <c r="O1414"/>
  <c r="N1414"/>
  <c r="M1414"/>
  <c r="L1414"/>
  <c r="K1414"/>
  <c r="J1414"/>
  <c r="I1414"/>
  <c r="H1414"/>
  <c r="G1414"/>
  <c r="F1414"/>
  <c r="W1413"/>
  <c r="V1413"/>
  <c r="U1413"/>
  <c r="T1413"/>
  <c r="R1413"/>
  <c r="P1413"/>
  <c r="O1413"/>
  <c r="N1413"/>
  <c r="M1413"/>
  <c r="L1413"/>
  <c r="K1413"/>
  <c r="J1413"/>
  <c r="I1413"/>
  <c r="H1413"/>
  <c r="G1413"/>
  <c r="F1413"/>
  <c r="W1412"/>
  <c r="V1412"/>
  <c r="U1412"/>
  <c r="T1412"/>
  <c r="R1412"/>
  <c r="P1412"/>
  <c r="O1412"/>
  <c r="N1412"/>
  <c r="M1412"/>
  <c r="L1412"/>
  <c r="K1412"/>
  <c r="J1412"/>
  <c r="I1412"/>
  <c r="H1412"/>
  <c r="G1412"/>
  <c r="F1412"/>
  <c r="W1411"/>
  <c r="V1411"/>
  <c r="U1411"/>
  <c r="T1411"/>
  <c r="R1411"/>
  <c r="P1411"/>
  <c r="O1411"/>
  <c r="N1411"/>
  <c r="M1411"/>
  <c r="L1411"/>
  <c r="K1411"/>
  <c r="J1411"/>
  <c r="I1411"/>
  <c r="H1411"/>
  <c r="G1411"/>
  <c r="F1411"/>
  <c r="W1410"/>
  <c r="V1410"/>
  <c r="U1410"/>
  <c r="T1410"/>
  <c r="R1410"/>
  <c r="P1410"/>
  <c r="O1410"/>
  <c r="N1410"/>
  <c r="M1410"/>
  <c r="L1410"/>
  <c r="K1410"/>
  <c r="J1410"/>
  <c r="I1410"/>
  <c r="H1410"/>
  <c r="G1410"/>
  <c r="F1410"/>
  <c r="W1409"/>
  <c r="V1409"/>
  <c r="U1409"/>
  <c r="T1409"/>
  <c r="R1409"/>
  <c r="P1409"/>
  <c r="O1409"/>
  <c r="N1409"/>
  <c r="M1409"/>
  <c r="L1409"/>
  <c r="K1409"/>
  <c r="J1409"/>
  <c r="I1409"/>
  <c r="H1409"/>
  <c r="G1409"/>
  <c r="F1409"/>
  <c r="W1408"/>
  <c r="V1408"/>
  <c r="U1408"/>
  <c r="T1408"/>
  <c r="R1408"/>
  <c r="P1408"/>
  <c r="O1408"/>
  <c r="N1408"/>
  <c r="M1408"/>
  <c r="L1408"/>
  <c r="K1408"/>
  <c r="J1408"/>
  <c r="I1408"/>
  <c r="H1408"/>
  <c r="G1408"/>
  <c r="F1408"/>
  <c r="W1407"/>
  <c r="V1407"/>
  <c r="U1407"/>
  <c r="T1407"/>
  <c r="R1407"/>
  <c r="P1407"/>
  <c r="O1407"/>
  <c r="N1407"/>
  <c r="M1407"/>
  <c r="L1407"/>
  <c r="K1407"/>
  <c r="J1407"/>
  <c r="I1407"/>
  <c r="H1407"/>
  <c r="G1407"/>
  <c r="F1407"/>
  <c r="W1406"/>
  <c r="V1406"/>
  <c r="U1406"/>
  <c r="T1406"/>
  <c r="R1406"/>
  <c r="P1406"/>
  <c r="O1406"/>
  <c r="N1406"/>
  <c r="M1406"/>
  <c r="L1406"/>
  <c r="K1406"/>
  <c r="J1406"/>
  <c r="I1406"/>
  <c r="H1406"/>
  <c r="G1406"/>
  <c r="F1406"/>
  <c r="W1405"/>
  <c r="V1405"/>
  <c r="U1405"/>
  <c r="T1405"/>
  <c r="R1405"/>
  <c r="P1405"/>
  <c r="O1405"/>
  <c r="N1405"/>
  <c r="M1405"/>
  <c r="L1405"/>
  <c r="K1405"/>
  <c r="J1405"/>
  <c r="I1405"/>
  <c r="H1405"/>
  <c r="G1405"/>
  <c r="F1405"/>
  <c r="W1404"/>
  <c r="V1404"/>
  <c r="U1404"/>
  <c r="T1404"/>
  <c r="R1404"/>
  <c r="P1404"/>
  <c r="O1404"/>
  <c r="N1404"/>
  <c r="M1404"/>
  <c r="L1404"/>
  <c r="K1404"/>
  <c r="J1404"/>
  <c r="I1404"/>
  <c r="H1404"/>
  <c r="G1404"/>
  <c r="F1404"/>
  <c r="W1403"/>
  <c r="V1403"/>
  <c r="U1403"/>
  <c r="T1403"/>
  <c r="R1403"/>
  <c r="P1403"/>
  <c r="O1403"/>
  <c r="N1403"/>
  <c r="M1403"/>
  <c r="L1403"/>
  <c r="K1403"/>
  <c r="J1403"/>
  <c r="I1403"/>
  <c r="H1403"/>
  <c r="G1403"/>
  <c r="F1403"/>
  <c r="W1402"/>
  <c r="V1402"/>
  <c r="U1402"/>
  <c r="T1402"/>
  <c r="R1402"/>
  <c r="P1402"/>
  <c r="O1402"/>
  <c r="N1402"/>
  <c r="M1402"/>
  <c r="L1402"/>
  <c r="K1402"/>
  <c r="J1402"/>
  <c r="I1402"/>
  <c r="H1402"/>
  <c r="G1402"/>
  <c r="F1402"/>
  <c r="W1401"/>
  <c r="V1401"/>
  <c r="U1401"/>
  <c r="T1401"/>
  <c r="R1401"/>
  <c r="P1401"/>
  <c r="O1401"/>
  <c r="N1401"/>
  <c r="M1401"/>
  <c r="L1401"/>
  <c r="K1401"/>
  <c r="J1401"/>
  <c r="I1401"/>
  <c r="H1401"/>
  <c r="G1401"/>
  <c r="F1401"/>
  <c r="W1400"/>
  <c r="V1400"/>
  <c r="U1400"/>
  <c r="T1400"/>
  <c r="R1400"/>
  <c r="P1400"/>
  <c r="O1400"/>
  <c r="N1400"/>
  <c r="M1400"/>
  <c r="L1400"/>
  <c r="K1400"/>
  <c r="J1400"/>
  <c r="I1400"/>
  <c r="H1400"/>
  <c r="G1400"/>
  <c r="F1400"/>
  <c r="W1399"/>
  <c r="V1399"/>
  <c r="U1399"/>
  <c r="T1399"/>
  <c r="R1399"/>
  <c r="P1399"/>
  <c r="O1399"/>
  <c r="N1399"/>
  <c r="M1399"/>
  <c r="L1399"/>
  <c r="K1399"/>
  <c r="J1399"/>
  <c r="I1399"/>
  <c r="H1399"/>
  <c r="G1399"/>
  <c r="F1399"/>
  <c r="W1398"/>
  <c r="V1398"/>
  <c r="U1398"/>
  <c r="T1398"/>
  <c r="R1398"/>
  <c r="P1398"/>
  <c r="O1398"/>
  <c r="N1398"/>
  <c r="M1398"/>
  <c r="L1398"/>
  <c r="K1398"/>
  <c r="J1398"/>
  <c r="I1398"/>
  <c r="H1398"/>
  <c r="G1398"/>
  <c r="F1398"/>
  <c r="W1397"/>
  <c r="V1397"/>
  <c r="U1397"/>
  <c r="T1397"/>
  <c r="R1397"/>
  <c r="P1397"/>
  <c r="O1397"/>
  <c r="N1397"/>
  <c r="M1397"/>
  <c r="L1397"/>
  <c r="K1397"/>
  <c r="J1397"/>
  <c r="I1397"/>
  <c r="H1397"/>
  <c r="G1397"/>
  <c r="F1397"/>
  <c r="W1396"/>
  <c r="V1396"/>
  <c r="U1396"/>
  <c r="T1396"/>
  <c r="R1396"/>
  <c r="P1396"/>
  <c r="O1396"/>
  <c r="N1396"/>
  <c r="M1396"/>
  <c r="L1396"/>
  <c r="K1396"/>
  <c r="J1396"/>
  <c r="I1396"/>
  <c r="H1396"/>
  <c r="G1396"/>
  <c r="F1396"/>
  <c r="W1395"/>
  <c r="V1395"/>
  <c r="U1395"/>
  <c r="T1395"/>
  <c r="R1395"/>
  <c r="P1395"/>
  <c r="O1395"/>
  <c r="N1395"/>
  <c r="M1395"/>
  <c r="L1395"/>
  <c r="K1395"/>
  <c r="J1395"/>
  <c r="I1395"/>
  <c r="H1395"/>
  <c r="G1395"/>
  <c r="F1395"/>
  <c r="W1394"/>
  <c r="V1394"/>
  <c r="U1394"/>
  <c r="T1394"/>
  <c r="R1394"/>
  <c r="P1394"/>
  <c r="O1394"/>
  <c r="N1394"/>
  <c r="M1394"/>
  <c r="L1394"/>
  <c r="K1394"/>
  <c r="J1394"/>
  <c r="I1394"/>
  <c r="H1394"/>
  <c r="G1394"/>
  <c r="F1394"/>
  <c r="W1393"/>
  <c r="V1393"/>
  <c r="U1393"/>
  <c r="T1393"/>
  <c r="R1393"/>
  <c r="P1393"/>
  <c r="O1393"/>
  <c r="N1393"/>
  <c r="M1393"/>
  <c r="L1393"/>
  <c r="K1393"/>
  <c r="J1393"/>
  <c r="I1393"/>
  <c r="H1393"/>
  <c r="G1393"/>
  <c r="F1393"/>
  <c r="W1392"/>
  <c r="V1392"/>
  <c r="U1392"/>
  <c r="T1392"/>
  <c r="R1392"/>
  <c r="P1392"/>
  <c r="O1392"/>
  <c r="N1392"/>
  <c r="M1392"/>
  <c r="L1392"/>
  <c r="K1392"/>
  <c r="J1392"/>
  <c r="I1392"/>
  <c r="H1392"/>
  <c r="G1392"/>
  <c r="F1392"/>
  <c r="W1391"/>
  <c r="V1391"/>
  <c r="U1391"/>
  <c r="T1391"/>
  <c r="R1391"/>
  <c r="P1391"/>
  <c r="O1391"/>
  <c r="N1391"/>
  <c r="M1391"/>
  <c r="L1391"/>
  <c r="K1391"/>
  <c r="J1391"/>
  <c r="I1391"/>
  <c r="H1391"/>
  <c r="G1391"/>
  <c r="F1391"/>
  <c r="W1390"/>
  <c r="V1390"/>
  <c r="U1390"/>
  <c r="T1390"/>
  <c r="R1390"/>
  <c r="P1390"/>
  <c r="O1390"/>
  <c r="N1390"/>
  <c r="M1390"/>
  <c r="L1390"/>
  <c r="K1390"/>
  <c r="J1390"/>
  <c r="I1390"/>
  <c r="H1390"/>
  <c r="G1390"/>
  <c r="F1390"/>
  <c r="W1389"/>
  <c r="V1389"/>
  <c r="U1389"/>
  <c r="T1389"/>
  <c r="R1389"/>
  <c r="P1389"/>
  <c r="O1389"/>
  <c r="N1389"/>
  <c r="M1389"/>
  <c r="L1389"/>
  <c r="K1389"/>
  <c r="J1389"/>
  <c r="I1389"/>
  <c r="H1389"/>
  <c r="G1389"/>
  <c r="F1389"/>
  <c r="W1388"/>
  <c r="V1388"/>
  <c r="U1388"/>
  <c r="T1388"/>
  <c r="R1388"/>
  <c r="P1388"/>
  <c r="O1388"/>
  <c r="N1388"/>
  <c r="M1388"/>
  <c r="L1388"/>
  <c r="K1388"/>
  <c r="J1388"/>
  <c r="I1388"/>
  <c r="H1388"/>
  <c r="G1388"/>
  <c r="F1388"/>
  <c r="W1387"/>
  <c r="V1387"/>
  <c r="U1387"/>
  <c r="T1387"/>
  <c r="R1387"/>
  <c r="P1387"/>
  <c r="O1387"/>
  <c r="N1387"/>
  <c r="M1387"/>
  <c r="L1387"/>
  <c r="K1387"/>
  <c r="J1387"/>
  <c r="I1387"/>
  <c r="H1387"/>
  <c r="G1387"/>
  <c r="F1387"/>
  <c r="W1386"/>
  <c r="V1386"/>
  <c r="U1386"/>
  <c r="T1386"/>
  <c r="R1386"/>
  <c r="P1386"/>
  <c r="O1386"/>
  <c r="N1386"/>
  <c r="M1386"/>
  <c r="L1386"/>
  <c r="K1386"/>
  <c r="J1386"/>
  <c r="I1386"/>
  <c r="H1386"/>
  <c r="G1386"/>
  <c r="F1386"/>
  <c r="W1385"/>
  <c r="V1385"/>
  <c r="U1385"/>
  <c r="T1385"/>
  <c r="R1385"/>
  <c r="P1385"/>
  <c r="O1385"/>
  <c r="N1385"/>
  <c r="M1385"/>
  <c r="L1385"/>
  <c r="K1385"/>
  <c r="J1385"/>
  <c r="I1385"/>
  <c r="H1385"/>
  <c r="G1385"/>
  <c r="F1385"/>
  <c r="W1384"/>
  <c r="V1384"/>
  <c r="U1384"/>
  <c r="T1384"/>
  <c r="R1384"/>
  <c r="P1384"/>
  <c r="O1384"/>
  <c r="N1384"/>
  <c r="M1384"/>
  <c r="L1384"/>
  <c r="K1384"/>
  <c r="J1384"/>
  <c r="I1384"/>
  <c r="H1384"/>
  <c r="G1384"/>
  <c r="F1384"/>
  <c r="W1383"/>
  <c r="V1383"/>
  <c r="U1383"/>
  <c r="T1383"/>
  <c r="R1383"/>
  <c r="P1383"/>
  <c r="O1383"/>
  <c r="N1383"/>
  <c r="M1383"/>
  <c r="L1383"/>
  <c r="K1383"/>
  <c r="J1383"/>
  <c r="I1383"/>
  <c r="H1383"/>
  <c r="G1383"/>
  <c r="F1383"/>
  <c r="W1382"/>
  <c r="V1382"/>
  <c r="U1382"/>
  <c r="T1382"/>
  <c r="R1382"/>
  <c r="P1382"/>
  <c r="O1382"/>
  <c r="N1382"/>
  <c r="M1382"/>
  <c r="L1382"/>
  <c r="K1382"/>
  <c r="J1382"/>
  <c r="I1382"/>
  <c r="H1382"/>
  <c r="G1382"/>
  <c r="F1382"/>
  <c r="W1381"/>
  <c r="V1381"/>
  <c r="U1381"/>
  <c r="T1381"/>
  <c r="R1381"/>
  <c r="P1381"/>
  <c r="O1381"/>
  <c r="N1381"/>
  <c r="M1381"/>
  <c r="L1381"/>
  <c r="K1381"/>
  <c r="J1381"/>
  <c r="I1381"/>
  <c r="H1381"/>
  <c r="G1381"/>
  <c r="F1381"/>
  <c r="W1380"/>
  <c r="V1380"/>
  <c r="U1380"/>
  <c r="T1380"/>
  <c r="R1380"/>
  <c r="P1380"/>
  <c r="O1380"/>
  <c r="N1380"/>
  <c r="M1380"/>
  <c r="L1380"/>
  <c r="K1380"/>
  <c r="J1380"/>
  <c r="I1380"/>
  <c r="H1380"/>
  <c r="G1380"/>
  <c r="F1380"/>
  <c r="W1379"/>
  <c r="V1379"/>
  <c r="U1379"/>
  <c r="T1379"/>
  <c r="R1379"/>
  <c r="P1379"/>
  <c r="O1379"/>
  <c r="N1379"/>
  <c r="M1379"/>
  <c r="L1379"/>
  <c r="K1379"/>
  <c r="J1379"/>
  <c r="I1379"/>
  <c r="H1379"/>
  <c r="G1379"/>
  <c r="F1379"/>
  <c r="W1378"/>
  <c r="V1378"/>
  <c r="U1378"/>
  <c r="T1378"/>
  <c r="R1378"/>
  <c r="P1378"/>
  <c r="O1378"/>
  <c r="N1378"/>
  <c r="M1378"/>
  <c r="L1378"/>
  <c r="K1378"/>
  <c r="J1378"/>
  <c r="I1378"/>
  <c r="H1378"/>
  <c r="G1378"/>
  <c r="F1378"/>
  <c r="W1377"/>
  <c r="V1377"/>
  <c r="U1377"/>
  <c r="T1377"/>
  <c r="R1377"/>
  <c r="P1377"/>
  <c r="O1377"/>
  <c r="N1377"/>
  <c r="M1377"/>
  <c r="L1377"/>
  <c r="K1377"/>
  <c r="J1377"/>
  <c r="I1377"/>
  <c r="H1377"/>
  <c r="G1377"/>
  <c r="F1377"/>
  <c r="W1376"/>
  <c r="V1376"/>
  <c r="U1376"/>
  <c r="T1376"/>
  <c r="R1376"/>
  <c r="P1376"/>
  <c r="O1376"/>
  <c r="N1376"/>
  <c r="M1376"/>
  <c r="L1376"/>
  <c r="K1376"/>
  <c r="J1376"/>
  <c r="I1376"/>
  <c r="H1376"/>
  <c r="G1376"/>
  <c r="F1376"/>
  <c r="W1375"/>
  <c r="V1375"/>
  <c r="U1375"/>
  <c r="T1375"/>
  <c r="R1375"/>
  <c r="P1375"/>
  <c r="O1375"/>
  <c r="N1375"/>
  <c r="M1375"/>
  <c r="L1375"/>
  <c r="K1375"/>
  <c r="J1375"/>
  <c r="I1375"/>
  <c r="H1375"/>
  <c r="G1375"/>
  <c r="F1375"/>
  <c r="W1374"/>
  <c r="V1374"/>
  <c r="U1374"/>
  <c r="T1374"/>
  <c r="R1374"/>
  <c r="P1374"/>
  <c r="O1374"/>
  <c r="N1374"/>
  <c r="M1374"/>
  <c r="L1374"/>
  <c r="K1374"/>
  <c r="J1374"/>
  <c r="I1374"/>
  <c r="H1374"/>
  <c r="G1374"/>
  <c r="F1374"/>
  <c r="W1373"/>
  <c r="V1373"/>
  <c r="U1373"/>
  <c r="T1373"/>
  <c r="R1373"/>
  <c r="P1373"/>
  <c r="O1373"/>
  <c r="N1373"/>
  <c r="M1373"/>
  <c r="L1373"/>
  <c r="K1373"/>
  <c r="J1373"/>
  <c r="I1373"/>
  <c r="H1373"/>
  <c r="G1373"/>
  <c r="F1373"/>
  <c r="W1372"/>
  <c r="V1372"/>
  <c r="U1372"/>
  <c r="T1372"/>
  <c r="R1372"/>
  <c r="P1372"/>
  <c r="O1372"/>
  <c r="N1372"/>
  <c r="M1372"/>
  <c r="L1372"/>
  <c r="K1372"/>
  <c r="J1372"/>
  <c r="I1372"/>
  <c r="H1372"/>
  <c r="G1372"/>
  <c r="F1372"/>
  <c r="W1371"/>
  <c r="V1371"/>
  <c r="U1371"/>
  <c r="T1371"/>
  <c r="R1371"/>
  <c r="P1371"/>
  <c r="O1371"/>
  <c r="N1371"/>
  <c r="M1371"/>
  <c r="L1371"/>
  <c r="K1371"/>
  <c r="J1371"/>
  <c r="I1371"/>
  <c r="H1371"/>
  <c r="G1371"/>
  <c r="F1371"/>
  <c r="W1370"/>
  <c r="V1370"/>
  <c r="U1370"/>
  <c r="T1370"/>
  <c r="R1370"/>
  <c r="P1370"/>
  <c r="O1370"/>
  <c r="N1370"/>
  <c r="M1370"/>
  <c r="L1370"/>
  <c r="K1370"/>
  <c r="J1370"/>
  <c r="I1370"/>
  <c r="H1370"/>
  <c r="G1370"/>
  <c r="F1370"/>
  <c r="W1369"/>
  <c r="V1369"/>
  <c r="U1369"/>
  <c r="T1369"/>
  <c r="R1369"/>
  <c r="P1369"/>
  <c r="O1369"/>
  <c r="N1369"/>
  <c r="M1369"/>
  <c r="L1369"/>
  <c r="K1369"/>
  <c r="J1369"/>
  <c r="I1369"/>
  <c r="H1369"/>
  <c r="G1369"/>
  <c r="F1369"/>
  <c r="W1368"/>
  <c r="V1368"/>
  <c r="U1368"/>
  <c r="T1368"/>
  <c r="R1368"/>
  <c r="P1368"/>
  <c r="O1368"/>
  <c r="N1368"/>
  <c r="M1368"/>
  <c r="L1368"/>
  <c r="K1368"/>
  <c r="J1368"/>
  <c r="I1368"/>
  <c r="H1368"/>
  <c r="G1368"/>
  <c r="F1368"/>
  <c r="W1367"/>
  <c r="V1367"/>
  <c r="U1367"/>
  <c r="T1367"/>
  <c r="R1367"/>
  <c r="P1367"/>
  <c r="O1367"/>
  <c r="N1367"/>
  <c r="M1367"/>
  <c r="L1367"/>
  <c r="K1367"/>
  <c r="J1367"/>
  <c r="I1367"/>
  <c r="H1367"/>
  <c r="G1367"/>
  <c r="F1367"/>
  <c r="W1366"/>
  <c r="V1366"/>
  <c r="U1366"/>
  <c r="T1366"/>
  <c r="R1366"/>
  <c r="P1366"/>
  <c r="O1366"/>
  <c r="N1366"/>
  <c r="M1366"/>
  <c r="L1366"/>
  <c r="K1366"/>
  <c r="J1366"/>
  <c r="I1366"/>
  <c r="H1366"/>
  <c r="G1366"/>
  <c r="F1366"/>
  <c r="W1365"/>
  <c r="V1365"/>
  <c r="U1365"/>
  <c r="T1365"/>
  <c r="R1365"/>
  <c r="P1365"/>
  <c r="O1365"/>
  <c r="N1365"/>
  <c r="M1365"/>
  <c r="L1365"/>
  <c r="K1365"/>
  <c r="J1365"/>
  <c r="I1365"/>
  <c r="H1365"/>
  <c r="G1365"/>
  <c r="F1365"/>
  <c r="W1364"/>
  <c r="V1364"/>
  <c r="U1364"/>
  <c r="T1364"/>
  <c r="R1364"/>
  <c r="P1364"/>
  <c r="O1364"/>
  <c r="N1364"/>
  <c r="M1364"/>
  <c r="L1364"/>
  <c r="K1364"/>
  <c r="J1364"/>
  <c r="I1364"/>
  <c r="H1364"/>
  <c r="G1364"/>
  <c r="F1364"/>
  <c r="W1363"/>
  <c r="V1363"/>
  <c r="U1363"/>
  <c r="T1363"/>
  <c r="R1363"/>
  <c r="P1363"/>
  <c r="O1363"/>
  <c r="N1363"/>
  <c r="M1363"/>
  <c r="L1363"/>
  <c r="K1363"/>
  <c r="J1363"/>
  <c r="I1363"/>
  <c r="H1363"/>
  <c r="G1363"/>
  <c r="F1363"/>
  <c r="W1362"/>
  <c r="V1362"/>
  <c r="U1362"/>
  <c r="T1362"/>
  <c r="R1362"/>
  <c r="P1362"/>
  <c r="O1362"/>
  <c r="N1362"/>
  <c r="M1362"/>
  <c r="L1362"/>
  <c r="K1362"/>
  <c r="J1362"/>
  <c r="I1362"/>
  <c r="H1362"/>
  <c r="G1362"/>
  <c r="F1362"/>
  <c r="W1361"/>
  <c r="V1361"/>
  <c r="U1361"/>
  <c r="T1361"/>
  <c r="R1361"/>
  <c r="P1361"/>
  <c r="O1361"/>
  <c r="N1361"/>
  <c r="M1361"/>
  <c r="L1361"/>
  <c r="K1361"/>
  <c r="J1361"/>
  <c r="I1361"/>
  <c r="H1361"/>
  <c r="G1361"/>
  <c r="F1361"/>
  <c r="W1360"/>
  <c r="V1360"/>
  <c r="U1360"/>
  <c r="T1360"/>
  <c r="R1360"/>
  <c r="P1360"/>
  <c r="O1360"/>
  <c r="N1360"/>
  <c r="M1360"/>
  <c r="L1360"/>
  <c r="K1360"/>
  <c r="J1360"/>
  <c r="I1360"/>
  <c r="H1360"/>
  <c r="G1360"/>
  <c r="F1360"/>
  <c r="W1359"/>
  <c r="V1359"/>
  <c r="U1359"/>
  <c r="T1359"/>
  <c r="R1359"/>
  <c r="P1359"/>
  <c r="O1359"/>
  <c r="N1359"/>
  <c r="M1359"/>
  <c r="L1359"/>
  <c r="K1359"/>
  <c r="J1359"/>
  <c r="I1359"/>
  <c r="H1359"/>
  <c r="G1359"/>
  <c r="F1359"/>
  <c r="W1358"/>
  <c r="V1358"/>
  <c r="U1358"/>
  <c r="T1358"/>
  <c r="R1358"/>
  <c r="P1358"/>
  <c r="O1358"/>
  <c r="N1358"/>
  <c r="M1358"/>
  <c r="L1358"/>
  <c r="K1358"/>
  <c r="J1358"/>
  <c r="I1358"/>
  <c r="H1358"/>
  <c r="G1358"/>
  <c r="F1358"/>
  <c r="W1357"/>
  <c r="V1357"/>
  <c r="U1357"/>
  <c r="T1357"/>
  <c r="R1357"/>
  <c r="P1357"/>
  <c r="O1357"/>
  <c r="N1357"/>
  <c r="M1357"/>
  <c r="L1357"/>
  <c r="K1357"/>
  <c r="J1357"/>
  <c r="I1357"/>
  <c r="H1357"/>
  <c r="G1357"/>
  <c r="F1357"/>
  <c r="W1356"/>
  <c r="V1356"/>
  <c r="U1356"/>
  <c r="T1356"/>
  <c r="R1356"/>
  <c r="P1356"/>
  <c r="O1356"/>
  <c r="N1356"/>
  <c r="M1356"/>
  <c r="L1356"/>
  <c r="K1356"/>
  <c r="J1356"/>
  <c r="I1356"/>
  <c r="H1356"/>
  <c r="G1356"/>
  <c r="F1356"/>
  <c r="W1355"/>
  <c r="V1355"/>
  <c r="U1355"/>
  <c r="T1355"/>
  <c r="R1355"/>
  <c r="P1355"/>
  <c r="O1355"/>
  <c r="N1355"/>
  <c r="M1355"/>
  <c r="L1355"/>
  <c r="K1355"/>
  <c r="J1355"/>
  <c r="I1355"/>
  <c r="H1355"/>
  <c r="G1355"/>
  <c r="F1355"/>
  <c r="W1354"/>
  <c r="V1354"/>
  <c r="U1354"/>
  <c r="T1354"/>
  <c r="R1354"/>
  <c r="P1354"/>
  <c r="O1354"/>
  <c r="N1354"/>
  <c r="M1354"/>
  <c r="L1354"/>
  <c r="K1354"/>
  <c r="J1354"/>
  <c r="I1354"/>
  <c r="H1354"/>
  <c r="G1354"/>
  <c r="F1354"/>
  <c r="W1353"/>
  <c r="V1353"/>
  <c r="U1353"/>
  <c r="T1353"/>
  <c r="R1353"/>
  <c r="P1353"/>
  <c r="O1353"/>
  <c r="N1353"/>
  <c r="M1353"/>
  <c r="L1353"/>
  <c r="K1353"/>
  <c r="J1353"/>
  <c r="I1353"/>
  <c r="H1353"/>
  <c r="G1353"/>
  <c r="F1353"/>
  <c r="W1352"/>
  <c r="V1352"/>
  <c r="U1352"/>
  <c r="T1352"/>
  <c r="R1352"/>
  <c r="P1352"/>
  <c r="O1352"/>
  <c r="N1352"/>
  <c r="M1352"/>
  <c r="L1352"/>
  <c r="K1352"/>
  <c r="J1352"/>
  <c r="I1352"/>
  <c r="H1352"/>
  <c r="G1352"/>
  <c r="F1352"/>
  <c r="W1351"/>
  <c r="V1351"/>
  <c r="U1351"/>
  <c r="T1351"/>
  <c r="R1351"/>
  <c r="P1351"/>
  <c r="O1351"/>
  <c r="N1351"/>
  <c r="M1351"/>
  <c r="L1351"/>
  <c r="K1351"/>
  <c r="J1351"/>
  <c r="I1351"/>
  <c r="H1351"/>
  <c r="G1351"/>
  <c r="F1351"/>
  <c r="W1350"/>
  <c r="V1350"/>
  <c r="U1350"/>
  <c r="T1350"/>
  <c r="R1350"/>
  <c r="P1350"/>
  <c r="O1350"/>
  <c r="N1350"/>
  <c r="M1350"/>
  <c r="L1350"/>
  <c r="K1350"/>
  <c r="J1350"/>
  <c r="I1350"/>
  <c r="H1350"/>
  <c r="G1350"/>
  <c r="F1350"/>
  <c r="W1349"/>
  <c r="V1349"/>
  <c r="U1349"/>
  <c r="T1349"/>
  <c r="R1349"/>
  <c r="P1349"/>
  <c r="O1349"/>
  <c r="N1349"/>
  <c r="M1349"/>
  <c r="L1349"/>
  <c r="K1349"/>
  <c r="J1349"/>
  <c r="I1349"/>
  <c r="H1349"/>
  <c r="G1349"/>
  <c r="F1349"/>
  <c r="W1348"/>
  <c r="V1348"/>
  <c r="U1348"/>
  <c r="T1348"/>
  <c r="R1348"/>
  <c r="P1348"/>
  <c r="O1348"/>
  <c r="N1348"/>
  <c r="M1348"/>
  <c r="L1348"/>
  <c r="K1348"/>
  <c r="J1348"/>
  <c r="I1348"/>
  <c r="H1348"/>
  <c r="G1348"/>
  <c r="F1348"/>
  <c r="W1347"/>
  <c r="V1347"/>
  <c r="U1347"/>
  <c r="T1347"/>
  <c r="R1347"/>
  <c r="P1347"/>
  <c r="O1347"/>
  <c r="N1347"/>
  <c r="M1347"/>
  <c r="L1347"/>
  <c r="K1347"/>
  <c r="J1347"/>
  <c r="I1347"/>
  <c r="H1347"/>
  <c r="G1347"/>
  <c r="F1347"/>
  <c r="W1346"/>
  <c r="V1346"/>
  <c r="U1346"/>
  <c r="T1346"/>
  <c r="R1346"/>
  <c r="P1346"/>
  <c r="O1346"/>
  <c r="N1346"/>
  <c r="M1346"/>
  <c r="L1346"/>
  <c r="K1346"/>
  <c r="J1346"/>
  <c r="I1346"/>
  <c r="H1346"/>
  <c r="G1346"/>
  <c r="F1346"/>
  <c r="W1345"/>
  <c r="V1345"/>
  <c r="U1345"/>
  <c r="T1345"/>
  <c r="R1345"/>
  <c r="P1345"/>
  <c r="O1345"/>
  <c r="N1345"/>
  <c r="M1345"/>
  <c r="L1345"/>
  <c r="K1345"/>
  <c r="J1345"/>
  <c r="I1345"/>
  <c r="H1345"/>
  <c r="G1345"/>
  <c r="F1345"/>
  <c r="W1344"/>
  <c r="V1344"/>
  <c r="U1344"/>
  <c r="T1344"/>
  <c r="R1344"/>
  <c r="P1344"/>
  <c r="O1344"/>
  <c r="N1344"/>
  <c r="M1344"/>
  <c r="L1344"/>
  <c r="K1344"/>
  <c r="J1344"/>
  <c r="I1344"/>
  <c r="H1344"/>
  <c r="G1344"/>
  <c r="F1344"/>
  <c r="W1343"/>
  <c r="V1343"/>
  <c r="U1343"/>
  <c r="T1343"/>
  <c r="R1343"/>
  <c r="P1343"/>
  <c r="O1343"/>
  <c r="N1343"/>
  <c r="M1343"/>
  <c r="L1343"/>
  <c r="K1343"/>
  <c r="J1343"/>
  <c r="I1343"/>
  <c r="H1343"/>
  <c r="G1343"/>
  <c r="F1343"/>
  <c r="W1342"/>
  <c r="V1342"/>
  <c r="U1342"/>
  <c r="T1342"/>
  <c r="R1342"/>
  <c r="P1342"/>
  <c r="O1342"/>
  <c r="N1342"/>
  <c r="M1342"/>
  <c r="L1342"/>
  <c r="K1342"/>
  <c r="J1342"/>
  <c r="I1342"/>
  <c r="H1342"/>
  <c r="G1342"/>
  <c r="F1342"/>
  <c r="W1341"/>
  <c r="V1341"/>
  <c r="U1341"/>
  <c r="T1341"/>
  <c r="R1341"/>
  <c r="P1341"/>
  <c r="O1341"/>
  <c r="N1341"/>
  <c r="M1341"/>
  <c r="L1341"/>
  <c r="K1341"/>
  <c r="J1341"/>
  <c r="I1341"/>
  <c r="H1341"/>
  <c r="G1341"/>
  <c r="F1341"/>
  <c r="W1340"/>
  <c r="V1340"/>
  <c r="U1340"/>
  <c r="T1340"/>
  <c r="R1340"/>
  <c r="P1340"/>
  <c r="O1340"/>
  <c r="N1340"/>
  <c r="M1340"/>
  <c r="L1340"/>
  <c r="K1340"/>
  <c r="J1340"/>
  <c r="I1340"/>
  <c r="H1340"/>
  <c r="G1340"/>
  <c r="F1340"/>
  <c r="W1339"/>
  <c r="V1339"/>
  <c r="U1339"/>
  <c r="T1339"/>
  <c r="R1339"/>
  <c r="P1339"/>
  <c r="O1339"/>
  <c r="N1339"/>
  <c r="M1339"/>
  <c r="L1339"/>
  <c r="K1339"/>
  <c r="J1339"/>
  <c r="I1339"/>
  <c r="H1339"/>
  <c r="G1339"/>
  <c r="F1339"/>
  <c r="W1338"/>
  <c r="V1338"/>
  <c r="U1338"/>
  <c r="T1338"/>
  <c r="R1338"/>
  <c r="P1338"/>
  <c r="O1338"/>
  <c r="N1338"/>
  <c r="M1338"/>
  <c r="L1338"/>
  <c r="K1338"/>
  <c r="J1338"/>
  <c r="I1338"/>
  <c r="H1338"/>
  <c r="G1338"/>
  <c r="F1338"/>
  <c r="W1337"/>
  <c r="V1337"/>
  <c r="U1337"/>
  <c r="T1337"/>
  <c r="R1337"/>
  <c r="P1337"/>
  <c r="O1337"/>
  <c r="N1337"/>
  <c r="M1337"/>
  <c r="L1337"/>
  <c r="K1337"/>
  <c r="J1337"/>
  <c r="I1337"/>
  <c r="H1337"/>
  <c r="G1337"/>
  <c r="F1337"/>
  <c r="W1336"/>
  <c r="V1336"/>
  <c r="U1336"/>
  <c r="T1336"/>
  <c r="R1336"/>
  <c r="P1336"/>
  <c r="O1336"/>
  <c r="N1336"/>
  <c r="M1336"/>
  <c r="L1336"/>
  <c r="K1336"/>
  <c r="J1336"/>
  <c r="I1336"/>
  <c r="H1336"/>
  <c r="G1336"/>
  <c r="F1336"/>
  <c r="W1335"/>
  <c r="V1335"/>
  <c r="U1335"/>
  <c r="T1335"/>
  <c r="R1335"/>
  <c r="P1335"/>
  <c r="O1335"/>
  <c r="N1335"/>
  <c r="M1335"/>
  <c r="L1335"/>
  <c r="K1335"/>
  <c r="J1335"/>
  <c r="I1335"/>
  <c r="H1335"/>
  <c r="G1335"/>
  <c r="F1335"/>
  <c r="W1334"/>
  <c r="V1334"/>
  <c r="U1334"/>
  <c r="T1334"/>
  <c r="R1334"/>
  <c r="P1334"/>
  <c r="O1334"/>
  <c r="N1334"/>
  <c r="M1334"/>
  <c r="L1334"/>
  <c r="K1334"/>
  <c r="J1334"/>
  <c r="I1334"/>
  <c r="H1334"/>
  <c r="G1334"/>
  <c r="F1334"/>
  <c r="W1333"/>
  <c r="V1333"/>
  <c r="U1333"/>
  <c r="T1333"/>
  <c r="R1333"/>
  <c r="P1333"/>
  <c r="O1333"/>
  <c r="N1333"/>
  <c r="M1333"/>
  <c r="L1333"/>
  <c r="K1333"/>
  <c r="J1333"/>
  <c r="I1333"/>
  <c r="H1333"/>
  <c r="G1333"/>
  <c r="F1333"/>
  <c r="W1332"/>
  <c r="V1332"/>
  <c r="U1332"/>
  <c r="T1332"/>
  <c r="R1332"/>
  <c r="P1332"/>
  <c r="O1332"/>
  <c r="N1332"/>
  <c r="M1332"/>
  <c r="L1332"/>
  <c r="K1332"/>
  <c r="J1332"/>
  <c r="I1332"/>
  <c r="H1332"/>
  <c r="G1332"/>
  <c r="F1332"/>
  <c r="W1331"/>
  <c r="V1331"/>
  <c r="U1331"/>
  <c r="T1331"/>
  <c r="R1331"/>
  <c r="P1331"/>
  <c r="O1331"/>
  <c r="N1331"/>
  <c r="M1331"/>
  <c r="L1331"/>
  <c r="K1331"/>
  <c r="J1331"/>
  <c r="I1331"/>
  <c r="H1331"/>
  <c r="G1331"/>
  <c r="F1331"/>
  <c r="W1330"/>
  <c r="V1330"/>
  <c r="U1330"/>
  <c r="T1330"/>
  <c r="R1330"/>
  <c r="P1330"/>
  <c r="O1330"/>
  <c r="N1330"/>
  <c r="M1330"/>
  <c r="L1330"/>
  <c r="K1330"/>
  <c r="J1330"/>
  <c r="I1330"/>
  <c r="H1330"/>
  <c r="G1330"/>
  <c r="F1330"/>
  <c r="W1329"/>
  <c r="V1329"/>
  <c r="U1329"/>
  <c r="T1329"/>
  <c r="R1329"/>
  <c r="P1329"/>
  <c r="O1329"/>
  <c r="N1329"/>
  <c r="M1329"/>
  <c r="L1329"/>
  <c r="K1329"/>
  <c r="J1329"/>
  <c r="I1329"/>
  <c r="H1329"/>
  <c r="G1329"/>
  <c r="F1329"/>
  <c r="W1328"/>
  <c r="V1328"/>
  <c r="U1328"/>
  <c r="T1328"/>
  <c r="R1328"/>
  <c r="P1328"/>
  <c r="O1328"/>
  <c r="N1328"/>
  <c r="M1328"/>
  <c r="L1328"/>
  <c r="K1328"/>
  <c r="J1328"/>
  <c r="I1328"/>
  <c r="H1328"/>
  <c r="G1328"/>
  <c r="F1328"/>
  <c r="W1327"/>
  <c r="V1327"/>
  <c r="U1327"/>
  <c r="T1327"/>
  <c r="R1327"/>
  <c r="P1327"/>
  <c r="O1327"/>
  <c r="N1327"/>
  <c r="M1327"/>
  <c r="L1327"/>
  <c r="K1327"/>
  <c r="J1327"/>
  <c r="I1327"/>
  <c r="H1327"/>
  <c r="G1327"/>
  <c r="F1327"/>
  <c r="W1326"/>
  <c r="V1326"/>
  <c r="U1326"/>
  <c r="T1326"/>
  <c r="R1326"/>
  <c r="P1326"/>
  <c r="O1326"/>
  <c r="N1326"/>
  <c r="M1326"/>
  <c r="L1326"/>
  <c r="K1326"/>
  <c r="J1326"/>
  <c r="I1326"/>
  <c r="H1326"/>
  <c r="G1326"/>
  <c r="F1326"/>
  <c r="W1325"/>
  <c r="V1325"/>
  <c r="U1325"/>
  <c r="T1325"/>
  <c r="R1325"/>
  <c r="P1325"/>
  <c r="O1325"/>
  <c r="N1325"/>
  <c r="M1325"/>
  <c r="L1325"/>
  <c r="K1325"/>
  <c r="J1325"/>
  <c r="I1325"/>
  <c r="H1325"/>
  <c r="G1325"/>
  <c r="F1325"/>
  <c r="W1324"/>
  <c r="V1324"/>
  <c r="U1324"/>
  <c r="T1324"/>
  <c r="R1324"/>
  <c r="P1324"/>
  <c r="O1324"/>
  <c r="N1324"/>
  <c r="M1324"/>
  <c r="L1324"/>
  <c r="K1324"/>
  <c r="J1324"/>
  <c r="I1324"/>
  <c r="H1324"/>
  <c r="G1324"/>
  <c r="F1324"/>
  <c r="W1323"/>
  <c r="V1323"/>
  <c r="U1323"/>
  <c r="T1323"/>
  <c r="R1323"/>
  <c r="P1323"/>
  <c r="O1323"/>
  <c r="N1323"/>
  <c r="M1323"/>
  <c r="L1323"/>
  <c r="K1323"/>
  <c r="J1323"/>
  <c r="I1323"/>
  <c r="H1323"/>
  <c r="G1323"/>
  <c r="F1323"/>
  <c r="W1322"/>
  <c r="V1322"/>
  <c r="U1322"/>
  <c r="T1322"/>
  <c r="R1322"/>
  <c r="P1322"/>
  <c r="O1322"/>
  <c r="N1322"/>
  <c r="M1322"/>
  <c r="L1322"/>
  <c r="K1322"/>
  <c r="J1322"/>
  <c r="I1322"/>
  <c r="H1322"/>
  <c r="G1322"/>
  <c r="F1322"/>
  <c r="W1321"/>
  <c r="V1321"/>
  <c r="U1321"/>
  <c r="T1321"/>
  <c r="R1321"/>
  <c r="P1321"/>
  <c r="O1321"/>
  <c r="N1321"/>
  <c r="M1321"/>
  <c r="L1321"/>
  <c r="K1321"/>
  <c r="J1321"/>
  <c r="I1321"/>
  <c r="H1321"/>
  <c r="G1321"/>
  <c r="F1321"/>
  <c r="W1320"/>
  <c r="V1320"/>
  <c r="U1320"/>
  <c r="T1320"/>
  <c r="R1320"/>
  <c r="P1320"/>
  <c r="O1320"/>
  <c r="N1320"/>
  <c r="M1320"/>
  <c r="L1320"/>
  <c r="K1320"/>
  <c r="J1320"/>
  <c r="I1320"/>
  <c r="H1320"/>
  <c r="G1320"/>
  <c r="F1320"/>
  <c r="W1319"/>
  <c r="V1319"/>
  <c r="U1319"/>
  <c r="T1319"/>
  <c r="R1319"/>
  <c r="P1319"/>
  <c r="O1319"/>
  <c r="N1319"/>
  <c r="M1319"/>
  <c r="L1319"/>
  <c r="K1319"/>
  <c r="J1319"/>
  <c r="I1319"/>
  <c r="H1319"/>
  <c r="G1319"/>
  <c r="F1319"/>
  <c r="W1318"/>
  <c r="V1318"/>
  <c r="U1318"/>
  <c r="T1318"/>
  <c r="R1318"/>
  <c r="P1318"/>
  <c r="O1318"/>
  <c r="N1318"/>
  <c r="M1318"/>
  <c r="L1318"/>
  <c r="K1318"/>
  <c r="J1318"/>
  <c r="I1318"/>
  <c r="H1318"/>
  <c r="G1318"/>
  <c r="F1318"/>
  <c r="W1317"/>
  <c r="V1317"/>
  <c r="U1317"/>
  <c r="T1317"/>
  <c r="R1317"/>
  <c r="P1317"/>
  <c r="O1317"/>
  <c r="N1317"/>
  <c r="M1317"/>
  <c r="L1317"/>
  <c r="K1317"/>
  <c r="J1317"/>
  <c r="I1317"/>
  <c r="H1317"/>
  <c r="G1317"/>
  <c r="F1317"/>
  <c r="W1316"/>
  <c r="V1316"/>
  <c r="U1316"/>
  <c r="T1316"/>
  <c r="R1316"/>
  <c r="P1316"/>
  <c r="O1316"/>
  <c r="N1316"/>
  <c r="M1316"/>
  <c r="L1316"/>
  <c r="K1316"/>
  <c r="J1316"/>
  <c r="I1316"/>
  <c r="H1316"/>
  <c r="G1316"/>
  <c r="F1316"/>
  <c r="W1315"/>
  <c r="V1315"/>
  <c r="U1315"/>
  <c r="T1315"/>
  <c r="R1315"/>
  <c r="P1315"/>
  <c r="O1315"/>
  <c r="N1315"/>
  <c r="M1315"/>
  <c r="L1315"/>
  <c r="K1315"/>
  <c r="J1315"/>
  <c r="I1315"/>
  <c r="H1315"/>
  <c r="G1315"/>
  <c r="F1315"/>
  <c r="W1314"/>
  <c r="V1314"/>
  <c r="U1314"/>
  <c r="T1314"/>
  <c r="R1314"/>
  <c r="P1314"/>
  <c r="O1314"/>
  <c r="N1314"/>
  <c r="M1314"/>
  <c r="L1314"/>
  <c r="K1314"/>
  <c r="J1314"/>
  <c r="I1314"/>
  <c r="H1314"/>
  <c r="G1314"/>
  <c r="F1314"/>
  <c r="W1313"/>
  <c r="V1313"/>
  <c r="U1313"/>
  <c r="T1313"/>
  <c r="R1313"/>
  <c r="P1313"/>
  <c r="O1313"/>
  <c r="N1313"/>
  <c r="M1313"/>
  <c r="L1313"/>
  <c r="K1313"/>
  <c r="J1313"/>
  <c r="I1313"/>
  <c r="H1313"/>
  <c r="G1313"/>
  <c r="F1313"/>
  <c r="W1312"/>
  <c r="V1312"/>
  <c r="U1312"/>
  <c r="T1312"/>
  <c r="R1312"/>
  <c r="P1312"/>
  <c r="O1312"/>
  <c r="N1312"/>
  <c r="M1312"/>
  <c r="L1312"/>
  <c r="K1312"/>
  <c r="J1312"/>
  <c r="I1312"/>
  <c r="H1312"/>
  <c r="G1312"/>
  <c r="F1312"/>
  <c r="W1311"/>
  <c r="V1311"/>
  <c r="U1311"/>
  <c r="T1311"/>
  <c r="R1311"/>
  <c r="P1311"/>
  <c r="O1311"/>
  <c r="N1311"/>
  <c r="M1311"/>
  <c r="L1311"/>
  <c r="K1311"/>
  <c r="J1311"/>
  <c r="I1311"/>
  <c r="H1311"/>
  <c r="G1311"/>
  <c r="F1311"/>
  <c r="W1310"/>
  <c r="V1310"/>
  <c r="U1310"/>
  <c r="T1310"/>
  <c r="R1310"/>
  <c r="P1310"/>
  <c r="O1310"/>
  <c r="N1310"/>
  <c r="M1310"/>
  <c r="L1310"/>
  <c r="K1310"/>
  <c r="J1310"/>
  <c r="I1310"/>
  <c r="H1310"/>
  <c r="G1310"/>
  <c r="F1310"/>
  <c r="W1309"/>
  <c r="V1309"/>
  <c r="U1309"/>
  <c r="T1309"/>
  <c r="R1309"/>
  <c r="P1309"/>
  <c r="O1309"/>
  <c r="N1309"/>
  <c r="M1309"/>
  <c r="L1309"/>
  <c r="K1309"/>
  <c r="J1309"/>
  <c r="I1309"/>
  <c r="H1309"/>
  <c r="G1309"/>
  <c r="F1309"/>
  <c r="W1308"/>
  <c r="V1308"/>
  <c r="U1308"/>
  <c r="T1308"/>
  <c r="R1308"/>
  <c r="P1308"/>
  <c r="O1308"/>
  <c r="N1308"/>
  <c r="M1308"/>
  <c r="L1308"/>
  <c r="K1308"/>
  <c r="J1308"/>
  <c r="I1308"/>
  <c r="H1308"/>
  <c r="G1308"/>
  <c r="F1308"/>
  <c r="W1307"/>
  <c r="V1307"/>
  <c r="U1307"/>
  <c r="T1307"/>
  <c r="R1307"/>
  <c r="P1307"/>
  <c r="O1307"/>
  <c r="N1307"/>
  <c r="M1307"/>
  <c r="L1307"/>
  <c r="K1307"/>
  <c r="J1307"/>
  <c r="I1307"/>
  <c r="H1307"/>
  <c r="G1307"/>
  <c r="F1307"/>
  <c r="W1306"/>
  <c r="V1306"/>
  <c r="U1306"/>
  <c r="T1306"/>
  <c r="R1306"/>
  <c r="P1306"/>
  <c r="O1306"/>
  <c r="N1306"/>
  <c r="M1306"/>
  <c r="L1306"/>
  <c r="K1306"/>
  <c r="J1306"/>
  <c r="I1306"/>
  <c r="H1306"/>
  <c r="G1306"/>
  <c r="F1306"/>
  <c r="W1305"/>
  <c r="V1305"/>
  <c r="U1305"/>
  <c r="T1305"/>
  <c r="R1305"/>
  <c r="P1305"/>
  <c r="O1305"/>
  <c r="N1305"/>
  <c r="M1305"/>
  <c r="L1305"/>
  <c r="K1305"/>
  <c r="J1305"/>
  <c r="I1305"/>
  <c r="H1305"/>
  <c r="G1305"/>
  <c r="F1305"/>
  <c r="W1304"/>
  <c r="V1304"/>
  <c r="U1304"/>
  <c r="T1304"/>
  <c r="R1304"/>
  <c r="P1304"/>
  <c r="O1304"/>
  <c r="N1304"/>
  <c r="M1304"/>
  <c r="L1304"/>
  <c r="K1304"/>
  <c r="J1304"/>
  <c r="I1304"/>
  <c r="H1304"/>
  <c r="G1304"/>
  <c r="F1304"/>
  <c r="W1303"/>
  <c r="V1303"/>
  <c r="U1303"/>
  <c r="T1303"/>
  <c r="R1303"/>
  <c r="P1303"/>
  <c r="O1303"/>
  <c r="N1303"/>
  <c r="M1303"/>
  <c r="L1303"/>
  <c r="K1303"/>
  <c r="J1303"/>
  <c r="I1303"/>
  <c r="H1303"/>
  <c r="G1303"/>
  <c r="F1303"/>
  <c r="W1302"/>
  <c r="V1302"/>
  <c r="U1302"/>
  <c r="T1302"/>
  <c r="R1302"/>
  <c r="P1302"/>
  <c r="O1302"/>
  <c r="N1302"/>
  <c r="M1302"/>
  <c r="L1302"/>
  <c r="K1302"/>
  <c r="J1302"/>
  <c r="I1302"/>
  <c r="H1302"/>
  <c r="G1302"/>
  <c r="F1302"/>
  <c r="W1301"/>
  <c r="V1301"/>
  <c r="U1301"/>
  <c r="T1301"/>
  <c r="R1301"/>
  <c r="P1301"/>
  <c r="O1301"/>
  <c r="N1301"/>
  <c r="M1301"/>
  <c r="L1301"/>
  <c r="K1301"/>
  <c r="J1301"/>
  <c r="I1301"/>
  <c r="H1301"/>
  <c r="G1301"/>
  <c r="F1301"/>
  <c r="W1300"/>
  <c r="V1300"/>
  <c r="U1300"/>
  <c r="T1300"/>
  <c r="R1300"/>
  <c r="P1300"/>
  <c r="O1300"/>
  <c r="N1300"/>
  <c r="M1300"/>
  <c r="L1300"/>
  <c r="K1300"/>
  <c r="J1300"/>
  <c r="I1300"/>
  <c r="H1300"/>
  <c r="G1300"/>
  <c r="F1300"/>
  <c r="W1299"/>
  <c r="V1299"/>
  <c r="U1299"/>
  <c r="T1299"/>
  <c r="R1299"/>
  <c r="P1299"/>
  <c r="O1299"/>
  <c r="N1299"/>
  <c r="M1299"/>
  <c r="L1299"/>
  <c r="K1299"/>
  <c r="J1299"/>
  <c r="I1299"/>
  <c r="H1299"/>
  <c r="G1299"/>
  <c r="F1299"/>
  <c r="W1298"/>
  <c r="V1298"/>
  <c r="U1298"/>
  <c r="T1298"/>
  <c r="R1298"/>
  <c r="P1298"/>
  <c r="O1298"/>
  <c r="N1298"/>
  <c r="M1298"/>
  <c r="L1298"/>
  <c r="K1298"/>
  <c r="J1298"/>
  <c r="I1298"/>
  <c r="H1298"/>
  <c r="G1298"/>
  <c r="F1298"/>
  <c r="W1297"/>
  <c r="V1297"/>
  <c r="U1297"/>
  <c r="T1297"/>
  <c r="R1297"/>
  <c r="P1297"/>
  <c r="O1297"/>
  <c r="N1297"/>
  <c r="M1297"/>
  <c r="L1297"/>
  <c r="K1297"/>
  <c r="J1297"/>
  <c r="I1297"/>
  <c r="H1297"/>
  <c r="G1297"/>
  <c r="F1297"/>
  <c r="W1296"/>
  <c r="V1296"/>
  <c r="U1296"/>
  <c r="T1296"/>
  <c r="R1296"/>
  <c r="P1296"/>
  <c r="O1296"/>
  <c r="N1296"/>
  <c r="M1296"/>
  <c r="L1296"/>
  <c r="K1296"/>
  <c r="J1296"/>
  <c r="I1296"/>
  <c r="H1296"/>
  <c r="G1296"/>
  <c r="F1296"/>
  <c r="W1295"/>
  <c r="V1295"/>
  <c r="U1295"/>
  <c r="T1295"/>
  <c r="R1295"/>
  <c r="P1295"/>
  <c r="O1295"/>
  <c r="N1295"/>
  <c r="M1295"/>
  <c r="L1295"/>
  <c r="K1295"/>
  <c r="J1295"/>
  <c r="I1295"/>
  <c r="H1295"/>
  <c r="G1295"/>
  <c r="F1295"/>
  <c r="W1294"/>
  <c r="V1294"/>
  <c r="U1294"/>
  <c r="T1294"/>
  <c r="R1294"/>
  <c r="P1294"/>
  <c r="O1294"/>
  <c r="N1294"/>
  <c r="M1294"/>
  <c r="L1294"/>
  <c r="K1294"/>
  <c r="J1294"/>
  <c r="I1294"/>
  <c r="H1294"/>
  <c r="G1294"/>
  <c r="F1294"/>
  <c r="W1293"/>
  <c r="V1293"/>
  <c r="U1293"/>
  <c r="T1293"/>
  <c r="R1293"/>
  <c r="P1293"/>
  <c r="O1293"/>
  <c r="N1293"/>
  <c r="M1293"/>
  <c r="L1293"/>
  <c r="K1293"/>
  <c r="J1293"/>
  <c r="I1293"/>
  <c r="H1293"/>
  <c r="G1293"/>
  <c r="F1293"/>
  <c r="W1292"/>
  <c r="V1292"/>
  <c r="U1292"/>
  <c r="T1292"/>
  <c r="R1292"/>
  <c r="P1292"/>
  <c r="O1292"/>
  <c r="N1292"/>
  <c r="M1292"/>
  <c r="L1292"/>
  <c r="K1292"/>
  <c r="J1292"/>
  <c r="I1292"/>
  <c r="H1292"/>
  <c r="G1292"/>
  <c r="F1292"/>
  <c r="W1291"/>
  <c r="V1291"/>
  <c r="U1291"/>
  <c r="T1291"/>
  <c r="R1291"/>
  <c r="P1291"/>
  <c r="O1291"/>
  <c r="N1291"/>
  <c r="M1291"/>
  <c r="L1291"/>
  <c r="K1291"/>
  <c r="J1291"/>
  <c r="I1291"/>
  <c r="H1291"/>
  <c r="G1291"/>
  <c r="F1291"/>
  <c r="W1290"/>
  <c r="V1290"/>
  <c r="U1290"/>
  <c r="T1290"/>
  <c r="R1290"/>
  <c r="P1290"/>
  <c r="O1290"/>
  <c r="N1290"/>
  <c r="M1290"/>
  <c r="L1290"/>
  <c r="K1290"/>
  <c r="J1290"/>
  <c r="I1290"/>
  <c r="H1290"/>
  <c r="G1290"/>
  <c r="F1290"/>
  <c r="W1289"/>
  <c r="V1289"/>
  <c r="U1289"/>
  <c r="T1289"/>
  <c r="R1289"/>
  <c r="P1289"/>
  <c r="O1289"/>
  <c r="N1289"/>
  <c r="M1289"/>
  <c r="L1289"/>
  <c r="K1289"/>
  <c r="J1289"/>
  <c r="I1289"/>
  <c r="H1289"/>
  <c r="G1289"/>
  <c r="F1289"/>
  <c r="W1288"/>
  <c r="V1288"/>
  <c r="U1288"/>
  <c r="T1288"/>
  <c r="R1288"/>
  <c r="P1288"/>
  <c r="O1288"/>
  <c r="N1288"/>
  <c r="M1288"/>
  <c r="L1288"/>
  <c r="K1288"/>
  <c r="J1288"/>
  <c r="I1288"/>
  <c r="H1288"/>
  <c r="G1288"/>
  <c r="F1288"/>
  <c r="W1287"/>
  <c r="V1287"/>
  <c r="U1287"/>
  <c r="T1287"/>
  <c r="R1287"/>
  <c r="P1287"/>
  <c r="O1287"/>
  <c r="N1287"/>
  <c r="M1287"/>
  <c r="L1287"/>
  <c r="K1287"/>
  <c r="J1287"/>
  <c r="I1287"/>
  <c r="H1287"/>
  <c r="G1287"/>
  <c r="F1287"/>
  <c r="W1286"/>
  <c r="V1286"/>
  <c r="U1286"/>
  <c r="T1286"/>
  <c r="R1286"/>
  <c r="P1286"/>
  <c r="O1286"/>
  <c r="N1286"/>
  <c r="M1286"/>
  <c r="L1286"/>
  <c r="K1286"/>
  <c r="J1286"/>
  <c r="I1286"/>
  <c r="H1286"/>
  <c r="G1286"/>
  <c r="F1286"/>
  <c r="W1285"/>
  <c r="V1285"/>
  <c r="U1285"/>
  <c r="T1285"/>
  <c r="R1285"/>
  <c r="P1285"/>
  <c r="O1285"/>
  <c r="N1285"/>
  <c r="M1285"/>
  <c r="L1285"/>
  <c r="K1285"/>
  <c r="J1285"/>
  <c r="I1285"/>
  <c r="H1285"/>
  <c r="G1285"/>
  <c r="F1285"/>
  <c r="W1284"/>
  <c r="V1284"/>
  <c r="U1284"/>
  <c r="T1284"/>
  <c r="R1284"/>
  <c r="P1284"/>
  <c r="O1284"/>
  <c r="N1284"/>
  <c r="M1284"/>
  <c r="L1284"/>
  <c r="K1284"/>
  <c r="J1284"/>
  <c r="I1284"/>
  <c r="H1284"/>
  <c r="G1284"/>
  <c r="F1284"/>
  <c r="W1283"/>
  <c r="V1283"/>
  <c r="U1283"/>
  <c r="T1283"/>
  <c r="R1283"/>
  <c r="P1283"/>
  <c r="O1283"/>
  <c r="N1283"/>
  <c r="M1283"/>
  <c r="L1283"/>
  <c r="K1283"/>
  <c r="J1283"/>
  <c r="I1283"/>
  <c r="H1283"/>
  <c r="G1283"/>
  <c r="F1283"/>
  <c r="W1282"/>
  <c r="V1282"/>
  <c r="U1282"/>
  <c r="T1282"/>
  <c r="R1282"/>
  <c r="P1282"/>
  <c r="O1282"/>
  <c r="N1282"/>
  <c r="M1282"/>
  <c r="L1282"/>
  <c r="K1282"/>
  <c r="J1282"/>
  <c r="I1282"/>
  <c r="H1282"/>
  <c r="G1282"/>
  <c r="F1282"/>
  <c r="W1281"/>
  <c r="V1281"/>
  <c r="U1281"/>
  <c r="T1281"/>
  <c r="R1281"/>
  <c r="P1281"/>
  <c r="O1281"/>
  <c r="N1281"/>
  <c r="M1281"/>
  <c r="L1281"/>
  <c r="K1281"/>
  <c r="J1281"/>
  <c r="I1281"/>
  <c r="H1281"/>
  <c r="G1281"/>
  <c r="F1281"/>
  <c r="W1280"/>
  <c r="V1280"/>
  <c r="U1280"/>
  <c r="T1280"/>
  <c r="R1280"/>
  <c r="P1280"/>
  <c r="O1280"/>
  <c r="N1280"/>
  <c r="M1280"/>
  <c r="L1280"/>
  <c r="K1280"/>
  <c r="J1280"/>
  <c r="I1280"/>
  <c r="H1280"/>
  <c r="G1280"/>
  <c r="F1280"/>
  <c r="W1279"/>
  <c r="V1279"/>
  <c r="U1279"/>
  <c r="T1279"/>
  <c r="R1279"/>
  <c r="P1279"/>
  <c r="O1279"/>
  <c r="N1279"/>
  <c r="M1279"/>
  <c r="L1279"/>
  <c r="K1279"/>
  <c r="J1279"/>
  <c r="I1279"/>
  <c r="H1279"/>
  <c r="G1279"/>
  <c r="F1279"/>
  <c r="W1278"/>
  <c r="V1278"/>
  <c r="U1278"/>
  <c r="T1278"/>
  <c r="R1278"/>
  <c r="P1278"/>
  <c r="O1278"/>
  <c r="N1278"/>
  <c r="M1278"/>
  <c r="L1278"/>
  <c r="K1278"/>
  <c r="J1278"/>
  <c r="I1278"/>
  <c r="H1278"/>
  <c r="G1278"/>
  <c r="F1278"/>
  <c r="W1277"/>
  <c r="V1277"/>
  <c r="U1277"/>
  <c r="T1277"/>
  <c r="R1277"/>
  <c r="P1277"/>
  <c r="O1277"/>
  <c r="N1277"/>
  <c r="M1277"/>
  <c r="L1277"/>
  <c r="K1277"/>
  <c r="J1277"/>
  <c r="I1277"/>
  <c r="H1277"/>
  <c r="G1277"/>
  <c r="F1277"/>
  <c r="W1276"/>
  <c r="V1276"/>
  <c r="U1276"/>
  <c r="T1276"/>
  <c r="R1276"/>
  <c r="P1276"/>
  <c r="O1276"/>
  <c r="N1276"/>
  <c r="M1276"/>
  <c r="L1276"/>
  <c r="K1276"/>
  <c r="J1276"/>
  <c r="I1276"/>
  <c r="H1276"/>
  <c r="G1276"/>
  <c r="F1276"/>
  <c r="W1275"/>
  <c r="V1275"/>
  <c r="U1275"/>
  <c r="T1275"/>
  <c r="R1275"/>
  <c r="P1275"/>
  <c r="O1275"/>
  <c r="N1275"/>
  <c r="M1275"/>
  <c r="L1275"/>
  <c r="K1275"/>
  <c r="J1275"/>
  <c r="I1275"/>
  <c r="H1275"/>
  <c r="G1275"/>
  <c r="F1275"/>
  <c r="W1274"/>
  <c r="V1274"/>
  <c r="U1274"/>
  <c r="T1274"/>
  <c r="R1274"/>
  <c r="P1274"/>
  <c r="O1274"/>
  <c r="N1274"/>
  <c r="M1274"/>
  <c r="L1274"/>
  <c r="K1274"/>
  <c r="J1274"/>
  <c r="I1274"/>
  <c r="H1274"/>
  <c r="G1274"/>
  <c r="F1274"/>
  <c r="W1273"/>
  <c r="V1273"/>
  <c r="U1273"/>
  <c r="T1273"/>
  <c r="R1273"/>
  <c r="P1273"/>
  <c r="O1273"/>
  <c r="N1273"/>
  <c r="M1273"/>
  <c r="L1273"/>
  <c r="K1273"/>
  <c r="J1273"/>
  <c r="I1273"/>
  <c r="H1273"/>
  <c r="G1273"/>
  <c r="F1273"/>
  <c r="W1272"/>
  <c r="V1272"/>
  <c r="U1272"/>
  <c r="T1272"/>
  <c r="R1272"/>
  <c r="P1272"/>
  <c r="O1272"/>
  <c r="N1272"/>
  <c r="M1272"/>
  <c r="L1272"/>
  <c r="K1272"/>
  <c r="J1272"/>
  <c r="I1272"/>
  <c r="H1272"/>
  <c r="G1272"/>
  <c r="F1272"/>
  <c r="W1271"/>
  <c r="V1271"/>
  <c r="U1271"/>
  <c r="T1271"/>
  <c r="R1271"/>
  <c r="P1271"/>
  <c r="O1271"/>
  <c r="N1271"/>
  <c r="M1271"/>
  <c r="L1271"/>
  <c r="K1271"/>
  <c r="J1271"/>
  <c r="I1271"/>
  <c r="H1271"/>
  <c r="G1271"/>
  <c r="F1271"/>
  <c r="W1270"/>
  <c r="V1270"/>
  <c r="U1270"/>
  <c r="T1270"/>
  <c r="R1270"/>
  <c r="P1270"/>
  <c r="O1270"/>
  <c r="N1270"/>
  <c r="M1270"/>
  <c r="L1270"/>
  <c r="K1270"/>
  <c r="J1270"/>
  <c r="I1270"/>
  <c r="H1270"/>
  <c r="G1270"/>
  <c r="F1270"/>
  <c r="W1269"/>
  <c r="V1269"/>
  <c r="U1269"/>
  <c r="T1269"/>
  <c r="R1269"/>
  <c r="P1269"/>
  <c r="O1269"/>
  <c r="N1269"/>
  <c r="M1269"/>
  <c r="L1269"/>
  <c r="K1269"/>
  <c r="J1269"/>
  <c r="I1269"/>
  <c r="H1269"/>
  <c r="G1269"/>
  <c r="F1269"/>
  <c r="W1268"/>
  <c r="V1268"/>
  <c r="U1268"/>
  <c r="T1268"/>
  <c r="R1268"/>
  <c r="P1268"/>
  <c r="O1268"/>
  <c r="N1268"/>
  <c r="M1268"/>
  <c r="L1268"/>
  <c r="K1268"/>
  <c r="J1268"/>
  <c r="I1268"/>
  <c r="H1268"/>
  <c r="G1268"/>
  <c r="F1268"/>
  <c r="W1267"/>
  <c r="V1267"/>
  <c r="U1267"/>
  <c r="T1267"/>
  <c r="R1267"/>
  <c r="P1267"/>
  <c r="O1267"/>
  <c r="N1267"/>
  <c r="M1267"/>
  <c r="L1267"/>
  <c r="K1267"/>
  <c r="J1267"/>
  <c r="I1267"/>
  <c r="H1267"/>
  <c r="G1267"/>
  <c r="F1267"/>
  <c r="W1266"/>
  <c r="V1266"/>
  <c r="U1266"/>
  <c r="T1266"/>
  <c r="R1266"/>
  <c r="P1266"/>
  <c r="O1266"/>
  <c r="N1266"/>
  <c r="M1266"/>
  <c r="L1266"/>
  <c r="K1266"/>
  <c r="J1266"/>
  <c r="I1266"/>
  <c r="H1266"/>
  <c r="G1266"/>
  <c r="F1266"/>
  <c r="W1265"/>
  <c r="V1265"/>
  <c r="U1265"/>
  <c r="T1265"/>
  <c r="R1265"/>
  <c r="P1265"/>
  <c r="O1265"/>
  <c r="N1265"/>
  <c r="M1265"/>
  <c r="L1265"/>
  <c r="K1265"/>
  <c r="J1265"/>
  <c r="I1265"/>
  <c r="H1265"/>
  <c r="G1265"/>
  <c r="F1265"/>
  <c r="W1264"/>
  <c r="V1264"/>
  <c r="U1264"/>
  <c r="T1264"/>
  <c r="R1264"/>
  <c r="P1264"/>
  <c r="O1264"/>
  <c r="N1264"/>
  <c r="M1264"/>
  <c r="L1264"/>
  <c r="K1264"/>
  <c r="J1264"/>
  <c r="I1264"/>
  <c r="H1264"/>
  <c r="G1264"/>
  <c r="F1264"/>
  <c r="W1263"/>
  <c r="V1263"/>
  <c r="U1263"/>
  <c r="T1263"/>
  <c r="R1263"/>
  <c r="P1263"/>
  <c r="O1263"/>
  <c r="N1263"/>
  <c r="M1263"/>
  <c r="L1263"/>
  <c r="K1263"/>
  <c r="J1263"/>
  <c r="I1263"/>
  <c r="H1263"/>
  <c r="G1263"/>
  <c r="F1263"/>
  <c r="W1262"/>
  <c r="V1262"/>
  <c r="U1262"/>
  <c r="T1262"/>
  <c r="R1262"/>
  <c r="P1262"/>
  <c r="O1262"/>
  <c r="N1262"/>
  <c r="M1262"/>
  <c r="L1262"/>
  <c r="K1262"/>
  <c r="J1262"/>
  <c r="I1262"/>
  <c r="H1262"/>
  <c r="G1262"/>
  <c r="F1262"/>
  <c r="W1261"/>
  <c r="V1261"/>
  <c r="U1261"/>
  <c r="T1261"/>
  <c r="R1261"/>
  <c r="P1261"/>
  <c r="O1261"/>
  <c r="N1261"/>
  <c r="M1261"/>
  <c r="L1261"/>
  <c r="K1261"/>
  <c r="J1261"/>
  <c r="I1261"/>
  <c r="H1261"/>
  <c r="G1261"/>
  <c r="F1261"/>
  <c r="W1260"/>
  <c r="V1260"/>
  <c r="U1260"/>
  <c r="T1260"/>
  <c r="R1260"/>
  <c r="P1260"/>
  <c r="O1260"/>
  <c r="N1260"/>
  <c r="M1260"/>
  <c r="L1260"/>
  <c r="K1260"/>
  <c r="J1260"/>
  <c r="I1260"/>
  <c r="H1260"/>
  <c r="G1260"/>
  <c r="F1260"/>
  <c r="W1259"/>
  <c r="V1259"/>
  <c r="U1259"/>
  <c r="T1259"/>
  <c r="R1259"/>
  <c r="P1259"/>
  <c r="O1259"/>
  <c r="N1259"/>
  <c r="M1259"/>
  <c r="L1259"/>
  <c r="K1259"/>
  <c r="J1259"/>
  <c r="I1259"/>
  <c r="H1259"/>
  <c r="G1259"/>
  <c r="F1259"/>
  <c r="W1258"/>
  <c r="V1258"/>
  <c r="U1258"/>
  <c r="T1258"/>
  <c r="R1258"/>
  <c r="P1258"/>
  <c r="O1258"/>
  <c r="N1258"/>
  <c r="M1258"/>
  <c r="L1258"/>
  <c r="K1258"/>
  <c r="J1258"/>
  <c r="I1258"/>
  <c r="H1258"/>
  <c r="G1258"/>
  <c r="F1258"/>
  <c r="W1257"/>
  <c r="V1257"/>
  <c r="U1257"/>
  <c r="T1257"/>
  <c r="R1257"/>
  <c r="P1257"/>
  <c r="O1257"/>
  <c r="N1257"/>
  <c r="M1257"/>
  <c r="L1257"/>
  <c r="K1257"/>
  <c r="J1257"/>
  <c r="I1257"/>
  <c r="H1257"/>
  <c r="G1257"/>
  <c r="F1257"/>
  <c r="W1238"/>
  <c r="V1238"/>
  <c r="U1238"/>
  <c r="T1238"/>
  <c r="R1238"/>
  <c r="P1238"/>
  <c r="O1238"/>
  <c r="N1238"/>
  <c r="M1238"/>
  <c r="L1238"/>
  <c r="K1238"/>
  <c r="J1238"/>
  <c r="I1238"/>
  <c r="H1238"/>
  <c r="G1238"/>
  <c r="F1238"/>
  <c r="W1237"/>
  <c r="V1237"/>
  <c r="U1237"/>
  <c r="T1237"/>
  <c r="R1237"/>
  <c r="P1237"/>
  <c r="O1237"/>
  <c r="N1237"/>
  <c r="M1237"/>
  <c r="L1237"/>
  <c r="K1237"/>
  <c r="J1237"/>
  <c r="I1237"/>
  <c r="H1237"/>
  <c r="G1237"/>
  <c r="F1237"/>
  <c r="W1236"/>
  <c r="V1236"/>
  <c r="U1236"/>
  <c r="T1236"/>
  <c r="R1236"/>
  <c r="P1236"/>
  <c r="O1236"/>
  <c r="N1236"/>
  <c r="M1236"/>
  <c r="L1236"/>
  <c r="K1236"/>
  <c r="J1236"/>
  <c r="I1236"/>
  <c r="H1236"/>
  <c r="G1236"/>
  <c r="F1236"/>
  <c r="W1235"/>
  <c r="V1235"/>
  <c r="U1235"/>
  <c r="T1235"/>
  <c r="R1235"/>
  <c r="P1235"/>
  <c r="O1235"/>
  <c r="N1235"/>
  <c r="M1235"/>
  <c r="L1235"/>
  <c r="K1235"/>
  <c r="J1235"/>
  <c r="I1235"/>
  <c r="H1235"/>
  <c r="G1235"/>
  <c r="F1235"/>
  <c r="W1234"/>
  <c r="V1234"/>
  <c r="U1234"/>
  <c r="T1234"/>
  <c r="R1234"/>
  <c r="P1234"/>
  <c r="O1234"/>
  <c r="N1234"/>
  <c r="M1234"/>
  <c r="L1234"/>
  <c r="K1234"/>
  <c r="J1234"/>
  <c r="I1234"/>
  <c r="H1234"/>
  <c r="G1234"/>
  <c r="F1234"/>
  <c r="W1233"/>
  <c r="V1233"/>
  <c r="U1233"/>
  <c r="T1233"/>
  <c r="R1233"/>
  <c r="P1233"/>
  <c r="O1233"/>
  <c r="N1233"/>
  <c r="M1233"/>
  <c r="L1233"/>
  <c r="K1233"/>
  <c r="J1233"/>
  <c r="I1233"/>
  <c r="H1233"/>
  <c r="G1233"/>
  <c r="F1233"/>
  <c r="W1232"/>
  <c r="V1232"/>
  <c r="U1232"/>
  <c r="T1232"/>
  <c r="R1232"/>
  <c r="P1232"/>
  <c r="O1232"/>
  <c r="N1232"/>
  <c r="M1232"/>
  <c r="L1232"/>
  <c r="K1232"/>
  <c r="J1232"/>
  <c r="I1232"/>
  <c r="H1232"/>
  <c r="G1232"/>
  <c r="F1232"/>
  <c r="W1231"/>
  <c r="V1231"/>
  <c r="U1231"/>
  <c r="T1231"/>
  <c r="R1231"/>
  <c r="P1231"/>
  <c r="O1231"/>
  <c r="N1231"/>
  <c r="M1231"/>
  <c r="L1231"/>
  <c r="K1231"/>
  <c r="J1231"/>
  <c r="I1231"/>
  <c r="H1231"/>
  <c r="G1231"/>
  <c r="F1231"/>
  <c r="W1230"/>
  <c r="V1230"/>
  <c r="U1230"/>
  <c r="T1230"/>
  <c r="R1230"/>
  <c r="P1230"/>
  <c r="O1230"/>
  <c r="N1230"/>
  <c r="M1230"/>
  <c r="L1230"/>
  <c r="K1230"/>
  <c r="J1230"/>
  <c r="I1230"/>
  <c r="H1230"/>
  <c r="G1230"/>
  <c r="F1230"/>
  <c r="W1229"/>
  <c r="V1229"/>
  <c r="U1229"/>
  <c r="T1229"/>
  <c r="R1229"/>
  <c r="P1229"/>
  <c r="O1229"/>
  <c r="N1229"/>
  <c r="M1229"/>
  <c r="L1229"/>
  <c r="K1229"/>
  <c r="J1229"/>
  <c r="I1229"/>
  <c r="H1229"/>
  <c r="G1229"/>
  <c r="F1229"/>
  <c r="W1228"/>
  <c r="V1228"/>
  <c r="U1228"/>
  <c r="T1228"/>
  <c r="R1228"/>
  <c r="P1228"/>
  <c r="O1228"/>
  <c r="N1228"/>
  <c r="M1228"/>
  <c r="L1228"/>
  <c r="K1228"/>
  <c r="J1228"/>
  <c r="I1228"/>
  <c r="H1228"/>
  <c r="G1228"/>
  <c r="F1228"/>
  <c r="W1227"/>
  <c r="V1227"/>
  <c r="U1227"/>
  <c r="T1227"/>
  <c r="R1227"/>
  <c r="P1227"/>
  <c r="O1227"/>
  <c r="N1227"/>
  <c r="M1227"/>
  <c r="L1227"/>
  <c r="K1227"/>
  <c r="J1227"/>
  <c r="I1227"/>
  <c r="H1227"/>
  <c r="G1227"/>
  <c r="F1227"/>
  <c r="W1226"/>
  <c r="V1226"/>
  <c r="U1226"/>
  <c r="T1226"/>
  <c r="R1226"/>
  <c r="P1226"/>
  <c r="O1226"/>
  <c r="N1226"/>
  <c r="M1226"/>
  <c r="L1226"/>
  <c r="K1226"/>
  <c r="J1226"/>
  <c r="I1226"/>
  <c r="H1226"/>
  <c r="G1226"/>
  <c r="F1226"/>
  <c r="W1225"/>
  <c r="V1225"/>
  <c r="U1225"/>
  <c r="T1225"/>
  <c r="R1225"/>
  <c r="P1225"/>
  <c r="O1225"/>
  <c r="N1225"/>
  <c r="M1225"/>
  <c r="L1225"/>
  <c r="K1225"/>
  <c r="J1225"/>
  <c r="I1225"/>
  <c r="H1225"/>
  <c r="G1225"/>
  <c r="F1225"/>
  <c r="W1224"/>
  <c r="V1224"/>
  <c r="U1224"/>
  <c r="T1224"/>
  <c r="R1224"/>
  <c r="P1224"/>
  <c r="O1224"/>
  <c r="N1224"/>
  <c r="M1224"/>
  <c r="L1224"/>
  <c r="K1224"/>
  <c r="J1224"/>
  <c r="I1224"/>
  <c r="H1224"/>
  <c r="G1224"/>
  <c r="F1224"/>
  <c r="W1223"/>
  <c r="V1223"/>
  <c r="U1223"/>
  <c r="T1223"/>
  <c r="R1223"/>
  <c r="P1223"/>
  <c r="O1223"/>
  <c r="N1223"/>
  <c r="M1223"/>
  <c r="L1223"/>
  <c r="K1223"/>
  <c r="J1223"/>
  <c r="I1223"/>
  <c r="H1223"/>
  <c r="G1223"/>
  <c r="F1223"/>
  <c r="W1222"/>
  <c r="V1222"/>
  <c r="U1222"/>
  <c r="T1222"/>
  <c r="R1222"/>
  <c r="P1222"/>
  <c r="O1222"/>
  <c r="N1222"/>
  <c r="M1222"/>
  <c r="L1222"/>
  <c r="K1222"/>
  <c r="J1222"/>
  <c r="I1222"/>
  <c r="H1222"/>
  <c r="G1222"/>
  <c r="F1222"/>
  <c r="W1221"/>
  <c r="V1221"/>
  <c r="U1221"/>
  <c r="T1221"/>
  <c r="R1221"/>
  <c r="P1221"/>
  <c r="O1221"/>
  <c r="N1221"/>
  <c r="M1221"/>
  <c r="L1221"/>
  <c r="K1221"/>
  <c r="J1221"/>
  <c r="I1221"/>
  <c r="H1221"/>
  <c r="G1221"/>
  <c r="F1221"/>
  <c r="W1220"/>
  <c r="V1220"/>
  <c r="U1220"/>
  <c r="T1220"/>
  <c r="R1220"/>
  <c r="P1220"/>
  <c r="O1220"/>
  <c r="N1220"/>
  <c r="M1220"/>
  <c r="L1220"/>
  <c r="K1220"/>
  <c r="J1220"/>
  <c r="I1220"/>
  <c r="H1220"/>
  <c r="G1220"/>
  <c r="F1220"/>
  <c r="W1219"/>
  <c r="V1219"/>
  <c r="U1219"/>
  <c r="T1219"/>
  <c r="R1219"/>
  <c r="P1219"/>
  <c r="O1219"/>
  <c r="N1219"/>
  <c r="M1219"/>
  <c r="L1219"/>
  <c r="K1219"/>
  <c r="J1219"/>
  <c r="I1219"/>
  <c r="H1219"/>
  <c r="G1219"/>
  <c r="F1219"/>
  <c r="W1218"/>
  <c r="V1218"/>
  <c r="U1218"/>
  <c r="T1218"/>
  <c r="R1218"/>
  <c r="P1218"/>
  <c r="O1218"/>
  <c r="N1218"/>
  <c r="M1218"/>
  <c r="L1218"/>
  <c r="K1218"/>
  <c r="J1218"/>
  <c r="I1218"/>
  <c r="H1218"/>
  <c r="G1218"/>
  <c r="F1218"/>
  <c r="W1217"/>
  <c r="V1217"/>
  <c r="U1217"/>
  <c r="T1217"/>
  <c r="R1217"/>
  <c r="P1217"/>
  <c r="O1217"/>
  <c r="N1217"/>
  <c r="M1217"/>
  <c r="L1217"/>
  <c r="K1217"/>
  <c r="J1217"/>
  <c r="I1217"/>
  <c r="H1217"/>
  <c r="G1217"/>
  <c r="F1217"/>
  <c r="W1216"/>
  <c r="V1216"/>
  <c r="U1216"/>
  <c r="T1216"/>
  <c r="R1216"/>
  <c r="P1216"/>
  <c r="O1216"/>
  <c r="N1216"/>
  <c r="M1216"/>
  <c r="L1216"/>
  <c r="K1216"/>
  <c r="J1216"/>
  <c r="I1216"/>
  <c r="H1216"/>
  <c r="G1216"/>
  <c r="F1216"/>
  <c r="W1215"/>
  <c r="V1215"/>
  <c r="U1215"/>
  <c r="T1215"/>
  <c r="R1215"/>
  <c r="P1215"/>
  <c r="O1215"/>
  <c r="N1215"/>
  <c r="M1215"/>
  <c r="L1215"/>
  <c r="K1215"/>
  <c r="J1215"/>
  <c r="I1215"/>
  <c r="H1215"/>
  <c r="G1215"/>
  <c r="F1215"/>
  <c r="W1214"/>
  <c r="V1214"/>
  <c r="U1214"/>
  <c r="T1214"/>
  <c r="R1214"/>
  <c r="P1214"/>
  <c r="O1214"/>
  <c r="N1214"/>
  <c r="M1214"/>
  <c r="L1214"/>
  <c r="K1214"/>
  <c r="J1214"/>
  <c r="I1214"/>
  <c r="H1214"/>
  <c r="G1214"/>
  <c r="F1214"/>
  <c r="W1213"/>
  <c r="V1213"/>
  <c r="U1213"/>
  <c r="T1213"/>
  <c r="R1213"/>
  <c r="P1213"/>
  <c r="O1213"/>
  <c r="N1213"/>
  <c r="M1213"/>
  <c r="L1213"/>
  <c r="K1213"/>
  <c r="J1213"/>
  <c r="I1213"/>
  <c r="H1213"/>
  <c r="G1213"/>
  <c r="F1213"/>
  <c r="W1212"/>
  <c r="V1212"/>
  <c r="U1212"/>
  <c r="T1212"/>
  <c r="R1212"/>
  <c r="P1212"/>
  <c r="O1212"/>
  <c r="N1212"/>
  <c r="M1212"/>
  <c r="L1212"/>
  <c r="K1212"/>
  <c r="J1212"/>
  <c r="I1212"/>
  <c r="H1212"/>
  <c r="G1212"/>
  <c r="F1212"/>
  <c r="W1211"/>
  <c r="V1211"/>
  <c r="U1211"/>
  <c r="T1211"/>
  <c r="R1211"/>
  <c r="P1211"/>
  <c r="O1211"/>
  <c r="N1211"/>
  <c r="M1211"/>
  <c r="L1211"/>
  <c r="K1211"/>
  <c r="J1211"/>
  <c r="I1211"/>
  <c r="H1211"/>
  <c r="G1211"/>
  <c r="F1211"/>
  <c r="W1210"/>
  <c r="V1210"/>
  <c r="U1210"/>
  <c r="T1210"/>
  <c r="R1210"/>
  <c r="P1210"/>
  <c r="O1210"/>
  <c r="N1210"/>
  <c r="M1210"/>
  <c r="L1210"/>
  <c r="K1210"/>
  <c r="J1210"/>
  <c r="I1210"/>
  <c r="H1210"/>
  <c r="G1210"/>
  <c r="F1210"/>
  <c r="W1209"/>
  <c r="V1209"/>
  <c r="U1209"/>
  <c r="T1209"/>
  <c r="R1209"/>
  <c r="P1209"/>
  <c r="O1209"/>
  <c r="N1209"/>
  <c r="M1209"/>
  <c r="L1209"/>
  <c r="K1209"/>
  <c r="J1209"/>
  <c r="I1209"/>
  <c r="H1209"/>
  <c r="G1209"/>
  <c r="F1209"/>
  <c r="W1208"/>
  <c r="V1208"/>
  <c r="U1208"/>
  <c r="T1208"/>
  <c r="R1208"/>
  <c r="P1208"/>
  <c r="O1208"/>
  <c r="N1208"/>
  <c r="M1208"/>
  <c r="L1208"/>
  <c r="K1208"/>
  <c r="J1208"/>
  <c r="I1208"/>
  <c r="H1208"/>
  <c r="G1208"/>
  <c r="F1208"/>
  <c r="W1207"/>
  <c r="V1207"/>
  <c r="U1207"/>
  <c r="T1207"/>
  <c r="R1207"/>
  <c r="P1207"/>
  <c r="O1207"/>
  <c r="N1207"/>
  <c r="M1207"/>
  <c r="L1207"/>
  <c r="K1207"/>
  <c r="J1207"/>
  <c r="I1207"/>
  <c r="H1207"/>
  <c r="G1207"/>
  <c r="F1207"/>
  <c r="W1206"/>
  <c r="V1206"/>
  <c r="U1206"/>
  <c r="T1206"/>
  <c r="R1206"/>
  <c r="P1206"/>
  <c r="O1206"/>
  <c r="N1206"/>
  <c r="M1206"/>
  <c r="L1206"/>
  <c r="K1206"/>
  <c r="J1206"/>
  <c r="I1206"/>
  <c r="H1206"/>
  <c r="G1206"/>
  <c r="F1206"/>
  <c r="W1205"/>
  <c r="V1205"/>
  <c r="U1205"/>
  <c r="T1205"/>
  <c r="R1205"/>
  <c r="P1205"/>
  <c r="O1205"/>
  <c r="N1205"/>
  <c r="M1205"/>
  <c r="L1205"/>
  <c r="K1205"/>
  <c r="J1205"/>
  <c r="I1205"/>
  <c r="H1205"/>
  <c r="G1205"/>
  <c r="F1205"/>
  <c r="W1204"/>
  <c r="V1204"/>
  <c r="U1204"/>
  <c r="T1204"/>
  <c r="R1204"/>
  <c r="P1204"/>
  <c r="O1204"/>
  <c r="N1204"/>
  <c r="M1204"/>
  <c r="L1204"/>
  <c r="K1204"/>
  <c r="J1204"/>
  <c r="I1204"/>
  <c r="H1204"/>
  <c r="G1204"/>
  <c r="F1204"/>
  <c r="W1203"/>
  <c r="V1203"/>
  <c r="U1203"/>
  <c r="T1203"/>
  <c r="R1203"/>
  <c r="P1203"/>
  <c r="O1203"/>
  <c r="N1203"/>
  <c r="M1203"/>
  <c r="L1203"/>
  <c r="K1203"/>
  <c r="J1203"/>
  <c r="I1203"/>
  <c r="H1203"/>
  <c r="G1203"/>
  <c r="F1203"/>
  <c r="W1202"/>
  <c r="V1202"/>
  <c r="U1202"/>
  <c r="T1202"/>
  <c r="R1202"/>
  <c r="P1202"/>
  <c r="O1202"/>
  <c r="N1202"/>
  <c r="M1202"/>
  <c r="L1202"/>
  <c r="K1202"/>
  <c r="J1202"/>
  <c r="I1202"/>
  <c r="H1202"/>
  <c r="G1202"/>
  <c r="F1202"/>
  <c r="W1201"/>
  <c r="V1201"/>
  <c r="U1201"/>
  <c r="T1201"/>
  <c r="R1201"/>
  <c r="P1201"/>
  <c r="O1201"/>
  <c r="N1201"/>
  <c r="M1201"/>
  <c r="L1201"/>
  <c r="K1201"/>
  <c r="J1201"/>
  <c r="I1201"/>
  <c r="H1201"/>
  <c r="G1201"/>
  <c r="F1201"/>
  <c r="W1200"/>
  <c r="V1200"/>
  <c r="U1200"/>
  <c r="T1200"/>
  <c r="R1200"/>
  <c r="P1200"/>
  <c r="O1200"/>
  <c r="N1200"/>
  <c r="M1200"/>
  <c r="L1200"/>
  <c r="K1200"/>
  <c r="J1200"/>
  <c r="I1200"/>
  <c r="H1200"/>
  <c r="G1200"/>
  <c r="F1200"/>
  <c r="W1199"/>
  <c r="V1199"/>
  <c r="U1199"/>
  <c r="T1199"/>
  <c r="R1199"/>
  <c r="P1199"/>
  <c r="O1199"/>
  <c r="N1199"/>
  <c r="M1199"/>
  <c r="L1199"/>
  <c r="K1199"/>
  <c r="J1199"/>
  <c r="I1199"/>
  <c r="H1199"/>
  <c r="G1199"/>
  <c r="F1199"/>
  <c r="W1198"/>
  <c r="V1198"/>
  <c r="U1198"/>
  <c r="T1198"/>
  <c r="R1198"/>
  <c r="P1198"/>
  <c r="O1198"/>
  <c r="N1198"/>
  <c r="M1198"/>
  <c r="L1198"/>
  <c r="K1198"/>
  <c r="J1198"/>
  <c r="I1198"/>
  <c r="H1198"/>
  <c r="G1198"/>
  <c r="F1198"/>
  <c r="W1197"/>
  <c r="V1197"/>
  <c r="U1197"/>
  <c r="T1197"/>
  <c r="R1197"/>
  <c r="P1197"/>
  <c r="O1197"/>
  <c r="N1197"/>
  <c r="M1197"/>
  <c r="L1197"/>
  <c r="K1197"/>
  <c r="J1197"/>
  <c r="I1197"/>
  <c r="H1197"/>
  <c r="G1197"/>
  <c r="F1197"/>
  <c r="W1196"/>
  <c r="V1196"/>
  <c r="U1196"/>
  <c r="T1196"/>
  <c r="R1196"/>
  <c r="P1196"/>
  <c r="O1196"/>
  <c r="N1196"/>
  <c r="M1196"/>
  <c r="L1196"/>
  <c r="K1196"/>
  <c r="J1196"/>
  <c r="I1196"/>
  <c r="H1196"/>
  <c r="G1196"/>
  <c r="F1196"/>
  <c r="W1195"/>
  <c r="V1195"/>
  <c r="U1195"/>
  <c r="T1195"/>
  <c r="R1195"/>
  <c r="P1195"/>
  <c r="O1195"/>
  <c r="N1195"/>
  <c r="M1195"/>
  <c r="L1195"/>
  <c r="K1195"/>
  <c r="J1195"/>
  <c r="I1195"/>
  <c r="H1195"/>
  <c r="G1195"/>
  <c r="F1195"/>
  <c r="W1194"/>
  <c r="V1194"/>
  <c r="U1194"/>
  <c r="T1194"/>
  <c r="R1194"/>
  <c r="P1194"/>
  <c r="O1194"/>
  <c r="N1194"/>
  <c r="M1194"/>
  <c r="L1194"/>
  <c r="K1194"/>
  <c r="J1194"/>
  <c r="I1194"/>
  <c r="H1194"/>
  <c r="G1194"/>
  <c r="F1194"/>
  <c r="W1193"/>
  <c r="V1193"/>
  <c r="U1193"/>
  <c r="T1193"/>
  <c r="R1193"/>
  <c r="P1193"/>
  <c r="O1193"/>
  <c r="N1193"/>
  <c r="M1193"/>
  <c r="L1193"/>
  <c r="K1193"/>
  <c r="J1193"/>
  <c r="I1193"/>
  <c r="H1193"/>
  <c r="G1193"/>
  <c r="F1193"/>
  <c r="W1192"/>
  <c r="V1192"/>
  <c r="U1192"/>
  <c r="T1192"/>
  <c r="R1192"/>
  <c r="P1192"/>
  <c r="O1192"/>
  <c r="N1192"/>
  <c r="M1192"/>
  <c r="L1192"/>
  <c r="K1192"/>
  <c r="J1192"/>
  <c r="I1192"/>
  <c r="H1192"/>
  <c r="G1192"/>
  <c r="F1192"/>
  <c r="W1191"/>
  <c r="V1191"/>
  <c r="U1191"/>
  <c r="T1191"/>
  <c r="R1191"/>
  <c r="P1191"/>
  <c r="O1191"/>
  <c r="N1191"/>
  <c r="M1191"/>
  <c r="L1191"/>
  <c r="K1191"/>
  <c r="J1191"/>
  <c r="I1191"/>
  <c r="H1191"/>
  <c r="G1191"/>
  <c r="F1191"/>
  <c r="W1190"/>
  <c r="V1190"/>
  <c r="U1190"/>
  <c r="T1190"/>
  <c r="R1190"/>
  <c r="P1190"/>
  <c r="O1190"/>
  <c r="N1190"/>
  <c r="M1190"/>
  <c r="L1190"/>
  <c r="K1190"/>
  <c r="J1190"/>
  <c r="I1190"/>
  <c r="H1190"/>
  <c r="G1190"/>
  <c r="F1190"/>
  <c r="W1189"/>
  <c r="V1189"/>
  <c r="U1189"/>
  <c r="T1189"/>
  <c r="R1189"/>
  <c r="P1189"/>
  <c r="O1189"/>
  <c r="N1189"/>
  <c r="M1189"/>
  <c r="L1189"/>
  <c r="K1189"/>
  <c r="J1189"/>
  <c r="I1189"/>
  <c r="H1189"/>
  <c r="G1189"/>
  <c r="F1189"/>
  <c r="W1188"/>
  <c r="V1188"/>
  <c r="U1188"/>
  <c r="T1188"/>
  <c r="R1188"/>
  <c r="P1188"/>
  <c r="O1188"/>
  <c r="N1188"/>
  <c r="M1188"/>
  <c r="L1188"/>
  <c r="K1188"/>
  <c r="J1188"/>
  <c r="I1188"/>
  <c r="H1188"/>
  <c r="G1188"/>
  <c r="F1188"/>
  <c r="W1187"/>
  <c r="V1187"/>
  <c r="U1187"/>
  <c r="T1187"/>
  <c r="R1187"/>
  <c r="P1187"/>
  <c r="O1187"/>
  <c r="N1187"/>
  <c r="M1187"/>
  <c r="L1187"/>
  <c r="K1187"/>
  <c r="J1187"/>
  <c r="I1187"/>
  <c r="H1187"/>
  <c r="G1187"/>
  <c r="F1187"/>
  <c r="W1186"/>
  <c r="V1186"/>
  <c r="U1186"/>
  <c r="T1186"/>
  <c r="R1186"/>
  <c r="P1186"/>
  <c r="O1186"/>
  <c r="N1186"/>
  <c r="M1186"/>
  <c r="L1186"/>
  <c r="K1186"/>
  <c r="J1186"/>
  <c r="I1186"/>
  <c r="H1186"/>
  <c r="G1186"/>
  <c r="F1186"/>
  <c r="W1185"/>
  <c r="V1185"/>
  <c r="U1185"/>
  <c r="T1185"/>
  <c r="R1185"/>
  <c r="P1185"/>
  <c r="O1185"/>
  <c r="N1185"/>
  <c r="M1185"/>
  <c r="L1185"/>
  <c r="K1185"/>
  <c r="J1185"/>
  <c r="I1185"/>
  <c r="H1185"/>
  <c r="G1185"/>
  <c r="F1185"/>
  <c r="W1184"/>
  <c r="V1184"/>
  <c r="U1184"/>
  <c r="T1184"/>
  <c r="R1184"/>
  <c r="P1184"/>
  <c r="O1184"/>
  <c r="N1184"/>
  <c r="M1184"/>
  <c r="L1184"/>
  <c r="K1184"/>
  <c r="J1184"/>
  <c r="I1184"/>
  <c r="H1184"/>
  <c r="G1184"/>
  <c r="F1184"/>
  <c r="W1183"/>
  <c r="V1183"/>
  <c r="U1183"/>
  <c r="T1183"/>
  <c r="R1183"/>
  <c r="P1183"/>
  <c r="O1183"/>
  <c r="N1183"/>
  <c r="M1183"/>
  <c r="L1183"/>
  <c r="K1183"/>
  <c r="J1183"/>
  <c r="I1183"/>
  <c r="H1183"/>
  <c r="G1183"/>
  <c r="F1183"/>
  <c r="W1182"/>
  <c r="V1182"/>
  <c r="U1182"/>
  <c r="T1182"/>
  <c r="R1182"/>
  <c r="P1182"/>
  <c r="O1182"/>
  <c r="N1182"/>
  <c r="M1182"/>
  <c r="L1182"/>
  <c r="K1182"/>
  <c r="J1182"/>
  <c r="I1182"/>
  <c r="H1182"/>
  <c r="G1182"/>
  <c r="F1182"/>
  <c r="W1181"/>
  <c r="V1181"/>
  <c r="U1181"/>
  <c r="T1181"/>
  <c r="R1181"/>
  <c r="P1181"/>
  <c r="O1181"/>
  <c r="N1181"/>
  <c r="M1181"/>
  <c r="L1181"/>
  <c r="K1181"/>
  <c r="J1181"/>
  <c r="I1181"/>
  <c r="H1181"/>
  <c r="G1181"/>
  <c r="F1181"/>
  <c r="W1180"/>
  <c r="V1180"/>
  <c r="U1180"/>
  <c r="T1180"/>
  <c r="R1180"/>
  <c r="P1180"/>
  <c r="O1180"/>
  <c r="N1180"/>
  <c r="M1180"/>
  <c r="L1180"/>
  <c r="K1180"/>
  <c r="J1180"/>
  <c r="I1180"/>
  <c r="H1180"/>
  <c r="G1180"/>
  <c r="F1180"/>
  <c r="W1179"/>
  <c r="V1179"/>
  <c r="U1179"/>
  <c r="T1179"/>
  <c r="R1179"/>
  <c r="P1179"/>
  <c r="O1179"/>
  <c r="N1179"/>
  <c r="M1179"/>
  <c r="L1179"/>
  <c r="K1179"/>
  <c r="J1179"/>
  <c r="I1179"/>
  <c r="H1179"/>
  <c r="G1179"/>
  <c r="F1179"/>
  <c r="W1178"/>
  <c r="V1178"/>
  <c r="U1178"/>
  <c r="T1178"/>
  <c r="R1178"/>
  <c r="P1178"/>
  <c r="O1178"/>
  <c r="N1178"/>
  <c r="M1178"/>
  <c r="L1178"/>
  <c r="K1178"/>
  <c r="J1178"/>
  <c r="I1178"/>
  <c r="H1178"/>
  <c r="G1178"/>
  <c r="F1178"/>
  <c r="W1177"/>
  <c r="V1177"/>
  <c r="U1177"/>
  <c r="T1177"/>
  <c r="R1177"/>
  <c r="P1177"/>
  <c r="O1177"/>
  <c r="N1177"/>
  <c r="M1177"/>
  <c r="L1177"/>
  <c r="K1177"/>
  <c r="J1177"/>
  <c r="I1177"/>
  <c r="H1177"/>
  <c r="G1177"/>
  <c r="F1177"/>
  <c r="W1176"/>
  <c r="V1176"/>
  <c r="U1176"/>
  <c r="T1176"/>
  <c r="R1176"/>
  <c r="P1176"/>
  <c r="O1176"/>
  <c r="N1176"/>
  <c r="M1176"/>
  <c r="L1176"/>
  <c r="K1176"/>
  <c r="J1176"/>
  <c r="I1176"/>
  <c r="H1176"/>
  <c r="G1176"/>
  <c r="F1176"/>
  <c r="W1175"/>
  <c r="V1175"/>
  <c r="U1175"/>
  <c r="T1175"/>
  <c r="R1175"/>
  <c r="P1175"/>
  <c r="O1175"/>
  <c r="N1175"/>
  <c r="M1175"/>
  <c r="L1175"/>
  <c r="K1175"/>
  <c r="J1175"/>
  <c r="I1175"/>
  <c r="H1175"/>
  <c r="G1175"/>
  <c r="F1175"/>
  <c r="W1174"/>
  <c r="V1174"/>
  <c r="U1174"/>
  <c r="T1174"/>
  <c r="R1174"/>
  <c r="P1174"/>
  <c r="O1174"/>
  <c r="N1174"/>
  <c r="M1174"/>
  <c r="L1174"/>
  <c r="K1174"/>
  <c r="J1174"/>
  <c r="I1174"/>
  <c r="H1174"/>
  <c r="G1174"/>
  <c r="F1174"/>
  <c r="W1173"/>
  <c r="V1173"/>
  <c r="U1173"/>
  <c r="T1173"/>
  <c r="R1173"/>
  <c r="P1173"/>
  <c r="O1173"/>
  <c r="N1173"/>
  <c r="M1173"/>
  <c r="L1173"/>
  <c r="K1173"/>
  <c r="J1173"/>
  <c r="I1173"/>
  <c r="H1173"/>
  <c r="G1173"/>
  <c r="F1173"/>
  <c r="W1172"/>
  <c r="V1172"/>
  <c r="U1172"/>
  <c r="T1172"/>
  <c r="R1172"/>
  <c r="P1172"/>
  <c r="O1172"/>
  <c r="N1172"/>
  <c r="M1172"/>
  <c r="L1172"/>
  <c r="K1172"/>
  <c r="J1172"/>
  <c r="I1172"/>
  <c r="H1172"/>
  <c r="G1172"/>
  <c r="F1172"/>
  <c r="W1171"/>
  <c r="V1171"/>
  <c r="U1171"/>
  <c r="T1171"/>
  <c r="R1171"/>
  <c r="P1171"/>
  <c r="O1171"/>
  <c r="N1171"/>
  <c r="M1171"/>
  <c r="L1171"/>
  <c r="K1171"/>
  <c r="J1171"/>
  <c r="I1171"/>
  <c r="H1171"/>
  <c r="G1171"/>
  <c r="F1171"/>
  <c r="W1170"/>
  <c r="V1170"/>
  <c r="U1170"/>
  <c r="T1170"/>
  <c r="R1170"/>
  <c r="P1170"/>
  <c r="O1170"/>
  <c r="N1170"/>
  <c r="M1170"/>
  <c r="L1170"/>
  <c r="K1170"/>
  <c r="J1170"/>
  <c r="I1170"/>
  <c r="H1170"/>
  <c r="G1170"/>
  <c r="F1170"/>
  <c r="W1169"/>
  <c r="V1169"/>
  <c r="U1169"/>
  <c r="T1169"/>
  <c r="R1169"/>
  <c r="P1169"/>
  <c r="O1169"/>
  <c r="N1169"/>
  <c r="M1169"/>
  <c r="L1169"/>
  <c r="K1169"/>
  <c r="J1169"/>
  <c r="I1169"/>
  <c r="H1169"/>
  <c r="G1169"/>
  <c r="F1169"/>
  <c r="W1168"/>
  <c r="V1168"/>
  <c r="U1168"/>
  <c r="T1168"/>
  <c r="R1168"/>
  <c r="P1168"/>
  <c r="O1168"/>
  <c r="N1168"/>
  <c r="M1168"/>
  <c r="L1168"/>
  <c r="K1168"/>
  <c r="J1168"/>
  <c r="I1168"/>
  <c r="H1168"/>
  <c r="G1168"/>
  <c r="F1168"/>
  <c r="W1167"/>
  <c r="V1167"/>
  <c r="U1167"/>
  <c r="T1167"/>
  <c r="R1167"/>
  <c r="P1167"/>
  <c r="O1167"/>
  <c r="N1167"/>
  <c r="M1167"/>
  <c r="L1167"/>
  <c r="K1167"/>
  <c r="J1167"/>
  <c r="I1167"/>
  <c r="H1167"/>
  <c r="G1167"/>
  <c r="F1167"/>
  <c r="W1166"/>
  <c r="V1166"/>
  <c r="U1166"/>
  <c r="T1166"/>
  <c r="R1166"/>
  <c r="P1166"/>
  <c r="O1166"/>
  <c r="N1166"/>
  <c r="M1166"/>
  <c r="L1166"/>
  <c r="K1166"/>
  <c r="J1166"/>
  <c r="I1166"/>
  <c r="H1166"/>
  <c r="G1166"/>
  <c r="F1166"/>
  <c r="W1165"/>
  <c r="V1165"/>
  <c r="U1165"/>
  <c r="T1165"/>
  <c r="R1165"/>
  <c r="P1165"/>
  <c r="O1165"/>
  <c r="N1165"/>
  <c r="M1165"/>
  <c r="L1165"/>
  <c r="K1165"/>
  <c r="J1165"/>
  <c r="I1165"/>
  <c r="H1165"/>
  <c r="G1165"/>
  <c r="F1165"/>
  <c r="W1164"/>
  <c r="V1164"/>
  <c r="U1164"/>
  <c r="T1164"/>
  <c r="R1164"/>
  <c r="P1164"/>
  <c r="O1164"/>
  <c r="N1164"/>
  <c r="M1164"/>
  <c r="L1164"/>
  <c r="K1164"/>
  <c r="J1164"/>
  <c r="I1164"/>
  <c r="H1164"/>
  <c r="G1164"/>
  <c r="F1164"/>
  <c r="W1163"/>
  <c r="V1163"/>
  <c r="U1163"/>
  <c r="T1163"/>
  <c r="R1163"/>
  <c r="P1163"/>
  <c r="O1163"/>
  <c r="N1163"/>
  <c r="M1163"/>
  <c r="L1163"/>
  <c r="K1163"/>
  <c r="J1163"/>
  <c r="I1163"/>
  <c r="H1163"/>
  <c r="G1163"/>
  <c r="F1163"/>
  <c r="W1162"/>
  <c r="V1162"/>
  <c r="U1162"/>
  <c r="T1162"/>
  <c r="R1162"/>
  <c r="P1162"/>
  <c r="O1162"/>
  <c r="N1162"/>
  <c r="M1162"/>
  <c r="L1162"/>
  <c r="K1162"/>
  <c r="J1162"/>
  <c r="I1162"/>
  <c r="H1162"/>
  <c r="G1162"/>
  <c r="F1162"/>
  <c r="W1161"/>
  <c r="V1161"/>
  <c r="U1161"/>
  <c r="T1161"/>
  <c r="R1161"/>
  <c r="P1161"/>
  <c r="O1161"/>
  <c r="N1161"/>
  <c r="M1161"/>
  <c r="L1161"/>
  <c r="K1161"/>
  <c r="J1161"/>
  <c r="I1161"/>
  <c r="H1161"/>
  <c r="G1161"/>
  <c r="F1161"/>
  <c r="W1160"/>
  <c r="V1160"/>
  <c r="U1160"/>
  <c r="T1160"/>
  <c r="R1160"/>
  <c r="P1160"/>
  <c r="O1160"/>
  <c r="N1160"/>
  <c r="M1160"/>
  <c r="L1160"/>
  <c r="K1160"/>
  <c r="J1160"/>
  <c r="I1160"/>
  <c r="H1160"/>
  <c r="G1160"/>
  <c r="F1160"/>
  <c r="W1159"/>
  <c r="V1159"/>
  <c r="U1159"/>
  <c r="T1159"/>
  <c r="R1159"/>
  <c r="P1159"/>
  <c r="O1159"/>
  <c r="N1159"/>
  <c r="M1159"/>
  <c r="L1159"/>
  <c r="K1159"/>
  <c r="J1159"/>
  <c r="I1159"/>
  <c r="H1159"/>
  <c r="G1159"/>
  <c r="F1159"/>
  <c r="W1158"/>
  <c r="V1158"/>
  <c r="U1158"/>
  <c r="T1158"/>
  <c r="R1158"/>
  <c r="P1158"/>
  <c r="O1158"/>
  <c r="N1158"/>
  <c r="M1158"/>
  <c r="L1158"/>
  <c r="K1158"/>
  <c r="J1158"/>
  <c r="I1158"/>
  <c r="H1158"/>
  <c r="G1158"/>
  <c r="F1158"/>
  <c r="W1157"/>
  <c r="V1157"/>
  <c r="U1157"/>
  <c r="T1157"/>
  <c r="R1157"/>
  <c r="P1157"/>
  <c r="O1157"/>
  <c r="N1157"/>
  <c r="M1157"/>
  <c r="L1157"/>
  <c r="K1157"/>
  <c r="J1157"/>
  <c r="I1157"/>
  <c r="H1157"/>
  <c r="G1157"/>
  <c r="F1157"/>
  <c r="W1156"/>
  <c r="V1156"/>
  <c r="U1156"/>
  <c r="T1156"/>
  <c r="R1156"/>
  <c r="P1156"/>
  <c r="O1156"/>
  <c r="N1156"/>
  <c r="M1156"/>
  <c r="L1156"/>
  <c r="K1156"/>
  <c r="J1156"/>
  <c r="I1156"/>
  <c r="H1156"/>
  <c r="G1156"/>
  <c r="F1156"/>
  <c r="W1155"/>
  <c r="V1155"/>
  <c r="U1155"/>
  <c r="T1155"/>
  <c r="R1155"/>
  <c r="P1155"/>
  <c r="O1155"/>
  <c r="N1155"/>
  <c r="M1155"/>
  <c r="L1155"/>
  <c r="K1155"/>
  <c r="J1155"/>
  <c r="I1155"/>
  <c r="H1155"/>
  <c r="G1155"/>
  <c r="F1155"/>
  <c r="W1154"/>
  <c r="V1154"/>
  <c r="U1154"/>
  <c r="T1154"/>
  <c r="R1154"/>
  <c r="P1154"/>
  <c r="O1154"/>
  <c r="N1154"/>
  <c r="M1154"/>
  <c r="L1154"/>
  <c r="K1154"/>
  <c r="J1154"/>
  <c r="I1154"/>
  <c r="H1154"/>
  <c r="G1154"/>
  <c r="F1154"/>
  <c r="W1153"/>
  <c r="V1153"/>
  <c r="U1153"/>
  <c r="T1153"/>
  <c r="R1153"/>
  <c r="P1153"/>
  <c r="O1153"/>
  <c r="N1153"/>
  <c r="M1153"/>
  <c r="L1153"/>
  <c r="K1153"/>
  <c r="J1153"/>
  <c r="I1153"/>
  <c r="H1153"/>
  <c r="G1153"/>
  <c r="F1153"/>
  <c r="W1152"/>
  <c r="V1152"/>
  <c r="U1152"/>
  <c r="T1152"/>
  <c r="R1152"/>
  <c r="P1152"/>
  <c r="O1152"/>
  <c r="N1152"/>
  <c r="M1152"/>
  <c r="L1152"/>
  <c r="K1152"/>
  <c r="J1152"/>
  <c r="I1152"/>
  <c r="H1152"/>
  <c r="G1152"/>
  <c r="F1152"/>
  <c r="W1151"/>
  <c r="V1151"/>
  <c r="U1151"/>
  <c r="T1151"/>
  <c r="R1151"/>
  <c r="P1151"/>
  <c r="O1151"/>
  <c r="N1151"/>
  <c r="M1151"/>
  <c r="L1151"/>
  <c r="K1151"/>
  <c r="J1151"/>
  <c r="I1151"/>
  <c r="H1151"/>
  <c r="G1151"/>
  <c r="F1151"/>
  <c r="W1150"/>
  <c r="V1150"/>
  <c r="U1150"/>
  <c r="T1150"/>
  <c r="R1150"/>
  <c r="P1150"/>
  <c r="O1150"/>
  <c r="N1150"/>
  <c r="M1150"/>
  <c r="L1150"/>
  <c r="K1150"/>
  <c r="J1150"/>
  <c r="I1150"/>
  <c r="H1150"/>
  <c r="G1150"/>
  <c r="F1150"/>
  <c r="W1149"/>
  <c r="V1149"/>
  <c r="U1149"/>
  <c r="T1149"/>
  <c r="R1149"/>
  <c r="P1149"/>
  <c r="O1149"/>
  <c r="N1149"/>
  <c r="M1149"/>
  <c r="L1149"/>
  <c r="K1149"/>
  <c r="J1149"/>
  <c r="I1149"/>
  <c r="H1149"/>
  <c r="G1149"/>
  <c r="F1149"/>
  <c r="W1148"/>
  <c r="V1148"/>
  <c r="U1148"/>
  <c r="T1148"/>
  <c r="R1148"/>
  <c r="P1148"/>
  <c r="O1148"/>
  <c r="N1148"/>
  <c r="M1148"/>
  <c r="L1148"/>
  <c r="K1148"/>
  <c r="J1148"/>
  <c r="I1148"/>
  <c r="H1148"/>
  <c r="G1148"/>
  <c r="F1148"/>
  <c r="W1147"/>
  <c r="V1147"/>
  <c r="U1147"/>
  <c r="T1147"/>
  <c r="R1147"/>
  <c r="P1147"/>
  <c r="O1147"/>
  <c r="N1147"/>
  <c r="M1147"/>
  <c r="L1147"/>
  <c r="K1147"/>
  <c r="J1147"/>
  <c r="I1147"/>
  <c r="H1147"/>
  <c r="G1147"/>
  <c r="F1147"/>
  <c r="W1146"/>
  <c r="V1146"/>
  <c r="U1146"/>
  <c r="T1146"/>
  <c r="R1146"/>
  <c r="P1146"/>
  <c r="O1146"/>
  <c r="N1146"/>
  <c r="M1146"/>
  <c r="L1146"/>
  <c r="K1146"/>
  <c r="J1146"/>
  <c r="I1146"/>
  <c r="H1146"/>
  <c r="G1146"/>
  <c r="F1146"/>
  <c r="W1145"/>
  <c r="V1145"/>
  <c r="U1145"/>
  <c r="T1145"/>
  <c r="R1145"/>
  <c r="P1145"/>
  <c r="O1145"/>
  <c r="N1145"/>
  <c r="M1145"/>
  <c r="L1145"/>
  <c r="K1145"/>
  <c r="J1145"/>
  <c r="I1145"/>
  <c r="H1145"/>
  <c r="G1145"/>
  <c r="F1145"/>
  <c r="W1144"/>
  <c r="V1144"/>
  <c r="U1144"/>
  <c r="T1144"/>
  <c r="R1144"/>
  <c r="P1144"/>
  <c r="O1144"/>
  <c r="N1144"/>
  <c r="M1144"/>
  <c r="L1144"/>
  <c r="K1144"/>
  <c r="J1144"/>
  <c r="I1144"/>
  <c r="H1144"/>
  <c r="G1144"/>
  <c r="F1144"/>
  <c r="W1143"/>
  <c r="V1143"/>
  <c r="U1143"/>
  <c r="T1143"/>
  <c r="R1143"/>
  <c r="P1143"/>
  <c r="O1143"/>
  <c r="N1143"/>
  <c r="M1143"/>
  <c r="L1143"/>
  <c r="K1143"/>
  <c r="J1143"/>
  <c r="I1143"/>
  <c r="H1143"/>
  <c r="G1143"/>
  <c r="F1143"/>
  <c r="W1142"/>
  <c r="V1142"/>
  <c r="U1142"/>
  <c r="T1142"/>
  <c r="R1142"/>
  <c r="P1142"/>
  <c r="O1142"/>
  <c r="N1142"/>
  <c r="M1142"/>
  <c r="L1142"/>
  <c r="K1142"/>
  <c r="J1142"/>
  <c r="I1142"/>
  <c r="H1142"/>
  <c r="G1142"/>
  <c r="F1142"/>
  <c r="W1141"/>
  <c r="V1141"/>
  <c r="U1141"/>
  <c r="T1141"/>
  <c r="R1141"/>
  <c r="P1141"/>
  <c r="O1141"/>
  <c r="N1141"/>
  <c r="M1141"/>
  <c r="L1141"/>
  <c r="K1141"/>
  <c r="J1141"/>
  <c r="I1141"/>
  <c r="H1141"/>
  <c r="G1141"/>
  <c r="F1141"/>
  <c r="W1140"/>
  <c r="V1140"/>
  <c r="U1140"/>
  <c r="T1140"/>
  <c r="R1140"/>
  <c r="P1140"/>
  <c r="O1140"/>
  <c r="N1140"/>
  <c r="M1140"/>
  <c r="L1140"/>
  <c r="K1140"/>
  <c r="J1140"/>
  <c r="I1140"/>
  <c r="H1140"/>
  <c r="G1140"/>
  <c r="F1140"/>
  <c r="W1139"/>
  <c r="V1139"/>
  <c r="U1139"/>
  <c r="T1139"/>
  <c r="R1139"/>
  <c r="P1139"/>
  <c r="O1139"/>
  <c r="N1139"/>
  <c r="M1139"/>
  <c r="L1139"/>
  <c r="K1139"/>
  <c r="J1139"/>
  <c r="I1139"/>
  <c r="H1139"/>
  <c r="G1139"/>
  <c r="F1139"/>
  <c r="W1138"/>
  <c r="V1138"/>
  <c r="U1138"/>
  <c r="T1138"/>
  <c r="R1138"/>
  <c r="P1138"/>
  <c r="O1138"/>
  <c r="N1138"/>
  <c r="M1138"/>
  <c r="L1138"/>
  <c r="K1138"/>
  <c r="J1138"/>
  <c r="I1138"/>
  <c r="H1138"/>
  <c r="G1138"/>
  <c r="F1138"/>
  <c r="W1137"/>
  <c r="V1137"/>
  <c r="U1137"/>
  <c r="T1137"/>
  <c r="R1137"/>
  <c r="P1137"/>
  <c r="O1137"/>
  <c r="N1137"/>
  <c r="M1137"/>
  <c r="L1137"/>
  <c r="K1137"/>
  <c r="J1137"/>
  <c r="I1137"/>
  <c r="H1137"/>
  <c r="G1137"/>
  <c r="F1137"/>
  <c r="W1136"/>
  <c r="V1136"/>
  <c r="U1136"/>
  <c r="T1136"/>
  <c r="R1136"/>
  <c r="P1136"/>
  <c r="O1136"/>
  <c r="N1136"/>
  <c r="M1136"/>
  <c r="L1136"/>
  <c r="K1136"/>
  <c r="J1136"/>
  <c r="I1136"/>
  <c r="H1136"/>
  <c r="G1136"/>
  <c r="F1136"/>
  <c r="W1135"/>
  <c r="V1135"/>
  <c r="U1135"/>
  <c r="T1135"/>
  <c r="R1135"/>
  <c r="P1135"/>
  <c r="O1135"/>
  <c r="N1135"/>
  <c r="M1135"/>
  <c r="L1135"/>
  <c r="K1135"/>
  <c r="J1135"/>
  <c r="I1135"/>
  <c r="H1135"/>
  <c r="G1135"/>
  <c r="F1135"/>
  <c r="W1134"/>
  <c r="V1134"/>
  <c r="U1134"/>
  <c r="T1134"/>
  <c r="R1134"/>
  <c r="P1134"/>
  <c r="O1134"/>
  <c r="N1134"/>
  <c r="M1134"/>
  <c r="L1134"/>
  <c r="K1134"/>
  <c r="J1134"/>
  <c r="I1134"/>
  <c r="H1134"/>
  <c r="G1134"/>
  <c r="F1134"/>
  <c r="W1133"/>
  <c r="V1133"/>
  <c r="U1133"/>
  <c r="T1133"/>
  <c r="R1133"/>
  <c r="P1133"/>
  <c r="O1133"/>
  <c r="N1133"/>
  <c r="M1133"/>
  <c r="L1133"/>
  <c r="K1133"/>
  <c r="J1133"/>
  <c r="I1133"/>
  <c r="H1133"/>
  <c r="G1133"/>
  <c r="F1133"/>
  <c r="W1132"/>
  <c r="V1132"/>
  <c r="U1132"/>
  <c r="T1132"/>
  <c r="R1132"/>
  <c r="P1132"/>
  <c r="O1132"/>
  <c r="N1132"/>
  <c r="M1132"/>
  <c r="L1132"/>
  <c r="K1132"/>
  <c r="J1132"/>
  <c r="I1132"/>
  <c r="H1132"/>
  <c r="G1132"/>
  <c r="F1132"/>
  <c r="W1131"/>
  <c r="V1131"/>
  <c r="U1131"/>
  <c r="T1131"/>
  <c r="R1131"/>
  <c r="P1131"/>
  <c r="O1131"/>
  <c r="N1131"/>
  <c r="M1131"/>
  <c r="L1131"/>
  <c r="K1131"/>
  <c r="J1131"/>
  <c r="I1131"/>
  <c r="H1131"/>
  <c r="G1131"/>
  <c r="F1131"/>
  <c r="W1130"/>
  <c r="V1130"/>
  <c r="U1130"/>
  <c r="T1130"/>
  <c r="R1130"/>
  <c r="P1130"/>
  <c r="O1130"/>
  <c r="N1130"/>
  <c r="M1130"/>
  <c r="L1130"/>
  <c r="K1130"/>
  <c r="J1130"/>
  <c r="I1130"/>
  <c r="H1130"/>
  <c r="G1130"/>
  <c r="F1130"/>
  <c r="W1129"/>
  <c r="V1129"/>
  <c r="U1129"/>
  <c r="T1129"/>
  <c r="R1129"/>
  <c r="P1129"/>
  <c r="O1129"/>
  <c r="N1129"/>
  <c r="M1129"/>
  <c r="L1129"/>
  <c r="K1129"/>
  <c r="J1129"/>
  <c r="I1129"/>
  <c r="H1129"/>
  <c r="G1129"/>
  <c r="F1129"/>
  <c r="W1128"/>
  <c r="V1128"/>
  <c r="U1128"/>
  <c r="T1128"/>
  <c r="R1128"/>
  <c r="P1128"/>
  <c r="O1128"/>
  <c r="N1128"/>
  <c r="M1128"/>
  <c r="L1128"/>
  <c r="K1128"/>
  <c r="J1128"/>
  <c r="I1128"/>
  <c r="H1128"/>
  <c r="G1128"/>
  <c r="F1128"/>
  <c r="W1127"/>
  <c r="V1127"/>
  <c r="U1127"/>
  <c r="T1127"/>
  <c r="R1127"/>
  <c r="P1127"/>
  <c r="O1127"/>
  <c r="N1127"/>
  <c r="M1127"/>
  <c r="L1127"/>
  <c r="K1127"/>
  <c r="J1127"/>
  <c r="I1127"/>
  <c r="H1127"/>
  <c r="G1127"/>
  <c r="F1127"/>
  <c r="W1126"/>
  <c r="V1126"/>
  <c r="U1126"/>
  <c r="T1126"/>
  <c r="R1126"/>
  <c r="P1126"/>
  <c r="O1126"/>
  <c r="N1126"/>
  <c r="M1126"/>
  <c r="L1126"/>
  <c r="K1126"/>
  <c r="J1126"/>
  <c r="I1126"/>
  <c r="H1126"/>
  <c r="G1126"/>
  <c r="F1126"/>
  <c r="W1125"/>
  <c r="V1125"/>
  <c r="U1125"/>
  <c r="T1125"/>
  <c r="R1125"/>
  <c r="P1125"/>
  <c r="O1125"/>
  <c r="N1125"/>
  <c r="M1125"/>
  <c r="L1125"/>
  <c r="K1125"/>
  <c r="J1125"/>
  <c r="I1125"/>
  <c r="H1125"/>
  <c r="G1125"/>
  <c r="F1125"/>
  <c r="W1124"/>
  <c r="V1124"/>
  <c r="U1124"/>
  <c r="T1124"/>
  <c r="R1124"/>
  <c r="P1124"/>
  <c r="O1124"/>
  <c r="N1124"/>
  <c r="M1124"/>
  <c r="L1124"/>
  <c r="K1124"/>
  <c r="J1124"/>
  <c r="I1124"/>
  <c r="H1124"/>
  <c r="G1124"/>
  <c r="F1124"/>
  <c r="W1123"/>
  <c r="V1123"/>
  <c r="U1123"/>
  <c r="T1123"/>
  <c r="R1123"/>
  <c r="P1123"/>
  <c r="O1123"/>
  <c r="N1123"/>
  <c r="M1123"/>
  <c r="L1123"/>
  <c r="K1123"/>
  <c r="J1123"/>
  <c r="I1123"/>
  <c r="H1123"/>
  <c r="G1123"/>
  <c r="F1123"/>
  <c r="W1122"/>
  <c r="V1122"/>
  <c r="U1122"/>
  <c r="T1122"/>
  <c r="R1122"/>
  <c r="P1122"/>
  <c r="O1122"/>
  <c r="N1122"/>
  <c r="M1122"/>
  <c r="L1122"/>
  <c r="K1122"/>
  <c r="J1122"/>
  <c r="I1122"/>
  <c r="H1122"/>
  <c r="G1122"/>
  <c r="F1122"/>
  <c r="W1121"/>
  <c r="V1121"/>
  <c r="U1121"/>
  <c r="T1121"/>
  <c r="R1121"/>
  <c r="P1121"/>
  <c r="O1121"/>
  <c r="N1121"/>
  <c r="M1121"/>
  <c r="L1121"/>
  <c r="K1121"/>
  <c r="J1121"/>
  <c r="I1121"/>
  <c r="H1121"/>
  <c r="G1121"/>
  <c r="F1121"/>
  <c r="W1120"/>
  <c r="V1120"/>
  <c r="U1120"/>
  <c r="T1120"/>
  <c r="R1120"/>
  <c r="P1120"/>
  <c r="O1120"/>
  <c r="N1120"/>
  <c r="M1120"/>
  <c r="L1120"/>
  <c r="K1120"/>
  <c r="J1120"/>
  <c r="I1120"/>
  <c r="H1120"/>
  <c r="G1120"/>
  <c r="F1120"/>
  <c r="W1119"/>
  <c r="V1119"/>
  <c r="U1119"/>
  <c r="T1119"/>
  <c r="R1119"/>
  <c r="P1119"/>
  <c r="O1119"/>
  <c r="N1119"/>
  <c r="M1119"/>
  <c r="L1119"/>
  <c r="K1119"/>
  <c r="J1119"/>
  <c r="I1119"/>
  <c r="H1119"/>
  <c r="G1119"/>
  <c r="F1119"/>
  <c r="W1118"/>
  <c r="V1118"/>
  <c r="U1118"/>
  <c r="T1118"/>
  <c r="R1118"/>
  <c r="P1118"/>
  <c r="O1118"/>
  <c r="N1118"/>
  <c r="M1118"/>
  <c r="L1118"/>
  <c r="K1118"/>
  <c r="J1118"/>
  <c r="I1118"/>
  <c r="H1118"/>
  <c r="G1118"/>
  <c r="F1118"/>
  <c r="W1117"/>
  <c r="V1117"/>
  <c r="U1117"/>
  <c r="T1117"/>
  <c r="R1117"/>
  <c r="P1117"/>
  <c r="O1117"/>
  <c r="N1117"/>
  <c r="M1117"/>
  <c r="L1117"/>
  <c r="K1117"/>
  <c r="J1117"/>
  <c r="I1117"/>
  <c r="H1117"/>
  <c r="G1117"/>
  <c r="F1117"/>
  <c r="W1116"/>
  <c r="V1116"/>
  <c r="U1116"/>
  <c r="T1116"/>
  <c r="R1116"/>
  <c r="P1116"/>
  <c r="O1116"/>
  <c r="N1116"/>
  <c r="M1116"/>
  <c r="L1116"/>
  <c r="K1116"/>
  <c r="J1116"/>
  <c r="I1116"/>
  <c r="H1116"/>
  <c r="G1116"/>
  <c r="F1116"/>
  <c r="W1115"/>
  <c r="V1115"/>
  <c r="U1115"/>
  <c r="T1115"/>
  <c r="R1115"/>
  <c r="P1115"/>
  <c r="O1115"/>
  <c r="N1115"/>
  <c r="M1115"/>
  <c r="L1115"/>
  <c r="K1115"/>
  <c r="J1115"/>
  <c r="I1115"/>
  <c r="H1115"/>
  <c r="G1115"/>
  <c r="F1115"/>
  <c r="W1114"/>
  <c r="V1114"/>
  <c r="U1114"/>
  <c r="T1114"/>
  <c r="R1114"/>
  <c r="P1114"/>
  <c r="O1114"/>
  <c r="N1114"/>
  <c r="M1114"/>
  <c r="L1114"/>
  <c r="K1114"/>
  <c r="J1114"/>
  <c r="I1114"/>
  <c r="H1114"/>
  <c r="G1114"/>
  <c r="F1114"/>
  <c r="W1113"/>
  <c r="V1113"/>
  <c r="U1113"/>
  <c r="T1113"/>
  <c r="R1113"/>
  <c r="P1113"/>
  <c r="O1113"/>
  <c r="N1113"/>
  <c r="M1113"/>
  <c r="L1113"/>
  <c r="K1113"/>
  <c r="J1113"/>
  <c r="I1113"/>
  <c r="H1113"/>
  <c r="G1113"/>
  <c r="F1113"/>
  <c r="W1112"/>
  <c r="V1112"/>
  <c r="U1112"/>
  <c r="T1112"/>
  <c r="R1112"/>
  <c r="P1112"/>
  <c r="O1112"/>
  <c r="N1112"/>
  <c r="M1112"/>
  <c r="L1112"/>
  <c r="K1112"/>
  <c r="J1112"/>
  <c r="I1112"/>
  <c r="H1112"/>
  <c r="G1112"/>
  <c r="F1112"/>
  <c r="W1111"/>
  <c r="V1111"/>
  <c r="U1111"/>
  <c r="T1111"/>
  <c r="R1111"/>
  <c r="P1111"/>
  <c r="O1111"/>
  <c r="N1111"/>
  <c r="M1111"/>
  <c r="L1111"/>
  <c r="K1111"/>
  <c r="J1111"/>
  <c r="I1111"/>
  <c r="H1111"/>
  <c r="G1111"/>
  <c r="F1111"/>
  <c r="W1110"/>
  <c r="V1110"/>
  <c r="U1110"/>
  <c r="T1110"/>
  <c r="R1110"/>
  <c r="P1110"/>
  <c r="O1110"/>
  <c r="N1110"/>
  <c r="M1110"/>
  <c r="L1110"/>
  <c r="K1110"/>
  <c r="J1110"/>
  <c r="I1110"/>
  <c r="H1110"/>
  <c r="G1110"/>
  <c r="F1110"/>
  <c r="W1109"/>
  <c r="V1109"/>
  <c r="U1109"/>
  <c r="T1109"/>
  <c r="R1109"/>
  <c r="P1109"/>
  <c r="O1109"/>
  <c r="N1109"/>
  <c r="M1109"/>
  <c r="L1109"/>
  <c r="K1109"/>
  <c r="J1109"/>
  <c r="I1109"/>
  <c r="H1109"/>
  <c r="G1109"/>
  <c r="F1109"/>
  <c r="W1108"/>
  <c r="V1108"/>
  <c r="U1108"/>
  <c r="T1108"/>
  <c r="R1108"/>
  <c r="P1108"/>
  <c r="O1108"/>
  <c r="N1108"/>
  <c r="M1108"/>
  <c r="L1108"/>
  <c r="K1108"/>
  <c r="J1108"/>
  <c r="I1108"/>
  <c r="H1108"/>
  <c r="G1108"/>
  <c r="F1108"/>
  <c r="W1107"/>
  <c r="V1107"/>
  <c r="U1107"/>
  <c r="T1107"/>
  <c r="R1107"/>
  <c r="P1107"/>
  <c r="O1107"/>
  <c r="N1107"/>
  <c r="M1107"/>
  <c r="L1107"/>
  <c r="K1107"/>
  <c r="J1107"/>
  <c r="I1107"/>
  <c r="H1107"/>
  <c r="G1107"/>
  <c r="F1107"/>
  <c r="W1106"/>
  <c r="V1106"/>
  <c r="U1106"/>
  <c r="T1106"/>
  <c r="R1106"/>
  <c r="P1106"/>
  <c r="O1106"/>
  <c r="N1106"/>
  <c r="M1106"/>
  <c r="L1106"/>
  <c r="K1106"/>
  <c r="J1106"/>
  <c r="I1106"/>
  <c r="H1106"/>
  <c r="G1106"/>
  <c r="F1106"/>
  <c r="W1105"/>
  <c r="V1105"/>
  <c r="U1105"/>
  <c r="T1105"/>
  <c r="R1105"/>
  <c r="P1105"/>
  <c r="O1105"/>
  <c r="N1105"/>
  <c r="M1105"/>
  <c r="L1105"/>
  <c r="K1105"/>
  <c r="J1105"/>
  <c r="I1105"/>
  <c r="H1105"/>
  <c r="G1105"/>
  <c r="F1105"/>
  <c r="W1104"/>
  <c r="V1104"/>
  <c r="U1104"/>
  <c r="T1104"/>
  <c r="R1104"/>
  <c r="P1104"/>
  <c r="O1104"/>
  <c r="N1104"/>
  <c r="M1104"/>
  <c r="L1104"/>
  <c r="K1104"/>
  <c r="J1104"/>
  <c r="I1104"/>
  <c r="H1104"/>
  <c r="G1104"/>
  <c r="F1104"/>
  <c r="W1103"/>
  <c r="V1103"/>
  <c r="U1103"/>
  <c r="T1103"/>
  <c r="R1103"/>
  <c r="P1103"/>
  <c r="O1103"/>
  <c r="N1103"/>
  <c r="M1103"/>
  <c r="L1103"/>
  <c r="K1103"/>
  <c r="J1103"/>
  <c r="I1103"/>
  <c r="H1103"/>
  <c r="G1103"/>
  <c r="F1103"/>
  <c r="W1102"/>
  <c r="V1102"/>
  <c r="U1102"/>
  <c r="T1102"/>
  <c r="R1102"/>
  <c r="P1102"/>
  <c r="O1102"/>
  <c r="N1102"/>
  <c r="M1102"/>
  <c r="L1102"/>
  <c r="K1102"/>
  <c r="J1102"/>
  <c r="I1102"/>
  <c r="H1102"/>
  <c r="G1102"/>
  <c r="F1102"/>
  <c r="W1101"/>
  <c r="V1101"/>
  <c r="U1101"/>
  <c r="T1101"/>
  <c r="R1101"/>
  <c r="P1101"/>
  <c r="O1101"/>
  <c r="N1101"/>
  <c r="M1101"/>
  <c r="L1101"/>
  <c r="K1101"/>
  <c r="J1101"/>
  <c r="I1101"/>
  <c r="H1101"/>
  <c r="G1101"/>
  <c r="F1101"/>
  <c r="W1100"/>
  <c r="V1100"/>
  <c r="U1100"/>
  <c r="T1100"/>
  <c r="R1100"/>
  <c r="P1100"/>
  <c r="O1100"/>
  <c r="N1100"/>
  <c r="M1100"/>
  <c r="L1100"/>
  <c r="K1100"/>
  <c r="J1100"/>
  <c r="I1100"/>
  <c r="H1100"/>
  <c r="G1100"/>
  <c r="F1100"/>
  <c r="W1099"/>
  <c r="V1099"/>
  <c r="U1099"/>
  <c r="T1099"/>
  <c r="R1099"/>
  <c r="P1099"/>
  <c r="O1099"/>
  <c r="N1099"/>
  <c r="M1099"/>
  <c r="L1099"/>
  <c r="K1099"/>
  <c r="J1099"/>
  <c r="I1099"/>
  <c r="H1099"/>
  <c r="G1099"/>
  <c r="F1099"/>
  <c r="W1098"/>
  <c r="V1098"/>
  <c r="U1098"/>
  <c r="T1098"/>
  <c r="R1098"/>
  <c r="P1098"/>
  <c r="O1098"/>
  <c r="N1098"/>
  <c r="M1098"/>
  <c r="L1098"/>
  <c r="K1098"/>
  <c r="J1098"/>
  <c r="I1098"/>
  <c r="H1098"/>
  <c r="G1098"/>
  <c r="F1098"/>
  <c r="W1097"/>
  <c r="V1097"/>
  <c r="U1097"/>
  <c r="T1097"/>
  <c r="R1097"/>
  <c r="P1097"/>
  <c r="O1097"/>
  <c r="N1097"/>
  <c r="M1097"/>
  <c r="L1097"/>
  <c r="K1097"/>
  <c r="J1097"/>
  <c r="I1097"/>
  <c r="H1097"/>
  <c r="G1097"/>
  <c r="F1097"/>
  <c r="W1096"/>
  <c r="V1096"/>
  <c r="U1096"/>
  <c r="T1096"/>
  <c r="R1096"/>
  <c r="P1096"/>
  <c r="O1096"/>
  <c r="N1096"/>
  <c r="M1096"/>
  <c r="L1096"/>
  <c r="K1096"/>
  <c r="J1096"/>
  <c r="I1096"/>
  <c r="H1096"/>
  <c r="G1096"/>
  <c r="F1096"/>
  <c r="W1095"/>
  <c r="V1095"/>
  <c r="U1095"/>
  <c r="T1095"/>
  <c r="R1095"/>
  <c r="P1095"/>
  <c r="O1095"/>
  <c r="N1095"/>
  <c r="M1095"/>
  <c r="L1095"/>
  <c r="K1095"/>
  <c r="J1095"/>
  <c r="I1095"/>
  <c r="H1095"/>
  <c r="G1095"/>
  <c r="F1095"/>
  <c r="W1094"/>
  <c r="V1094"/>
  <c r="U1094"/>
  <c r="T1094"/>
  <c r="R1094"/>
  <c r="P1094"/>
  <c r="O1094"/>
  <c r="N1094"/>
  <c r="M1094"/>
  <c r="L1094"/>
  <c r="K1094"/>
  <c r="J1094"/>
  <c r="I1094"/>
  <c r="H1094"/>
  <c r="G1094"/>
  <c r="F1094"/>
  <c r="W1093"/>
  <c r="V1093"/>
  <c r="U1093"/>
  <c r="T1093"/>
  <c r="R1093"/>
  <c r="P1093"/>
  <c r="O1093"/>
  <c r="N1093"/>
  <c r="M1093"/>
  <c r="L1093"/>
  <c r="K1093"/>
  <c r="J1093"/>
  <c r="I1093"/>
  <c r="H1093"/>
  <c r="G1093"/>
  <c r="F1093"/>
  <c r="W1092"/>
  <c r="V1092"/>
  <c r="U1092"/>
  <c r="T1092"/>
  <c r="R1092"/>
  <c r="P1092"/>
  <c r="O1092"/>
  <c r="N1092"/>
  <c r="M1092"/>
  <c r="L1092"/>
  <c r="K1092"/>
  <c r="J1092"/>
  <c r="I1092"/>
  <c r="H1092"/>
  <c r="G1092"/>
  <c r="F1092"/>
  <c r="W1091"/>
  <c r="V1091"/>
  <c r="U1091"/>
  <c r="T1091"/>
  <c r="R1091"/>
  <c r="P1091"/>
  <c r="O1091"/>
  <c r="N1091"/>
  <c r="M1091"/>
  <c r="L1091"/>
  <c r="K1091"/>
  <c r="J1091"/>
  <c r="I1091"/>
  <c r="H1091"/>
  <c r="G1091"/>
  <c r="F1091"/>
  <c r="W1090"/>
  <c r="V1090"/>
  <c r="U1090"/>
  <c r="T1090"/>
  <c r="R1090"/>
  <c r="P1090"/>
  <c r="O1090"/>
  <c r="N1090"/>
  <c r="M1090"/>
  <c r="L1090"/>
  <c r="K1090"/>
  <c r="J1090"/>
  <c r="I1090"/>
  <c r="H1090"/>
  <c r="G1090"/>
  <c r="F1090"/>
  <c r="W1089"/>
  <c r="V1089"/>
  <c r="U1089"/>
  <c r="T1089"/>
  <c r="R1089"/>
  <c r="P1089"/>
  <c r="O1089"/>
  <c r="N1089"/>
  <c r="M1089"/>
  <c r="L1089"/>
  <c r="K1089"/>
  <c r="J1089"/>
  <c r="I1089"/>
  <c r="H1089"/>
  <c r="G1089"/>
  <c r="F1089"/>
  <c r="W1088"/>
  <c r="V1088"/>
  <c r="U1088"/>
  <c r="T1088"/>
  <c r="R1088"/>
  <c r="P1088"/>
  <c r="O1088"/>
  <c r="N1088"/>
  <c r="M1088"/>
  <c r="L1088"/>
  <c r="K1088"/>
  <c r="J1088"/>
  <c r="I1088"/>
  <c r="H1088"/>
  <c r="G1088"/>
  <c r="F1088"/>
  <c r="W1087"/>
  <c r="V1087"/>
  <c r="U1087"/>
  <c r="T1087"/>
  <c r="R1087"/>
  <c r="P1087"/>
  <c r="O1087"/>
  <c r="N1087"/>
  <c r="M1087"/>
  <c r="L1087"/>
  <c r="K1087"/>
  <c r="J1087"/>
  <c r="I1087"/>
  <c r="H1087"/>
  <c r="G1087"/>
  <c r="F1087"/>
  <c r="W1086"/>
  <c r="V1086"/>
  <c r="U1086"/>
  <c r="T1086"/>
  <c r="R1086"/>
  <c r="P1086"/>
  <c r="O1086"/>
  <c r="N1086"/>
  <c r="M1086"/>
  <c r="L1086"/>
  <c r="K1086"/>
  <c r="J1086"/>
  <c r="I1086"/>
  <c r="H1086"/>
  <c r="G1086"/>
  <c r="F1086"/>
  <c r="W1085"/>
  <c r="V1085"/>
  <c r="U1085"/>
  <c r="T1085"/>
  <c r="R1085"/>
  <c r="P1085"/>
  <c r="O1085"/>
  <c r="N1085"/>
  <c r="M1085"/>
  <c r="L1085"/>
  <c r="K1085"/>
  <c r="J1085"/>
  <c r="I1085"/>
  <c r="H1085"/>
  <c r="G1085"/>
  <c r="F1085"/>
  <c r="W1084"/>
  <c r="V1084"/>
  <c r="U1084"/>
  <c r="T1084"/>
  <c r="R1084"/>
  <c r="P1084"/>
  <c r="O1084"/>
  <c r="N1084"/>
  <c r="M1084"/>
  <c r="L1084"/>
  <c r="K1084"/>
  <c r="J1084"/>
  <c r="I1084"/>
  <c r="H1084"/>
  <c r="G1084"/>
  <c r="F1084"/>
  <c r="W1083"/>
  <c r="V1083"/>
  <c r="U1083"/>
  <c r="T1083"/>
  <c r="R1083"/>
  <c r="P1083"/>
  <c r="O1083"/>
  <c r="N1083"/>
  <c r="M1083"/>
  <c r="L1083"/>
  <c r="K1083"/>
  <c r="J1083"/>
  <c r="I1083"/>
  <c r="H1083"/>
  <c r="G1083"/>
  <c r="F1083"/>
  <c r="W1082"/>
  <c r="V1082"/>
  <c r="U1082"/>
  <c r="T1082"/>
  <c r="R1082"/>
  <c r="P1082"/>
  <c r="O1082"/>
  <c r="N1082"/>
  <c r="M1082"/>
  <c r="L1082"/>
  <c r="K1082"/>
  <c r="J1082"/>
  <c r="I1082"/>
  <c r="H1082"/>
  <c r="G1082"/>
  <c r="F1082"/>
  <c r="W1081"/>
  <c r="V1081"/>
  <c r="U1081"/>
  <c r="T1081"/>
  <c r="R1081"/>
  <c r="P1081"/>
  <c r="O1081"/>
  <c r="N1081"/>
  <c r="M1081"/>
  <c r="L1081"/>
  <c r="K1081"/>
  <c r="J1081"/>
  <c r="I1081"/>
  <c r="H1081"/>
  <c r="G1081"/>
  <c r="F1081"/>
  <c r="W1080"/>
  <c r="V1080"/>
  <c r="U1080"/>
  <c r="T1080"/>
  <c r="R1080"/>
  <c r="P1080"/>
  <c r="O1080"/>
  <c r="N1080"/>
  <c r="M1080"/>
  <c r="L1080"/>
  <c r="K1080"/>
  <c r="J1080"/>
  <c r="I1080"/>
  <c r="H1080"/>
  <c r="G1080"/>
  <c r="F1080"/>
  <c r="W1079"/>
  <c r="V1079"/>
  <c r="U1079"/>
  <c r="T1079"/>
  <c r="R1079"/>
  <c r="P1079"/>
  <c r="O1079"/>
  <c r="N1079"/>
  <c r="M1079"/>
  <c r="L1079"/>
  <c r="K1079"/>
  <c r="J1079"/>
  <c r="I1079"/>
  <c r="H1079"/>
  <c r="G1079"/>
  <c r="F1079"/>
  <c r="W1078"/>
  <c r="V1078"/>
  <c r="U1078"/>
  <c r="T1078"/>
  <c r="R1078"/>
  <c r="P1078"/>
  <c r="O1078"/>
  <c r="N1078"/>
  <c r="M1078"/>
  <c r="L1078"/>
  <c r="K1078"/>
  <c r="J1078"/>
  <c r="I1078"/>
  <c r="H1078"/>
  <c r="G1078"/>
  <c r="F1078"/>
  <c r="W1077"/>
  <c r="V1077"/>
  <c r="U1077"/>
  <c r="T1077"/>
  <c r="R1077"/>
  <c r="P1077"/>
  <c r="O1077"/>
  <c r="N1077"/>
  <c r="M1077"/>
  <c r="L1077"/>
  <c r="K1077"/>
  <c r="J1077"/>
  <c r="I1077"/>
  <c r="H1077"/>
  <c r="G1077"/>
  <c r="F1077"/>
  <c r="W1076"/>
  <c r="V1076"/>
  <c r="U1076"/>
  <c r="T1076"/>
  <c r="R1076"/>
  <c r="P1076"/>
  <c r="O1076"/>
  <c r="N1076"/>
  <c r="M1076"/>
  <c r="L1076"/>
  <c r="K1076"/>
  <c r="J1076"/>
  <c r="I1076"/>
  <c r="H1076"/>
  <c r="G1076"/>
  <c r="F1076"/>
  <c r="W1075"/>
  <c r="V1075"/>
  <c r="U1075"/>
  <c r="T1075"/>
  <c r="R1075"/>
  <c r="P1075"/>
  <c r="O1075"/>
  <c r="N1075"/>
  <c r="M1075"/>
  <c r="L1075"/>
  <c r="K1075"/>
  <c r="J1075"/>
  <c r="I1075"/>
  <c r="H1075"/>
  <c r="G1075"/>
  <c r="F1075"/>
  <c r="W1074"/>
  <c r="V1074"/>
  <c r="U1074"/>
  <c r="T1074"/>
  <c r="R1074"/>
  <c r="P1074"/>
  <c r="O1074"/>
  <c r="N1074"/>
  <c r="M1074"/>
  <c r="L1074"/>
  <c r="K1074"/>
  <c r="J1074"/>
  <c r="I1074"/>
  <c r="H1074"/>
  <c r="G1074"/>
  <c r="F1074"/>
  <c r="W1073"/>
  <c r="V1073"/>
  <c r="U1073"/>
  <c r="T1073"/>
  <c r="R1073"/>
  <c r="P1073"/>
  <c r="O1073"/>
  <c r="N1073"/>
  <c r="M1073"/>
  <c r="L1073"/>
  <c r="K1073"/>
  <c r="J1073"/>
  <c r="I1073"/>
  <c r="H1073"/>
  <c r="G1073"/>
  <c r="F1073"/>
  <c r="W1072"/>
  <c r="V1072"/>
  <c r="U1072"/>
  <c r="T1072"/>
  <c r="R1072"/>
  <c r="P1072"/>
  <c r="O1072"/>
  <c r="N1072"/>
  <c r="M1072"/>
  <c r="L1072"/>
  <c r="K1072"/>
  <c r="J1072"/>
  <c r="I1072"/>
  <c r="H1072"/>
  <c r="G1072"/>
  <c r="F1072"/>
  <c r="W1071"/>
  <c r="V1071"/>
  <c r="U1071"/>
  <c r="T1071"/>
  <c r="R1071"/>
  <c r="P1071"/>
  <c r="O1071"/>
  <c r="N1071"/>
  <c r="M1071"/>
  <c r="L1071"/>
  <c r="K1071"/>
  <c r="J1071"/>
  <c r="I1071"/>
  <c r="H1071"/>
  <c r="G1071"/>
  <c r="F1071"/>
  <c r="W1070"/>
  <c r="V1070"/>
  <c r="U1070"/>
  <c r="T1070"/>
  <c r="R1070"/>
  <c r="P1070"/>
  <c r="O1070"/>
  <c r="N1070"/>
  <c r="M1070"/>
  <c r="L1070"/>
  <c r="K1070"/>
  <c r="J1070"/>
  <c r="I1070"/>
  <c r="H1070"/>
  <c r="G1070"/>
  <c r="F1070"/>
  <c r="W1069"/>
  <c r="V1069"/>
  <c r="U1069"/>
  <c r="T1069"/>
  <c r="R1069"/>
  <c r="P1069"/>
  <c r="O1069"/>
  <c r="N1069"/>
  <c r="M1069"/>
  <c r="L1069"/>
  <c r="K1069"/>
  <c r="J1069"/>
  <c r="I1069"/>
  <c r="H1069"/>
  <c r="G1069"/>
  <c r="F1069"/>
  <c r="W1068"/>
  <c r="V1068"/>
  <c r="U1068"/>
  <c r="T1068"/>
  <c r="R1068"/>
  <c r="P1068"/>
  <c r="O1068"/>
  <c r="N1068"/>
  <c r="M1068"/>
  <c r="L1068"/>
  <c r="K1068"/>
  <c r="J1068"/>
  <c r="I1068"/>
  <c r="H1068"/>
  <c r="G1068"/>
  <c r="F1068"/>
  <c r="W1067"/>
  <c r="V1067"/>
  <c r="U1067"/>
  <c r="T1067"/>
  <c r="R1067"/>
  <c r="P1067"/>
  <c r="O1067"/>
  <c r="N1067"/>
  <c r="M1067"/>
  <c r="L1067"/>
  <c r="K1067"/>
  <c r="J1067"/>
  <c r="I1067"/>
  <c r="H1067"/>
  <c r="G1067"/>
  <c r="F1067"/>
  <c r="W1066"/>
  <c r="V1066"/>
  <c r="U1066"/>
  <c r="T1066"/>
  <c r="R1066"/>
  <c r="P1066"/>
  <c r="O1066"/>
  <c r="N1066"/>
  <c r="M1066"/>
  <c r="L1066"/>
  <c r="K1066"/>
  <c r="J1066"/>
  <c r="I1066"/>
  <c r="H1066"/>
  <c r="G1066"/>
  <c r="F1066"/>
  <c r="W1065"/>
  <c r="V1065"/>
  <c r="U1065"/>
  <c r="T1065"/>
  <c r="R1065"/>
  <c r="P1065"/>
  <c r="O1065"/>
  <c r="N1065"/>
  <c r="M1065"/>
  <c r="L1065"/>
  <c r="K1065"/>
  <c r="J1065"/>
  <c r="I1065"/>
  <c r="H1065"/>
  <c r="G1065"/>
  <c r="F1065"/>
  <c r="W1064"/>
  <c r="V1064"/>
  <c r="U1064"/>
  <c r="T1064"/>
  <c r="R1064"/>
  <c r="P1064"/>
  <c r="O1064"/>
  <c r="N1064"/>
  <c r="M1064"/>
  <c r="L1064"/>
  <c r="K1064"/>
  <c r="J1064"/>
  <c r="I1064"/>
  <c r="H1064"/>
  <c r="G1064"/>
  <c r="F1064"/>
  <c r="W1063"/>
  <c r="V1063"/>
  <c r="U1063"/>
  <c r="T1063"/>
  <c r="R1063"/>
  <c r="P1063"/>
  <c r="O1063"/>
  <c r="N1063"/>
  <c r="M1063"/>
  <c r="L1063"/>
  <c r="K1063"/>
  <c r="J1063"/>
  <c r="I1063"/>
  <c r="H1063"/>
  <c r="G1063"/>
  <c r="F1063"/>
  <c r="W1062"/>
  <c r="V1062"/>
  <c r="U1062"/>
  <c r="T1062"/>
  <c r="R1062"/>
  <c r="P1062"/>
  <c r="O1062"/>
  <c r="N1062"/>
  <c r="M1062"/>
  <c r="L1062"/>
  <c r="K1062"/>
  <c r="J1062"/>
  <c r="I1062"/>
  <c r="H1062"/>
  <c r="G1062"/>
  <c r="F1062"/>
  <c r="W1061"/>
  <c r="V1061"/>
  <c r="U1061"/>
  <c r="T1061"/>
  <c r="R1061"/>
  <c r="P1061"/>
  <c r="O1061"/>
  <c r="N1061"/>
  <c r="M1061"/>
  <c r="L1061"/>
  <c r="K1061"/>
  <c r="J1061"/>
  <c r="I1061"/>
  <c r="H1061"/>
  <c r="G1061"/>
  <c r="F1061"/>
  <c r="W1060"/>
  <c r="V1060"/>
  <c r="U1060"/>
  <c r="T1060"/>
  <c r="R1060"/>
  <c r="P1060"/>
  <c r="O1060"/>
  <c r="N1060"/>
  <c r="M1060"/>
  <c r="L1060"/>
  <c r="K1060"/>
  <c r="J1060"/>
  <c r="I1060"/>
  <c r="H1060"/>
  <c r="G1060"/>
  <c r="F1060"/>
  <c r="W1059"/>
  <c r="V1059"/>
  <c r="U1059"/>
  <c r="T1059"/>
  <c r="R1059"/>
  <c r="P1059"/>
  <c r="O1059"/>
  <c r="N1059"/>
  <c r="M1059"/>
  <c r="L1059"/>
  <c r="K1059"/>
  <c r="J1059"/>
  <c r="I1059"/>
  <c r="H1059"/>
  <c r="G1059"/>
  <c r="F1059"/>
  <c r="W1058"/>
  <c r="V1058"/>
  <c r="U1058"/>
  <c r="T1058"/>
  <c r="R1058"/>
  <c r="P1058"/>
  <c r="O1058"/>
  <c r="N1058"/>
  <c r="M1058"/>
  <c r="L1058"/>
  <c r="K1058"/>
  <c r="J1058"/>
  <c r="I1058"/>
  <c r="H1058"/>
  <c r="G1058"/>
  <c r="F1058"/>
  <c r="W1057"/>
  <c r="V1057"/>
  <c r="U1057"/>
  <c r="T1057"/>
  <c r="R1057"/>
  <c r="P1057"/>
  <c r="O1057"/>
  <c r="N1057"/>
  <c r="M1057"/>
  <c r="L1057"/>
  <c r="K1057"/>
  <c r="J1057"/>
  <c r="I1057"/>
  <c r="H1057"/>
  <c r="G1057"/>
  <c r="F1057"/>
  <c r="W1056"/>
  <c r="V1056"/>
  <c r="U1056"/>
  <c r="T1056"/>
  <c r="R1056"/>
  <c r="P1056"/>
  <c r="O1056"/>
  <c r="N1056"/>
  <c r="M1056"/>
  <c r="L1056"/>
  <c r="K1056"/>
  <c r="J1056"/>
  <c r="I1056"/>
  <c r="H1056"/>
  <c r="G1056"/>
  <c r="F1056"/>
  <c r="W1055"/>
  <c r="V1055"/>
  <c r="U1055"/>
  <c r="T1055"/>
  <c r="R1055"/>
  <c r="P1055"/>
  <c r="O1055"/>
  <c r="N1055"/>
  <c r="M1055"/>
  <c r="L1055"/>
  <c r="K1055"/>
  <c r="J1055"/>
  <c r="I1055"/>
  <c r="H1055"/>
  <c r="G1055"/>
  <c r="F1055"/>
  <c r="W1054"/>
  <c r="V1054"/>
  <c r="U1054"/>
  <c r="T1054"/>
  <c r="R1054"/>
  <c r="P1054"/>
  <c r="O1054"/>
  <c r="N1054"/>
  <c r="M1054"/>
  <c r="L1054"/>
  <c r="K1054"/>
  <c r="J1054"/>
  <c r="I1054"/>
  <c r="H1054"/>
  <c r="G1054"/>
  <c r="F1054"/>
  <c r="W1053"/>
  <c r="V1053"/>
  <c r="U1053"/>
  <c r="T1053"/>
  <c r="R1053"/>
  <c r="P1053"/>
  <c r="O1053"/>
  <c r="N1053"/>
  <c r="M1053"/>
  <c r="L1053"/>
  <c r="K1053"/>
  <c r="J1053"/>
  <c r="I1053"/>
  <c r="H1053"/>
  <c r="G1053"/>
  <c r="F1053"/>
  <c r="W1052"/>
  <c r="V1052"/>
  <c r="U1052"/>
  <c r="T1052"/>
  <c r="R1052"/>
  <c r="P1052"/>
  <c r="O1052"/>
  <c r="N1052"/>
  <c r="M1052"/>
  <c r="L1052"/>
  <c r="K1052"/>
  <c r="J1052"/>
  <c r="I1052"/>
  <c r="H1052"/>
  <c r="G1052"/>
  <c r="F1052"/>
  <c r="W1051"/>
  <c r="V1051"/>
  <c r="U1051"/>
  <c r="T1051"/>
  <c r="R1051"/>
  <c r="P1051"/>
  <c r="O1051"/>
  <c r="N1051"/>
  <c r="M1051"/>
  <c r="L1051"/>
  <c r="K1051"/>
  <c r="J1051"/>
  <c r="I1051"/>
  <c r="H1051"/>
  <c r="G1051"/>
  <c r="F1051"/>
  <c r="W1050"/>
  <c r="V1050"/>
  <c r="U1050"/>
  <c r="T1050"/>
  <c r="R1050"/>
  <c r="P1050"/>
  <c r="O1050"/>
  <c r="N1050"/>
  <c r="M1050"/>
  <c r="L1050"/>
  <c r="K1050"/>
  <c r="J1050"/>
  <c r="I1050"/>
  <c r="H1050"/>
  <c r="G1050"/>
  <c r="F1050"/>
  <c r="W1049"/>
  <c r="V1049"/>
  <c r="U1049"/>
  <c r="T1049"/>
  <c r="R1049"/>
  <c r="P1049"/>
  <c r="O1049"/>
  <c r="N1049"/>
  <c r="M1049"/>
  <c r="L1049"/>
  <c r="K1049"/>
  <c r="J1049"/>
  <c r="I1049"/>
  <c r="H1049"/>
  <c r="G1049"/>
  <c r="F1049"/>
  <c r="W1048"/>
  <c r="V1048"/>
  <c r="U1048"/>
  <c r="T1048"/>
  <c r="R1048"/>
  <c r="P1048"/>
  <c r="O1048"/>
  <c r="N1048"/>
  <c r="M1048"/>
  <c r="L1048"/>
  <c r="K1048"/>
  <c r="J1048"/>
  <c r="I1048"/>
  <c r="H1048"/>
  <c r="G1048"/>
  <c r="F1048"/>
  <c r="W1047"/>
  <c r="V1047"/>
  <c r="U1047"/>
  <c r="T1047"/>
  <c r="R1047"/>
  <c r="P1047"/>
  <c r="O1047"/>
  <c r="N1047"/>
  <c r="M1047"/>
  <c r="L1047"/>
  <c r="K1047"/>
  <c r="J1047"/>
  <c r="I1047"/>
  <c r="H1047"/>
  <c r="G1047"/>
  <c r="F1047"/>
  <c r="W1046"/>
  <c r="V1046"/>
  <c r="U1046"/>
  <c r="T1046"/>
  <c r="R1046"/>
  <c r="P1046"/>
  <c r="O1046"/>
  <c r="N1046"/>
  <c r="M1046"/>
  <c r="L1046"/>
  <c r="K1046"/>
  <c r="J1046"/>
  <c r="I1046"/>
  <c r="H1046"/>
  <c r="G1046"/>
  <c r="F1046"/>
  <c r="W1045"/>
  <c r="V1045"/>
  <c r="U1045"/>
  <c r="T1045"/>
  <c r="R1045"/>
  <c r="P1045"/>
  <c r="O1045"/>
  <c r="N1045"/>
  <c r="M1045"/>
  <c r="L1045"/>
  <c r="K1045"/>
  <c r="J1045"/>
  <c r="I1045"/>
  <c r="H1045"/>
  <c r="G1045"/>
  <c r="F1045"/>
  <c r="W1044"/>
  <c r="V1044"/>
  <c r="U1044"/>
  <c r="T1044"/>
  <c r="R1044"/>
  <c r="P1044"/>
  <c r="O1044"/>
  <c r="N1044"/>
  <c r="M1044"/>
  <c r="L1044"/>
  <c r="K1044"/>
  <c r="J1044"/>
  <c r="I1044"/>
  <c r="H1044"/>
  <c r="G1044"/>
  <c r="F1044"/>
  <c r="W1043"/>
  <c r="V1043"/>
  <c r="U1043"/>
  <c r="T1043"/>
  <c r="R1043"/>
  <c r="P1043"/>
  <c r="O1043"/>
  <c r="N1043"/>
  <c r="M1043"/>
  <c r="L1043"/>
  <c r="K1043"/>
  <c r="J1043"/>
  <c r="I1043"/>
  <c r="H1043"/>
  <c r="G1043"/>
  <c r="F1043"/>
  <c r="W1042"/>
  <c r="V1042"/>
  <c r="U1042"/>
  <c r="T1042"/>
  <c r="R1042"/>
  <c r="P1042"/>
  <c r="O1042"/>
  <c r="N1042"/>
  <c r="M1042"/>
  <c r="L1042"/>
  <c r="K1042"/>
  <c r="J1042"/>
  <c r="I1042"/>
  <c r="H1042"/>
  <c r="G1042"/>
  <c r="F1042"/>
  <c r="W1041"/>
  <c r="V1041"/>
  <c r="U1041"/>
  <c r="T1041"/>
  <c r="R1041"/>
  <c r="P1041"/>
  <c r="O1041"/>
  <c r="N1041"/>
  <c r="M1041"/>
  <c r="L1041"/>
  <c r="K1041"/>
  <c r="J1041"/>
  <c r="I1041"/>
  <c r="H1041"/>
  <c r="G1041"/>
  <c r="F1041"/>
  <c r="W1040"/>
  <c r="V1040"/>
  <c r="U1040"/>
  <c r="T1040"/>
  <c r="R1040"/>
  <c r="P1040"/>
  <c r="O1040"/>
  <c r="N1040"/>
  <c r="M1040"/>
  <c r="L1040"/>
  <c r="K1040"/>
  <c r="J1040"/>
  <c r="I1040"/>
  <c r="H1040"/>
  <c r="G1040"/>
  <c r="F1040"/>
  <c r="W1039"/>
  <c r="V1039"/>
  <c r="U1039"/>
  <c r="T1039"/>
  <c r="R1039"/>
  <c r="P1039"/>
  <c r="O1039"/>
  <c r="N1039"/>
  <c r="M1039"/>
  <c r="L1039"/>
  <c r="K1039"/>
  <c r="J1039"/>
  <c r="I1039"/>
  <c r="H1039"/>
  <c r="G1039"/>
  <c r="F1039"/>
  <c r="W1038"/>
  <c r="V1038"/>
  <c r="U1038"/>
  <c r="T1038"/>
  <c r="R1038"/>
  <c r="P1038"/>
  <c r="O1038"/>
  <c r="N1038"/>
  <c r="M1038"/>
  <c r="L1038"/>
  <c r="K1038"/>
  <c r="J1038"/>
  <c r="I1038"/>
  <c r="H1038"/>
  <c r="G1038"/>
  <c r="F1038"/>
  <c r="W1037"/>
  <c r="V1037"/>
  <c r="U1037"/>
  <c r="T1037"/>
  <c r="R1037"/>
  <c r="P1037"/>
  <c r="O1037"/>
  <c r="N1037"/>
  <c r="M1037"/>
  <c r="L1037"/>
  <c r="K1037"/>
  <c r="J1037"/>
  <c r="I1037"/>
  <c r="H1037"/>
  <c r="G1037"/>
  <c r="F1037"/>
  <c r="W1036"/>
  <c r="V1036"/>
  <c r="U1036"/>
  <c r="T1036"/>
  <c r="R1036"/>
  <c r="P1036"/>
  <c r="O1036"/>
  <c r="N1036"/>
  <c r="M1036"/>
  <c r="L1036"/>
  <c r="K1036"/>
  <c r="J1036"/>
  <c r="I1036"/>
  <c r="H1036"/>
  <c r="G1036"/>
  <c r="F1036"/>
  <c r="W1035"/>
  <c r="V1035"/>
  <c r="U1035"/>
  <c r="T1035"/>
  <c r="R1035"/>
  <c r="P1035"/>
  <c r="O1035"/>
  <c r="N1035"/>
  <c r="M1035"/>
  <c r="L1035"/>
  <c r="K1035"/>
  <c r="J1035"/>
  <c r="I1035"/>
  <c r="H1035"/>
  <c r="G1035"/>
  <c r="F1035"/>
  <c r="W1034"/>
  <c r="V1034"/>
  <c r="U1034"/>
  <c r="T1034"/>
  <c r="R1034"/>
  <c r="P1034"/>
  <c r="O1034"/>
  <c r="N1034"/>
  <c r="M1034"/>
  <c r="L1034"/>
  <c r="K1034"/>
  <c r="J1034"/>
  <c r="I1034"/>
  <c r="H1034"/>
  <c r="G1034"/>
  <c r="F1034"/>
  <c r="W1033"/>
  <c r="V1033"/>
  <c r="U1033"/>
  <c r="T1033"/>
  <c r="R1033"/>
  <c r="P1033"/>
  <c r="O1033"/>
  <c r="N1033"/>
  <c r="M1033"/>
  <c r="L1033"/>
  <c r="K1033"/>
  <c r="J1033"/>
  <c r="I1033"/>
  <c r="H1033"/>
  <c r="G1033"/>
  <c r="F1033"/>
  <c r="W1032"/>
  <c r="V1032"/>
  <c r="U1032"/>
  <c r="T1032"/>
  <c r="R1032"/>
  <c r="P1032"/>
  <c r="O1032"/>
  <c r="N1032"/>
  <c r="M1032"/>
  <c r="L1032"/>
  <c r="K1032"/>
  <c r="J1032"/>
  <c r="I1032"/>
  <c r="H1032"/>
  <c r="G1032"/>
  <c r="F1032"/>
  <c r="W1031"/>
  <c r="V1031"/>
  <c r="U1031"/>
  <c r="T1031"/>
  <c r="R1031"/>
  <c r="P1031"/>
  <c r="O1031"/>
  <c r="N1031"/>
  <c r="M1031"/>
  <c r="L1031"/>
  <c r="K1031"/>
  <c r="J1031"/>
  <c r="I1031"/>
  <c r="H1031"/>
  <c r="G1031"/>
  <c r="F1031"/>
  <c r="W1030"/>
  <c r="V1030"/>
  <c r="U1030"/>
  <c r="T1030"/>
  <c r="R1030"/>
  <c r="P1030"/>
  <c r="O1030"/>
  <c r="N1030"/>
  <c r="M1030"/>
  <c r="L1030"/>
  <c r="K1030"/>
  <c r="J1030"/>
  <c r="I1030"/>
  <c r="H1030"/>
  <c r="G1030"/>
  <c r="F1030"/>
  <c r="W1029"/>
  <c r="V1029"/>
  <c r="U1029"/>
  <c r="T1029"/>
  <c r="R1029"/>
  <c r="P1029"/>
  <c r="O1029"/>
  <c r="N1029"/>
  <c r="M1029"/>
  <c r="L1029"/>
  <c r="K1029"/>
  <c r="J1029"/>
  <c r="I1029"/>
  <c r="H1029"/>
  <c r="G1029"/>
  <c r="F1029"/>
  <c r="W1028"/>
  <c r="V1028"/>
  <c r="U1028"/>
  <c r="T1028"/>
  <c r="R1028"/>
  <c r="P1028"/>
  <c r="O1028"/>
  <c r="N1028"/>
  <c r="M1028"/>
  <c r="L1028"/>
  <c r="K1028"/>
  <c r="J1028"/>
  <c r="I1028"/>
  <c r="H1028"/>
  <c r="G1028"/>
  <c r="F1028"/>
  <c r="W1027"/>
  <c r="V1027"/>
  <c r="U1027"/>
  <c r="T1027"/>
  <c r="R1027"/>
  <c r="P1027"/>
  <c r="O1027"/>
  <c r="N1027"/>
  <c r="M1027"/>
  <c r="L1027"/>
  <c r="K1027"/>
  <c r="J1027"/>
  <c r="I1027"/>
  <c r="H1027"/>
  <c r="G1027"/>
  <c r="F1027"/>
  <c r="W1026"/>
  <c r="V1026"/>
  <c r="U1026"/>
  <c r="T1026"/>
  <c r="R1026"/>
  <c r="P1026"/>
  <c r="O1026"/>
  <c r="N1026"/>
  <c r="M1026"/>
  <c r="L1026"/>
  <c r="K1026"/>
  <c r="J1026"/>
  <c r="I1026"/>
  <c r="H1026"/>
  <c r="G1026"/>
  <c r="F1026"/>
  <c r="W1025"/>
  <c r="V1025"/>
  <c r="U1025"/>
  <c r="T1025"/>
  <c r="R1025"/>
  <c r="P1025"/>
  <c r="O1025"/>
  <c r="N1025"/>
  <c r="M1025"/>
  <c r="L1025"/>
  <c r="K1025"/>
  <c r="J1025"/>
  <c r="I1025"/>
  <c r="H1025"/>
  <c r="G1025"/>
  <c r="F1025"/>
  <c r="W1024"/>
  <c r="V1024"/>
  <c r="U1024"/>
  <c r="T1024"/>
  <c r="R1024"/>
  <c r="P1024"/>
  <c r="O1024"/>
  <c r="N1024"/>
  <c r="M1024"/>
  <c r="L1024"/>
  <c r="K1024"/>
  <c r="J1024"/>
  <c r="I1024"/>
  <c r="H1024"/>
  <c r="G1024"/>
  <c r="F1024"/>
  <c r="W1023"/>
  <c r="V1023"/>
  <c r="U1023"/>
  <c r="T1023"/>
  <c r="R1023"/>
  <c r="P1023"/>
  <c r="O1023"/>
  <c r="N1023"/>
  <c r="M1023"/>
  <c r="L1023"/>
  <c r="K1023"/>
  <c r="J1023"/>
  <c r="I1023"/>
  <c r="H1023"/>
  <c r="G1023"/>
  <c r="F1023"/>
  <c r="W1022"/>
  <c r="V1022"/>
  <c r="U1022"/>
  <c r="T1022"/>
  <c r="R1022"/>
  <c r="P1022"/>
  <c r="O1022"/>
  <c r="N1022"/>
  <c r="M1022"/>
  <c r="L1022"/>
  <c r="K1022"/>
  <c r="J1022"/>
  <c r="I1022"/>
  <c r="H1022"/>
  <c r="G1022"/>
  <c r="F1022"/>
  <c r="W1021"/>
  <c r="V1021"/>
  <c r="U1021"/>
  <c r="T1021"/>
  <c r="R1021"/>
  <c r="P1021"/>
  <c r="O1021"/>
  <c r="N1021"/>
  <c r="M1021"/>
  <c r="L1021"/>
  <c r="K1021"/>
  <c r="J1021"/>
  <c r="I1021"/>
  <c r="H1021"/>
  <c r="G1021"/>
  <c r="F1021"/>
  <c r="W1020"/>
  <c r="V1020"/>
  <c r="U1020"/>
  <c r="T1020"/>
  <c r="R1020"/>
  <c r="P1020"/>
  <c r="O1020"/>
  <c r="N1020"/>
  <c r="M1020"/>
  <c r="L1020"/>
  <c r="K1020"/>
  <c r="J1020"/>
  <c r="I1020"/>
  <c r="H1020"/>
  <c r="G1020"/>
  <c r="F1020"/>
  <c r="W1019"/>
  <c r="V1019"/>
  <c r="U1019"/>
  <c r="T1019"/>
  <c r="R1019"/>
  <c r="P1019"/>
  <c r="O1019"/>
  <c r="N1019"/>
  <c r="M1019"/>
  <c r="L1019"/>
  <c r="K1019"/>
  <c r="J1019"/>
  <c r="I1019"/>
  <c r="H1019"/>
  <c r="G1019"/>
  <c r="F1019"/>
  <c r="W1018"/>
  <c r="V1018"/>
  <c r="U1018"/>
  <c r="T1018"/>
  <c r="R1018"/>
  <c r="P1018"/>
  <c r="O1018"/>
  <c r="N1018"/>
  <c r="M1018"/>
  <c r="L1018"/>
  <c r="K1018"/>
  <c r="J1018"/>
  <c r="I1018"/>
  <c r="H1018"/>
  <c r="G1018"/>
  <c r="F1018"/>
  <c r="W1017"/>
  <c r="V1017"/>
  <c r="U1017"/>
  <c r="T1017"/>
  <c r="R1017"/>
  <c r="P1017"/>
  <c r="O1017"/>
  <c r="N1017"/>
  <c r="M1017"/>
  <c r="L1017"/>
  <c r="K1017"/>
  <c r="J1017"/>
  <c r="I1017"/>
  <c r="H1017"/>
  <c r="G1017"/>
  <c r="F1017"/>
  <c r="W1016"/>
  <c r="V1016"/>
  <c r="U1016"/>
  <c r="T1016"/>
  <c r="R1016"/>
  <c r="P1016"/>
  <c r="O1016"/>
  <c r="N1016"/>
  <c r="M1016"/>
  <c r="L1016"/>
  <c r="K1016"/>
  <c r="J1016"/>
  <c r="I1016"/>
  <c r="H1016"/>
  <c r="G1016"/>
  <c r="F1016"/>
  <c r="W1015"/>
  <c r="V1015"/>
  <c r="U1015"/>
  <c r="T1015"/>
  <c r="R1015"/>
  <c r="P1015"/>
  <c r="O1015"/>
  <c r="N1015"/>
  <c r="M1015"/>
  <c r="L1015"/>
  <c r="K1015"/>
  <c r="J1015"/>
  <c r="I1015"/>
  <c r="H1015"/>
  <c r="G1015"/>
  <c r="F1015"/>
  <c r="W1014"/>
  <c r="V1014"/>
  <c r="U1014"/>
  <c r="T1014"/>
  <c r="R1014"/>
  <c r="P1014"/>
  <c r="O1014"/>
  <c r="N1014"/>
  <c r="M1014"/>
  <c r="L1014"/>
  <c r="K1014"/>
  <c r="J1014"/>
  <c r="I1014"/>
  <c r="H1014"/>
  <c r="G1014"/>
  <c r="F1014"/>
  <c r="W1013"/>
  <c r="V1013"/>
  <c r="U1013"/>
  <c r="T1013"/>
  <c r="R1013"/>
  <c r="P1013"/>
  <c r="O1013"/>
  <c r="N1013"/>
  <c r="M1013"/>
  <c r="L1013"/>
  <c r="K1013"/>
  <c r="J1013"/>
  <c r="I1013"/>
  <c r="H1013"/>
  <c r="G1013"/>
  <c r="F1013"/>
  <c r="W1012"/>
  <c r="V1012"/>
  <c r="U1012"/>
  <c r="T1012"/>
  <c r="R1012"/>
  <c r="P1012"/>
  <c r="O1012"/>
  <c r="N1012"/>
  <c r="M1012"/>
  <c r="L1012"/>
  <c r="K1012"/>
  <c r="J1012"/>
  <c r="I1012"/>
  <c r="H1012"/>
  <c r="G1012"/>
  <c r="F1012"/>
  <c r="W1011"/>
  <c r="V1011"/>
  <c r="U1011"/>
  <c r="T1011"/>
  <c r="R1011"/>
  <c r="P1011"/>
  <c r="O1011"/>
  <c r="N1011"/>
  <c r="M1011"/>
  <c r="L1011"/>
  <c r="K1011"/>
  <c r="J1011"/>
  <c r="I1011"/>
  <c r="H1011"/>
  <c r="G1011"/>
  <c r="F1011"/>
  <c r="W1010"/>
  <c r="V1010"/>
  <c r="U1010"/>
  <c r="T1010"/>
  <c r="R1010"/>
  <c r="P1010"/>
  <c r="O1010"/>
  <c r="N1010"/>
  <c r="M1010"/>
  <c r="L1010"/>
  <c r="K1010"/>
  <c r="J1010"/>
  <c r="I1010"/>
  <c r="H1010"/>
  <c r="G1010"/>
  <c r="F1010"/>
  <c r="W1009"/>
  <c r="V1009"/>
  <c r="U1009"/>
  <c r="T1009"/>
  <c r="R1009"/>
  <c r="P1009"/>
  <c r="O1009"/>
  <c r="N1009"/>
  <c r="M1009"/>
  <c r="L1009"/>
  <c r="K1009"/>
  <c r="J1009"/>
  <c r="I1009"/>
  <c r="H1009"/>
  <c r="G1009"/>
  <c r="F1009"/>
  <c r="W1008"/>
  <c r="V1008"/>
  <c r="U1008"/>
  <c r="T1008"/>
  <c r="R1008"/>
  <c r="P1008"/>
  <c r="O1008"/>
  <c r="N1008"/>
  <c r="M1008"/>
  <c r="L1008"/>
  <c r="K1008"/>
  <c r="J1008"/>
  <c r="I1008"/>
  <c r="H1008"/>
  <c r="G1008"/>
  <c r="F1008"/>
  <c r="W1007"/>
  <c r="V1007"/>
  <c r="U1007"/>
  <c r="T1007"/>
  <c r="R1007"/>
  <c r="P1007"/>
  <c r="O1007"/>
  <c r="N1007"/>
  <c r="M1007"/>
  <c r="L1007"/>
  <c r="K1007"/>
  <c r="J1007"/>
  <c r="I1007"/>
  <c r="H1007"/>
  <c r="G1007"/>
  <c r="F1007"/>
  <c r="W1006"/>
  <c r="V1006"/>
  <c r="U1006"/>
  <c r="T1006"/>
  <c r="R1006"/>
  <c r="P1006"/>
  <c r="O1006"/>
  <c r="N1006"/>
  <c r="M1006"/>
  <c r="L1006"/>
  <c r="K1006"/>
  <c r="J1006"/>
  <c r="I1006"/>
  <c r="H1006"/>
  <c r="G1006"/>
  <c r="F1006"/>
  <c r="W1005"/>
  <c r="V1005"/>
  <c r="U1005"/>
  <c r="T1005"/>
  <c r="R1005"/>
  <c r="P1005"/>
  <c r="O1005"/>
  <c r="N1005"/>
  <c r="M1005"/>
  <c r="L1005"/>
  <c r="K1005"/>
  <c r="J1005"/>
  <c r="I1005"/>
  <c r="H1005"/>
  <c r="G1005"/>
  <c r="F1005"/>
  <c r="W1004"/>
  <c r="V1004"/>
  <c r="U1004"/>
  <c r="T1004"/>
  <c r="R1004"/>
  <c r="P1004"/>
  <c r="O1004"/>
  <c r="N1004"/>
  <c r="M1004"/>
  <c r="L1004"/>
  <c r="K1004"/>
  <c r="J1004"/>
  <c r="I1004"/>
  <c r="H1004"/>
  <c r="G1004"/>
  <c r="F1004"/>
  <c r="W1003"/>
  <c r="V1003"/>
  <c r="U1003"/>
  <c r="T1003"/>
  <c r="R1003"/>
  <c r="P1003"/>
  <c r="O1003"/>
  <c r="N1003"/>
  <c r="M1003"/>
  <c r="L1003"/>
  <c r="K1003"/>
  <c r="J1003"/>
  <c r="I1003"/>
  <c r="H1003"/>
  <c r="G1003"/>
  <c r="F1003"/>
  <c r="W1002"/>
  <c r="V1002"/>
  <c r="U1002"/>
  <c r="T1002"/>
  <c r="R1002"/>
  <c r="P1002"/>
  <c r="O1002"/>
  <c r="N1002"/>
  <c r="M1002"/>
  <c r="L1002"/>
  <c r="K1002"/>
  <c r="J1002"/>
  <c r="I1002"/>
  <c r="H1002"/>
  <c r="G1002"/>
  <c r="F1002"/>
  <c r="W1001"/>
  <c r="V1001"/>
  <c r="U1001"/>
  <c r="T1001"/>
  <c r="R1001"/>
  <c r="P1001"/>
  <c r="O1001"/>
  <c r="N1001"/>
  <c r="M1001"/>
  <c r="L1001"/>
  <c r="K1001"/>
  <c r="J1001"/>
  <c r="I1001"/>
  <c r="H1001"/>
  <c r="G1001"/>
  <c r="F1001"/>
  <c r="W1000"/>
  <c r="V1000"/>
  <c r="U1000"/>
  <c r="T1000"/>
  <c r="R1000"/>
  <c r="P1000"/>
  <c r="O1000"/>
  <c r="N1000"/>
  <c r="M1000"/>
  <c r="L1000"/>
  <c r="K1000"/>
  <c r="J1000"/>
  <c r="I1000"/>
  <c r="H1000"/>
  <c r="G1000"/>
  <c r="F1000"/>
  <c r="W999"/>
  <c r="V999"/>
  <c r="U999"/>
  <c r="T999"/>
  <c r="R999"/>
  <c r="P999"/>
  <c r="O999"/>
  <c r="N999"/>
  <c r="M999"/>
  <c r="L999"/>
  <c r="K999"/>
  <c r="J999"/>
  <c r="I999"/>
  <c r="H999"/>
  <c r="G999"/>
  <c r="F999"/>
  <c r="W998"/>
  <c r="V998"/>
  <c r="U998"/>
  <c r="T998"/>
  <c r="R998"/>
  <c r="P998"/>
  <c r="O998"/>
  <c r="N998"/>
  <c r="M998"/>
  <c r="L998"/>
  <c r="K998"/>
  <c r="J998"/>
  <c r="I998"/>
  <c r="H998"/>
  <c r="G998"/>
  <c r="F998"/>
  <c r="W997"/>
  <c r="V997"/>
  <c r="U997"/>
  <c r="T997"/>
  <c r="R997"/>
  <c r="P997"/>
  <c r="O997"/>
  <c r="N997"/>
  <c r="M997"/>
  <c r="L997"/>
  <c r="K997"/>
  <c r="J997"/>
  <c r="I997"/>
  <c r="H997"/>
  <c r="G997"/>
  <c r="F997"/>
  <c r="W996"/>
  <c r="V996"/>
  <c r="U996"/>
  <c r="T996"/>
  <c r="R996"/>
  <c r="P996"/>
  <c r="O996"/>
  <c r="N996"/>
  <c r="M996"/>
  <c r="L996"/>
  <c r="K996"/>
  <c r="J996"/>
  <c r="I996"/>
  <c r="H996"/>
  <c r="G996"/>
  <c r="F996"/>
  <c r="W995"/>
  <c r="V995"/>
  <c r="U995"/>
  <c r="T995"/>
  <c r="R995"/>
  <c r="P995"/>
  <c r="O995"/>
  <c r="N995"/>
  <c r="M995"/>
  <c r="L995"/>
  <c r="K995"/>
  <c r="J995"/>
  <c r="I995"/>
  <c r="H995"/>
  <c r="G995"/>
  <c r="F995"/>
  <c r="W994"/>
  <c r="V994"/>
  <c r="U994"/>
  <c r="T994"/>
  <c r="R994"/>
  <c r="P994"/>
  <c r="O994"/>
  <c r="N994"/>
  <c r="M994"/>
  <c r="L994"/>
  <c r="K994"/>
  <c r="J994"/>
  <c r="I994"/>
  <c r="H994"/>
  <c r="G994"/>
  <c r="F994"/>
  <c r="W993"/>
  <c r="V993"/>
  <c r="U993"/>
  <c r="T993"/>
  <c r="R993"/>
  <c r="P993"/>
  <c r="O993"/>
  <c r="N993"/>
  <c r="M993"/>
  <c r="L993"/>
  <c r="K993"/>
  <c r="J993"/>
  <c r="I993"/>
  <c r="H993"/>
  <c r="G993"/>
  <c r="F993"/>
  <c r="W992"/>
  <c r="V992"/>
  <c r="U992"/>
  <c r="T992"/>
  <c r="R992"/>
  <c r="P992"/>
  <c r="O992"/>
  <c r="N992"/>
  <c r="M992"/>
  <c r="L992"/>
  <c r="K992"/>
  <c r="J992"/>
  <c r="I992"/>
  <c r="H992"/>
  <c r="G992"/>
  <c r="F992"/>
  <c r="W991"/>
  <c r="V991"/>
  <c r="U991"/>
  <c r="T991"/>
  <c r="R991"/>
  <c r="P991"/>
  <c r="O991"/>
  <c r="N991"/>
  <c r="M991"/>
  <c r="L991"/>
  <c r="K991"/>
  <c r="J991"/>
  <c r="I991"/>
  <c r="H991"/>
  <c r="G991"/>
  <c r="F991"/>
  <c r="W990"/>
  <c r="V990"/>
  <c r="U990"/>
  <c r="T990"/>
  <c r="R990"/>
  <c r="P990"/>
  <c r="O990"/>
  <c r="N990"/>
  <c r="M990"/>
  <c r="L990"/>
  <c r="K990"/>
  <c r="J990"/>
  <c r="I990"/>
  <c r="H990"/>
  <c r="G990"/>
  <c r="F990"/>
  <c r="W989"/>
  <c r="V989"/>
  <c r="U989"/>
  <c r="T989"/>
  <c r="R989"/>
  <c r="P989"/>
  <c r="O989"/>
  <c r="N989"/>
  <c r="M989"/>
  <c r="L989"/>
  <c r="K989"/>
  <c r="J989"/>
  <c r="I989"/>
  <c r="H989"/>
  <c r="G989"/>
  <c r="F989"/>
  <c r="W988"/>
  <c r="V988"/>
  <c r="U988"/>
  <c r="T988"/>
  <c r="R988"/>
  <c r="P988"/>
  <c r="O988"/>
  <c r="N988"/>
  <c r="M988"/>
  <c r="L988"/>
  <c r="K988"/>
  <c r="J988"/>
  <c r="I988"/>
  <c r="H988"/>
  <c r="G988"/>
  <c r="F988"/>
  <c r="W987"/>
  <c r="V987"/>
  <c r="U987"/>
  <c r="T987"/>
  <c r="R987"/>
  <c r="P987"/>
  <c r="O987"/>
  <c r="N987"/>
  <c r="M987"/>
  <c r="L987"/>
  <c r="K987"/>
  <c r="J987"/>
  <c r="I987"/>
  <c r="H987"/>
  <c r="G987"/>
  <c r="F987"/>
  <c r="W986"/>
  <c r="V986"/>
  <c r="U986"/>
  <c r="T986"/>
  <c r="R986"/>
  <c r="P986"/>
  <c r="O986"/>
  <c r="N986"/>
  <c r="M986"/>
  <c r="L986"/>
  <c r="K986"/>
  <c r="J986"/>
  <c r="I986"/>
  <c r="H986"/>
  <c r="G986"/>
  <c r="F986"/>
  <c r="W985"/>
  <c r="V985"/>
  <c r="U985"/>
  <c r="T985"/>
  <c r="R985"/>
  <c r="P985"/>
  <c r="O985"/>
  <c r="N985"/>
  <c r="M985"/>
  <c r="L985"/>
  <c r="K985"/>
  <c r="J985"/>
  <c r="I985"/>
  <c r="H985"/>
  <c r="G985"/>
  <c r="F985"/>
  <c r="W984"/>
  <c r="V984"/>
  <c r="U984"/>
  <c r="T984"/>
  <c r="R984"/>
  <c r="P984"/>
  <c r="O984"/>
  <c r="N984"/>
  <c r="M984"/>
  <c r="L984"/>
  <c r="K984"/>
  <c r="J984"/>
  <c r="I984"/>
  <c r="H984"/>
  <c r="G984"/>
  <c r="F984"/>
  <c r="W983"/>
  <c r="V983"/>
  <c r="U983"/>
  <c r="T983"/>
  <c r="R983"/>
  <c r="P983"/>
  <c r="O983"/>
  <c r="N983"/>
  <c r="M983"/>
  <c r="L983"/>
  <c r="K983"/>
  <c r="J983"/>
  <c r="I983"/>
  <c r="H983"/>
  <c r="G983"/>
  <c r="F983"/>
  <c r="W982"/>
  <c r="V982"/>
  <c r="U982"/>
  <c r="T982"/>
  <c r="R982"/>
  <c r="P982"/>
  <c r="O982"/>
  <c r="N982"/>
  <c r="M982"/>
  <c r="L982"/>
  <c r="K982"/>
  <c r="J982"/>
  <c r="I982"/>
  <c r="H982"/>
  <c r="G982"/>
  <c r="F982"/>
  <c r="W981"/>
  <c r="V981"/>
  <c r="U981"/>
  <c r="T981"/>
  <c r="R981"/>
  <c r="P981"/>
  <c r="O981"/>
  <c r="N981"/>
  <c r="M981"/>
  <c r="L981"/>
  <c r="K981"/>
  <c r="J981"/>
  <c r="I981"/>
  <c r="H981"/>
  <c r="G981"/>
  <c r="F981"/>
  <c r="W980"/>
  <c r="V980"/>
  <c r="U980"/>
  <c r="T980"/>
  <c r="R980"/>
  <c r="P980"/>
  <c r="O980"/>
  <c r="N980"/>
  <c r="M980"/>
  <c r="L980"/>
  <c r="K980"/>
  <c r="J980"/>
  <c r="I980"/>
  <c r="H980"/>
  <c r="G980"/>
  <c r="F980"/>
  <c r="W979"/>
  <c r="V979"/>
  <c r="U979"/>
  <c r="T979"/>
  <c r="R979"/>
  <c r="P979"/>
  <c r="O979"/>
  <c r="N979"/>
  <c r="M979"/>
  <c r="L979"/>
  <c r="K979"/>
  <c r="J979"/>
  <c r="I979"/>
  <c r="H979"/>
  <c r="G979"/>
  <c r="F979"/>
  <c r="W978"/>
  <c r="V978"/>
  <c r="U978"/>
  <c r="T978"/>
  <c r="R978"/>
  <c r="P978"/>
  <c r="O978"/>
  <c r="N978"/>
  <c r="M978"/>
  <c r="L978"/>
  <c r="K978"/>
  <c r="J978"/>
  <c r="I978"/>
  <c r="H978"/>
  <c r="G978"/>
  <c r="F978"/>
  <c r="W977"/>
  <c r="V977"/>
  <c r="U977"/>
  <c r="T977"/>
  <c r="R977"/>
  <c r="P977"/>
  <c r="O977"/>
  <c r="N977"/>
  <c r="M977"/>
  <c r="L977"/>
  <c r="K977"/>
  <c r="J977"/>
  <c r="I977"/>
  <c r="H977"/>
  <c r="G977"/>
  <c r="F977"/>
  <c r="W976"/>
  <c r="V976"/>
  <c r="U976"/>
  <c r="T976"/>
  <c r="R976"/>
  <c r="P976"/>
  <c r="O976"/>
  <c r="N976"/>
  <c r="M976"/>
  <c r="L976"/>
  <c r="K976"/>
  <c r="J976"/>
  <c r="I976"/>
  <c r="H976"/>
  <c r="G976"/>
  <c r="F976"/>
  <c r="W975"/>
  <c r="V975"/>
  <c r="U975"/>
  <c r="T975"/>
  <c r="R975"/>
  <c r="P975"/>
  <c r="O975"/>
  <c r="N975"/>
  <c r="M975"/>
  <c r="L975"/>
  <c r="K975"/>
  <c r="J975"/>
  <c r="I975"/>
  <c r="H975"/>
  <c r="G975"/>
  <c r="F975"/>
  <c r="W974"/>
  <c r="V974"/>
  <c r="U974"/>
  <c r="T974"/>
  <c r="R974"/>
  <c r="P974"/>
  <c r="O974"/>
  <c r="N974"/>
  <c r="M974"/>
  <c r="L974"/>
  <c r="K974"/>
  <c r="J974"/>
  <c r="I974"/>
  <c r="H974"/>
  <c r="G974"/>
  <c r="F974"/>
  <c r="W973"/>
  <c r="V973"/>
  <c r="U973"/>
  <c r="T973"/>
  <c r="R973"/>
  <c r="P973"/>
  <c r="O973"/>
  <c r="N973"/>
  <c r="M973"/>
  <c r="L973"/>
  <c r="K973"/>
  <c r="J973"/>
  <c r="I973"/>
  <c r="H973"/>
  <c r="G973"/>
  <c r="F973"/>
  <c r="W972"/>
  <c r="V972"/>
  <c r="U972"/>
  <c r="T972"/>
  <c r="R972"/>
  <c r="P972"/>
  <c r="O972"/>
  <c r="N972"/>
  <c r="M972"/>
  <c r="L972"/>
  <c r="K972"/>
  <c r="J972"/>
  <c r="I972"/>
  <c r="H972"/>
  <c r="G972"/>
  <c r="F972"/>
  <c r="W971"/>
  <c r="V971"/>
  <c r="U971"/>
  <c r="T971"/>
  <c r="R971"/>
  <c r="P971"/>
  <c r="O971"/>
  <c r="N971"/>
  <c r="M971"/>
  <c r="L971"/>
  <c r="K971"/>
  <c r="J971"/>
  <c r="I971"/>
  <c r="H971"/>
  <c r="G971"/>
  <c r="F971"/>
  <c r="W970"/>
  <c r="V970"/>
  <c r="U970"/>
  <c r="T970"/>
  <c r="R970"/>
  <c r="P970"/>
  <c r="O970"/>
  <c r="N970"/>
  <c r="M970"/>
  <c r="L970"/>
  <c r="K970"/>
  <c r="J970"/>
  <c r="I970"/>
  <c r="H970"/>
  <c r="G970"/>
  <c r="F970"/>
  <c r="W969"/>
  <c r="V969"/>
  <c r="U969"/>
  <c r="T969"/>
  <c r="R969"/>
  <c r="P969"/>
  <c r="O969"/>
  <c r="N969"/>
  <c r="M969"/>
  <c r="L969"/>
  <c r="K969"/>
  <c r="J969"/>
  <c r="I969"/>
  <c r="H969"/>
  <c r="G969"/>
  <c r="F969"/>
  <c r="W968"/>
  <c r="V968"/>
  <c r="U968"/>
  <c r="T968"/>
  <c r="R968"/>
  <c r="P968"/>
  <c r="O968"/>
  <c r="N968"/>
  <c r="M968"/>
  <c r="L968"/>
  <c r="K968"/>
  <c r="J968"/>
  <c r="I968"/>
  <c r="H968"/>
  <c r="G968"/>
  <c r="F968"/>
  <c r="W967"/>
  <c r="V967"/>
  <c r="U967"/>
  <c r="T967"/>
  <c r="R967"/>
  <c r="P967"/>
  <c r="O967"/>
  <c r="N967"/>
  <c r="M967"/>
  <c r="L967"/>
  <c r="K967"/>
  <c r="J967"/>
  <c r="I967"/>
  <c r="H967"/>
  <c r="G967"/>
  <c r="F967"/>
  <c r="W966"/>
  <c r="V966"/>
  <c r="U966"/>
  <c r="T966"/>
  <c r="R966"/>
  <c r="P966"/>
  <c r="O966"/>
  <c r="N966"/>
  <c r="M966"/>
  <c r="L966"/>
  <c r="K966"/>
  <c r="J966"/>
  <c r="I966"/>
  <c r="H966"/>
  <c r="G966"/>
  <c r="F966"/>
  <c r="W965"/>
  <c r="V965"/>
  <c r="U965"/>
  <c r="T965"/>
  <c r="R965"/>
  <c r="P965"/>
  <c r="O965"/>
  <c r="N965"/>
  <c r="M965"/>
  <c r="L965"/>
  <c r="K965"/>
  <c r="J965"/>
  <c r="I965"/>
  <c r="H965"/>
  <c r="G965"/>
  <c r="F965"/>
  <c r="W964"/>
  <c r="V964"/>
  <c r="U964"/>
  <c r="T964"/>
  <c r="R964"/>
  <c r="P964"/>
  <c r="O964"/>
  <c r="N964"/>
  <c r="M964"/>
  <c r="L964"/>
  <c r="K964"/>
  <c r="J964"/>
  <c r="I964"/>
  <c r="H964"/>
  <c r="G964"/>
  <c r="F964"/>
  <c r="W963"/>
  <c r="V963"/>
  <c r="U963"/>
  <c r="T963"/>
  <c r="R963"/>
  <c r="P963"/>
  <c r="O963"/>
  <c r="N963"/>
  <c r="M963"/>
  <c r="L963"/>
  <c r="K963"/>
  <c r="J963"/>
  <c r="I963"/>
  <c r="H963"/>
  <c r="G963"/>
  <c r="F963"/>
  <c r="W962"/>
  <c r="V962"/>
  <c r="U962"/>
  <c r="T962"/>
  <c r="R962"/>
  <c r="P962"/>
  <c r="O962"/>
  <c r="N962"/>
  <c r="M962"/>
  <c r="L962"/>
  <c r="K962"/>
  <c r="J962"/>
  <c r="I962"/>
  <c r="H962"/>
  <c r="G962"/>
  <c r="F962"/>
  <c r="W961"/>
  <c r="V961"/>
  <c r="U961"/>
  <c r="T961"/>
  <c r="R961"/>
  <c r="P961"/>
  <c r="O961"/>
  <c r="N961"/>
  <c r="M961"/>
  <c r="L961"/>
  <c r="K961"/>
  <c r="J961"/>
  <c r="I961"/>
  <c r="H961"/>
  <c r="G961"/>
  <c r="F961"/>
  <c r="W960"/>
  <c r="V960"/>
  <c r="U960"/>
  <c r="T960"/>
  <c r="R960"/>
  <c r="P960"/>
  <c r="O960"/>
  <c r="N960"/>
  <c r="M960"/>
  <c r="L960"/>
  <c r="K960"/>
  <c r="J960"/>
  <c r="I960"/>
  <c r="H960"/>
  <c r="G960"/>
  <c r="F960"/>
  <c r="W959"/>
  <c r="V959"/>
  <c r="U959"/>
  <c r="T959"/>
  <c r="R959"/>
  <c r="P959"/>
  <c r="O959"/>
  <c r="N959"/>
  <c r="M959"/>
  <c r="L959"/>
  <c r="K959"/>
  <c r="J959"/>
  <c r="I959"/>
  <c r="H959"/>
  <c r="G959"/>
  <c r="F959"/>
  <c r="W958"/>
  <c r="V958"/>
  <c r="U958"/>
  <c r="T958"/>
  <c r="R958"/>
  <c r="P958"/>
  <c r="O958"/>
  <c r="N958"/>
  <c r="M958"/>
  <c r="L958"/>
  <c r="K958"/>
  <c r="J958"/>
  <c r="I958"/>
  <c r="H958"/>
  <c r="G958"/>
  <c r="F958"/>
  <c r="W957"/>
  <c r="V957"/>
  <c r="U957"/>
  <c r="T957"/>
  <c r="R957"/>
  <c r="P957"/>
  <c r="O957"/>
  <c r="N957"/>
  <c r="M957"/>
  <c r="L957"/>
  <c r="K957"/>
  <c r="J957"/>
  <c r="I957"/>
  <c r="H957"/>
  <c r="G957"/>
  <c r="F957"/>
  <c r="W956"/>
  <c r="V956"/>
  <c r="U956"/>
  <c r="T956"/>
  <c r="R956"/>
  <c r="P956"/>
  <c r="O956"/>
  <c r="N956"/>
  <c r="M956"/>
  <c r="L956"/>
  <c r="K956"/>
  <c r="J956"/>
  <c r="I956"/>
  <c r="H956"/>
  <c r="G956"/>
  <c r="F956"/>
  <c r="W955"/>
  <c r="V955"/>
  <c r="U955"/>
  <c r="T955"/>
  <c r="R955"/>
  <c r="P955"/>
  <c r="O955"/>
  <c r="N955"/>
  <c r="M955"/>
  <c r="L955"/>
  <c r="K955"/>
  <c r="J955"/>
  <c r="I955"/>
  <c r="H955"/>
  <c r="G955"/>
  <c r="F955"/>
  <c r="W954"/>
  <c r="V954"/>
  <c r="U954"/>
  <c r="T954"/>
  <c r="R954"/>
  <c r="P954"/>
  <c r="O954"/>
  <c r="N954"/>
  <c r="M954"/>
  <c r="L954"/>
  <c r="K954"/>
  <c r="J954"/>
  <c r="I954"/>
  <c r="H954"/>
  <c r="G954"/>
  <c r="F954"/>
  <c r="W953"/>
  <c r="V953"/>
  <c r="U953"/>
  <c r="T953"/>
  <c r="R953"/>
  <c r="P953"/>
  <c r="O953"/>
  <c r="N953"/>
  <c r="M953"/>
  <c r="L953"/>
  <c r="K953"/>
  <c r="J953"/>
  <c r="I953"/>
  <c r="H953"/>
  <c r="G953"/>
  <c r="F953"/>
  <c r="W952"/>
  <c r="V952"/>
  <c r="U952"/>
  <c r="T952"/>
  <c r="R952"/>
  <c r="P952"/>
  <c r="O952"/>
  <c r="N952"/>
  <c r="M952"/>
  <c r="L952"/>
  <c r="K952"/>
  <c r="J952"/>
  <c r="I952"/>
  <c r="H952"/>
  <c r="G952"/>
  <c r="F952"/>
  <c r="W951"/>
  <c r="V951"/>
  <c r="U951"/>
  <c r="T951"/>
  <c r="R951"/>
  <c r="P951"/>
  <c r="O951"/>
  <c r="N951"/>
  <c r="M951"/>
  <c r="L951"/>
  <c r="K951"/>
  <c r="J951"/>
  <c r="I951"/>
  <c r="H951"/>
  <c r="G951"/>
  <c r="F951"/>
  <c r="W950"/>
  <c r="V950"/>
  <c r="U950"/>
  <c r="T950"/>
  <c r="R950"/>
  <c r="P950"/>
  <c r="O950"/>
  <c r="N950"/>
  <c r="M950"/>
  <c r="L950"/>
  <c r="K950"/>
  <c r="J950"/>
  <c r="I950"/>
  <c r="H950"/>
  <c r="G950"/>
  <c r="F950"/>
  <c r="W949"/>
  <c r="V949"/>
  <c r="U949"/>
  <c r="T949"/>
  <c r="R949"/>
  <c r="P949"/>
  <c r="O949"/>
  <c r="N949"/>
  <c r="M949"/>
  <c r="L949"/>
  <c r="K949"/>
  <c r="J949"/>
  <c r="I949"/>
  <c r="H949"/>
  <c r="G949"/>
  <c r="F949"/>
  <c r="W948"/>
  <c r="V948"/>
  <c r="U948"/>
  <c r="T948"/>
  <c r="R948"/>
  <c r="P948"/>
  <c r="O948"/>
  <c r="N948"/>
  <c r="M948"/>
  <c r="L948"/>
  <c r="K948"/>
  <c r="J948"/>
  <c r="I948"/>
  <c r="H948"/>
  <c r="G948"/>
  <c r="F948"/>
  <c r="W947"/>
  <c r="V947"/>
  <c r="U947"/>
  <c r="T947"/>
  <c r="R947"/>
  <c r="P947"/>
  <c r="O947"/>
  <c r="N947"/>
  <c r="M947"/>
  <c r="L947"/>
  <c r="K947"/>
  <c r="J947"/>
  <c r="I947"/>
  <c r="H947"/>
  <c r="G947"/>
  <c r="F947"/>
  <c r="W946"/>
  <c r="V946"/>
  <c r="U946"/>
  <c r="T946"/>
  <c r="R946"/>
  <c r="P946"/>
  <c r="O946"/>
  <c r="N946"/>
  <c r="M946"/>
  <c r="L946"/>
  <c r="K946"/>
  <c r="J946"/>
  <c r="I946"/>
  <c r="H946"/>
  <c r="G946"/>
  <c r="F946"/>
  <c r="W945"/>
  <c r="V945"/>
  <c r="U945"/>
  <c r="T945"/>
  <c r="R945"/>
  <c r="P945"/>
  <c r="O945"/>
  <c r="N945"/>
  <c r="M945"/>
  <c r="L945"/>
  <c r="K945"/>
  <c r="J945"/>
  <c r="I945"/>
  <c r="H945"/>
  <c r="G945"/>
  <c r="F945"/>
  <c r="W944"/>
  <c r="V944"/>
  <c r="U944"/>
  <c r="T944"/>
  <c r="R944"/>
  <c r="P944"/>
  <c r="O944"/>
  <c r="N944"/>
  <c r="M944"/>
  <c r="L944"/>
  <c r="K944"/>
  <c r="J944"/>
  <c r="I944"/>
  <c r="H944"/>
  <c r="G944"/>
  <c r="F944"/>
  <c r="W943"/>
  <c r="V943"/>
  <c r="U943"/>
  <c r="T943"/>
  <c r="R943"/>
  <c r="P943"/>
  <c r="O943"/>
  <c r="N943"/>
  <c r="M943"/>
  <c r="L943"/>
  <c r="K943"/>
  <c r="J943"/>
  <c r="I943"/>
  <c r="H943"/>
  <c r="G943"/>
  <c r="F943"/>
  <c r="W942"/>
  <c r="V942"/>
  <c r="U942"/>
  <c r="T942"/>
  <c r="R942"/>
  <c r="P942"/>
  <c r="O942"/>
  <c r="N942"/>
  <c r="M942"/>
  <c r="L942"/>
  <c r="K942"/>
  <c r="J942"/>
  <c r="I942"/>
  <c r="H942"/>
  <c r="G942"/>
  <c r="F942"/>
  <c r="W941"/>
  <c r="V941"/>
  <c r="U941"/>
  <c r="T941"/>
  <c r="R941"/>
  <c r="P941"/>
  <c r="O941"/>
  <c r="N941"/>
  <c r="M941"/>
  <c r="L941"/>
  <c r="K941"/>
  <c r="J941"/>
  <c r="I941"/>
  <c r="H941"/>
  <c r="G941"/>
  <c r="F941"/>
  <c r="W940"/>
  <c r="V940"/>
  <c r="U940"/>
  <c r="T940"/>
  <c r="R940"/>
  <c r="P940"/>
  <c r="O940"/>
  <c r="N940"/>
  <c r="M940"/>
  <c r="L940"/>
  <c r="K940"/>
  <c r="J940"/>
  <c r="I940"/>
  <c r="H940"/>
  <c r="G940"/>
  <c r="F940"/>
  <c r="W939"/>
  <c r="V939"/>
  <c r="U939"/>
  <c r="T939"/>
  <c r="R939"/>
  <c r="P939"/>
  <c r="O939"/>
  <c r="N939"/>
  <c r="M939"/>
  <c r="L939"/>
  <c r="K939"/>
  <c r="J939"/>
  <c r="I939"/>
  <c r="H939"/>
  <c r="G939"/>
  <c r="F939"/>
  <c r="W938"/>
  <c r="V938"/>
  <c r="U938"/>
  <c r="T938"/>
  <c r="R938"/>
  <c r="P938"/>
  <c r="O938"/>
  <c r="N938"/>
  <c r="M938"/>
  <c r="L938"/>
  <c r="K938"/>
  <c r="J938"/>
  <c r="I938"/>
  <c r="H938"/>
  <c r="G938"/>
  <c r="F938"/>
  <c r="W937"/>
  <c r="V937"/>
  <c r="U937"/>
  <c r="T937"/>
  <c r="R937"/>
  <c r="P937"/>
  <c r="O937"/>
  <c r="N937"/>
  <c r="M937"/>
  <c r="L937"/>
  <c r="K937"/>
  <c r="J937"/>
  <c r="I937"/>
  <c r="H937"/>
  <c r="G937"/>
  <c r="F937"/>
  <c r="W936"/>
  <c r="V936"/>
  <c r="U936"/>
  <c r="T936"/>
  <c r="R936"/>
  <c r="P936"/>
  <c r="O936"/>
  <c r="N936"/>
  <c r="M936"/>
  <c r="L936"/>
  <c r="K936"/>
  <c r="J936"/>
  <c r="I936"/>
  <c r="H936"/>
  <c r="G936"/>
  <c r="F936"/>
  <c r="W935"/>
  <c r="V935"/>
  <c r="U935"/>
  <c r="T935"/>
  <c r="R935"/>
  <c r="P935"/>
  <c r="O935"/>
  <c r="N935"/>
  <c r="M935"/>
  <c r="L935"/>
  <c r="K935"/>
  <c r="J935"/>
  <c r="I935"/>
  <c r="H935"/>
  <c r="G935"/>
  <c r="F935"/>
  <c r="W934"/>
  <c r="V934"/>
  <c r="U934"/>
  <c r="T934"/>
  <c r="R934"/>
  <c r="P934"/>
  <c r="O934"/>
  <c r="N934"/>
  <c r="M934"/>
  <c r="L934"/>
  <c r="K934"/>
  <c r="J934"/>
  <c r="I934"/>
  <c r="H934"/>
  <c r="G934"/>
  <c r="F934"/>
  <c r="W933"/>
  <c r="V933"/>
  <c r="U933"/>
  <c r="T933"/>
  <c r="R933"/>
  <c r="P933"/>
  <c r="O933"/>
  <c r="N933"/>
  <c r="M933"/>
  <c r="L933"/>
  <c r="K933"/>
  <c r="J933"/>
  <c r="I933"/>
  <c r="H933"/>
  <c r="G933"/>
  <c r="F933"/>
  <c r="W932"/>
  <c r="V932"/>
  <c r="U932"/>
  <c r="T932"/>
  <c r="R932"/>
  <c r="P932"/>
  <c r="O932"/>
  <c r="N932"/>
  <c r="M932"/>
  <c r="L932"/>
  <c r="K932"/>
  <c r="J932"/>
  <c r="I932"/>
  <c r="H932"/>
  <c r="G932"/>
  <c r="F932"/>
  <c r="W931"/>
  <c r="V931"/>
  <c r="U931"/>
  <c r="T931"/>
  <c r="R931"/>
  <c r="P931"/>
  <c r="O931"/>
  <c r="N931"/>
  <c r="M931"/>
  <c r="L931"/>
  <c r="K931"/>
  <c r="J931"/>
  <c r="I931"/>
  <c r="H931"/>
  <c r="G931"/>
  <c r="F931"/>
  <c r="W930"/>
  <c r="V930"/>
  <c r="U930"/>
  <c r="T930"/>
  <c r="R930"/>
  <c r="P930"/>
  <c r="O930"/>
  <c r="N930"/>
  <c r="M930"/>
  <c r="L930"/>
  <c r="K930"/>
  <c r="J930"/>
  <c r="I930"/>
  <c r="H930"/>
  <c r="G930"/>
  <c r="F930"/>
  <c r="W929"/>
  <c r="V929"/>
  <c r="U929"/>
  <c r="T929"/>
  <c r="R929"/>
  <c r="P929"/>
  <c r="O929"/>
  <c r="N929"/>
  <c r="M929"/>
  <c r="L929"/>
  <c r="K929"/>
  <c r="J929"/>
  <c r="I929"/>
  <c r="H929"/>
  <c r="G929"/>
  <c r="F929"/>
  <c r="W928"/>
  <c r="V928"/>
  <c r="U928"/>
  <c r="T928"/>
  <c r="R928"/>
  <c r="P928"/>
  <c r="O928"/>
  <c r="N928"/>
  <c r="M928"/>
  <c r="L928"/>
  <c r="K928"/>
  <c r="J928"/>
  <c r="I928"/>
  <c r="H928"/>
  <c r="G928"/>
  <c r="F928"/>
  <c r="W927"/>
  <c r="V927"/>
  <c r="U927"/>
  <c r="T927"/>
  <c r="R927"/>
  <c r="P927"/>
  <c r="O927"/>
  <c r="N927"/>
  <c r="M927"/>
  <c r="L927"/>
  <c r="K927"/>
  <c r="J927"/>
  <c r="I927"/>
  <c r="H927"/>
  <c r="G927"/>
  <c r="F927"/>
  <c r="W926"/>
  <c r="V926"/>
  <c r="U926"/>
  <c r="T926"/>
  <c r="R926"/>
  <c r="P926"/>
  <c r="O926"/>
  <c r="N926"/>
  <c r="M926"/>
  <c r="L926"/>
  <c r="K926"/>
  <c r="J926"/>
  <c r="I926"/>
  <c r="H926"/>
  <c r="G926"/>
  <c r="F926"/>
  <c r="W925"/>
  <c r="V925"/>
  <c r="U925"/>
  <c r="T925"/>
  <c r="R925"/>
  <c r="P925"/>
  <c r="O925"/>
  <c r="N925"/>
  <c r="M925"/>
  <c r="L925"/>
  <c r="K925"/>
  <c r="J925"/>
  <c r="I925"/>
  <c r="H925"/>
  <c r="G925"/>
  <c r="F925"/>
  <c r="W924"/>
  <c r="V924"/>
  <c r="U924"/>
  <c r="T924"/>
  <c r="R924"/>
  <c r="P924"/>
  <c r="O924"/>
  <c r="N924"/>
  <c r="M924"/>
  <c r="L924"/>
  <c r="K924"/>
  <c r="J924"/>
  <c r="I924"/>
  <c r="H924"/>
  <c r="G924"/>
  <c r="F924"/>
  <c r="W923"/>
  <c r="V923"/>
  <c r="U923"/>
  <c r="T923"/>
  <c r="R923"/>
  <c r="P923"/>
  <c r="O923"/>
  <c r="N923"/>
  <c r="M923"/>
  <c r="L923"/>
  <c r="K923"/>
  <c r="J923"/>
  <c r="I923"/>
  <c r="H923"/>
  <c r="G923"/>
  <c r="F923"/>
  <c r="W922"/>
  <c r="V922"/>
  <c r="U922"/>
  <c r="T922"/>
  <c r="R922"/>
  <c r="P922"/>
  <c r="O922"/>
  <c r="N922"/>
  <c r="M922"/>
  <c r="L922"/>
  <c r="K922"/>
  <c r="J922"/>
  <c r="I922"/>
  <c r="H922"/>
  <c r="G922"/>
  <c r="F922"/>
  <c r="W921"/>
  <c r="V921"/>
  <c r="U921"/>
  <c r="T921"/>
  <c r="R921"/>
  <c r="P921"/>
  <c r="O921"/>
  <c r="N921"/>
  <c r="M921"/>
  <c r="L921"/>
  <c r="K921"/>
  <c r="J921"/>
  <c r="I921"/>
  <c r="H921"/>
  <c r="G921"/>
  <c r="F921"/>
  <c r="W920"/>
  <c r="V920"/>
  <c r="U920"/>
  <c r="T920"/>
  <c r="R920"/>
  <c r="P920"/>
  <c r="O920"/>
  <c r="N920"/>
  <c r="M920"/>
  <c r="L920"/>
  <c r="K920"/>
  <c r="J920"/>
  <c r="I920"/>
  <c r="H920"/>
  <c r="G920"/>
  <c r="F920"/>
  <c r="W919"/>
  <c r="V919"/>
  <c r="U919"/>
  <c r="T919"/>
  <c r="R919"/>
  <c r="P919"/>
  <c r="O919"/>
  <c r="N919"/>
  <c r="M919"/>
  <c r="L919"/>
  <c r="K919"/>
  <c r="J919"/>
  <c r="I919"/>
  <c r="H919"/>
  <c r="G919"/>
  <c r="F919"/>
  <c r="W918"/>
  <c r="V918"/>
  <c r="U918"/>
  <c r="T918"/>
  <c r="R918"/>
  <c r="P918"/>
  <c r="O918"/>
  <c r="N918"/>
  <c r="M918"/>
  <c r="L918"/>
  <c r="K918"/>
  <c r="J918"/>
  <c r="I918"/>
  <c r="H918"/>
  <c r="G918"/>
  <c r="F918"/>
  <c r="W917"/>
  <c r="V917"/>
  <c r="U917"/>
  <c r="T917"/>
  <c r="R917"/>
  <c r="P917"/>
  <c r="O917"/>
  <c r="N917"/>
  <c r="M917"/>
  <c r="L917"/>
  <c r="K917"/>
  <c r="J917"/>
  <c r="I917"/>
  <c r="H917"/>
  <c r="G917"/>
  <c r="F917"/>
  <c r="W916"/>
  <c r="V916"/>
  <c r="U916"/>
  <c r="T916"/>
  <c r="R916"/>
  <c r="P916"/>
  <c r="O916"/>
  <c r="N916"/>
  <c r="M916"/>
  <c r="L916"/>
  <c r="K916"/>
  <c r="J916"/>
  <c r="I916"/>
  <c r="H916"/>
  <c r="G916"/>
  <c r="F916"/>
  <c r="W915"/>
  <c r="V915"/>
  <c r="U915"/>
  <c r="T915"/>
  <c r="R915"/>
  <c r="P915"/>
  <c r="O915"/>
  <c r="N915"/>
  <c r="M915"/>
  <c r="L915"/>
  <c r="K915"/>
  <c r="J915"/>
  <c r="I915"/>
  <c r="H915"/>
  <c r="G915"/>
  <c r="F915"/>
  <c r="W914"/>
  <c r="V914"/>
  <c r="U914"/>
  <c r="T914"/>
  <c r="R914"/>
  <c r="P914"/>
  <c r="O914"/>
  <c r="N914"/>
  <c r="M914"/>
  <c r="L914"/>
  <c r="K914"/>
  <c r="J914"/>
  <c r="I914"/>
  <c r="H914"/>
  <c r="G914"/>
  <c r="F914"/>
  <c r="W913"/>
  <c r="V913"/>
  <c r="U913"/>
  <c r="T913"/>
  <c r="R913"/>
  <c r="P913"/>
  <c r="O913"/>
  <c r="N913"/>
  <c r="M913"/>
  <c r="L913"/>
  <c r="K913"/>
  <c r="J913"/>
  <c r="I913"/>
  <c r="H913"/>
  <c r="G913"/>
  <c r="F913"/>
  <c r="W912"/>
  <c r="V912"/>
  <c r="U912"/>
  <c r="T912"/>
  <c r="R912"/>
  <c r="P912"/>
  <c r="O912"/>
  <c r="N912"/>
  <c r="M912"/>
  <c r="L912"/>
  <c r="K912"/>
  <c r="J912"/>
  <c r="I912"/>
  <c r="H912"/>
  <c r="G912"/>
  <c r="F912"/>
  <c r="W911"/>
  <c r="V911"/>
  <c r="U911"/>
  <c r="T911"/>
  <c r="R911"/>
  <c r="P911"/>
  <c r="O911"/>
  <c r="N911"/>
  <c r="M911"/>
  <c r="L911"/>
  <c r="K911"/>
  <c r="J911"/>
  <c r="I911"/>
  <c r="H911"/>
  <c r="G911"/>
  <c r="F911"/>
  <c r="W910"/>
  <c r="V910"/>
  <c r="U910"/>
  <c r="T910"/>
  <c r="R910"/>
  <c r="P910"/>
  <c r="O910"/>
  <c r="N910"/>
  <c r="M910"/>
  <c r="L910"/>
  <c r="K910"/>
  <c r="J910"/>
  <c r="I910"/>
  <c r="H910"/>
  <c r="G910"/>
  <c r="F910"/>
  <c r="W909"/>
  <c r="V909"/>
  <c r="U909"/>
  <c r="T909"/>
  <c r="R909"/>
  <c r="P909"/>
  <c r="O909"/>
  <c r="N909"/>
  <c r="M909"/>
  <c r="L909"/>
  <c r="K909"/>
  <c r="J909"/>
  <c r="I909"/>
  <c r="H909"/>
  <c r="G909"/>
  <c r="F909"/>
  <c r="W908"/>
  <c r="V908"/>
  <c r="U908"/>
  <c r="T908"/>
  <c r="R908"/>
  <c r="P908"/>
  <c r="O908"/>
  <c r="N908"/>
  <c r="M908"/>
  <c r="L908"/>
  <c r="K908"/>
  <c r="J908"/>
  <c r="I908"/>
  <c r="H908"/>
  <c r="G908"/>
  <c r="F908"/>
  <c r="W907"/>
  <c r="V907"/>
  <c r="U907"/>
  <c r="T907"/>
  <c r="R907"/>
  <c r="P907"/>
  <c r="O907"/>
  <c r="N907"/>
  <c r="M907"/>
  <c r="L907"/>
  <c r="K907"/>
  <c r="J907"/>
  <c r="I907"/>
  <c r="H907"/>
  <c r="G907"/>
  <c r="F907"/>
  <c r="W906"/>
  <c r="V906"/>
  <c r="U906"/>
  <c r="T906"/>
  <c r="R906"/>
  <c r="P906"/>
  <c r="O906"/>
  <c r="N906"/>
  <c r="M906"/>
  <c r="L906"/>
  <c r="K906"/>
  <c r="J906"/>
  <c r="I906"/>
  <c r="H906"/>
  <c r="G906"/>
  <c r="F906"/>
  <c r="W905"/>
  <c r="V905"/>
  <c r="U905"/>
  <c r="T905"/>
  <c r="R905"/>
  <c r="P905"/>
  <c r="O905"/>
  <c r="N905"/>
  <c r="M905"/>
  <c r="L905"/>
  <c r="K905"/>
  <c r="J905"/>
  <c r="I905"/>
  <c r="H905"/>
  <c r="G905"/>
  <c r="F905"/>
  <c r="W904"/>
  <c r="V904"/>
  <c r="U904"/>
  <c r="T904"/>
  <c r="R904"/>
  <c r="P904"/>
  <c r="O904"/>
  <c r="N904"/>
  <c r="M904"/>
  <c r="L904"/>
  <c r="K904"/>
  <c r="J904"/>
  <c r="I904"/>
  <c r="H904"/>
  <c r="G904"/>
  <c r="F904"/>
  <c r="W903"/>
  <c r="V903"/>
  <c r="U903"/>
  <c r="T903"/>
  <c r="R903"/>
  <c r="P903"/>
  <c r="O903"/>
  <c r="N903"/>
  <c r="M903"/>
  <c r="L903"/>
  <c r="K903"/>
  <c r="J903"/>
  <c r="I903"/>
  <c r="H903"/>
  <c r="G903"/>
  <c r="F903"/>
  <c r="W902"/>
  <c r="V902"/>
  <c r="U902"/>
  <c r="T902"/>
  <c r="R902"/>
  <c r="P902"/>
  <c r="O902"/>
  <c r="N902"/>
  <c r="M902"/>
  <c r="L902"/>
  <c r="K902"/>
  <c r="J902"/>
  <c r="I902"/>
  <c r="H902"/>
  <c r="G902"/>
  <c r="F902"/>
  <c r="W901"/>
  <c r="V901"/>
  <c r="U901"/>
  <c r="T901"/>
  <c r="R901"/>
  <c r="P901"/>
  <c r="O901"/>
  <c r="N901"/>
  <c r="M901"/>
  <c r="L901"/>
  <c r="K901"/>
  <c r="J901"/>
  <c r="I901"/>
  <c r="H901"/>
  <c r="G901"/>
  <c r="F901"/>
  <c r="W900"/>
  <c r="V900"/>
  <c r="U900"/>
  <c r="T900"/>
  <c r="R900"/>
  <c r="P900"/>
  <c r="O900"/>
  <c r="N900"/>
  <c r="M900"/>
  <c r="L900"/>
  <c r="K900"/>
  <c r="J900"/>
  <c r="I900"/>
  <c r="H900"/>
  <c r="G900"/>
  <c r="F900"/>
  <c r="W899"/>
  <c r="V899"/>
  <c r="U899"/>
  <c r="T899"/>
  <c r="R899"/>
  <c r="P899"/>
  <c r="O899"/>
  <c r="N899"/>
  <c r="M899"/>
  <c r="L899"/>
  <c r="K899"/>
  <c r="J899"/>
  <c r="I899"/>
  <c r="H899"/>
  <c r="G899"/>
  <c r="F899"/>
  <c r="W898"/>
  <c r="V898"/>
  <c r="U898"/>
  <c r="T898"/>
  <c r="R898"/>
  <c r="P898"/>
  <c r="O898"/>
  <c r="N898"/>
  <c r="M898"/>
  <c r="L898"/>
  <c r="K898"/>
  <c r="J898"/>
  <c r="I898"/>
  <c r="H898"/>
  <c r="G898"/>
  <c r="F898"/>
  <c r="W897"/>
  <c r="V897"/>
  <c r="U897"/>
  <c r="T897"/>
  <c r="R897"/>
  <c r="P897"/>
  <c r="O897"/>
  <c r="N897"/>
  <c r="M897"/>
  <c r="L897"/>
  <c r="K897"/>
  <c r="J897"/>
  <c r="I897"/>
  <c r="H897"/>
  <c r="G897"/>
  <c r="F897"/>
  <c r="W896"/>
  <c r="V896"/>
  <c r="U896"/>
  <c r="T896"/>
  <c r="R896"/>
  <c r="P896"/>
  <c r="O896"/>
  <c r="N896"/>
  <c r="M896"/>
  <c r="L896"/>
  <c r="K896"/>
  <c r="J896"/>
  <c r="I896"/>
  <c r="H896"/>
  <c r="G896"/>
  <c r="F896"/>
  <c r="W895"/>
  <c r="V895"/>
  <c r="U895"/>
  <c r="T895"/>
  <c r="R895"/>
  <c r="P895"/>
  <c r="O895"/>
  <c r="N895"/>
  <c r="M895"/>
  <c r="L895"/>
  <c r="K895"/>
  <c r="J895"/>
  <c r="I895"/>
  <c r="H895"/>
  <c r="G895"/>
  <c r="F895"/>
  <c r="W894"/>
  <c r="V894"/>
  <c r="U894"/>
  <c r="T894"/>
  <c r="R894"/>
  <c r="P894"/>
  <c r="O894"/>
  <c r="N894"/>
  <c r="M894"/>
  <c r="L894"/>
  <c r="K894"/>
  <c r="J894"/>
  <c r="I894"/>
  <c r="H894"/>
  <c r="G894"/>
  <c r="F894"/>
  <c r="W893"/>
  <c r="V893"/>
  <c r="U893"/>
  <c r="T893"/>
  <c r="R893"/>
  <c r="P893"/>
  <c r="O893"/>
  <c r="N893"/>
  <c r="M893"/>
  <c r="L893"/>
  <c r="K893"/>
  <c r="J893"/>
  <c r="I893"/>
  <c r="H893"/>
  <c r="G893"/>
  <c r="F893"/>
  <c r="W892"/>
  <c r="V892"/>
  <c r="U892"/>
  <c r="T892"/>
  <c r="R892"/>
  <c r="P892"/>
  <c r="O892"/>
  <c r="N892"/>
  <c r="M892"/>
  <c r="L892"/>
  <c r="K892"/>
  <c r="J892"/>
  <c r="I892"/>
  <c r="H892"/>
  <c r="G892"/>
  <c r="F892"/>
  <c r="W891"/>
  <c r="V891"/>
  <c r="U891"/>
  <c r="T891"/>
  <c r="R891"/>
  <c r="P891"/>
  <c r="O891"/>
  <c r="N891"/>
  <c r="M891"/>
  <c r="L891"/>
  <c r="K891"/>
  <c r="J891"/>
  <c r="I891"/>
  <c r="H891"/>
  <c r="G891"/>
  <c r="F891"/>
  <c r="W890"/>
  <c r="V890"/>
  <c r="U890"/>
  <c r="T890"/>
  <c r="R890"/>
  <c r="P890"/>
  <c r="O890"/>
  <c r="N890"/>
  <c r="M890"/>
  <c r="L890"/>
  <c r="K890"/>
  <c r="J890"/>
  <c r="I890"/>
  <c r="H890"/>
  <c r="G890"/>
  <c r="F890"/>
  <c r="W889"/>
  <c r="V889"/>
  <c r="U889"/>
  <c r="T889"/>
  <c r="R889"/>
  <c r="P889"/>
  <c r="O889"/>
  <c r="N889"/>
  <c r="M889"/>
  <c r="L889"/>
  <c r="K889"/>
  <c r="J889"/>
  <c r="I889"/>
  <c r="H889"/>
  <c r="G889"/>
  <c r="F889"/>
  <c r="W888"/>
  <c r="V888"/>
  <c r="U888"/>
  <c r="T888"/>
  <c r="R888"/>
  <c r="P888"/>
  <c r="O888"/>
  <c r="N888"/>
  <c r="M888"/>
  <c r="L888"/>
  <c r="K888"/>
  <c r="J888"/>
  <c r="I888"/>
  <c r="H888"/>
  <c r="G888"/>
  <c r="F888"/>
  <c r="W887"/>
  <c r="V887"/>
  <c r="U887"/>
  <c r="T887"/>
  <c r="R887"/>
  <c r="P887"/>
  <c r="O887"/>
  <c r="N887"/>
  <c r="M887"/>
  <c r="L887"/>
  <c r="K887"/>
  <c r="J887"/>
  <c r="I887"/>
  <c r="H887"/>
  <c r="G887"/>
  <c r="F887"/>
  <c r="W886"/>
  <c r="V886"/>
  <c r="U886"/>
  <c r="T886"/>
  <c r="R886"/>
  <c r="P886"/>
  <c r="O886"/>
  <c r="N886"/>
  <c r="M886"/>
  <c r="L886"/>
  <c r="K886"/>
  <c r="J886"/>
  <c r="I886"/>
  <c r="H886"/>
  <c r="G886"/>
  <c r="F886"/>
  <c r="W885"/>
  <c r="V885"/>
  <c r="U885"/>
  <c r="T885"/>
  <c r="R885"/>
  <c r="P885"/>
  <c r="O885"/>
  <c r="N885"/>
  <c r="M885"/>
  <c r="L885"/>
  <c r="K885"/>
  <c r="J885"/>
  <c r="I885"/>
  <c r="H885"/>
  <c r="G885"/>
  <c r="F885"/>
  <c r="W884"/>
  <c r="V884"/>
  <c r="U884"/>
  <c r="T884"/>
  <c r="R884"/>
  <c r="P884"/>
  <c r="O884"/>
  <c r="N884"/>
  <c r="M884"/>
  <c r="L884"/>
  <c r="K884"/>
  <c r="J884"/>
  <c r="I884"/>
  <c r="H884"/>
  <c r="G884"/>
  <c r="F884"/>
  <c r="W883"/>
  <c r="V883"/>
  <c r="U883"/>
  <c r="T883"/>
  <c r="R883"/>
  <c r="P883"/>
  <c r="O883"/>
  <c r="N883"/>
  <c r="M883"/>
  <c r="L883"/>
  <c r="K883"/>
  <c r="J883"/>
  <c r="I883"/>
  <c r="H883"/>
  <c r="G883"/>
  <c r="F883"/>
  <c r="W882"/>
  <c r="V882"/>
  <c r="U882"/>
  <c r="T882"/>
  <c r="R882"/>
  <c r="P882"/>
  <c r="O882"/>
  <c r="N882"/>
  <c r="M882"/>
  <c r="L882"/>
  <c r="K882"/>
  <c r="J882"/>
  <c r="I882"/>
  <c r="H882"/>
  <c r="G882"/>
  <c r="F882"/>
  <c r="W881"/>
  <c r="V881"/>
  <c r="U881"/>
  <c r="T881"/>
  <c r="R881"/>
  <c r="P881"/>
  <c r="O881"/>
  <c r="N881"/>
  <c r="M881"/>
  <c r="L881"/>
  <c r="K881"/>
  <c r="J881"/>
  <c r="I881"/>
  <c r="H881"/>
  <c r="G881"/>
  <c r="F881"/>
  <c r="W880"/>
  <c r="V880"/>
  <c r="U880"/>
  <c r="T880"/>
  <c r="R880"/>
  <c r="P880"/>
  <c r="O880"/>
  <c r="N880"/>
  <c r="M880"/>
  <c r="L880"/>
  <c r="K880"/>
  <c r="J880"/>
  <c r="I880"/>
  <c r="H880"/>
  <c r="G880"/>
  <c r="F880"/>
  <c r="W879"/>
  <c r="V879"/>
  <c r="U879"/>
  <c r="T879"/>
  <c r="R879"/>
  <c r="P879"/>
  <c r="O879"/>
  <c r="N879"/>
  <c r="M879"/>
  <c r="L879"/>
  <c r="K879"/>
  <c r="J879"/>
  <c r="I879"/>
  <c r="H879"/>
  <c r="G879"/>
  <c r="F879"/>
  <c r="W878"/>
  <c r="V878"/>
  <c r="U878"/>
  <c r="T878"/>
  <c r="R878"/>
  <c r="P878"/>
  <c r="O878"/>
  <c r="N878"/>
  <c r="M878"/>
  <c r="L878"/>
  <c r="K878"/>
  <c r="J878"/>
  <c r="I878"/>
  <c r="H878"/>
  <c r="G878"/>
  <c r="F878"/>
  <c r="W877"/>
  <c r="V877"/>
  <c r="U877"/>
  <c r="T877"/>
  <c r="R877"/>
  <c r="P877"/>
  <c r="O877"/>
  <c r="N877"/>
  <c r="M877"/>
  <c r="L877"/>
  <c r="K877"/>
  <c r="J877"/>
  <c r="I877"/>
  <c r="H877"/>
  <c r="G877"/>
  <c r="F877"/>
  <c r="W876"/>
  <c r="V876"/>
  <c r="U876"/>
  <c r="T876"/>
  <c r="R876"/>
  <c r="P876"/>
  <c r="O876"/>
  <c r="N876"/>
  <c r="M876"/>
  <c r="L876"/>
  <c r="K876"/>
  <c r="J876"/>
  <c r="I876"/>
  <c r="H876"/>
  <c r="G876"/>
  <c r="F876"/>
  <c r="W875"/>
  <c r="V875"/>
  <c r="U875"/>
  <c r="T875"/>
  <c r="R875"/>
  <c r="P875"/>
  <c r="O875"/>
  <c r="N875"/>
  <c r="M875"/>
  <c r="L875"/>
  <c r="K875"/>
  <c r="J875"/>
  <c r="I875"/>
  <c r="H875"/>
  <c r="G875"/>
  <c r="F875"/>
  <c r="W874"/>
  <c r="V874"/>
  <c r="U874"/>
  <c r="T874"/>
  <c r="R874"/>
  <c r="P874"/>
  <c r="O874"/>
  <c r="N874"/>
  <c r="M874"/>
  <c r="L874"/>
  <c r="K874"/>
  <c r="J874"/>
  <c r="I874"/>
  <c r="H874"/>
  <c r="G874"/>
  <c r="F874"/>
  <c r="W873"/>
  <c r="V873"/>
  <c r="U873"/>
  <c r="T873"/>
  <c r="R873"/>
  <c r="P873"/>
  <c r="O873"/>
  <c r="N873"/>
  <c r="M873"/>
  <c r="L873"/>
  <c r="K873"/>
  <c r="J873"/>
  <c r="I873"/>
  <c r="H873"/>
  <c r="G873"/>
  <c r="F873"/>
  <c r="W872"/>
  <c r="V872"/>
  <c r="U872"/>
  <c r="T872"/>
  <c r="R872"/>
  <c r="P872"/>
  <c r="O872"/>
  <c r="N872"/>
  <c r="M872"/>
  <c r="L872"/>
  <c r="K872"/>
  <c r="J872"/>
  <c r="I872"/>
  <c r="H872"/>
  <c r="G872"/>
  <c r="F872"/>
  <c r="W871"/>
  <c r="V871"/>
  <c r="U871"/>
  <c r="T871"/>
  <c r="R871"/>
  <c r="P871"/>
  <c r="O871"/>
  <c r="N871"/>
  <c r="M871"/>
  <c r="L871"/>
  <c r="K871"/>
  <c r="J871"/>
  <c r="I871"/>
  <c r="H871"/>
  <c r="G871"/>
  <c r="F871"/>
  <c r="W870"/>
  <c r="V870"/>
  <c r="U870"/>
  <c r="T870"/>
  <c r="R870"/>
  <c r="P870"/>
  <c r="O870"/>
  <c r="N870"/>
  <c r="M870"/>
  <c r="L870"/>
  <c r="K870"/>
  <c r="J870"/>
  <c r="I870"/>
  <c r="H870"/>
  <c r="G870"/>
  <c r="F870"/>
  <c r="W869"/>
  <c r="V869"/>
  <c r="U869"/>
  <c r="T869"/>
  <c r="R869"/>
  <c r="P869"/>
  <c r="O869"/>
  <c r="N869"/>
  <c r="M869"/>
  <c r="L869"/>
  <c r="K869"/>
  <c r="J869"/>
  <c r="I869"/>
  <c r="H869"/>
  <c r="G869"/>
  <c r="F869"/>
  <c r="W868"/>
  <c r="V868"/>
  <c r="U868"/>
  <c r="T868"/>
  <c r="R868"/>
  <c r="P868"/>
  <c r="O868"/>
  <c r="N868"/>
  <c r="M868"/>
  <c r="L868"/>
  <c r="K868"/>
  <c r="J868"/>
  <c r="I868"/>
  <c r="H868"/>
  <c r="G868"/>
  <c r="F868"/>
  <c r="W867"/>
  <c r="V867"/>
  <c r="U867"/>
  <c r="T867"/>
  <c r="R867"/>
  <c r="P867"/>
  <c r="O867"/>
  <c r="N867"/>
  <c r="M867"/>
  <c r="L867"/>
  <c r="K867"/>
  <c r="J867"/>
  <c r="I867"/>
  <c r="H867"/>
  <c r="G867"/>
  <c r="F867"/>
  <c r="W866"/>
  <c r="V866"/>
  <c r="U866"/>
  <c r="T866"/>
  <c r="R866"/>
  <c r="P866"/>
  <c r="O866"/>
  <c r="N866"/>
  <c r="M866"/>
  <c r="L866"/>
  <c r="K866"/>
  <c r="J866"/>
  <c r="I866"/>
  <c r="H866"/>
  <c r="G866"/>
  <c r="F866"/>
  <c r="W865"/>
  <c r="V865"/>
  <c r="U865"/>
  <c r="T865"/>
  <c r="R865"/>
  <c r="P865"/>
  <c r="O865"/>
  <c r="N865"/>
  <c r="M865"/>
  <c r="L865"/>
  <c r="K865"/>
  <c r="J865"/>
  <c r="I865"/>
  <c r="H865"/>
  <c r="G865"/>
  <c r="F865"/>
  <c r="W864"/>
  <c r="V864"/>
  <c r="U864"/>
  <c r="T864"/>
  <c r="R864"/>
  <c r="P864"/>
  <c r="O864"/>
  <c r="N864"/>
  <c r="M864"/>
  <c r="L864"/>
  <c r="K864"/>
  <c r="J864"/>
  <c r="I864"/>
  <c r="H864"/>
  <c r="G864"/>
  <c r="F864"/>
  <c r="W863"/>
  <c r="V863"/>
  <c r="U863"/>
  <c r="T863"/>
  <c r="R863"/>
  <c r="P863"/>
  <c r="O863"/>
  <c r="N863"/>
  <c r="M863"/>
  <c r="L863"/>
  <c r="K863"/>
  <c r="J863"/>
  <c r="I863"/>
  <c r="H863"/>
  <c r="G863"/>
  <c r="F863"/>
  <c r="W862"/>
  <c r="V862"/>
  <c r="U862"/>
  <c r="T862"/>
  <c r="R862"/>
  <c r="P862"/>
  <c r="O862"/>
  <c r="N862"/>
  <c r="M862"/>
  <c r="L862"/>
  <c r="K862"/>
  <c r="J862"/>
  <c r="I862"/>
  <c r="H862"/>
  <c r="G862"/>
  <c r="F862"/>
  <c r="W861"/>
  <c r="V861"/>
  <c r="U861"/>
  <c r="T861"/>
  <c r="R861"/>
  <c r="P861"/>
  <c r="O861"/>
  <c r="N861"/>
  <c r="M861"/>
  <c r="L861"/>
  <c r="K861"/>
  <c r="J861"/>
  <c r="I861"/>
  <c r="H861"/>
  <c r="G861"/>
  <c r="F861"/>
  <c r="W860"/>
  <c r="V860"/>
  <c r="U860"/>
  <c r="T860"/>
  <c r="R860"/>
  <c r="P860"/>
  <c r="O860"/>
  <c r="N860"/>
  <c r="M860"/>
  <c r="L860"/>
  <c r="K860"/>
  <c r="J860"/>
  <c r="I860"/>
  <c r="H860"/>
  <c r="G860"/>
  <c r="F860"/>
  <c r="W859"/>
  <c r="V859"/>
  <c r="U859"/>
  <c r="T859"/>
  <c r="R859"/>
  <c r="P859"/>
  <c r="O859"/>
  <c r="N859"/>
  <c r="M859"/>
  <c r="L859"/>
  <c r="K859"/>
  <c r="J859"/>
  <c r="I859"/>
  <c r="H859"/>
  <c r="G859"/>
  <c r="F859"/>
  <c r="W858"/>
  <c r="V858"/>
  <c r="U858"/>
  <c r="T858"/>
  <c r="R858"/>
  <c r="P858"/>
  <c r="O858"/>
  <c r="N858"/>
  <c r="M858"/>
  <c r="L858"/>
  <c r="K858"/>
  <c r="J858"/>
  <c r="I858"/>
  <c r="H858"/>
  <c r="G858"/>
  <c r="F858"/>
  <c r="W857"/>
  <c r="V857"/>
  <c r="U857"/>
  <c r="T857"/>
  <c r="R857"/>
  <c r="P857"/>
  <c r="O857"/>
  <c r="N857"/>
  <c r="M857"/>
  <c r="L857"/>
  <c r="K857"/>
  <c r="J857"/>
  <c r="I857"/>
  <c r="H857"/>
  <c r="G857"/>
  <c r="F857"/>
  <c r="W856"/>
  <c r="V856"/>
  <c r="U856"/>
  <c r="T856"/>
  <c r="R856"/>
  <c r="P856"/>
  <c r="O856"/>
  <c r="N856"/>
  <c r="M856"/>
  <c r="L856"/>
  <c r="K856"/>
  <c r="J856"/>
  <c r="I856"/>
  <c r="H856"/>
  <c r="G856"/>
  <c r="F856"/>
  <c r="W855"/>
  <c r="V855"/>
  <c r="U855"/>
  <c r="T855"/>
  <c r="R855"/>
  <c r="P855"/>
  <c r="O855"/>
  <c r="N855"/>
  <c r="M855"/>
  <c r="L855"/>
  <c r="K855"/>
  <c r="J855"/>
  <c r="I855"/>
  <c r="H855"/>
  <c r="G855"/>
  <c r="F855"/>
  <c r="W854"/>
  <c r="V854"/>
  <c r="U854"/>
  <c r="T854"/>
  <c r="R854"/>
  <c r="P854"/>
  <c r="O854"/>
  <c r="N854"/>
  <c r="M854"/>
  <c r="L854"/>
  <c r="K854"/>
  <c r="J854"/>
  <c r="I854"/>
  <c r="H854"/>
  <c r="G854"/>
  <c r="F854"/>
  <c r="W853"/>
  <c r="V853"/>
  <c r="U853"/>
  <c r="T853"/>
  <c r="R853"/>
  <c r="P853"/>
  <c r="O853"/>
  <c r="N853"/>
  <c r="M853"/>
  <c r="L853"/>
  <c r="K853"/>
  <c r="J853"/>
  <c r="I853"/>
  <c r="H853"/>
  <c r="G853"/>
  <c r="F853"/>
  <c r="W852"/>
  <c r="V852"/>
  <c r="U852"/>
  <c r="T852"/>
  <c r="R852"/>
  <c r="P852"/>
  <c r="O852"/>
  <c r="N852"/>
  <c r="M852"/>
  <c r="L852"/>
  <c r="K852"/>
  <c r="J852"/>
  <c r="I852"/>
  <c r="H852"/>
  <c r="G852"/>
  <c r="F852"/>
  <c r="W851"/>
  <c r="V851"/>
  <c r="U851"/>
  <c r="T851"/>
  <c r="R851"/>
  <c r="P851"/>
  <c r="O851"/>
  <c r="N851"/>
  <c r="M851"/>
  <c r="L851"/>
  <c r="K851"/>
  <c r="J851"/>
  <c r="I851"/>
  <c r="H851"/>
  <c r="G851"/>
  <c r="F851"/>
  <c r="W850"/>
  <c r="V850"/>
  <c r="U850"/>
  <c r="T850"/>
  <c r="R850"/>
  <c r="P850"/>
  <c r="O850"/>
  <c r="N850"/>
  <c r="M850"/>
  <c r="L850"/>
  <c r="K850"/>
  <c r="J850"/>
  <c r="I850"/>
  <c r="H850"/>
  <c r="G850"/>
  <c r="F850"/>
  <c r="W849"/>
  <c r="V849"/>
  <c r="U849"/>
  <c r="T849"/>
  <c r="R849"/>
  <c r="P849"/>
  <c r="O849"/>
  <c r="N849"/>
  <c r="M849"/>
  <c r="L849"/>
  <c r="K849"/>
  <c r="J849"/>
  <c r="I849"/>
  <c r="H849"/>
  <c r="G849"/>
  <c r="F849"/>
  <c r="W848"/>
  <c r="V848"/>
  <c r="U848"/>
  <c r="T848"/>
  <c r="R848"/>
  <c r="P848"/>
  <c r="O848"/>
  <c r="N848"/>
  <c r="M848"/>
  <c r="L848"/>
  <c r="K848"/>
  <c r="J848"/>
  <c r="I848"/>
  <c r="H848"/>
  <c r="G848"/>
  <c r="F848"/>
  <c r="W847"/>
  <c r="V847"/>
  <c r="U847"/>
  <c r="T847"/>
  <c r="R847"/>
  <c r="P847"/>
  <c r="O847"/>
  <c r="N847"/>
  <c r="M847"/>
  <c r="L847"/>
  <c r="K847"/>
  <c r="J847"/>
  <c r="I847"/>
  <c r="H847"/>
  <c r="G847"/>
  <c r="F847"/>
  <c r="W846"/>
  <c r="V846"/>
  <c r="U846"/>
  <c r="T846"/>
  <c r="R846"/>
  <c r="P846"/>
  <c r="O846"/>
  <c r="N846"/>
  <c r="M846"/>
  <c r="L846"/>
  <c r="K846"/>
  <c r="J846"/>
  <c r="I846"/>
  <c r="H846"/>
  <c r="G846"/>
  <c r="F846"/>
  <c r="W845"/>
  <c r="V845"/>
  <c r="U845"/>
  <c r="T845"/>
  <c r="R845"/>
  <c r="P845"/>
  <c r="O845"/>
  <c r="N845"/>
  <c r="M845"/>
  <c r="L845"/>
  <c r="K845"/>
  <c r="J845"/>
  <c r="I845"/>
  <c r="H845"/>
  <c r="G845"/>
  <c r="F845"/>
  <c r="W844"/>
  <c r="V844"/>
  <c r="U844"/>
  <c r="T844"/>
  <c r="R844"/>
  <c r="P844"/>
  <c r="O844"/>
  <c r="N844"/>
  <c r="M844"/>
  <c r="L844"/>
  <c r="K844"/>
  <c r="J844"/>
  <c r="I844"/>
  <c r="H844"/>
  <c r="G844"/>
  <c r="F844"/>
  <c r="W843"/>
  <c r="V843"/>
  <c r="U843"/>
  <c r="T843"/>
  <c r="R843"/>
  <c r="P843"/>
  <c r="O843"/>
  <c r="N843"/>
  <c r="M843"/>
  <c r="L843"/>
  <c r="K843"/>
  <c r="J843"/>
  <c r="I843"/>
  <c r="H843"/>
  <c r="G843"/>
  <c r="F843"/>
  <c r="W842"/>
  <c r="V842"/>
  <c r="U842"/>
  <c r="T842"/>
  <c r="R842"/>
  <c r="P842"/>
  <c r="O842"/>
  <c r="N842"/>
  <c r="M842"/>
  <c r="L842"/>
  <c r="K842"/>
  <c r="J842"/>
  <c r="I842"/>
  <c r="H842"/>
  <c r="G842"/>
  <c r="F842"/>
  <c r="W841"/>
  <c r="V841"/>
  <c r="U841"/>
  <c r="T841"/>
  <c r="R841"/>
  <c r="P841"/>
  <c r="O841"/>
  <c r="N841"/>
  <c r="M841"/>
  <c r="L841"/>
  <c r="K841"/>
  <c r="J841"/>
  <c r="I841"/>
  <c r="H841"/>
  <c r="G841"/>
  <c r="F841"/>
  <c r="W840"/>
  <c r="V840"/>
  <c r="U840"/>
  <c r="T840"/>
  <c r="R840"/>
  <c r="P840"/>
  <c r="O840"/>
  <c r="N840"/>
  <c r="M840"/>
  <c r="L840"/>
  <c r="K840"/>
  <c r="J840"/>
  <c r="I840"/>
  <c r="H840"/>
  <c r="G840"/>
  <c r="F840"/>
  <c r="W839"/>
  <c r="V839"/>
  <c r="U839"/>
  <c r="T839"/>
  <c r="R839"/>
  <c r="P839"/>
  <c r="O839"/>
  <c r="N839"/>
  <c r="M839"/>
  <c r="L839"/>
  <c r="K839"/>
  <c r="J839"/>
  <c r="I839"/>
  <c r="H839"/>
  <c r="G839"/>
  <c r="F839"/>
  <c r="W838"/>
  <c r="V838"/>
  <c r="U838"/>
  <c r="T838"/>
  <c r="R838"/>
  <c r="P838"/>
  <c r="O838"/>
  <c r="N838"/>
  <c r="M838"/>
  <c r="L838"/>
  <c r="K838"/>
  <c r="J838"/>
  <c r="I838"/>
  <c r="H838"/>
  <c r="G838"/>
  <c r="F838"/>
  <c r="W837"/>
  <c r="V837"/>
  <c r="U837"/>
  <c r="T837"/>
  <c r="R837"/>
  <c r="P837"/>
  <c r="O837"/>
  <c r="N837"/>
  <c r="M837"/>
  <c r="L837"/>
  <c r="K837"/>
  <c r="J837"/>
  <c r="I837"/>
  <c r="H837"/>
  <c r="G837"/>
  <c r="F837"/>
  <c r="W836"/>
  <c r="V836"/>
  <c r="U836"/>
  <c r="T836"/>
  <c r="R836"/>
  <c r="P836"/>
  <c r="O836"/>
  <c r="N836"/>
  <c r="M836"/>
  <c r="L836"/>
  <c r="K836"/>
  <c r="J836"/>
  <c r="I836"/>
  <c r="H836"/>
  <c r="G836"/>
  <c r="F836"/>
  <c r="W835"/>
  <c r="V835"/>
  <c r="U835"/>
  <c r="T835"/>
  <c r="R835"/>
  <c r="P835"/>
  <c r="O835"/>
  <c r="N835"/>
  <c r="M835"/>
  <c r="L835"/>
  <c r="K835"/>
  <c r="J835"/>
  <c r="I835"/>
  <c r="H835"/>
  <c r="G835"/>
  <c r="F835"/>
  <c r="W834"/>
  <c r="V834"/>
  <c r="U834"/>
  <c r="T834"/>
  <c r="R834"/>
  <c r="P834"/>
  <c r="O834"/>
  <c r="N834"/>
  <c r="M834"/>
  <c r="L834"/>
  <c r="K834"/>
  <c r="J834"/>
  <c r="I834"/>
  <c r="H834"/>
  <c r="G834"/>
  <c r="F834"/>
  <c r="W833"/>
  <c r="V833"/>
  <c r="U833"/>
  <c r="T833"/>
  <c r="R833"/>
  <c r="P833"/>
  <c r="O833"/>
  <c r="N833"/>
  <c r="M833"/>
  <c r="L833"/>
  <c r="K833"/>
  <c r="J833"/>
  <c r="I833"/>
  <c r="H833"/>
  <c r="G833"/>
  <c r="F833"/>
  <c r="W832"/>
  <c r="V832"/>
  <c r="U832"/>
  <c r="T832"/>
  <c r="R832"/>
  <c r="P832"/>
  <c r="O832"/>
  <c r="N832"/>
  <c r="M832"/>
  <c r="L832"/>
  <c r="K832"/>
  <c r="J832"/>
  <c r="I832"/>
  <c r="H832"/>
  <c r="G832"/>
  <c r="F832"/>
  <c r="W831"/>
  <c r="V831"/>
  <c r="U831"/>
  <c r="T831"/>
  <c r="R831"/>
  <c r="P831"/>
  <c r="O831"/>
  <c r="N831"/>
  <c r="M831"/>
  <c r="L831"/>
  <c r="K831"/>
  <c r="J831"/>
  <c r="I831"/>
  <c r="H831"/>
  <c r="G831"/>
  <c r="F831"/>
  <c r="W830"/>
  <c r="V830"/>
  <c r="U830"/>
  <c r="T830"/>
  <c r="R830"/>
  <c r="P830"/>
  <c r="O830"/>
  <c r="N830"/>
  <c r="M830"/>
  <c r="L830"/>
  <c r="K830"/>
  <c r="J830"/>
  <c r="I830"/>
  <c r="H830"/>
  <c r="G830"/>
  <c r="F830"/>
  <c r="W829"/>
  <c r="V829"/>
  <c r="U829"/>
  <c r="T829"/>
  <c r="R829"/>
  <c r="P829"/>
  <c r="O829"/>
  <c r="N829"/>
  <c r="M829"/>
  <c r="L829"/>
  <c r="K829"/>
  <c r="J829"/>
  <c r="I829"/>
  <c r="H829"/>
  <c r="G829"/>
  <c r="F829"/>
  <c r="W828"/>
  <c r="V828"/>
  <c r="U828"/>
  <c r="T828"/>
  <c r="R828"/>
  <c r="P828"/>
  <c r="O828"/>
  <c r="N828"/>
  <c r="M828"/>
  <c r="L828"/>
  <c r="K828"/>
  <c r="J828"/>
  <c r="I828"/>
  <c r="H828"/>
  <c r="G828"/>
  <c r="F828"/>
  <c r="W827"/>
  <c r="V827"/>
  <c r="U827"/>
  <c r="T827"/>
  <c r="R827"/>
  <c r="P827"/>
  <c r="O827"/>
  <c r="N827"/>
  <c r="M827"/>
  <c r="L827"/>
  <c r="K827"/>
  <c r="J827"/>
  <c r="I827"/>
  <c r="H827"/>
  <c r="G827"/>
  <c r="F827"/>
  <c r="W826"/>
  <c r="V826"/>
  <c r="U826"/>
  <c r="T826"/>
  <c r="R826"/>
  <c r="P826"/>
  <c r="O826"/>
  <c r="N826"/>
  <c r="M826"/>
  <c r="L826"/>
  <c r="K826"/>
  <c r="J826"/>
  <c r="I826"/>
  <c r="H826"/>
  <c r="G826"/>
  <c r="F826"/>
  <c r="W825"/>
  <c r="V825"/>
  <c r="U825"/>
  <c r="T825"/>
  <c r="R825"/>
  <c r="P825"/>
  <c r="O825"/>
  <c r="N825"/>
  <c r="M825"/>
  <c r="L825"/>
  <c r="K825"/>
  <c r="J825"/>
  <c r="I825"/>
  <c r="H825"/>
  <c r="G825"/>
  <c r="F825"/>
  <c r="W824"/>
  <c r="V824"/>
  <c r="U824"/>
  <c r="T824"/>
  <c r="R824"/>
  <c r="P824"/>
  <c r="O824"/>
  <c r="N824"/>
  <c r="M824"/>
  <c r="L824"/>
  <c r="K824"/>
  <c r="J824"/>
  <c r="I824"/>
  <c r="H824"/>
  <c r="G824"/>
  <c r="F824"/>
  <c r="W823"/>
  <c r="V823"/>
  <c r="U823"/>
  <c r="T823"/>
  <c r="R823"/>
  <c r="P823"/>
  <c r="O823"/>
  <c r="N823"/>
  <c r="M823"/>
  <c r="L823"/>
  <c r="K823"/>
  <c r="J823"/>
  <c r="I823"/>
  <c r="H823"/>
  <c r="G823"/>
  <c r="F823"/>
  <c r="W822"/>
  <c r="V822"/>
  <c r="U822"/>
  <c r="T822"/>
  <c r="R822"/>
  <c r="P822"/>
  <c r="O822"/>
  <c r="N822"/>
  <c r="M822"/>
  <c r="L822"/>
  <c r="K822"/>
  <c r="J822"/>
  <c r="I822"/>
  <c r="H822"/>
  <c r="G822"/>
  <c r="F822"/>
  <c r="W821"/>
  <c r="V821"/>
  <c r="U821"/>
  <c r="T821"/>
  <c r="R821"/>
  <c r="P821"/>
  <c r="O821"/>
  <c r="N821"/>
  <c r="M821"/>
  <c r="L821"/>
  <c r="K821"/>
  <c r="J821"/>
  <c r="I821"/>
  <c r="H821"/>
  <c r="G821"/>
  <c r="F821"/>
  <c r="W820"/>
  <c r="V820"/>
  <c r="U820"/>
  <c r="T820"/>
  <c r="R820"/>
  <c r="P820"/>
  <c r="O820"/>
  <c r="N820"/>
  <c r="M820"/>
  <c r="L820"/>
  <c r="K820"/>
  <c r="J820"/>
  <c r="I820"/>
  <c r="H820"/>
  <c r="G820"/>
  <c r="F820"/>
  <c r="W819"/>
  <c r="V819"/>
  <c r="U819"/>
  <c r="T819"/>
  <c r="R819"/>
  <c r="P819"/>
  <c r="O819"/>
  <c r="N819"/>
  <c r="M819"/>
  <c r="L819"/>
  <c r="K819"/>
  <c r="J819"/>
  <c r="I819"/>
  <c r="H819"/>
  <c r="G819"/>
  <c r="F819"/>
  <c r="W818"/>
  <c r="V818"/>
  <c r="U818"/>
  <c r="T818"/>
  <c r="R818"/>
  <c r="P818"/>
  <c r="O818"/>
  <c r="N818"/>
  <c r="M818"/>
  <c r="L818"/>
  <c r="K818"/>
  <c r="J818"/>
  <c r="I818"/>
  <c r="H818"/>
  <c r="G818"/>
  <c r="F818"/>
  <c r="W817"/>
  <c r="V817"/>
  <c r="U817"/>
  <c r="T817"/>
  <c r="R817"/>
  <c r="P817"/>
  <c r="O817"/>
  <c r="N817"/>
  <c r="M817"/>
  <c r="L817"/>
  <c r="K817"/>
  <c r="J817"/>
  <c r="I817"/>
  <c r="H817"/>
  <c r="G817"/>
  <c r="F817"/>
  <c r="W816"/>
  <c r="V816"/>
  <c r="U816"/>
  <c r="T816"/>
  <c r="R816"/>
  <c r="P816"/>
  <c r="O816"/>
  <c r="N816"/>
  <c r="M816"/>
  <c r="L816"/>
  <c r="K816"/>
  <c r="J816"/>
  <c r="I816"/>
  <c r="H816"/>
  <c r="G816"/>
  <c r="F816"/>
  <c r="W815"/>
  <c r="V815"/>
  <c r="U815"/>
  <c r="T815"/>
  <c r="R815"/>
  <c r="P815"/>
  <c r="O815"/>
  <c r="N815"/>
  <c r="M815"/>
  <c r="L815"/>
  <c r="K815"/>
  <c r="J815"/>
  <c r="I815"/>
  <c r="H815"/>
  <c r="G815"/>
  <c r="F815"/>
  <c r="W814"/>
  <c r="V814"/>
  <c r="U814"/>
  <c r="T814"/>
  <c r="R814"/>
  <c r="P814"/>
  <c r="O814"/>
  <c r="N814"/>
  <c r="M814"/>
  <c r="L814"/>
  <c r="K814"/>
  <c r="J814"/>
  <c r="I814"/>
  <c r="H814"/>
  <c r="G814"/>
  <c r="F814"/>
  <c r="W813"/>
  <c r="V813"/>
  <c r="U813"/>
  <c r="T813"/>
  <c r="R813"/>
  <c r="P813"/>
  <c r="O813"/>
  <c r="N813"/>
  <c r="M813"/>
  <c r="L813"/>
  <c r="K813"/>
  <c r="J813"/>
  <c r="I813"/>
  <c r="H813"/>
  <c r="G813"/>
  <c r="F813"/>
  <c r="W812"/>
  <c r="V812"/>
  <c r="U812"/>
  <c r="T812"/>
  <c r="R812"/>
  <c r="P812"/>
  <c r="O812"/>
  <c r="N812"/>
  <c r="M812"/>
  <c r="L812"/>
  <c r="K812"/>
  <c r="J812"/>
  <c r="I812"/>
  <c r="H812"/>
  <c r="G812"/>
  <c r="F812"/>
  <c r="W811"/>
  <c r="V811"/>
  <c r="U811"/>
  <c r="T811"/>
  <c r="R811"/>
  <c r="P811"/>
  <c r="O811"/>
  <c r="N811"/>
  <c r="M811"/>
  <c r="L811"/>
  <c r="K811"/>
  <c r="J811"/>
  <c r="I811"/>
  <c r="H811"/>
  <c r="G811"/>
  <c r="F811"/>
  <c r="W810"/>
  <c r="V810"/>
  <c r="U810"/>
  <c r="T810"/>
  <c r="R810"/>
  <c r="P810"/>
  <c r="O810"/>
  <c r="N810"/>
  <c r="M810"/>
  <c r="L810"/>
  <c r="K810"/>
  <c r="J810"/>
  <c r="I810"/>
  <c r="H810"/>
  <c r="G810"/>
  <c r="F810"/>
  <c r="W809"/>
  <c r="V809"/>
  <c r="U809"/>
  <c r="T809"/>
  <c r="R809"/>
  <c r="P809"/>
  <c r="O809"/>
  <c r="N809"/>
  <c r="M809"/>
  <c r="L809"/>
  <c r="K809"/>
  <c r="J809"/>
  <c r="I809"/>
  <c r="H809"/>
  <c r="G809"/>
  <c r="F809"/>
  <c r="W808"/>
  <c r="V808"/>
  <c r="U808"/>
  <c r="T808"/>
  <c r="R808"/>
  <c r="P808"/>
  <c r="O808"/>
  <c r="N808"/>
  <c r="M808"/>
  <c r="L808"/>
  <c r="K808"/>
  <c r="J808"/>
  <c r="I808"/>
  <c r="H808"/>
  <c r="G808"/>
  <c r="F808"/>
  <c r="W807"/>
  <c r="V807"/>
  <c r="U807"/>
  <c r="T807"/>
  <c r="R807"/>
  <c r="P807"/>
  <c r="O807"/>
  <c r="N807"/>
  <c r="M807"/>
  <c r="L807"/>
  <c r="K807"/>
  <c r="J807"/>
  <c r="I807"/>
  <c r="H807"/>
  <c r="G807"/>
  <c r="F807"/>
  <c r="W806"/>
  <c r="V806"/>
  <c r="U806"/>
  <c r="T806"/>
  <c r="R806"/>
  <c r="P806"/>
  <c r="O806"/>
  <c r="N806"/>
  <c r="M806"/>
  <c r="L806"/>
  <c r="K806"/>
  <c r="J806"/>
  <c r="I806"/>
  <c r="H806"/>
  <c r="G806"/>
  <c r="F806"/>
  <c r="W805"/>
  <c r="V805"/>
  <c r="U805"/>
  <c r="T805"/>
  <c r="R805"/>
  <c r="P805"/>
  <c r="O805"/>
  <c r="N805"/>
  <c r="M805"/>
  <c r="L805"/>
  <c r="K805"/>
  <c r="J805"/>
  <c r="I805"/>
  <c r="H805"/>
  <c r="G805"/>
  <c r="F805"/>
  <c r="W804"/>
  <c r="V804"/>
  <c r="U804"/>
  <c r="T804"/>
  <c r="R804"/>
  <c r="P804"/>
  <c r="O804"/>
  <c r="N804"/>
  <c r="M804"/>
  <c r="L804"/>
  <c r="K804"/>
  <c r="J804"/>
  <c r="I804"/>
  <c r="H804"/>
  <c r="G804"/>
  <c r="F804"/>
  <c r="W803"/>
  <c r="V803"/>
  <c r="U803"/>
  <c r="T803"/>
  <c r="R803"/>
  <c r="P803"/>
  <c r="O803"/>
  <c r="N803"/>
  <c r="M803"/>
  <c r="L803"/>
  <c r="K803"/>
  <c r="J803"/>
  <c r="I803"/>
  <c r="H803"/>
  <c r="G803"/>
  <c r="F803"/>
  <c r="W802"/>
  <c r="V802"/>
  <c r="U802"/>
  <c r="T802"/>
  <c r="R802"/>
  <c r="P802"/>
  <c r="O802"/>
  <c r="N802"/>
  <c r="M802"/>
  <c r="L802"/>
  <c r="K802"/>
  <c r="J802"/>
  <c r="I802"/>
  <c r="H802"/>
  <c r="G802"/>
  <c r="F802"/>
  <c r="W801"/>
  <c r="V801"/>
  <c r="U801"/>
  <c r="T801"/>
  <c r="R801"/>
  <c r="P801"/>
  <c r="O801"/>
  <c r="N801"/>
  <c r="M801"/>
  <c r="L801"/>
  <c r="K801"/>
  <c r="J801"/>
  <c r="I801"/>
  <c r="H801"/>
  <c r="G801"/>
  <c r="F801"/>
  <c r="W800"/>
  <c r="V800"/>
  <c r="U800"/>
  <c r="T800"/>
  <c r="R800"/>
  <c r="P800"/>
  <c r="O800"/>
  <c r="N800"/>
  <c r="M800"/>
  <c r="L800"/>
  <c r="K800"/>
  <c r="J800"/>
  <c r="I800"/>
  <c r="H800"/>
  <c r="G800"/>
  <c r="F800"/>
  <c r="W799"/>
  <c r="V799"/>
  <c r="U799"/>
  <c r="T799"/>
  <c r="R799"/>
  <c r="P799"/>
  <c r="O799"/>
  <c r="N799"/>
  <c r="M799"/>
  <c r="L799"/>
  <c r="K799"/>
  <c r="J799"/>
  <c r="I799"/>
  <c r="H799"/>
  <c r="G799"/>
  <c r="F799"/>
  <c r="W798"/>
  <c r="V798"/>
  <c r="U798"/>
  <c r="T798"/>
  <c r="R798"/>
  <c r="P798"/>
  <c r="O798"/>
  <c r="N798"/>
  <c r="M798"/>
  <c r="L798"/>
  <c r="K798"/>
  <c r="J798"/>
  <c r="I798"/>
  <c r="H798"/>
  <c r="G798"/>
  <c r="F798"/>
  <c r="W797"/>
  <c r="V797"/>
  <c r="U797"/>
  <c r="T797"/>
  <c r="R797"/>
  <c r="P797"/>
  <c r="O797"/>
  <c r="N797"/>
  <c r="M797"/>
  <c r="L797"/>
  <c r="K797"/>
  <c r="J797"/>
  <c r="I797"/>
  <c r="H797"/>
  <c r="G797"/>
  <c r="F797"/>
  <c r="W796"/>
  <c r="V796"/>
  <c r="U796"/>
  <c r="T796"/>
  <c r="R796"/>
  <c r="P796"/>
  <c r="O796"/>
  <c r="N796"/>
  <c r="M796"/>
  <c r="L796"/>
  <c r="K796"/>
  <c r="J796"/>
  <c r="I796"/>
  <c r="H796"/>
  <c r="G796"/>
  <c r="F796"/>
  <c r="W795"/>
  <c r="V795"/>
  <c r="U795"/>
  <c r="T795"/>
  <c r="R795"/>
  <c r="P795"/>
  <c r="O795"/>
  <c r="N795"/>
  <c r="M795"/>
  <c r="L795"/>
  <c r="K795"/>
  <c r="J795"/>
  <c r="I795"/>
  <c r="H795"/>
  <c r="G795"/>
  <c r="F795"/>
  <c r="W794"/>
  <c r="V794"/>
  <c r="U794"/>
  <c r="T794"/>
  <c r="R794"/>
  <c r="P794"/>
  <c r="O794"/>
  <c r="N794"/>
  <c r="M794"/>
  <c r="L794"/>
  <c r="K794"/>
  <c r="J794"/>
  <c r="I794"/>
  <c r="H794"/>
  <c r="G794"/>
  <c r="F794"/>
  <c r="W793"/>
  <c r="V793"/>
  <c r="U793"/>
  <c r="T793"/>
  <c r="R793"/>
  <c r="P793"/>
  <c r="O793"/>
  <c r="N793"/>
  <c r="M793"/>
  <c r="L793"/>
  <c r="K793"/>
  <c r="J793"/>
  <c r="I793"/>
  <c r="H793"/>
  <c r="G793"/>
  <c r="F793"/>
  <c r="W792"/>
  <c r="V792"/>
  <c r="U792"/>
  <c r="T792"/>
  <c r="R792"/>
  <c r="P792"/>
  <c r="O792"/>
  <c r="N792"/>
  <c r="M792"/>
  <c r="L792"/>
  <c r="K792"/>
  <c r="J792"/>
  <c r="I792"/>
  <c r="H792"/>
  <c r="G792"/>
  <c r="F792"/>
  <c r="W791"/>
  <c r="V791"/>
  <c r="U791"/>
  <c r="T791"/>
  <c r="R791"/>
  <c r="P791"/>
  <c r="O791"/>
  <c r="N791"/>
  <c r="M791"/>
  <c r="L791"/>
  <c r="K791"/>
  <c r="J791"/>
  <c r="I791"/>
  <c r="H791"/>
  <c r="G791"/>
  <c r="F791"/>
  <c r="W790"/>
  <c r="V790"/>
  <c r="U790"/>
  <c r="T790"/>
  <c r="R790"/>
  <c r="P790"/>
  <c r="O790"/>
  <c r="N790"/>
  <c r="M790"/>
  <c r="L790"/>
  <c r="K790"/>
  <c r="J790"/>
  <c r="I790"/>
  <c r="H790"/>
  <c r="G790"/>
  <c r="F790"/>
  <c r="W789"/>
  <c r="V789"/>
  <c r="U789"/>
  <c r="T789"/>
  <c r="R789"/>
  <c r="P789"/>
  <c r="O789"/>
  <c r="N789"/>
  <c r="M789"/>
  <c r="L789"/>
  <c r="K789"/>
  <c r="J789"/>
  <c r="I789"/>
  <c r="H789"/>
  <c r="G789"/>
  <c r="F789"/>
  <c r="W788"/>
  <c r="V788"/>
  <c r="U788"/>
  <c r="T788"/>
  <c r="R788"/>
  <c r="P788"/>
  <c r="O788"/>
  <c r="N788"/>
  <c r="M788"/>
  <c r="L788"/>
  <c r="K788"/>
  <c r="J788"/>
  <c r="I788"/>
  <c r="H788"/>
  <c r="G788"/>
  <c r="F788"/>
  <c r="W787"/>
  <c r="V787"/>
  <c r="U787"/>
  <c r="T787"/>
  <c r="R787"/>
  <c r="P787"/>
  <c r="O787"/>
  <c r="N787"/>
  <c r="M787"/>
  <c r="L787"/>
  <c r="K787"/>
  <c r="J787"/>
  <c r="I787"/>
  <c r="H787"/>
  <c r="G787"/>
  <c r="F787"/>
  <c r="W786"/>
  <c r="V786"/>
  <c r="U786"/>
  <c r="T786"/>
  <c r="R786"/>
  <c r="P786"/>
  <c r="O786"/>
  <c r="N786"/>
  <c r="M786"/>
  <c r="L786"/>
  <c r="K786"/>
  <c r="J786"/>
  <c r="I786"/>
  <c r="H786"/>
  <c r="G786"/>
  <c r="F786"/>
  <c r="W785"/>
  <c r="V785"/>
  <c r="U785"/>
  <c r="T785"/>
  <c r="R785"/>
  <c r="P785"/>
  <c r="O785"/>
  <c r="N785"/>
  <c r="M785"/>
  <c r="L785"/>
  <c r="K785"/>
  <c r="J785"/>
  <c r="I785"/>
  <c r="H785"/>
  <c r="G785"/>
  <c r="F785"/>
  <c r="W784"/>
  <c r="V784"/>
  <c r="U784"/>
  <c r="T784"/>
  <c r="R784"/>
  <c r="P784"/>
  <c r="O784"/>
  <c r="N784"/>
  <c r="M784"/>
  <c r="L784"/>
  <c r="K784"/>
  <c r="J784"/>
  <c r="I784"/>
  <c r="H784"/>
  <c r="G784"/>
  <c r="F784"/>
  <c r="W783"/>
  <c r="V783"/>
  <c r="U783"/>
  <c r="T783"/>
  <c r="R783"/>
  <c r="P783"/>
  <c r="O783"/>
  <c r="N783"/>
  <c r="M783"/>
  <c r="L783"/>
  <c r="K783"/>
  <c r="J783"/>
  <c r="I783"/>
  <c r="H783"/>
  <c r="G783"/>
  <c r="F783"/>
  <c r="W782"/>
  <c r="V782"/>
  <c r="U782"/>
  <c r="T782"/>
  <c r="R782"/>
  <c r="P782"/>
  <c r="O782"/>
  <c r="N782"/>
  <c r="M782"/>
  <c r="L782"/>
  <c r="K782"/>
  <c r="J782"/>
  <c r="I782"/>
  <c r="H782"/>
  <c r="G782"/>
  <c r="F782"/>
  <c r="W781"/>
  <c r="V781"/>
  <c r="U781"/>
  <c r="T781"/>
  <c r="R781"/>
  <c r="P781"/>
  <c r="O781"/>
  <c r="N781"/>
  <c r="M781"/>
  <c r="L781"/>
  <c r="K781"/>
  <c r="J781"/>
  <c r="I781"/>
  <c r="H781"/>
  <c r="G781"/>
  <c r="F781"/>
  <c r="W780"/>
  <c r="V780"/>
  <c r="U780"/>
  <c r="T780"/>
  <c r="R780"/>
  <c r="P780"/>
  <c r="O780"/>
  <c r="N780"/>
  <c r="M780"/>
  <c r="L780"/>
  <c r="K780"/>
  <c r="J780"/>
  <c r="I780"/>
  <c r="H780"/>
  <c r="G780"/>
  <c r="F780"/>
  <c r="W779"/>
  <c r="V779"/>
  <c r="U779"/>
  <c r="T779"/>
  <c r="R779"/>
  <c r="P779"/>
  <c r="O779"/>
  <c r="N779"/>
  <c r="M779"/>
  <c r="L779"/>
  <c r="K779"/>
  <c r="J779"/>
  <c r="I779"/>
  <c r="H779"/>
  <c r="G779"/>
  <c r="F779"/>
  <c r="W778"/>
  <c r="V778"/>
  <c r="U778"/>
  <c r="T778"/>
  <c r="R778"/>
  <c r="P778"/>
  <c r="O778"/>
  <c r="N778"/>
  <c r="M778"/>
  <c r="L778"/>
  <c r="K778"/>
  <c r="J778"/>
  <c r="I778"/>
  <c r="H778"/>
  <c r="G778"/>
  <c r="F778"/>
  <c r="W777"/>
  <c r="V777"/>
  <c r="U777"/>
  <c r="T777"/>
  <c r="R777"/>
  <c r="P777"/>
  <c r="O777"/>
  <c r="N777"/>
  <c r="M777"/>
  <c r="L777"/>
  <c r="K777"/>
  <c r="J777"/>
  <c r="I777"/>
  <c r="H777"/>
  <c r="G777"/>
  <c r="F777"/>
  <c r="W776"/>
  <c r="V776"/>
  <c r="U776"/>
  <c r="T776"/>
  <c r="R776"/>
  <c r="P776"/>
  <c r="O776"/>
  <c r="N776"/>
  <c r="M776"/>
  <c r="L776"/>
  <c r="K776"/>
  <c r="J776"/>
  <c r="I776"/>
  <c r="H776"/>
  <c r="G776"/>
  <c r="F776"/>
  <c r="W775"/>
  <c r="V775"/>
  <c r="U775"/>
  <c r="T775"/>
  <c r="R775"/>
  <c r="P775"/>
  <c r="O775"/>
  <c r="N775"/>
  <c r="M775"/>
  <c r="L775"/>
  <c r="K775"/>
  <c r="J775"/>
  <c r="I775"/>
  <c r="H775"/>
  <c r="G775"/>
  <c r="F775"/>
  <c r="W774"/>
  <c r="V774"/>
  <c r="U774"/>
  <c r="T774"/>
  <c r="R774"/>
  <c r="P774"/>
  <c r="O774"/>
  <c r="N774"/>
  <c r="M774"/>
  <c r="L774"/>
  <c r="K774"/>
  <c r="J774"/>
  <c r="I774"/>
  <c r="H774"/>
  <c r="G774"/>
  <c r="F774"/>
  <c r="W773"/>
  <c r="V773"/>
  <c r="U773"/>
  <c r="T773"/>
  <c r="R773"/>
  <c r="P773"/>
  <c r="O773"/>
  <c r="N773"/>
  <c r="M773"/>
  <c r="L773"/>
  <c r="K773"/>
  <c r="J773"/>
  <c r="I773"/>
  <c r="H773"/>
  <c r="G773"/>
  <c r="F773"/>
  <c r="W772"/>
  <c r="V772"/>
  <c r="U772"/>
  <c r="T772"/>
  <c r="R772"/>
  <c r="P772"/>
  <c r="O772"/>
  <c r="N772"/>
  <c r="M772"/>
  <c r="L772"/>
  <c r="K772"/>
  <c r="J772"/>
  <c r="I772"/>
  <c r="H772"/>
  <c r="G772"/>
  <c r="F772"/>
  <c r="W771"/>
  <c r="V771"/>
  <c r="U771"/>
  <c r="T771"/>
  <c r="R771"/>
  <c r="P771"/>
  <c r="O771"/>
  <c r="N771"/>
  <c r="M771"/>
  <c r="L771"/>
  <c r="K771"/>
  <c r="J771"/>
  <c r="I771"/>
  <c r="H771"/>
  <c r="G771"/>
  <c r="F771"/>
  <c r="W770"/>
  <c r="V770"/>
  <c r="U770"/>
  <c r="T770"/>
  <c r="R770"/>
  <c r="P770"/>
  <c r="O770"/>
  <c r="N770"/>
  <c r="M770"/>
  <c r="L770"/>
  <c r="K770"/>
  <c r="J770"/>
  <c r="I770"/>
  <c r="H770"/>
  <c r="G770"/>
  <c r="F770"/>
  <c r="W769"/>
  <c r="V769"/>
  <c r="U769"/>
  <c r="T769"/>
  <c r="R769"/>
  <c r="P769"/>
  <c r="O769"/>
  <c r="N769"/>
  <c r="M769"/>
  <c r="L769"/>
  <c r="K769"/>
  <c r="J769"/>
  <c r="I769"/>
  <c r="H769"/>
  <c r="G769"/>
  <c r="F769"/>
  <c r="W768"/>
  <c r="V768"/>
  <c r="U768"/>
  <c r="T768"/>
  <c r="R768"/>
  <c r="P768"/>
  <c r="O768"/>
  <c r="N768"/>
  <c r="M768"/>
  <c r="L768"/>
  <c r="K768"/>
  <c r="J768"/>
  <c r="I768"/>
  <c r="H768"/>
  <c r="G768"/>
  <c r="F768"/>
  <c r="W767"/>
  <c r="V767"/>
  <c r="U767"/>
  <c r="T767"/>
  <c r="R767"/>
  <c r="P767"/>
  <c r="O767"/>
  <c r="N767"/>
  <c r="M767"/>
  <c r="L767"/>
  <c r="K767"/>
  <c r="J767"/>
  <c r="I767"/>
  <c r="H767"/>
  <c r="G767"/>
  <c r="F767"/>
  <c r="W766"/>
  <c r="V766"/>
  <c r="U766"/>
  <c r="T766"/>
  <c r="R766"/>
  <c r="P766"/>
  <c r="O766"/>
  <c r="N766"/>
  <c r="M766"/>
  <c r="L766"/>
  <c r="K766"/>
  <c r="J766"/>
  <c r="I766"/>
  <c r="H766"/>
  <c r="G766"/>
  <c r="F766"/>
  <c r="W765"/>
  <c r="V765"/>
  <c r="U765"/>
  <c r="T765"/>
  <c r="R765"/>
  <c r="P765"/>
  <c r="O765"/>
  <c r="N765"/>
  <c r="M765"/>
  <c r="L765"/>
  <c r="K765"/>
  <c r="J765"/>
  <c r="I765"/>
  <c r="H765"/>
  <c r="G765"/>
  <c r="F765"/>
  <c r="W764"/>
  <c r="V764"/>
  <c r="U764"/>
  <c r="T764"/>
  <c r="R764"/>
  <c r="P764"/>
  <c r="O764"/>
  <c r="N764"/>
  <c r="M764"/>
  <c r="L764"/>
  <c r="K764"/>
  <c r="J764"/>
  <c r="I764"/>
  <c r="H764"/>
  <c r="G764"/>
  <c r="F764"/>
  <c r="W763"/>
  <c r="V763"/>
  <c r="U763"/>
  <c r="T763"/>
  <c r="R763"/>
  <c r="P763"/>
  <c r="O763"/>
  <c r="N763"/>
  <c r="M763"/>
  <c r="L763"/>
  <c r="K763"/>
  <c r="J763"/>
  <c r="I763"/>
  <c r="H763"/>
  <c r="G763"/>
  <c r="F763"/>
  <c r="W762"/>
  <c r="V762"/>
  <c r="U762"/>
  <c r="T762"/>
  <c r="R762"/>
  <c r="P762"/>
  <c r="O762"/>
  <c r="N762"/>
  <c r="M762"/>
  <c r="L762"/>
  <c r="K762"/>
  <c r="J762"/>
  <c r="I762"/>
  <c r="H762"/>
  <c r="G762"/>
  <c r="F762"/>
  <c r="W761"/>
  <c r="V761"/>
  <c r="U761"/>
  <c r="T761"/>
  <c r="R761"/>
  <c r="P761"/>
  <c r="O761"/>
  <c r="N761"/>
  <c r="M761"/>
  <c r="L761"/>
  <c r="K761"/>
  <c r="J761"/>
  <c r="I761"/>
  <c r="H761"/>
  <c r="G761"/>
  <c r="F761"/>
  <c r="W760"/>
  <c r="V760"/>
  <c r="U760"/>
  <c r="T760"/>
  <c r="R760"/>
  <c r="P760"/>
  <c r="O760"/>
  <c r="N760"/>
  <c r="M760"/>
  <c r="L760"/>
  <c r="K760"/>
  <c r="J760"/>
  <c r="I760"/>
  <c r="H760"/>
  <c r="G760"/>
  <c r="F760"/>
  <c r="W759"/>
  <c r="V759"/>
  <c r="U759"/>
  <c r="T759"/>
  <c r="R759"/>
  <c r="P759"/>
  <c r="O759"/>
  <c r="N759"/>
  <c r="M759"/>
  <c r="L759"/>
  <c r="K759"/>
  <c r="J759"/>
  <c r="I759"/>
  <c r="H759"/>
  <c r="G759"/>
  <c r="F759"/>
  <c r="W758"/>
  <c r="V758"/>
  <c r="U758"/>
  <c r="T758"/>
  <c r="R758"/>
  <c r="P758"/>
  <c r="O758"/>
  <c r="N758"/>
  <c r="M758"/>
  <c r="L758"/>
  <c r="K758"/>
  <c r="J758"/>
  <c r="I758"/>
  <c r="H758"/>
  <c r="G758"/>
  <c r="F758"/>
  <c r="W757"/>
  <c r="V757"/>
  <c r="U757"/>
  <c r="T757"/>
  <c r="R757"/>
  <c r="P757"/>
  <c r="O757"/>
  <c r="N757"/>
  <c r="M757"/>
  <c r="L757"/>
  <c r="K757"/>
  <c r="J757"/>
  <c r="I757"/>
  <c r="H757"/>
  <c r="G757"/>
  <c r="F757"/>
  <c r="W756"/>
  <c r="V756"/>
  <c r="U756"/>
  <c r="T756"/>
  <c r="R756"/>
  <c r="P756"/>
  <c r="O756"/>
  <c r="N756"/>
  <c r="M756"/>
  <c r="L756"/>
  <c r="K756"/>
  <c r="J756"/>
  <c r="I756"/>
  <c r="H756"/>
  <c r="G756"/>
  <c r="F756"/>
  <c r="W755"/>
  <c r="V755"/>
  <c r="U755"/>
  <c r="T755"/>
  <c r="R755"/>
  <c r="P755"/>
  <c r="O755"/>
  <c r="N755"/>
  <c r="M755"/>
  <c r="L755"/>
  <c r="K755"/>
  <c r="J755"/>
  <c r="I755"/>
  <c r="H755"/>
  <c r="G755"/>
  <c r="F755"/>
  <c r="W754"/>
  <c r="V754"/>
  <c r="U754"/>
  <c r="T754"/>
  <c r="R754"/>
  <c r="P754"/>
  <c r="O754"/>
  <c r="N754"/>
  <c r="M754"/>
  <c r="L754"/>
  <c r="K754"/>
  <c r="J754"/>
  <c r="I754"/>
  <c r="H754"/>
  <c r="G754"/>
  <c r="F754"/>
  <c r="W753"/>
  <c r="V753"/>
  <c r="U753"/>
  <c r="T753"/>
  <c r="R753"/>
  <c r="P753"/>
  <c r="O753"/>
  <c r="N753"/>
  <c r="M753"/>
  <c r="L753"/>
  <c r="K753"/>
  <c r="J753"/>
  <c r="I753"/>
  <c r="H753"/>
  <c r="G753"/>
  <c r="F753"/>
  <c r="W752"/>
  <c r="V752"/>
  <c r="U752"/>
  <c r="T752"/>
  <c r="R752"/>
  <c r="P752"/>
  <c r="O752"/>
  <c r="N752"/>
  <c r="M752"/>
  <c r="L752"/>
  <c r="K752"/>
  <c r="J752"/>
  <c r="I752"/>
  <c r="H752"/>
  <c r="G752"/>
  <c r="F752"/>
  <c r="W751"/>
  <c r="V751"/>
  <c r="U751"/>
  <c r="T751"/>
  <c r="R751"/>
  <c r="P751"/>
  <c r="O751"/>
  <c r="N751"/>
  <c r="M751"/>
  <c r="L751"/>
  <c r="K751"/>
  <c r="J751"/>
  <c r="I751"/>
  <c r="H751"/>
  <c r="G751"/>
  <c r="F751"/>
  <c r="W750"/>
  <c r="V750"/>
  <c r="U750"/>
  <c r="T750"/>
  <c r="R750"/>
  <c r="P750"/>
  <c r="O750"/>
  <c r="N750"/>
  <c r="M750"/>
  <c r="L750"/>
  <c r="K750"/>
  <c r="J750"/>
  <c r="I750"/>
  <c r="H750"/>
  <c r="G750"/>
  <c r="F750"/>
  <c r="W749"/>
  <c r="V749"/>
  <c r="U749"/>
  <c r="T749"/>
  <c r="R749"/>
  <c r="P749"/>
  <c r="O749"/>
  <c r="N749"/>
  <c r="M749"/>
  <c r="L749"/>
  <c r="K749"/>
  <c r="J749"/>
  <c r="I749"/>
  <c r="H749"/>
  <c r="G749"/>
  <c r="F749"/>
  <c r="W748"/>
  <c r="V748"/>
  <c r="U748"/>
  <c r="T748"/>
  <c r="R748"/>
  <c r="P748"/>
  <c r="O748"/>
  <c r="N748"/>
  <c r="M748"/>
  <c r="L748"/>
  <c r="K748"/>
  <c r="J748"/>
  <c r="I748"/>
  <c r="H748"/>
  <c r="G748"/>
  <c r="F748"/>
  <c r="W747"/>
  <c r="V747"/>
  <c r="U747"/>
  <c r="T747"/>
  <c r="R747"/>
  <c r="P747"/>
  <c r="O747"/>
  <c r="N747"/>
  <c r="M747"/>
  <c r="L747"/>
  <c r="K747"/>
  <c r="J747"/>
  <c r="I747"/>
  <c r="H747"/>
  <c r="G747"/>
  <c r="F747"/>
  <c r="W746"/>
  <c r="V746"/>
  <c r="U746"/>
  <c r="T746"/>
  <c r="R746"/>
  <c r="P746"/>
  <c r="O746"/>
  <c r="N746"/>
  <c r="M746"/>
  <c r="L746"/>
  <c r="K746"/>
  <c r="J746"/>
  <c r="I746"/>
  <c r="H746"/>
  <c r="G746"/>
  <c r="F746"/>
  <c r="W745"/>
  <c r="V745"/>
  <c r="U745"/>
  <c r="T745"/>
  <c r="R745"/>
  <c r="P745"/>
  <c r="O745"/>
  <c r="N745"/>
  <c r="M745"/>
  <c r="L745"/>
  <c r="K745"/>
  <c r="J745"/>
  <c r="I745"/>
  <c r="H745"/>
  <c r="G745"/>
  <c r="F745"/>
  <c r="W744"/>
  <c r="V744"/>
  <c r="U744"/>
  <c r="T744"/>
  <c r="R744"/>
  <c r="P744"/>
  <c r="O744"/>
  <c r="N744"/>
  <c r="M744"/>
  <c r="L744"/>
  <c r="K744"/>
  <c r="J744"/>
  <c r="I744"/>
  <c r="H744"/>
  <c r="G744"/>
  <c r="F744"/>
  <c r="W743"/>
  <c r="V743"/>
  <c r="U743"/>
  <c r="T743"/>
  <c r="R743"/>
  <c r="P743"/>
  <c r="O743"/>
  <c r="N743"/>
  <c r="M743"/>
  <c r="L743"/>
  <c r="K743"/>
  <c r="J743"/>
  <c r="I743"/>
  <c r="H743"/>
  <c r="G743"/>
  <c r="F743"/>
  <c r="W742"/>
  <c r="V742"/>
  <c r="U742"/>
  <c r="T742"/>
  <c r="R742"/>
  <c r="P742"/>
  <c r="O742"/>
  <c r="N742"/>
  <c r="M742"/>
  <c r="L742"/>
  <c r="K742"/>
  <c r="J742"/>
  <c r="I742"/>
  <c r="H742"/>
  <c r="G742"/>
  <c r="F742"/>
  <c r="W741"/>
  <c r="V741"/>
  <c r="U741"/>
  <c r="T741"/>
  <c r="R741"/>
  <c r="P741"/>
  <c r="O741"/>
  <c r="N741"/>
  <c r="M741"/>
  <c r="L741"/>
  <c r="K741"/>
  <c r="J741"/>
  <c r="I741"/>
  <c r="H741"/>
  <c r="G741"/>
  <c r="F741"/>
  <c r="W740"/>
  <c r="V740"/>
  <c r="U740"/>
  <c r="T740"/>
  <c r="R740"/>
  <c r="P740"/>
  <c r="O740"/>
  <c r="N740"/>
  <c r="M740"/>
  <c r="L740"/>
  <c r="K740"/>
  <c r="J740"/>
  <c r="I740"/>
  <c r="H740"/>
  <c r="G740"/>
  <c r="F740"/>
  <c r="W739"/>
  <c r="V739"/>
  <c r="U739"/>
  <c r="T739"/>
  <c r="R739"/>
  <c r="P739"/>
  <c r="O739"/>
  <c r="N739"/>
  <c r="M739"/>
  <c r="L739"/>
  <c r="K739"/>
  <c r="J739"/>
  <c r="I739"/>
  <c r="H739"/>
  <c r="G739"/>
  <c r="F739"/>
  <c r="W738"/>
  <c r="V738"/>
  <c r="U738"/>
  <c r="T738"/>
  <c r="R738"/>
  <c r="P738"/>
  <c r="O738"/>
  <c r="N738"/>
  <c r="M738"/>
  <c r="L738"/>
  <c r="K738"/>
  <c r="J738"/>
  <c r="I738"/>
  <c r="H738"/>
  <c r="G738"/>
  <c r="F738"/>
  <c r="W737"/>
  <c r="V737"/>
  <c r="U737"/>
  <c r="T737"/>
  <c r="R737"/>
  <c r="P737"/>
  <c r="O737"/>
  <c r="N737"/>
  <c r="M737"/>
  <c r="L737"/>
  <c r="K737"/>
  <c r="J737"/>
  <c r="I737"/>
  <c r="H737"/>
  <c r="G737"/>
  <c r="F737"/>
  <c r="W736"/>
  <c r="V736"/>
  <c r="U736"/>
  <c r="T736"/>
  <c r="R736"/>
  <c r="P736"/>
  <c r="O736"/>
  <c r="N736"/>
  <c r="M736"/>
  <c r="L736"/>
  <c r="K736"/>
  <c r="J736"/>
  <c r="I736"/>
  <c r="H736"/>
  <c r="G736"/>
  <c r="F736"/>
  <c r="W735"/>
  <c r="V735"/>
  <c r="U735"/>
  <c r="T735"/>
  <c r="R735"/>
  <c r="P735"/>
  <c r="O735"/>
  <c r="N735"/>
  <c r="M735"/>
  <c r="L735"/>
  <c r="K735"/>
  <c r="J735"/>
  <c r="I735"/>
  <c r="H735"/>
  <c r="G735"/>
  <c r="F735"/>
  <c r="W734"/>
  <c r="V734"/>
  <c r="U734"/>
  <c r="T734"/>
  <c r="R734"/>
  <c r="P734"/>
  <c r="O734"/>
  <c r="N734"/>
  <c r="M734"/>
  <c r="L734"/>
  <c r="K734"/>
  <c r="J734"/>
  <c r="I734"/>
  <c r="H734"/>
  <c r="G734"/>
  <c r="F734"/>
  <c r="W733"/>
  <c r="V733"/>
  <c r="U733"/>
  <c r="T733"/>
  <c r="R733"/>
  <c r="P733"/>
  <c r="O733"/>
  <c r="N733"/>
  <c r="M733"/>
  <c r="L733"/>
  <c r="K733"/>
  <c r="J733"/>
  <c r="I733"/>
  <c r="H733"/>
  <c r="G733"/>
  <c r="F733"/>
  <c r="W732"/>
  <c r="V732"/>
  <c r="U732"/>
  <c r="T732"/>
  <c r="R732"/>
  <c r="P732"/>
  <c r="O732"/>
  <c r="N732"/>
  <c r="M732"/>
  <c r="L732"/>
  <c r="K732"/>
  <c r="J732"/>
  <c r="I732"/>
  <c r="H732"/>
  <c r="G732"/>
  <c r="F732"/>
  <c r="W731"/>
  <c r="V731"/>
  <c r="U731"/>
  <c r="T731"/>
  <c r="R731"/>
  <c r="P731"/>
  <c r="O731"/>
  <c r="N731"/>
  <c r="M731"/>
  <c r="L731"/>
  <c r="K731"/>
  <c r="J731"/>
  <c r="I731"/>
  <c r="H731"/>
  <c r="G731"/>
  <c r="F731"/>
  <c r="W730"/>
  <c r="V730"/>
  <c r="U730"/>
  <c r="T730"/>
  <c r="R730"/>
  <c r="P730"/>
  <c r="O730"/>
  <c r="N730"/>
  <c r="M730"/>
  <c r="L730"/>
  <c r="K730"/>
  <c r="J730"/>
  <c r="I730"/>
  <c r="H730"/>
  <c r="G730"/>
  <c r="F730"/>
  <c r="W729"/>
  <c r="V729"/>
  <c r="U729"/>
  <c r="T729"/>
  <c r="R729"/>
  <c r="P729"/>
  <c r="O729"/>
  <c r="N729"/>
  <c r="M729"/>
  <c r="L729"/>
  <c r="K729"/>
  <c r="J729"/>
  <c r="I729"/>
  <c r="H729"/>
  <c r="G729"/>
  <c r="F729"/>
  <c r="W728"/>
  <c r="V728"/>
  <c r="U728"/>
  <c r="T728"/>
  <c r="R728"/>
  <c r="P728"/>
  <c r="O728"/>
  <c r="N728"/>
  <c r="M728"/>
  <c r="L728"/>
  <c r="K728"/>
  <c r="J728"/>
  <c r="I728"/>
  <c r="H728"/>
  <c r="G728"/>
  <c r="F728"/>
  <c r="W727"/>
  <c r="V727"/>
  <c r="U727"/>
  <c r="T727"/>
  <c r="R727"/>
  <c r="P727"/>
  <c r="O727"/>
  <c r="N727"/>
  <c r="M727"/>
  <c r="L727"/>
  <c r="K727"/>
  <c r="J727"/>
  <c r="I727"/>
  <c r="H727"/>
  <c r="G727"/>
  <c r="F727"/>
  <c r="W726"/>
  <c r="V726"/>
  <c r="U726"/>
  <c r="T726"/>
  <c r="R726"/>
  <c r="P726"/>
  <c r="O726"/>
  <c r="N726"/>
  <c r="M726"/>
  <c r="L726"/>
  <c r="K726"/>
  <c r="J726"/>
  <c r="I726"/>
  <c r="H726"/>
  <c r="G726"/>
  <c r="F726"/>
  <c r="W725"/>
  <c r="V725"/>
  <c r="U725"/>
  <c r="T725"/>
  <c r="R725"/>
  <c r="P725"/>
  <c r="O725"/>
  <c r="N725"/>
  <c r="M725"/>
  <c r="L725"/>
  <c r="K725"/>
  <c r="J725"/>
  <c r="I725"/>
  <c r="H725"/>
  <c r="G725"/>
  <c r="F725"/>
  <c r="W724"/>
  <c r="V724"/>
  <c r="U724"/>
  <c r="T724"/>
  <c r="R724"/>
  <c r="P724"/>
  <c r="O724"/>
  <c r="N724"/>
  <c r="M724"/>
  <c r="L724"/>
  <c r="K724"/>
  <c r="J724"/>
  <c r="I724"/>
  <c r="H724"/>
  <c r="G724"/>
  <c r="F724"/>
  <c r="W723"/>
  <c r="V723"/>
  <c r="U723"/>
  <c r="T723"/>
  <c r="R723"/>
  <c r="P723"/>
  <c r="O723"/>
  <c r="N723"/>
  <c r="M723"/>
  <c r="L723"/>
  <c r="K723"/>
  <c r="J723"/>
  <c r="I723"/>
  <c r="H723"/>
  <c r="G723"/>
  <c r="F723"/>
  <c r="W722"/>
  <c r="V722"/>
  <c r="U722"/>
  <c r="T722"/>
  <c r="R722"/>
  <c r="P722"/>
  <c r="O722"/>
  <c r="N722"/>
  <c r="M722"/>
  <c r="L722"/>
  <c r="K722"/>
  <c r="J722"/>
  <c r="I722"/>
  <c r="H722"/>
  <c r="G722"/>
  <c r="F722"/>
  <c r="W721"/>
  <c r="V721"/>
  <c r="U721"/>
  <c r="T721"/>
  <c r="R721"/>
  <c r="P721"/>
  <c r="O721"/>
  <c r="N721"/>
  <c r="M721"/>
  <c r="L721"/>
  <c r="K721"/>
  <c r="J721"/>
  <c r="I721"/>
  <c r="H721"/>
  <c r="G721"/>
  <c r="F721"/>
  <c r="W720"/>
  <c r="V720"/>
  <c r="U720"/>
  <c r="T720"/>
  <c r="R720"/>
  <c r="P720"/>
  <c r="O720"/>
  <c r="N720"/>
  <c r="M720"/>
  <c r="L720"/>
  <c r="K720"/>
  <c r="J720"/>
  <c r="I720"/>
  <c r="H720"/>
  <c r="G720"/>
  <c r="F720"/>
  <c r="W719"/>
  <c r="V719"/>
  <c r="U719"/>
  <c r="T719"/>
  <c r="R719"/>
  <c r="P719"/>
  <c r="O719"/>
  <c r="N719"/>
  <c r="M719"/>
  <c r="L719"/>
  <c r="K719"/>
  <c r="J719"/>
  <c r="I719"/>
  <c r="H719"/>
  <c r="G719"/>
  <c r="F719"/>
  <c r="W718"/>
  <c r="V718"/>
  <c r="U718"/>
  <c r="T718"/>
  <c r="R718"/>
  <c r="P718"/>
  <c r="O718"/>
  <c r="N718"/>
  <c r="M718"/>
  <c r="L718"/>
  <c r="K718"/>
  <c r="J718"/>
  <c r="I718"/>
  <c r="H718"/>
  <c r="G718"/>
  <c r="F718"/>
  <c r="W717"/>
  <c r="V717"/>
  <c r="U717"/>
  <c r="T717"/>
  <c r="R717"/>
  <c r="P717"/>
  <c r="O717"/>
  <c r="N717"/>
  <c r="M717"/>
  <c r="L717"/>
  <c r="K717"/>
  <c r="J717"/>
  <c r="I717"/>
  <c r="H717"/>
  <c r="G717"/>
  <c r="F717"/>
  <c r="W716"/>
  <c r="V716"/>
  <c r="U716"/>
  <c r="T716"/>
  <c r="R716"/>
  <c r="P716"/>
  <c r="O716"/>
  <c r="N716"/>
  <c r="M716"/>
  <c r="L716"/>
  <c r="K716"/>
  <c r="J716"/>
  <c r="I716"/>
  <c r="H716"/>
  <c r="G716"/>
  <c r="F716"/>
  <c r="W715"/>
  <c r="V715"/>
  <c r="U715"/>
  <c r="T715"/>
  <c r="R715"/>
  <c r="P715"/>
  <c r="O715"/>
  <c r="N715"/>
  <c r="M715"/>
  <c r="L715"/>
  <c r="K715"/>
  <c r="J715"/>
  <c r="I715"/>
  <c r="H715"/>
  <c r="G715"/>
  <c r="F715"/>
  <c r="W714"/>
  <c r="V714"/>
  <c r="U714"/>
  <c r="T714"/>
  <c r="R714"/>
  <c r="P714"/>
  <c r="O714"/>
  <c r="N714"/>
  <c r="M714"/>
  <c r="L714"/>
  <c r="K714"/>
  <c r="J714"/>
  <c r="I714"/>
  <c r="H714"/>
  <c r="G714"/>
  <c r="F714"/>
  <c r="W713"/>
  <c r="V713"/>
  <c r="U713"/>
  <c r="T713"/>
  <c r="R713"/>
  <c r="P713"/>
  <c r="O713"/>
  <c r="N713"/>
  <c r="M713"/>
  <c r="L713"/>
  <c r="K713"/>
  <c r="J713"/>
  <c r="I713"/>
  <c r="H713"/>
  <c r="G713"/>
  <c r="F713"/>
  <c r="W712"/>
  <c r="V712"/>
  <c r="U712"/>
  <c r="T712"/>
  <c r="R712"/>
  <c r="P712"/>
  <c r="O712"/>
  <c r="N712"/>
  <c r="M712"/>
  <c r="L712"/>
  <c r="K712"/>
  <c r="J712"/>
  <c r="I712"/>
  <c r="H712"/>
  <c r="G712"/>
  <c r="F712"/>
  <c r="W711"/>
  <c r="V711"/>
  <c r="U711"/>
  <c r="T711"/>
  <c r="R711"/>
  <c r="P711"/>
  <c r="O711"/>
  <c r="N711"/>
  <c r="M711"/>
  <c r="L711"/>
  <c r="K711"/>
  <c r="J711"/>
  <c r="I711"/>
  <c r="H711"/>
  <c r="G711"/>
  <c r="F711"/>
  <c r="W710"/>
  <c r="V710"/>
  <c r="U710"/>
  <c r="T710"/>
  <c r="R710"/>
  <c r="P710"/>
  <c r="O710"/>
  <c r="N710"/>
  <c r="M710"/>
  <c r="L710"/>
  <c r="K710"/>
  <c r="J710"/>
  <c r="I710"/>
  <c r="H710"/>
  <c r="G710"/>
  <c r="F710"/>
  <c r="W709"/>
  <c r="V709"/>
  <c r="U709"/>
  <c r="T709"/>
  <c r="R709"/>
  <c r="P709"/>
  <c r="O709"/>
  <c r="N709"/>
  <c r="M709"/>
  <c r="L709"/>
  <c r="K709"/>
  <c r="J709"/>
  <c r="I709"/>
  <c r="H709"/>
  <c r="G709"/>
  <c r="F709"/>
  <c r="W708"/>
  <c r="V708"/>
  <c r="U708"/>
  <c r="T708"/>
  <c r="R708"/>
  <c r="P708"/>
  <c r="O708"/>
  <c r="N708"/>
  <c r="M708"/>
  <c r="L708"/>
  <c r="K708"/>
  <c r="J708"/>
  <c r="I708"/>
  <c r="H708"/>
  <c r="G708"/>
  <c r="F708"/>
  <c r="W707"/>
  <c r="V707"/>
  <c r="U707"/>
  <c r="T707"/>
  <c r="R707"/>
  <c r="P707"/>
  <c r="O707"/>
  <c r="N707"/>
  <c r="M707"/>
  <c r="L707"/>
  <c r="K707"/>
  <c r="J707"/>
  <c r="I707"/>
  <c r="H707"/>
  <c r="G707"/>
  <c r="F707"/>
  <c r="W706"/>
  <c r="V706"/>
  <c r="U706"/>
  <c r="T706"/>
  <c r="R706"/>
  <c r="P706"/>
  <c r="O706"/>
  <c r="N706"/>
  <c r="M706"/>
  <c r="L706"/>
  <c r="K706"/>
  <c r="J706"/>
  <c r="I706"/>
  <c r="H706"/>
  <c r="G706"/>
  <c r="F706"/>
  <c r="W705"/>
  <c r="V705"/>
  <c r="U705"/>
  <c r="T705"/>
  <c r="R705"/>
  <c r="P705"/>
  <c r="O705"/>
  <c r="N705"/>
  <c r="M705"/>
  <c r="L705"/>
  <c r="K705"/>
  <c r="J705"/>
  <c r="I705"/>
  <c r="H705"/>
  <c r="G705"/>
  <c r="F705"/>
  <c r="W704"/>
  <c r="V704"/>
  <c r="U704"/>
  <c r="T704"/>
  <c r="R704"/>
  <c r="P704"/>
  <c r="O704"/>
  <c r="N704"/>
  <c r="M704"/>
  <c r="L704"/>
  <c r="K704"/>
  <c r="J704"/>
  <c r="I704"/>
  <c r="H704"/>
  <c r="G704"/>
  <c r="F704"/>
  <c r="W703"/>
  <c r="V703"/>
  <c r="U703"/>
  <c r="T703"/>
  <c r="R703"/>
  <c r="P703"/>
  <c r="O703"/>
  <c r="N703"/>
  <c r="M703"/>
  <c r="L703"/>
  <c r="K703"/>
  <c r="J703"/>
  <c r="I703"/>
  <c r="H703"/>
  <c r="G703"/>
  <c r="F703"/>
  <c r="W702"/>
  <c r="V702"/>
  <c r="U702"/>
  <c r="T702"/>
  <c r="R702"/>
  <c r="P702"/>
  <c r="O702"/>
  <c r="N702"/>
  <c r="M702"/>
  <c r="L702"/>
  <c r="K702"/>
  <c r="J702"/>
  <c r="I702"/>
  <c r="H702"/>
  <c r="G702"/>
  <c r="F702"/>
  <c r="W701"/>
  <c r="V701"/>
  <c r="U701"/>
  <c r="T701"/>
  <c r="R701"/>
  <c r="P701"/>
  <c r="O701"/>
  <c r="N701"/>
  <c r="M701"/>
  <c r="L701"/>
  <c r="K701"/>
  <c r="J701"/>
  <c r="I701"/>
  <c r="H701"/>
  <c r="G701"/>
  <c r="F701"/>
  <c r="W700"/>
  <c r="V700"/>
  <c r="U700"/>
  <c r="T700"/>
  <c r="R700"/>
  <c r="P700"/>
  <c r="O700"/>
  <c r="N700"/>
  <c r="M700"/>
  <c r="L700"/>
  <c r="K700"/>
  <c r="J700"/>
  <c r="I700"/>
  <c r="H700"/>
  <c r="G700"/>
  <c r="F700"/>
  <c r="W699"/>
  <c r="V699"/>
  <c r="U699"/>
  <c r="T699"/>
  <c r="R699"/>
  <c r="P699"/>
  <c r="O699"/>
  <c r="N699"/>
  <c r="M699"/>
  <c r="L699"/>
  <c r="K699"/>
  <c r="J699"/>
  <c r="I699"/>
  <c r="H699"/>
  <c r="G699"/>
  <c r="F699"/>
  <c r="W698"/>
  <c r="V698"/>
  <c r="U698"/>
  <c r="T698"/>
  <c r="R698"/>
  <c r="P698"/>
  <c r="O698"/>
  <c r="N698"/>
  <c r="M698"/>
  <c r="L698"/>
  <c r="K698"/>
  <c r="J698"/>
  <c r="I698"/>
  <c r="H698"/>
  <c r="G698"/>
  <c r="F698"/>
  <c r="W697"/>
  <c r="V697"/>
  <c r="U697"/>
  <c r="T697"/>
  <c r="R697"/>
  <c r="P697"/>
  <c r="O697"/>
  <c r="N697"/>
  <c r="M697"/>
  <c r="L697"/>
  <c r="K697"/>
  <c r="J697"/>
  <c r="I697"/>
  <c r="H697"/>
  <c r="G697"/>
  <c r="F697"/>
  <c r="W696"/>
  <c r="V696"/>
  <c r="U696"/>
  <c r="T696"/>
  <c r="R696"/>
  <c r="P696"/>
  <c r="O696"/>
  <c r="N696"/>
  <c r="M696"/>
  <c r="L696"/>
  <c r="K696"/>
  <c r="J696"/>
  <c r="I696"/>
  <c r="H696"/>
  <c r="G696"/>
  <c r="F696"/>
  <c r="W695"/>
  <c r="V695"/>
  <c r="U695"/>
  <c r="T695"/>
  <c r="R695"/>
  <c r="P695"/>
  <c r="O695"/>
  <c r="N695"/>
  <c r="M695"/>
  <c r="L695"/>
  <c r="K695"/>
  <c r="J695"/>
  <c r="I695"/>
  <c r="H695"/>
  <c r="G695"/>
  <c r="F695"/>
  <c r="W694"/>
  <c r="V694"/>
  <c r="U694"/>
  <c r="T694"/>
  <c r="R694"/>
  <c r="P694"/>
  <c r="O694"/>
  <c r="N694"/>
  <c r="M694"/>
  <c r="L694"/>
  <c r="K694"/>
  <c r="J694"/>
  <c r="I694"/>
  <c r="H694"/>
  <c r="G694"/>
  <c r="F694"/>
  <c r="W693"/>
  <c r="V693"/>
  <c r="U693"/>
  <c r="T693"/>
  <c r="R693"/>
  <c r="P693"/>
  <c r="O693"/>
  <c r="N693"/>
  <c r="M693"/>
  <c r="L693"/>
  <c r="K693"/>
  <c r="J693"/>
  <c r="I693"/>
  <c r="H693"/>
  <c r="G693"/>
  <c r="F693"/>
  <c r="W692"/>
  <c r="V692"/>
  <c r="U692"/>
  <c r="T692"/>
  <c r="R692"/>
  <c r="P692"/>
  <c r="O692"/>
  <c r="N692"/>
  <c r="M692"/>
  <c r="L692"/>
  <c r="K692"/>
  <c r="J692"/>
  <c r="I692"/>
  <c r="H692"/>
  <c r="G692"/>
  <c r="F692"/>
  <c r="W691"/>
  <c r="V691"/>
  <c r="U691"/>
  <c r="T691"/>
  <c r="R691"/>
  <c r="P691"/>
  <c r="O691"/>
  <c r="N691"/>
  <c r="M691"/>
  <c r="L691"/>
  <c r="K691"/>
  <c r="J691"/>
  <c r="I691"/>
  <c r="H691"/>
  <c r="G691"/>
  <c r="F691"/>
  <c r="W690"/>
  <c r="V690"/>
  <c r="U690"/>
  <c r="T690"/>
  <c r="R690"/>
  <c r="P690"/>
  <c r="O690"/>
  <c r="N690"/>
  <c r="M690"/>
  <c r="L690"/>
  <c r="K690"/>
  <c r="J690"/>
  <c r="I690"/>
  <c r="H690"/>
  <c r="G690"/>
  <c r="F690"/>
  <c r="W689"/>
  <c r="V689"/>
  <c r="U689"/>
  <c r="T689"/>
  <c r="R689"/>
  <c r="P689"/>
  <c r="O689"/>
  <c r="N689"/>
  <c r="M689"/>
  <c r="L689"/>
  <c r="K689"/>
  <c r="J689"/>
  <c r="I689"/>
  <c r="H689"/>
  <c r="G689"/>
  <c r="F689"/>
  <c r="W688"/>
  <c r="V688"/>
  <c r="U688"/>
  <c r="T688"/>
  <c r="R688"/>
  <c r="P688"/>
  <c r="O688"/>
  <c r="N688"/>
  <c r="M688"/>
  <c r="L688"/>
  <c r="K688"/>
  <c r="J688"/>
  <c r="I688"/>
  <c r="H688"/>
  <c r="G688"/>
  <c r="F688"/>
  <c r="W687"/>
  <c r="V687"/>
  <c r="U687"/>
  <c r="T687"/>
  <c r="R687"/>
  <c r="P687"/>
  <c r="O687"/>
  <c r="N687"/>
  <c r="M687"/>
  <c r="L687"/>
  <c r="K687"/>
  <c r="J687"/>
  <c r="I687"/>
  <c r="H687"/>
  <c r="G687"/>
  <c r="F687"/>
  <c r="W686"/>
  <c r="V686"/>
  <c r="U686"/>
  <c r="T686"/>
  <c r="R686"/>
  <c r="P686"/>
  <c r="O686"/>
  <c r="N686"/>
  <c r="M686"/>
  <c r="L686"/>
  <c r="K686"/>
  <c r="J686"/>
  <c r="I686"/>
  <c r="H686"/>
  <c r="G686"/>
  <c r="F686"/>
  <c r="W685"/>
  <c r="V685"/>
  <c r="U685"/>
  <c r="T685"/>
  <c r="R685"/>
  <c r="P685"/>
  <c r="O685"/>
  <c r="N685"/>
  <c r="M685"/>
  <c r="L685"/>
  <c r="K685"/>
  <c r="J685"/>
  <c r="I685"/>
  <c r="H685"/>
  <c r="G685"/>
  <c r="F685"/>
  <c r="W684"/>
  <c r="V684"/>
  <c r="U684"/>
  <c r="T684"/>
  <c r="R684"/>
  <c r="P684"/>
  <c r="O684"/>
  <c r="N684"/>
  <c r="M684"/>
  <c r="L684"/>
  <c r="K684"/>
  <c r="J684"/>
  <c r="I684"/>
  <c r="H684"/>
  <c r="G684"/>
  <c r="F684"/>
  <c r="W683"/>
  <c r="V683"/>
  <c r="U683"/>
  <c r="T683"/>
  <c r="R683"/>
  <c r="P683"/>
  <c r="O683"/>
  <c r="N683"/>
  <c r="M683"/>
  <c r="L683"/>
  <c r="K683"/>
  <c r="J683"/>
  <c r="I683"/>
  <c r="H683"/>
  <c r="G683"/>
  <c r="F683"/>
  <c r="W682"/>
  <c r="V682"/>
  <c r="U682"/>
  <c r="T682"/>
  <c r="R682"/>
  <c r="P682"/>
  <c r="O682"/>
  <c r="N682"/>
  <c r="M682"/>
  <c r="L682"/>
  <c r="K682"/>
  <c r="J682"/>
  <c r="I682"/>
  <c r="H682"/>
  <c r="G682"/>
  <c r="F682"/>
  <c r="W681"/>
  <c r="V681"/>
  <c r="U681"/>
  <c r="T681"/>
  <c r="R681"/>
  <c r="P681"/>
  <c r="O681"/>
  <c r="N681"/>
  <c r="M681"/>
  <c r="L681"/>
  <c r="K681"/>
  <c r="J681"/>
  <c r="I681"/>
  <c r="H681"/>
  <c r="G681"/>
  <c r="F681"/>
  <c r="W680"/>
  <c r="V680"/>
  <c r="U680"/>
  <c r="T680"/>
  <c r="R680"/>
  <c r="P680"/>
  <c r="O680"/>
  <c r="N680"/>
  <c r="M680"/>
  <c r="L680"/>
  <c r="K680"/>
  <c r="J680"/>
  <c r="I680"/>
  <c r="H680"/>
  <c r="G680"/>
  <c r="F680"/>
  <c r="W679"/>
  <c r="V679"/>
  <c r="U679"/>
  <c r="T679"/>
  <c r="R679"/>
  <c r="P679"/>
  <c r="O679"/>
  <c r="N679"/>
  <c r="M679"/>
  <c r="L679"/>
  <c r="K679"/>
  <c r="J679"/>
  <c r="I679"/>
  <c r="H679"/>
  <c r="G679"/>
  <c r="F679"/>
  <c r="W678"/>
  <c r="V678"/>
  <c r="U678"/>
  <c r="T678"/>
  <c r="R678"/>
  <c r="P678"/>
  <c r="O678"/>
  <c r="N678"/>
  <c r="M678"/>
  <c r="L678"/>
  <c r="K678"/>
  <c r="J678"/>
  <c r="I678"/>
  <c r="H678"/>
  <c r="G678"/>
  <c r="F678"/>
  <c r="W677"/>
  <c r="V677"/>
  <c r="U677"/>
  <c r="T677"/>
  <c r="R677"/>
  <c r="P677"/>
  <c r="O677"/>
  <c r="N677"/>
  <c r="M677"/>
  <c r="L677"/>
  <c r="K677"/>
  <c r="J677"/>
  <c r="I677"/>
  <c r="H677"/>
  <c r="G677"/>
  <c r="F677"/>
  <c r="W676"/>
  <c r="V676"/>
  <c r="U676"/>
  <c r="T676"/>
  <c r="R676"/>
  <c r="P676"/>
  <c r="O676"/>
  <c r="N676"/>
  <c r="M676"/>
  <c r="L676"/>
  <c r="K676"/>
  <c r="J676"/>
  <c r="I676"/>
  <c r="H676"/>
  <c r="G676"/>
  <c r="F676"/>
  <c r="W675"/>
  <c r="V675"/>
  <c r="U675"/>
  <c r="T675"/>
  <c r="R675"/>
  <c r="P675"/>
  <c r="O675"/>
  <c r="N675"/>
  <c r="M675"/>
  <c r="L675"/>
  <c r="K675"/>
  <c r="J675"/>
  <c r="I675"/>
  <c r="H675"/>
  <c r="G675"/>
  <c r="F675"/>
  <c r="W674"/>
  <c r="V674"/>
  <c r="U674"/>
  <c r="T674"/>
  <c r="R674"/>
  <c r="P674"/>
  <c r="O674"/>
  <c r="N674"/>
  <c r="M674"/>
  <c r="L674"/>
  <c r="K674"/>
  <c r="J674"/>
  <c r="I674"/>
  <c r="H674"/>
  <c r="G674"/>
  <c r="F674"/>
  <c r="W673"/>
  <c r="V673"/>
  <c r="U673"/>
  <c r="T673"/>
  <c r="R673"/>
  <c r="P673"/>
  <c r="O673"/>
  <c r="N673"/>
  <c r="M673"/>
  <c r="L673"/>
  <c r="K673"/>
  <c r="J673"/>
  <c r="I673"/>
  <c r="H673"/>
  <c r="G673"/>
  <c r="F673"/>
  <c r="W672"/>
  <c r="V672"/>
  <c r="U672"/>
  <c r="T672"/>
  <c r="R672"/>
  <c r="P672"/>
  <c r="O672"/>
  <c r="N672"/>
  <c r="M672"/>
  <c r="L672"/>
  <c r="K672"/>
  <c r="J672"/>
  <c r="I672"/>
  <c r="H672"/>
  <c r="G672"/>
  <c r="F672"/>
  <c r="W671"/>
  <c r="V671"/>
  <c r="U671"/>
  <c r="T671"/>
  <c r="R671"/>
  <c r="P671"/>
  <c r="O671"/>
  <c r="N671"/>
  <c r="M671"/>
  <c r="L671"/>
  <c r="K671"/>
  <c r="J671"/>
  <c r="I671"/>
  <c r="H671"/>
  <c r="G671"/>
  <c r="F671"/>
  <c r="W670"/>
  <c r="V670"/>
  <c r="U670"/>
  <c r="T670"/>
  <c r="R670"/>
  <c r="P670"/>
  <c r="O670"/>
  <c r="N670"/>
  <c r="M670"/>
  <c r="L670"/>
  <c r="K670"/>
  <c r="J670"/>
  <c r="I670"/>
  <c r="H670"/>
  <c r="G670"/>
  <c r="F670"/>
  <c r="W669"/>
  <c r="V669"/>
  <c r="U669"/>
  <c r="T669"/>
  <c r="R669"/>
  <c r="P669"/>
  <c r="O669"/>
  <c r="N669"/>
  <c r="M669"/>
  <c r="L669"/>
  <c r="K669"/>
  <c r="J669"/>
  <c r="I669"/>
  <c r="H669"/>
  <c r="G669"/>
  <c r="F669"/>
  <c r="W668"/>
  <c r="V668"/>
  <c r="U668"/>
  <c r="T668"/>
  <c r="R668"/>
  <c r="P668"/>
  <c r="O668"/>
  <c r="N668"/>
  <c r="M668"/>
  <c r="L668"/>
  <c r="K668"/>
  <c r="J668"/>
  <c r="I668"/>
  <c r="H668"/>
  <c r="G668"/>
  <c r="F668"/>
  <c r="W667"/>
  <c r="V667"/>
  <c r="U667"/>
  <c r="T667"/>
  <c r="R667"/>
  <c r="P667"/>
  <c r="O667"/>
  <c r="N667"/>
  <c r="M667"/>
  <c r="L667"/>
  <c r="K667"/>
  <c r="J667"/>
  <c r="I667"/>
  <c r="H667"/>
  <c r="G667"/>
  <c r="F667"/>
  <c r="W666"/>
  <c r="V666"/>
  <c r="U666"/>
  <c r="T666"/>
  <c r="R666"/>
  <c r="P666"/>
  <c r="O666"/>
  <c r="N666"/>
  <c r="M666"/>
  <c r="L666"/>
  <c r="K666"/>
  <c r="J666"/>
  <c r="I666"/>
  <c r="H666"/>
  <c r="G666"/>
  <c r="F666"/>
  <c r="W665"/>
  <c r="V665"/>
  <c r="U665"/>
  <c r="T665"/>
  <c r="R665"/>
  <c r="P665"/>
  <c r="O665"/>
  <c r="N665"/>
  <c r="M665"/>
  <c r="L665"/>
  <c r="K665"/>
  <c r="J665"/>
  <c r="I665"/>
  <c r="H665"/>
  <c r="G665"/>
  <c r="F665"/>
  <c r="W664"/>
  <c r="V664"/>
  <c r="U664"/>
  <c r="T664"/>
  <c r="R664"/>
  <c r="P664"/>
  <c r="O664"/>
  <c r="N664"/>
  <c r="M664"/>
  <c r="L664"/>
  <c r="K664"/>
  <c r="J664"/>
  <c r="I664"/>
  <c r="H664"/>
  <c r="G664"/>
  <c r="F664"/>
  <c r="W663"/>
  <c r="V663"/>
  <c r="U663"/>
  <c r="T663"/>
  <c r="R663"/>
  <c r="P663"/>
  <c r="O663"/>
  <c r="N663"/>
  <c r="M663"/>
  <c r="L663"/>
  <c r="K663"/>
  <c r="J663"/>
  <c r="I663"/>
  <c r="H663"/>
  <c r="G663"/>
  <c r="F663"/>
  <c r="W662"/>
  <c r="V662"/>
  <c r="U662"/>
  <c r="T662"/>
  <c r="R662"/>
  <c r="P662"/>
  <c r="O662"/>
  <c r="N662"/>
  <c r="M662"/>
  <c r="L662"/>
  <c r="K662"/>
  <c r="J662"/>
  <c r="I662"/>
  <c r="H662"/>
  <c r="G662"/>
  <c r="F662"/>
  <c r="W661"/>
  <c r="V661"/>
  <c r="U661"/>
  <c r="T661"/>
  <c r="R661"/>
  <c r="P661"/>
  <c r="O661"/>
  <c r="N661"/>
  <c r="M661"/>
  <c r="L661"/>
  <c r="K661"/>
  <c r="J661"/>
  <c r="I661"/>
  <c r="H661"/>
  <c r="G661"/>
  <c r="F661"/>
  <c r="W660"/>
  <c r="V660"/>
  <c r="U660"/>
  <c r="T660"/>
  <c r="R660"/>
  <c r="P660"/>
  <c r="O660"/>
  <c r="N660"/>
  <c r="M660"/>
  <c r="L660"/>
  <c r="K660"/>
  <c r="J660"/>
  <c r="I660"/>
  <c r="H660"/>
  <c r="G660"/>
  <c r="F660"/>
  <c r="W659"/>
  <c r="V659"/>
  <c r="U659"/>
  <c r="T659"/>
  <c r="R659"/>
  <c r="P659"/>
  <c r="O659"/>
  <c r="N659"/>
  <c r="M659"/>
  <c r="L659"/>
  <c r="K659"/>
  <c r="J659"/>
  <c r="I659"/>
  <c r="H659"/>
  <c r="G659"/>
  <c r="F659"/>
  <c r="W658"/>
  <c r="V658"/>
  <c r="U658"/>
  <c r="T658"/>
  <c r="R658"/>
  <c r="P658"/>
  <c r="O658"/>
  <c r="N658"/>
  <c r="M658"/>
  <c r="L658"/>
  <c r="K658"/>
  <c r="J658"/>
  <c r="I658"/>
  <c r="H658"/>
  <c r="G658"/>
  <c r="F658"/>
  <c r="W657"/>
  <c r="V657"/>
  <c r="U657"/>
  <c r="T657"/>
  <c r="R657"/>
  <c r="P657"/>
  <c r="O657"/>
  <c r="N657"/>
  <c r="M657"/>
  <c r="L657"/>
  <c r="K657"/>
  <c r="J657"/>
  <c r="I657"/>
  <c r="H657"/>
  <c r="G657"/>
  <c r="F657"/>
  <c r="W656"/>
  <c r="V656"/>
  <c r="U656"/>
  <c r="T656"/>
  <c r="R656"/>
  <c r="P656"/>
  <c r="O656"/>
  <c r="N656"/>
  <c r="M656"/>
  <c r="L656"/>
  <c r="K656"/>
  <c r="J656"/>
  <c r="I656"/>
  <c r="H656"/>
  <c r="G656"/>
  <c r="F656"/>
  <c r="W655"/>
  <c r="V655"/>
  <c r="U655"/>
  <c r="T655"/>
  <c r="R655"/>
  <c r="P655"/>
  <c r="O655"/>
  <c r="N655"/>
  <c r="M655"/>
  <c r="L655"/>
  <c r="K655"/>
  <c r="J655"/>
  <c r="I655"/>
  <c r="H655"/>
  <c r="G655"/>
  <c r="F655"/>
  <c r="W654"/>
  <c r="V654"/>
  <c r="U654"/>
  <c r="T654"/>
  <c r="R654"/>
  <c r="P654"/>
  <c r="O654"/>
  <c r="N654"/>
  <c r="M654"/>
  <c r="L654"/>
  <c r="K654"/>
  <c r="J654"/>
  <c r="I654"/>
  <c r="H654"/>
  <c r="G654"/>
  <c r="F654"/>
  <c r="W653"/>
  <c r="V653"/>
  <c r="U653"/>
  <c r="T653"/>
  <c r="R653"/>
  <c r="P653"/>
  <c r="O653"/>
  <c r="N653"/>
  <c r="M653"/>
  <c r="L653"/>
  <c r="K653"/>
  <c r="J653"/>
  <c r="I653"/>
  <c r="H653"/>
  <c r="G653"/>
  <c r="F653"/>
  <c r="W652"/>
  <c r="V652"/>
  <c r="U652"/>
  <c r="T652"/>
  <c r="R652"/>
  <c r="P652"/>
  <c r="O652"/>
  <c r="N652"/>
  <c r="M652"/>
  <c r="L652"/>
  <c r="K652"/>
  <c r="J652"/>
  <c r="I652"/>
  <c r="H652"/>
  <c r="G652"/>
  <c r="F652"/>
  <c r="W651"/>
  <c r="V651"/>
  <c r="U651"/>
  <c r="T651"/>
  <c r="R651"/>
  <c r="P651"/>
  <c r="O651"/>
  <c r="N651"/>
  <c r="M651"/>
  <c r="L651"/>
  <c r="K651"/>
  <c r="J651"/>
  <c r="I651"/>
  <c r="H651"/>
  <c r="G651"/>
  <c r="F651"/>
  <c r="W650"/>
  <c r="V650"/>
  <c r="U650"/>
  <c r="T650"/>
  <c r="R650"/>
  <c r="P650"/>
  <c r="O650"/>
  <c r="N650"/>
  <c r="M650"/>
  <c r="L650"/>
  <c r="K650"/>
  <c r="J650"/>
  <c r="I650"/>
  <c r="H650"/>
  <c r="G650"/>
  <c r="F650"/>
  <c r="W649"/>
  <c r="V649"/>
  <c r="U649"/>
  <c r="T649"/>
  <c r="R649"/>
  <c r="P649"/>
  <c r="O649"/>
  <c r="N649"/>
  <c r="M649"/>
  <c r="L649"/>
  <c r="K649"/>
  <c r="J649"/>
  <c r="I649"/>
  <c r="H649"/>
  <c r="G649"/>
  <c r="F649"/>
  <c r="W648"/>
  <c r="V648"/>
  <c r="U648"/>
  <c r="T648"/>
  <c r="R648"/>
  <c r="P648"/>
  <c r="O648"/>
  <c r="N648"/>
  <c r="M648"/>
  <c r="L648"/>
  <c r="K648"/>
  <c r="J648"/>
  <c r="I648"/>
  <c r="H648"/>
  <c r="G648"/>
  <c r="F648"/>
  <c r="W647"/>
  <c r="V647"/>
  <c r="U647"/>
  <c r="T647"/>
  <c r="R647"/>
  <c r="P647"/>
  <c r="O647"/>
  <c r="N647"/>
  <c r="M647"/>
  <c r="L647"/>
  <c r="K647"/>
  <c r="J647"/>
  <c r="I647"/>
  <c r="H647"/>
  <c r="G647"/>
  <c r="F647"/>
  <c r="W646"/>
  <c r="V646"/>
  <c r="U646"/>
  <c r="T646"/>
  <c r="R646"/>
  <c r="P646"/>
  <c r="O646"/>
  <c r="N646"/>
  <c r="M646"/>
  <c r="L646"/>
  <c r="K646"/>
  <c r="J646"/>
  <c r="I646"/>
  <c r="H646"/>
  <c r="G646"/>
  <c r="F646"/>
  <c r="W645"/>
  <c r="V645"/>
  <c r="U645"/>
  <c r="T645"/>
  <c r="R645"/>
  <c r="P645"/>
  <c r="O645"/>
  <c r="N645"/>
  <c r="M645"/>
  <c r="L645"/>
  <c r="K645"/>
  <c r="J645"/>
  <c r="I645"/>
  <c r="H645"/>
  <c r="G645"/>
  <c r="F645"/>
  <c r="W644"/>
  <c r="V644"/>
  <c r="U644"/>
  <c r="T644"/>
  <c r="R644"/>
  <c r="P644"/>
  <c r="O644"/>
  <c r="N644"/>
  <c r="M644"/>
  <c r="L644"/>
  <c r="K644"/>
  <c r="J644"/>
  <c r="I644"/>
  <c r="H644"/>
  <c r="G644"/>
  <c r="F644"/>
  <c r="W643"/>
  <c r="V643"/>
  <c r="U643"/>
  <c r="T643"/>
  <c r="R643"/>
  <c r="P643"/>
  <c r="O643"/>
  <c r="N643"/>
  <c r="M643"/>
  <c r="L643"/>
  <c r="K643"/>
  <c r="J643"/>
  <c r="I643"/>
  <c r="H643"/>
  <c r="G643"/>
  <c r="F643"/>
  <c r="W642"/>
  <c r="V642"/>
  <c r="U642"/>
  <c r="T642"/>
  <c r="R642"/>
  <c r="P642"/>
  <c r="O642"/>
  <c r="N642"/>
  <c r="M642"/>
  <c r="L642"/>
  <c r="K642"/>
  <c r="J642"/>
  <c r="I642"/>
  <c r="H642"/>
  <c r="G642"/>
  <c r="F642"/>
  <c r="W641"/>
  <c r="V641"/>
  <c r="U641"/>
  <c r="T641"/>
  <c r="R641"/>
  <c r="P641"/>
  <c r="O641"/>
  <c r="N641"/>
  <c r="M641"/>
  <c r="L641"/>
  <c r="K641"/>
  <c r="J641"/>
  <c r="I641"/>
  <c r="H641"/>
  <c r="G641"/>
  <c r="F641"/>
  <c r="W640"/>
  <c r="V640"/>
  <c r="U640"/>
  <c r="T640"/>
  <c r="R640"/>
  <c r="P640"/>
  <c r="O640"/>
  <c r="N640"/>
  <c r="M640"/>
  <c r="L640"/>
  <c r="K640"/>
  <c r="J640"/>
  <c r="I640"/>
  <c r="H640"/>
  <c r="G640"/>
  <c r="F640"/>
  <c r="W639"/>
  <c r="V639"/>
  <c r="U639"/>
  <c r="T639"/>
  <c r="R639"/>
  <c r="P639"/>
  <c r="O639"/>
  <c r="N639"/>
  <c r="M639"/>
  <c r="L639"/>
  <c r="K639"/>
  <c r="J639"/>
  <c r="I639"/>
  <c r="H639"/>
  <c r="G639"/>
  <c r="F639"/>
  <c r="W638"/>
  <c r="V638"/>
  <c r="U638"/>
  <c r="T638"/>
  <c r="R638"/>
  <c r="P638"/>
  <c r="O638"/>
  <c r="N638"/>
  <c r="M638"/>
  <c r="L638"/>
  <c r="K638"/>
  <c r="J638"/>
  <c r="I638"/>
  <c r="H638"/>
  <c r="G638"/>
  <c r="F638"/>
  <c r="W637"/>
  <c r="V637"/>
  <c r="U637"/>
  <c r="T637"/>
  <c r="R637"/>
  <c r="P637"/>
  <c r="O637"/>
  <c r="N637"/>
  <c r="M637"/>
  <c r="L637"/>
  <c r="K637"/>
  <c r="J637"/>
  <c r="I637"/>
  <c r="H637"/>
  <c r="G637"/>
  <c r="F637"/>
  <c r="W636"/>
  <c r="V636"/>
  <c r="U636"/>
  <c r="T636"/>
  <c r="R636"/>
  <c r="P636"/>
  <c r="O636"/>
  <c r="N636"/>
  <c r="M636"/>
  <c r="L636"/>
  <c r="K636"/>
  <c r="J636"/>
  <c r="I636"/>
  <c r="H636"/>
  <c r="G636"/>
  <c r="F636"/>
  <c r="W635"/>
  <c r="V635"/>
  <c r="U635"/>
  <c r="T635"/>
  <c r="R635"/>
  <c r="P635"/>
  <c r="O635"/>
  <c r="N635"/>
  <c r="M635"/>
  <c r="L635"/>
  <c r="K635"/>
  <c r="J635"/>
  <c r="I635"/>
  <c r="H635"/>
  <c r="G635"/>
  <c r="F635"/>
  <c r="W634"/>
  <c r="V634"/>
  <c r="U634"/>
  <c r="T634"/>
  <c r="R634"/>
  <c r="P634"/>
  <c r="O634"/>
  <c r="N634"/>
  <c r="M634"/>
  <c r="L634"/>
  <c r="K634"/>
  <c r="J634"/>
  <c r="I634"/>
  <c r="H634"/>
  <c r="G634"/>
  <c r="F634"/>
  <c r="W633"/>
  <c r="V633"/>
  <c r="U633"/>
  <c r="T633"/>
  <c r="R633"/>
  <c r="P633"/>
  <c r="O633"/>
  <c r="N633"/>
  <c r="M633"/>
  <c r="L633"/>
  <c r="K633"/>
  <c r="J633"/>
  <c r="I633"/>
  <c r="H633"/>
  <c r="G633"/>
  <c r="F633"/>
  <c r="W632"/>
  <c r="V632"/>
  <c r="U632"/>
  <c r="T632"/>
  <c r="R632"/>
  <c r="P632"/>
  <c r="O632"/>
  <c r="N632"/>
  <c r="M632"/>
  <c r="L632"/>
  <c r="K632"/>
  <c r="J632"/>
  <c r="I632"/>
  <c r="H632"/>
  <c r="G632"/>
  <c r="F632"/>
  <c r="W631"/>
  <c r="V631"/>
  <c r="U631"/>
  <c r="T631"/>
  <c r="R631"/>
  <c r="P631"/>
  <c r="O631"/>
  <c r="N631"/>
  <c r="M631"/>
  <c r="L631"/>
  <c r="K631"/>
  <c r="J631"/>
  <c r="I631"/>
  <c r="H631"/>
  <c r="G631"/>
  <c r="F631"/>
  <c r="W630"/>
  <c r="V630"/>
  <c r="U630"/>
  <c r="T630"/>
  <c r="R630"/>
  <c r="P630"/>
  <c r="O630"/>
  <c r="N630"/>
  <c r="M630"/>
  <c r="L630"/>
  <c r="K630"/>
  <c r="J630"/>
  <c r="I630"/>
  <c r="H630"/>
  <c r="G630"/>
  <c r="F630"/>
  <c r="W629"/>
  <c r="V629"/>
  <c r="U629"/>
  <c r="T629"/>
  <c r="R629"/>
  <c r="P629"/>
  <c r="O629"/>
  <c r="N629"/>
  <c r="M629"/>
  <c r="L629"/>
  <c r="K629"/>
  <c r="J629"/>
  <c r="I629"/>
  <c r="H629"/>
  <c r="G629"/>
  <c r="F629"/>
  <c r="W628"/>
  <c r="V628"/>
  <c r="U628"/>
  <c r="T628"/>
  <c r="R628"/>
  <c r="P628"/>
  <c r="O628"/>
  <c r="N628"/>
  <c r="M628"/>
  <c r="L628"/>
  <c r="K628"/>
  <c r="J628"/>
  <c r="I628"/>
  <c r="H628"/>
  <c r="G628"/>
  <c r="F628"/>
  <c r="W627"/>
  <c r="V627"/>
  <c r="U627"/>
  <c r="T627"/>
  <c r="R627"/>
  <c r="P627"/>
  <c r="O627"/>
  <c r="N627"/>
  <c r="M627"/>
  <c r="L627"/>
  <c r="K627"/>
  <c r="J627"/>
  <c r="I627"/>
  <c r="H627"/>
  <c r="G627"/>
  <c r="F627"/>
  <c r="W626"/>
  <c r="V626"/>
  <c r="U626"/>
  <c r="T626"/>
  <c r="R626"/>
  <c r="P626"/>
  <c r="O626"/>
  <c r="N626"/>
  <c r="M626"/>
  <c r="L626"/>
  <c r="K626"/>
  <c r="J626"/>
  <c r="I626"/>
  <c r="H626"/>
  <c r="G626"/>
  <c r="F626"/>
  <c r="W625"/>
  <c r="V625"/>
  <c r="U625"/>
  <c r="T625"/>
  <c r="R625"/>
  <c r="P625"/>
  <c r="O625"/>
  <c r="N625"/>
  <c r="M625"/>
  <c r="L625"/>
  <c r="K625"/>
  <c r="J625"/>
  <c r="I625"/>
  <c r="H625"/>
  <c r="G625"/>
  <c r="F625"/>
  <c r="W624"/>
  <c r="V624"/>
  <c r="U624"/>
  <c r="T624"/>
  <c r="R624"/>
  <c r="P624"/>
  <c r="O624"/>
  <c r="N624"/>
  <c r="M624"/>
  <c r="L624"/>
  <c r="K624"/>
  <c r="J624"/>
  <c r="I624"/>
  <c r="H624"/>
  <c r="G624"/>
  <c r="F624"/>
  <c r="W623"/>
  <c r="V623"/>
  <c r="U623"/>
  <c r="T623"/>
  <c r="R623"/>
  <c r="P623"/>
  <c r="O623"/>
  <c r="N623"/>
  <c r="M623"/>
  <c r="L623"/>
  <c r="K623"/>
  <c r="J623"/>
  <c r="I623"/>
  <c r="H623"/>
  <c r="G623"/>
  <c r="F623"/>
  <c r="W622"/>
  <c r="V622"/>
  <c r="U622"/>
  <c r="T622"/>
  <c r="R622"/>
  <c r="P622"/>
  <c r="O622"/>
  <c r="N622"/>
  <c r="M622"/>
  <c r="L622"/>
  <c r="K622"/>
  <c r="J622"/>
  <c r="I622"/>
  <c r="H622"/>
  <c r="G622"/>
  <c r="F622"/>
  <c r="W621"/>
  <c r="V621"/>
  <c r="U621"/>
  <c r="T621"/>
  <c r="R621"/>
  <c r="P621"/>
  <c r="O621"/>
  <c r="N621"/>
  <c r="M621"/>
  <c r="L621"/>
  <c r="K621"/>
  <c r="J621"/>
  <c r="I621"/>
  <c r="H621"/>
  <c r="G621"/>
  <c r="F621"/>
  <c r="W620"/>
  <c r="V620"/>
  <c r="U620"/>
  <c r="T620"/>
  <c r="R620"/>
  <c r="P620"/>
  <c r="O620"/>
  <c r="N620"/>
  <c r="M620"/>
  <c r="L620"/>
  <c r="K620"/>
  <c r="J620"/>
  <c r="I620"/>
  <c r="H620"/>
  <c r="G620"/>
  <c r="F620"/>
  <c r="W619"/>
  <c r="V619"/>
  <c r="U619"/>
  <c r="T619"/>
  <c r="R619"/>
  <c r="P619"/>
  <c r="O619"/>
  <c r="N619"/>
  <c r="M619"/>
  <c r="L619"/>
  <c r="K619"/>
  <c r="J619"/>
  <c r="I619"/>
  <c r="H619"/>
  <c r="G619"/>
  <c r="F619"/>
  <c r="W618"/>
  <c r="V618"/>
  <c r="U618"/>
  <c r="T618"/>
  <c r="R618"/>
  <c r="P618"/>
  <c r="O618"/>
  <c r="N618"/>
  <c r="M618"/>
  <c r="L618"/>
  <c r="K618"/>
  <c r="J618"/>
  <c r="I618"/>
  <c r="H618"/>
  <c r="G618"/>
  <c r="F618"/>
  <c r="W617"/>
  <c r="V617"/>
  <c r="U617"/>
  <c r="T617"/>
  <c r="R617"/>
  <c r="P617"/>
  <c r="O617"/>
  <c r="N617"/>
  <c r="M617"/>
  <c r="L617"/>
  <c r="K617"/>
  <c r="J617"/>
  <c r="I617"/>
  <c r="H617"/>
  <c r="G617"/>
  <c r="F617"/>
  <c r="W616"/>
  <c r="V616"/>
  <c r="U616"/>
  <c r="T616"/>
  <c r="R616"/>
  <c r="P616"/>
  <c r="O616"/>
  <c r="N616"/>
  <c r="M616"/>
  <c r="L616"/>
  <c r="K616"/>
  <c r="J616"/>
  <c r="I616"/>
  <c r="H616"/>
  <c r="G616"/>
  <c r="F616"/>
  <c r="W615"/>
  <c r="V615"/>
  <c r="U615"/>
  <c r="T615"/>
  <c r="R615"/>
  <c r="P615"/>
  <c r="O615"/>
  <c r="N615"/>
  <c r="M615"/>
  <c r="L615"/>
  <c r="K615"/>
  <c r="J615"/>
  <c r="I615"/>
  <c r="H615"/>
  <c r="G615"/>
  <c r="F615"/>
  <c r="W614"/>
  <c r="V614"/>
  <c r="U614"/>
  <c r="T614"/>
  <c r="R614"/>
  <c r="P614"/>
  <c r="O614"/>
  <c r="N614"/>
  <c r="M614"/>
  <c r="L614"/>
  <c r="K614"/>
  <c r="J614"/>
  <c r="I614"/>
  <c r="H614"/>
  <c r="G614"/>
  <c r="F614"/>
  <c r="W613"/>
  <c r="V613"/>
  <c r="U613"/>
  <c r="T613"/>
  <c r="R613"/>
  <c r="P613"/>
  <c r="O613"/>
  <c r="N613"/>
  <c r="M613"/>
  <c r="L613"/>
  <c r="K613"/>
  <c r="J613"/>
  <c r="I613"/>
  <c r="H613"/>
  <c r="G613"/>
  <c r="F613"/>
  <c r="W612"/>
  <c r="V612"/>
  <c r="U612"/>
  <c r="T612"/>
  <c r="R612"/>
  <c r="P612"/>
  <c r="O612"/>
  <c r="N612"/>
  <c r="M612"/>
  <c r="L612"/>
  <c r="K612"/>
  <c r="J612"/>
  <c r="I612"/>
  <c r="H612"/>
  <c r="G612"/>
  <c r="F612"/>
  <c r="W611"/>
  <c r="V611"/>
  <c r="U611"/>
  <c r="T611"/>
  <c r="R611"/>
  <c r="P611"/>
  <c r="O611"/>
  <c r="N611"/>
  <c r="M611"/>
  <c r="L611"/>
  <c r="K611"/>
  <c r="J611"/>
  <c r="I611"/>
  <c r="H611"/>
  <c r="G611"/>
  <c r="F611"/>
  <c r="W610"/>
  <c r="V610"/>
  <c r="U610"/>
  <c r="T610"/>
  <c r="R610"/>
  <c r="P610"/>
  <c r="O610"/>
  <c r="N610"/>
  <c r="M610"/>
  <c r="L610"/>
  <c r="K610"/>
  <c r="J610"/>
  <c r="I610"/>
  <c r="H610"/>
  <c r="G610"/>
  <c r="F610"/>
  <c r="W609"/>
  <c r="V609"/>
  <c r="U609"/>
  <c r="T609"/>
  <c r="R609"/>
  <c r="P609"/>
  <c r="O609"/>
  <c r="N609"/>
  <c r="M609"/>
  <c r="L609"/>
  <c r="K609"/>
  <c r="J609"/>
  <c r="I609"/>
  <c r="H609"/>
  <c r="G609"/>
  <c r="F609"/>
  <c r="W608"/>
  <c r="V608"/>
  <c r="U608"/>
  <c r="T608"/>
  <c r="R608"/>
  <c r="P608"/>
  <c r="O608"/>
  <c r="N608"/>
  <c r="M608"/>
  <c r="L608"/>
  <c r="K608"/>
  <c r="J608"/>
  <c r="I608"/>
  <c r="H608"/>
  <c r="G608"/>
  <c r="F608"/>
  <c r="W607"/>
  <c r="V607"/>
  <c r="U607"/>
  <c r="T607"/>
  <c r="R607"/>
  <c r="P607"/>
  <c r="O607"/>
  <c r="N607"/>
  <c r="M607"/>
  <c r="L607"/>
  <c r="K607"/>
  <c r="J607"/>
  <c r="I607"/>
  <c r="H607"/>
  <c r="G607"/>
  <c r="F607"/>
  <c r="W606"/>
  <c r="V606"/>
  <c r="U606"/>
  <c r="T606"/>
  <c r="R606"/>
  <c r="P606"/>
  <c r="O606"/>
  <c r="N606"/>
  <c r="M606"/>
  <c r="L606"/>
  <c r="K606"/>
  <c r="J606"/>
  <c r="I606"/>
  <c r="H606"/>
  <c r="G606"/>
  <c r="F606"/>
  <c r="W605"/>
  <c r="V605"/>
  <c r="U605"/>
  <c r="T605"/>
  <c r="R605"/>
  <c r="P605"/>
  <c r="O605"/>
  <c r="N605"/>
  <c r="M605"/>
  <c r="L605"/>
  <c r="K605"/>
  <c r="J605"/>
  <c r="I605"/>
  <c r="H605"/>
  <c r="G605"/>
  <c r="F605"/>
  <c r="W604"/>
  <c r="V604"/>
  <c r="U604"/>
  <c r="T604"/>
  <c r="R604"/>
  <c r="P604"/>
  <c r="O604"/>
  <c r="N604"/>
  <c r="M604"/>
  <c r="L604"/>
  <c r="K604"/>
  <c r="J604"/>
  <c r="I604"/>
  <c r="H604"/>
  <c r="G604"/>
  <c r="F604"/>
  <c r="W603"/>
  <c r="V603"/>
  <c r="U603"/>
  <c r="T603"/>
  <c r="R603"/>
  <c r="P603"/>
  <c r="O603"/>
  <c r="N603"/>
  <c r="M603"/>
  <c r="L603"/>
  <c r="K603"/>
  <c r="J603"/>
  <c r="I603"/>
  <c r="H603"/>
  <c r="G603"/>
  <c r="F603"/>
  <c r="W602"/>
  <c r="V602"/>
  <c r="U602"/>
  <c r="T602"/>
  <c r="R602"/>
  <c r="P602"/>
  <c r="O602"/>
  <c r="N602"/>
  <c r="M602"/>
  <c r="L602"/>
  <c r="K602"/>
  <c r="J602"/>
  <c r="I602"/>
  <c r="H602"/>
  <c r="G602"/>
  <c r="F602"/>
  <c r="W601"/>
  <c r="V601"/>
  <c r="U601"/>
  <c r="T601"/>
  <c r="R601"/>
  <c r="P601"/>
  <c r="O601"/>
  <c r="N601"/>
  <c r="M601"/>
  <c r="L601"/>
  <c r="K601"/>
  <c r="J601"/>
  <c r="I601"/>
  <c r="H601"/>
  <c r="G601"/>
  <c r="F601"/>
  <c r="W600"/>
  <c r="V600"/>
  <c r="U600"/>
  <c r="T600"/>
  <c r="R600"/>
  <c r="P600"/>
  <c r="O600"/>
  <c r="N600"/>
  <c r="M600"/>
  <c r="L600"/>
  <c r="K600"/>
  <c r="J600"/>
  <c r="I600"/>
  <c r="H600"/>
  <c r="G600"/>
  <c r="F600"/>
  <c r="W599"/>
  <c r="V599"/>
  <c r="U599"/>
  <c r="T599"/>
  <c r="R599"/>
  <c r="P599"/>
  <c r="O599"/>
  <c r="N599"/>
  <c r="M599"/>
  <c r="L599"/>
  <c r="K599"/>
  <c r="J599"/>
  <c r="I599"/>
  <c r="H599"/>
  <c r="G599"/>
  <c r="F599"/>
  <c r="W598"/>
  <c r="V598"/>
  <c r="U598"/>
  <c r="T598"/>
  <c r="R598"/>
  <c r="P598"/>
  <c r="O598"/>
  <c r="N598"/>
  <c r="M598"/>
  <c r="L598"/>
  <c r="K598"/>
  <c r="J598"/>
  <c r="I598"/>
  <c r="H598"/>
  <c r="G598"/>
  <c r="F598"/>
  <c r="W597"/>
  <c r="V597"/>
  <c r="U597"/>
  <c r="T597"/>
  <c r="R597"/>
  <c r="P597"/>
  <c r="O597"/>
  <c r="N597"/>
  <c r="M597"/>
  <c r="L597"/>
  <c r="K597"/>
  <c r="J597"/>
  <c r="I597"/>
  <c r="H597"/>
  <c r="G597"/>
  <c r="F597"/>
  <c r="W596"/>
  <c r="V596"/>
  <c r="U596"/>
  <c r="T596"/>
  <c r="R596"/>
  <c r="P596"/>
  <c r="O596"/>
  <c r="N596"/>
  <c r="M596"/>
  <c r="L596"/>
  <c r="K596"/>
  <c r="J596"/>
  <c r="I596"/>
  <c r="H596"/>
  <c r="G596"/>
  <c r="F596"/>
  <c r="W595"/>
  <c r="V595"/>
  <c r="U595"/>
  <c r="T595"/>
  <c r="R595"/>
  <c r="P595"/>
  <c r="O595"/>
  <c r="N595"/>
  <c r="M595"/>
  <c r="L595"/>
  <c r="K595"/>
  <c r="J595"/>
  <c r="I595"/>
  <c r="H595"/>
  <c r="G595"/>
  <c r="F595"/>
  <c r="W594"/>
  <c r="V594"/>
  <c r="U594"/>
  <c r="T594"/>
  <c r="R594"/>
  <c r="P594"/>
  <c r="O594"/>
  <c r="N594"/>
  <c r="M594"/>
  <c r="L594"/>
  <c r="K594"/>
  <c r="J594"/>
  <c r="I594"/>
  <c r="H594"/>
  <c r="G594"/>
  <c r="F594"/>
  <c r="W593"/>
  <c r="V593"/>
  <c r="U593"/>
  <c r="T593"/>
  <c r="R593"/>
  <c r="P593"/>
  <c r="O593"/>
  <c r="N593"/>
  <c r="M593"/>
  <c r="L593"/>
  <c r="K593"/>
  <c r="J593"/>
  <c r="I593"/>
  <c r="H593"/>
  <c r="G593"/>
  <c r="F593"/>
  <c r="W592"/>
  <c r="V592"/>
  <c r="U592"/>
  <c r="T592"/>
  <c r="R592"/>
  <c r="P592"/>
  <c r="O592"/>
  <c r="N592"/>
  <c r="M592"/>
  <c r="L592"/>
  <c r="K592"/>
  <c r="J592"/>
  <c r="I592"/>
  <c r="H592"/>
  <c r="G592"/>
  <c r="F592"/>
  <c r="W591"/>
  <c r="V591"/>
  <c r="U591"/>
  <c r="T591"/>
  <c r="R591"/>
  <c r="P591"/>
  <c r="O591"/>
  <c r="N591"/>
  <c r="M591"/>
  <c r="L591"/>
  <c r="K591"/>
  <c r="J591"/>
  <c r="I591"/>
  <c r="H591"/>
  <c r="G591"/>
  <c r="F591"/>
  <c r="W590"/>
  <c r="V590"/>
  <c r="U590"/>
  <c r="T590"/>
  <c r="R590"/>
  <c r="P590"/>
  <c r="O590"/>
  <c r="N590"/>
  <c r="M590"/>
  <c r="L590"/>
  <c r="K590"/>
  <c r="J590"/>
  <c r="I590"/>
  <c r="H590"/>
  <c r="G590"/>
  <c r="F590"/>
  <c r="W589"/>
  <c r="V589"/>
  <c r="U589"/>
  <c r="T589"/>
  <c r="R589"/>
  <c r="P589"/>
  <c r="O589"/>
  <c r="N589"/>
  <c r="M589"/>
  <c r="L589"/>
  <c r="K589"/>
  <c r="J589"/>
  <c r="I589"/>
  <c r="H589"/>
  <c r="G589"/>
  <c r="F589"/>
  <c r="W588"/>
  <c r="V588"/>
  <c r="U588"/>
  <c r="T588"/>
  <c r="R588"/>
  <c r="P588"/>
  <c r="O588"/>
  <c r="N588"/>
  <c r="M588"/>
  <c r="L588"/>
  <c r="K588"/>
  <c r="J588"/>
  <c r="I588"/>
  <c r="H588"/>
  <c r="G588"/>
  <c r="F588"/>
  <c r="W587"/>
  <c r="V587"/>
  <c r="U587"/>
  <c r="T587"/>
  <c r="R587"/>
  <c r="P587"/>
  <c r="O587"/>
  <c r="N587"/>
  <c r="M587"/>
  <c r="L587"/>
  <c r="K587"/>
  <c r="J587"/>
  <c r="I587"/>
  <c r="H587"/>
  <c r="G587"/>
  <c r="F587"/>
  <c r="W586"/>
  <c r="V586"/>
  <c r="U586"/>
  <c r="T586"/>
  <c r="R586"/>
  <c r="P586"/>
  <c r="O586"/>
  <c r="N586"/>
  <c r="M586"/>
  <c r="L586"/>
  <c r="K586"/>
  <c r="J586"/>
  <c r="I586"/>
  <c r="H586"/>
  <c r="G586"/>
  <c r="F586"/>
  <c r="W585"/>
  <c r="V585"/>
  <c r="U585"/>
  <c r="T585"/>
  <c r="R585"/>
  <c r="P585"/>
  <c r="O585"/>
  <c r="N585"/>
  <c r="M585"/>
  <c r="L585"/>
  <c r="K585"/>
  <c r="J585"/>
  <c r="I585"/>
  <c r="H585"/>
  <c r="G585"/>
  <c r="F585"/>
  <c r="W584"/>
  <c r="V584"/>
  <c r="U584"/>
  <c r="T584"/>
  <c r="R584"/>
  <c r="P584"/>
  <c r="O584"/>
  <c r="N584"/>
  <c r="M584"/>
  <c r="L584"/>
  <c r="K584"/>
  <c r="J584"/>
  <c r="I584"/>
  <c r="H584"/>
  <c r="G584"/>
  <c r="F584"/>
  <c r="W583"/>
  <c r="V583"/>
  <c r="U583"/>
  <c r="T583"/>
  <c r="R583"/>
  <c r="P583"/>
  <c r="O583"/>
  <c r="N583"/>
  <c r="M583"/>
  <c r="L583"/>
  <c r="K583"/>
  <c r="J583"/>
  <c r="I583"/>
  <c r="H583"/>
  <c r="G583"/>
  <c r="F583"/>
  <c r="W582"/>
  <c r="V582"/>
  <c r="U582"/>
  <c r="T582"/>
  <c r="R582"/>
  <c r="P582"/>
  <c r="O582"/>
  <c r="N582"/>
  <c r="M582"/>
  <c r="L582"/>
  <c r="K582"/>
  <c r="J582"/>
  <c r="I582"/>
  <c r="H582"/>
  <c r="G582"/>
  <c r="F582"/>
  <c r="W581"/>
  <c r="V581"/>
  <c r="U581"/>
  <c r="T581"/>
  <c r="R581"/>
  <c r="P581"/>
  <c r="O581"/>
  <c r="N581"/>
  <c r="M581"/>
  <c r="L581"/>
  <c r="K581"/>
  <c r="J581"/>
  <c r="I581"/>
  <c r="H581"/>
  <c r="G581"/>
  <c r="F581"/>
  <c r="W580"/>
  <c r="V580"/>
  <c r="U580"/>
  <c r="T580"/>
  <c r="R580"/>
  <c r="P580"/>
  <c r="O580"/>
  <c r="N580"/>
  <c r="M580"/>
  <c r="L580"/>
  <c r="K580"/>
  <c r="J580"/>
  <c r="I580"/>
  <c r="H580"/>
  <c r="G580"/>
  <c r="F580"/>
  <c r="W579"/>
  <c r="V579"/>
  <c r="U579"/>
  <c r="T579"/>
  <c r="R579"/>
  <c r="P579"/>
  <c r="O579"/>
  <c r="N579"/>
  <c r="M579"/>
  <c r="L579"/>
  <c r="K579"/>
  <c r="J579"/>
  <c r="I579"/>
  <c r="H579"/>
  <c r="G579"/>
  <c r="F579"/>
  <c r="W578"/>
  <c r="V578"/>
  <c r="U578"/>
  <c r="T578"/>
  <c r="R578"/>
  <c r="P578"/>
  <c r="O578"/>
  <c r="N578"/>
  <c r="M578"/>
  <c r="L578"/>
  <c r="K578"/>
  <c r="J578"/>
  <c r="I578"/>
  <c r="H578"/>
  <c r="G578"/>
  <c r="F578"/>
  <c r="W577"/>
  <c r="V577"/>
  <c r="U577"/>
  <c r="T577"/>
  <c r="R577"/>
  <c r="P577"/>
  <c r="O577"/>
  <c r="N577"/>
  <c r="M577"/>
  <c r="L577"/>
  <c r="K577"/>
  <c r="J577"/>
  <c r="I577"/>
  <c r="H577"/>
  <c r="G577"/>
  <c r="F577"/>
  <c r="W576"/>
  <c r="V576"/>
  <c r="U576"/>
  <c r="T576"/>
  <c r="R576"/>
  <c r="P576"/>
  <c r="O576"/>
  <c r="N576"/>
  <c r="M576"/>
  <c r="L576"/>
  <c r="K576"/>
  <c r="J576"/>
  <c r="I576"/>
  <c r="H576"/>
  <c r="G576"/>
  <c r="F576"/>
  <c r="W575"/>
  <c r="V575"/>
  <c r="U575"/>
  <c r="T575"/>
  <c r="R575"/>
  <c r="P575"/>
  <c r="O575"/>
  <c r="N575"/>
  <c r="M575"/>
  <c r="L575"/>
  <c r="K575"/>
  <c r="J575"/>
  <c r="I575"/>
  <c r="H575"/>
  <c r="G575"/>
  <c r="F575"/>
  <c r="W574"/>
  <c r="V574"/>
  <c r="U574"/>
  <c r="T574"/>
  <c r="R574"/>
  <c r="P574"/>
  <c r="O574"/>
  <c r="N574"/>
  <c r="M574"/>
  <c r="L574"/>
  <c r="K574"/>
  <c r="J574"/>
  <c r="I574"/>
  <c r="H574"/>
  <c r="G574"/>
  <c r="F574"/>
  <c r="W573"/>
  <c r="V573"/>
  <c r="U573"/>
  <c r="T573"/>
  <c r="R573"/>
  <c r="P573"/>
  <c r="O573"/>
  <c r="N573"/>
  <c r="M573"/>
  <c r="L573"/>
  <c r="K573"/>
  <c r="J573"/>
  <c r="I573"/>
  <c r="H573"/>
  <c r="G573"/>
  <c r="F573"/>
  <c r="W572"/>
  <c r="V572"/>
  <c r="U572"/>
  <c r="T572"/>
  <c r="R572"/>
  <c r="P572"/>
  <c r="O572"/>
  <c r="N572"/>
  <c r="M572"/>
  <c r="L572"/>
  <c r="K572"/>
  <c r="J572"/>
  <c r="I572"/>
  <c r="H572"/>
  <c r="G572"/>
  <c r="F572"/>
  <c r="W571"/>
  <c r="V571"/>
  <c r="U571"/>
  <c r="T571"/>
  <c r="R571"/>
  <c r="P571"/>
  <c r="O571"/>
  <c r="N571"/>
  <c r="M571"/>
  <c r="L571"/>
  <c r="K571"/>
  <c r="J571"/>
  <c r="I571"/>
  <c r="H571"/>
  <c r="G571"/>
  <c r="F571"/>
  <c r="W570"/>
  <c r="V570"/>
  <c r="U570"/>
  <c r="T570"/>
  <c r="R570"/>
  <c r="P570"/>
  <c r="O570"/>
  <c r="N570"/>
  <c r="M570"/>
  <c r="L570"/>
  <c r="K570"/>
  <c r="J570"/>
  <c r="I570"/>
  <c r="H570"/>
  <c r="G570"/>
  <c r="F570"/>
  <c r="W569"/>
  <c r="V569"/>
  <c r="U569"/>
  <c r="T569"/>
  <c r="R569"/>
  <c r="P569"/>
  <c r="O569"/>
  <c r="N569"/>
  <c r="M569"/>
  <c r="L569"/>
  <c r="K569"/>
  <c r="J569"/>
  <c r="I569"/>
  <c r="H569"/>
  <c r="G569"/>
  <c r="F569"/>
  <c r="W568"/>
  <c r="V568"/>
  <c r="U568"/>
  <c r="T568"/>
  <c r="R568"/>
  <c r="P568"/>
  <c r="O568"/>
  <c r="N568"/>
  <c r="M568"/>
  <c r="L568"/>
  <c r="K568"/>
  <c r="J568"/>
  <c r="I568"/>
  <c r="H568"/>
  <c r="G568"/>
  <c r="F568"/>
  <c r="W567"/>
  <c r="V567"/>
  <c r="U567"/>
  <c r="T567"/>
  <c r="R567"/>
  <c r="P567"/>
  <c r="O567"/>
  <c r="N567"/>
  <c r="M567"/>
  <c r="L567"/>
  <c r="K567"/>
  <c r="J567"/>
  <c r="I567"/>
  <c r="H567"/>
  <c r="G567"/>
  <c r="F567"/>
  <c r="W566"/>
  <c r="V566"/>
  <c r="U566"/>
  <c r="T566"/>
  <c r="R566"/>
  <c r="P566"/>
  <c r="O566"/>
  <c r="N566"/>
  <c r="M566"/>
  <c r="L566"/>
  <c r="K566"/>
  <c r="J566"/>
  <c r="I566"/>
  <c r="H566"/>
  <c r="G566"/>
  <c r="F566"/>
  <c r="W565"/>
  <c r="V565"/>
  <c r="U565"/>
  <c r="T565"/>
  <c r="R565"/>
  <c r="P565"/>
  <c r="O565"/>
  <c r="N565"/>
  <c r="M565"/>
  <c r="L565"/>
  <c r="K565"/>
  <c r="J565"/>
  <c r="I565"/>
  <c r="H565"/>
  <c r="G565"/>
  <c r="F565"/>
  <c r="W564"/>
  <c r="V564"/>
  <c r="U564"/>
  <c r="T564"/>
  <c r="R564"/>
  <c r="P564"/>
  <c r="O564"/>
  <c r="N564"/>
  <c r="M564"/>
  <c r="L564"/>
  <c r="K564"/>
  <c r="J564"/>
  <c r="I564"/>
  <c r="H564"/>
  <c r="G564"/>
  <c r="F564"/>
  <c r="W563"/>
  <c r="V563"/>
  <c r="U563"/>
  <c r="T563"/>
  <c r="R563"/>
  <c r="P563"/>
  <c r="O563"/>
  <c r="N563"/>
  <c r="M563"/>
  <c r="L563"/>
  <c r="K563"/>
  <c r="J563"/>
  <c r="I563"/>
  <c r="H563"/>
  <c r="G563"/>
  <c r="F563"/>
  <c r="W562"/>
  <c r="V562"/>
  <c r="U562"/>
  <c r="T562"/>
  <c r="R562"/>
  <c r="P562"/>
  <c r="O562"/>
  <c r="N562"/>
  <c r="M562"/>
  <c r="L562"/>
  <c r="K562"/>
  <c r="J562"/>
  <c r="I562"/>
  <c r="H562"/>
  <c r="G562"/>
  <c r="F562"/>
  <c r="W561"/>
  <c r="V561"/>
  <c r="U561"/>
  <c r="T561"/>
  <c r="R561"/>
  <c r="P561"/>
  <c r="O561"/>
  <c r="N561"/>
  <c r="M561"/>
  <c r="L561"/>
  <c r="K561"/>
  <c r="J561"/>
  <c r="I561"/>
  <c r="H561"/>
  <c r="G561"/>
  <c r="F561"/>
  <c r="W560"/>
  <c r="V560"/>
  <c r="U560"/>
  <c r="T560"/>
  <c r="R560"/>
  <c r="P560"/>
  <c r="O560"/>
  <c r="N560"/>
  <c r="M560"/>
  <c r="L560"/>
  <c r="K560"/>
  <c r="J560"/>
  <c r="I560"/>
  <c r="H560"/>
  <c r="G560"/>
  <c r="F560"/>
  <c r="W559"/>
  <c r="V559"/>
  <c r="U559"/>
  <c r="T559"/>
  <c r="R559"/>
  <c r="P559"/>
  <c r="O559"/>
  <c r="N559"/>
  <c r="M559"/>
  <c r="L559"/>
  <c r="K559"/>
  <c r="J559"/>
  <c r="I559"/>
  <c r="H559"/>
  <c r="G559"/>
  <c r="F559"/>
  <c r="W558"/>
  <c r="V558"/>
  <c r="U558"/>
  <c r="T558"/>
  <c r="R558"/>
  <c r="P558"/>
  <c r="O558"/>
  <c r="N558"/>
  <c r="M558"/>
  <c r="L558"/>
  <c r="K558"/>
  <c r="J558"/>
  <c r="I558"/>
  <c r="H558"/>
  <c r="G558"/>
  <c r="F558"/>
  <c r="W557"/>
  <c r="V557"/>
  <c r="U557"/>
  <c r="T557"/>
  <c r="R557"/>
  <c r="P557"/>
  <c r="O557"/>
  <c r="N557"/>
  <c r="M557"/>
  <c r="L557"/>
  <c r="K557"/>
  <c r="J557"/>
  <c r="I557"/>
  <c r="H557"/>
  <c r="G557"/>
  <c r="F557"/>
  <c r="W556"/>
  <c r="V556"/>
  <c r="U556"/>
  <c r="T556"/>
  <c r="R556"/>
  <c r="P556"/>
  <c r="O556"/>
  <c r="N556"/>
  <c r="M556"/>
  <c r="L556"/>
  <c r="K556"/>
  <c r="J556"/>
  <c r="I556"/>
  <c r="H556"/>
  <c r="G556"/>
  <c r="F556"/>
  <c r="W555"/>
  <c r="V555"/>
  <c r="U555"/>
  <c r="T555"/>
  <c r="R555"/>
  <c r="P555"/>
  <c r="O555"/>
  <c r="N555"/>
  <c r="M555"/>
  <c r="L555"/>
  <c r="K555"/>
  <c r="J555"/>
  <c r="I555"/>
  <c r="H555"/>
  <c r="G555"/>
  <c r="F555"/>
  <c r="W554"/>
  <c r="V554"/>
  <c r="U554"/>
  <c r="T554"/>
  <c r="R554"/>
  <c r="P554"/>
  <c r="O554"/>
  <c r="N554"/>
  <c r="M554"/>
  <c r="L554"/>
  <c r="K554"/>
  <c r="J554"/>
  <c r="I554"/>
  <c r="H554"/>
  <c r="G554"/>
  <c r="F554"/>
  <c r="W553"/>
  <c r="V553"/>
  <c r="U553"/>
  <c r="T553"/>
  <c r="R553"/>
  <c r="P553"/>
  <c r="O553"/>
  <c r="N553"/>
  <c r="M553"/>
  <c r="L553"/>
  <c r="K553"/>
  <c r="J553"/>
  <c r="I553"/>
  <c r="H553"/>
  <c r="G553"/>
  <c r="F553"/>
  <c r="W552"/>
  <c r="V552"/>
  <c r="U552"/>
  <c r="T552"/>
  <c r="R552"/>
  <c r="P552"/>
  <c r="O552"/>
  <c r="N552"/>
  <c r="M552"/>
  <c r="L552"/>
  <c r="K552"/>
  <c r="J552"/>
  <c r="I552"/>
  <c r="H552"/>
  <c r="G552"/>
  <c r="F552"/>
  <c r="W551"/>
  <c r="V551"/>
  <c r="U551"/>
  <c r="T551"/>
  <c r="R551"/>
  <c r="P551"/>
  <c r="O551"/>
  <c r="N551"/>
  <c r="M551"/>
  <c r="L551"/>
  <c r="K551"/>
  <c r="J551"/>
  <c r="I551"/>
  <c r="H551"/>
  <c r="G551"/>
  <c r="F551"/>
  <c r="W550"/>
  <c r="V550"/>
  <c r="U550"/>
  <c r="T550"/>
  <c r="R550"/>
  <c r="P550"/>
  <c r="O550"/>
  <c r="N550"/>
  <c r="M550"/>
  <c r="L550"/>
  <c r="K550"/>
  <c r="J550"/>
  <c r="I550"/>
  <c r="H550"/>
  <c r="G550"/>
  <c r="F550"/>
  <c r="W549"/>
  <c r="V549"/>
  <c r="U549"/>
  <c r="T549"/>
  <c r="R549"/>
  <c r="P549"/>
  <c r="O549"/>
  <c r="N549"/>
  <c r="M549"/>
  <c r="L549"/>
  <c r="K549"/>
  <c r="J549"/>
  <c r="I549"/>
  <c r="H549"/>
  <c r="G549"/>
  <c r="F549"/>
  <c r="W548"/>
  <c r="V548"/>
  <c r="U548"/>
  <c r="T548"/>
  <c r="R548"/>
  <c r="P548"/>
  <c r="O548"/>
  <c r="N548"/>
  <c r="M548"/>
  <c r="L548"/>
  <c r="K548"/>
  <c r="J548"/>
  <c r="I548"/>
  <c r="H548"/>
  <c r="G548"/>
  <c r="F548"/>
  <c r="W547"/>
  <c r="V547"/>
  <c r="U547"/>
  <c r="T547"/>
  <c r="R547"/>
  <c r="P547"/>
  <c r="O547"/>
  <c r="N547"/>
  <c r="M547"/>
  <c r="L547"/>
  <c r="K547"/>
  <c r="J547"/>
  <c r="I547"/>
  <c r="H547"/>
  <c r="G547"/>
  <c r="F547"/>
  <c r="W546"/>
  <c r="V546"/>
  <c r="U546"/>
  <c r="T546"/>
  <c r="R546"/>
  <c r="P546"/>
  <c r="O546"/>
  <c r="N546"/>
  <c r="M546"/>
  <c r="L546"/>
  <c r="K546"/>
  <c r="J546"/>
  <c r="I546"/>
  <c r="H546"/>
  <c r="G546"/>
  <c r="F546"/>
  <c r="W545"/>
  <c r="V545"/>
  <c r="U545"/>
  <c r="T545"/>
  <c r="R545"/>
  <c r="P545"/>
  <c r="O545"/>
  <c r="N545"/>
  <c r="M545"/>
  <c r="L545"/>
  <c r="K545"/>
  <c r="J545"/>
  <c r="I545"/>
  <c r="H545"/>
  <c r="G545"/>
  <c r="F545"/>
  <c r="W544"/>
  <c r="V544"/>
  <c r="U544"/>
  <c r="T544"/>
  <c r="R544"/>
  <c r="P544"/>
  <c r="O544"/>
  <c r="N544"/>
  <c r="M544"/>
  <c r="L544"/>
  <c r="K544"/>
  <c r="J544"/>
  <c r="I544"/>
  <c r="H544"/>
  <c r="G544"/>
  <c r="F544"/>
  <c r="W543"/>
  <c r="V543"/>
  <c r="U543"/>
  <c r="T543"/>
  <c r="R543"/>
  <c r="P543"/>
  <c r="O543"/>
  <c r="N543"/>
  <c r="M543"/>
  <c r="L543"/>
  <c r="K543"/>
  <c r="J543"/>
  <c r="I543"/>
  <c r="H543"/>
  <c r="G543"/>
  <c r="F543"/>
  <c r="W542"/>
  <c r="V542"/>
  <c r="U542"/>
  <c r="T542"/>
  <c r="R542"/>
  <c r="P542"/>
  <c r="O542"/>
  <c r="N542"/>
  <c r="M542"/>
  <c r="L542"/>
  <c r="K542"/>
  <c r="J542"/>
  <c r="I542"/>
  <c r="H542"/>
  <c r="G542"/>
  <c r="F542"/>
  <c r="W541"/>
  <c r="V541"/>
  <c r="U541"/>
  <c r="T541"/>
  <c r="R541"/>
  <c r="P541"/>
  <c r="O541"/>
  <c r="N541"/>
  <c r="M541"/>
  <c r="L541"/>
  <c r="K541"/>
  <c r="J541"/>
  <c r="I541"/>
  <c r="H541"/>
  <c r="G541"/>
  <c r="F541"/>
  <c r="W540"/>
  <c r="V540"/>
  <c r="U540"/>
  <c r="T540"/>
  <c r="R540"/>
  <c r="P540"/>
  <c r="O540"/>
  <c r="N540"/>
  <c r="M540"/>
  <c r="L540"/>
  <c r="K540"/>
  <c r="J540"/>
  <c r="I540"/>
  <c r="H540"/>
  <c r="G540"/>
  <c r="F540"/>
  <c r="W539"/>
  <c r="V539"/>
  <c r="U539"/>
  <c r="T539"/>
  <c r="R539"/>
  <c r="P539"/>
  <c r="O539"/>
  <c r="N539"/>
  <c r="M539"/>
  <c r="L539"/>
  <c r="K539"/>
  <c r="J539"/>
  <c r="I539"/>
  <c r="H539"/>
  <c r="G539"/>
  <c r="F539"/>
  <c r="W538"/>
  <c r="V538"/>
  <c r="U538"/>
  <c r="T538"/>
  <c r="R538"/>
  <c r="P538"/>
  <c r="O538"/>
  <c r="N538"/>
  <c r="M538"/>
  <c r="L538"/>
  <c r="K538"/>
  <c r="J538"/>
  <c r="I538"/>
  <c r="H538"/>
  <c r="G538"/>
  <c r="F538"/>
  <c r="W537"/>
  <c r="V537"/>
  <c r="U537"/>
  <c r="T537"/>
  <c r="R537"/>
  <c r="P537"/>
  <c r="O537"/>
  <c r="N537"/>
  <c r="M537"/>
  <c r="L537"/>
  <c r="K537"/>
  <c r="J537"/>
  <c r="I537"/>
  <c r="H537"/>
  <c r="G537"/>
  <c r="F537"/>
  <c r="W536"/>
  <c r="V536"/>
  <c r="U536"/>
  <c r="T536"/>
  <c r="R536"/>
  <c r="P536"/>
  <c r="O536"/>
  <c r="N536"/>
  <c r="M536"/>
  <c r="L536"/>
  <c r="K536"/>
  <c r="J536"/>
  <c r="I536"/>
  <c r="H536"/>
  <c r="G536"/>
  <c r="F536"/>
  <c r="W535"/>
  <c r="V535"/>
  <c r="U535"/>
  <c r="T535"/>
  <c r="R535"/>
  <c r="P535"/>
  <c r="O535"/>
  <c r="N535"/>
  <c r="M535"/>
  <c r="L535"/>
  <c r="K535"/>
  <c r="J535"/>
  <c r="I535"/>
  <c r="H535"/>
  <c r="G535"/>
  <c r="F535"/>
  <c r="W534"/>
  <c r="V534"/>
  <c r="U534"/>
  <c r="T534"/>
  <c r="R534"/>
  <c r="P534"/>
  <c r="O534"/>
  <c r="N534"/>
  <c r="M534"/>
  <c r="L534"/>
  <c r="K534"/>
  <c r="J534"/>
  <c r="I534"/>
  <c r="H534"/>
  <c r="G534"/>
  <c r="F534"/>
  <c r="W533"/>
  <c r="V533"/>
  <c r="U533"/>
  <c r="T533"/>
  <c r="R533"/>
  <c r="P533"/>
  <c r="O533"/>
  <c r="N533"/>
  <c r="M533"/>
  <c r="L533"/>
  <c r="K533"/>
  <c r="J533"/>
  <c r="I533"/>
  <c r="H533"/>
  <c r="G533"/>
  <c r="F533"/>
  <c r="W532"/>
  <c r="V532"/>
  <c r="U532"/>
  <c r="T532"/>
  <c r="R532"/>
  <c r="P532"/>
  <c r="O532"/>
  <c r="N532"/>
  <c r="M532"/>
  <c r="L532"/>
  <c r="K532"/>
  <c r="J532"/>
  <c r="I532"/>
  <c r="H532"/>
  <c r="G532"/>
  <c r="F532"/>
  <c r="W531"/>
  <c r="V531"/>
  <c r="U531"/>
  <c r="T531"/>
  <c r="R531"/>
  <c r="P531"/>
  <c r="O531"/>
  <c r="N531"/>
  <c r="M531"/>
  <c r="L531"/>
  <c r="K531"/>
  <c r="J531"/>
  <c r="I531"/>
  <c r="H531"/>
  <c r="G531"/>
  <c r="F531"/>
  <c r="W530"/>
  <c r="V530"/>
  <c r="U530"/>
  <c r="T530"/>
  <c r="R530"/>
  <c r="P530"/>
  <c r="O530"/>
  <c r="N530"/>
  <c r="M530"/>
  <c r="L530"/>
  <c r="K530"/>
  <c r="J530"/>
  <c r="I530"/>
  <c r="H530"/>
  <c r="G530"/>
  <c r="F530"/>
  <c r="W529"/>
  <c r="V529"/>
  <c r="U529"/>
  <c r="T529"/>
  <c r="R529"/>
  <c r="P529"/>
  <c r="O529"/>
  <c r="N529"/>
  <c r="M529"/>
  <c r="L529"/>
  <c r="K529"/>
  <c r="J529"/>
  <c r="I529"/>
  <c r="H529"/>
  <c r="G529"/>
  <c r="F529"/>
  <c r="W528"/>
  <c r="V528"/>
  <c r="U528"/>
  <c r="T528"/>
  <c r="R528"/>
  <c r="P528"/>
  <c r="O528"/>
  <c r="N528"/>
  <c r="M528"/>
  <c r="L528"/>
  <c r="K528"/>
  <c r="J528"/>
  <c r="I528"/>
  <c r="H528"/>
  <c r="G528"/>
  <c r="F528"/>
  <c r="W527"/>
  <c r="V527"/>
  <c r="U527"/>
  <c r="T527"/>
  <c r="R527"/>
  <c r="P527"/>
  <c r="O527"/>
  <c r="N527"/>
  <c r="M527"/>
  <c r="L527"/>
  <c r="K527"/>
  <c r="J527"/>
  <c r="I527"/>
  <c r="H527"/>
  <c r="G527"/>
  <c r="F527"/>
  <c r="W526"/>
  <c r="V526"/>
  <c r="U526"/>
  <c r="T526"/>
  <c r="R526"/>
  <c r="P526"/>
  <c r="O526"/>
  <c r="N526"/>
  <c r="M526"/>
  <c r="L526"/>
  <c r="K526"/>
  <c r="J526"/>
  <c r="I526"/>
  <c r="H526"/>
  <c r="G526"/>
  <c r="F526"/>
  <c r="W525"/>
  <c r="V525"/>
  <c r="U525"/>
  <c r="T525"/>
  <c r="R525"/>
  <c r="P525"/>
  <c r="O525"/>
  <c r="N525"/>
  <c r="M525"/>
  <c r="L525"/>
  <c r="K525"/>
  <c r="J525"/>
  <c r="I525"/>
  <c r="H525"/>
  <c r="G525"/>
  <c r="F525"/>
  <c r="W524"/>
  <c r="V524"/>
  <c r="U524"/>
  <c r="T524"/>
  <c r="R524"/>
  <c r="P524"/>
  <c r="O524"/>
  <c r="N524"/>
  <c r="M524"/>
  <c r="L524"/>
  <c r="K524"/>
  <c r="J524"/>
  <c r="I524"/>
  <c r="H524"/>
  <c r="G524"/>
  <c r="F524"/>
  <c r="W523"/>
  <c r="V523"/>
  <c r="U523"/>
  <c r="T523"/>
  <c r="R523"/>
  <c r="P523"/>
  <c r="O523"/>
  <c r="N523"/>
  <c r="M523"/>
  <c r="L523"/>
  <c r="K523"/>
  <c r="J523"/>
  <c r="I523"/>
  <c r="H523"/>
  <c r="G523"/>
  <c r="F523"/>
  <c r="W522"/>
  <c r="V522"/>
  <c r="U522"/>
  <c r="T522"/>
  <c r="R522"/>
  <c r="P522"/>
  <c r="O522"/>
  <c r="N522"/>
  <c r="M522"/>
  <c r="L522"/>
  <c r="K522"/>
  <c r="J522"/>
  <c r="I522"/>
  <c r="H522"/>
  <c r="G522"/>
  <c r="F522"/>
  <c r="W521"/>
  <c r="V521"/>
  <c r="U521"/>
  <c r="T521"/>
  <c r="R521"/>
  <c r="P521"/>
  <c r="O521"/>
  <c r="N521"/>
  <c r="M521"/>
  <c r="L521"/>
  <c r="K521"/>
  <c r="J521"/>
  <c r="I521"/>
  <c r="H521"/>
  <c r="G521"/>
  <c r="F521"/>
  <c r="W520"/>
  <c r="V520"/>
  <c r="U520"/>
  <c r="T520"/>
  <c r="R520"/>
  <c r="P520"/>
  <c r="O520"/>
  <c r="N520"/>
  <c r="M520"/>
  <c r="L520"/>
  <c r="K520"/>
  <c r="J520"/>
  <c r="I520"/>
  <c r="H520"/>
  <c r="G520"/>
  <c r="F520"/>
  <c r="W519"/>
  <c r="V519"/>
  <c r="U519"/>
  <c r="T519"/>
  <c r="R519"/>
  <c r="P519"/>
  <c r="O519"/>
  <c r="N519"/>
  <c r="M519"/>
  <c r="L519"/>
  <c r="K519"/>
  <c r="J519"/>
  <c r="I519"/>
  <c r="H519"/>
  <c r="G519"/>
  <c r="F519"/>
  <c r="W518"/>
  <c r="V518"/>
  <c r="U518"/>
  <c r="T518"/>
  <c r="R518"/>
  <c r="P518"/>
  <c r="O518"/>
  <c r="N518"/>
  <c r="M518"/>
  <c r="L518"/>
  <c r="K518"/>
  <c r="J518"/>
  <c r="I518"/>
  <c r="H518"/>
  <c r="G518"/>
  <c r="F518"/>
  <c r="W517"/>
  <c r="V517"/>
  <c r="U517"/>
  <c r="T517"/>
  <c r="R517"/>
  <c r="P517"/>
  <c r="O517"/>
  <c r="N517"/>
  <c r="M517"/>
  <c r="L517"/>
  <c r="K517"/>
  <c r="J517"/>
  <c r="I517"/>
  <c r="H517"/>
  <c r="G517"/>
  <c r="F517"/>
  <c r="W516"/>
  <c r="V516"/>
  <c r="U516"/>
  <c r="T516"/>
  <c r="R516"/>
  <c r="P516"/>
  <c r="O516"/>
  <c r="N516"/>
  <c r="M516"/>
  <c r="L516"/>
  <c r="K516"/>
  <c r="J516"/>
  <c r="I516"/>
  <c r="H516"/>
  <c r="G516"/>
  <c r="F516"/>
  <c r="W515"/>
  <c r="V515"/>
  <c r="U515"/>
  <c r="T515"/>
  <c r="R515"/>
  <c r="P515"/>
  <c r="O515"/>
  <c r="N515"/>
  <c r="M515"/>
  <c r="L515"/>
  <c r="K515"/>
  <c r="J515"/>
  <c r="I515"/>
  <c r="H515"/>
  <c r="G515"/>
  <c r="F515"/>
  <c r="W514"/>
  <c r="V514"/>
  <c r="U514"/>
  <c r="T514"/>
  <c r="R514"/>
  <c r="P514"/>
  <c r="O514"/>
  <c r="N514"/>
  <c r="M514"/>
  <c r="L514"/>
  <c r="K514"/>
  <c r="J514"/>
  <c r="I514"/>
  <c r="H514"/>
  <c r="G514"/>
  <c r="F514"/>
  <c r="W513"/>
  <c r="V513"/>
  <c r="U513"/>
  <c r="T513"/>
  <c r="R513"/>
  <c r="P513"/>
  <c r="O513"/>
  <c r="N513"/>
  <c r="M513"/>
  <c r="L513"/>
  <c r="K513"/>
  <c r="J513"/>
  <c r="I513"/>
  <c r="H513"/>
  <c r="G513"/>
  <c r="F513"/>
  <c r="W512"/>
  <c r="V512"/>
  <c r="U512"/>
  <c r="T512"/>
  <c r="R512"/>
  <c r="P512"/>
  <c r="O512"/>
  <c r="N512"/>
  <c r="M512"/>
  <c r="L512"/>
  <c r="K512"/>
  <c r="J512"/>
  <c r="I512"/>
  <c r="H512"/>
  <c r="G512"/>
  <c r="F512"/>
  <c r="W511"/>
  <c r="V511"/>
  <c r="U511"/>
  <c r="T511"/>
  <c r="R511"/>
  <c r="P511"/>
  <c r="O511"/>
  <c r="N511"/>
  <c r="M511"/>
  <c r="L511"/>
  <c r="K511"/>
  <c r="J511"/>
  <c r="I511"/>
  <c r="H511"/>
  <c r="G511"/>
  <c r="F511"/>
  <c r="W510"/>
  <c r="V510"/>
  <c r="U510"/>
  <c r="T510"/>
  <c r="R510"/>
  <c r="P510"/>
  <c r="O510"/>
  <c r="N510"/>
  <c r="M510"/>
  <c r="L510"/>
  <c r="K510"/>
  <c r="J510"/>
  <c r="I510"/>
  <c r="H510"/>
  <c r="G510"/>
  <c r="F510"/>
  <c r="W509"/>
  <c r="V509"/>
  <c r="U509"/>
  <c r="T509"/>
  <c r="R509"/>
  <c r="P509"/>
  <c r="O509"/>
  <c r="N509"/>
  <c r="M509"/>
  <c r="L509"/>
  <c r="K509"/>
  <c r="J509"/>
  <c r="I509"/>
  <c r="H509"/>
  <c r="G509"/>
  <c r="F509"/>
  <c r="W508"/>
  <c r="V508"/>
  <c r="U508"/>
  <c r="T508"/>
  <c r="R508"/>
  <c r="P508"/>
  <c r="O508"/>
  <c r="N508"/>
  <c r="M508"/>
  <c r="L508"/>
  <c r="K508"/>
  <c r="J508"/>
  <c r="I508"/>
  <c r="H508"/>
  <c r="G508"/>
  <c r="F508"/>
  <c r="W507"/>
  <c r="V507"/>
  <c r="U507"/>
  <c r="T507"/>
  <c r="R507"/>
  <c r="P507"/>
  <c r="O507"/>
  <c r="N507"/>
  <c r="M507"/>
  <c r="L507"/>
  <c r="K507"/>
  <c r="J507"/>
  <c r="I507"/>
  <c r="H507"/>
  <c r="G507"/>
  <c r="F507"/>
  <c r="W506"/>
  <c r="V506"/>
  <c r="U506"/>
  <c r="T506"/>
  <c r="R506"/>
  <c r="P506"/>
  <c r="O506"/>
  <c r="N506"/>
  <c r="M506"/>
  <c r="L506"/>
  <c r="K506"/>
  <c r="J506"/>
  <c r="I506"/>
  <c r="H506"/>
  <c r="G506"/>
  <c r="F506"/>
  <c r="W505"/>
  <c r="V505"/>
  <c r="U505"/>
  <c r="T505"/>
  <c r="R505"/>
  <c r="P505"/>
  <c r="O505"/>
  <c r="N505"/>
  <c r="M505"/>
  <c r="L505"/>
  <c r="K505"/>
  <c r="J505"/>
  <c r="I505"/>
  <c r="H505"/>
  <c r="G505"/>
  <c r="F505"/>
  <c r="W504"/>
  <c r="V504"/>
  <c r="U504"/>
  <c r="T504"/>
  <c r="R504"/>
  <c r="P504"/>
  <c r="O504"/>
  <c r="N504"/>
  <c r="M504"/>
  <c r="L504"/>
  <c r="K504"/>
  <c r="J504"/>
  <c r="I504"/>
  <c r="H504"/>
  <c r="G504"/>
  <c r="F504"/>
  <c r="W503"/>
  <c r="V503"/>
  <c r="U503"/>
  <c r="T503"/>
  <c r="R503"/>
  <c r="P503"/>
  <c r="O503"/>
  <c r="N503"/>
  <c r="M503"/>
  <c r="L503"/>
  <c r="K503"/>
  <c r="J503"/>
  <c r="I503"/>
  <c r="H503"/>
  <c r="G503"/>
  <c r="F503"/>
  <c r="W502"/>
  <c r="V502"/>
  <c r="U502"/>
  <c r="T502"/>
  <c r="R502"/>
  <c r="P502"/>
  <c r="O502"/>
  <c r="N502"/>
  <c r="M502"/>
  <c r="L502"/>
  <c r="K502"/>
  <c r="J502"/>
  <c r="I502"/>
  <c r="H502"/>
  <c r="G502"/>
  <c r="F502"/>
  <c r="W501"/>
  <c r="V501"/>
  <c r="U501"/>
  <c r="T501"/>
  <c r="R501"/>
  <c r="P501"/>
  <c r="O501"/>
  <c r="N501"/>
  <c r="M501"/>
  <c r="L501"/>
  <c r="K501"/>
  <c r="J501"/>
  <c r="I501"/>
  <c r="H501"/>
  <c r="G501"/>
  <c r="F501"/>
  <c r="W500"/>
  <c r="V500"/>
  <c r="U500"/>
  <c r="T500"/>
  <c r="R500"/>
  <c r="P500"/>
  <c r="O500"/>
  <c r="N500"/>
  <c r="M500"/>
  <c r="L500"/>
  <c r="K500"/>
  <c r="J500"/>
  <c r="I500"/>
  <c r="H500"/>
  <c r="G500"/>
  <c r="F500"/>
  <c r="W499"/>
  <c r="V499"/>
  <c r="U499"/>
  <c r="T499"/>
  <c r="R499"/>
  <c r="P499"/>
  <c r="O499"/>
  <c r="N499"/>
  <c r="M499"/>
  <c r="L499"/>
  <c r="K499"/>
  <c r="J499"/>
  <c r="I499"/>
  <c r="H499"/>
  <c r="G499"/>
  <c r="F499"/>
  <c r="W498"/>
  <c r="V498"/>
  <c r="U498"/>
  <c r="T498"/>
  <c r="R498"/>
  <c r="P498"/>
  <c r="O498"/>
  <c r="N498"/>
  <c r="M498"/>
  <c r="L498"/>
  <c r="K498"/>
  <c r="J498"/>
  <c r="I498"/>
  <c r="H498"/>
  <c r="G498"/>
  <c r="F498"/>
  <c r="W497"/>
  <c r="V497"/>
  <c r="U497"/>
  <c r="T497"/>
  <c r="R497"/>
  <c r="P497"/>
  <c r="O497"/>
  <c r="N497"/>
  <c r="M497"/>
  <c r="L497"/>
  <c r="K497"/>
  <c r="J497"/>
  <c r="I497"/>
  <c r="H497"/>
  <c r="G497"/>
  <c r="F497"/>
  <c r="W496"/>
  <c r="V496"/>
  <c r="U496"/>
  <c r="T496"/>
  <c r="R496"/>
  <c r="P496"/>
  <c r="O496"/>
  <c r="N496"/>
  <c r="M496"/>
  <c r="L496"/>
  <c r="K496"/>
  <c r="J496"/>
  <c r="I496"/>
  <c r="H496"/>
  <c r="G496"/>
  <c r="F496"/>
  <c r="W495"/>
  <c r="V495"/>
  <c r="U495"/>
  <c r="T495"/>
  <c r="R495"/>
  <c r="P495"/>
  <c r="O495"/>
  <c r="N495"/>
  <c r="M495"/>
  <c r="L495"/>
  <c r="K495"/>
  <c r="J495"/>
  <c r="I495"/>
  <c r="H495"/>
  <c r="G495"/>
  <c r="F495"/>
  <c r="W494"/>
  <c r="V494"/>
  <c r="U494"/>
  <c r="T494"/>
  <c r="R494"/>
  <c r="P494"/>
  <c r="O494"/>
  <c r="N494"/>
  <c r="M494"/>
  <c r="L494"/>
  <c r="K494"/>
  <c r="J494"/>
  <c r="I494"/>
  <c r="H494"/>
  <c r="G494"/>
  <c r="F494"/>
  <c r="W493"/>
  <c r="V493"/>
  <c r="U493"/>
  <c r="T493"/>
  <c r="R493"/>
  <c r="P493"/>
  <c r="O493"/>
  <c r="N493"/>
  <c r="M493"/>
  <c r="L493"/>
  <c r="K493"/>
  <c r="J493"/>
  <c r="I493"/>
  <c r="H493"/>
  <c r="G493"/>
  <c r="F493"/>
  <c r="W492"/>
  <c r="V492"/>
  <c r="U492"/>
  <c r="T492"/>
  <c r="R492"/>
  <c r="P492"/>
  <c r="O492"/>
  <c r="N492"/>
  <c r="M492"/>
  <c r="L492"/>
  <c r="K492"/>
  <c r="J492"/>
  <c r="I492"/>
  <c r="H492"/>
  <c r="G492"/>
  <c r="F492"/>
  <c r="W491"/>
  <c r="V491"/>
  <c r="U491"/>
  <c r="T491"/>
  <c r="R491"/>
  <c r="P491"/>
  <c r="O491"/>
  <c r="N491"/>
  <c r="M491"/>
  <c r="L491"/>
  <c r="K491"/>
  <c r="J491"/>
  <c r="I491"/>
  <c r="H491"/>
  <c r="G491"/>
  <c r="F491"/>
  <c r="W490"/>
  <c r="V490"/>
  <c r="U490"/>
  <c r="T490"/>
  <c r="R490"/>
  <c r="P490"/>
  <c r="O490"/>
  <c r="N490"/>
  <c r="M490"/>
  <c r="L490"/>
  <c r="K490"/>
  <c r="J490"/>
  <c r="I490"/>
  <c r="H490"/>
  <c r="G490"/>
  <c r="F490"/>
  <c r="W489"/>
  <c r="V489"/>
  <c r="U489"/>
  <c r="T489"/>
  <c r="R489"/>
  <c r="P489"/>
  <c r="O489"/>
  <c r="N489"/>
  <c r="M489"/>
  <c r="L489"/>
  <c r="K489"/>
  <c r="J489"/>
  <c r="I489"/>
  <c r="H489"/>
  <c r="G489"/>
  <c r="F489"/>
  <c r="W488"/>
  <c r="V488"/>
  <c r="U488"/>
  <c r="T488"/>
  <c r="R488"/>
  <c r="P488"/>
  <c r="O488"/>
  <c r="N488"/>
  <c r="M488"/>
  <c r="L488"/>
  <c r="K488"/>
  <c r="J488"/>
  <c r="I488"/>
  <c r="H488"/>
  <c r="G488"/>
  <c r="F488"/>
  <c r="W487"/>
  <c r="V487"/>
  <c r="U487"/>
  <c r="T487"/>
  <c r="R487"/>
  <c r="P487"/>
  <c r="O487"/>
  <c r="N487"/>
  <c r="M487"/>
  <c r="L487"/>
  <c r="K487"/>
  <c r="J487"/>
  <c r="I487"/>
  <c r="H487"/>
  <c r="G487"/>
  <c r="F487"/>
  <c r="W486"/>
  <c r="V486"/>
  <c r="U486"/>
  <c r="T486"/>
  <c r="R486"/>
  <c r="P486"/>
  <c r="O486"/>
  <c r="N486"/>
  <c r="M486"/>
  <c r="L486"/>
  <c r="K486"/>
  <c r="J486"/>
  <c r="I486"/>
  <c r="H486"/>
  <c r="G486"/>
  <c r="F486"/>
  <c r="W485"/>
  <c r="V485"/>
  <c r="U485"/>
  <c r="T485"/>
  <c r="R485"/>
  <c r="P485"/>
  <c r="O485"/>
  <c r="N485"/>
  <c r="M485"/>
  <c r="L485"/>
  <c r="K485"/>
  <c r="J485"/>
  <c r="I485"/>
  <c r="H485"/>
  <c r="G485"/>
  <c r="F485"/>
  <c r="W484"/>
  <c r="V484"/>
  <c r="U484"/>
  <c r="T484"/>
  <c r="R484"/>
  <c r="P484"/>
  <c r="O484"/>
  <c r="N484"/>
  <c r="M484"/>
  <c r="L484"/>
  <c r="K484"/>
  <c r="J484"/>
  <c r="I484"/>
  <c r="H484"/>
  <c r="G484"/>
  <c r="F484"/>
  <c r="W483"/>
  <c r="V483"/>
  <c r="U483"/>
  <c r="T483"/>
  <c r="R483"/>
  <c r="P483"/>
  <c r="O483"/>
  <c r="N483"/>
  <c r="M483"/>
  <c r="L483"/>
  <c r="K483"/>
  <c r="J483"/>
  <c r="I483"/>
  <c r="H483"/>
  <c r="G483"/>
  <c r="F483"/>
  <c r="W482"/>
  <c r="V482"/>
  <c r="U482"/>
  <c r="T482"/>
  <c r="R482"/>
  <c r="P482"/>
  <c r="O482"/>
  <c r="N482"/>
  <c r="M482"/>
  <c r="L482"/>
  <c r="K482"/>
  <c r="J482"/>
  <c r="I482"/>
  <c r="H482"/>
  <c r="G482"/>
  <c r="F482"/>
  <c r="W481"/>
  <c r="V481"/>
  <c r="U481"/>
  <c r="T481"/>
  <c r="R481"/>
  <c r="P481"/>
  <c r="O481"/>
  <c r="N481"/>
  <c r="M481"/>
  <c r="L481"/>
  <c r="K481"/>
  <c r="J481"/>
  <c r="I481"/>
  <c r="H481"/>
  <c r="G481"/>
  <c r="F481"/>
  <c r="W480"/>
  <c r="V480"/>
  <c r="U480"/>
  <c r="T480"/>
  <c r="R480"/>
  <c r="P480"/>
  <c r="O480"/>
  <c r="N480"/>
  <c r="M480"/>
  <c r="L480"/>
  <c r="K480"/>
  <c r="J480"/>
  <c r="I480"/>
  <c r="H480"/>
  <c r="G480"/>
  <c r="F480"/>
  <c r="W479"/>
  <c r="V479"/>
  <c r="U479"/>
  <c r="T479"/>
  <c r="R479"/>
  <c r="P479"/>
  <c r="O479"/>
  <c r="N479"/>
  <c r="M479"/>
  <c r="L479"/>
  <c r="K479"/>
  <c r="J479"/>
  <c r="I479"/>
  <c r="H479"/>
  <c r="G479"/>
  <c r="F479"/>
  <c r="W478"/>
  <c r="V478"/>
  <c r="U478"/>
  <c r="T478"/>
  <c r="R478"/>
  <c r="P478"/>
  <c r="O478"/>
  <c r="N478"/>
  <c r="M478"/>
  <c r="L478"/>
  <c r="K478"/>
  <c r="J478"/>
  <c r="I478"/>
  <c r="H478"/>
  <c r="G478"/>
  <c r="F478"/>
  <c r="W477"/>
  <c r="V477"/>
  <c r="U477"/>
  <c r="T477"/>
  <c r="R477"/>
  <c r="P477"/>
  <c r="O477"/>
  <c r="N477"/>
  <c r="M477"/>
  <c r="L477"/>
  <c r="K477"/>
  <c r="J477"/>
  <c r="I477"/>
  <c r="H477"/>
  <c r="G477"/>
  <c r="F477"/>
  <c r="W476"/>
  <c r="V476"/>
  <c r="U476"/>
  <c r="T476"/>
  <c r="R476"/>
  <c r="P476"/>
  <c r="O476"/>
  <c r="N476"/>
  <c r="M476"/>
  <c r="L476"/>
  <c r="K476"/>
  <c r="J476"/>
  <c r="I476"/>
  <c r="H476"/>
  <c r="G476"/>
  <c r="F476"/>
  <c r="W475"/>
  <c r="V475"/>
  <c r="U475"/>
  <c r="T475"/>
  <c r="R475"/>
  <c r="P475"/>
  <c r="O475"/>
  <c r="N475"/>
  <c r="M475"/>
  <c r="L475"/>
  <c r="K475"/>
  <c r="J475"/>
  <c r="I475"/>
  <c r="H475"/>
  <c r="G475"/>
  <c r="F475"/>
  <c r="W474"/>
  <c r="V474"/>
  <c r="U474"/>
  <c r="T474"/>
  <c r="R474"/>
  <c r="P474"/>
  <c r="O474"/>
  <c r="N474"/>
  <c r="M474"/>
  <c r="L474"/>
  <c r="K474"/>
  <c r="J474"/>
  <c r="I474"/>
  <c r="H474"/>
  <c r="G474"/>
  <c r="F474"/>
  <c r="W473"/>
  <c r="V473"/>
  <c r="U473"/>
  <c r="T473"/>
  <c r="R473"/>
  <c r="P473"/>
  <c r="O473"/>
  <c r="N473"/>
  <c r="M473"/>
  <c r="L473"/>
  <c r="K473"/>
  <c r="J473"/>
  <c r="I473"/>
  <c r="H473"/>
  <c r="G473"/>
  <c r="F473"/>
  <c r="W472"/>
  <c r="V472"/>
  <c r="U472"/>
  <c r="T472"/>
  <c r="R472"/>
  <c r="P472"/>
  <c r="O472"/>
  <c r="N472"/>
  <c r="M472"/>
  <c r="L472"/>
  <c r="K472"/>
  <c r="J472"/>
  <c r="I472"/>
  <c r="H472"/>
  <c r="G472"/>
  <c r="F472"/>
  <c r="W471"/>
  <c r="V471"/>
  <c r="U471"/>
  <c r="T471"/>
  <c r="R471"/>
  <c r="P471"/>
  <c r="O471"/>
  <c r="N471"/>
  <c r="M471"/>
  <c r="L471"/>
  <c r="K471"/>
  <c r="J471"/>
  <c r="I471"/>
  <c r="H471"/>
  <c r="G471"/>
  <c r="F471"/>
  <c r="W470"/>
  <c r="V470"/>
  <c r="U470"/>
  <c r="T470"/>
  <c r="R470"/>
  <c r="P470"/>
  <c r="O470"/>
  <c r="N470"/>
  <c r="M470"/>
  <c r="L470"/>
  <c r="K470"/>
  <c r="J470"/>
  <c r="I470"/>
  <c r="H470"/>
  <c r="G470"/>
  <c r="F470"/>
  <c r="W469"/>
  <c r="V469"/>
  <c r="U469"/>
  <c r="T469"/>
  <c r="R469"/>
  <c r="P469"/>
  <c r="O469"/>
  <c r="N469"/>
  <c r="M469"/>
  <c r="L469"/>
  <c r="K469"/>
  <c r="J469"/>
  <c r="I469"/>
  <c r="H469"/>
  <c r="G469"/>
  <c r="F469"/>
  <c r="W468"/>
  <c r="V468"/>
  <c r="U468"/>
  <c r="T468"/>
  <c r="R468"/>
  <c r="P468"/>
  <c r="O468"/>
  <c r="N468"/>
  <c r="M468"/>
  <c r="L468"/>
  <c r="K468"/>
  <c r="J468"/>
  <c r="I468"/>
  <c r="H468"/>
  <c r="G468"/>
  <c r="F468"/>
  <c r="W467"/>
  <c r="V467"/>
  <c r="U467"/>
  <c r="T467"/>
  <c r="R467"/>
  <c r="P467"/>
  <c r="O467"/>
  <c r="N467"/>
  <c r="M467"/>
  <c r="L467"/>
  <c r="K467"/>
  <c r="J467"/>
  <c r="I467"/>
  <c r="H467"/>
  <c r="G467"/>
  <c r="F467"/>
  <c r="W466"/>
  <c r="V466"/>
  <c r="U466"/>
  <c r="T466"/>
  <c r="R466"/>
  <c r="P466"/>
  <c r="O466"/>
  <c r="N466"/>
  <c r="M466"/>
  <c r="L466"/>
  <c r="K466"/>
  <c r="J466"/>
  <c r="I466"/>
  <c r="H466"/>
  <c r="G466"/>
  <c r="F466"/>
  <c r="W465"/>
  <c r="V465"/>
  <c r="U465"/>
  <c r="T465"/>
  <c r="R465"/>
  <c r="P465"/>
  <c r="O465"/>
  <c r="N465"/>
  <c r="M465"/>
  <c r="L465"/>
  <c r="K465"/>
  <c r="J465"/>
  <c r="I465"/>
  <c r="H465"/>
  <c r="G465"/>
  <c r="F465"/>
  <c r="W464"/>
  <c r="V464"/>
  <c r="U464"/>
  <c r="T464"/>
  <c r="R464"/>
  <c r="P464"/>
  <c r="O464"/>
  <c r="N464"/>
  <c r="M464"/>
  <c r="L464"/>
  <c r="K464"/>
  <c r="J464"/>
  <c r="I464"/>
  <c r="H464"/>
  <c r="G464"/>
  <c r="F464"/>
  <c r="W463"/>
  <c r="V463"/>
  <c r="U463"/>
  <c r="T463"/>
  <c r="R463"/>
  <c r="P463"/>
  <c r="O463"/>
  <c r="N463"/>
  <c r="M463"/>
  <c r="L463"/>
  <c r="K463"/>
  <c r="J463"/>
  <c r="I463"/>
  <c r="H463"/>
  <c r="G463"/>
  <c r="F463"/>
  <c r="W462"/>
  <c r="V462"/>
  <c r="U462"/>
  <c r="T462"/>
  <c r="R462"/>
  <c r="P462"/>
  <c r="O462"/>
  <c r="N462"/>
  <c r="M462"/>
  <c r="L462"/>
  <c r="K462"/>
  <c r="J462"/>
  <c r="I462"/>
  <c r="H462"/>
  <c r="G462"/>
  <c r="F462"/>
  <c r="W461"/>
  <c r="V461"/>
  <c r="U461"/>
  <c r="T461"/>
  <c r="R461"/>
  <c r="P461"/>
  <c r="O461"/>
  <c r="N461"/>
  <c r="M461"/>
  <c r="L461"/>
  <c r="K461"/>
  <c r="J461"/>
  <c r="I461"/>
  <c r="H461"/>
  <c r="G461"/>
  <c r="F461"/>
  <c r="W460"/>
  <c r="V460"/>
  <c r="U460"/>
  <c r="T460"/>
  <c r="R460"/>
  <c r="P460"/>
  <c r="O460"/>
  <c r="N460"/>
  <c r="M460"/>
  <c r="L460"/>
  <c r="K460"/>
  <c r="J460"/>
  <c r="I460"/>
  <c r="H460"/>
  <c r="G460"/>
  <c r="F460"/>
  <c r="W459"/>
  <c r="V459"/>
  <c r="U459"/>
  <c r="T459"/>
  <c r="R459"/>
  <c r="P459"/>
  <c r="O459"/>
  <c r="N459"/>
  <c r="M459"/>
  <c r="L459"/>
  <c r="K459"/>
  <c r="J459"/>
  <c r="I459"/>
  <c r="H459"/>
  <c r="G459"/>
  <c r="F459"/>
  <c r="W458"/>
  <c r="V458"/>
  <c r="U458"/>
  <c r="T458"/>
  <c r="R458"/>
  <c r="P458"/>
  <c r="O458"/>
  <c r="N458"/>
  <c r="M458"/>
  <c r="L458"/>
  <c r="K458"/>
  <c r="J458"/>
  <c r="I458"/>
  <c r="H458"/>
  <c r="G458"/>
  <c r="F458"/>
  <c r="W457"/>
  <c r="V457"/>
  <c r="U457"/>
  <c r="T457"/>
  <c r="R457"/>
  <c r="P457"/>
  <c r="O457"/>
  <c r="N457"/>
  <c r="M457"/>
  <c r="L457"/>
  <c r="K457"/>
  <c r="J457"/>
  <c r="I457"/>
  <c r="H457"/>
  <c r="G457"/>
  <c r="F457"/>
  <c r="W456"/>
  <c r="V456"/>
  <c r="U456"/>
  <c r="T456"/>
  <c r="R456"/>
  <c r="P456"/>
  <c r="O456"/>
  <c r="N456"/>
  <c r="M456"/>
  <c r="L456"/>
  <c r="K456"/>
  <c r="J456"/>
  <c r="I456"/>
  <c r="H456"/>
  <c r="G456"/>
  <c r="F456"/>
  <c r="W455"/>
  <c r="V455"/>
  <c r="U455"/>
  <c r="T455"/>
  <c r="R455"/>
  <c r="P455"/>
  <c r="O455"/>
  <c r="N455"/>
  <c r="M455"/>
  <c r="L455"/>
  <c r="K455"/>
  <c r="J455"/>
  <c r="I455"/>
  <c r="H455"/>
  <c r="G455"/>
  <c r="F455"/>
  <c r="W454"/>
  <c r="V454"/>
  <c r="U454"/>
  <c r="T454"/>
  <c r="R454"/>
  <c r="P454"/>
  <c r="O454"/>
  <c r="N454"/>
  <c r="M454"/>
  <c r="L454"/>
  <c r="K454"/>
  <c r="J454"/>
  <c r="I454"/>
  <c r="H454"/>
  <c r="G454"/>
  <c r="F454"/>
  <c r="W453"/>
  <c r="V453"/>
  <c r="U453"/>
  <c r="T453"/>
  <c r="R453"/>
  <c r="P453"/>
  <c r="O453"/>
  <c r="N453"/>
  <c r="M453"/>
  <c r="L453"/>
  <c r="K453"/>
  <c r="J453"/>
  <c r="I453"/>
  <c r="H453"/>
  <c r="G453"/>
  <c r="F453"/>
  <c r="W452"/>
  <c r="V452"/>
  <c r="U452"/>
  <c r="T452"/>
  <c r="R452"/>
  <c r="P452"/>
  <c r="O452"/>
  <c r="N452"/>
  <c r="M452"/>
  <c r="L452"/>
  <c r="K452"/>
  <c r="J452"/>
  <c r="I452"/>
  <c r="H452"/>
  <c r="G452"/>
  <c r="F452"/>
  <c r="W451"/>
  <c r="V451"/>
  <c r="U451"/>
  <c r="T451"/>
  <c r="R451"/>
  <c r="P451"/>
  <c r="O451"/>
  <c r="N451"/>
  <c r="M451"/>
  <c r="L451"/>
  <c r="K451"/>
  <c r="J451"/>
  <c r="I451"/>
  <c r="H451"/>
  <c r="G451"/>
  <c r="F451"/>
  <c r="W450"/>
  <c r="V450"/>
  <c r="U450"/>
  <c r="T450"/>
  <c r="R450"/>
  <c r="P450"/>
  <c r="O450"/>
  <c r="N450"/>
  <c r="M450"/>
  <c r="L450"/>
  <c r="K450"/>
  <c r="J450"/>
  <c r="I450"/>
  <c r="H450"/>
  <c r="G450"/>
  <c r="F450"/>
  <c r="W449"/>
  <c r="V449"/>
  <c r="U449"/>
  <c r="T449"/>
  <c r="R449"/>
  <c r="P449"/>
  <c r="O449"/>
  <c r="N449"/>
  <c r="M449"/>
  <c r="L449"/>
  <c r="K449"/>
  <c r="J449"/>
  <c r="I449"/>
  <c r="H449"/>
  <c r="G449"/>
  <c r="F449"/>
  <c r="W448"/>
  <c r="V448"/>
  <c r="U448"/>
  <c r="T448"/>
  <c r="R448"/>
  <c r="P448"/>
  <c r="O448"/>
  <c r="N448"/>
  <c r="M448"/>
  <c r="L448"/>
  <c r="K448"/>
  <c r="J448"/>
  <c r="I448"/>
  <c r="H448"/>
  <c r="G448"/>
  <c r="F448"/>
  <c r="W447"/>
  <c r="V447"/>
  <c r="U447"/>
  <c r="T447"/>
  <c r="R447"/>
  <c r="P447"/>
  <c r="O447"/>
  <c r="N447"/>
  <c r="M447"/>
  <c r="L447"/>
  <c r="K447"/>
  <c r="J447"/>
  <c r="I447"/>
  <c r="H447"/>
  <c r="G447"/>
  <c r="F447"/>
  <c r="W446"/>
  <c r="V446"/>
  <c r="U446"/>
  <c r="T446"/>
  <c r="R446"/>
  <c r="P446"/>
  <c r="O446"/>
  <c r="N446"/>
  <c r="M446"/>
  <c r="L446"/>
  <c r="K446"/>
  <c r="J446"/>
  <c r="I446"/>
  <c r="H446"/>
  <c r="G446"/>
  <c r="F446"/>
  <c r="W445"/>
  <c r="V445"/>
  <c r="U445"/>
  <c r="T445"/>
  <c r="R445"/>
  <c r="P445"/>
  <c r="O445"/>
  <c r="N445"/>
  <c r="M445"/>
  <c r="L445"/>
  <c r="K445"/>
  <c r="J445"/>
  <c r="I445"/>
  <c r="H445"/>
  <c r="G445"/>
  <c r="F445"/>
  <c r="W444"/>
  <c r="V444"/>
  <c r="U444"/>
  <c r="T444"/>
  <c r="R444"/>
  <c r="P444"/>
  <c r="O444"/>
  <c r="N444"/>
  <c r="M444"/>
  <c r="L444"/>
  <c r="K444"/>
  <c r="J444"/>
  <c r="I444"/>
  <c r="H444"/>
  <c r="G444"/>
  <c r="F444"/>
  <c r="W443"/>
  <c r="V443"/>
  <c r="U443"/>
  <c r="T443"/>
  <c r="R443"/>
  <c r="P443"/>
  <c r="O443"/>
  <c r="N443"/>
  <c r="M443"/>
  <c r="L443"/>
  <c r="K443"/>
  <c r="J443"/>
  <c r="I443"/>
  <c r="H443"/>
  <c r="G443"/>
  <c r="F443"/>
  <c r="W442"/>
  <c r="V442"/>
  <c r="U442"/>
  <c r="T442"/>
  <c r="R442"/>
  <c r="P442"/>
  <c r="O442"/>
  <c r="N442"/>
  <c r="M442"/>
  <c r="L442"/>
  <c r="K442"/>
  <c r="J442"/>
  <c r="I442"/>
  <c r="H442"/>
  <c r="G442"/>
  <c r="F442"/>
  <c r="W441"/>
  <c r="V441"/>
  <c r="U441"/>
  <c r="T441"/>
  <c r="R441"/>
  <c r="P441"/>
  <c r="O441"/>
  <c r="N441"/>
  <c r="M441"/>
  <c r="L441"/>
  <c r="K441"/>
  <c r="J441"/>
  <c r="I441"/>
  <c r="H441"/>
  <c r="G441"/>
  <c r="F441"/>
  <c r="W440"/>
  <c r="V440"/>
  <c r="U440"/>
  <c r="T440"/>
  <c r="R440"/>
  <c r="P440"/>
  <c r="O440"/>
  <c r="N440"/>
  <c r="M440"/>
  <c r="L440"/>
  <c r="K440"/>
  <c r="J440"/>
  <c r="I440"/>
  <c r="H440"/>
  <c r="G440"/>
  <c r="F440"/>
  <c r="W439"/>
  <c r="V439"/>
  <c r="U439"/>
  <c r="T439"/>
  <c r="R439"/>
  <c r="P439"/>
  <c r="O439"/>
  <c r="N439"/>
  <c r="M439"/>
  <c r="L439"/>
  <c r="K439"/>
  <c r="J439"/>
  <c r="I439"/>
  <c r="H439"/>
  <c r="G439"/>
  <c r="F439"/>
  <c r="W438"/>
  <c r="V438"/>
  <c r="U438"/>
  <c r="T438"/>
  <c r="R438"/>
  <c r="P438"/>
  <c r="O438"/>
  <c r="N438"/>
  <c r="M438"/>
  <c r="L438"/>
  <c r="K438"/>
  <c r="J438"/>
  <c r="I438"/>
  <c r="H438"/>
  <c r="G438"/>
  <c r="F438"/>
  <c r="W437"/>
  <c r="V437"/>
  <c r="U437"/>
  <c r="T437"/>
  <c r="R437"/>
  <c r="P437"/>
  <c r="O437"/>
  <c r="N437"/>
  <c r="M437"/>
  <c r="L437"/>
  <c r="K437"/>
  <c r="J437"/>
  <c r="I437"/>
  <c r="H437"/>
  <c r="G437"/>
  <c r="F437"/>
  <c r="W436"/>
  <c r="V436"/>
  <c r="U436"/>
  <c r="T436"/>
  <c r="R436"/>
  <c r="P436"/>
  <c r="O436"/>
  <c r="N436"/>
  <c r="M436"/>
  <c r="L436"/>
  <c r="K436"/>
  <c r="J436"/>
  <c r="I436"/>
  <c r="H436"/>
  <c r="G436"/>
  <c r="F436"/>
  <c r="W435"/>
  <c r="V435"/>
  <c r="U435"/>
  <c r="T435"/>
  <c r="R435"/>
  <c r="P435"/>
  <c r="O435"/>
  <c r="N435"/>
  <c r="M435"/>
  <c r="L435"/>
  <c r="K435"/>
  <c r="J435"/>
  <c r="I435"/>
  <c r="H435"/>
  <c r="G435"/>
  <c r="F435"/>
  <c r="W434"/>
  <c r="V434"/>
  <c r="U434"/>
  <c r="T434"/>
  <c r="R434"/>
  <c r="P434"/>
  <c r="O434"/>
  <c r="N434"/>
  <c r="M434"/>
  <c r="L434"/>
  <c r="K434"/>
  <c r="J434"/>
  <c r="I434"/>
  <c r="H434"/>
  <c r="G434"/>
  <c r="F434"/>
  <c r="W433"/>
  <c r="V433"/>
  <c r="U433"/>
  <c r="T433"/>
  <c r="R433"/>
  <c r="P433"/>
  <c r="O433"/>
  <c r="N433"/>
  <c r="M433"/>
  <c r="L433"/>
  <c r="K433"/>
  <c r="J433"/>
  <c r="I433"/>
  <c r="H433"/>
  <c r="G433"/>
  <c r="F433"/>
  <c r="W432"/>
  <c r="V432"/>
  <c r="U432"/>
  <c r="T432"/>
  <c r="R432"/>
  <c r="P432"/>
  <c r="O432"/>
  <c r="N432"/>
  <c r="M432"/>
  <c r="L432"/>
  <c r="K432"/>
  <c r="J432"/>
  <c r="I432"/>
  <c r="H432"/>
  <c r="G432"/>
  <c r="F432"/>
  <c r="W431"/>
  <c r="V431"/>
  <c r="U431"/>
  <c r="T431"/>
  <c r="R431"/>
  <c r="P431"/>
  <c r="O431"/>
  <c r="N431"/>
  <c r="M431"/>
  <c r="L431"/>
  <c r="K431"/>
  <c r="J431"/>
  <c r="I431"/>
  <c r="H431"/>
  <c r="G431"/>
  <c r="F431"/>
  <c r="W430"/>
  <c r="V430"/>
  <c r="U430"/>
  <c r="T430"/>
  <c r="R430"/>
  <c r="P430"/>
  <c r="O430"/>
  <c r="N430"/>
  <c r="M430"/>
  <c r="L430"/>
  <c r="K430"/>
  <c r="J430"/>
  <c r="I430"/>
  <c r="H430"/>
  <c r="G430"/>
  <c r="F430"/>
  <c r="W429"/>
  <c r="V429"/>
  <c r="U429"/>
  <c r="T429"/>
  <c r="R429"/>
  <c r="P429"/>
  <c r="O429"/>
  <c r="N429"/>
  <c r="M429"/>
  <c r="L429"/>
  <c r="K429"/>
  <c r="J429"/>
  <c r="I429"/>
  <c r="H429"/>
  <c r="G429"/>
  <c r="F429"/>
  <c r="W428"/>
  <c r="V428"/>
  <c r="U428"/>
  <c r="T428"/>
  <c r="R428"/>
  <c r="P428"/>
  <c r="O428"/>
  <c r="N428"/>
  <c r="M428"/>
  <c r="L428"/>
  <c r="K428"/>
  <c r="J428"/>
  <c r="I428"/>
  <c r="H428"/>
  <c r="G428"/>
  <c r="F428"/>
  <c r="W427"/>
  <c r="V427"/>
  <c r="U427"/>
  <c r="T427"/>
  <c r="R427"/>
  <c r="P427"/>
  <c r="O427"/>
  <c r="N427"/>
  <c r="M427"/>
  <c r="L427"/>
  <c r="K427"/>
  <c r="J427"/>
  <c r="I427"/>
  <c r="H427"/>
  <c r="G427"/>
  <c r="F427"/>
  <c r="W426"/>
  <c r="V426"/>
  <c r="U426"/>
  <c r="T426"/>
  <c r="R426"/>
  <c r="P426"/>
  <c r="O426"/>
  <c r="N426"/>
  <c r="M426"/>
  <c r="L426"/>
  <c r="K426"/>
  <c r="J426"/>
  <c r="I426"/>
  <c r="H426"/>
  <c r="G426"/>
  <c r="F426"/>
  <c r="W425"/>
  <c r="V425"/>
  <c r="U425"/>
  <c r="T425"/>
  <c r="R425"/>
  <c r="P425"/>
  <c r="O425"/>
  <c r="N425"/>
  <c r="M425"/>
  <c r="L425"/>
  <c r="K425"/>
  <c r="J425"/>
  <c r="I425"/>
  <c r="H425"/>
  <c r="G425"/>
  <c r="F425"/>
  <c r="W424"/>
  <c r="V424"/>
  <c r="U424"/>
  <c r="T424"/>
  <c r="R424"/>
  <c r="P424"/>
  <c r="O424"/>
  <c r="N424"/>
  <c r="M424"/>
  <c r="L424"/>
  <c r="K424"/>
  <c r="J424"/>
  <c r="I424"/>
  <c r="H424"/>
  <c r="G424"/>
  <c r="F424"/>
  <c r="W423"/>
  <c r="V423"/>
  <c r="U423"/>
  <c r="T423"/>
  <c r="R423"/>
  <c r="P423"/>
  <c r="O423"/>
  <c r="N423"/>
  <c r="M423"/>
  <c r="L423"/>
  <c r="K423"/>
  <c r="J423"/>
  <c r="I423"/>
  <c r="H423"/>
  <c r="G423"/>
  <c r="F423"/>
  <c r="W422"/>
  <c r="V422"/>
  <c r="U422"/>
  <c r="T422"/>
  <c r="R422"/>
  <c r="P422"/>
  <c r="O422"/>
  <c r="N422"/>
  <c r="M422"/>
  <c r="L422"/>
  <c r="K422"/>
  <c r="J422"/>
  <c r="I422"/>
  <c r="H422"/>
  <c r="G422"/>
  <c r="F422"/>
  <c r="W421"/>
  <c r="V421"/>
  <c r="U421"/>
  <c r="T421"/>
  <c r="R421"/>
  <c r="P421"/>
  <c r="O421"/>
  <c r="N421"/>
  <c r="M421"/>
  <c r="L421"/>
  <c r="K421"/>
  <c r="J421"/>
  <c r="I421"/>
  <c r="H421"/>
  <c r="G421"/>
  <c r="F421"/>
  <c r="W420"/>
  <c r="V420"/>
  <c r="U420"/>
  <c r="T420"/>
  <c r="R420"/>
  <c r="P420"/>
  <c r="O420"/>
  <c r="N420"/>
  <c r="M420"/>
  <c r="L420"/>
  <c r="K420"/>
  <c r="J420"/>
  <c r="I420"/>
  <c r="H420"/>
  <c r="G420"/>
  <c r="F420"/>
  <c r="W419"/>
  <c r="V419"/>
  <c r="U419"/>
  <c r="T419"/>
  <c r="R419"/>
  <c r="P419"/>
  <c r="O419"/>
  <c r="N419"/>
  <c r="M419"/>
  <c r="L419"/>
  <c r="K419"/>
  <c r="J419"/>
  <c r="I419"/>
  <c r="H419"/>
  <c r="G419"/>
  <c r="F419"/>
  <c r="W418"/>
  <c r="V418"/>
  <c r="U418"/>
  <c r="T418"/>
  <c r="R418"/>
  <c r="P418"/>
  <c r="O418"/>
  <c r="N418"/>
  <c r="M418"/>
  <c r="L418"/>
  <c r="K418"/>
  <c r="J418"/>
  <c r="I418"/>
  <c r="H418"/>
  <c r="G418"/>
  <c r="F418"/>
  <c r="W417"/>
  <c r="V417"/>
  <c r="U417"/>
  <c r="T417"/>
  <c r="R417"/>
  <c r="P417"/>
  <c r="O417"/>
  <c r="N417"/>
  <c r="M417"/>
  <c r="L417"/>
  <c r="K417"/>
  <c r="J417"/>
  <c r="I417"/>
  <c r="H417"/>
  <c r="G417"/>
  <c r="F417"/>
  <c r="W416"/>
  <c r="V416"/>
  <c r="U416"/>
  <c r="T416"/>
  <c r="R416"/>
  <c r="P416"/>
  <c r="O416"/>
  <c r="N416"/>
  <c r="M416"/>
  <c r="L416"/>
  <c r="K416"/>
  <c r="J416"/>
  <c r="I416"/>
  <c r="H416"/>
  <c r="G416"/>
  <c r="F416"/>
  <c r="W415"/>
  <c r="V415"/>
  <c r="U415"/>
  <c r="T415"/>
  <c r="R415"/>
  <c r="P415"/>
  <c r="O415"/>
  <c r="N415"/>
  <c r="M415"/>
  <c r="L415"/>
  <c r="K415"/>
  <c r="J415"/>
  <c r="I415"/>
  <c r="H415"/>
  <c r="G415"/>
  <c r="F415"/>
  <c r="W414"/>
  <c r="V414"/>
  <c r="U414"/>
  <c r="T414"/>
  <c r="R414"/>
  <c r="P414"/>
  <c r="O414"/>
  <c r="N414"/>
  <c r="M414"/>
  <c r="L414"/>
  <c r="K414"/>
  <c r="J414"/>
  <c r="I414"/>
  <c r="H414"/>
  <c r="G414"/>
  <c r="F414"/>
  <c r="W413"/>
  <c r="V413"/>
  <c r="U413"/>
  <c r="T413"/>
  <c r="R413"/>
  <c r="P413"/>
  <c r="O413"/>
  <c r="N413"/>
  <c r="M413"/>
  <c r="L413"/>
  <c r="K413"/>
  <c r="J413"/>
  <c r="I413"/>
  <c r="H413"/>
  <c r="G413"/>
  <c r="F413"/>
  <c r="W412"/>
  <c r="V412"/>
  <c r="U412"/>
  <c r="T412"/>
  <c r="R412"/>
  <c r="P412"/>
  <c r="O412"/>
  <c r="N412"/>
  <c r="M412"/>
  <c r="L412"/>
  <c r="K412"/>
  <c r="J412"/>
  <c r="I412"/>
  <c r="H412"/>
  <c r="G412"/>
  <c r="F412"/>
  <c r="W411"/>
  <c r="V411"/>
  <c r="U411"/>
  <c r="T411"/>
  <c r="R411"/>
  <c r="P411"/>
  <c r="O411"/>
  <c r="N411"/>
  <c r="M411"/>
  <c r="L411"/>
  <c r="K411"/>
  <c r="J411"/>
  <c r="I411"/>
  <c r="H411"/>
  <c r="G411"/>
  <c r="F411"/>
  <c r="W410"/>
  <c r="V410"/>
  <c r="U410"/>
  <c r="T410"/>
  <c r="R410"/>
  <c r="P410"/>
  <c r="O410"/>
  <c r="N410"/>
  <c r="M410"/>
  <c r="L410"/>
  <c r="K410"/>
  <c r="J410"/>
  <c r="I410"/>
  <c r="H410"/>
  <c r="G410"/>
  <c r="F410"/>
  <c r="W409"/>
  <c r="V409"/>
  <c r="U409"/>
  <c r="T409"/>
  <c r="R409"/>
  <c r="P409"/>
  <c r="O409"/>
  <c r="N409"/>
  <c r="M409"/>
  <c r="L409"/>
  <c r="K409"/>
  <c r="J409"/>
  <c r="I409"/>
  <c r="H409"/>
  <c r="G409"/>
  <c r="F409"/>
  <c r="W408"/>
  <c r="V408"/>
  <c r="U408"/>
  <c r="T408"/>
  <c r="R408"/>
  <c r="P408"/>
  <c r="O408"/>
  <c r="N408"/>
  <c r="M408"/>
  <c r="L408"/>
  <c r="K408"/>
  <c r="J408"/>
  <c r="I408"/>
  <c r="H408"/>
  <c r="G408"/>
  <c r="F408"/>
  <c r="W407"/>
  <c r="V407"/>
  <c r="U407"/>
  <c r="T407"/>
  <c r="R407"/>
  <c r="P407"/>
  <c r="O407"/>
  <c r="N407"/>
  <c r="M407"/>
  <c r="L407"/>
  <c r="K407"/>
  <c r="J407"/>
  <c r="I407"/>
  <c r="H407"/>
  <c r="G407"/>
  <c r="F407"/>
  <c r="W406"/>
  <c r="V406"/>
  <c r="U406"/>
  <c r="T406"/>
  <c r="R406"/>
  <c r="P406"/>
  <c r="O406"/>
  <c r="N406"/>
  <c r="M406"/>
  <c r="L406"/>
  <c r="K406"/>
  <c r="J406"/>
  <c r="I406"/>
  <c r="H406"/>
  <c r="G406"/>
  <c r="F406"/>
  <c r="W405"/>
  <c r="V405"/>
  <c r="U405"/>
  <c r="T405"/>
  <c r="R405"/>
  <c r="P405"/>
  <c r="O405"/>
  <c r="N405"/>
  <c r="M405"/>
  <c r="L405"/>
  <c r="K405"/>
  <c r="J405"/>
  <c r="I405"/>
  <c r="H405"/>
  <c r="G405"/>
  <c r="F405"/>
  <c r="W404"/>
  <c r="V404"/>
  <c r="U404"/>
  <c r="T404"/>
  <c r="R404"/>
  <c r="P404"/>
  <c r="O404"/>
  <c r="N404"/>
  <c r="M404"/>
  <c r="L404"/>
  <c r="K404"/>
  <c r="J404"/>
  <c r="I404"/>
  <c r="H404"/>
  <c r="G404"/>
  <c r="F404"/>
  <c r="W403"/>
  <c r="V403"/>
  <c r="U403"/>
  <c r="T403"/>
  <c r="R403"/>
  <c r="P403"/>
  <c r="O403"/>
  <c r="N403"/>
  <c r="M403"/>
  <c r="L403"/>
  <c r="K403"/>
  <c r="J403"/>
  <c r="I403"/>
  <c r="H403"/>
  <c r="G403"/>
  <c r="F403"/>
  <c r="W402"/>
  <c r="V402"/>
  <c r="U402"/>
  <c r="T402"/>
  <c r="R402"/>
  <c r="P402"/>
  <c r="O402"/>
  <c r="N402"/>
  <c r="M402"/>
  <c r="L402"/>
  <c r="K402"/>
  <c r="J402"/>
  <c r="I402"/>
  <c r="H402"/>
  <c r="G402"/>
  <c r="F402"/>
  <c r="W401"/>
  <c r="V401"/>
  <c r="U401"/>
  <c r="T401"/>
  <c r="R401"/>
  <c r="P401"/>
  <c r="O401"/>
  <c r="N401"/>
  <c r="M401"/>
  <c r="L401"/>
  <c r="K401"/>
  <c r="J401"/>
  <c r="I401"/>
  <c r="H401"/>
  <c r="G401"/>
  <c r="F401"/>
  <c r="W400"/>
  <c r="V400"/>
  <c r="U400"/>
  <c r="T400"/>
  <c r="R400"/>
  <c r="P400"/>
  <c r="O400"/>
  <c r="N400"/>
  <c r="M400"/>
  <c r="L400"/>
  <c r="K400"/>
  <c r="J400"/>
  <c r="I400"/>
  <c r="H400"/>
  <c r="G400"/>
  <c r="F400"/>
  <c r="W399"/>
  <c r="V399"/>
  <c r="U399"/>
  <c r="T399"/>
  <c r="R399"/>
  <c r="P399"/>
  <c r="O399"/>
  <c r="N399"/>
  <c r="M399"/>
  <c r="L399"/>
  <c r="K399"/>
  <c r="J399"/>
  <c r="I399"/>
  <c r="H399"/>
  <c r="G399"/>
  <c r="F399"/>
  <c r="W398"/>
  <c r="V398"/>
  <c r="U398"/>
  <c r="T398"/>
  <c r="R398"/>
  <c r="P398"/>
  <c r="O398"/>
  <c r="N398"/>
  <c r="M398"/>
  <c r="L398"/>
  <c r="K398"/>
  <c r="J398"/>
  <c r="I398"/>
  <c r="H398"/>
  <c r="G398"/>
  <c r="F398"/>
  <c r="W397"/>
  <c r="V397"/>
  <c r="U397"/>
  <c r="T397"/>
  <c r="R397"/>
  <c r="P397"/>
  <c r="O397"/>
  <c r="N397"/>
  <c r="M397"/>
  <c r="L397"/>
  <c r="K397"/>
  <c r="J397"/>
  <c r="I397"/>
  <c r="H397"/>
  <c r="G397"/>
  <c r="F397"/>
  <c r="W396"/>
  <c r="V396"/>
  <c r="U396"/>
  <c r="T396"/>
  <c r="R396"/>
  <c r="P396"/>
  <c r="O396"/>
  <c r="N396"/>
  <c r="M396"/>
  <c r="L396"/>
  <c r="K396"/>
  <c r="J396"/>
  <c r="I396"/>
  <c r="H396"/>
  <c r="G396"/>
  <c r="F396"/>
  <c r="W395"/>
  <c r="V395"/>
  <c r="U395"/>
  <c r="T395"/>
  <c r="R395"/>
  <c r="P395"/>
  <c r="O395"/>
  <c r="N395"/>
  <c r="M395"/>
  <c r="L395"/>
  <c r="K395"/>
  <c r="J395"/>
  <c r="I395"/>
  <c r="H395"/>
  <c r="G395"/>
  <c r="F395"/>
  <c r="W394"/>
  <c r="V394"/>
  <c r="U394"/>
  <c r="T394"/>
  <c r="R394"/>
  <c r="P394"/>
  <c r="O394"/>
  <c r="N394"/>
  <c r="M394"/>
  <c r="L394"/>
  <c r="K394"/>
  <c r="J394"/>
  <c r="I394"/>
  <c r="H394"/>
  <c r="G394"/>
  <c r="F394"/>
  <c r="W393"/>
  <c r="V393"/>
  <c r="U393"/>
  <c r="T393"/>
  <c r="R393"/>
  <c r="P393"/>
  <c r="O393"/>
  <c r="N393"/>
  <c r="M393"/>
  <c r="L393"/>
  <c r="K393"/>
  <c r="J393"/>
  <c r="I393"/>
  <c r="H393"/>
  <c r="G393"/>
  <c r="F393"/>
  <c r="W392"/>
  <c r="V392"/>
  <c r="U392"/>
  <c r="T392"/>
  <c r="R392"/>
  <c r="P392"/>
  <c r="O392"/>
  <c r="N392"/>
  <c r="M392"/>
  <c r="L392"/>
  <c r="K392"/>
  <c r="J392"/>
  <c r="I392"/>
  <c r="H392"/>
  <c r="G392"/>
  <c r="F392"/>
  <c r="W391"/>
  <c r="V391"/>
  <c r="U391"/>
  <c r="T391"/>
  <c r="R391"/>
  <c r="P391"/>
  <c r="O391"/>
  <c r="N391"/>
  <c r="M391"/>
  <c r="L391"/>
  <c r="K391"/>
  <c r="J391"/>
  <c r="I391"/>
  <c r="H391"/>
  <c r="G391"/>
  <c r="F391"/>
  <c r="W390"/>
  <c r="V390"/>
  <c r="U390"/>
  <c r="T390"/>
  <c r="R390"/>
  <c r="P390"/>
  <c r="O390"/>
  <c r="N390"/>
  <c r="M390"/>
  <c r="L390"/>
  <c r="K390"/>
  <c r="J390"/>
  <c r="I390"/>
  <c r="H390"/>
  <c r="G390"/>
  <c r="F390"/>
  <c r="W389"/>
  <c r="V389"/>
  <c r="U389"/>
  <c r="T389"/>
  <c r="R389"/>
  <c r="P389"/>
  <c r="O389"/>
  <c r="N389"/>
  <c r="M389"/>
  <c r="L389"/>
  <c r="K389"/>
  <c r="J389"/>
  <c r="I389"/>
  <c r="H389"/>
  <c r="G389"/>
  <c r="F389"/>
  <c r="W388"/>
  <c r="V388"/>
  <c r="U388"/>
  <c r="T388"/>
  <c r="R388"/>
  <c r="P388"/>
  <c r="O388"/>
  <c r="N388"/>
  <c r="M388"/>
  <c r="L388"/>
  <c r="K388"/>
  <c r="J388"/>
  <c r="I388"/>
  <c r="H388"/>
  <c r="G388"/>
  <c r="F388"/>
  <c r="W387"/>
  <c r="V387"/>
  <c r="U387"/>
  <c r="T387"/>
  <c r="R387"/>
  <c r="P387"/>
  <c r="O387"/>
  <c r="N387"/>
  <c r="M387"/>
  <c r="L387"/>
  <c r="K387"/>
  <c r="J387"/>
  <c r="I387"/>
  <c r="H387"/>
  <c r="G387"/>
  <c r="F387"/>
  <c r="W386"/>
  <c r="V386"/>
  <c r="U386"/>
  <c r="T386"/>
  <c r="R386"/>
  <c r="P386"/>
  <c r="O386"/>
  <c r="N386"/>
  <c r="M386"/>
  <c r="L386"/>
  <c r="K386"/>
  <c r="J386"/>
  <c r="I386"/>
  <c r="H386"/>
  <c r="G386"/>
  <c r="F386"/>
  <c r="W385"/>
  <c r="V385"/>
  <c r="U385"/>
  <c r="T385"/>
  <c r="R385"/>
  <c r="P385"/>
  <c r="O385"/>
  <c r="N385"/>
  <c r="M385"/>
  <c r="L385"/>
  <c r="K385"/>
  <c r="J385"/>
  <c r="I385"/>
  <c r="H385"/>
  <c r="G385"/>
  <c r="F385"/>
  <c r="W384"/>
  <c r="V384"/>
  <c r="U384"/>
  <c r="T384"/>
  <c r="R384"/>
  <c r="P384"/>
  <c r="O384"/>
  <c r="N384"/>
  <c r="M384"/>
  <c r="L384"/>
  <c r="K384"/>
  <c r="J384"/>
  <c r="I384"/>
  <c r="H384"/>
  <c r="G384"/>
  <c r="F384"/>
  <c r="W383"/>
  <c r="V383"/>
  <c r="U383"/>
  <c r="T383"/>
  <c r="R383"/>
  <c r="P383"/>
  <c r="O383"/>
  <c r="N383"/>
  <c r="M383"/>
  <c r="L383"/>
  <c r="K383"/>
  <c r="J383"/>
  <c r="I383"/>
  <c r="H383"/>
  <c r="G383"/>
  <c r="F383"/>
  <c r="W382"/>
  <c r="V382"/>
  <c r="U382"/>
  <c r="T382"/>
  <c r="R382"/>
  <c r="P382"/>
  <c r="O382"/>
  <c r="N382"/>
  <c r="M382"/>
  <c r="L382"/>
  <c r="K382"/>
  <c r="J382"/>
  <c r="I382"/>
  <c r="H382"/>
  <c r="G382"/>
  <c r="F382"/>
  <c r="W381"/>
  <c r="V381"/>
  <c r="U381"/>
  <c r="T381"/>
  <c r="R381"/>
  <c r="P381"/>
  <c r="O381"/>
  <c r="N381"/>
  <c r="M381"/>
  <c r="L381"/>
  <c r="K381"/>
  <c r="J381"/>
  <c r="I381"/>
  <c r="H381"/>
  <c r="G381"/>
  <c r="F381"/>
  <c r="W380"/>
  <c r="V380"/>
  <c r="U380"/>
  <c r="T380"/>
  <c r="R380"/>
  <c r="P380"/>
  <c r="O380"/>
  <c r="N380"/>
  <c r="M380"/>
  <c r="L380"/>
  <c r="K380"/>
  <c r="J380"/>
  <c r="I380"/>
  <c r="H380"/>
  <c r="G380"/>
  <c r="F380"/>
  <c r="W379"/>
  <c r="V379"/>
  <c r="U379"/>
  <c r="T379"/>
  <c r="R379"/>
  <c r="P379"/>
  <c r="O379"/>
  <c r="N379"/>
  <c r="M379"/>
  <c r="L379"/>
  <c r="K379"/>
  <c r="J379"/>
  <c r="I379"/>
  <c r="H379"/>
  <c r="G379"/>
  <c r="F379"/>
  <c r="W378"/>
  <c r="V378"/>
  <c r="U378"/>
  <c r="T378"/>
  <c r="R378"/>
  <c r="P378"/>
  <c r="O378"/>
  <c r="N378"/>
  <c r="M378"/>
  <c r="L378"/>
  <c r="K378"/>
  <c r="J378"/>
  <c r="I378"/>
  <c r="H378"/>
  <c r="G378"/>
  <c r="F378"/>
  <c r="W377"/>
  <c r="V377"/>
  <c r="U377"/>
  <c r="T377"/>
  <c r="R377"/>
  <c r="P377"/>
  <c r="O377"/>
  <c r="N377"/>
  <c r="M377"/>
  <c r="L377"/>
  <c r="K377"/>
  <c r="J377"/>
  <c r="I377"/>
  <c r="H377"/>
  <c r="G377"/>
  <c r="F377"/>
  <c r="W376"/>
  <c r="V376"/>
  <c r="U376"/>
  <c r="T376"/>
  <c r="R376"/>
  <c r="P376"/>
  <c r="O376"/>
  <c r="N376"/>
  <c r="M376"/>
  <c r="L376"/>
  <c r="K376"/>
  <c r="J376"/>
  <c r="I376"/>
  <c r="H376"/>
  <c r="G376"/>
  <c r="F376"/>
  <c r="W375"/>
  <c r="V375"/>
  <c r="U375"/>
  <c r="T375"/>
  <c r="R375"/>
  <c r="P375"/>
  <c r="O375"/>
  <c r="N375"/>
  <c r="M375"/>
  <c r="L375"/>
  <c r="K375"/>
  <c r="J375"/>
  <c r="I375"/>
  <c r="H375"/>
  <c r="G375"/>
  <c r="F375"/>
  <c r="W374"/>
  <c r="V374"/>
  <c r="U374"/>
  <c r="T374"/>
  <c r="R374"/>
  <c r="P374"/>
  <c r="O374"/>
  <c r="N374"/>
  <c r="M374"/>
  <c r="L374"/>
  <c r="K374"/>
  <c r="J374"/>
  <c r="I374"/>
  <c r="H374"/>
  <c r="G374"/>
  <c r="F374"/>
  <c r="W373"/>
  <c r="V373"/>
  <c r="U373"/>
  <c r="T373"/>
  <c r="R373"/>
  <c r="P373"/>
  <c r="O373"/>
  <c r="N373"/>
  <c r="M373"/>
  <c r="L373"/>
  <c r="K373"/>
  <c r="J373"/>
  <c r="I373"/>
  <c r="H373"/>
  <c r="G373"/>
  <c r="F373"/>
  <c r="W372"/>
  <c r="V372"/>
  <c r="U372"/>
  <c r="T372"/>
  <c r="R372"/>
  <c r="P372"/>
  <c r="O372"/>
  <c r="N372"/>
  <c r="M372"/>
  <c r="L372"/>
  <c r="K372"/>
  <c r="J372"/>
  <c r="I372"/>
  <c r="H372"/>
  <c r="G372"/>
  <c r="F372"/>
  <c r="W371"/>
  <c r="V371"/>
  <c r="U371"/>
  <c r="T371"/>
  <c r="R371"/>
  <c r="P371"/>
  <c r="O371"/>
  <c r="N371"/>
  <c r="M371"/>
  <c r="L371"/>
  <c r="K371"/>
  <c r="J371"/>
  <c r="I371"/>
  <c r="H371"/>
  <c r="G371"/>
  <c r="F371"/>
  <c r="W370"/>
  <c r="V370"/>
  <c r="U370"/>
  <c r="T370"/>
  <c r="R370"/>
  <c r="P370"/>
  <c r="O370"/>
  <c r="N370"/>
  <c r="M370"/>
  <c r="L370"/>
  <c r="K370"/>
  <c r="J370"/>
  <c r="I370"/>
  <c r="H370"/>
  <c r="G370"/>
  <c r="F370"/>
  <c r="W369"/>
  <c r="V369"/>
  <c r="U369"/>
  <c r="T369"/>
  <c r="R369"/>
  <c r="P369"/>
  <c r="O369"/>
  <c r="N369"/>
  <c r="M369"/>
  <c r="L369"/>
  <c r="K369"/>
  <c r="J369"/>
  <c r="I369"/>
  <c r="H369"/>
  <c r="G369"/>
  <c r="F369"/>
  <c r="W368"/>
  <c r="V368"/>
  <c r="U368"/>
  <c r="T368"/>
  <c r="R368"/>
  <c r="P368"/>
  <c r="O368"/>
  <c r="N368"/>
  <c r="M368"/>
  <c r="L368"/>
  <c r="K368"/>
  <c r="J368"/>
  <c r="I368"/>
  <c r="H368"/>
  <c r="G368"/>
  <c r="F368"/>
  <c r="W367"/>
  <c r="V367"/>
  <c r="U367"/>
  <c r="T367"/>
  <c r="R367"/>
  <c r="P367"/>
  <c r="O367"/>
  <c r="N367"/>
  <c r="M367"/>
  <c r="L367"/>
  <c r="K367"/>
  <c r="J367"/>
  <c r="I367"/>
  <c r="H367"/>
  <c r="G367"/>
  <c r="F367"/>
  <c r="W366"/>
  <c r="V366"/>
  <c r="U366"/>
  <c r="T366"/>
  <c r="R366"/>
  <c r="P366"/>
  <c r="O366"/>
  <c r="N366"/>
  <c r="M366"/>
  <c r="L366"/>
  <c r="K366"/>
  <c r="J366"/>
  <c r="I366"/>
  <c r="H366"/>
  <c r="G366"/>
  <c r="F366"/>
  <c r="W365"/>
  <c r="V365"/>
  <c r="U365"/>
  <c r="T365"/>
  <c r="R365"/>
  <c r="P365"/>
  <c r="O365"/>
  <c r="N365"/>
  <c r="M365"/>
  <c r="L365"/>
  <c r="K365"/>
  <c r="J365"/>
  <c r="I365"/>
  <c r="H365"/>
  <c r="G365"/>
  <c r="F365"/>
  <c r="W364"/>
  <c r="V364"/>
  <c r="U364"/>
  <c r="T364"/>
  <c r="R364"/>
  <c r="P364"/>
  <c r="O364"/>
  <c r="N364"/>
  <c r="M364"/>
  <c r="L364"/>
  <c r="K364"/>
  <c r="J364"/>
  <c r="I364"/>
  <c r="H364"/>
  <c r="G364"/>
  <c r="F364"/>
  <c r="W363"/>
  <c r="V363"/>
  <c r="U363"/>
  <c r="T363"/>
  <c r="R363"/>
  <c r="P363"/>
  <c r="O363"/>
  <c r="N363"/>
  <c r="M363"/>
  <c r="L363"/>
  <c r="K363"/>
  <c r="J363"/>
  <c r="I363"/>
  <c r="H363"/>
  <c r="G363"/>
  <c r="F363"/>
  <c r="W362"/>
  <c r="V362"/>
  <c r="U362"/>
  <c r="T362"/>
  <c r="R362"/>
  <c r="P362"/>
  <c r="O362"/>
  <c r="N362"/>
  <c r="M362"/>
  <c r="L362"/>
  <c r="K362"/>
  <c r="J362"/>
  <c r="I362"/>
  <c r="H362"/>
  <c r="G362"/>
  <c r="F362"/>
  <c r="W361"/>
  <c r="V361"/>
  <c r="U361"/>
  <c r="T361"/>
  <c r="R361"/>
  <c r="P361"/>
  <c r="O361"/>
  <c r="N361"/>
  <c r="M361"/>
  <c r="L361"/>
  <c r="K361"/>
  <c r="J361"/>
  <c r="I361"/>
  <c r="H361"/>
  <c r="G361"/>
  <c r="F361"/>
  <c r="W360"/>
  <c r="V360"/>
  <c r="U360"/>
  <c r="T360"/>
  <c r="R360"/>
  <c r="P360"/>
  <c r="O360"/>
  <c r="N360"/>
  <c r="M360"/>
  <c r="L360"/>
  <c r="K360"/>
  <c r="J360"/>
  <c r="I360"/>
  <c r="H360"/>
  <c r="G360"/>
  <c r="F360"/>
  <c r="W359"/>
  <c r="V359"/>
  <c r="U359"/>
  <c r="T359"/>
  <c r="R359"/>
  <c r="P359"/>
  <c r="O359"/>
  <c r="N359"/>
  <c r="M359"/>
  <c r="L359"/>
  <c r="K359"/>
  <c r="J359"/>
  <c r="I359"/>
  <c r="H359"/>
  <c r="G359"/>
  <c r="F359"/>
  <c r="W358"/>
  <c r="V358"/>
  <c r="U358"/>
  <c r="T358"/>
  <c r="R358"/>
  <c r="P358"/>
  <c r="O358"/>
  <c r="N358"/>
  <c r="M358"/>
  <c r="L358"/>
  <c r="K358"/>
  <c r="J358"/>
  <c r="I358"/>
  <c r="H358"/>
  <c r="G358"/>
  <c r="F358"/>
  <c r="W357"/>
  <c r="V357"/>
  <c r="U357"/>
  <c r="T357"/>
  <c r="R357"/>
  <c r="P357"/>
  <c r="O357"/>
  <c r="N357"/>
  <c r="M357"/>
  <c r="L357"/>
  <c r="K357"/>
  <c r="J357"/>
  <c r="I357"/>
  <c r="H357"/>
  <c r="G357"/>
  <c r="F357"/>
  <c r="W356"/>
  <c r="V356"/>
  <c r="U356"/>
  <c r="T356"/>
  <c r="R356"/>
  <c r="P356"/>
  <c r="O356"/>
  <c r="N356"/>
  <c r="M356"/>
  <c r="L356"/>
  <c r="K356"/>
  <c r="J356"/>
  <c r="I356"/>
  <c r="H356"/>
  <c r="G356"/>
  <c r="F356"/>
  <c r="W355"/>
  <c r="V355"/>
  <c r="U355"/>
  <c r="T355"/>
  <c r="R355"/>
  <c r="P355"/>
  <c r="O355"/>
  <c r="N355"/>
  <c r="M355"/>
  <c r="L355"/>
  <c r="K355"/>
  <c r="J355"/>
  <c r="I355"/>
  <c r="H355"/>
  <c r="G355"/>
  <c r="F355"/>
  <c r="W354"/>
  <c r="V354"/>
  <c r="U354"/>
  <c r="T354"/>
  <c r="R354"/>
  <c r="P354"/>
  <c r="O354"/>
  <c r="N354"/>
  <c r="M354"/>
  <c r="L354"/>
  <c r="K354"/>
  <c r="J354"/>
  <c r="I354"/>
  <c r="H354"/>
  <c r="G354"/>
  <c r="F354"/>
  <c r="W353"/>
  <c r="V353"/>
  <c r="U353"/>
  <c r="T353"/>
  <c r="R353"/>
  <c r="P353"/>
  <c r="O353"/>
  <c r="N353"/>
  <c r="M353"/>
  <c r="L353"/>
  <c r="K353"/>
  <c r="J353"/>
  <c r="I353"/>
  <c r="H353"/>
  <c r="G353"/>
  <c r="F353"/>
  <c r="W352"/>
  <c r="V352"/>
  <c r="U352"/>
  <c r="T352"/>
  <c r="R352"/>
  <c r="P352"/>
  <c r="O352"/>
  <c r="N352"/>
  <c r="M352"/>
  <c r="L352"/>
  <c r="K352"/>
  <c r="J352"/>
  <c r="I352"/>
  <c r="H352"/>
  <c r="G352"/>
  <c r="F352"/>
  <c r="W351"/>
  <c r="V351"/>
  <c r="U351"/>
  <c r="T351"/>
  <c r="R351"/>
  <c r="P351"/>
  <c r="O351"/>
  <c r="N351"/>
  <c r="M351"/>
  <c r="L351"/>
  <c r="K351"/>
  <c r="J351"/>
  <c r="I351"/>
  <c r="H351"/>
  <c r="G351"/>
  <c r="F351"/>
  <c r="W350"/>
  <c r="V350"/>
  <c r="U350"/>
  <c r="T350"/>
  <c r="R350"/>
  <c r="P350"/>
  <c r="O350"/>
  <c r="N350"/>
  <c r="M350"/>
  <c r="L350"/>
  <c r="K350"/>
  <c r="J350"/>
  <c r="I350"/>
  <c r="H350"/>
  <c r="G350"/>
  <c r="F350"/>
  <c r="W349"/>
  <c r="V349"/>
  <c r="U349"/>
  <c r="T349"/>
  <c r="R349"/>
  <c r="P349"/>
  <c r="O349"/>
  <c r="N349"/>
  <c r="M349"/>
  <c r="L349"/>
  <c r="K349"/>
  <c r="J349"/>
  <c r="I349"/>
  <c r="H349"/>
  <c r="G349"/>
  <c r="F349"/>
  <c r="W348"/>
  <c r="V348"/>
  <c r="U348"/>
  <c r="T348"/>
  <c r="R348"/>
  <c r="P348"/>
  <c r="O348"/>
  <c r="N348"/>
  <c r="M348"/>
  <c r="L348"/>
  <c r="K348"/>
  <c r="J348"/>
  <c r="I348"/>
  <c r="H348"/>
  <c r="G348"/>
  <c r="F348"/>
  <c r="W347"/>
  <c r="V347"/>
  <c r="U347"/>
  <c r="T347"/>
  <c r="R347"/>
  <c r="P347"/>
  <c r="O347"/>
  <c r="N347"/>
  <c r="M347"/>
  <c r="L347"/>
  <c r="K347"/>
  <c r="J347"/>
  <c r="I347"/>
  <c r="H347"/>
  <c r="G347"/>
  <c r="F347"/>
  <c r="W346"/>
  <c r="V346"/>
  <c r="U346"/>
  <c r="T346"/>
  <c r="R346"/>
  <c r="P346"/>
  <c r="O346"/>
  <c r="N346"/>
  <c r="M346"/>
  <c r="L346"/>
  <c r="K346"/>
  <c r="J346"/>
  <c r="I346"/>
  <c r="H346"/>
  <c r="G346"/>
  <c r="F346"/>
  <c r="W345"/>
  <c r="V345"/>
  <c r="U345"/>
  <c r="T345"/>
  <c r="R345"/>
  <c r="P345"/>
  <c r="O345"/>
  <c r="N345"/>
  <c r="M345"/>
  <c r="L345"/>
  <c r="K345"/>
  <c r="J345"/>
  <c r="I345"/>
  <c r="H345"/>
  <c r="G345"/>
  <c r="F345"/>
  <c r="W344"/>
  <c r="V344"/>
  <c r="U344"/>
  <c r="T344"/>
  <c r="R344"/>
  <c r="P344"/>
  <c r="O344"/>
  <c r="N344"/>
  <c r="M344"/>
  <c r="L344"/>
  <c r="K344"/>
  <c r="J344"/>
  <c r="I344"/>
  <c r="H344"/>
  <c r="G344"/>
  <c r="F344"/>
  <c r="W343"/>
  <c r="V343"/>
  <c r="U343"/>
  <c r="T343"/>
  <c r="R343"/>
  <c r="P343"/>
  <c r="O343"/>
  <c r="N343"/>
  <c r="M343"/>
  <c r="L343"/>
  <c r="K343"/>
  <c r="J343"/>
  <c r="I343"/>
  <c r="H343"/>
  <c r="G343"/>
  <c r="F343"/>
  <c r="W342"/>
  <c r="V342"/>
  <c r="U342"/>
  <c r="T342"/>
  <c r="R342"/>
  <c r="P342"/>
  <c r="O342"/>
  <c r="N342"/>
  <c r="M342"/>
  <c r="L342"/>
  <c r="K342"/>
  <c r="J342"/>
  <c r="I342"/>
  <c r="H342"/>
  <c r="G342"/>
  <c r="F342"/>
  <c r="W341"/>
  <c r="V341"/>
  <c r="U341"/>
  <c r="T341"/>
  <c r="R341"/>
  <c r="P341"/>
  <c r="O341"/>
  <c r="N341"/>
  <c r="M341"/>
  <c r="L341"/>
  <c r="K341"/>
  <c r="J341"/>
  <c r="I341"/>
  <c r="H341"/>
  <c r="G341"/>
  <c r="F341"/>
  <c r="W340"/>
  <c r="V340"/>
  <c r="U340"/>
  <c r="T340"/>
  <c r="R340"/>
  <c r="P340"/>
  <c r="O340"/>
  <c r="N340"/>
  <c r="M340"/>
  <c r="L340"/>
  <c r="K340"/>
  <c r="J340"/>
  <c r="I340"/>
  <c r="H340"/>
  <c r="G340"/>
  <c r="F340"/>
  <c r="W339"/>
  <c r="V339"/>
  <c r="U339"/>
  <c r="T339"/>
  <c r="R339"/>
  <c r="P339"/>
  <c r="O339"/>
  <c r="N339"/>
  <c r="M339"/>
  <c r="L339"/>
  <c r="K339"/>
  <c r="J339"/>
  <c r="I339"/>
  <c r="H339"/>
  <c r="G339"/>
  <c r="F339"/>
  <c r="W338"/>
  <c r="V338"/>
  <c r="U338"/>
  <c r="T338"/>
  <c r="R338"/>
  <c r="P338"/>
  <c r="O338"/>
  <c r="N338"/>
  <c r="M338"/>
  <c r="L338"/>
  <c r="K338"/>
  <c r="J338"/>
  <c r="I338"/>
  <c r="H338"/>
  <c r="G338"/>
  <c r="F338"/>
  <c r="W337"/>
  <c r="V337"/>
  <c r="U337"/>
  <c r="T337"/>
  <c r="R337"/>
  <c r="P337"/>
  <c r="O337"/>
  <c r="N337"/>
  <c r="M337"/>
  <c r="L337"/>
  <c r="K337"/>
  <c r="J337"/>
  <c r="I337"/>
  <c r="H337"/>
  <c r="G337"/>
  <c r="F337"/>
  <c r="W336"/>
  <c r="V336"/>
  <c r="U336"/>
  <c r="T336"/>
  <c r="R336"/>
  <c r="P336"/>
  <c r="O336"/>
  <c r="N336"/>
  <c r="M336"/>
  <c r="L336"/>
  <c r="K336"/>
  <c r="J336"/>
  <c r="I336"/>
  <c r="H336"/>
  <c r="G336"/>
  <c r="F336"/>
  <c r="W335"/>
  <c r="V335"/>
  <c r="U335"/>
  <c r="T335"/>
  <c r="R335"/>
  <c r="P335"/>
  <c r="O335"/>
  <c r="N335"/>
  <c r="M335"/>
  <c r="L335"/>
  <c r="K335"/>
  <c r="J335"/>
  <c r="I335"/>
  <c r="H335"/>
  <c r="G335"/>
  <c r="F335"/>
  <c r="W334"/>
  <c r="V334"/>
  <c r="U334"/>
  <c r="T334"/>
  <c r="R334"/>
  <c r="P334"/>
  <c r="O334"/>
  <c r="N334"/>
  <c r="M334"/>
  <c r="L334"/>
  <c r="K334"/>
  <c r="J334"/>
  <c r="I334"/>
  <c r="H334"/>
  <c r="G334"/>
  <c r="F334"/>
  <c r="W333"/>
  <c r="V333"/>
  <c r="U333"/>
  <c r="T333"/>
  <c r="R333"/>
  <c r="P333"/>
  <c r="O333"/>
  <c r="N333"/>
  <c r="M333"/>
  <c r="L333"/>
  <c r="K333"/>
  <c r="J333"/>
  <c r="I333"/>
  <c r="H333"/>
  <c r="G333"/>
  <c r="F333"/>
  <c r="W332"/>
  <c r="V332"/>
  <c r="U332"/>
  <c r="T332"/>
  <c r="R332"/>
  <c r="P332"/>
  <c r="O332"/>
  <c r="N332"/>
  <c r="M332"/>
  <c r="L332"/>
  <c r="K332"/>
  <c r="J332"/>
  <c r="I332"/>
  <c r="H332"/>
  <c r="G332"/>
  <c r="F332"/>
  <c r="W331"/>
  <c r="V331"/>
  <c r="U331"/>
  <c r="T331"/>
  <c r="R331"/>
  <c r="P331"/>
  <c r="O331"/>
  <c r="N331"/>
  <c r="M331"/>
  <c r="L331"/>
  <c r="K331"/>
  <c r="J331"/>
  <c r="I331"/>
  <c r="H331"/>
  <c r="G331"/>
  <c r="F331"/>
  <c r="W330"/>
  <c r="V330"/>
  <c r="U330"/>
  <c r="T330"/>
  <c r="R330"/>
  <c r="P330"/>
  <c r="O330"/>
  <c r="N330"/>
  <c r="M330"/>
  <c r="L330"/>
  <c r="K330"/>
  <c r="J330"/>
  <c r="I330"/>
  <c r="H330"/>
  <c r="G330"/>
  <c r="F330"/>
  <c r="W329"/>
  <c r="V329"/>
  <c r="U329"/>
  <c r="T329"/>
  <c r="R329"/>
  <c r="P329"/>
  <c r="O329"/>
  <c r="N329"/>
  <c r="M329"/>
  <c r="L329"/>
  <c r="K329"/>
  <c r="J329"/>
  <c r="I329"/>
  <c r="H329"/>
  <c r="G329"/>
  <c r="F329"/>
  <c r="W328"/>
  <c r="V328"/>
  <c r="U328"/>
  <c r="T328"/>
  <c r="R328"/>
  <c r="P328"/>
  <c r="O328"/>
  <c r="N328"/>
  <c r="M328"/>
  <c r="L328"/>
  <c r="K328"/>
  <c r="J328"/>
  <c r="I328"/>
  <c r="H328"/>
  <c r="G328"/>
  <c r="F328"/>
  <c r="W327"/>
  <c r="V327"/>
  <c r="U327"/>
  <c r="T327"/>
  <c r="R327"/>
  <c r="P327"/>
  <c r="O327"/>
  <c r="N327"/>
  <c r="M327"/>
  <c r="L327"/>
  <c r="K327"/>
  <c r="J327"/>
  <c r="I327"/>
  <c r="H327"/>
  <c r="G327"/>
  <c r="F327"/>
  <c r="W326"/>
  <c r="V326"/>
  <c r="U326"/>
  <c r="T326"/>
  <c r="R326"/>
  <c r="P326"/>
  <c r="O326"/>
  <c r="N326"/>
  <c r="M326"/>
  <c r="L326"/>
  <c r="K326"/>
  <c r="J326"/>
  <c r="I326"/>
  <c r="H326"/>
  <c r="G326"/>
  <c r="F326"/>
  <c r="W325"/>
  <c r="V325"/>
  <c r="U325"/>
  <c r="T325"/>
  <c r="R325"/>
  <c r="P325"/>
  <c r="O325"/>
  <c r="N325"/>
  <c r="M325"/>
  <c r="L325"/>
  <c r="K325"/>
  <c r="J325"/>
  <c r="I325"/>
  <c r="H325"/>
  <c r="G325"/>
  <c r="F325"/>
  <c r="W324"/>
  <c r="V324"/>
  <c r="U324"/>
  <c r="T324"/>
  <c r="R324"/>
  <c r="P324"/>
  <c r="O324"/>
  <c r="N324"/>
  <c r="M324"/>
  <c r="L324"/>
  <c r="K324"/>
  <c r="J324"/>
  <c r="I324"/>
  <c r="H324"/>
  <c r="G324"/>
  <c r="F324"/>
  <c r="W323"/>
  <c r="V323"/>
  <c r="U323"/>
  <c r="T323"/>
  <c r="R323"/>
  <c r="P323"/>
  <c r="O323"/>
  <c r="N323"/>
  <c r="M323"/>
  <c r="L323"/>
  <c r="K323"/>
  <c r="J323"/>
  <c r="I323"/>
  <c r="H323"/>
  <c r="G323"/>
  <c r="F323"/>
  <c r="W322"/>
  <c r="V322"/>
  <c r="U322"/>
  <c r="T322"/>
  <c r="R322"/>
  <c r="P322"/>
  <c r="O322"/>
  <c r="N322"/>
  <c r="M322"/>
  <c r="L322"/>
  <c r="K322"/>
  <c r="J322"/>
  <c r="I322"/>
  <c r="H322"/>
  <c r="G322"/>
  <c r="F322"/>
  <c r="W321"/>
  <c r="V321"/>
  <c r="U321"/>
  <c r="T321"/>
  <c r="R321"/>
  <c r="P321"/>
  <c r="O321"/>
  <c r="N321"/>
  <c r="M321"/>
  <c r="L321"/>
  <c r="K321"/>
  <c r="J321"/>
  <c r="I321"/>
  <c r="H321"/>
  <c r="G321"/>
  <c r="F321"/>
  <c r="W320"/>
  <c r="V320"/>
  <c r="U320"/>
  <c r="T320"/>
  <c r="R320"/>
  <c r="P320"/>
  <c r="O320"/>
  <c r="N320"/>
  <c r="M320"/>
  <c r="L320"/>
  <c r="K320"/>
  <c r="J320"/>
  <c r="I320"/>
  <c r="H320"/>
  <c r="G320"/>
  <c r="F320"/>
  <c r="W319"/>
  <c r="V319"/>
  <c r="U319"/>
  <c r="T319"/>
  <c r="R319"/>
  <c r="P319"/>
  <c r="O319"/>
  <c r="N319"/>
  <c r="M319"/>
  <c r="L319"/>
  <c r="K319"/>
  <c r="J319"/>
  <c r="I319"/>
  <c r="H319"/>
  <c r="G319"/>
  <c r="F319"/>
  <c r="W318"/>
  <c r="V318"/>
  <c r="U318"/>
  <c r="T318"/>
  <c r="R318"/>
  <c r="P318"/>
  <c r="O318"/>
  <c r="N318"/>
  <c r="M318"/>
  <c r="L318"/>
  <c r="K318"/>
  <c r="J318"/>
  <c r="I318"/>
  <c r="H318"/>
  <c r="G318"/>
  <c r="F318"/>
  <c r="W317"/>
  <c r="V317"/>
  <c r="U317"/>
  <c r="T317"/>
  <c r="R317"/>
  <c r="P317"/>
  <c r="O317"/>
  <c r="N317"/>
  <c r="M317"/>
  <c r="L317"/>
  <c r="K317"/>
  <c r="J317"/>
  <c r="I317"/>
  <c r="H317"/>
  <c r="G317"/>
  <c r="F317"/>
  <c r="W316"/>
  <c r="V316"/>
  <c r="U316"/>
  <c r="T316"/>
  <c r="R316"/>
  <c r="P316"/>
  <c r="O316"/>
  <c r="N316"/>
  <c r="M316"/>
  <c r="L316"/>
  <c r="K316"/>
  <c r="J316"/>
  <c r="I316"/>
  <c r="H316"/>
  <c r="G316"/>
  <c r="F316"/>
  <c r="W315"/>
  <c r="V315"/>
  <c r="U315"/>
  <c r="T315"/>
  <c r="R315"/>
  <c r="P315"/>
  <c r="O315"/>
  <c r="N315"/>
  <c r="M315"/>
  <c r="L315"/>
  <c r="K315"/>
  <c r="J315"/>
  <c r="I315"/>
  <c r="H315"/>
  <c r="G315"/>
  <c r="F315"/>
  <c r="W314"/>
  <c r="V314"/>
  <c r="U314"/>
  <c r="T314"/>
  <c r="R314"/>
  <c r="P314"/>
  <c r="O314"/>
  <c r="N314"/>
  <c r="M314"/>
  <c r="L314"/>
  <c r="K314"/>
  <c r="J314"/>
  <c r="I314"/>
  <c r="H314"/>
  <c r="G314"/>
  <c r="F314"/>
  <c r="W313"/>
  <c r="V313"/>
  <c r="U313"/>
  <c r="T313"/>
  <c r="R313"/>
  <c r="P313"/>
  <c r="O313"/>
  <c r="N313"/>
  <c r="M313"/>
  <c r="L313"/>
  <c r="K313"/>
  <c r="J313"/>
  <c r="I313"/>
  <c r="H313"/>
  <c r="G313"/>
  <c r="F313"/>
  <c r="W312"/>
  <c r="V312"/>
  <c r="U312"/>
  <c r="T312"/>
  <c r="R312"/>
  <c r="P312"/>
  <c r="O312"/>
  <c r="N312"/>
  <c r="M312"/>
  <c r="L312"/>
  <c r="K312"/>
  <c r="J312"/>
  <c r="I312"/>
  <c r="H312"/>
  <c r="G312"/>
  <c r="F312"/>
  <c r="W311"/>
  <c r="V311"/>
  <c r="U311"/>
  <c r="T311"/>
  <c r="R311"/>
  <c r="P311"/>
  <c r="O311"/>
  <c r="N311"/>
  <c r="M311"/>
  <c r="L311"/>
  <c r="K311"/>
  <c r="J311"/>
  <c r="I311"/>
  <c r="H311"/>
  <c r="G311"/>
  <c r="F311"/>
  <c r="W310"/>
  <c r="V310"/>
  <c r="U310"/>
  <c r="T310"/>
  <c r="R310"/>
  <c r="P310"/>
  <c r="O310"/>
  <c r="N310"/>
  <c r="M310"/>
  <c r="L310"/>
  <c r="K310"/>
  <c r="J310"/>
  <c r="I310"/>
  <c r="H310"/>
  <c r="G310"/>
  <c r="F310"/>
  <c r="W309"/>
  <c r="V309"/>
  <c r="U309"/>
  <c r="T309"/>
  <c r="R309"/>
  <c r="P309"/>
  <c r="O309"/>
  <c r="N309"/>
  <c r="M309"/>
  <c r="L309"/>
  <c r="K309"/>
  <c r="J309"/>
  <c r="I309"/>
  <c r="H309"/>
  <c r="G309"/>
  <c r="F309"/>
  <c r="W308"/>
  <c r="V308"/>
  <c r="U308"/>
  <c r="T308"/>
  <c r="R308"/>
  <c r="P308"/>
  <c r="O308"/>
  <c r="N308"/>
  <c r="M308"/>
  <c r="L308"/>
  <c r="K308"/>
  <c r="J308"/>
  <c r="I308"/>
  <c r="H308"/>
  <c r="G308"/>
  <c r="F308"/>
  <c r="W307"/>
  <c r="V307"/>
  <c r="U307"/>
  <c r="T307"/>
  <c r="R307"/>
  <c r="P307"/>
  <c r="O307"/>
  <c r="N307"/>
  <c r="M307"/>
  <c r="L307"/>
  <c r="K307"/>
  <c r="J307"/>
  <c r="I307"/>
  <c r="H307"/>
  <c r="G307"/>
  <c r="F307"/>
  <c r="W306"/>
  <c r="V306"/>
  <c r="U306"/>
  <c r="T306"/>
  <c r="R306"/>
  <c r="P306"/>
  <c r="O306"/>
  <c r="N306"/>
  <c r="M306"/>
  <c r="L306"/>
  <c r="K306"/>
  <c r="J306"/>
  <c r="I306"/>
  <c r="H306"/>
  <c r="G306"/>
  <c r="F306"/>
  <c r="W305"/>
  <c r="V305"/>
  <c r="U305"/>
  <c r="T305"/>
  <c r="R305"/>
  <c r="P305"/>
  <c r="O305"/>
  <c r="N305"/>
  <c r="M305"/>
  <c r="L305"/>
  <c r="K305"/>
  <c r="J305"/>
  <c r="I305"/>
  <c r="H305"/>
  <c r="G305"/>
  <c r="F305"/>
  <c r="W304"/>
  <c r="V304"/>
  <c r="U304"/>
  <c r="T304"/>
  <c r="R304"/>
  <c r="P304"/>
  <c r="O304"/>
  <c r="N304"/>
  <c r="M304"/>
  <c r="L304"/>
  <c r="K304"/>
  <c r="J304"/>
  <c r="I304"/>
  <c r="H304"/>
  <c r="G304"/>
  <c r="F304"/>
  <c r="W303"/>
  <c r="V303"/>
  <c r="U303"/>
  <c r="T303"/>
  <c r="R303"/>
  <c r="P303"/>
  <c r="O303"/>
  <c r="N303"/>
  <c r="M303"/>
  <c r="L303"/>
  <c r="K303"/>
  <c r="J303"/>
  <c r="I303"/>
  <c r="H303"/>
  <c r="G303"/>
  <c r="F303"/>
  <c r="W302"/>
  <c r="V302"/>
  <c r="U302"/>
  <c r="T302"/>
  <c r="R302"/>
  <c r="P302"/>
  <c r="O302"/>
  <c r="N302"/>
  <c r="M302"/>
  <c r="L302"/>
  <c r="K302"/>
  <c r="J302"/>
  <c r="I302"/>
  <c r="H302"/>
  <c r="G302"/>
  <c r="F302"/>
  <c r="W301"/>
  <c r="V301"/>
  <c r="U301"/>
  <c r="T301"/>
  <c r="R301"/>
  <c r="P301"/>
  <c r="O301"/>
  <c r="N301"/>
  <c r="M301"/>
  <c r="L301"/>
  <c r="K301"/>
  <c r="J301"/>
  <c r="I301"/>
  <c r="H301"/>
  <c r="G301"/>
  <c r="F301"/>
  <c r="W300"/>
  <c r="V300"/>
  <c r="U300"/>
  <c r="T300"/>
  <c r="R300"/>
  <c r="P300"/>
  <c r="O300"/>
  <c r="N300"/>
  <c r="M300"/>
  <c r="L300"/>
  <c r="K300"/>
  <c r="J300"/>
  <c r="I300"/>
  <c r="H300"/>
  <c r="G300"/>
  <c r="F300"/>
  <c r="W299"/>
  <c r="V299"/>
  <c r="U299"/>
  <c r="T299"/>
  <c r="R299"/>
  <c r="P299"/>
  <c r="O299"/>
  <c r="N299"/>
  <c r="M299"/>
  <c r="L299"/>
  <c r="K299"/>
  <c r="J299"/>
  <c r="I299"/>
  <c r="H299"/>
  <c r="G299"/>
  <c r="F299"/>
  <c r="W298"/>
  <c r="V298"/>
  <c r="U298"/>
  <c r="T298"/>
  <c r="R298"/>
  <c r="P298"/>
  <c r="O298"/>
  <c r="N298"/>
  <c r="M298"/>
  <c r="L298"/>
  <c r="K298"/>
  <c r="J298"/>
  <c r="I298"/>
  <c r="H298"/>
  <c r="G298"/>
  <c r="F298"/>
  <c r="W297"/>
  <c r="V297"/>
  <c r="U297"/>
  <c r="T297"/>
  <c r="R297"/>
  <c r="P297"/>
  <c r="O297"/>
  <c r="N297"/>
  <c r="M297"/>
  <c r="L297"/>
  <c r="K297"/>
  <c r="J297"/>
  <c r="I297"/>
  <c r="H297"/>
  <c r="G297"/>
  <c r="F297"/>
  <c r="W296"/>
  <c r="V296"/>
  <c r="U296"/>
  <c r="T296"/>
  <c r="R296"/>
  <c r="P296"/>
  <c r="O296"/>
  <c r="N296"/>
  <c r="M296"/>
  <c r="L296"/>
  <c r="K296"/>
  <c r="J296"/>
  <c r="I296"/>
  <c r="H296"/>
  <c r="G296"/>
  <c r="F296"/>
  <c r="W295"/>
  <c r="V295"/>
  <c r="U295"/>
  <c r="T295"/>
  <c r="R295"/>
  <c r="P295"/>
  <c r="O295"/>
  <c r="N295"/>
  <c r="M295"/>
  <c r="L295"/>
  <c r="K295"/>
  <c r="J295"/>
  <c r="I295"/>
  <c r="H295"/>
  <c r="G295"/>
  <c r="F295"/>
  <c r="W294"/>
  <c r="V294"/>
  <c r="U294"/>
  <c r="T294"/>
  <c r="R294"/>
  <c r="P294"/>
  <c r="O294"/>
  <c r="N294"/>
  <c r="M294"/>
  <c r="L294"/>
  <c r="K294"/>
  <c r="J294"/>
  <c r="I294"/>
  <c r="H294"/>
  <c r="G294"/>
  <c r="F294"/>
  <c r="W293"/>
  <c r="V293"/>
  <c r="U293"/>
  <c r="T293"/>
  <c r="R293"/>
  <c r="P293"/>
  <c r="O293"/>
  <c r="N293"/>
  <c r="M293"/>
  <c r="L293"/>
  <c r="K293"/>
  <c r="J293"/>
  <c r="I293"/>
  <c r="H293"/>
  <c r="G293"/>
  <c r="F293"/>
  <c r="W292"/>
  <c r="V292"/>
  <c r="U292"/>
  <c r="T292"/>
  <c r="R292"/>
  <c r="P292"/>
  <c r="O292"/>
  <c r="N292"/>
  <c r="M292"/>
  <c r="L292"/>
  <c r="K292"/>
  <c r="J292"/>
  <c r="I292"/>
  <c r="H292"/>
  <c r="G292"/>
  <c r="F292"/>
  <c r="W291"/>
  <c r="V291"/>
  <c r="U291"/>
  <c r="T291"/>
  <c r="R291"/>
  <c r="P291"/>
  <c r="O291"/>
  <c r="N291"/>
  <c r="M291"/>
  <c r="L291"/>
  <c r="K291"/>
  <c r="J291"/>
  <c r="I291"/>
  <c r="H291"/>
  <c r="G291"/>
  <c r="F291"/>
  <c r="W290"/>
  <c r="V290"/>
  <c r="U290"/>
  <c r="T290"/>
  <c r="R290"/>
  <c r="P290"/>
  <c r="O290"/>
  <c r="N290"/>
  <c r="M290"/>
  <c r="L290"/>
  <c r="K290"/>
  <c r="J290"/>
  <c r="I290"/>
  <c r="H290"/>
  <c r="G290"/>
  <c r="F290"/>
  <c r="W289"/>
  <c r="V289"/>
  <c r="U289"/>
  <c r="T289"/>
  <c r="R289"/>
  <c r="P289"/>
  <c r="O289"/>
  <c r="N289"/>
  <c r="M289"/>
  <c r="L289"/>
  <c r="K289"/>
  <c r="J289"/>
  <c r="I289"/>
  <c r="H289"/>
  <c r="G289"/>
  <c r="F289"/>
  <c r="W288"/>
  <c r="V288"/>
  <c r="U288"/>
  <c r="T288"/>
  <c r="R288"/>
  <c r="P288"/>
  <c r="O288"/>
  <c r="N288"/>
  <c r="M288"/>
  <c r="L288"/>
  <c r="K288"/>
  <c r="J288"/>
  <c r="I288"/>
  <c r="H288"/>
  <c r="G288"/>
  <c r="F288"/>
  <c r="W287"/>
  <c r="V287"/>
  <c r="U287"/>
  <c r="T287"/>
  <c r="R287"/>
  <c r="P287"/>
  <c r="O287"/>
  <c r="N287"/>
  <c r="M287"/>
  <c r="L287"/>
  <c r="K287"/>
  <c r="J287"/>
  <c r="I287"/>
  <c r="H287"/>
  <c r="G287"/>
  <c r="F287"/>
  <c r="W286"/>
  <c r="V286"/>
  <c r="U286"/>
  <c r="T286"/>
  <c r="R286"/>
  <c r="P286"/>
  <c r="O286"/>
  <c r="N286"/>
  <c r="M286"/>
  <c r="L286"/>
  <c r="K286"/>
  <c r="J286"/>
  <c r="I286"/>
  <c r="H286"/>
  <c r="G286"/>
  <c r="F286"/>
  <c r="W285"/>
  <c r="V285"/>
  <c r="U285"/>
  <c r="T285"/>
  <c r="R285"/>
  <c r="P285"/>
  <c r="O285"/>
  <c r="N285"/>
  <c r="M285"/>
  <c r="L285"/>
  <c r="K285"/>
  <c r="J285"/>
  <c r="I285"/>
  <c r="H285"/>
  <c r="G285"/>
  <c r="F285"/>
  <c r="W284"/>
  <c r="V284"/>
  <c r="U284"/>
  <c r="T284"/>
  <c r="R284"/>
  <c r="P284"/>
  <c r="O284"/>
  <c r="N284"/>
  <c r="M284"/>
  <c r="L284"/>
  <c r="K284"/>
  <c r="J284"/>
  <c r="I284"/>
  <c r="H284"/>
  <c r="G284"/>
  <c r="F284"/>
  <c r="W283"/>
  <c r="V283"/>
  <c r="U283"/>
  <c r="T283"/>
  <c r="R283"/>
  <c r="P283"/>
  <c r="O283"/>
  <c r="N283"/>
  <c r="M283"/>
  <c r="L283"/>
  <c r="K283"/>
  <c r="J283"/>
  <c r="I283"/>
  <c r="H283"/>
  <c r="G283"/>
  <c r="F283"/>
  <c r="W282"/>
  <c r="V282"/>
  <c r="U282"/>
  <c r="T282"/>
  <c r="R282"/>
  <c r="P282"/>
  <c r="O282"/>
  <c r="N282"/>
  <c r="M282"/>
  <c r="L282"/>
  <c r="K282"/>
  <c r="J282"/>
  <c r="I282"/>
  <c r="H282"/>
  <c r="G282"/>
  <c r="F282"/>
  <c r="W281"/>
  <c r="V281"/>
  <c r="U281"/>
  <c r="T281"/>
  <c r="R281"/>
  <c r="P281"/>
  <c r="O281"/>
  <c r="N281"/>
  <c r="M281"/>
  <c r="L281"/>
  <c r="K281"/>
  <c r="J281"/>
  <c r="I281"/>
  <c r="H281"/>
  <c r="G281"/>
  <c r="F281"/>
  <c r="W280"/>
  <c r="V280"/>
  <c r="U280"/>
  <c r="T280"/>
  <c r="R280"/>
  <c r="P280"/>
  <c r="O280"/>
  <c r="N280"/>
  <c r="M280"/>
  <c r="L280"/>
  <c r="K280"/>
  <c r="J280"/>
  <c r="I280"/>
  <c r="H280"/>
  <c r="G280"/>
  <c r="F280"/>
  <c r="W279"/>
  <c r="V279"/>
  <c r="U279"/>
  <c r="T279"/>
  <c r="R279"/>
  <c r="P279"/>
  <c r="O279"/>
  <c r="N279"/>
  <c r="M279"/>
  <c r="L279"/>
  <c r="K279"/>
  <c r="J279"/>
  <c r="I279"/>
  <c r="H279"/>
  <c r="G279"/>
  <c r="F279"/>
  <c r="W278"/>
  <c r="V278"/>
  <c r="U278"/>
  <c r="T278"/>
  <c r="R278"/>
  <c r="P278"/>
  <c r="O278"/>
  <c r="N278"/>
  <c r="M278"/>
  <c r="L278"/>
  <c r="K278"/>
  <c r="J278"/>
  <c r="I278"/>
  <c r="H278"/>
  <c r="G278"/>
  <c r="F278"/>
  <c r="W277"/>
  <c r="V277"/>
  <c r="U277"/>
  <c r="T277"/>
  <c r="R277"/>
  <c r="P277"/>
  <c r="O277"/>
  <c r="N277"/>
  <c r="M277"/>
  <c r="L277"/>
  <c r="K277"/>
  <c r="J277"/>
  <c r="I277"/>
  <c r="H277"/>
  <c r="G277"/>
  <c r="F277"/>
  <c r="W276"/>
  <c r="V276"/>
  <c r="U276"/>
  <c r="T276"/>
  <c r="R276"/>
  <c r="P276"/>
  <c r="O276"/>
  <c r="N276"/>
  <c r="M276"/>
  <c r="L276"/>
  <c r="K276"/>
  <c r="J276"/>
  <c r="I276"/>
  <c r="H276"/>
  <c r="G276"/>
  <c r="F276"/>
  <c r="W275"/>
  <c r="V275"/>
  <c r="U275"/>
  <c r="T275"/>
  <c r="R275"/>
  <c r="P275"/>
  <c r="O275"/>
  <c r="N275"/>
  <c r="M275"/>
  <c r="L275"/>
  <c r="K275"/>
  <c r="J275"/>
  <c r="I275"/>
  <c r="H275"/>
  <c r="G275"/>
  <c r="F275"/>
  <c r="W274"/>
  <c r="V274"/>
  <c r="U274"/>
  <c r="T274"/>
  <c r="R274"/>
  <c r="P274"/>
  <c r="O274"/>
  <c r="N274"/>
  <c r="M274"/>
  <c r="L274"/>
  <c r="K274"/>
  <c r="J274"/>
  <c r="I274"/>
  <c r="H274"/>
  <c r="G274"/>
  <c r="F274"/>
  <c r="W273"/>
  <c r="V273"/>
  <c r="U273"/>
  <c r="T273"/>
  <c r="R273"/>
  <c r="P273"/>
  <c r="O273"/>
  <c r="N273"/>
  <c r="M273"/>
  <c r="L273"/>
  <c r="K273"/>
  <c r="J273"/>
  <c r="I273"/>
  <c r="H273"/>
  <c r="G273"/>
  <c r="F273"/>
  <c r="W272"/>
  <c r="V272"/>
  <c r="U272"/>
  <c r="T272"/>
  <c r="R272"/>
  <c r="P272"/>
  <c r="O272"/>
  <c r="N272"/>
  <c r="M272"/>
  <c r="L272"/>
  <c r="K272"/>
  <c r="J272"/>
  <c r="I272"/>
  <c r="H272"/>
  <c r="G272"/>
  <c r="F272"/>
  <c r="W271"/>
  <c r="V271"/>
  <c r="U271"/>
  <c r="T271"/>
  <c r="R271"/>
  <c r="P271"/>
  <c r="O271"/>
  <c r="N271"/>
  <c r="M271"/>
  <c r="L271"/>
  <c r="K271"/>
  <c r="J271"/>
  <c r="I271"/>
  <c r="H271"/>
  <c r="G271"/>
  <c r="F271"/>
  <c r="W270"/>
  <c r="V270"/>
  <c r="U270"/>
  <c r="T270"/>
  <c r="R270"/>
  <c r="P270"/>
  <c r="O270"/>
  <c r="N270"/>
  <c r="M270"/>
  <c r="L270"/>
  <c r="K270"/>
  <c r="J270"/>
  <c r="I270"/>
  <c r="H270"/>
  <c r="G270"/>
  <c r="F270"/>
  <c r="W269"/>
  <c r="V269"/>
  <c r="U269"/>
  <c r="T269"/>
  <c r="R269"/>
  <c r="P269"/>
  <c r="O269"/>
  <c r="N269"/>
  <c r="M269"/>
  <c r="L269"/>
  <c r="K269"/>
  <c r="J269"/>
  <c r="I269"/>
  <c r="H269"/>
  <c r="G269"/>
  <c r="F269"/>
  <c r="W268"/>
  <c r="V268"/>
  <c r="U268"/>
  <c r="T268"/>
  <c r="R268"/>
  <c r="P268"/>
  <c r="O268"/>
  <c r="N268"/>
  <c r="M268"/>
  <c r="L268"/>
  <c r="K268"/>
  <c r="J268"/>
  <c r="I268"/>
  <c r="H268"/>
  <c r="G268"/>
  <c r="F268"/>
  <c r="W267"/>
  <c r="V267"/>
  <c r="U267"/>
  <c r="T267"/>
  <c r="R267"/>
  <c r="P267"/>
  <c r="O267"/>
  <c r="N267"/>
  <c r="M267"/>
  <c r="L267"/>
  <c r="K267"/>
  <c r="J267"/>
  <c r="I267"/>
  <c r="H267"/>
  <c r="G267"/>
  <c r="F267"/>
  <c r="W266"/>
  <c r="V266"/>
  <c r="U266"/>
  <c r="T266"/>
  <c r="R266"/>
  <c r="P266"/>
  <c r="O266"/>
  <c r="N266"/>
  <c r="M266"/>
  <c r="L266"/>
  <c r="K266"/>
  <c r="J266"/>
  <c r="I266"/>
  <c r="H266"/>
  <c r="G266"/>
  <c r="F266"/>
  <c r="W265"/>
  <c r="V265"/>
  <c r="U265"/>
  <c r="T265"/>
  <c r="R265"/>
  <c r="P265"/>
  <c r="O265"/>
  <c r="N265"/>
  <c r="M265"/>
  <c r="L265"/>
  <c r="K265"/>
  <c r="J265"/>
  <c r="I265"/>
  <c r="H265"/>
  <c r="G265"/>
  <c r="F265"/>
  <c r="W264"/>
  <c r="V264"/>
  <c r="U264"/>
  <c r="T264"/>
  <c r="R264"/>
  <c r="P264"/>
  <c r="O264"/>
  <c r="N264"/>
  <c r="M264"/>
  <c r="L264"/>
  <c r="K264"/>
  <c r="J264"/>
  <c r="I264"/>
  <c r="H264"/>
  <c r="G264"/>
  <c r="F264"/>
  <c r="W263"/>
  <c r="V263"/>
  <c r="U263"/>
  <c r="T263"/>
  <c r="R263"/>
  <c r="P263"/>
  <c r="O263"/>
  <c r="N263"/>
  <c r="M263"/>
  <c r="L263"/>
  <c r="K263"/>
  <c r="J263"/>
  <c r="I263"/>
  <c r="H263"/>
  <c r="G263"/>
  <c r="F263"/>
  <c r="W262"/>
  <c r="V262"/>
  <c r="U262"/>
  <c r="T262"/>
  <c r="R262"/>
  <c r="P262"/>
  <c r="O262"/>
  <c r="N262"/>
  <c r="M262"/>
  <c r="L262"/>
  <c r="K262"/>
  <c r="J262"/>
  <c r="I262"/>
  <c r="H262"/>
  <c r="G262"/>
  <c r="F262"/>
  <c r="W261"/>
  <c r="V261"/>
  <c r="U261"/>
  <c r="T261"/>
  <c r="R261"/>
  <c r="P261"/>
  <c r="O261"/>
  <c r="N261"/>
  <c r="M261"/>
  <c r="L261"/>
  <c r="K261"/>
  <c r="J261"/>
  <c r="I261"/>
  <c r="H261"/>
  <c r="G261"/>
  <c r="F261"/>
  <c r="W260"/>
  <c r="V260"/>
  <c r="U260"/>
  <c r="T260"/>
  <c r="R260"/>
  <c r="P260"/>
  <c r="O260"/>
  <c r="N260"/>
  <c r="M260"/>
  <c r="L260"/>
  <c r="K260"/>
  <c r="J260"/>
  <c r="I260"/>
  <c r="H260"/>
  <c r="G260"/>
  <c r="F260"/>
  <c r="W259"/>
  <c r="V259"/>
  <c r="U259"/>
  <c r="T259"/>
  <c r="R259"/>
  <c r="P259"/>
  <c r="O259"/>
  <c r="N259"/>
  <c r="M259"/>
  <c r="L259"/>
  <c r="K259"/>
  <c r="J259"/>
  <c r="I259"/>
  <c r="H259"/>
  <c r="G259"/>
  <c r="F259"/>
  <c r="W258"/>
  <c r="V258"/>
  <c r="U258"/>
  <c r="T258"/>
  <c r="R258"/>
  <c r="P258"/>
  <c r="O258"/>
  <c r="N258"/>
  <c r="M258"/>
  <c r="L258"/>
  <c r="K258"/>
  <c r="J258"/>
  <c r="I258"/>
  <c r="H258"/>
  <c r="G258"/>
  <c r="F258"/>
  <c r="W257"/>
  <c r="V257"/>
  <c r="U257"/>
  <c r="T257"/>
  <c r="R257"/>
  <c r="P257"/>
  <c r="O257"/>
  <c r="N257"/>
  <c r="M257"/>
  <c r="L257"/>
  <c r="K257"/>
  <c r="J257"/>
  <c r="I257"/>
  <c r="H257"/>
  <c r="G257"/>
  <c r="F257"/>
  <c r="W256"/>
  <c r="V256"/>
  <c r="U256"/>
  <c r="T256"/>
  <c r="R256"/>
  <c r="P256"/>
  <c r="O256"/>
  <c r="N256"/>
  <c r="M256"/>
  <c r="L256"/>
  <c r="K256"/>
  <c r="J256"/>
  <c r="I256"/>
  <c r="H256"/>
  <c r="G256"/>
  <c r="F256"/>
  <c r="W255"/>
  <c r="V255"/>
  <c r="U255"/>
  <c r="T255"/>
  <c r="R255"/>
  <c r="P255"/>
  <c r="O255"/>
  <c r="N255"/>
  <c r="M255"/>
  <c r="L255"/>
  <c r="K255"/>
  <c r="J255"/>
  <c r="I255"/>
  <c r="H255"/>
  <c r="G255"/>
  <c r="F255"/>
  <c r="W254"/>
  <c r="V254"/>
  <c r="U254"/>
  <c r="T254"/>
  <c r="R254"/>
  <c r="P254"/>
  <c r="O254"/>
  <c r="N254"/>
  <c r="M254"/>
  <c r="L254"/>
  <c r="K254"/>
  <c r="J254"/>
  <c r="I254"/>
  <c r="H254"/>
  <c r="G254"/>
  <c r="F254"/>
  <c r="W253"/>
  <c r="V253"/>
  <c r="U253"/>
  <c r="T253"/>
  <c r="R253"/>
  <c r="P253"/>
  <c r="O253"/>
  <c r="N253"/>
  <c r="M253"/>
  <c r="L253"/>
  <c r="K253"/>
  <c r="J253"/>
  <c r="I253"/>
  <c r="H253"/>
  <c r="G253"/>
  <c r="F253"/>
  <c r="W252"/>
  <c r="V252"/>
  <c r="U252"/>
  <c r="T252"/>
  <c r="R252"/>
  <c r="P252"/>
  <c r="O252"/>
  <c r="N252"/>
  <c r="M252"/>
  <c r="L252"/>
  <c r="K252"/>
  <c r="J252"/>
  <c r="I252"/>
  <c r="H252"/>
  <c r="G252"/>
  <c r="F252"/>
  <c r="W251"/>
  <c r="V251"/>
  <c r="U251"/>
  <c r="T251"/>
  <c r="R251"/>
  <c r="P251"/>
  <c r="O251"/>
  <c r="N251"/>
  <c r="M251"/>
  <c r="L251"/>
  <c r="K251"/>
  <c r="J251"/>
  <c r="I251"/>
  <c r="H251"/>
  <c r="G251"/>
  <c r="F251"/>
  <c r="W250"/>
  <c r="V250"/>
  <c r="U250"/>
  <c r="T250"/>
  <c r="R250"/>
  <c r="P250"/>
  <c r="O250"/>
  <c r="N250"/>
  <c r="M250"/>
  <c r="L250"/>
  <c r="K250"/>
  <c r="J250"/>
  <c r="I250"/>
  <c r="H250"/>
  <c r="G250"/>
  <c r="F250"/>
  <c r="W249"/>
  <c r="V249"/>
  <c r="U249"/>
  <c r="T249"/>
  <c r="R249"/>
  <c r="P249"/>
  <c r="O249"/>
  <c r="N249"/>
  <c r="M249"/>
  <c r="L249"/>
  <c r="K249"/>
  <c r="J249"/>
  <c r="I249"/>
  <c r="H249"/>
  <c r="G249"/>
  <c r="F249"/>
  <c r="W248"/>
  <c r="V248"/>
  <c r="U248"/>
  <c r="T248"/>
  <c r="R248"/>
  <c r="P248"/>
  <c r="O248"/>
  <c r="N248"/>
  <c r="M248"/>
  <c r="L248"/>
  <c r="K248"/>
  <c r="J248"/>
  <c r="I248"/>
  <c r="H248"/>
  <c r="G248"/>
  <c r="F248"/>
  <c r="W247"/>
  <c r="V247"/>
  <c r="U247"/>
  <c r="T247"/>
  <c r="R247"/>
  <c r="P247"/>
  <c r="O247"/>
  <c r="N247"/>
  <c r="M247"/>
  <c r="L247"/>
  <c r="K247"/>
  <c r="J247"/>
  <c r="I247"/>
  <c r="H247"/>
  <c r="G247"/>
  <c r="F247"/>
  <c r="W246"/>
  <c r="V246"/>
  <c r="U246"/>
  <c r="T246"/>
  <c r="R246"/>
  <c r="P246"/>
  <c r="O246"/>
  <c r="N246"/>
  <c r="M246"/>
  <c r="L246"/>
  <c r="K246"/>
  <c r="J246"/>
  <c r="I246"/>
  <c r="H246"/>
  <c r="G246"/>
  <c r="F246"/>
  <c r="W245"/>
  <c r="V245"/>
  <c r="U245"/>
  <c r="T245"/>
  <c r="R245"/>
  <c r="P245"/>
  <c r="O245"/>
  <c r="N245"/>
  <c r="M245"/>
  <c r="L245"/>
  <c r="K245"/>
  <c r="J245"/>
  <c r="I245"/>
  <c r="H245"/>
  <c r="G245"/>
  <c r="F245"/>
  <c r="W244"/>
  <c r="V244"/>
  <c r="U244"/>
  <c r="T244"/>
  <c r="R244"/>
  <c r="P244"/>
  <c r="O244"/>
  <c r="N244"/>
  <c r="M244"/>
  <c r="L244"/>
  <c r="K244"/>
  <c r="J244"/>
  <c r="I244"/>
  <c r="H244"/>
  <c r="G244"/>
  <c r="F244"/>
  <c r="W243"/>
  <c r="V243"/>
  <c r="U243"/>
  <c r="T243"/>
  <c r="R243"/>
  <c r="P243"/>
  <c r="O243"/>
  <c r="N243"/>
  <c r="M243"/>
  <c r="L243"/>
  <c r="K243"/>
  <c r="J243"/>
  <c r="I243"/>
  <c r="H243"/>
  <c r="G243"/>
  <c r="F243"/>
  <c r="W242"/>
  <c r="V242"/>
  <c r="U242"/>
  <c r="T242"/>
  <c r="R242"/>
  <c r="P242"/>
  <c r="O242"/>
  <c r="N242"/>
  <c r="M242"/>
  <c r="L242"/>
  <c r="K242"/>
  <c r="J242"/>
  <c r="I242"/>
  <c r="H242"/>
  <c r="G242"/>
  <c r="F242"/>
  <c r="W241"/>
  <c r="V241"/>
  <c r="U241"/>
  <c r="T241"/>
  <c r="R241"/>
  <c r="P241"/>
  <c r="O241"/>
  <c r="N241"/>
  <c r="M241"/>
  <c r="L241"/>
  <c r="K241"/>
  <c r="J241"/>
  <c r="I241"/>
  <c r="H241"/>
  <c r="G241"/>
  <c r="F241"/>
  <c r="W240"/>
  <c r="V240"/>
  <c r="U240"/>
  <c r="T240"/>
  <c r="R240"/>
  <c r="P240"/>
  <c r="O240"/>
  <c r="N240"/>
  <c r="M240"/>
  <c r="L240"/>
  <c r="K240"/>
  <c r="J240"/>
  <c r="I240"/>
  <c r="H240"/>
  <c r="G240"/>
  <c r="F240"/>
  <c r="W239"/>
  <c r="V239"/>
  <c r="U239"/>
  <c r="T239"/>
  <c r="R239"/>
  <c r="P239"/>
  <c r="O239"/>
  <c r="N239"/>
  <c r="M239"/>
  <c r="L239"/>
  <c r="K239"/>
  <c r="J239"/>
  <c r="I239"/>
  <c r="H239"/>
  <c r="G239"/>
  <c r="F239"/>
  <c r="W238"/>
  <c r="V238"/>
  <c r="U238"/>
  <c r="T238"/>
  <c r="R238"/>
  <c r="P238"/>
  <c r="O238"/>
  <c r="N238"/>
  <c r="M238"/>
  <c r="L238"/>
  <c r="K238"/>
  <c r="J238"/>
  <c r="I238"/>
  <c r="H238"/>
  <c r="G238"/>
  <c r="F238"/>
  <c r="W237"/>
  <c r="V237"/>
  <c r="U237"/>
  <c r="T237"/>
  <c r="R237"/>
  <c r="P237"/>
  <c r="O237"/>
  <c r="N237"/>
  <c r="M237"/>
  <c r="L237"/>
  <c r="K237"/>
  <c r="J237"/>
  <c r="I237"/>
  <c r="H237"/>
  <c r="G237"/>
  <c r="F237"/>
  <c r="W236"/>
  <c r="V236"/>
  <c r="U236"/>
  <c r="T236"/>
  <c r="R236"/>
  <c r="P236"/>
  <c r="O236"/>
  <c r="N236"/>
  <c r="M236"/>
  <c r="L236"/>
  <c r="K236"/>
  <c r="J236"/>
  <c r="I236"/>
  <c r="H236"/>
  <c r="G236"/>
  <c r="F236"/>
  <c r="W235"/>
  <c r="V235"/>
  <c r="U235"/>
  <c r="T235"/>
  <c r="R235"/>
  <c r="P235"/>
  <c r="O235"/>
  <c r="N235"/>
  <c r="M235"/>
  <c r="L235"/>
  <c r="K235"/>
  <c r="J235"/>
  <c r="I235"/>
  <c r="H235"/>
  <c r="G235"/>
  <c r="F235"/>
  <c r="W234"/>
  <c r="V234"/>
  <c r="U234"/>
  <c r="T234"/>
  <c r="R234"/>
  <c r="P234"/>
  <c r="O234"/>
  <c r="N234"/>
  <c r="M234"/>
  <c r="L234"/>
  <c r="K234"/>
  <c r="J234"/>
  <c r="I234"/>
  <c r="H234"/>
  <c r="G234"/>
  <c r="F234"/>
  <c r="W233"/>
  <c r="V233"/>
  <c r="U233"/>
  <c r="T233"/>
  <c r="R233"/>
  <c r="P233"/>
  <c r="O233"/>
  <c r="N233"/>
  <c r="M233"/>
  <c r="L233"/>
  <c r="K233"/>
  <c r="J233"/>
  <c r="I233"/>
  <c r="H233"/>
  <c r="G233"/>
  <c r="F233"/>
  <c r="W232"/>
  <c r="V232"/>
  <c r="U232"/>
  <c r="T232"/>
  <c r="R232"/>
  <c r="P232"/>
  <c r="O232"/>
  <c r="N232"/>
  <c r="M232"/>
  <c r="L232"/>
  <c r="K232"/>
  <c r="J232"/>
  <c r="I232"/>
  <c r="H232"/>
  <c r="G232"/>
  <c r="F232"/>
  <c r="W231"/>
  <c r="V231"/>
  <c r="U231"/>
  <c r="T231"/>
  <c r="R231"/>
  <c r="P231"/>
  <c r="O231"/>
  <c r="N231"/>
  <c r="M231"/>
  <c r="L231"/>
  <c r="K231"/>
  <c r="J231"/>
  <c r="I231"/>
  <c r="H231"/>
  <c r="G231"/>
  <c r="F231"/>
  <c r="W230"/>
  <c r="V230"/>
  <c r="U230"/>
  <c r="T230"/>
  <c r="R230"/>
  <c r="P230"/>
  <c r="O230"/>
  <c r="N230"/>
  <c r="M230"/>
  <c r="L230"/>
  <c r="K230"/>
  <c r="J230"/>
  <c r="I230"/>
  <c r="H230"/>
  <c r="G230"/>
  <c r="F230"/>
  <c r="W229"/>
  <c r="V229"/>
  <c r="U229"/>
  <c r="T229"/>
  <c r="R229"/>
  <c r="P229"/>
  <c r="O229"/>
  <c r="N229"/>
  <c r="M229"/>
  <c r="L229"/>
  <c r="K229"/>
  <c r="J229"/>
  <c r="I229"/>
  <c r="H229"/>
  <c r="G229"/>
  <c r="F229"/>
  <c r="W228"/>
  <c r="V228"/>
  <c r="U228"/>
  <c r="T228"/>
  <c r="R228"/>
  <c r="P228"/>
  <c r="O228"/>
  <c r="N228"/>
  <c r="M228"/>
  <c r="L228"/>
  <c r="K228"/>
  <c r="J228"/>
  <c r="I228"/>
  <c r="H228"/>
  <c r="G228"/>
  <c r="F228"/>
  <c r="W227"/>
  <c r="V227"/>
  <c r="U227"/>
  <c r="T227"/>
  <c r="R227"/>
  <c r="P227"/>
  <c r="O227"/>
  <c r="N227"/>
  <c r="M227"/>
  <c r="L227"/>
  <c r="K227"/>
  <c r="J227"/>
  <c r="I227"/>
  <c r="H227"/>
  <c r="G227"/>
  <c r="F227"/>
  <c r="W226"/>
  <c r="V226"/>
  <c r="U226"/>
  <c r="T226"/>
  <c r="R226"/>
  <c r="P226"/>
  <c r="O226"/>
  <c r="N226"/>
  <c r="M226"/>
  <c r="L226"/>
  <c r="K226"/>
  <c r="J226"/>
  <c r="I226"/>
  <c r="H226"/>
  <c r="G226"/>
  <c r="F226"/>
  <c r="W225"/>
  <c r="V225"/>
  <c r="U225"/>
  <c r="T225"/>
  <c r="R225"/>
  <c r="P225"/>
  <c r="O225"/>
  <c r="N225"/>
  <c r="M225"/>
  <c r="L225"/>
  <c r="K225"/>
  <c r="J225"/>
  <c r="I225"/>
  <c r="H225"/>
  <c r="G225"/>
  <c r="F225"/>
  <c r="W224"/>
  <c r="V224"/>
  <c r="U224"/>
  <c r="T224"/>
  <c r="R224"/>
  <c r="P224"/>
  <c r="O224"/>
  <c r="N224"/>
  <c r="M224"/>
  <c r="L224"/>
  <c r="K224"/>
  <c r="J224"/>
  <c r="I224"/>
  <c r="H224"/>
  <c r="G224"/>
  <c r="F224"/>
  <c r="W223"/>
  <c r="V223"/>
  <c r="U223"/>
  <c r="T223"/>
  <c r="R223"/>
  <c r="P223"/>
  <c r="O223"/>
  <c r="N223"/>
  <c r="M223"/>
  <c r="L223"/>
  <c r="K223"/>
  <c r="J223"/>
  <c r="I223"/>
  <c r="H223"/>
  <c r="G223"/>
  <c r="F223"/>
  <c r="W222"/>
  <c r="V222"/>
  <c r="U222"/>
  <c r="T222"/>
  <c r="R222"/>
  <c r="P222"/>
  <c r="O222"/>
  <c r="N222"/>
  <c r="M222"/>
  <c r="L222"/>
  <c r="K222"/>
  <c r="J222"/>
  <c r="I222"/>
  <c r="H222"/>
  <c r="G222"/>
  <c r="F222"/>
  <c r="W221"/>
  <c r="V221"/>
  <c r="U221"/>
  <c r="T221"/>
  <c r="R221"/>
  <c r="P221"/>
  <c r="O221"/>
  <c r="N221"/>
  <c r="M221"/>
  <c r="L221"/>
  <c r="K221"/>
  <c r="J221"/>
  <c r="I221"/>
  <c r="H221"/>
  <c r="G221"/>
  <c r="F221"/>
  <c r="W220"/>
  <c r="V220"/>
  <c r="U220"/>
  <c r="T220"/>
  <c r="R220"/>
  <c r="P220"/>
  <c r="O220"/>
  <c r="N220"/>
  <c r="M220"/>
  <c r="L220"/>
  <c r="K220"/>
  <c r="J220"/>
  <c r="I220"/>
  <c r="H220"/>
  <c r="G220"/>
  <c r="F220"/>
  <c r="W219"/>
  <c r="V219"/>
  <c r="U219"/>
  <c r="T219"/>
  <c r="R219"/>
  <c r="P219"/>
  <c r="O219"/>
  <c r="N219"/>
  <c r="M219"/>
  <c r="L219"/>
  <c r="K219"/>
  <c r="J219"/>
  <c r="I219"/>
  <c r="H219"/>
  <c r="G219"/>
  <c r="F219"/>
  <c r="W218"/>
  <c r="V218"/>
  <c r="U218"/>
  <c r="T218"/>
  <c r="R218"/>
  <c r="P218"/>
  <c r="O218"/>
  <c r="N218"/>
  <c r="M218"/>
  <c r="L218"/>
  <c r="K218"/>
  <c r="J218"/>
  <c r="I218"/>
  <c r="H218"/>
  <c r="G218"/>
  <c r="F218"/>
  <c r="W217"/>
  <c r="V217"/>
  <c r="U217"/>
  <c r="T217"/>
  <c r="R217"/>
  <c r="P217"/>
  <c r="O217"/>
  <c r="N217"/>
  <c r="M217"/>
  <c r="L217"/>
  <c r="K217"/>
  <c r="J217"/>
  <c r="I217"/>
  <c r="H217"/>
  <c r="G217"/>
  <c r="F217"/>
  <c r="W216"/>
  <c r="V216"/>
  <c r="U216"/>
  <c r="T216"/>
  <c r="R216"/>
  <c r="P216"/>
  <c r="O216"/>
  <c r="N216"/>
  <c r="M216"/>
  <c r="L216"/>
  <c r="K216"/>
  <c r="J216"/>
  <c r="I216"/>
  <c r="H216"/>
  <c r="G216"/>
  <c r="F216"/>
  <c r="W215"/>
  <c r="V215"/>
  <c r="U215"/>
  <c r="T215"/>
  <c r="R215"/>
  <c r="P215"/>
  <c r="O215"/>
  <c r="N215"/>
  <c r="M215"/>
  <c r="L215"/>
  <c r="K215"/>
  <c r="J215"/>
  <c r="I215"/>
  <c r="H215"/>
  <c r="G215"/>
  <c r="F215"/>
  <c r="W214"/>
  <c r="V214"/>
  <c r="U214"/>
  <c r="T214"/>
  <c r="R214"/>
  <c r="P214"/>
  <c r="O214"/>
  <c r="N214"/>
  <c r="M214"/>
  <c r="L214"/>
  <c r="K214"/>
  <c r="J214"/>
  <c r="I214"/>
  <c r="H214"/>
  <c r="G214"/>
  <c r="F214"/>
  <c r="W213"/>
  <c r="V213"/>
  <c r="U213"/>
  <c r="T213"/>
  <c r="R213"/>
  <c r="P213"/>
  <c r="O213"/>
  <c r="N213"/>
  <c r="M213"/>
  <c r="L213"/>
  <c r="K213"/>
  <c r="J213"/>
  <c r="I213"/>
  <c r="H213"/>
  <c r="G213"/>
  <c r="F213"/>
  <c r="W212"/>
  <c r="V212"/>
  <c r="U212"/>
  <c r="T212"/>
  <c r="R212"/>
  <c r="P212"/>
  <c r="O212"/>
  <c r="N212"/>
  <c r="M212"/>
  <c r="L212"/>
  <c r="K212"/>
  <c r="J212"/>
  <c r="I212"/>
  <c r="H212"/>
  <c r="G212"/>
  <c r="F212"/>
  <c r="W211"/>
  <c r="V211"/>
  <c r="U211"/>
  <c r="T211"/>
  <c r="R211"/>
  <c r="P211"/>
  <c r="O211"/>
  <c r="N211"/>
  <c r="M211"/>
  <c r="L211"/>
  <c r="K211"/>
  <c r="J211"/>
  <c r="I211"/>
  <c r="H211"/>
  <c r="G211"/>
  <c r="F211"/>
  <c r="W210"/>
  <c r="V210"/>
  <c r="U210"/>
  <c r="T210"/>
  <c r="R210"/>
  <c r="P210"/>
  <c r="O210"/>
  <c r="N210"/>
  <c r="M210"/>
  <c r="L210"/>
  <c r="K210"/>
  <c r="J210"/>
  <c r="I210"/>
  <c r="H210"/>
  <c r="G210"/>
  <c r="F210"/>
  <c r="W209"/>
  <c r="V209"/>
  <c r="U209"/>
  <c r="T209"/>
  <c r="R209"/>
  <c r="P209"/>
  <c r="O209"/>
  <c r="N209"/>
  <c r="M209"/>
  <c r="L209"/>
  <c r="K209"/>
  <c r="J209"/>
  <c r="I209"/>
  <c r="H209"/>
  <c r="G209"/>
  <c r="F209"/>
  <c r="W208"/>
  <c r="V208"/>
  <c r="U208"/>
  <c r="T208"/>
  <c r="R208"/>
  <c r="P208"/>
  <c r="O208"/>
  <c r="N208"/>
  <c r="M208"/>
  <c r="L208"/>
  <c r="K208"/>
  <c r="J208"/>
  <c r="I208"/>
  <c r="H208"/>
  <c r="G208"/>
  <c r="F208"/>
  <c r="W207"/>
  <c r="V207"/>
  <c r="U207"/>
  <c r="T207"/>
  <c r="R207"/>
  <c r="P207"/>
  <c r="O207"/>
  <c r="N207"/>
  <c r="M207"/>
  <c r="L207"/>
  <c r="K207"/>
  <c r="J207"/>
  <c r="I207"/>
  <c r="H207"/>
  <c r="G207"/>
  <c r="F207"/>
  <c r="W206"/>
  <c r="V206"/>
  <c r="U206"/>
  <c r="T206"/>
  <c r="R206"/>
  <c r="P206"/>
  <c r="O206"/>
  <c r="N206"/>
  <c r="M206"/>
  <c r="L206"/>
  <c r="K206"/>
  <c r="J206"/>
  <c r="I206"/>
  <c r="H206"/>
  <c r="G206"/>
  <c r="F206"/>
  <c r="W205"/>
  <c r="V205"/>
  <c r="U205"/>
  <c r="T205"/>
  <c r="R205"/>
  <c r="P205"/>
  <c r="O205"/>
  <c r="N205"/>
  <c r="M205"/>
  <c r="L205"/>
  <c r="K205"/>
  <c r="J205"/>
  <c r="I205"/>
  <c r="H205"/>
  <c r="G205"/>
  <c r="F205"/>
  <c r="W204"/>
  <c r="V204"/>
  <c r="U204"/>
  <c r="T204"/>
  <c r="R204"/>
  <c r="P204"/>
  <c r="O204"/>
  <c r="N204"/>
  <c r="M204"/>
  <c r="L204"/>
  <c r="K204"/>
  <c r="J204"/>
  <c r="I204"/>
  <c r="H204"/>
  <c r="G204"/>
  <c r="F204"/>
  <c r="W203"/>
  <c r="V203"/>
  <c r="U203"/>
  <c r="T203"/>
  <c r="R203"/>
  <c r="P203"/>
  <c r="O203"/>
  <c r="N203"/>
  <c r="M203"/>
  <c r="L203"/>
  <c r="K203"/>
  <c r="J203"/>
  <c r="I203"/>
  <c r="H203"/>
  <c r="G203"/>
  <c r="F203"/>
  <c r="W202"/>
  <c r="V202"/>
  <c r="U202"/>
  <c r="T202"/>
  <c r="R202"/>
  <c r="P202"/>
  <c r="O202"/>
  <c r="N202"/>
  <c r="M202"/>
  <c r="L202"/>
  <c r="K202"/>
  <c r="J202"/>
  <c r="I202"/>
  <c r="H202"/>
  <c r="G202"/>
  <c r="F202"/>
  <c r="W201"/>
  <c r="V201"/>
  <c r="U201"/>
  <c r="T201"/>
  <c r="R201"/>
  <c r="P201"/>
  <c r="O201"/>
  <c r="N201"/>
  <c r="M201"/>
  <c r="L201"/>
  <c r="K201"/>
  <c r="J201"/>
  <c r="I201"/>
  <c r="H201"/>
  <c r="G201"/>
  <c r="F201"/>
  <c r="W200"/>
  <c r="V200"/>
  <c r="U200"/>
  <c r="T200"/>
  <c r="R200"/>
  <c r="P200"/>
  <c r="O200"/>
  <c r="N200"/>
  <c r="M200"/>
  <c r="L200"/>
  <c r="K200"/>
  <c r="J200"/>
  <c r="I200"/>
  <c r="H200"/>
  <c r="G200"/>
  <c r="F200"/>
  <c r="W199"/>
  <c r="V199"/>
  <c r="U199"/>
  <c r="T199"/>
  <c r="R199"/>
  <c r="P199"/>
  <c r="O199"/>
  <c r="N199"/>
  <c r="M199"/>
  <c r="L199"/>
  <c r="K199"/>
  <c r="J199"/>
  <c r="I199"/>
  <c r="H199"/>
  <c r="G199"/>
  <c r="F199"/>
  <c r="W198"/>
  <c r="V198"/>
  <c r="U198"/>
  <c r="T198"/>
  <c r="R198"/>
  <c r="P198"/>
  <c r="O198"/>
  <c r="N198"/>
  <c r="M198"/>
  <c r="L198"/>
  <c r="K198"/>
  <c r="J198"/>
  <c r="I198"/>
  <c r="H198"/>
  <c r="G198"/>
  <c r="F198"/>
  <c r="W197"/>
  <c r="V197"/>
  <c r="U197"/>
  <c r="T197"/>
  <c r="R197"/>
  <c r="P197"/>
  <c r="O197"/>
  <c r="N197"/>
  <c r="M197"/>
  <c r="L197"/>
  <c r="K197"/>
  <c r="J197"/>
  <c r="I197"/>
  <c r="H197"/>
  <c r="G197"/>
  <c r="F197"/>
  <c r="W196"/>
  <c r="V196"/>
  <c r="U196"/>
  <c r="T196"/>
  <c r="R196"/>
  <c r="P196"/>
  <c r="O196"/>
  <c r="N196"/>
  <c r="M196"/>
  <c r="L196"/>
  <c r="K196"/>
  <c r="J196"/>
  <c r="I196"/>
  <c r="H196"/>
  <c r="G196"/>
  <c r="F196"/>
  <c r="W195"/>
  <c r="V195"/>
  <c r="U195"/>
  <c r="T195"/>
  <c r="R195"/>
  <c r="P195"/>
  <c r="O195"/>
  <c r="N195"/>
  <c r="M195"/>
  <c r="L195"/>
  <c r="K195"/>
  <c r="J195"/>
  <c r="I195"/>
  <c r="H195"/>
  <c r="G195"/>
  <c r="F195"/>
  <c r="W194"/>
  <c r="V194"/>
  <c r="U194"/>
  <c r="T194"/>
  <c r="R194"/>
  <c r="P194"/>
  <c r="O194"/>
  <c r="N194"/>
  <c r="M194"/>
  <c r="L194"/>
  <c r="K194"/>
  <c r="J194"/>
  <c r="I194"/>
  <c r="H194"/>
  <c r="G194"/>
  <c r="F194"/>
  <c r="W193"/>
  <c r="V193"/>
  <c r="U193"/>
  <c r="T193"/>
  <c r="R193"/>
  <c r="P193"/>
  <c r="O193"/>
  <c r="N193"/>
  <c r="M193"/>
  <c r="L193"/>
  <c r="K193"/>
  <c r="J193"/>
  <c r="I193"/>
  <c r="H193"/>
  <c r="G193"/>
  <c r="F193"/>
  <c r="W192"/>
  <c r="V192"/>
  <c r="U192"/>
  <c r="T192"/>
  <c r="R192"/>
  <c r="P192"/>
  <c r="O192"/>
  <c r="N192"/>
  <c r="M192"/>
  <c r="L192"/>
  <c r="K192"/>
  <c r="J192"/>
  <c r="I192"/>
  <c r="H192"/>
  <c r="G192"/>
  <c r="F192"/>
  <c r="W191"/>
  <c r="V191"/>
  <c r="U191"/>
  <c r="T191"/>
  <c r="R191"/>
  <c r="P191"/>
  <c r="O191"/>
  <c r="N191"/>
  <c r="M191"/>
  <c r="L191"/>
  <c r="K191"/>
  <c r="J191"/>
  <c r="I191"/>
  <c r="H191"/>
  <c r="G191"/>
  <c r="F191"/>
  <c r="W190"/>
  <c r="V190"/>
  <c r="U190"/>
  <c r="T190"/>
  <c r="R190"/>
  <c r="P190"/>
  <c r="O190"/>
  <c r="N190"/>
  <c r="M190"/>
  <c r="L190"/>
  <c r="K190"/>
  <c r="J190"/>
  <c r="I190"/>
  <c r="H190"/>
  <c r="G190"/>
  <c r="F190"/>
  <c r="W189"/>
  <c r="V189"/>
  <c r="U189"/>
  <c r="T189"/>
  <c r="R189"/>
  <c r="P189"/>
  <c r="O189"/>
  <c r="N189"/>
  <c r="M189"/>
  <c r="L189"/>
  <c r="K189"/>
  <c r="J189"/>
  <c r="I189"/>
  <c r="H189"/>
  <c r="G189"/>
  <c r="F189"/>
  <c r="W188"/>
  <c r="V188"/>
  <c r="U188"/>
  <c r="T188"/>
  <c r="R188"/>
  <c r="P188"/>
  <c r="O188"/>
  <c r="N188"/>
  <c r="M188"/>
  <c r="L188"/>
  <c r="K188"/>
  <c r="J188"/>
  <c r="I188"/>
  <c r="H188"/>
  <c r="G188"/>
  <c r="F188"/>
  <c r="W187"/>
  <c r="V187"/>
  <c r="U187"/>
  <c r="T187"/>
  <c r="R187"/>
  <c r="P187"/>
  <c r="O187"/>
  <c r="N187"/>
  <c r="M187"/>
  <c r="L187"/>
  <c r="K187"/>
  <c r="J187"/>
  <c r="I187"/>
  <c r="H187"/>
  <c r="G187"/>
  <c r="F187"/>
  <c r="W186"/>
  <c r="V186"/>
  <c r="U186"/>
  <c r="T186"/>
  <c r="R186"/>
  <c r="P186"/>
  <c r="O186"/>
  <c r="N186"/>
  <c r="M186"/>
  <c r="L186"/>
  <c r="K186"/>
  <c r="J186"/>
  <c r="I186"/>
  <c r="H186"/>
  <c r="G186"/>
  <c r="F186"/>
  <c r="W185"/>
  <c r="V185"/>
  <c r="U185"/>
  <c r="T185"/>
  <c r="R185"/>
  <c r="P185"/>
  <c r="O185"/>
  <c r="N185"/>
  <c r="M185"/>
  <c r="L185"/>
  <c r="K185"/>
  <c r="J185"/>
  <c r="I185"/>
  <c r="H185"/>
  <c r="G185"/>
  <c r="F185"/>
  <c r="W184"/>
  <c r="V184"/>
  <c r="U184"/>
  <c r="T184"/>
  <c r="R184"/>
  <c r="P184"/>
  <c r="O184"/>
  <c r="N184"/>
  <c r="M184"/>
  <c r="L184"/>
  <c r="K184"/>
  <c r="J184"/>
  <c r="I184"/>
  <c r="H184"/>
  <c r="G184"/>
  <c r="F184"/>
  <c r="W183"/>
  <c r="V183"/>
  <c r="U183"/>
  <c r="T183"/>
  <c r="R183"/>
  <c r="P183"/>
  <c r="O183"/>
  <c r="N183"/>
  <c r="M183"/>
  <c r="L183"/>
  <c r="K183"/>
  <c r="J183"/>
  <c r="I183"/>
  <c r="H183"/>
  <c r="G183"/>
  <c r="F183"/>
  <c r="W182"/>
  <c r="V182"/>
  <c r="U182"/>
  <c r="T182"/>
  <c r="R182"/>
  <c r="P182"/>
  <c r="O182"/>
  <c r="N182"/>
  <c r="M182"/>
  <c r="L182"/>
  <c r="K182"/>
  <c r="J182"/>
  <c r="I182"/>
  <c r="H182"/>
  <c r="G182"/>
  <c r="F182"/>
  <c r="W181"/>
  <c r="V181"/>
  <c r="U181"/>
  <c r="T181"/>
  <c r="R181"/>
  <c r="P181"/>
  <c r="O181"/>
  <c r="N181"/>
  <c r="M181"/>
  <c r="L181"/>
  <c r="K181"/>
  <c r="J181"/>
  <c r="I181"/>
  <c r="H181"/>
  <c r="G181"/>
  <c r="F181"/>
  <c r="W180"/>
  <c r="V180"/>
  <c r="U180"/>
  <c r="T180"/>
  <c r="R180"/>
  <c r="P180"/>
  <c r="O180"/>
  <c r="N180"/>
  <c r="M180"/>
  <c r="L180"/>
  <c r="K180"/>
  <c r="J180"/>
  <c r="I180"/>
  <c r="H180"/>
  <c r="G180"/>
  <c r="F180"/>
  <c r="W179"/>
  <c r="V179"/>
  <c r="U179"/>
  <c r="T179"/>
  <c r="R179"/>
  <c r="P179"/>
  <c r="O179"/>
  <c r="N179"/>
  <c r="M179"/>
  <c r="L179"/>
  <c r="K179"/>
  <c r="J179"/>
  <c r="I179"/>
  <c r="H179"/>
  <c r="G179"/>
  <c r="F179"/>
  <c r="W178"/>
  <c r="V178"/>
  <c r="U178"/>
  <c r="T178"/>
  <c r="R178"/>
  <c r="P178"/>
  <c r="O178"/>
  <c r="N178"/>
  <c r="M178"/>
  <c r="L178"/>
  <c r="K178"/>
  <c r="J178"/>
  <c r="I178"/>
  <c r="H178"/>
  <c r="G178"/>
  <c r="F178"/>
  <c r="W177"/>
  <c r="V177"/>
  <c r="U177"/>
  <c r="T177"/>
  <c r="R177"/>
  <c r="P177"/>
  <c r="O177"/>
  <c r="N177"/>
  <c r="M177"/>
  <c r="L177"/>
  <c r="K177"/>
  <c r="J177"/>
  <c r="I177"/>
  <c r="H177"/>
  <c r="G177"/>
  <c r="F177"/>
  <c r="W176"/>
  <c r="V176"/>
  <c r="U176"/>
  <c r="T176"/>
  <c r="R176"/>
  <c r="P176"/>
  <c r="O176"/>
  <c r="N176"/>
  <c r="M176"/>
  <c r="L176"/>
  <c r="K176"/>
  <c r="J176"/>
  <c r="I176"/>
  <c r="H176"/>
  <c r="G176"/>
  <c r="F176"/>
  <c r="W175"/>
  <c r="V175"/>
  <c r="U175"/>
  <c r="T175"/>
  <c r="R175"/>
  <c r="P175"/>
  <c r="O175"/>
  <c r="N175"/>
  <c r="M175"/>
  <c r="L175"/>
  <c r="K175"/>
  <c r="J175"/>
  <c r="I175"/>
  <c r="H175"/>
  <c r="G175"/>
  <c r="F175"/>
  <c r="W174"/>
  <c r="V174"/>
  <c r="U174"/>
  <c r="T174"/>
  <c r="R174"/>
  <c r="P174"/>
  <c r="O174"/>
  <c r="N174"/>
  <c r="M174"/>
  <c r="L174"/>
  <c r="K174"/>
  <c r="J174"/>
  <c r="I174"/>
  <c r="H174"/>
  <c r="G174"/>
  <c r="F174"/>
  <c r="W173"/>
  <c r="V173"/>
  <c r="U173"/>
  <c r="T173"/>
  <c r="R173"/>
  <c r="P173"/>
  <c r="O173"/>
  <c r="N173"/>
  <c r="M173"/>
  <c r="L173"/>
  <c r="K173"/>
  <c r="J173"/>
  <c r="I173"/>
  <c r="H173"/>
  <c r="G173"/>
  <c r="F173"/>
  <c r="W172"/>
  <c r="V172"/>
  <c r="U172"/>
  <c r="T172"/>
  <c r="R172"/>
  <c r="P172"/>
  <c r="O172"/>
  <c r="N172"/>
  <c r="M172"/>
  <c r="L172"/>
  <c r="K172"/>
  <c r="J172"/>
  <c r="I172"/>
  <c r="H172"/>
  <c r="G172"/>
  <c r="F172"/>
  <c r="W171"/>
  <c r="V171"/>
  <c r="U171"/>
  <c r="T171"/>
  <c r="R171"/>
  <c r="P171"/>
  <c r="O171"/>
  <c r="N171"/>
  <c r="M171"/>
  <c r="L171"/>
  <c r="K171"/>
  <c r="J171"/>
  <c r="I171"/>
  <c r="H171"/>
  <c r="G171"/>
  <c r="F171"/>
  <c r="W170"/>
  <c r="V170"/>
  <c r="U170"/>
  <c r="T170"/>
  <c r="R170"/>
  <c r="P170"/>
  <c r="O170"/>
  <c r="N170"/>
  <c r="M170"/>
  <c r="L170"/>
  <c r="K170"/>
  <c r="J170"/>
  <c r="I170"/>
  <c r="H170"/>
  <c r="G170"/>
  <c r="F170"/>
  <c r="W169"/>
  <c r="V169"/>
  <c r="U169"/>
  <c r="T169"/>
  <c r="R169"/>
  <c r="P169"/>
  <c r="O169"/>
  <c r="N169"/>
  <c r="M169"/>
  <c r="L169"/>
  <c r="K169"/>
  <c r="J169"/>
  <c r="I169"/>
  <c r="H169"/>
  <c r="G169"/>
  <c r="F169"/>
  <c r="W168"/>
  <c r="V168"/>
  <c r="U168"/>
  <c r="T168"/>
  <c r="R168"/>
  <c r="P168"/>
  <c r="O168"/>
  <c r="N168"/>
  <c r="M168"/>
  <c r="L168"/>
  <c r="K168"/>
  <c r="J168"/>
  <c r="I168"/>
  <c r="H168"/>
  <c r="G168"/>
  <c r="F168"/>
  <c r="W167"/>
  <c r="V167"/>
  <c r="U167"/>
  <c r="T167"/>
  <c r="R167"/>
  <c r="P167"/>
  <c r="O167"/>
  <c r="N167"/>
  <c r="M167"/>
  <c r="L167"/>
  <c r="K167"/>
  <c r="J167"/>
  <c r="I167"/>
  <c r="H167"/>
  <c r="G167"/>
  <c r="F167"/>
  <c r="W166"/>
  <c r="V166"/>
  <c r="U166"/>
  <c r="T166"/>
  <c r="R166"/>
  <c r="P166"/>
  <c r="O166"/>
  <c r="N166"/>
  <c r="M166"/>
  <c r="L166"/>
  <c r="K166"/>
  <c r="J166"/>
  <c r="I166"/>
  <c r="H166"/>
  <c r="G166"/>
  <c r="F166"/>
  <c r="W165"/>
  <c r="V165"/>
  <c r="U165"/>
  <c r="T165"/>
  <c r="R165"/>
  <c r="P165"/>
  <c r="O165"/>
  <c r="N165"/>
  <c r="M165"/>
  <c r="L165"/>
  <c r="K165"/>
  <c r="J165"/>
  <c r="I165"/>
  <c r="H165"/>
  <c r="G165"/>
  <c r="F165"/>
  <c r="W164"/>
  <c r="V164"/>
  <c r="U164"/>
  <c r="T164"/>
  <c r="R164"/>
  <c r="P164"/>
  <c r="O164"/>
  <c r="N164"/>
  <c r="M164"/>
  <c r="L164"/>
  <c r="K164"/>
  <c r="J164"/>
  <c r="I164"/>
  <c r="H164"/>
  <c r="G164"/>
  <c r="F164"/>
  <c r="W163"/>
  <c r="V163"/>
  <c r="U163"/>
  <c r="T163"/>
  <c r="R163"/>
  <c r="P163"/>
  <c r="O163"/>
  <c r="N163"/>
  <c r="M163"/>
  <c r="L163"/>
  <c r="K163"/>
  <c r="J163"/>
  <c r="I163"/>
  <c r="H163"/>
  <c r="G163"/>
  <c r="F163"/>
  <c r="W162"/>
  <c r="V162"/>
  <c r="U162"/>
  <c r="T162"/>
  <c r="R162"/>
  <c r="P162"/>
  <c r="O162"/>
  <c r="N162"/>
  <c r="M162"/>
  <c r="L162"/>
  <c r="K162"/>
  <c r="J162"/>
  <c r="I162"/>
  <c r="H162"/>
  <c r="G162"/>
  <c r="F162"/>
  <c r="W161"/>
  <c r="V161"/>
  <c r="U161"/>
  <c r="T161"/>
  <c r="R161"/>
  <c r="P161"/>
  <c r="O161"/>
  <c r="N161"/>
  <c r="M161"/>
  <c r="L161"/>
  <c r="K161"/>
  <c r="J161"/>
  <c r="I161"/>
  <c r="H161"/>
  <c r="G161"/>
  <c r="F161"/>
  <c r="W160"/>
  <c r="V160"/>
  <c r="U160"/>
  <c r="T160"/>
  <c r="R160"/>
  <c r="P160"/>
  <c r="O160"/>
  <c r="N160"/>
  <c r="M160"/>
  <c r="L160"/>
  <c r="K160"/>
  <c r="J160"/>
  <c r="I160"/>
  <c r="H160"/>
  <c r="G160"/>
  <c r="F160"/>
  <c r="W159"/>
  <c r="V159"/>
  <c r="U159"/>
  <c r="T159"/>
  <c r="R159"/>
  <c r="P159"/>
  <c r="O159"/>
  <c r="N159"/>
  <c r="M159"/>
  <c r="L159"/>
  <c r="K159"/>
  <c r="J159"/>
  <c r="I159"/>
  <c r="H159"/>
  <c r="G159"/>
  <c r="F159"/>
  <c r="W158"/>
  <c r="V158"/>
  <c r="U158"/>
  <c r="T158"/>
  <c r="R158"/>
  <c r="P158"/>
  <c r="O158"/>
  <c r="N158"/>
  <c r="M158"/>
  <c r="L158"/>
  <c r="K158"/>
  <c r="J158"/>
  <c r="I158"/>
  <c r="H158"/>
  <c r="G158"/>
  <c r="F158"/>
  <c r="W157"/>
  <c r="V157"/>
  <c r="U157"/>
  <c r="T157"/>
  <c r="R157"/>
  <c r="P157"/>
  <c r="O157"/>
  <c r="N157"/>
  <c r="M157"/>
  <c r="L157"/>
  <c r="K157"/>
  <c r="J157"/>
  <c r="I157"/>
  <c r="H157"/>
  <c r="G157"/>
  <c r="F157"/>
  <c r="W156"/>
  <c r="V156"/>
  <c r="U156"/>
  <c r="T156"/>
  <c r="R156"/>
  <c r="P156"/>
  <c r="O156"/>
  <c r="N156"/>
  <c r="M156"/>
  <c r="L156"/>
  <c r="K156"/>
  <c r="J156"/>
  <c r="I156"/>
  <c r="H156"/>
  <c r="G156"/>
  <c r="F156"/>
  <c r="W155"/>
  <c r="V155"/>
  <c r="U155"/>
  <c r="T155"/>
  <c r="R155"/>
  <c r="P155"/>
  <c r="O155"/>
  <c r="N155"/>
  <c r="M155"/>
  <c r="L155"/>
  <c r="K155"/>
  <c r="J155"/>
  <c r="I155"/>
  <c r="H155"/>
  <c r="G155"/>
  <c r="F155"/>
  <c r="W154"/>
  <c r="V154"/>
  <c r="U154"/>
  <c r="T154"/>
  <c r="R154"/>
  <c r="P154"/>
  <c r="O154"/>
  <c r="N154"/>
  <c r="M154"/>
  <c r="L154"/>
  <c r="K154"/>
  <c r="J154"/>
  <c r="I154"/>
  <c r="H154"/>
  <c r="G154"/>
  <c r="F154"/>
  <c r="W153"/>
  <c r="V153"/>
  <c r="U153"/>
  <c r="T153"/>
  <c r="R153"/>
  <c r="P153"/>
  <c r="O153"/>
  <c r="N153"/>
  <c r="M153"/>
  <c r="L153"/>
  <c r="K153"/>
  <c r="J153"/>
  <c r="I153"/>
  <c r="H153"/>
  <c r="G153"/>
  <c r="F153"/>
  <c r="W152"/>
  <c r="V152"/>
  <c r="U152"/>
  <c r="T152"/>
  <c r="R152"/>
  <c r="P152"/>
  <c r="O152"/>
  <c r="N152"/>
  <c r="M152"/>
  <c r="L152"/>
  <c r="K152"/>
  <c r="J152"/>
  <c r="I152"/>
  <c r="H152"/>
  <c r="G152"/>
  <c r="F152"/>
  <c r="W151"/>
  <c r="V151"/>
  <c r="U151"/>
  <c r="T151"/>
  <c r="R151"/>
  <c r="P151"/>
  <c r="O151"/>
  <c r="N151"/>
  <c r="M151"/>
  <c r="L151"/>
  <c r="K151"/>
  <c r="J151"/>
  <c r="I151"/>
  <c r="H151"/>
  <c r="G151"/>
  <c r="F151"/>
  <c r="W150"/>
  <c r="V150"/>
  <c r="U150"/>
  <c r="T150"/>
  <c r="R150"/>
  <c r="P150"/>
  <c r="O150"/>
  <c r="N150"/>
  <c r="M150"/>
  <c r="L150"/>
  <c r="K150"/>
  <c r="J150"/>
  <c r="I150"/>
  <c r="H150"/>
  <c r="G150"/>
  <c r="F150"/>
  <c r="W149"/>
  <c r="V149"/>
  <c r="U149"/>
  <c r="T149"/>
  <c r="R149"/>
  <c r="P149"/>
  <c r="O149"/>
  <c r="N149"/>
  <c r="M149"/>
  <c r="L149"/>
  <c r="K149"/>
  <c r="J149"/>
  <c r="I149"/>
  <c r="H149"/>
  <c r="G149"/>
  <c r="F149"/>
  <c r="W148"/>
  <c r="V148"/>
  <c r="U148"/>
  <c r="T148"/>
  <c r="R148"/>
  <c r="P148"/>
  <c r="O148"/>
  <c r="N148"/>
  <c r="M148"/>
  <c r="L148"/>
  <c r="K148"/>
  <c r="J148"/>
  <c r="I148"/>
  <c r="H148"/>
  <c r="G148"/>
  <c r="F148"/>
  <c r="W147"/>
  <c r="V147"/>
  <c r="U147"/>
  <c r="T147"/>
  <c r="R147"/>
  <c r="P147"/>
  <c r="O147"/>
  <c r="N147"/>
  <c r="M147"/>
  <c r="L147"/>
  <c r="K147"/>
  <c r="J147"/>
  <c r="I147"/>
  <c r="H147"/>
  <c r="G147"/>
  <c r="F147"/>
  <c r="W146"/>
  <c r="V146"/>
  <c r="U146"/>
  <c r="T146"/>
  <c r="R146"/>
  <c r="P146"/>
  <c r="O146"/>
  <c r="N146"/>
  <c r="M146"/>
  <c r="L146"/>
  <c r="K146"/>
  <c r="J146"/>
  <c r="I146"/>
  <c r="H146"/>
  <c r="G146"/>
  <c r="F146"/>
  <c r="W145"/>
  <c r="V145"/>
  <c r="U145"/>
  <c r="T145"/>
  <c r="R145"/>
  <c r="P145"/>
  <c r="O145"/>
  <c r="N145"/>
  <c r="M145"/>
  <c r="L145"/>
  <c r="K145"/>
  <c r="J145"/>
  <c r="I145"/>
  <c r="H145"/>
  <c r="G145"/>
  <c r="F145"/>
  <c r="W144"/>
  <c r="V144"/>
  <c r="U144"/>
  <c r="T144"/>
  <c r="R144"/>
  <c r="P144"/>
  <c r="O144"/>
  <c r="N144"/>
  <c r="M144"/>
  <c r="L144"/>
  <c r="K144"/>
  <c r="J144"/>
  <c r="I144"/>
  <c r="H144"/>
  <c r="G144"/>
  <c r="F144"/>
  <c r="W143"/>
  <c r="V143"/>
  <c r="U143"/>
  <c r="T143"/>
  <c r="R143"/>
  <c r="P143"/>
  <c r="O143"/>
  <c r="N143"/>
  <c r="M143"/>
  <c r="L143"/>
  <c r="K143"/>
  <c r="J143"/>
  <c r="I143"/>
  <c r="H143"/>
  <c r="G143"/>
  <c r="F143"/>
  <c r="W142"/>
  <c r="V142"/>
  <c r="U142"/>
  <c r="T142"/>
  <c r="R142"/>
  <c r="P142"/>
  <c r="O142"/>
  <c r="N142"/>
  <c r="M142"/>
  <c r="L142"/>
  <c r="K142"/>
  <c r="J142"/>
  <c r="I142"/>
  <c r="H142"/>
  <c r="G142"/>
  <c r="F142"/>
  <c r="W141"/>
  <c r="V141"/>
  <c r="U141"/>
  <c r="T141"/>
  <c r="R141"/>
  <c r="P141"/>
  <c r="O141"/>
  <c r="N141"/>
  <c r="M141"/>
  <c r="L141"/>
  <c r="K141"/>
  <c r="J141"/>
  <c r="I141"/>
  <c r="H141"/>
  <c r="G141"/>
  <c r="F141"/>
  <c r="W140"/>
  <c r="V140"/>
  <c r="U140"/>
  <c r="T140"/>
  <c r="R140"/>
  <c r="P140"/>
  <c r="O140"/>
  <c r="N140"/>
  <c r="M140"/>
  <c r="L140"/>
  <c r="K140"/>
  <c r="J140"/>
  <c r="I140"/>
  <c r="H140"/>
  <c r="G140"/>
  <c r="F140"/>
  <c r="W139"/>
  <c r="V139"/>
  <c r="U139"/>
  <c r="T139"/>
  <c r="R139"/>
  <c r="P139"/>
  <c r="O139"/>
  <c r="N139"/>
  <c r="M139"/>
  <c r="L139"/>
  <c r="K139"/>
  <c r="J139"/>
  <c r="I139"/>
  <c r="H139"/>
  <c r="G139"/>
  <c r="F139"/>
  <c r="W138"/>
  <c r="V138"/>
  <c r="U138"/>
  <c r="T138"/>
  <c r="R138"/>
  <c r="P138"/>
  <c r="O138"/>
  <c r="N138"/>
  <c r="M138"/>
  <c r="L138"/>
  <c r="K138"/>
  <c r="J138"/>
  <c r="I138"/>
  <c r="H138"/>
  <c r="G138"/>
  <c r="F138"/>
  <c r="W137"/>
  <c r="V137"/>
  <c r="U137"/>
  <c r="T137"/>
  <c r="R137"/>
  <c r="P137"/>
  <c r="O137"/>
  <c r="N137"/>
  <c r="M137"/>
  <c r="L137"/>
  <c r="K137"/>
  <c r="J137"/>
  <c r="I137"/>
  <c r="H137"/>
  <c r="G137"/>
  <c r="F137"/>
  <c r="W136"/>
  <c r="V136"/>
  <c r="U136"/>
  <c r="T136"/>
  <c r="R136"/>
  <c r="P136"/>
  <c r="O136"/>
  <c r="N136"/>
  <c r="M136"/>
  <c r="L136"/>
  <c r="K136"/>
  <c r="J136"/>
  <c r="I136"/>
  <c r="H136"/>
  <c r="G136"/>
  <c r="F136"/>
  <c r="W135"/>
  <c r="V135"/>
  <c r="U135"/>
  <c r="T135"/>
  <c r="R135"/>
  <c r="P135"/>
  <c r="O135"/>
  <c r="N135"/>
  <c r="M135"/>
  <c r="L135"/>
  <c r="K135"/>
  <c r="J135"/>
  <c r="I135"/>
  <c r="H135"/>
  <c r="G135"/>
  <c r="F135"/>
  <c r="W134"/>
  <c r="V134"/>
  <c r="U134"/>
  <c r="T134"/>
  <c r="R134"/>
  <c r="P134"/>
  <c r="O134"/>
  <c r="N134"/>
  <c r="M134"/>
  <c r="L134"/>
  <c r="K134"/>
  <c r="J134"/>
  <c r="I134"/>
  <c r="H134"/>
  <c r="G134"/>
  <c r="F134"/>
  <c r="W133"/>
  <c r="V133"/>
  <c r="U133"/>
  <c r="T133"/>
  <c r="R133"/>
  <c r="P133"/>
  <c r="O133"/>
  <c r="N133"/>
  <c r="M133"/>
  <c r="L133"/>
  <c r="K133"/>
  <c r="J133"/>
  <c r="I133"/>
  <c r="H133"/>
  <c r="G133"/>
  <c r="F133"/>
  <c r="W132"/>
  <c r="V132"/>
  <c r="U132"/>
  <c r="T132"/>
  <c r="R132"/>
  <c r="P132"/>
  <c r="O132"/>
  <c r="N132"/>
  <c r="M132"/>
  <c r="L132"/>
  <c r="K132"/>
  <c r="J132"/>
  <c r="I132"/>
  <c r="H132"/>
  <c r="G132"/>
  <c r="F132"/>
  <c r="W131"/>
  <c r="V131"/>
  <c r="U131"/>
  <c r="T131"/>
  <c r="R131"/>
  <c r="P131"/>
  <c r="O131"/>
  <c r="N131"/>
  <c r="M131"/>
  <c r="L131"/>
  <c r="K131"/>
  <c r="J131"/>
  <c r="I131"/>
  <c r="H131"/>
  <c r="G131"/>
  <c r="F131"/>
  <c r="W130"/>
  <c r="V130"/>
  <c r="U130"/>
  <c r="T130"/>
  <c r="R130"/>
  <c r="P130"/>
  <c r="O130"/>
  <c r="N130"/>
  <c r="M130"/>
  <c r="L130"/>
  <c r="K130"/>
  <c r="J130"/>
  <c r="I130"/>
  <c r="H130"/>
  <c r="G130"/>
  <c r="F130"/>
  <c r="W129"/>
  <c r="V129"/>
  <c r="U129"/>
  <c r="T129"/>
  <c r="R129"/>
  <c r="P129"/>
  <c r="O129"/>
  <c r="N129"/>
  <c r="M129"/>
  <c r="L129"/>
  <c r="K129"/>
  <c r="J129"/>
  <c r="I129"/>
  <c r="H129"/>
  <c r="G129"/>
  <c r="F129"/>
  <c r="W128"/>
  <c r="V128"/>
  <c r="U128"/>
  <c r="T128"/>
  <c r="R128"/>
  <c r="P128"/>
  <c r="O128"/>
  <c r="N128"/>
  <c r="M128"/>
  <c r="L128"/>
  <c r="K128"/>
  <c r="J128"/>
  <c r="I128"/>
  <c r="H128"/>
  <c r="G128"/>
  <c r="F128"/>
  <c r="W127"/>
  <c r="V127"/>
  <c r="U127"/>
  <c r="T127"/>
  <c r="R127"/>
  <c r="P127"/>
  <c r="O127"/>
  <c r="N127"/>
  <c r="M127"/>
  <c r="L127"/>
  <c r="K127"/>
  <c r="J127"/>
  <c r="I127"/>
  <c r="H127"/>
  <c r="G127"/>
  <c r="F127"/>
  <c r="W126"/>
  <c r="V126"/>
  <c r="U126"/>
  <c r="T126"/>
  <c r="R126"/>
  <c r="P126"/>
  <c r="O126"/>
  <c r="N126"/>
  <c r="M126"/>
  <c r="L126"/>
  <c r="K126"/>
  <c r="J126"/>
  <c r="I126"/>
  <c r="H126"/>
  <c r="G126"/>
  <c r="F126"/>
  <c r="W125"/>
  <c r="V125"/>
  <c r="U125"/>
  <c r="T125"/>
  <c r="R125"/>
  <c r="P125"/>
  <c r="O125"/>
  <c r="N125"/>
  <c r="M125"/>
  <c r="L125"/>
  <c r="K125"/>
  <c r="J125"/>
  <c r="I125"/>
  <c r="H125"/>
  <c r="G125"/>
  <c r="F125"/>
  <c r="W124"/>
  <c r="V124"/>
  <c r="U124"/>
  <c r="T124"/>
  <c r="R124"/>
  <c r="P124"/>
  <c r="O124"/>
  <c r="N124"/>
  <c r="M124"/>
  <c r="L124"/>
  <c r="K124"/>
  <c r="J124"/>
  <c r="I124"/>
  <c r="H124"/>
  <c r="G124"/>
  <c r="F124"/>
  <c r="W123"/>
  <c r="V123"/>
  <c r="U123"/>
  <c r="T123"/>
  <c r="R123"/>
  <c r="P123"/>
  <c r="O123"/>
  <c r="N123"/>
  <c r="M123"/>
  <c r="L123"/>
  <c r="K123"/>
  <c r="J123"/>
  <c r="I123"/>
  <c r="H123"/>
  <c r="G123"/>
  <c r="F123"/>
  <c r="W122"/>
  <c r="V122"/>
  <c r="U122"/>
  <c r="T122"/>
  <c r="R122"/>
  <c r="P122"/>
  <c r="O122"/>
  <c r="N122"/>
  <c r="M122"/>
  <c r="L122"/>
  <c r="K122"/>
  <c r="J122"/>
  <c r="I122"/>
  <c r="H122"/>
  <c r="G122"/>
  <c r="F122"/>
  <c r="W121"/>
  <c r="V121"/>
  <c r="U121"/>
  <c r="T121"/>
  <c r="R121"/>
  <c r="P121"/>
  <c r="O121"/>
  <c r="N121"/>
  <c r="M121"/>
  <c r="L121"/>
  <c r="K121"/>
  <c r="J121"/>
  <c r="I121"/>
  <c r="H121"/>
  <c r="G121"/>
  <c r="F121"/>
  <c r="W120"/>
  <c r="V120"/>
  <c r="U120"/>
  <c r="T120"/>
  <c r="R120"/>
  <c r="P120"/>
  <c r="O120"/>
  <c r="N120"/>
  <c r="M120"/>
  <c r="L120"/>
  <c r="K120"/>
  <c r="J120"/>
  <c r="I120"/>
  <c r="H120"/>
  <c r="G120"/>
  <c r="F120"/>
  <c r="W119"/>
  <c r="V119"/>
  <c r="U119"/>
  <c r="T119"/>
  <c r="R119"/>
  <c r="P119"/>
  <c r="O119"/>
  <c r="N119"/>
  <c r="M119"/>
  <c r="L119"/>
  <c r="K119"/>
  <c r="J119"/>
  <c r="I119"/>
  <c r="H119"/>
  <c r="G119"/>
  <c r="F119"/>
  <c r="W118"/>
  <c r="V118"/>
  <c r="U118"/>
  <c r="T118"/>
  <c r="R118"/>
  <c r="P118"/>
  <c r="O118"/>
  <c r="N118"/>
  <c r="M118"/>
  <c r="L118"/>
  <c r="K118"/>
  <c r="J118"/>
  <c r="I118"/>
  <c r="H118"/>
  <c r="G118"/>
  <c r="F118"/>
  <c r="W117"/>
  <c r="V117"/>
  <c r="U117"/>
  <c r="T117"/>
  <c r="R117"/>
  <c r="P117"/>
  <c r="O117"/>
  <c r="N117"/>
  <c r="M117"/>
  <c r="L117"/>
  <c r="K117"/>
  <c r="J117"/>
  <c r="I117"/>
  <c r="H117"/>
  <c r="G117"/>
  <c r="F117"/>
  <c r="W116"/>
  <c r="V116"/>
  <c r="U116"/>
  <c r="T116"/>
  <c r="R116"/>
  <c r="P116"/>
  <c r="O116"/>
  <c r="N116"/>
  <c r="M116"/>
  <c r="L116"/>
  <c r="K116"/>
  <c r="J116"/>
  <c r="I116"/>
  <c r="H116"/>
  <c r="G116"/>
  <c r="F116"/>
  <c r="W115"/>
  <c r="V115"/>
  <c r="U115"/>
  <c r="T115"/>
  <c r="R115"/>
  <c r="P115"/>
  <c r="O115"/>
  <c r="N115"/>
  <c r="M115"/>
  <c r="L115"/>
  <c r="K115"/>
  <c r="J115"/>
  <c r="I115"/>
  <c r="H115"/>
  <c r="G115"/>
  <c r="F115"/>
  <c r="W114"/>
  <c r="V114"/>
  <c r="U114"/>
  <c r="T114"/>
  <c r="R114"/>
  <c r="P114"/>
  <c r="O114"/>
  <c r="N114"/>
  <c r="M114"/>
  <c r="L114"/>
  <c r="K114"/>
  <c r="J114"/>
  <c r="I114"/>
  <c r="H114"/>
  <c r="G114"/>
  <c r="F114"/>
  <c r="W113"/>
  <c r="V113"/>
  <c r="U113"/>
  <c r="T113"/>
  <c r="R113"/>
  <c r="P113"/>
  <c r="O113"/>
  <c r="N113"/>
  <c r="M113"/>
  <c r="L113"/>
  <c r="K113"/>
  <c r="J113"/>
  <c r="I113"/>
  <c r="H113"/>
  <c r="G113"/>
  <c r="F113"/>
  <c r="W112"/>
  <c r="V112"/>
  <c r="U112"/>
  <c r="T112"/>
  <c r="R112"/>
  <c r="P112"/>
  <c r="O112"/>
  <c r="N112"/>
  <c r="M112"/>
  <c r="L112"/>
  <c r="K112"/>
  <c r="J112"/>
  <c r="I112"/>
  <c r="H112"/>
  <c r="G112"/>
  <c r="F112"/>
  <c r="W111"/>
  <c r="V111"/>
  <c r="U111"/>
  <c r="T111"/>
  <c r="R111"/>
  <c r="P111"/>
  <c r="O111"/>
  <c r="N111"/>
  <c r="M111"/>
  <c r="L111"/>
  <c r="K111"/>
  <c r="J111"/>
  <c r="I111"/>
  <c r="H111"/>
  <c r="G111"/>
  <c r="F111"/>
  <c r="W110"/>
  <c r="V110"/>
  <c r="U110"/>
  <c r="T110"/>
  <c r="R110"/>
  <c r="P110"/>
  <c r="O110"/>
  <c r="N110"/>
  <c r="M110"/>
  <c r="L110"/>
  <c r="K110"/>
  <c r="J110"/>
  <c r="I110"/>
  <c r="H110"/>
  <c r="G110"/>
  <c r="F110"/>
  <c r="W109"/>
  <c r="V109"/>
  <c r="U109"/>
  <c r="T109"/>
  <c r="R109"/>
  <c r="P109"/>
  <c r="O109"/>
  <c r="N109"/>
  <c r="M109"/>
  <c r="L109"/>
  <c r="K109"/>
  <c r="J109"/>
  <c r="I109"/>
  <c r="H109"/>
  <c r="G109"/>
  <c r="F109"/>
  <c r="W108"/>
  <c r="V108"/>
  <c r="U108"/>
  <c r="T108"/>
  <c r="R108"/>
  <c r="P108"/>
  <c r="O108"/>
  <c r="N108"/>
  <c r="M108"/>
  <c r="L108"/>
  <c r="K108"/>
  <c r="J108"/>
  <c r="I108"/>
  <c r="H108"/>
  <c r="G108"/>
  <c r="F108"/>
  <c r="W107"/>
  <c r="V107"/>
  <c r="U107"/>
  <c r="T107"/>
  <c r="R107"/>
  <c r="P107"/>
  <c r="O107"/>
  <c r="N107"/>
  <c r="M107"/>
  <c r="L107"/>
  <c r="K107"/>
  <c r="J107"/>
  <c r="I107"/>
  <c r="H107"/>
  <c r="G107"/>
  <c r="F107"/>
  <c r="W106"/>
  <c r="V106"/>
  <c r="U106"/>
  <c r="T106"/>
  <c r="R106"/>
  <c r="P106"/>
  <c r="O106"/>
  <c r="N106"/>
  <c r="M106"/>
  <c r="L106"/>
  <c r="K106"/>
  <c r="J106"/>
  <c r="I106"/>
  <c r="H106"/>
  <c r="G106"/>
  <c r="F106"/>
  <c r="W105"/>
  <c r="V105"/>
  <c r="U105"/>
  <c r="T105"/>
  <c r="R105"/>
  <c r="P105"/>
  <c r="O105"/>
  <c r="N105"/>
  <c r="M105"/>
  <c r="L105"/>
  <c r="K105"/>
  <c r="J105"/>
  <c r="I105"/>
  <c r="H105"/>
  <c r="G105"/>
  <c r="F105"/>
  <c r="W104"/>
  <c r="V104"/>
  <c r="U104"/>
  <c r="T104"/>
  <c r="R104"/>
  <c r="P104"/>
  <c r="O104"/>
  <c r="N104"/>
  <c r="M104"/>
  <c r="L104"/>
  <c r="K104"/>
  <c r="J104"/>
  <c r="I104"/>
  <c r="H104"/>
  <c r="G104"/>
  <c r="F104"/>
  <c r="W103"/>
  <c r="V103"/>
  <c r="U103"/>
  <c r="T103"/>
  <c r="R103"/>
  <c r="P103"/>
  <c r="O103"/>
  <c r="N103"/>
  <c r="M103"/>
  <c r="L103"/>
  <c r="K103"/>
  <c r="J103"/>
  <c r="I103"/>
  <c r="H103"/>
  <c r="G103"/>
  <c r="F103"/>
  <c r="W102"/>
  <c r="V102"/>
  <c r="U102"/>
  <c r="T102"/>
  <c r="R102"/>
  <c r="P102"/>
  <c r="O102"/>
  <c r="N102"/>
  <c r="M102"/>
  <c r="L102"/>
  <c r="K102"/>
  <c r="J102"/>
  <c r="I102"/>
  <c r="H102"/>
  <c r="G102"/>
  <c r="F102"/>
  <c r="W101"/>
  <c r="V101"/>
  <c r="U101"/>
  <c r="T101"/>
  <c r="R101"/>
  <c r="P101"/>
  <c r="O101"/>
  <c r="N101"/>
  <c r="M101"/>
  <c r="L101"/>
  <c r="K101"/>
  <c r="J101"/>
  <c r="I101"/>
  <c r="H101"/>
  <c r="G101"/>
  <c r="F101"/>
  <c r="W100"/>
  <c r="V100"/>
  <c r="U100"/>
  <c r="T100"/>
  <c r="R100"/>
  <c r="P100"/>
  <c r="O100"/>
  <c r="N100"/>
  <c r="M100"/>
  <c r="L100"/>
  <c r="K100"/>
  <c r="J100"/>
  <c r="I100"/>
  <c r="H100"/>
  <c r="G100"/>
  <c r="F100"/>
  <c r="W99"/>
  <c r="V99"/>
  <c r="U99"/>
  <c r="T99"/>
  <c r="R99"/>
  <c r="P99"/>
  <c r="O99"/>
  <c r="N99"/>
  <c r="M99"/>
  <c r="L99"/>
  <c r="K99"/>
  <c r="J99"/>
  <c r="I99"/>
  <c r="H99"/>
  <c r="G99"/>
  <c r="F99"/>
  <c r="W98"/>
  <c r="V98"/>
  <c r="U98"/>
  <c r="T98"/>
  <c r="R98"/>
  <c r="P98"/>
  <c r="O98"/>
  <c r="N98"/>
  <c r="M98"/>
  <c r="L98"/>
  <c r="K98"/>
  <c r="J98"/>
  <c r="I98"/>
  <c r="H98"/>
  <c r="G98"/>
  <c r="F98"/>
  <c r="W97"/>
  <c r="V97"/>
  <c r="U97"/>
  <c r="T97"/>
  <c r="R97"/>
  <c r="P97"/>
  <c r="O97"/>
  <c r="N97"/>
  <c r="M97"/>
  <c r="L97"/>
  <c r="K97"/>
  <c r="J97"/>
  <c r="I97"/>
  <c r="H97"/>
  <c r="G97"/>
  <c r="F97"/>
  <c r="W96"/>
  <c r="V96"/>
  <c r="U96"/>
  <c r="T96"/>
  <c r="R96"/>
  <c r="P96"/>
  <c r="O96"/>
  <c r="N96"/>
  <c r="M96"/>
  <c r="L96"/>
  <c r="K96"/>
  <c r="J96"/>
  <c r="I96"/>
  <c r="H96"/>
  <c r="G96"/>
  <c r="F96"/>
  <c r="W95"/>
  <c r="V95"/>
  <c r="U95"/>
  <c r="T95"/>
  <c r="R95"/>
  <c r="P95"/>
  <c r="O95"/>
  <c r="N95"/>
  <c r="M95"/>
  <c r="L95"/>
  <c r="K95"/>
  <c r="J95"/>
  <c r="I95"/>
  <c r="H95"/>
  <c r="G95"/>
  <c r="F95"/>
  <c r="W94"/>
  <c r="V94"/>
  <c r="U94"/>
  <c r="T94"/>
  <c r="R94"/>
  <c r="P94"/>
  <c r="O94"/>
  <c r="N94"/>
  <c r="M94"/>
  <c r="L94"/>
  <c r="K94"/>
  <c r="J94"/>
  <c r="I94"/>
  <c r="H94"/>
  <c r="G94"/>
  <c r="F94"/>
  <c r="W93"/>
  <c r="V93"/>
  <c r="U93"/>
  <c r="T93"/>
  <c r="R93"/>
  <c r="P93"/>
  <c r="O93"/>
  <c r="N93"/>
  <c r="M93"/>
  <c r="L93"/>
  <c r="K93"/>
  <c r="J93"/>
  <c r="I93"/>
  <c r="H93"/>
  <c r="G93"/>
  <c r="F93"/>
  <c r="W92"/>
  <c r="V92"/>
  <c r="U92"/>
  <c r="T92"/>
  <c r="R92"/>
  <c r="P92"/>
  <c r="O92"/>
  <c r="N92"/>
  <c r="M92"/>
  <c r="L92"/>
  <c r="K92"/>
  <c r="J92"/>
  <c r="I92"/>
  <c r="H92"/>
  <c r="G92"/>
  <c r="F92"/>
  <c r="W91"/>
  <c r="V91"/>
  <c r="U91"/>
  <c r="T91"/>
  <c r="R91"/>
  <c r="P91"/>
  <c r="O91"/>
  <c r="N91"/>
  <c r="M91"/>
  <c r="L91"/>
  <c r="K91"/>
  <c r="J91"/>
  <c r="I91"/>
  <c r="H91"/>
  <c r="G91"/>
  <c r="F91"/>
  <c r="W90"/>
  <c r="V90"/>
  <c r="U90"/>
  <c r="T90"/>
  <c r="R90"/>
  <c r="P90"/>
  <c r="O90"/>
  <c r="N90"/>
  <c r="M90"/>
  <c r="L90"/>
  <c r="K90"/>
  <c r="J90"/>
  <c r="I90"/>
  <c r="H90"/>
  <c r="G90"/>
  <c r="F90"/>
  <c r="W89"/>
  <c r="V89"/>
  <c r="U89"/>
  <c r="T89"/>
  <c r="R89"/>
  <c r="P89"/>
  <c r="O89"/>
  <c r="N89"/>
  <c r="M89"/>
  <c r="L89"/>
  <c r="K89"/>
  <c r="J89"/>
  <c r="I89"/>
  <c r="H89"/>
  <c r="G89"/>
  <c r="F89"/>
  <c r="W88"/>
  <c r="V88"/>
  <c r="U88"/>
  <c r="T88"/>
  <c r="R88"/>
  <c r="P88"/>
  <c r="O88"/>
  <c r="N88"/>
  <c r="M88"/>
  <c r="L88"/>
  <c r="K88"/>
  <c r="J88"/>
  <c r="I88"/>
  <c r="H88"/>
  <c r="G88"/>
  <c r="F88"/>
  <c r="W87"/>
  <c r="V87"/>
  <c r="U87"/>
  <c r="T87"/>
  <c r="R87"/>
  <c r="P87"/>
  <c r="O87"/>
  <c r="N87"/>
  <c r="M87"/>
  <c r="L87"/>
  <c r="K87"/>
  <c r="J87"/>
  <c r="I87"/>
  <c r="H87"/>
  <c r="G87"/>
  <c r="F87"/>
  <c r="W86"/>
  <c r="V86"/>
  <c r="U86"/>
  <c r="T86"/>
  <c r="R86"/>
  <c r="P86"/>
  <c r="O86"/>
  <c r="N86"/>
  <c r="M86"/>
  <c r="L86"/>
  <c r="K86"/>
  <c r="J86"/>
  <c r="I86"/>
  <c r="H86"/>
  <c r="G86"/>
  <c r="F86"/>
  <c r="W85"/>
  <c r="V85"/>
  <c r="U85"/>
  <c r="T85"/>
  <c r="R85"/>
  <c r="P85"/>
  <c r="O85"/>
  <c r="N85"/>
  <c r="M85"/>
  <c r="L85"/>
  <c r="K85"/>
  <c r="J85"/>
  <c r="I85"/>
  <c r="H85"/>
  <c r="G85"/>
  <c r="F85"/>
  <c r="W84"/>
  <c r="V84"/>
  <c r="U84"/>
  <c r="T84"/>
  <c r="R84"/>
  <c r="P84"/>
  <c r="O84"/>
  <c r="N84"/>
  <c r="M84"/>
  <c r="L84"/>
  <c r="K84"/>
  <c r="J84"/>
  <c r="I84"/>
  <c r="H84"/>
  <c r="G84"/>
  <c r="F84"/>
  <c r="W83"/>
  <c r="V83"/>
  <c r="U83"/>
  <c r="T83"/>
  <c r="R83"/>
  <c r="P83"/>
  <c r="O83"/>
  <c r="N83"/>
  <c r="M83"/>
  <c r="L83"/>
  <c r="K83"/>
  <c r="J83"/>
  <c r="I83"/>
  <c r="H83"/>
  <c r="G83"/>
  <c r="F83"/>
  <c r="W82"/>
  <c r="V82"/>
  <c r="U82"/>
  <c r="T82"/>
  <c r="R82"/>
  <c r="P82"/>
  <c r="O82"/>
  <c r="N82"/>
  <c r="M82"/>
  <c r="L82"/>
  <c r="K82"/>
  <c r="J82"/>
  <c r="I82"/>
  <c r="H82"/>
  <c r="G82"/>
  <c r="F82"/>
  <c r="W81"/>
  <c r="V81"/>
  <c r="U81"/>
  <c r="T81"/>
  <c r="R81"/>
  <c r="P81"/>
  <c r="O81"/>
  <c r="N81"/>
  <c r="M81"/>
  <c r="L81"/>
  <c r="K81"/>
  <c r="J81"/>
  <c r="I81"/>
  <c r="H81"/>
  <c r="G81"/>
  <c r="F81"/>
  <c r="W80"/>
  <c r="V80"/>
  <c r="U80"/>
  <c r="T80"/>
  <c r="R80"/>
  <c r="P80"/>
  <c r="O80"/>
  <c r="N80"/>
  <c r="M80"/>
  <c r="L80"/>
  <c r="K80"/>
  <c r="J80"/>
  <c r="I80"/>
  <c r="H80"/>
  <c r="G80"/>
  <c r="F80"/>
  <c r="W79"/>
  <c r="V79"/>
  <c r="U79"/>
  <c r="T79"/>
  <c r="R79"/>
  <c r="P79"/>
  <c r="O79"/>
  <c r="N79"/>
  <c r="M79"/>
  <c r="L79"/>
  <c r="K79"/>
  <c r="J79"/>
  <c r="I79"/>
  <c r="H79"/>
  <c r="G79"/>
  <c r="F79"/>
  <c r="W78"/>
  <c r="V78"/>
  <c r="U78"/>
  <c r="T78"/>
  <c r="R78"/>
  <c r="P78"/>
  <c r="O78"/>
  <c r="N78"/>
  <c r="M78"/>
  <c r="L78"/>
  <c r="K78"/>
  <c r="J78"/>
  <c r="I78"/>
  <c r="H78"/>
  <c r="G78"/>
  <c r="F78"/>
  <c r="W77"/>
  <c r="V77"/>
  <c r="U77"/>
  <c r="T77"/>
  <c r="R77"/>
  <c r="P77"/>
  <c r="O77"/>
  <c r="N77"/>
  <c r="M77"/>
  <c r="L77"/>
  <c r="K77"/>
  <c r="J77"/>
  <c r="I77"/>
  <c r="H77"/>
  <c r="G77"/>
  <c r="F77"/>
  <c r="W76"/>
  <c r="V76"/>
  <c r="U76"/>
  <c r="T76"/>
  <c r="R76"/>
  <c r="P76"/>
  <c r="O76"/>
  <c r="N76"/>
  <c r="M76"/>
  <c r="L76"/>
  <c r="K76"/>
  <c r="J76"/>
  <c r="I76"/>
  <c r="H76"/>
  <c r="G76"/>
  <c r="F76"/>
  <c r="W75"/>
  <c r="V75"/>
  <c r="U75"/>
  <c r="T75"/>
  <c r="R75"/>
  <c r="P75"/>
  <c r="O75"/>
  <c r="N75"/>
  <c r="M75"/>
  <c r="L75"/>
  <c r="K75"/>
  <c r="J75"/>
  <c r="I75"/>
  <c r="H75"/>
  <c r="G75"/>
  <c r="F75"/>
  <c r="W74"/>
  <c r="V74"/>
  <c r="U74"/>
  <c r="T74"/>
  <c r="R74"/>
  <c r="P74"/>
  <c r="O74"/>
  <c r="N74"/>
  <c r="M74"/>
  <c r="L74"/>
  <c r="K74"/>
  <c r="J74"/>
  <c r="I74"/>
  <c r="H74"/>
  <c r="G74"/>
  <c r="F74"/>
  <c r="W73"/>
  <c r="V73"/>
  <c r="U73"/>
  <c r="T73"/>
  <c r="R73"/>
  <c r="P73"/>
  <c r="O73"/>
  <c r="N73"/>
  <c r="M73"/>
  <c r="L73"/>
  <c r="K73"/>
  <c r="J73"/>
  <c r="I73"/>
  <c r="H73"/>
  <c r="G73"/>
  <c r="F73"/>
  <c r="W72"/>
  <c r="V72"/>
  <c r="U72"/>
  <c r="T72"/>
  <c r="R72"/>
  <c r="P72"/>
  <c r="O72"/>
  <c r="N72"/>
  <c r="M72"/>
  <c r="L72"/>
  <c r="K72"/>
  <c r="J72"/>
  <c r="I72"/>
  <c r="H72"/>
  <c r="G72"/>
  <c r="F72"/>
  <c r="W71"/>
  <c r="V71"/>
  <c r="U71"/>
  <c r="T71"/>
  <c r="R71"/>
  <c r="P71"/>
  <c r="O71"/>
  <c r="N71"/>
  <c r="M71"/>
  <c r="L71"/>
  <c r="K71"/>
  <c r="J71"/>
  <c r="I71"/>
  <c r="H71"/>
  <c r="G71"/>
  <c r="F71"/>
  <c r="W70"/>
  <c r="V70"/>
  <c r="U70"/>
  <c r="T70"/>
  <c r="R70"/>
  <c r="P70"/>
  <c r="O70"/>
  <c r="N70"/>
  <c r="M70"/>
  <c r="L70"/>
  <c r="K70"/>
  <c r="J70"/>
  <c r="I70"/>
  <c r="H70"/>
  <c r="G70"/>
  <c r="F70"/>
  <c r="W69"/>
  <c r="V69"/>
  <c r="U69"/>
  <c r="T69"/>
  <c r="R69"/>
  <c r="P69"/>
  <c r="O69"/>
  <c r="N69"/>
  <c r="M69"/>
  <c r="L69"/>
  <c r="K69"/>
  <c r="J69"/>
  <c r="I69"/>
  <c r="H69"/>
  <c r="G69"/>
  <c r="F69"/>
  <c r="W68"/>
  <c r="V68"/>
  <c r="U68"/>
  <c r="T68"/>
  <c r="R68"/>
  <c r="P68"/>
  <c r="O68"/>
  <c r="N68"/>
  <c r="M68"/>
  <c r="L68"/>
  <c r="K68"/>
  <c r="J68"/>
  <c r="I68"/>
  <c r="H68"/>
  <c r="G68"/>
  <c r="F68"/>
  <c r="W67"/>
  <c r="V67"/>
  <c r="U67"/>
  <c r="T67"/>
  <c r="R67"/>
  <c r="P67"/>
  <c r="O67"/>
  <c r="N67"/>
  <c r="M67"/>
  <c r="L67"/>
  <c r="K67"/>
  <c r="J67"/>
  <c r="I67"/>
  <c r="H67"/>
  <c r="G67"/>
  <c r="F67"/>
  <c r="W66"/>
  <c r="V66"/>
  <c r="U66"/>
  <c r="T66"/>
  <c r="R66"/>
  <c r="P66"/>
  <c r="O66"/>
  <c r="N66"/>
  <c r="M66"/>
  <c r="L66"/>
  <c r="K66"/>
  <c r="J66"/>
  <c r="I66"/>
  <c r="H66"/>
  <c r="G66"/>
  <c r="F66"/>
  <c r="W65"/>
  <c r="V65"/>
  <c r="U65"/>
  <c r="T65"/>
  <c r="R65"/>
  <c r="P65"/>
  <c r="O65"/>
  <c r="N65"/>
  <c r="M65"/>
  <c r="L65"/>
  <c r="K65"/>
  <c r="J65"/>
  <c r="I65"/>
  <c r="H65"/>
  <c r="G65"/>
  <c r="F65"/>
  <c r="W64"/>
  <c r="V64"/>
  <c r="U64"/>
  <c r="T64"/>
  <c r="R64"/>
  <c r="P64"/>
  <c r="O64"/>
  <c r="N64"/>
  <c r="M64"/>
  <c r="L64"/>
  <c r="K64"/>
  <c r="J64"/>
  <c r="I64"/>
  <c r="H64"/>
  <c r="G64"/>
  <c r="F64"/>
  <c r="W63"/>
  <c r="V63"/>
  <c r="U63"/>
  <c r="T63"/>
  <c r="R63"/>
  <c r="P63"/>
  <c r="O63"/>
  <c r="N63"/>
  <c r="M63"/>
  <c r="L63"/>
  <c r="K63"/>
  <c r="J63"/>
  <c r="I63"/>
  <c r="H63"/>
  <c r="G63"/>
  <c r="F63"/>
  <c r="W62"/>
  <c r="V62"/>
  <c r="U62"/>
  <c r="T62"/>
  <c r="R62"/>
  <c r="P62"/>
  <c r="O62"/>
  <c r="N62"/>
  <c r="M62"/>
  <c r="L62"/>
  <c r="K62"/>
  <c r="J62"/>
  <c r="I62"/>
  <c r="H62"/>
  <c r="G62"/>
  <c r="F62"/>
  <c r="W61"/>
  <c r="V61"/>
  <c r="U61"/>
  <c r="T61"/>
  <c r="R61"/>
  <c r="P61"/>
  <c r="O61"/>
  <c r="N61"/>
  <c r="M61"/>
  <c r="L61"/>
  <c r="K61"/>
  <c r="J61"/>
  <c r="I61"/>
  <c r="H61"/>
  <c r="G61"/>
  <c r="F61"/>
  <c r="W60"/>
  <c r="V60"/>
  <c r="U60"/>
  <c r="T60"/>
  <c r="R60"/>
  <c r="P60"/>
  <c r="O60"/>
  <c r="N60"/>
  <c r="M60"/>
  <c r="L60"/>
  <c r="K60"/>
  <c r="J60"/>
  <c r="I60"/>
  <c r="H60"/>
  <c r="G60"/>
  <c r="F60"/>
  <c r="W59"/>
  <c r="V59"/>
  <c r="U59"/>
  <c r="T59"/>
  <c r="R59"/>
  <c r="P59"/>
  <c r="O59"/>
  <c r="N59"/>
  <c r="M59"/>
  <c r="L59"/>
  <c r="K59"/>
  <c r="J59"/>
  <c r="I59"/>
  <c r="H59"/>
  <c r="G59"/>
  <c r="F59"/>
  <c r="W58"/>
  <c r="V58"/>
  <c r="U58"/>
  <c r="T58"/>
  <c r="R58"/>
  <c r="P58"/>
  <c r="O58"/>
  <c r="N58"/>
  <c r="M58"/>
  <c r="L58"/>
  <c r="K58"/>
  <c r="J58"/>
  <c r="I58"/>
  <c r="H58"/>
  <c r="G58"/>
  <c r="F58"/>
  <c r="W57"/>
  <c r="V57"/>
  <c r="U57"/>
  <c r="T57"/>
  <c r="R57"/>
  <c r="P57"/>
  <c r="O57"/>
  <c r="N57"/>
  <c r="M57"/>
  <c r="L57"/>
  <c r="K57"/>
  <c r="J57"/>
  <c r="I57"/>
  <c r="H57"/>
  <c r="G57"/>
  <c r="F57"/>
  <c r="W56"/>
  <c r="V56"/>
  <c r="U56"/>
  <c r="T56"/>
  <c r="R56"/>
  <c r="P56"/>
  <c r="O56"/>
  <c r="N56"/>
  <c r="M56"/>
  <c r="L56"/>
  <c r="K56"/>
  <c r="J56"/>
  <c r="I56"/>
  <c r="H56"/>
  <c r="G56"/>
  <c r="F56"/>
  <c r="W55"/>
  <c r="V55"/>
  <c r="U55"/>
  <c r="T55"/>
  <c r="R55"/>
  <c r="P55"/>
  <c r="O55"/>
  <c r="N55"/>
  <c r="M55"/>
  <c r="L55"/>
  <c r="K55"/>
  <c r="J55"/>
  <c r="I55"/>
  <c r="H55"/>
  <c r="G55"/>
  <c r="F55"/>
  <c r="W54"/>
  <c r="V54"/>
  <c r="U54"/>
  <c r="T54"/>
  <c r="R54"/>
  <c r="P54"/>
  <c r="O54"/>
  <c r="N54"/>
  <c r="M54"/>
  <c r="L54"/>
  <c r="K54"/>
  <c r="J54"/>
  <c r="I54"/>
  <c r="H54"/>
  <c r="G54"/>
  <c r="F54"/>
  <c r="W53"/>
  <c r="V53"/>
  <c r="U53"/>
  <c r="T53"/>
  <c r="R53"/>
  <c r="P53"/>
  <c r="O53"/>
  <c r="N53"/>
  <c r="M53"/>
  <c r="L53"/>
  <c r="K53"/>
  <c r="J53"/>
  <c r="I53"/>
  <c r="H53"/>
  <c r="G53"/>
  <c r="F53"/>
  <c r="W52"/>
  <c r="V52"/>
  <c r="U52"/>
  <c r="T52"/>
  <c r="R52"/>
  <c r="P52"/>
  <c r="O52"/>
  <c r="N52"/>
  <c r="M52"/>
  <c r="L52"/>
  <c r="K52"/>
  <c r="J52"/>
  <c r="I52"/>
  <c r="H52"/>
  <c r="G52"/>
  <c r="F52"/>
  <c r="W51"/>
  <c r="V51"/>
  <c r="U51"/>
  <c r="T51"/>
  <c r="R51"/>
  <c r="P51"/>
  <c r="O51"/>
  <c r="N51"/>
  <c r="M51"/>
  <c r="L51"/>
  <c r="K51"/>
  <c r="J51"/>
  <c r="I51"/>
  <c r="H51"/>
  <c r="G51"/>
  <c r="F51"/>
  <c r="W50"/>
  <c r="V50"/>
  <c r="U50"/>
  <c r="T50"/>
  <c r="R50"/>
  <c r="P50"/>
  <c r="O50"/>
  <c r="N50"/>
  <c r="M50"/>
  <c r="L50"/>
  <c r="K50"/>
  <c r="J50"/>
  <c r="I50"/>
  <c r="H50"/>
  <c r="G50"/>
  <c r="F50"/>
  <c r="W49"/>
  <c r="V49"/>
  <c r="U49"/>
  <c r="T49"/>
  <c r="R49"/>
  <c r="P49"/>
  <c r="O49"/>
  <c r="N49"/>
  <c r="M49"/>
  <c r="L49"/>
  <c r="K49"/>
  <c r="J49"/>
  <c r="I49"/>
  <c r="H49"/>
  <c r="G49"/>
  <c r="F49"/>
  <c r="W48"/>
  <c r="V48"/>
  <c r="U48"/>
  <c r="T48"/>
  <c r="R48"/>
  <c r="P48"/>
  <c r="O48"/>
  <c r="N48"/>
  <c r="M48"/>
  <c r="L48"/>
  <c r="K48"/>
  <c r="J48"/>
  <c r="I48"/>
  <c r="H48"/>
  <c r="G48"/>
  <c r="F48"/>
  <c r="W47"/>
  <c r="V47"/>
  <c r="U47"/>
  <c r="T47"/>
  <c r="R47"/>
  <c r="P47"/>
  <c r="O47"/>
  <c r="N47"/>
  <c r="M47"/>
  <c r="L47"/>
  <c r="K47"/>
  <c r="J47"/>
  <c r="I47"/>
  <c r="H47"/>
  <c r="G47"/>
  <c r="F47"/>
  <c r="W46"/>
  <c r="V46"/>
  <c r="U46"/>
  <c r="T46"/>
  <c r="R46"/>
  <c r="P46"/>
  <c r="O46"/>
  <c r="N46"/>
  <c r="M46"/>
  <c r="L46"/>
  <c r="K46"/>
  <c r="J46"/>
  <c r="I46"/>
  <c r="H46"/>
  <c r="G46"/>
  <c r="F46"/>
  <c r="W45"/>
  <c r="V45"/>
  <c r="U45"/>
  <c r="T45"/>
  <c r="R45"/>
  <c r="P45"/>
  <c r="O45"/>
  <c r="N45"/>
  <c r="M45"/>
  <c r="L45"/>
  <c r="K45"/>
  <c r="J45"/>
  <c r="I45"/>
  <c r="H45"/>
  <c r="G45"/>
  <c r="F45"/>
  <c r="W44"/>
  <c r="V44"/>
  <c r="U44"/>
  <c r="T44"/>
  <c r="R44"/>
  <c r="P44"/>
  <c r="O44"/>
  <c r="N44"/>
  <c r="M44"/>
  <c r="L44"/>
  <c r="K44"/>
  <c r="J44"/>
  <c r="I44"/>
  <c r="H44"/>
  <c r="G44"/>
  <c r="F44"/>
  <c r="W43"/>
  <c r="V43"/>
  <c r="U43"/>
  <c r="T43"/>
  <c r="R43"/>
  <c r="P43"/>
  <c r="O43"/>
  <c r="N43"/>
  <c r="M43"/>
  <c r="L43"/>
  <c r="K43"/>
  <c r="J43"/>
  <c r="I43"/>
  <c r="H43"/>
  <c r="G43"/>
  <c r="F43"/>
  <c r="W42"/>
  <c r="V42"/>
  <c r="U42"/>
  <c r="T42"/>
  <c r="R42"/>
  <c r="P42"/>
  <c r="O42"/>
  <c r="N42"/>
  <c r="M42"/>
  <c r="L42"/>
  <c r="K42"/>
  <c r="J42"/>
  <c r="I42"/>
  <c r="H42"/>
  <c r="G42"/>
  <c r="F42"/>
  <c r="W41"/>
  <c r="V41"/>
  <c r="U41"/>
  <c r="T41"/>
  <c r="R41"/>
  <c r="P41"/>
  <c r="O41"/>
  <c r="N41"/>
  <c r="M41"/>
  <c r="L41"/>
  <c r="K41"/>
  <c r="J41"/>
  <c r="I41"/>
  <c r="H41"/>
  <c r="G41"/>
  <c r="F41"/>
  <c r="W40"/>
  <c r="V40"/>
  <c r="U40"/>
  <c r="T40"/>
  <c r="R40"/>
  <c r="P40"/>
  <c r="O40"/>
  <c r="N40"/>
  <c r="M40"/>
  <c r="L40"/>
  <c r="K40"/>
  <c r="J40"/>
  <c r="I40"/>
  <c r="H40"/>
  <c r="G40"/>
  <c r="F40"/>
  <c r="W39"/>
  <c r="V39"/>
  <c r="U39"/>
  <c r="T39"/>
  <c r="R39"/>
  <c r="P39"/>
  <c r="O39"/>
  <c r="N39"/>
  <c r="M39"/>
  <c r="L39"/>
  <c r="K39"/>
  <c r="J39"/>
  <c r="I39"/>
  <c r="H39"/>
  <c r="G39"/>
  <c r="F39"/>
  <c r="W38"/>
  <c r="V38"/>
  <c r="U38"/>
  <c r="T38"/>
  <c r="R38"/>
  <c r="P38"/>
  <c r="O38"/>
  <c r="N38"/>
  <c r="M38"/>
  <c r="L38"/>
  <c r="K38"/>
  <c r="J38"/>
  <c r="I38"/>
  <c r="H38"/>
  <c r="G38"/>
  <c r="F38"/>
  <c r="W37"/>
  <c r="V37"/>
  <c r="U37"/>
  <c r="T37"/>
  <c r="R37"/>
  <c r="P37"/>
  <c r="O37"/>
  <c r="N37"/>
  <c r="M37"/>
  <c r="L37"/>
  <c r="K37"/>
  <c r="J37"/>
  <c r="I37"/>
  <c r="H37"/>
  <c r="G37"/>
  <c r="F37"/>
  <c r="W36"/>
  <c r="V36"/>
  <c r="U36"/>
  <c r="T36"/>
  <c r="R36"/>
  <c r="P36"/>
  <c r="O36"/>
  <c r="N36"/>
  <c r="M36"/>
  <c r="L36"/>
  <c r="K36"/>
  <c r="J36"/>
  <c r="I36"/>
  <c r="H36"/>
  <c r="G36"/>
  <c r="F36"/>
  <c r="W35"/>
  <c r="V35"/>
  <c r="U35"/>
  <c r="T35"/>
  <c r="R35"/>
  <c r="P35"/>
  <c r="O35"/>
  <c r="N35"/>
  <c r="M35"/>
  <c r="L35"/>
  <c r="K35"/>
  <c r="J35"/>
  <c r="I35"/>
  <c r="H35"/>
  <c r="G35"/>
  <c r="F35"/>
  <c r="W34"/>
  <c r="V34"/>
  <c r="U34"/>
  <c r="T34"/>
  <c r="R34"/>
  <c r="P34"/>
  <c r="O34"/>
  <c r="N34"/>
  <c r="M34"/>
  <c r="L34"/>
  <c r="K34"/>
  <c r="J34"/>
  <c r="I34"/>
  <c r="H34"/>
  <c r="G34"/>
  <c r="F34"/>
  <c r="W33"/>
  <c r="V33"/>
  <c r="U33"/>
  <c r="T33"/>
  <c r="R33"/>
  <c r="P33"/>
  <c r="O33"/>
  <c r="N33"/>
  <c r="M33"/>
  <c r="L33"/>
  <c r="K33"/>
  <c r="J33"/>
  <c r="I33"/>
  <c r="H33"/>
  <c r="G33"/>
  <c r="F33"/>
  <c r="W32"/>
  <c r="V32"/>
  <c r="U32"/>
  <c r="T32"/>
  <c r="R32"/>
  <c r="P32"/>
  <c r="O32"/>
  <c r="N32"/>
  <c r="M32"/>
  <c r="L32"/>
  <c r="K32"/>
  <c r="J32"/>
  <c r="I32"/>
  <c r="H32"/>
  <c r="G32"/>
  <c r="F32"/>
  <c r="W31"/>
  <c r="V31"/>
  <c r="U31"/>
  <c r="T31"/>
  <c r="R31"/>
  <c r="P31"/>
  <c r="O31"/>
  <c r="N31"/>
  <c r="M31"/>
  <c r="L31"/>
  <c r="K31"/>
  <c r="J31"/>
  <c r="I31"/>
  <c r="H31"/>
  <c r="G31"/>
  <c r="F31"/>
  <c r="W30"/>
  <c r="V30"/>
  <c r="U30"/>
  <c r="T30"/>
  <c r="R30"/>
  <c r="P30"/>
  <c r="O30"/>
  <c r="N30"/>
  <c r="M30"/>
  <c r="L30"/>
  <c r="K30"/>
  <c r="J30"/>
  <c r="I30"/>
  <c r="H30"/>
  <c r="G30"/>
  <c r="F30"/>
  <c r="W29"/>
  <c r="V29"/>
  <c r="U29"/>
  <c r="T29"/>
  <c r="R29"/>
  <c r="P29"/>
  <c r="O29"/>
  <c r="N29"/>
  <c r="M29"/>
  <c r="L29"/>
  <c r="K29"/>
  <c r="J29"/>
  <c r="I29"/>
  <c r="H29"/>
  <c r="G29"/>
  <c r="F29"/>
  <c r="W28"/>
  <c r="V28"/>
  <c r="U28"/>
  <c r="T28"/>
  <c r="R28"/>
  <c r="P28"/>
  <c r="O28"/>
  <c r="N28"/>
  <c r="M28"/>
  <c r="L28"/>
  <c r="K28"/>
  <c r="J28"/>
  <c r="I28"/>
  <c r="H28"/>
  <c r="G28"/>
  <c r="F28"/>
  <c r="W27"/>
  <c r="V27"/>
  <c r="U27"/>
  <c r="T27"/>
  <c r="R27"/>
  <c r="P27"/>
  <c r="O27"/>
  <c r="N27"/>
  <c r="M27"/>
  <c r="L27"/>
  <c r="K27"/>
  <c r="J27"/>
  <c r="I27"/>
  <c r="H27"/>
  <c r="G27"/>
  <c r="F27"/>
  <c r="W26"/>
  <c r="V26"/>
  <c r="U26"/>
  <c r="T26"/>
  <c r="R26"/>
  <c r="P26"/>
  <c r="O26"/>
  <c r="N26"/>
  <c r="M26"/>
  <c r="L26"/>
  <c r="K26"/>
  <c r="J26"/>
  <c r="I26"/>
  <c r="H26"/>
  <c r="G26"/>
  <c r="F26"/>
  <c r="W25"/>
  <c r="V25"/>
  <c r="U25"/>
  <c r="T25"/>
  <c r="R25"/>
  <c r="P25"/>
  <c r="O25"/>
  <c r="N25"/>
  <c r="M25"/>
  <c r="L25"/>
  <c r="K25"/>
  <c r="J25"/>
  <c r="I25"/>
  <c r="H25"/>
  <c r="G25"/>
  <c r="F25"/>
  <c r="W24"/>
  <c r="V24"/>
  <c r="U24"/>
  <c r="T24"/>
  <c r="R24"/>
  <c r="P24"/>
  <c r="O24"/>
  <c r="N24"/>
  <c r="M24"/>
  <c r="L24"/>
  <c r="K24"/>
  <c r="J24"/>
  <c r="I24"/>
  <c r="H24"/>
  <c r="G24"/>
  <c r="F24"/>
  <c r="W23"/>
  <c r="V23"/>
  <c r="U23"/>
  <c r="T23"/>
  <c r="R23"/>
  <c r="P23"/>
  <c r="O23"/>
  <c r="N23"/>
  <c r="M23"/>
  <c r="L23"/>
  <c r="K23"/>
  <c r="J23"/>
  <c r="I23"/>
  <c r="H23"/>
  <c r="G23"/>
  <c r="F23"/>
  <c r="W22"/>
  <c r="V22"/>
  <c r="U22"/>
  <c r="T22"/>
  <c r="R22"/>
  <c r="P22"/>
  <c r="O22"/>
  <c r="N22"/>
  <c r="M22"/>
  <c r="L22"/>
  <c r="K22"/>
  <c r="J22"/>
  <c r="I22"/>
  <c r="H22"/>
  <c r="G22"/>
  <c r="F22"/>
  <c r="W21"/>
  <c r="V21"/>
  <c r="U21"/>
  <c r="T21"/>
  <c r="R21"/>
  <c r="P21"/>
  <c r="O21"/>
  <c r="N21"/>
  <c r="M21"/>
  <c r="L21"/>
  <c r="K21"/>
  <c r="J21"/>
  <c r="I21"/>
  <c r="H21"/>
  <c r="G21"/>
  <c r="F21"/>
  <c r="W20"/>
  <c r="V20"/>
  <c r="U20"/>
  <c r="T20"/>
  <c r="R20"/>
  <c r="P20"/>
  <c r="O20"/>
  <c r="N20"/>
  <c r="M20"/>
  <c r="L20"/>
  <c r="K20"/>
  <c r="J20"/>
  <c r="I20"/>
  <c r="H20"/>
  <c r="G20"/>
  <c r="F20"/>
  <c r="W19"/>
  <c r="V19"/>
  <c r="U19"/>
  <c r="T19"/>
  <c r="R19"/>
  <c r="P19"/>
  <c r="O19"/>
  <c r="N19"/>
  <c r="M19"/>
  <c r="L19"/>
  <c r="K19"/>
  <c r="J19"/>
  <c r="I19"/>
  <c r="H19"/>
  <c r="G19"/>
  <c r="F19"/>
  <c r="W18"/>
  <c r="V18"/>
  <c r="U18"/>
  <c r="T18"/>
  <c r="R18"/>
  <c r="P18"/>
  <c r="O18"/>
  <c r="N18"/>
  <c r="M18"/>
  <c r="L18"/>
  <c r="K18"/>
  <c r="J18"/>
  <c r="I18"/>
  <c r="H18"/>
  <c r="G18"/>
  <c r="F18"/>
  <c r="W17"/>
  <c r="V17"/>
  <c r="U17"/>
  <c r="T17"/>
  <c r="R17"/>
  <c r="P17"/>
  <c r="O17"/>
  <c r="N17"/>
  <c r="M17"/>
  <c r="L17"/>
  <c r="K17"/>
  <c r="J17"/>
  <c r="I17"/>
  <c r="H17"/>
  <c r="G17"/>
  <c r="F17"/>
  <c r="W16"/>
  <c r="V16"/>
  <c r="U16"/>
  <c r="T16"/>
  <c r="R16"/>
  <c r="P16"/>
  <c r="O16"/>
  <c r="N16"/>
  <c r="M16"/>
  <c r="L16"/>
  <c r="K16"/>
  <c r="J16"/>
  <c r="I16"/>
  <c r="H16"/>
  <c r="G16"/>
  <c r="F16"/>
  <c r="W15"/>
  <c r="V15"/>
  <c r="U15"/>
  <c r="T15"/>
  <c r="R15"/>
  <c r="P15"/>
  <c r="O15"/>
  <c r="N15"/>
  <c r="M15"/>
  <c r="L15"/>
  <c r="K15"/>
  <c r="J15"/>
  <c r="I15"/>
  <c r="H15"/>
  <c r="G15"/>
  <c r="F15"/>
  <c r="W14"/>
  <c r="V14"/>
  <c r="U14"/>
  <c r="T14"/>
  <c r="R14"/>
  <c r="P14"/>
  <c r="O14"/>
  <c r="N14"/>
  <c r="M14"/>
  <c r="L14"/>
  <c r="K14"/>
  <c r="J14"/>
  <c r="I14"/>
  <c r="H14"/>
  <c r="G14"/>
  <c r="F14"/>
  <c r="W13"/>
  <c r="V13"/>
  <c r="U13"/>
  <c r="T13"/>
  <c r="R13"/>
  <c r="P13"/>
  <c r="O13"/>
  <c r="N13"/>
  <c r="M13"/>
  <c r="L13"/>
  <c r="K13"/>
  <c r="J13"/>
  <c r="I13"/>
  <c r="H13"/>
  <c r="G13"/>
  <c r="F13"/>
  <c r="W12"/>
  <c r="V12"/>
  <c r="U12"/>
  <c r="T12"/>
  <c r="R12"/>
  <c r="P12"/>
  <c r="O12"/>
  <c r="N12"/>
  <c r="M12"/>
  <c r="L12"/>
  <c r="K12"/>
  <c r="J12"/>
  <c r="I12"/>
  <c r="H12"/>
  <c r="G12"/>
  <c r="F12"/>
  <c r="W11"/>
  <c r="V11"/>
  <c r="U11"/>
  <c r="T11"/>
  <c r="R11"/>
  <c r="P11"/>
  <c r="O11"/>
  <c r="N11"/>
  <c r="M11"/>
  <c r="L11"/>
  <c r="K11"/>
  <c r="J11"/>
  <c r="I11"/>
  <c r="H11"/>
  <c r="G11"/>
  <c r="F11"/>
  <c r="W10"/>
  <c r="V10"/>
  <c r="U10"/>
  <c r="T10"/>
  <c r="R10"/>
  <c r="P10"/>
  <c r="O10"/>
  <c r="N10"/>
  <c r="M10"/>
  <c r="L10"/>
  <c r="K10"/>
  <c r="J10"/>
  <c r="I10"/>
  <c r="H10"/>
  <c r="G10"/>
  <c r="F10"/>
  <c r="W9"/>
  <c r="V9"/>
  <c r="U9"/>
  <c r="T9"/>
  <c r="R9"/>
  <c r="P9"/>
  <c r="O9"/>
  <c r="N9"/>
  <c r="M9"/>
  <c r="L9"/>
  <c r="K9"/>
  <c r="J9"/>
  <c r="I9"/>
  <c r="H9"/>
  <c r="G9"/>
  <c r="F9"/>
  <c r="W8"/>
  <c r="V8"/>
  <c r="U8"/>
  <c r="T8"/>
  <c r="R8"/>
  <c r="P8"/>
  <c r="O8"/>
  <c r="N8"/>
  <c r="M8"/>
  <c r="L8"/>
  <c r="K8"/>
  <c r="J8"/>
  <c r="I8"/>
  <c r="H8"/>
  <c r="G8"/>
  <c r="F8"/>
  <c r="W7"/>
  <c r="V7"/>
  <c r="U7"/>
  <c r="T7"/>
  <c r="R7"/>
  <c r="P7"/>
  <c r="O7"/>
  <c r="N7"/>
  <c r="M7"/>
  <c r="L7"/>
  <c r="K7"/>
  <c r="J7"/>
  <c r="I7"/>
  <c r="H7"/>
  <c r="G7"/>
  <c r="F7"/>
  <c r="W6"/>
  <c r="V6"/>
  <c r="U6"/>
  <c r="T6"/>
  <c r="R6"/>
  <c r="P6"/>
  <c r="O6"/>
  <c r="N6"/>
  <c r="M6"/>
  <c r="L6"/>
  <c r="K6"/>
  <c r="J6"/>
  <c r="I6"/>
  <c r="H6"/>
  <c r="G6"/>
  <c r="F6"/>
  <c r="W5"/>
  <c r="V5"/>
  <c r="U5"/>
  <c r="T5"/>
  <c r="R5"/>
  <c r="P5"/>
  <c r="O5"/>
  <c r="N5"/>
  <c r="M5"/>
  <c r="L5"/>
  <c r="K5"/>
  <c r="J5"/>
  <c r="I5"/>
  <c r="H5"/>
  <c r="G5"/>
  <c r="F5"/>
  <c r="W4"/>
  <c r="V4"/>
  <c r="U4"/>
  <c r="T4"/>
  <c r="R4"/>
  <c r="P4"/>
  <c r="O4"/>
  <c r="N4"/>
  <c r="M4"/>
  <c r="L4"/>
  <c r="K4"/>
  <c r="J4"/>
  <c r="I4"/>
  <c r="H4"/>
  <c r="G4"/>
  <c r="F4"/>
  <c r="W3"/>
  <c r="V3"/>
  <c r="U3"/>
  <c r="T3"/>
  <c r="R3"/>
  <c r="P3"/>
  <c r="O3"/>
  <c r="N3"/>
  <c r="M3"/>
  <c r="L3"/>
  <c r="K3"/>
  <c r="J3"/>
  <c r="I3"/>
  <c r="H3"/>
  <c r="G3"/>
  <c r="F3"/>
  <c r="U2"/>
  <c r="V2"/>
  <c r="W2"/>
  <c r="R2"/>
  <c r="P2"/>
  <c r="O2"/>
  <c r="N2"/>
  <c r="M2"/>
  <c r="L2"/>
  <c r="K2"/>
  <c r="J2"/>
  <c r="I2"/>
  <c r="H2"/>
  <c r="G2"/>
  <c r="F2"/>
  <c r="B345" i="46"/>
  <c r="B341" i="45"/>
  <c r="Y1393" i="39" l="1"/>
  <c r="Y1409"/>
  <c r="Y1425"/>
  <c r="Y1441"/>
  <c r="Y1457"/>
  <c r="Y1473"/>
  <c r="Y1489"/>
  <c r="Y1505"/>
  <c r="Y1493"/>
  <c r="Y1497"/>
  <c r="Y1501"/>
  <c r="Y2"/>
  <c r="Y4"/>
  <c r="Y6"/>
  <c r="Y8"/>
  <c r="Y10"/>
  <c r="Y12"/>
  <c r="Y14"/>
  <c r="Y16"/>
  <c r="Y18"/>
  <c r="Y20"/>
  <c r="Y22"/>
  <c r="Y24"/>
  <c r="Y26"/>
  <c r="Y28"/>
  <c r="Y30"/>
  <c r="Y32"/>
  <c r="Y34"/>
  <c r="Y36"/>
  <c r="Y38"/>
  <c r="Y40"/>
  <c r="Y42"/>
  <c r="Y44"/>
  <c r="Y46"/>
  <c r="Y48"/>
  <c r="Y50"/>
  <c r="Y52"/>
  <c r="Y54"/>
  <c r="Y56"/>
  <c r="Y58"/>
  <c r="Y60"/>
  <c r="Y62"/>
  <c r="Y64"/>
  <c r="Y66"/>
  <c r="Y68"/>
  <c r="Y70"/>
  <c r="Y72"/>
  <c r="Y74"/>
  <c r="Y76"/>
  <c r="Y78"/>
  <c r="Y80"/>
  <c r="Y82"/>
  <c r="Y84"/>
  <c r="Y86"/>
  <c r="Y88"/>
  <c r="Y90"/>
  <c r="Y92"/>
  <c r="Y94"/>
  <c r="Y96"/>
  <c r="Y98"/>
  <c r="Y100"/>
  <c r="Y102"/>
  <c r="Y104"/>
  <c r="Y106"/>
  <c r="Y108"/>
  <c r="Y110"/>
  <c r="Y112"/>
  <c r="Y114"/>
  <c r="Y116"/>
  <c r="Y118"/>
  <c r="Y120"/>
  <c r="Y122"/>
  <c r="Y124"/>
  <c r="Y126"/>
  <c r="Y128"/>
  <c r="Y130"/>
  <c r="Y132"/>
  <c r="Y134"/>
  <c r="Y136"/>
  <c r="Y138"/>
  <c r="Y140"/>
  <c r="Y142"/>
  <c r="Y144"/>
  <c r="Y146"/>
  <c r="Y148"/>
  <c r="Y150"/>
  <c r="Y152"/>
  <c r="Y154"/>
  <c r="Y156"/>
  <c r="Y158"/>
  <c r="Y160"/>
  <c r="Y162"/>
  <c r="Y164"/>
  <c r="Y166"/>
  <c r="Y168"/>
  <c r="Y170"/>
  <c r="Y172"/>
  <c r="Y174"/>
  <c r="Y176"/>
  <c r="Y178"/>
  <c r="Y180"/>
  <c r="Y182"/>
  <c r="Y184"/>
  <c r="Y186"/>
  <c r="Y188"/>
  <c r="Y190"/>
  <c r="Y192"/>
  <c r="Y194"/>
  <c r="Y196"/>
  <c r="Y198"/>
  <c r="Y200"/>
  <c r="Y202"/>
  <c r="Y204"/>
  <c r="Y206"/>
  <c r="Y208"/>
  <c r="Y210"/>
  <c r="Y212"/>
  <c r="Y214"/>
  <c r="Y216"/>
  <c r="Y218"/>
  <c r="Y220"/>
  <c r="Y222"/>
  <c r="Y224"/>
  <c r="Y226"/>
  <c r="Y228"/>
  <c r="Y230"/>
  <c r="Y232"/>
  <c r="Y234"/>
  <c r="Y236"/>
  <c r="Y238"/>
  <c r="Y240"/>
  <c r="Y242"/>
  <c r="Y244"/>
  <c r="Y246"/>
  <c r="Y248"/>
  <c r="Y250"/>
  <c r="Y252"/>
  <c r="Y254"/>
  <c r="Y256"/>
  <c r="Y258"/>
  <c r="Y260"/>
  <c r="Y262"/>
  <c r="Y264"/>
  <c r="Y266"/>
  <c r="Y268"/>
  <c r="Y270"/>
  <c r="Y272"/>
  <c r="Y274"/>
  <c r="Y276"/>
  <c r="Y278"/>
  <c r="Y280"/>
  <c r="Y282"/>
  <c r="Y284"/>
  <c r="Y286"/>
  <c r="Y288"/>
  <c r="Y290"/>
  <c r="Y292"/>
  <c r="Y294"/>
  <c r="Y296"/>
  <c r="Y298"/>
  <c r="Y300"/>
  <c r="Y302"/>
  <c r="Y304"/>
  <c r="Y306"/>
  <c r="Y308"/>
  <c r="Y310"/>
  <c r="Y312"/>
  <c r="Y314"/>
  <c r="Y316"/>
  <c r="Y318"/>
  <c r="Y320"/>
  <c r="Y322"/>
  <c r="Y324"/>
  <c r="Y326"/>
  <c r="Y328"/>
  <c r="Y330"/>
  <c r="Y3"/>
  <c r="Y5"/>
  <c r="Y7"/>
  <c r="Y9"/>
  <c r="Y11"/>
  <c r="Y13"/>
  <c r="Y15"/>
  <c r="Y17"/>
  <c r="Y19"/>
  <c r="Y21"/>
  <c r="Y23"/>
  <c r="Y25"/>
  <c r="Y27"/>
  <c r="Y29"/>
  <c r="Y31"/>
  <c r="Y33"/>
  <c r="Y35"/>
  <c r="Y37"/>
  <c r="Y39"/>
  <c r="Y41"/>
  <c r="Y43"/>
  <c r="Y45"/>
  <c r="Y47"/>
  <c r="Y49"/>
  <c r="Y51"/>
  <c r="Y53"/>
  <c r="Y55"/>
  <c r="Y57"/>
  <c r="Y59"/>
  <c r="Y61"/>
  <c r="Y63"/>
  <c r="Y65"/>
  <c r="Y67"/>
  <c r="Y69"/>
  <c r="Y71"/>
  <c r="Y73"/>
  <c r="Y75"/>
  <c r="Y77"/>
  <c r="Y79"/>
  <c r="Y81"/>
  <c r="Y83"/>
  <c r="Y85"/>
  <c r="Y87"/>
  <c r="Y89"/>
  <c r="Y91"/>
  <c r="Y93"/>
  <c r="Y95"/>
  <c r="Y97"/>
  <c r="Y99"/>
  <c r="Y101"/>
  <c r="Y103"/>
  <c r="Y105"/>
  <c r="Y107"/>
  <c r="Y109"/>
  <c r="Y111"/>
  <c r="Y113"/>
  <c r="Y115"/>
  <c r="Y117"/>
  <c r="Y119"/>
  <c r="Y121"/>
  <c r="Y123"/>
  <c r="Y125"/>
  <c r="Y127"/>
  <c r="Y129"/>
  <c r="Y131"/>
  <c r="Y133"/>
  <c r="Y135"/>
  <c r="Y137"/>
  <c r="Y139"/>
  <c r="Y141"/>
  <c r="Y143"/>
  <c r="Y145"/>
  <c r="Y147"/>
  <c r="Y149"/>
  <c r="Y151"/>
  <c r="Y153"/>
  <c r="Y155"/>
  <c r="Y157"/>
  <c r="Y159"/>
  <c r="Y161"/>
  <c r="Y163"/>
  <c r="Y165"/>
  <c r="Y167"/>
  <c r="Y169"/>
  <c r="Y171"/>
  <c r="Y173"/>
  <c r="Y175"/>
  <c r="Y177"/>
  <c r="Y179"/>
  <c r="Y181"/>
  <c r="Y183"/>
  <c r="Y185"/>
  <c r="Y187"/>
  <c r="Y189"/>
  <c r="Y191"/>
  <c r="Y193"/>
  <c r="Y195"/>
  <c r="Y197"/>
  <c r="Y199"/>
  <c r="Y201"/>
  <c r="Y203"/>
  <c r="Y205"/>
  <c r="Y207"/>
  <c r="Y209"/>
  <c r="Y211"/>
  <c r="Y213"/>
  <c r="Y215"/>
  <c r="Y217"/>
  <c r="Y219"/>
  <c r="Y221"/>
  <c r="Y223"/>
  <c r="Y225"/>
  <c r="Y227"/>
  <c r="Y229"/>
  <c r="Y231"/>
  <c r="Y233"/>
  <c r="Y235"/>
  <c r="Y237"/>
  <c r="Y239"/>
  <c r="Y241"/>
  <c r="Y243"/>
  <c r="Y245"/>
  <c r="Y247"/>
  <c r="Y249"/>
  <c r="Y251"/>
  <c r="Y253"/>
  <c r="Y255"/>
  <c r="Y257"/>
  <c r="Y259"/>
  <c r="Y261"/>
  <c r="Y263"/>
  <c r="Y265"/>
  <c r="Y267"/>
  <c r="Y269"/>
  <c r="Y271"/>
  <c r="Y273"/>
  <c r="Y275"/>
  <c r="Y277"/>
  <c r="Y279"/>
  <c r="Y281"/>
  <c r="Y283"/>
  <c r="Y285"/>
  <c r="Y287"/>
  <c r="Y289"/>
  <c r="Y291"/>
  <c r="Y293"/>
  <c r="Y295"/>
  <c r="Y297"/>
  <c r="Y299"/>
  <c r="Y301"/>
  <c r="Y303"/>
  <c r="Y305"/>
  <c r="Y307"/>
  <c r="Y309"/>
  <c r="Y311"/>
  <c r="Y313"/>
  <c r="Y315"/>
  <c r="Y317"/>
  <c r="Y319"/>
  <c r="Y321"/>
  <c r="Y323"/>
  <c r="Y325"/>
  <c r="Y327"/>
  <c r="Y329"/>
  <c r="Y331"/>
  <c r="Y333"/>
  <c r="Y335"/>
  <c r="Y337"/>
  <c r="Y339"/>
  <c r="Y341"/>
  <c r="Y343"/>
  <c r="Y345"/>
  <c r="Y347"/>
  <c r="Y349"/>
  <c r="Y351"/>
  <c r="Y353"/>
  <c r="Y355"/>
  <c r="Y357"/>
  <c r="Y359"/>
  <c r="Y361"/>
  <c r="Y332"/>
  <c r="Y334"/>
  <c r="Y336"/>
  <c r="Y338"/>
  <c r="Y340"/>
  <c r="Y342"/>
  <c r="Y344"/>
  <c r="Y346"/>
  <c r="Y348"/>
  <c r="Y350"/>
  <c r="Y352"/>
  <c r="Y354"/>
  <c r="Y356"/>
  <c r="Y358"/>
  <c r="Y360"/>
  <c r="Y362"/>
  <c r="Y364"/>
  <c r="Y366"/>
  <c r="Y368"/>
  <c r="Y370"/>
  <c r="Y372"/>
  <c r="Y374"/>
  <c r="Y376"/>
  <c r="Y378"/>
  <c r="Y380"/>
  <c r="Y382"/>
  <c r="Y384"/>
  <c r="Y386"/>
  <c r="Y388"/>
  <c r="Y390"/>
  <c r="Y392"/>
  <c r="Y394"/>
  <c r="Y396"/>
  <c r="Y398"/>
  <c r="Y400"/>
  <c r="Y402"/>
  <c r="Y404"/>
  <c r="Y406"/>
  <c r="Y408"/>
  <c r="Y410"/>
  <c r="Y412"/>
  <c r="Y414"/>
  <c r="Y416"/>
  <c r="Y418"/>
  <c r="Y420"/>
  <c r="Y422"/>
  <c r="Y424"/>
  <c r="Y426"/>
  <c r="Y428"/>
  <c r="Y430"/>
  <c r="Y432"/>
  <c r="Y434"/>
  <c r="Y436"/>
  <c r="Y438"/>
  <c r="Y440"/>
  <c r="Y442"/>
  <c r="Y444"/>
  <c r="Y446"/>
  <c r="Y448"/>
  <c r="Y450"/>
  <c r="Y452"/>
  <c r="Y454"/>
  <c r="Y456"/>
  <c r="Y458"/>
  <c r="Y460"/>
  <c r="Y462"/>
  <c r="Y464"/>
  <c r="Y466"/>
  <c r="Y468"/>
  <c r="Y470"/>
  <c r="Y472"/>
  <c r="Y474"/>
  <c r="Y476"/>
  <c r="Y478"/>
  <c r="Y480"/>
  <c r="Y482"/>
  <c r="Y484"/>
  <c r="Y486"/>
  <c r="Y488"/>
  <c r="Y490"/>
  <c r="Y492"/>
  <c r="Y494"/>
  <c r="Y496"/>
  <c r="Y498"/>
  <c r="Y500"/>
  <c r="Y502"/>
  <c r="Y504"/>
  <c r="Y506"/>
  <c r="Y508"/>
  <c r="Y510"/>
  <c r="Y512"/>
  <c r="Y514"/>
  <c r="Y516"/>
  <c r="Y518"/>
  <c r="Y520"/>
  <c r="Y522"/>
  <c r="Y524"/>
  <c r="Y526"/>
  <c r="Y528"/>
  <c r="Y530"/>
  <c r="Y532"/>
  <c r="Y534"/>
  <c r="Y536"/>
  <c r="Y538"/>
  <c r="Y540"/>
  <c r="Y542"/>
  <c r="Y544"/>
  <c r="Y546"/>
  <c r="Y548"/>
  <c r="Y550"/>
  <c r="Y552"/>
  <c r="Y554"/>
  <c r="Y556"/>
  <c r="Y558"/>
  <c r="Y560"/>
  <c r="Y562"/>
  <c r="Y564"/>
  <c r="Y566"/>
  <c r="Y568"/>
  <c r="Y570"/>
  <c r="Y572"/>
  <c r="Y574"/>
  <c r="Y576"/>
  <c r="Y578"/>
  <c r="Y580"/>
  <c r="Y582"/>
  <c r="Y584"/>
  <c r="Y586"/>
  <c r="Y588"/>
  <c r="Y590"/>
  <c r="Y592"/>
  <c r="Y594"/>
  <c r="Y596"/>
  <c r="Y598"/>
  <c r="Y600"/>
  <c r="Y602"/>
  <c r="Y604"/>
  <c r="Y606"/>
  <c r="Y608"/>
  <c r="Y610"/>
  <c r="Y612"/>
  <c r="Y614"/>
  <c r="Y616"/>
  <c r="Y618"/>
  <c r="Y620"/>
  <c r="Y622"/>
  <c r="Y624"/>
  <c r="Y626"/>
  <c r="Y628"/>
  <c r="Y630"/>
  <c r="Y632"/>
  <c r="Y634"/>
  <c r="Y636"/>
  <c r="Y638"/>
  <c r="Y640"/>
  <c r="Y642"/>
  <c r="Y644"/>
  <c r="Y646"/>
  <c r="Y648"/>
  <c r="Y650"/>
  <c r="Y652"/>
  <c r="Y654"/>
  <c r="Y656"/>
  <c r="Y658"/>
  <c r="Y660"/>
  <c r="Y662"/>
  <c r="Y664"/>
  <c r="Y666"/>
  <c r="Y668"/>
  <c r="Y670"/>
  <c r="Y672"/>
  <c r="Y674"/>
  <c r="Y676"/>
  <c r="Y678"/>
  <c r="Y680"/>
  <c r="Y682"/>
  <c r="Y684"/>
  <c r="Y686"/>
  <c r="Y688"/>
  <c r="Y690"/>
  <c r="Y692"/>
  <c r="Y694"/>
  <c r="Y696"/>
  <c r="Y698"/>
  <c r="Y700"/>
  <c r="Y702"/>
  <c r="Y704"/>
  <c r="Y706"/>
  <c r="Y708"/>
  <c r="Y710"/>
  <c r="Y712"/>
  <c r="Y714"/>
  <c r="Y716"/>
  <c r="Y718"/>
  <c r="Y720"/>
  <c r="Y722"/>
  <c r="Y724"/>
  <c r="Y726"/>
  <c r="Y728"/>
  <c r="Y730"/>
  <c r="Y732"/>
  <c r="Y734"/>
  <c r="Y736"/>
  <c r="Y738"/>
  <c r="Y740"/>
  <c r="Y742"/>
  <c r="Y744"/>
  <c r="Y746"/>
  <c r="Y748"/>
  <c r="Y750"/>
  <c r="Y752"/>
  <c r="Y754"/>
  <c r="Y756"/>
  <c r="Y758"/>
  <c r="Y760"/>
  <c r="Y762"/>
  <c r="Y764"/>
  <c r="Y766"/>
  <c r="Y768"/>
  <c r="Y770"/>
  <c r="Y772"/>
  <c r="Y774"/>
  <c r="Y776"/>
  <c r="Y778"/>
  <c r="Y780"/>
  <c r="Y782"/>
  <c r="Y784"/>
  <c r="Y786"/>
  <c r="Y788"/>
  <c r="Y790"/>
  <c r="Y792"/>
  <c r="Y794"/>
  <c r="Y796"/>
  <c r="Y798"/>
  <c r="Y800"/>
  <c r="Y802"/>
  <c r="Y804"/>
  <c r="Y806"/>
  <c r="Y808"/>
  <c r="Y810"/>
  <c r="Y812"/>
  <c r="Y814"/>
  <c r="Y816"/>
  <c r="Y818"/>
  <c r="Y820"/>
  <c r="Y822"/>
  <c r="Y824"/>
  <c r="Y826"/>
  <c r="Y828"/>
  <c r="Y830"/>
  <c r="Y832"/>
  <c r="Y834"/>
  <c r="Y836"/>
  <c r="Y838"/>
  <c r="Y840"/>
  <c r="Y842"/>
  <c r="Y844"/>
  <c r="Y846"/>
  <c r="Y848"/>
  <c r="Y850"/>
  <c r="Y852"/>
  <c r="Y854"/>
  <c r="Y856"/>
  <c r="Y858"/>
  <c r="Y860"/>
  <c r="Y862"/>
  <c r="Y864"/>
  <c r="Y866"/>
  <c r="Y868"/>
  <c r="Y870"/>
  <c r="Y872"/>
  <c r="Y874"/>
  <c r="Y876"/>
  <c r="Y878"/>
  <c r="Y880"/>
  <c r="Y882"/>
  <c r="Y884"/>
  <c r="Y886"/>
  <c r="Y888"/>
  <c r="Y890"/>
  <c r="Y892"/>
  <c r="Y894"/>
  <c r="Y896"/>
  <c r="Y898"/>
  <c r="Y900"/>
  <c r="Y902"/>
  <c r="Y904"/>
  <c r="Y906"/>
  <c r="Y908"/>
  <c r="Y910"/>
  <c r="Y912"/>
  <c r="Y914"/>
  <c r="Y916"/>
  <c r="Y918"/>
  <c r="Y920"/>
  <c r="Y922"/>
  <c r="Y924"/>
  <c r="Y926"/>
  <c r="Y928"/>
  <c r="Y930"/>
  <c r="Y932"/>
  <c r="Y934"/>
  <c r="Y936"/>
  <c r="Y938"/>
  <c r="Y940"/>
  <c r="Y942"/>
  <c r="Y944"/>
  <c r="Y946"/>
  <c r="Y948"/>
  <c r="Y950"/>
  <c r="Y952"/>
  <c r="Y954"/>
  <c r="Y956"/>
  <c r="Y958"/>
  <c r="Y960"/>
  <c r="Y962"/>
  <c r="Y964"/>
  <c r="Y966"/>
  <c r="Y968"/>
  <c r="Y970"/>
  <c r="Y972"/>
  <c r="Y974"/>
  <c r="Y976"/>
  <c r="Y978"/>
  <c r="Y980"/>
  <c r="Y982"/>
  <c r="Y984"/>
  <c r="Y986"/>
  <c r="Y988"/>
  <c r="Y990"/>
  <c r="Y992"/>
  <c r="Y994"/>
  <c r="Y996"/>
  <c r="Y998"/>
  <c r="Y1000"/>
  <c r="Y1002"/>
  <c r="Y1004"/>
  <c r="Y1006"/>
  <c r="Y1008"/>
  <c r="Y1010"/>
  <c r="Y1012"/>
  <c r="Y1014"/>
  <c r="Y1016"/>
  <c r="Y1018"/>
  <c r="Y1020"/>
  <c r="Y1022"/>
  <c r="Y1024"/>
  <c r="Y1026"/>
  <c r="Y1028"/>
  <c r="Y1030"/>
  <c r="Y1032"/>
  <c r="Y1034"/>
  <c r="Y1036"/>
  <c r="Y1038"/>
  <c r="Y1040"/>
  <c r="Y1042"/>
  <c r="Y1044"/>
  <c r="Y1046"/>
  <c r="Y1048"/>
  <c r="Y1050"/>
  <c r="Y1052"/>
  <c r="Y1054"/>
  <c r="Y1056"/>
  <c r="Y1058"/>
  <c r="Y1060"/>
  <c r="Y1062"/>
  <c r="Y1064"/>
  <c r="Y1066"/>
  <c r="Y1068"/>
  <c r="Y1070"/>
  <c r="Y1072"/>
  <c r="Y1074"/>
  <c r="Y1076"/>
  <c r="Y1078"/>
  <c r="Y1080"/>
  <c r="Y1082"/>
  <c r="Y1084"/>
  <c r="Y1086"/>
  <c r="Y1088"/>
  <c r="Y1090"/>
  <c r="Y1092"/>
  <c r="Y1094"/>
  <c r="Y1096"/>
  <c r="Y1098"/>
  <c r="Y1100"/>
  <c r="Y1102"/>
  <c r="Y1104"/>
  <c r="Y1106"/>
  <c r="Y1108"/>
  <c r="Y1110"/>
  <c r="Y1112"/>
  <c r="Y1114"/>
  <c r="Y1116"/>
  <c r="Y1118"/>
  <c r="Y1120"/>
  <c r="Y1122"/>
  <c r="Y1124"/>
  <c r="Y1126"/>
  <c r="Y1128"/>
  <c r="Y1130"/>
  <c r="Y1132"/>
  <c r="Y1134"/>
  <c r="Y1136"/>
  <c r="Y1138"/>
  <c r="Y1140"/>
  <c r="Y1142"/>
  <c r="Y1144"/>
  <c r="Y1146"/>
  <c r="Y1148"/>
  <c r="Y1150"/>
  <c r="Y1152"/>
  <c r="Y1154"/>
  <c r="Y1156"/>
  <c r="Y1158"/>
  <c r="Y1160"/>
  <c r="Y1162"/>
  <c r="Y1164"/>
  <c r="Y1166"/>
  <c r="Y1168"/>
  <c r="Y1170"/>
  <c r="Y1172"/>
  <c r="Y1174"/>
  <c r="Y1176"/>
  <c r="Y1178"/>
  <c r="Y1180"/>
  <c r="Y1182"/>
  <c r="Y1184"/>
  <c r="Y1186"/>
  <c r="Y1188"/>
  <c r="Y1190"/>
  <c r="Y1192"/>
  <c r="Y1194"/>
  <c r="Y1196"/>
  <c r="Y1198"/>
  <c r="Y1200"/>
  <c r="Y1202"/>
  <c r="Y1204"/>
  <c r="Y1206"/>
  <c r="Y1208"/>
  <c r="Y1210"/>
  <c r="Y1212"/>
  <c r="Y1214"/>
  <c r="Y1216"/>
  <c r="Y1218"/>
  <c r="Y1220"/>
  <c r="Y1222"/>
  <c r="Y1224"/>
  <c r="Y1226"/>
  <c r="Y1228"/>
  <c r="Y1230"/>
  <c r="Y1232"/>
  <c r="Y1234"/>
  <c r="Y1236"/>
  <c r="Y1238"/>
  <c r="Y1258"/>
  <c r="Y1260"/>
  <c r="Y1262"/>
  <c r="Y1264"/>
  <c r="Y1266"/>
  <c r="Y1268"/>
  <c r="Y1270"/>
  <c r="Y1272"/>
  <c r="Y1274"/>
  <c r="Y1276"/>
  <c r="Y1278"/>
  <c r="Y1280"/>
  <c r="Y1282"/>
  <c r="Y1284"/>
  <c r="Y1286"/>
  <c r="Y1288"/>
  <c r="Y1290"/>
  <c r="Y1292"/>
  <c r="Y1294"/>
  <c r="Y1296"/>
  <c r="Y1298"/>
  <c r="Y1300"/>
  <c r="Y1302"/>
  <c r="Y1304"/>
  <c r="Y1306"/>
  <c r="Y1308"/>
  <c r="Y1310"/>
  <c r="Y1312"/>
  <c r="Y1314"/>
  <c r="Y1316"/>
  <c r="Y1318"/>
  <c r="Y1320"/>
  <c r="Y1322"/>
  <c r="Y1324"/>
  <c r="Y1326"/>
  <c r="Y1328"/>
  <c r="Y1330"/>
  <c r="Y1332"/>
  <c r="Y1334"/>
  <c r="Y1336"/>
  <c r="Y1338"/>
  <c r="Y1340"/>
  <c r="Y1342"/>
  <c r="Y1344"/>
  <c r="Y1346"/>
  <c r="Y1348"/>
  <c r="Y1350"/>
  <c r="Y1352"/>
  <c r="Y1354"/>
  <c r="Y1361"/>
  <c r="Y1377"/>
  <c r="Y363"/>
  <c r="Y365"/>
  <c r="Y367"/>
  <c r="Y369"/>
  <c r="Y371"/>
  <c r="Y373"/>
  <c r="Y375"/>
  <c r="Y377"/>
  <c r="Y379"/>
  <c r="Y381"/>
  <c r="Y383"/>
  <c r="Y385"/>
  <c r="Y387"/>
  <c r="Y389"/>
  <c r="Y391"/>
  <c r="Y393"/>
  <c r="Y395"/>
  <c r="Y397"/>
  <c r="Y399"/>
  <c r="Y401"/>
  <c r="Y403"/>
  <c r="Y405"/>
  <c r="Y407"/>
  <c r="Y409"/>
  <c r="Y411"/>
  <c r="Y413"/>
  <c r="Y415"/>
  <c r="Y417"/>
  <c r="Y419"/>
  <c r="Y421"/>
  <c r="Y423"/>
  <c r="Y425"/>
  <c r="Y427"/>
  <c r="Y429"/>
  <c r="Y431"/>
  <c r="Y433"/>
  <c r="Y435"/>
  <c r="Y437"/>
  <c r="Y439"/>
  <c r="Y441"/>
  <c r="Y443"/>
  <c r="Y445"/>
  <c r="Y447"/>
  <c r="Y449"/>
  <c r="Y451"/>
  <c r="Y453"/>
  <c r="Y455"/>
  <c r="Y457"/>
  <c r="Y459"/>
  <c r="Y461"/>
  <c r="Y463"/>
  <c r="Y465"/>
  <c r="Y467"/>
  <c r="Y469"/>
  <c r="Y471"/>
  <c r="Y473"/>
  <c r="Y475"/>
  <c r="Y477"/>
  <c r="Y479"/>
  <c r="Y481"/>
  <c r="Y483"/>
  <c r="Y485"/>
  <c r="Y487"/>
  <c r="Y489"/>
  <c r="Y491"/>
  <c r="Y493"/>
  <c r="Y495"/>
  <c r="Y497"/>
  <c r="Y499"/>
  <c r="Y501"/>
  <c r="Y503"/>
  <c r="Y505"/>
  <c r="Y507"/>
  <c r="Y509"/>
  <c r="Y511"/>
  <c r="Y513"/>
  <c r="Y515"/>
  <c r="Y517"/>
  <c r="Y519"/>
  <c r="Y521"/>
  <c r="Y523"/>
  <c r="Y525"/>
  <c r="Y527"/>
  <c r="Y529"/>
  <c r="Y531"/>
  <c r="Y533"/>
  <c r="Y535"/>
  <c r="Y537"/>
  <c r="Y539"/>
  <c r="Y541"/>
  <c r="Y543"/>
  <c r="Y545"/>
  <c r="Y547"/>
  <c r="Y549"/>
  <c r="Y551"/>
  <c r="Y553"/>
  <c r="Y555"/>
  <c r="Y557"/>
  <c r="Y559"/>
  <c r="Y561"/>
  <c r="Y563"/>
  <c r="Y565"/>
  <c r="Y567"/>
  <c r="Y569"/>
  <c r="Y571"/>
  <c r="Y573"/>
  <c r="Y575"/>
  <c r="Y577"/>
  <c r="Y579"/>
  <c r="Y581"/>
  <c r="Y583"/>
  <c r="Y585"/>
  <c r="Y587"/>
  <c r="Y589"/>
  <c r="Y591"/>
  <c r="Y593"/>
  <c r="Y595"/>
  <c r="Y597"/>
  <c r="Y599"/>
  <c r="Y601"/>
  <c r="Y603"/>
  <c r="Y605"/>
  <c r="Y607"/>
  <c r="Y609"/>
  <c r="Y611"/>
  <c r="Y613"/>
  <c r="Y615"/>
  <c r="Y617"/>
  <c r="Y619"/>
  <c r="Y621"/>
  <c r="Y623"/>
  <c r="Y625"/>
  <c r="Y627"/>
  <c r="Y629"/>
  <c r="Y631"/>
  <c r="Y633"/>
  <c r="Y635"/>
  <c r="Y637"/>
  <c r="Y639"/>
  <c r="Y641"/>
  <c r="Y643"/>
  <c r="Y645"/>
  <c r="Y647"/>
  <c r="Y649"/>
  <c r="Y651"/>
  <c r="Y653"/>
  <c r="Y655"/>
  <c r="Y657"/>
  <c r="Y659"/>
  <c r="Y661"/>
  <c r="Y663"/>
  <c r="Y665"/>
  <c r="Y667"/>
  <c r="Y669"/>
  <c r="Y671"/>
  <c r="Y673"/>
  <c r="Y675"/>
  <c r="Y677"/>
  <c r="Y679"/>
  <c r="Y681"/>
  <c r="Y683"/>
  <c r="Y685"/>
  <c r="Y687"/>
  <c r="Y689"/>
  <c r="Y691"/>
  <c r="Y693"/>
  <c r="Y695"/>
  <c r="Y697"/>
  <c r="Y699"/>
  <c r="Y701"/>
  <c r="Y703"/>
  <c r="Y705"/>
  <c r="Y707"/>
  <c r="Y709"/>
  <c r="Y711"/>
  <c r="Y713"/>
  <c r="Y715"/>
  <c r="Y717"/>
  <c r="Y719"/>
  <c r="Y721"/>
  <c r="Y723"/>
  <c r="Y725"/>
  <c r="Y727"/>
  <c r="Y729"/>
  <c r="Y731"/>
  <c r="Y733"/>
  <c r="Y735"/>
  <c r="Y737"/>
  <c r="Y739"/>
  <c r="Y741"/>
  <c r="Y743"/>
  <c r="Y745"/>
  <c r="Y747"/>
  <c r="Y749"/>
  <c r="Y751"/>
  <c r="Y753"/>
  <c r="Y755"/>
  <c r="Y757"/>
  <c r="Y759"/>
  <c r="Y761"/>
  <c r="Y763"/>
  <c r="Y765"/>
  <c r="Y767"/>
  <c r="Y769"/>
  <c r="Y771"/>
  <c r="Y773"/>
  <c r="Y775"/>
  <c r="Y777"/>
  <c r="Y779"/>
  <c r="Y781"/>
  <c r="Y783"/>
  <c r="Y785"/>
  <c r="Y787"/>
  <c r="Y789"/>
  <c r="Y791"/>
  <c r="Y793"/>
  <c r="Y795"/>
  <c r="Y797"/>
  <c r="Y799"/>
  <c r="Y801"/>
  <c r="Y803"/>
  <c r="Y805"/>
  <c r="Y807"/>
  <c r="Y809"/>
  <c r="Y811"/>
  <c r="Y813"/>
  <c r="Y815"/>
  <c r="Y817"/>
  <c r="Y819"/>
  <c r="Y821"/>
  <c r="Y823"/>
  <c r="Y825"/>
  <c r="Y827"/>
  <c r="Y829"/>
  <c r="Y831"/>
  <c r="Y833"/>
  <c r="Y835"/>
  <c r="Y837"/>
  <c r="Y839"/>
  <c r="Y841"/>
  <c r="Y843"/>
  <c r="Y845"/>
  <c r="Y847"/>
  <c r="Y849"/>
  <c r="Y851"/>
  <c r="Y853"/>
  <c r="Y855"/>
  <c r="Y857"/>
  <c r="Y859"/>
  <c r="Y861"/>
  <c r="Y863"/>
  <c r="Y865"/>
  <c r="Y867"/>
  <c r="Y869"/>
  <c r="Y871"/>
  <c r="Y873"/>
  <c r="Y875"/>
  <c r="Y877"/>
  <c r="Y879"/>
  <c r="Y881"/>
  <c r="Y883"/>
  <c r="Y885"/>
  <c r="Y887"/>
  <c r="Y889"/>
  <c r="Y891"/>
  <c r="Y893"/>
  <c r="Y895"/>
  <c r="Y897"/>
  <c r="Y899"/>
  <c r="Y901"/>
  <c r="Y903"/>
  <c r="Y905"/>
  <c r="Y907"/>
  <c r="Y909"/>
  <c r="Y911"/>
  <c r="Y913"/>
  <c r="Y915"/>
  <c r="Y917"/>
  <c r="Y919"/>
  <c r="Y921"/>
  <c r="Y923"/>
  <c r="Y925"/>
  <c r="Y927"/>
  <c r="Y929"/>
  <c r="Y931"/>
  <c r="Y933"/>
  <c r="Y935"/>
  <c r="Y937"/>
  <c r="Y939"/>
  <c r="Y941"/>
  <c r="Y943"/>
  <c r="Y945"/>
  <c r="Y947"/>
  <c r="Y949"/>
  <c r="Y951"/>
  <c r="Y953"/>
  <c r="Y955"/>
  <c r="Y957"/>
  <c r="Y959"/>
  <c r="Y961"/>
  <c r="Y963"/>
  <c r="Y965"/>
  <c r="Y967"/>
  <c r="Y969"/>
  <c r="Y971"/>
  <c r="Y973"/>
  <c r="Y975"/>
  <c r="Y977"/>
  <c r="Y979"/>
  <c r="Y981"/>
  <c r="Y983"/>
  <c r="Y985"/>
  <c r="Y987"/>
  <c r="Y989"/>
  <c r="Y991"/>
  <c r="Y993"/>
  <c r="Y995"/>
  <c r="Y997"/>
  <c r="Y999"/>
  <c r="Y1001"/>
  <c r="Y1003"/>
  <c r="Y1005"/>
  <c r="Y1007"/>
  <c r="Y1009"/>
  <c r="Y1011"/>
  <c r="Y1013"/>
  <c r="Y1015"/>
  <c r="Y1017"/>
  <c r="Y1019"/>
  <c r="Y1021"/>
  <c r="Y1023"/>
  <c r="Y1025"/>
  <c r="Y1027"/>
  <c r="Y1029"/>
  <c r="Y1031"/>
  <c r="Y1033"/>
  <c r="Y1035"/>
  <c r="Y1037"/>
  <c r="Y1039"/>
  <c r="Y1041"/>
  <c r="Y1043"/>
  <c r="Y1045"/>
  <c r="Y1047"/>
  <c r="Y1049"/>
  <c r="Y1051"/>
  <c r="Y1053"/>
  <c r="Y1055"/>
  <c r="Y1057"/>
  <c r="Y1059"/>
  <c r="Y1061"/>
  <c r="Y1063"/>
  <c r="Y1065"/>
  <c r="Y1067"/>
  <c r="Y1069"/>
  <c r="Y1071"/>
  <c r="Y1073"/>
  <c r="Y1075"/>
  <c r="Y1077"/>
  <c r="Y1079"/>
  <c r="Y1081"/>
  <c r="Y1083"/>
  <c r="Y1085"/>
  <c r="Y1087"/>
  <c r="Y1089"/>
  <c r="Y1091"/>
  <c r="Y1093"/>
  <c r="Y1095"/>
  <c r="Y1097"/>
  <c r="Y1099"/>
  <c r="Y1101"/>
  <c r="Y1103"/>
  <c r="Y1105"/>
  <c r="Y1107"/>
  <c r="Y1109"/>
  <c r="Y1111"/>
  <c r="Y1113"/>
  <c r="Y1115"/>
  <c r="Y1117"/>
  <c r="Y1119"/>
  <c r="Y1121"/>
  <c r="Y1123"/>
  <c r="Y1125"/>
  <c r="Y1127"/>
  <c r="Y1129"/>
  <c r="Y1131"/>
  <c r="Y1133"/>
  <c r="Y1135"/>
  <c r="Y1137"/>
  <c r="Y1139"/>
  <c r="Y1141"/>
  <c r="Y1143"/>
  <c r="Y1145"/>
  <c r="Y1147"/>
  <c r="Y1149"/>
  <c r="Y1151"/>
  <c r="Y1153"/>
  <c r="Y1155"/>
  <c r="Y1157"/>
  <c r="Y1159"/>
  <c r="Y1161"/>
  <c r="Y1163"/>
  <c r="Y1165"/>
  <c r="Y1167"/>
  <c r="Y1169"/>
  <c r="Y1171"/>
  <c r="Y1173"/>
  <c r="Y1175"/>
  <c r="Y1177"/>
  <c r="Y1179"/>
  <c r="Y1181"/>
  <c r="Y1183"/>
  <c r="Y1185"/>
  <c r="Y1187"/>
  <c r="Y1189"/>
  <c r="Y1191"/>
  <c r="Y1193"/>
  <c r="Y1195"/>
  <c r="Y1197"/>
  <c r="Y1199"/>
  <c r="Y1201"/>
  <c r="Y1203"/>
  <c r="Y1205"/>
  <c r="Y1207"/>
  <c r="Y1209"/>
  <c r="Y1211"/>
  <c r="Y1213"/>
  <c r="Y1215"/>
  <c r="Y1217"/>
  <c r="Y1219"/>
  <c r="Y1221"/>
  <c r="Y1223"/>
  <c r="Y1225"/>
  <c r="Y1227"/>
  <c r="Y1229"/>
  <c r="Y1231"/>
  <c r="Y1233"/>
  <c r="Y1235"/>
  <c r="Y1237"/>
  <c r="Y1257"/>
  <c r="Y1259"/>
  <c r="Y1261"/>
  <c r="Y1263"/>
  <c r="Y1265"/>
  <c r="Y1267"/>
  <c r="Y1269"/>
  <c r="Y1271"/>
  <c r="Y1273"/>
  <c r="Y1275"/>
  <c r="Y1277"/>
  <c r="Y1279"/>
  <c r="Y1281"/>
  <c r="Y1283"/>
  <c r="Y1285"/>
  <c r="Y1287"/>
  <c r="Y1289"/>
  <c r="Y1291"/>
  <c r="Y1293"/>
  <c r="Y1295"/>
  <c r="Y1297"/>
  <c r="Y1299"/>
  <c r="Y1301"/>
  <c r="Y1303"/>
  <c r="Y1305"/>
  <c r="Y1307"/>
  <c r="Y1309"/>
  <c r="Y1311"/>
  <c r="Y1313"/>
  <c r="Y1315"/>
  <c r="Y1317"/>
  <c r="Y1319"/>
  <c r="Y1321"/>
  <c r="Y1323"/>
  <c r="Y1325"/>
  <c r="Y1327"/>
  <c r="Y1329"/>
  <c r="Y1331"/>
  <c r="Y1333"/>
  <c r="Y1335"/>
  <c r="Y1337"/>
  <c r="Y1339"/>
  <c r="Y1341"/>
  <c r="Y1343"/>
  <c r="Y1345"/>
  <c r="Y1347"/>
  <c r="Y1349"/>
  <c r="Y1351"/>
  <c r="Y1353"/>
  <c r="Y1357"/>
  <c r="Y1365"/>
  <c r="Y1369"/>
  <c r="Y1373"/>
  <c r="Y1381"/>
  <c r="Y1385"/>
  <c r="Y1389"/>
  <c r="Y1397"/>
  <c r="Y1401"/>
  <c r="Y1405"/>
  <c r="Y1413"/>
  <c r="Y1417"/>
  <c r="Y1421"/>
  <c r="Y1429"/>
  <c r="Y1433"/>
  <c r="Y1437"/>
  <c r="Y1445"/>
  <c r="Y1449"/>
  <c r="Y1453"/>
  <c r="Y1461"/>
  <c r="Y1465"/>
  <c r="Y1469"/>
  <c r="Y1477"/>
  <c r="Y1481"/>
  <c r="Y1485"/>
  <c r="Y1356"/>
  <c r="Y1358"/>
  <c r="Y1360"/>
  <c r="Y1362"/>
  <c r="Y1364"/>
  <c r="Y1366"/>
  <c r="Y1368"/>
  <c r="Y1370"/>
  <c r="Y1372"/>
  <c r="Y1374"/>
  <c r="Y1376"/>
  <c r="Y1378"/>
  <c r="Y1380"/>
  <c r="Y1382"/>
  <c r="Y1384"/>
  <c r="Y1386"/>
  <c r="Y1388"/>
  <c r="Y1390"/>
  <c r="Y1392"/>
  <c r="Y1394"/>
  <c r="Y1396"/>
  <c r="Y1398"/>
  <c r="Y1400"/>
  <c r="Y1402"/>
  <c r="Y1404"/>
  <c r="Y1406"/>
  <c r="Y1408"/>
  <c r="Y1410"/>
  <c r="Y1412"/>
  <c r="Y1414"/>
  <c r="Y1416"/>
  <c r="Y1418"/>
  <c r="Y1420"/>
  <c r="Y1422"/>
  <c r="Y1424"/>
  <c r="Y1426"/>
  <c r="Y1428"/>
  <c r="Y1430"/>
  <c r="Y1432"/>
  <c r="Y1434"/>
  <c r="Y1436"/>
  <c r="Y1438"/>
  <c r="Y1440"/>
  <c r="Y1442"/>
  <c r="Y1444"/>
  <c r="Y1446"/>
  <c r="Y1448"/>
  <c r="Y1450"/>
  <c r="Y1452"/>
  <c r="Y1454"/>
  <c r="Y1456"/>
  <c r="Y1458"/>
  <c r="Y1460"/>
  <c r="Y1462"/>
  <c r="Y1464"/>
  <c r="Y1466"/>
  <c r="Y1468"/>
  <c r="Y1470"/>
  <c r="Y1472"/>
  <c r="Y1474"/>
  <c r="Y1476"/>
  <c r="Y1478"/>
  <c r="Y1480"/>
  <c r="Y1482"/>
  <c r="Y1484"/>
  <c r="Y1486"/>
  <c r="Y1488"/>
  <c r="Y1490"/>
  <c r="Y1492"/>
  <c r="Y1494"/>
  <c r="Y1496"/>
  <c r="Y1498"/>
  <c r="Y1500"/>
  <c r="Y1502"/>
  <c r="Y1504"/>
  <c r="Y1355"/>
  <c r="Y1359"/>
  <c r="Y1363"/>
  <c r="Y1367"/>
  <c r="Y1371"/>
  <c r="Y1375"/>
  <c r="Y1379"/>
  <c r="Y1383"/>
  <c r="Y1387"/>
  <c r="Y1391"/>
  <c r="Y1395"/>
  <c r="Y1399"/>
  <c r="Y1403"/>
  <c r="Y1407"/>
  <c r="Y1411"/>
  <c r="Y1415"/>
  <c r="Y1419"/>
  <c r="Y1423"/>
  <c r="Y1427"/>
  <c r="Y1431"/>
  <c r="Y1435"/>
  <c r="Y1439"/>
  <c r="Y1443"/>
  <c r="Y1447"/>
  <c r="Y1451"/>
  <c r="Y1455"/>
  <c r="Y1459"/>
  <c r="Y1463"/>
  <c r="Y1467"/>
  <c r="Y1471"/>
  <c r="Y1475"/>
  <c r="Y1479"/>
  <c r="Y1483"/>
  <c r="Y1487"/>
  <c r="Y1491"/>
  <c r="Y1495"/>
  <c r="Y1499"/>
  <c r="Y1503"/>
  <c r="O91" i="46"/>
  <c r="O90" i="45"/>
  <c r="O155"/>
  <c r="O154"/>
  <c r="O61" i="46"/>
  <c r="O61" i="45"/>
  <c r="O228" i="46" l="1"/>
  <c r="O229" i="45"/>
  <c r="O663" i="42"/>
  <c r="O173"/>
  <c r="O414" l="1"/>
  <c r="O413"/>
  <c r="O279" i="45"/>
  <c r="O278"/>
  <c r="O277"/>
  <c r="O276"/>
  <c r="O275"/>
  <c r="O274"/>
  <c r="O273"/>
  <c r="O272"/>
  <c r="O271"/>
  <c r="O270"/>
  <c r="O269"/>
  <c r="O268"/>
  <c r="O267"/>
  <c r="O266"/>
  <c r="O264"/>
  <c r="O22" i="46"/>
  <c r="O22" i="45"/>
  <c r="O21"/>
  <c r="L29" i="6"/>
  <c r="L28"/>
  <c r="L40"/>
  <c r="L29" i="37"/>
  <c r="L28"/>
  <c r="L27"/>
  <c r="O16" i="46"/>
  <c r="O15"/>
  <c r="O14"/>
  <c r="O16" i="45"/>
  <c r="O15"/>
  <c r="O14"/>
  <c r="O16" i="42"/>
  <c r="O15"/>
  <c r="O14"/>
  <c r="O232"/>
  <c r="O80"/>
  <c r="O420" l="1"/>
  <c r="O586" l="1"/>
  <c r="O584"/>
  <c r="O571"/>
  <c r="O249" l="1"/>
  <c r="O158"/>
  <c r="O132"/>
  <c r="O131"/>
  <c r="O130"/>
  <c r="O129"/>
  <c r="O128"/>
  <c r="O93" l="1"/>
  <c r="O122" i="46" l="1"/>
  <c r="O126"/>
  <c r="O21"/>
  <c r="O346" i="45" l="1"/>
  <c r="O345"/>
  <c r="O251"/>
  <c r="O248"/>
  <c r="O226"/>
  <c r="O205"/>
  <c r="O200"/>
  <c r="O170"/>
  <c r="O161"/>
  <c r="O144"/>
  <c r="O139"/>
  <c r="O350" i="46"/>
  <c r="O349"/>
  <c r="O253"/>
  <c r="O347"/>
  <c r="O134" i="45"/>
  <c r="O129"/>
  <c r="O135"/>
  <c r="L56" i="37"/>
  <c r="O344" i="46"/>
  <c r="O341"/>
  <c r="O327"/>
  <c r="O320"/>
  <c r="O203"/>
  <c r="O160"/>
  <c r="O299"/>
  <c r="O292"/>
  <c r="O275"/>
  <c r="O271"/>
  <c r="O250"/>
  <c r="O225"/>
  <c r="O198"/>
  <c r="O167"/>
  <c r="O154"/>
  <c r="O143"/>
  <c r="O137"/>
  <c r="O19"/>
  <c r="L66" i="37"/>
  <c r="L35" i="24"/>
  <c r="L34"/>
  <c r="L33"/>
  <c r="L32"/>
  <c r="L31"/>
  <c r="L30"/>
  <c r="L29"/>
  <c r="L28"/>
  <c r="L27"/>
  <c r="L26"/>
  <c r="L25"/>
  <c r="L24"/>
  <c r="L23"/>
  <c r="L22"/>
  <c r="L21"/>
  <c r="L20"/>
  <c r="L18"/>
  <c r="L17"/>
  <c r="L16"/>
  <c r="L15"/>
  <c r="L14"/>
  <c r="L13"/>
  <c r="L12"/>
  <c r="L11"/>
  <c r="L10"/>
  <c r="L9"/>
  <c r="L8"/>
  <c r="L7"/>
  <c r="L6"/>
  <c r="L5"/>
  <c r="L3"/>
  <c r="B8"/>
  <c r="B10" s="1"/>
  <c r="B12" s="1"/>
  <c r="B13" s="1"/>
  <c r="B14" s="1"/>
  <c r="B17" s="1"/>
  <c r="B20" s="1"/>
  <c r="B24" s="1"/>
  <c r="B26" s="1"/>
  <c r="B29" s="1"/>
  <c r="B34" s="1"/>
  <c r="L42" i="6"/>
  <c r="L41"/>
  <c r="L39"/>
  <c r="L38"/>
  <c r="L37"/>
  <c r="L36"/>
  <c r="L35"/>
  <c r="L34"/>
  <c r="L33"/>
  <c r="L32"/>
  <c r="L31"/>
  <c r="L30"/>
  <c r="L27"/>
  <c r="L26"/>
  <c r="L25"/>
  <c r="L24"/>
  <c r="L23"/>
  <c r="L22"/>
  <c r="L21"/>
  <c r="L20"/>
  <c r="L18"/>
  <c r="L17"/>
  <c r="L16"/>
  <c r="L15"/>
  <c r="L14"/>
  <c r="L13"/>
  <c r="L12"/>
  <c r="L11"/>
  <c r="L10"/>
  <c r="L9"/>
  <c r="L8"/>
  <c r="L7"/>
  <c r="L6"/>
  <c r="L5"/>
  <c r="B8"/>
  <c r="B10" s="1"/>
  <c r="B12" s="1"/>
  <c r="B13" s="1"/>
  <c r="B14" s="1"/>
  <c r="B17" s="1"/>
  <c r="B20" s="1"/>
  <c r="B24" s="1"/>
  <c r="B26" s="1"/>
  <c r="B32" s="1"/>
  <c r="B41" s="1"/>
  <c r="L4"/>
  <c r="L3"/>
  <c r="L141" i="37"/>
  <c r="L140"/>
  <c r="L139"/>
  <c r="L138"/>
  <c r="L137"/>
  <c r="L136"/>
  <c r="L135"/>
  <c r="L134"/>
  <c r="L133"/>
  <c r="L132"/>
  <c r="L131"/>
  <c r="L130"/>
  <c r="L129"/>
  <c r="L128"/>
  <c r="L127"/>
  <c r="L126"/>
  <c r="L125"/>
  <c r="L124"/>
  <c r="L123"/>
  <c r="L122"/>
  <c r="L121"/>
  <c r="L120"/>
  <c r="L119"/>
  <c r="L118"/>
  <c r="L117"/>
  <c r="L116"/>
  <c r="L115"/>
  <c r="L114"/>
  <c r="L113"/>
  <c r="L112"/>
  <c r="L111"/>
  <c r="L110"/>
  <c r="L109"/>
  <c r="L108"/>
  <c r="L107"/>
  <c r="L106"/>
  <c r="L105"/>
  <c r="L104"/>
  <c r="L103"/>
  <c r="L102"/>
  <c r="L101"/>
  <c r="L100"/>
  <c r="L99"/>
  <c r="L98"/>
  <c r="L97"/>
  <c r="L96"/>
  <c r="L95"/>
  <c r="L94"/>
  <c r="L93"/>
  <c r="L92"/>
  <c r="L91"/>
  <c r="L90"/>
  <c r="L89"/>
  <c r="L88"/>
  <c r="L87"/>
  <c r="L86"/>
  <c r="L85"/>
  <c r="L84"/>
  <c r="L83"/>
  <c r="L82"/>
  <c r="L81"/>
  <c r="L80"/>
  <c r="L79"/>
  <c r="L78"/>
  <c r="L77"/>
  <c r="L76"/>
  <c r="L75"/>
  <c r="L74"/>
  <c r="L73"/>
  <c r="L72"/>
  <c r="L71"/>
  <c r="L70"/>
  <c r="L69"/>
  <c r="L68"/>
  <c r="L67"/>
  <c r="L65"/>
  <c r="L64"/>
  <c r="L63"/>
  <c r="L62"/>
  <c r="L61"/>
  <c r="L60"/>
  <c r="L59"/>
  <c r="L58"/>
  <c r="L57"/>
  <c r="L55"/>
  <c r="L54"/>
  <c r="L53"/>
  <c r="L52"/>
  <c r="L51"/>
  <c r="L50"/>
  <c r="L49"/>
  <c r="L48"/>
  <c r="L47"/>
  <c r="L46"/>
  <c r="L45"/>
  <c r="L44"/>
  <c r="L43"/>
  <c r="L42"/>
  <c r="L41"/>
  <c r="L40"/>
  <c r="L39"/>
  <c r="L38"/>
  <c r="L37"/>
  <c r="L36"/>
  <c r="L35"/>
  <c r="L34"/>
  <c r="L33"/>
  <c r="L32"/>
  <c r="L31"/>
  <c r="L30"/>
  <c r="L26"/>
  <c r="L24"/>
  <c r="L23"/>
  <c r="L22"/>
  <c r="L21"/>
  <c r="L20"/>
  <c r="L19"/>
  <c r="L18"/>
  <c r="L17"/>
  <c r="L16"/>
  <c r="L15"/>
  <c r="L14"/>
  <c r="L13"/>
  <c r="L12"/>
  <c r="L11"/>
  <c r="L10"/>
  <c r="L9"/>
  <c r="L8"/>
  <c r="L7"/>
  <c r="L6"/>
  <c r="L4"/>
  <c r="B80"/>
  <c r="B83" s="1"/>
  <c r="B90" s="1"/>
  <c r="B38"/>
  <c r="B45" s="1"/>
  <c r="I4"/>
  <c r="L39" i="14"/>
  <c r="L38"/>
  <c r="L99"/>
  <c r="L127"/>
  <c r="L126"/>
  <c r="L125"/>
  <c r="L124"/>
  <c r="L123"/>
  <c r="L122"/>
  <c r="L121"/>
  <c r="L120"/>
  <c r="L119"/>
  <c r="L118"/>
  <c r="L117"/>
  <c r="L116"/>
  <c r="L115"/>
  <c r="L114"/>
  <c r="L113"/>
  <c r="L112"/>
  <c r="L111"/>
  <c r="L110"/>
  <c r="L109"/>
  <c r="L108"/>
  <c r="L107"/>
  <c r="L106"/>
  <c r="L105"/>
  <c r="L104"/>
  <c r="L103"/>
  <c r="L102"/>
  <c r="L101"/>
  <c r="L100"/>
  <c r="L98"/>
  <c r="L97"/>
  <c r="L96"/>
  <c r="L95"/>
  <c r="L94"/>
  <c r="L93"/>
  <c r="L92"/>
  <c r="L91"/>
  <c r="L90"/>
  <c r="L89"/>
  <c r="L88"/>
  <c r="L87"/>
  <c r="L86"/>
  <c r="L85"/>
  <c r="L84"/>
  <c r="L83"/>
  <c r="L82"/>
  <c r="L81"/>
  <c r="L80"/>
  <c r="L79"/>
  <c r="L78"/>
  <c r="L77"/>
  <c r="L76"/>
  <c r="L75"/>
  <c r="L74"/>
  <c r="L73"/>
  <c r="L72"/>
  <c r="L71"/>
  <c r="L70"/>
  <c r="L69"/>
  <c r="L68"/>
  <c r="L67"/>
  <c r="L66"/>
  <c r="L65"/>
  <c r="L64"/>
  <c r="L63"/>
  <c r="L62"/>
  <c r="L61"/>
  <c r="L60"/>
  <c r="L59"/>
  <c r="L58"/>
  <c r="L57"/>
  <c r="L56"/>
  <c r="L55"/>
  <c r="L54"/>
  <c r="L53"/>
  <c r="L52"/>
  <c r="L51"/>
  <c r="L50"/>
  <c r="L49"/>
  <c r="L48"/>
  <c r="L47"/>
  <c r="L46"/>
  <c r="L45"/>
  <c r="L44"/>
  <c r="L43"/>
  <c r="L42"/>
  <c r="L41"/>
  <c r="L40"/>
  <c r="L37"/>
  <c r="L36"/>
  <c r="L35"/>
  <c r="L34"/>
  <c r="L33"/>
  <c r="L32"/>
  <c r="L31"/>
  <c r="L30"/>
  <c r="L29"/>
  <c r="L28"/>
  <c r="L27"/>
  <c r="L26"/>
  <c r="L25"/>
  <c r="L24"/>
  <c r="L23"/>
  <c r="L22"/>
  <c r="L21"/>
  <c r="L20"/>
  <c r="L19"/>
  <c r="L18"/>
  <c r="L17"/>
  <c r="L16"/>
  <c r="L15"/>
  <c r="L14"/>
  <c r="L12"/>
  <c r="L9"/>
  <c r="L8"/>
  <c r="L7"/>
  <c r="L6"/>
  <c r="L5"/>
  <c r="B14"/>
  <c r="B15" s="1"/>
  <c r="B17" s="1"/>
  <c r="B19" s="1"/>
  <c r="B20" s="1"/>
  <c r="B22" s="1"/>
  <c r="B24" s="1"/>
  <c r="B26" s="1"/>
  <c r="B29" s="1"/>
  <c r="B31" s="1"/>
  <c r="B33" s="1"/>
  <c r="B34" s="1"/>
  <c r="B36" s="1"/>
  <c r="B38" s="1"/>
  <c r="B40" s="1"/>
  <c r="B42" s="1"/>
  <c r="B45" s="1"/>
  <c r="B52" s="1"/>
  <c r="B54" s="1"/>
  <c r="B57" s="1"/>
  <c r="B62" s="1"/>
  <c r="B64" s="1"/>
  <c r="B66" s="1"/>
  <c r="B70" s="1"/>
  <c r="B72" s="1"/>
  <c r="B73" s="1"/>
  <c r="B75" s="1"/>
  <c r="B77" s="1"/>
  <c r="B80" s="1"/>
  <c r="B87" s="1"/>
  <c r="B88" s="1"/>
  <c r="B90" s="1"/>
  <c r="B91" s="1"/>
  <c r="B92" s="1"/>
  <c r="B94" s="1"/>
  <c r="B97" s="1"/>
  <c r="B99" s="1"/>
  <c r="B100" s="1"/>
  <c r="B102" s="1"/>
  <c r="B105" s="1"/>
  <c r="B108" s="1"/>
  <c r="B110" s="1"/>
  <c r="B113" s="1"/>
  <c r="B116" s="1"/>
  <c r="B118" s="1"/>
  <c r="B121" s="1"/>
  <c r="B123" s="1"/>
  <c r="B124" s="1"/>
  <c r="B126" s="1"/>
  <c r="B127" s="1"/>
  <c r="L4"/>
  <c r="L3"/>
  <c r="L106" i="25"/>
  <c r="L105"/>
  <c r="L104"/>
  <c r="L103"/>
  <c r="L102"/>
  <c r="L101"/>
  <c r="L99"/>
  <c r="L98"/>
  <c r="L97"/>
  <c r="L96"/>
  <c r="L95"/>
  <c r="L94"/>
  <c r="L93"/>
  <c r="L92"/>
  <c r="L91"/>
  <c r="L89"/>
  <c r="L88"/>
  <c r="L87"/>
  <c r="L86"/>
  <c r="L85"/>
  <c r="L84"/>
  <c r="L83"/>
  <c r="L82"/>
  <c r="L81"/>
  <c r="L80"/>
  <c r="L79"/>
  <c r="L78"/>
  <c r="L76"/>
  <c r="L75"/>
  <c r="L74"/>
  <c r="L73"/>
  <c r="L72"/>
  <c r="L71"/>
  <c r="L70"/>
  <c r="L69"/>
  <c r="L68"/>
  <c r="L67"/>
  <c r="L66"/>
  <c r="L65"/>
  <c r="L64"/>
  <c r="L62"/>
  <c r="L61"/>
  <c r="L60"/>
  <c r="L59"/>
  <c r="L58"/>
  <c r="L57"/>
  <c r="L56"/>
  <c r="L55"/>
  <c r="L54"/>
  <c r="L52"/>
  <c r="L51"/>
  <c r="L50"/>
  <c r="L49"/>
  <c r="L48"/>
  <c r="L47"/>
  <c r="L46"/>
  <c r="L45"/>
  <c r="L44"/>
  <c r="L42"/>
  <c r="L41"/>
  <c r="L40"/>
  <c r="L39"/>
  <c r="L38"/>
  <c r="L37"/>
  <c r="L36"/>
  <c r="L35"/>
  <c r="L34"/>
  <c r="L33"/>
  <c r="L31"/>
  <c r="L30"/>
  <c r="L29"/>
  <c r="L28"/>
  <c r="L27"/>
  <c r="L26"/>
  <c r="L25"/>
  <c r="L24"/>
  <c r="L23"/>
  <c r="L21"/>
  <c r="L20"/>
  <c r="L19"/>
  <c r="L18"/>
  <c r="L17"/>
  <c r="L16"/>
  <c r="L13"/>
  <c r="L12"/>
  <c r="L10"/>
  <c r="L9"/>
  <c r="L8"/>
  <c r="L7"/>
  <c r="L6"/>
  <c r="L5"/>
  <c r="L100"/>
  <c r="L90"/>
  <c r="L77"/>
  <c r="L63"/>
  <c r="L53"/>
  <c r="L43"/>
  <c r="L32"/>
  <c r="L22"/>
  <c r="L15"/>
  <c r="L14"/>
  <c r="B13"/>
  <c r="B14" s="1"/>
  <c r="B16" s="1"/>
  <c r="B19" s="1"/>
  <c r="B21" s="1"/>
  <c r="B23" s="1"/>
  <c r="B24" s="1"/>
  <c r="B25" s="1"/>
  <c r="B26" s="1"/>
  <c r="B27" s="1"/>
  <c r="B28" s="1"/>
  <c r="B29" s="1"/>
  <c r="B30" s="1"/>
  <c r="B33" s="1"/>
  <c r="B40" s="1"/>
  <c r="B42" s="1"/>
  <c r="B44" s="1"/>
  <c r="B45" s="1"/>
  <c r="B46" s="1"/>
  <c r="B47" s="1"/>
  <c r="B48" s="1"/>
  <c r="B49" s="1"/>
  <c r="B50" s="1"/>
  <c r="B51" s="1"/>
  <c r="B54" s="1"/>
  <c r="B55" s="1"/>
  <c r="B56" s="1"/>
  <c r="B57" s="1"/>
  <c r="B59" s="1"/>
  <c r="B60" s="1"/>
  <c r="B62" s="1"/>
  <c r="B64" s="1"/>
  <c r="B66" s="1"/>
  <c r="B73" s="1"/>
  <c r="B74" s="1"/>
  <c r="B76" s="1"/>
  <c r="B78" s="1"/>
  <c r="B84" s="1"/>
  <c r="B87" s="1"/>
  <c r="B89" s="1"/>
  <c r="B91" s="1"/>
  <c r="B94" s="1"/>
  <c r="B95" s="1"/>
  <c r="B96" s="1"/>
  <c r="B99" s="1"/>
  <c r="B101" s="1"/>
  <c r="B103" s="1"/>
  <c r="B104" s="1"/>
  <c r="B106" s="1"/>
  <c r="B7"/>
  <c r="B9" s="1"/>
  <c r="L4"/>
  <c r="L3"/>
  <c r="L104" i="28"/>
  <c r="L103"/>
  <c r="L102"/>
  <c r="L101"/>
  <c r="L100"/>
  <c r="L99"/>
  <c r="L98"/>
  <c r="L97"/>
  <c r="L96"/>
  <c r="L95"/>
  <c r="L94"/>
  <c r="L93"/>
  <c r="L92"/>
  <c r="L91"/>
  <c r="L90"/>
  <c r="L89"/>
  <c r="L88"/>
  <c r="L87"/>
  <c r="L86"/>
  <c r="L85"/>
  <c r="L84"/>
  <c r="L83"/>
  <c r="L82"/>
  <c r="L81"/>
  <c r="L80"/>
  <c r="L79"/>
  <c r="L78"/>
  <c r="L77"/>
  <c r="L76"/>
  <c r="L75"/>
  <c r="L74"/>
  <c r="L73"/>
  <c r="L72"/>
  <c r="L71"/>
  <c r="L70"/>
  <c r="L69"/>
  <c r="L68"/>
  <c r="L67"/>
  <c r="L66"/>
  <c r="L65"/>
  <c r="L64"/>
  <c r="L63"/>
  <c r="L62"/>
  <c r="L61"/>
  <c r="L60"/>
  <c r="L59"/>
  <c r="L58"/>
  <c r="L57"/>
  <c r="L56"/>
  <c r="L55"/>
  <c r="L54"/>
  <c r="L53"/>
  <c r="L52"/>
  <c r="L51"/>
  <c r="L50"/>
  <c r="L49"/>
  <c r="L48"/>
  <c r="L47"/>
  <c r="L46"/>
  <c r="L45"/>
  <c r="L44"/>
  <c r="L43"/>
  <c r="L42"/>
  <c r="L41"/>
  <c r="L40"/>
  <c r="L39"/>
  <c r="L38"/>
  <c r="L37"/>
  <c r="L36"/>
  <c r="L35"/>
  <c r="L34"/>
  <c r="L33"/>
  <c r="L32"/>
  <c r="L31"/>
  <c r="L30"/>
  <c r="L29"/>
  <c r="L28"/>
  <c r="L27"/>
  <c r="L26"/>
  <c r="L25"/>
  <c r="L24"/>
  <c r="L23"/>
  <c r="L22"/>
  <c r="L21"/>
  <c r="L20"/>
  <c r="L19"/>
  <c r="L18"/>
  <c r="L17"/>
  <c r="L16"/>
  <c r="L15"/>
  <c r="L14"/>
  <c r="L13"/>
  <c r="L12"/>
  <c r="L10"/>
  <c r="L9"/>
  <c r="L8"/>
  <c r="L7"/>
  <c r="L6"/>
  <c r="L5"/>
  <c r="B13"/>
  <c r="B14" s="1"/>
  <c r="B16" s="1"/>
  <c r="B19" s="1"/>
  <c r="B21" s="1"/>
  <c r="B23" s="1"/>
  <c r="B24" s="1"/>
  <c r="B25" s="1"/>
  <c r="B26" s="1"/>
  <c r="B27" s="1"/>
  <c r="B28" s="1"/>
  <c r="B29" s="1"/>
  <c r="B30" s="1"/>
  <c r="B33" s="1"/>
  <c r="B38" s="1"/>
  <c r="B40" s="1"/>
  <c r="B42" s="1"/>
  <c r="B43" s="1"/>
  <c r="B44" s="1"/>
  <c r="B45" s="1"/>
  <c r="B46" s="1"/>
  <c r="B47" s="1"/>
  <c r="B48" s="1"/>
  <c r="B49" s="1"/>
  <c r="B52" s="1"/>
  <c r="B53" s="1"/>
  <c r="B54" s="1"/>
  <c r="B55" s="1"/>
  <c r="B57" s="1"/>
  <c r="B58" s="1"/>
  <c r="B60" s="1"/>
  <c r="B62" s="1"/>
  <c r="B64" s="1"/>
  <c r="B71" s="1"/>
  <c r="B72" s="1"/>
  <c r="B74" s="1"/>
  <c r="B76" s="1"/>
  <c r="B82" s="1"/>
  <c r="B85" s="1"/>
  <c r="B87" s="1"/>
  <c r="B89" s="1"/>
  <c r="B92" s="1"/>
  <c r="B93" s="1"/>
  <c r="B94" s="1"/>
  <c r="B97" s="1"/>
  <c r="B99" s="1"/>
  <c r="B101" s="1"/>
  <c r="B102" s="1"/>
  <c r="B104" s="1"/>
  <c r="B7"/>
  <c r="B9" s="1"/>
  <c r="L4"/>
  <c r="L3"/>
  <c r="L154" i="2"/>
  <c r="L153"/>
  <c r="L152"/>
  <c r="L151"/>
  <c r="L150"/>
  <c r="L149"/>
  <c r="L148"/>
  <c r="L147"/>
  <c r="L146"/>
  <c r="L145"/>
  <c r="L144"/>
  <c r="L143"/>
  <c r="L142"/>
  <c r="L141"/>
  <c r="L140"/>
  <c r="L139"/>
  <c r="L138"/>
  <c r="L137"/>
  <c r="L136"/>
  <c r="L135"/>
  <c r="L134"/>
  <c r="L133"/>
  <c r="L132"/>
  <c r="L131"/>
  <c r="L130"/>
  <c r="L129"/>
  <c r="L128"/>
  <c r="L127"/>
  <c r="L126"/>
  <c r="L125"/>
  <c r="L124"/>
  <c r="L123"/>
  <c r="L122"/>
  <c r="L121"/>
  <c r="L120"/>
  <c r="L119"/>
  <c r="L118"/>
  <c r="L117"/>
  <c r="L116"/>
  <c r="L115"/>
  <c r="L114"/>
  <c r="L113"/>
  <c r="L112"/>
  <c r="L111"/>
  <c r="L110"/>
  <c r="L109"/>
  <c r="L108"/>
  <c r="L107"/>
  <c r="L106"/>
  <c r="L105"/>
  <c r="L104"/>
  <c r="L103"/>
  <c r="L102"/>
  <c r="L101"/>
  <c r="L100"/>
  <c r="L99"/>
  <c r="L98"/>
  <c r="L97"/>
  <c r="L96"/>
  <c r="L95"/>
  <c r="L94"/>
  <c r="L93"/>
  <c r="L92"/>
  <c r="L91"/>
  <c r="L90"/>
  <c r="L89"/>
  <c r="L88"/>
  <c r="L87"/>
  <c r="L86"/>
  <c r="L85"/>
  <c r="L84"/>
  <c r="L83"/>
  <c r="L82"/>
  <c r="L81"/>
  <c r="L80"/>
  <c r="L79"/>
  <c r="L78"/>
  <c r="L77"/>
  <c r="L76"/>
  <c r="L75"/>
  <c r="L74"/>
  <c r="L73"/>
  <c r="L72"/>
  <c r="L71"/>
  <c r="L70"/>
  <c r="L69"/>
  <c r="L68"/>
  <c r="L67"/>
  <c r="L66"/>
  <c r="L65"/>
  <c r="L64"/>
  <c r="L63"/>
  <c r="L62"/>
  <c r="L61"/>
  <c r="L60"/>
  <c r="L59"/>
  <c r="L58"/>
  <c r="L57"/>
  <c r="L56"/>
  <c r="L55"/>
  <c r="L54"/>
  <c r="L53"/>
  <c r="L52"/>
  <c r="L51"/>
  <c r="L50"/>
  <c r="L49"/>
  <c r="L48"/>
  <c r="L47"/>
  <c r="L46"/>
  <c r="L45"/>
  <c r="L44"/>
  <c r="L43"/>
  <c r="L42"/>
  <c r="L41"/>
  <c r="L40"/>
  <c r="L39"/>
  <c r="L38"/>
  <c r="L37"/>
  <c r="L36"/>
  <c r="L35"/>
  <c r="L34"/>
  <c r="L33"/>
  <c r="L32"/>
  <c r="L31"/>
  <c r="L30"/>
  <c r="L29"/>
  <c r="L28"/>
  <c r="L27"/>
  <c r="L26"/>
  <c r="L25"/>
  <c r="L24"/>
  <c r="L23"/>
  <c r="L22"/>
  <c r="L21"/>
  <c r="L20"/>
  <c r="L19"/>
  <c r="L18"/>
  <c r="L17"/>
  <c r="L16"/>
  <c r="L15"/>
  <c r="L14"/>
  <c r="L13"/>
  <c r="L12"/>
  <c r="L11"/>
  <c r="L10"/>
  <c r="L9"/>
  <c r="L8"/>
  <c r="L5"/>
  <c r="B87"/>
  <c r="B89" s="1"/>
  <c r="B91" s="1"/>
  <c r="B92" s="1"/>
  <c r="B93" s="1"/>
  <c r="B94" s="1"/>
  <c r="B95" s="1"/>
  <c r="B96" s="1"/>
  <c r="B97" s="1"/>
  <c r="B100" s="1"/>
  <c r="B102" s="1"/>
  <c r="B111" s="1"/>
  <c r="B118" s="1"/>
  <c r="B120" s="1"/>
  <c r="B121" s="1"/>
  <c r="B124" s="1"/>
  <c r="B127" s="1"/>
  <c r="B129" s="1"/>
  <c r="B131" s="1"/>
  <c r="B133" s="1"/>
  <c r="B141" s="1"/>
  <c r="B146" s="1"/>
  <c r="B151" s="1"/>
  <c r="B152" s="1"/>
  <c r="B154" s="1"/>
  <c r="B8"/>
  <c r="B9" s="1"/>
  <c r="B13" s="1"/>
  <c r="B15" s="1"/>
  <c r="B16" s="1"/>
  <c r="B22" s="1"/>
  <c r="B26" s="1"/>
  <c r="B28" s="1"/>
  <c r="B35" s="1"/>
  <c r="B36" s="1"/>
  <c r="L4"/>
  <c r="L143" i="23"/>
  <c r="L142"/>
  <c r="L141"/>
  <c r="L140"/>
  <c r="L139"/>
  <c r="L138"/>
  <c r="L137"/>
  <c r="L136"/>
  <c r="L135"/>
  <c r="L134"/>
  <c r="L133"/>
  <c r="L132"/>
  <c r="L131"/>
  <c r="L130"/>
  <c r="L129"/>
  <c r="L128"/>
  <c r="L127"/>
  <c r="L126"/>
  <c r="L125"/>
  <c r="L124"/>
  <c r="L123"/>
  <c r="L122"/>
  <c r="L121"/>
  <c r="L120"/>
  <c r="L119"/>
  <c r="L118"/>
  <c r="L117"/>
  <c r="L116"/>
  <c r="L115"/>
  <c r="L114"/>
  <c r="L113"/>
  <c r="L112"/>
  <c r="L111"/>
  <c r="L110"/>
  <c r="L109"/>
  <c r="L108"/>
  <c r="L107"/>
  <c r="L106"/>
  <c r="L105"/>
  <c r="L104"/>
  <c r="L103"/>
  <c r="L102"/>
  <c r="L101"/>
  <c r="L100"/>
  <c r="L99"/>
  <c r="L98"/>
  <c r="L97"/>
  <c r="L96"/>
  <c r="L95"/>
  <c r="L94"/>
  <c r="L93"/>
  <c r="L92"/>
  <c r="L91"/>
  <c r="L90"/>
  <c r="L89"/>
  <c r="L88"/>
  <c r="L87"/>
  <c r="L86"/>
  <c r="L85"/>
  <c r="L84"/>
  <c r="L83"/>
  <c r="L82"/>
  <c r="L81"/>
  <c r="L80"/>
  <c r="L79"/>
  <c r="L78"/>
  <c r="L77"/>
  <c r="L76"/>
  <c r="L75"/>
  <c r="L74"/>
  <c r="L73"/>
  <c r="L72"/>
  <c r="L71"/>
  <c r="L70"/>
  <c r="L69"/>
  <c r="L68"/>
  <c r="L67"/>
  <c r="L66"/>
  <c r="L65"/>
  <c r="L64"/>
  <c r="L63"/>
  <c r="L62"/>
  <c r="L61"/>
  <c r="L60"/>
  <c r="L59"/>
  <c r="L58"/>
  <c r="L57"/>
  <c r="L56"/>
  <c r="L55"/>
  <c r="L54"/>
  <c r="L53"/>
  <c r="L52"/>
  <c r="L51"/>
  <c r="L50"/>
  <c r="L49"/>
  <c r="L48"/>
  <c r="L47"/>
  <c r="L46"/>
  <c r="L45"/>
  <c r="L44"/>
  <c r="L43"/>
  <c r="L42"/>
  <c r="L41"/>
  <c r="L40"/>
  <c r="L39"/>
  <c r="L38"/>
  <c r="L37"/>
  <c r="L36"/>
  <c r="L35"/>
  <c r="L34"/>
  <c r="L33"/>
  <c r="L32"/>
  <c r="L31"/>
  <c r="L30"/>
  <c r="L29"/>
  <c r="L28"/>
  <c r="L27"/>
  <c r="L26"/>
  <c r="L25"/>
  <c r="L24"/>
  <c r="L23"/>
  <c r="L22"/>
  <c r="L21"/>
  <c r="L20"/>
  <c r="L19"/>
  <c r="L18"/>
  <c r="L17"/>
  <c r="L16"/>
  <c r="L15"/>
  <c r="L14"/>
  <c r="L13"/>
  <c r="L12"/>
  <c r="L11"/>
  <c r="L10"/>
  <c r="L9"/>
  <c r="L8"/>
  <c r="L7"/>
  <c r="L5"/>
  <c r="B8"/>
  <c r="B9" s="1"/>
  <c r="B13" s="1"/>
  <c r="B15" s="1"/>
  <c r="B16" s="1"/>
  <c r="B21" s="1"/>
  <c r="B24" s="1"/>
  <c r="B26" s="1"/>
  <c r="B33" s="1"/>
  <c r="B34" s="1"/>
  <c r="B36" s="1"/>
  <c r="B49" s="1"/>
  <c r="B51" s="1"/>
  <c r="B59" s="1"/>
  <c r="B62" s="1"/>
  <c r="B72" s="1"/>
  <c r="B75" s="1"/>
  <c r="B78" s="1"/>
  <c r="B82" s="1"/>
  <c r="B84" s="1"/>
  <c r="B86" s="1"/>
  <c r="B87" s="1"/>
  <c r="B88" s="1"/>
  <c r="B89" s="1"/>
  <c r="B90" s="1"/>
  <c r="B91" s="1"/>
  <c r="B92" s="1"/>
  <c r="B95" s="1"/>
  <c r="B104" s="1"/>
  <c r="B111" s="1"/>
  <c r="B113" s="1"/>
  <c r="B114" s="1"/>
  <c r="B117" s="1"/>
  <c r="B120" s="1"/>
  <c r="B122" s="1"/>
  <c r="B124" s="1"/>
  <c r="B132" s="1"/>
  <c r="B137" s="1"/>
  <c r="B142" s="1"/>
  <c r="B143" s="1"/>
  <c r="L161" i="36"/>
  <c r="L160"/>
  <c r="L159"/>
  <c r="L158"/>
  <c r="L157"/>
  <c r="L156"/>
  <c r="L155"/>
  <c r="L154"/>
  <c r="L153"/>
  <c r="L152"/>
  <c r="L151"/>
  <c r="L150"/>
  <c r="L149"/>
  <c r="L148"/>
  <c r="L147"/>
  <c r="L146"/>
  <c r="L145"/>
  <c r="L144"/>
  <c r="L143"/>
  <c r="L142"/>
  <c r="L141"/>
  <c r="L140"/>
  <c r="L139"/>
  <c r="L138"/>
  <c r="L137"/>
  <c r="L136"/>
  <c r="L135"/>
  <c r="L134"/>
  <c r="L133"/>
  <c r="L132"/>
  <c r="L131"/>
  <c r="L130"/>
  <c r="L129"/>
  <c r="L128"/>
  <c r="L127"/>
  <c r="L126"/>
  <c r="L125"/>
  <c r="L124"/>
  <c r="L123"/>
  <c r="L122"/>
  <c r="L121"/>
  <c r="L120"/>
  <c r="L119"/>
  <c r="L118"/>
  <c r="L117"/>
  <c r="L116"/>
  <c r="L115"/>
  <c r="L114"/>
  <c r="L113"/>
  <c r="L112"/>
  <c r="L111"/>
  <c r="L110"/>
  <c r="L109"/>
  <c r="L108"/>
  <c r="L107"/>
  <c r="L106"/>
  <c r="L105"/>
  <c r="L104"/>
  <c r="L103"/>
  <c r="L102"/>
  <c r="L101"/>
  <c r="L100"/>
  <c r="L99"/>
  <c r="L98"/>
  <c r="L97"/>
  <c r="L96"/>
  <c r="L95"/>
  <c r="L94"/>
  <c r="L93"/>
  <c r="L92"/>
  <c r="L91"/>
  <c r="L90"/>
  <c r="L89"/>
  <c r="L88"/>
  <c r="L87"/>
  <c r="L86"/>
  <c r="L85"/>
  <c r="L84"/>
  <c r="L83"/>
  <c r="L82"/>
  <c r="L81"/>
  <c r="L80"/>
  <c r="L78"/>
  <c r="L77"/>
  <c r="L76"/>
  <c r="L75"/>
  <c r="L74"/>
  <c r="L73"/>
  <c r="L72"/>
  <c r="L71"/>
  <c r="L70"/>
  <c r="L69"/>
  <c r="L68"/>
  <c r="L67"/>
  <c r="L66"/>
  <c r="L65"/>
  <c r="L64"/>
  <c r="L63"/>
  <c r="L62"/>
  <c r="L61"/>
  <c r="L60"/>
  <c r="L59"/>
  <c r="L58"/>
  <c r="L57"/>
  <c r="L56"/>
  <c r="L55"/>
  <c r="L54"/>
  <c r="L53"/>
  <c r="L52"/>
  <c r="L51"/>
  <c r="L50"/>
  <c r="L49"/>
  <c r="L48"/>
  <c r="L47"/>
  <c r="L46"/>
  <c r="L45"/>
  <c r="L44"/>
  <c r="L43"/>
  <c r="L42"/>
  <c r="L41"/>
  <c r="L40"/>
  <c r="L39"/>
  <c r="L38"/>
  <c r="L37"/>
  <c r="L35"/>
  <c r="L34"/>
  <c r="L33"/>
  <c r="L32"/>
  <c r="L31"/>
  <c r="L30"/>
  <c r="L29"/>
  <c r="L28"/>
  <c r="L27"/>
  <c r="L25"/>
  <c r="L23"/>
  <c r="L22"/>
  <c r="L21"/>
  <c r="L20"/>
  <c r="L19"/>
  <c r="L18"/>
  <c r="L17"/>
  <c r="L16"/>
  <c r="L15"/>
  <c r="L14"/>
  <c r="L13"/>
  <c r="L12"/>
  <c r="L11"/>
  <c r="L10"/>
  <c r="L9"/>
  <c r="L8"/>
  <c r="L7"/>
  <c r="L6"/>
  <c r="L5"/>
  <c r="B7"/>
  <c r="B9" s="1"/>
  <c r="B13" s="1"/>
  <c r="B15" s="1"/>
  <c r="B16" s="1"/>
  <c r="B18" s="1"/>
  <c r="B20" s="1"/>
  <c r="B23" s="1"/>
  <c r="B25" s="1"/>
  <c r="B27" s="1"/>
  <c r="B34" s="1"/>
  <c r="B37" s="1"/>
  <c r="B47" s="1"/>
  <c r="B49" s="1"/>
  <c r="B51" s="1"/>
  <c r="B53" s="1"/>
  <c r="B56" s="1"/>
  <c r="B58" s="1"/>
  <c r="B60" s="1"/>
  <c r="B63" s="1"/>
  <c r="B68" s="1"/>
  <c r="B71" s="1"/>
  <c r="B74" s="1"/>
  <c r="B75" s="1"/>
  <c r="B80" s="1"/>
  <c r="B82" s="1"/>
  <c r="B83" s="1"/>
  <c r="B85" s="1"/>
  <c r="B87" s="1"/>
  <c r="B89" s="1"/>
  <c r="B93" s="1"/>
  <c r="B103" s="1"/>
  <c r="B104" s="1"/>
  <c r="B108" s="1"/>
  <c r="B110" s="1"/>
  <c r="B111" s="1"/>
  <c r="B123" s="1"/>
  <c r="B131" s="1"/>
  <c r="B140" s="1"/>
  <c r="B149" s="1"/>
  <c r="B152" s="1"/>
  <c r="B155" s="1"/>
  <c r="B156" s="1"/>
  <c r="B157" s="1"/>
  <c r="B158" s="1"/>
  <c r="B160" s="1"/>
  <c r="L4"/>
  <c r="L3"/>
  <c r="L190" i="4"/>
  <c r="L189"/>
  <c r="L188"/>
  <c r="L187"/>
  <c r="L186"/>
  <c r="L185"/>
  <c r="L184"/>
  <c r="L183"/>
  <c r="L182"/>
  <c r="L181"/>
  <c r="L180"/>
  <c r="L179"/>
  <c r="L178"/>
  <c r="L177"/>
  <c r="L176"/>
  <c r="L175"/>
  <c r="L174"/>
  <c r="L173"/>
  <c r="L172"/>
  <c r="L171"/>
  <c r="L170"/>
  <c r="L169"/>
  <c r="L168"/>
  <c r="L167"/>
  <c r="L166"/>
  <c r="L165"/>
  <c r="L164"/>
  <c r="L163"/>
  <c r="L162"/>
  <c r="L161"/>
  <c r="L160"/>
  <c r="L159"/>
  <c r="L158"/>
  <c r="L157"/>
  <c r="L156"/>
  <c r="L155"/>
  <c r="L154"/>
  <c r="L153"/>
  <c r="L152"/>
  <c r="L151"/>
  <c r="L150"/>
  <c r="L149"/>
  <c r="L148"/>
  <c r="L147"/>
  <c r="L146"/>
  <c r="L145"/>
  <c r="L144"/>
  <c r="L143"/>
  <c r="L142"/>
  <c r="L141"/>
  <c r="L140"/>
  <c r="L139"/>
  <c r="L138"/>
  <c r="L137"/>
  <c r="L136"/>
  <c r="L135"/>
  <c r="L134"/>
  <c r="L133"/>
  <c r="L132"/>
  <c r="L131"/>
  <c r="L130"/>
  <c r="L129"/>
  <c r="L128"/>
  <c r="L127"/>
  <c r="L126"/>
  <c r="L125"/>
  <c r="L124"/>
  <c r="L123"/>
  <c r="L122"/>
  <c r="L121"/>
  <c r="L120"/>
  <c r="L119"/>
  <c r="L118"/>
  <c r="L117"/>
  <c r="L116"/>
  <c r="L115"/>
  <c r="L114"/>
  <c r="L113"/>
  <c r="L112"/>
  <c r="L111"/>
  <c r="L110"/>
  <c r="L109"/>
  <c r="L108"/>
  <c r="L107"/>
  <c r="L106"/>
  <c r="L105"/>
  <c r="L104"/>
  <c r="L103"/>
  <c r="L102"/>
  <c r="L101"/>
  <c r="L100"/>
  <c r="L99"/>
  <c r="L98"/>
  <c r="L97"/>
  <c r="L96"/>
  <c r="L95"/>
  <c r="L94"/>
  <c r="L93"/>
  <c r="L92"/>
  <c r="L91"/>
  <c r="L90"/>
  <c r="L89"/>
  <c r="L88"/>
  <c r="L87"/>
  <c r="L86"/>
  <c r="L85"/>
  <c r="L84"/>
  <c r="L83"/>
  <c r="L82"/>
  <c r="L81"/>
  <c r="L80"/>
  <c r="L79"/>
  <c r="L78"/>
  <c r="L77"/>
  <c r="L76"/>
  <c r="L75"/>
  <c r="L74"/>
  <c r="L73"/>
  <c r="L72"/>
  <c r="L71"/>
  <c r="L70"/>
  <c r="L69"/>
  <c r="L68"/>
  <c r="L67"/>
  <c r="L66"/>
  <c r="L65"/>
  <c r="L64"/>
  <c r="L63"/>
  <c r="L62"/>
  <c r="L61"/>
  <c r="L60"/>
  <c r="L59"/>
  <c r="L58"/>
  <c r="L57"/>
  <c r="L56"/>
  <c r="L55"/>
  <c r="L54"/>
  <c r="L53"/>
  <c r="L52"/>
  <c r="L51"/>
  <c r="L50"/>
  <c r="L49"/>
  <c r="L48"/>
  <c r="L47"/>
  <c r="L46"/>
  <c r="L45"/>
  <c r="L44"/>
  <c r="L43"/>
  <c r="L42"/>
  <c r="L41"/>
  <c r="L40"/>
  <c r="L39"/>
  <c r="L38"/>
  <c r="L37"/>
  <c r="L36"/>
  <c r="L35"/>
  <c r="L34"/>
  <c r="L33"/>
  <c r="L32"/>
  <c r="L31"/>
  <c r="L30"/>
  <c r="L29"/>
  <c r="L28"/>
  <c r="L27"/>
  <c r="L26"/>
  <c r="L25"/>
  <c r="L24"/>
  <c r="L23"/>
  <c r="L22"/>
  <c r="L21"/>
  <c r="L20"/>
  <c r="L19"/>
  <c r="L18"/>
  <c r="L17"/>
  <c r="L16"/>
  <c r="L15"/>
  <c r="L14"/>
  <c r="L13"/>
  <c r="L12"/>
  <c r="L11"/>
  <c r="L10"/>
  <c r="L9"/>
  <c r="L8"/>
  <c r="L5"/>
  <c r="L210"/>
  <c r="L209"/>
  <c r="L208"/>
  <c r="L207"/>
  <c r="L206"/>
  <c r="L205"/>
  <c r="L204"/>
  <c r="L203"/>
  <c r="L202"/>
  <c r="L201"/>
  <c r="L200"/>
  <c r="L199"/>
  <c r="L198"/>
  <c r="L197"/>
  <c r="L196"/>
  <c r="L195"/>
  <c r="L194"/>
  <c r="L193"/>
  <c r="L192"/>
  <c r="L191"/>
  <c r="B8"/>
  <c r="B9" s="1"/>
  <c r="B13" s="1"/>
  <c r="B15" s="1"/>
  <c r="B16" s="1"/>
  <c r="B18" s="1"/>
  <c r="B22" s="1"/>
  <c r="B24" s="1"/>
  <c r="B31" s="1"/>
  <c r="B32" s="1"/>
  <c r="B34" s="1"/>
  <c r="B46" s="1"/>
  <c r="B53" s="1"/>
  <c r="B55" s="1"/>
  <c r="B65" s="1"/>
  <c r="B68" s="1"/>
  <c r="B71" s="1"/>
  <c r="B75" s="1"/>
  <c r="B77" s="1"/>
  <c r="B78" s="1"/>
  <c r="B80" s="1"/>
  <c r="B81" s="1"/>
  <c r="B82" s="1"/>
  <c r="B84" s="1"/>
  <c r="B87" s="1"/>
  <c r="B91" s="1"/>
  <c r="B93" s="1"/>
  <c r="B111" s="1"/>
  <c r="B118" s="1"/>
  <c r="B120" s="1"/>
  <c r="B124" s="1"/>
  <c r="B132" s="1"/>
  <c r="B134" s="1"/>
  <c r="B137" s="1"/>
  <c r="B140" s="1"/>
  <c r="B142" s="1"/>
  <c r="B152" s="1"/>
  <c r="B158" s="1"/>
  <c r="B163" s="1"/>
  <c r="B164" s="1"/>
  <c r="B165" s="1"/>
  <c r="B169" s="1"/>
  <c r="B176" s="1"/>
  <c r="B183" s="1"/>
  <c r="B186" s="1"/>
  <c r="B187" s="1"/>
  <c r="B192" s="1"/>
  <c r="B200" s="1"/>
  <c r="B202" s="1"/>
  <c r="B206" s="1"/>
  <c r="B207" s="1"/>
  <c r="B208" s="1"/>
  <c r="B209" s="1"/>
  <c r="B210" s="1"/>
  <c r="L234" i="22"/>
  <c r="L233"/>
  <c r="L232"/>
  <c r="L231"/>
  <c r="L230"/>
  <c r="L229"/>
  <c r="L228"/>
  <c r="L227"/>
  <c r="L226"/>
  <c r="L225"/>
  <c r="L224"/>
  <c r="L223"/>
  <c r="L222"/>
  <c r="L221"/>
  <c r="L220"/>
  <c r="L219"/>
  <c r="L218"/>
  <c r="L217"/>
  <c r="L216"/>
  <c r="L215"/>
  <c r="L214"/>
  <c r="L213"/>
  <c r="L212"/>
  <c r="L211"/>
  <c r="L210"/>
  <c r="L209"/>
  <c r="L208"/>
  <c r="L207"/>
  <c r="L206"/>
  <c r="L205"/>
  <c r="L204"/>
  <c r="L203"/>
  <c r="L202"/>
  <c r="L201"/>
  <c r="L200"/>
  <c r="L199"/>
  <c r="L198"/>
  <c r="L197"/>
  <c r="L196"/>
  <c r="L195"/>
  <c r="L194"/>
  <c r="L193"/>
  <c r="L192"/>
  <c r="L191"/>
  <c r="L190"/>
  <c r="L189"/>
  <c r="L188"/>
  <c r="L187"/>
  <c r="L186"/>
  <c r="L185"/>
  <c r="L184"/>
  <c r="L183"/>
  <c r="L182"/>
  <c r="L181"/>
  <c r="L180"/>
  <c r="L179"/>
  <c r="L178"/>
  <c r="L177"/>
  <c r="L176"/>
  <c r="L175"/>
  <c r="L174"/>
  <c r="L173"/>
  <c r="L172"/>
  <c r="L171"/>
  <c r="L170"/>
  <c r="L169"/>
  <c r="L168"/>
  <c r="L167"/>
  <c r="L166"/>
  <c r="L165"/>
  <c r="L164"/>
  <c r="L163"/>
  <c r="L162"/>
  <c r="L161"/>
  <c r="L160"/>
  <c r="L159"/>
  <c r="L158"/>
  <c r="L157"/>
  <c r="L156"/>
  <c r="L155"/>
  <c r="L154"/>
  <c r="L153"/>
  <c r="L152"/>
  <c r="L151"/>
  <c r="L150"/>
  <c r="L149"/>
  <c r="L148"/>
  <c r="L147"/>
  <c r="L146"/>
  <c r="L145"/>
  <c r="L144"/>
  <c r="L143"/>
  <c r="L142"/>
  <c r="L141"/>
  <c r="L140"/>
  <c r="L139"/>
  <c r="L138"/>
  <c r="L137"/>
  <c r="L136"/>
  <c r="L135"/>
  <c r="L134"/>
  <c r="L133"/>
  <c r="L132"/>
  <c r="L131"/>
  <c r="L130"/>
  <c r="L129"/>
  <c r="L128"/>
  <c r="L127"/>
  <c r="L126"/>
  <c r="L125"/>
  <c r="L124"/>
  <c r="L123"/>
  <c r="L122"/>
  <c r="L121"/>
  <c r="L120"/>
  <c r="L119"/>
  <c r="L118"/>
  <c r="L117"/>
  <c r="L116"/>
  <c r="L115"/>
  <c r="L114"/>
  <c r="L113"/>
  <c r="L112"/>
  <c r="L111"/>
  <c r="L110"/>
  <c r="L109"/>
  <c r="L108"/>
  <c r="L107"/>
  <c r="L106"/>
  <c r="L105"/>
  <c r="L104"/>
  <c r="L103"/>
  <c r="L102"/>
  <c r="L101"/>
  <c r="L100"/>
  <c r="L99"/>
  <c r="L98"/>
  <c r="L97"/>
  <c r="L96"/>
  <c r="L95"/>
  <c r="L94"/>
  <c r="L93"/>
  <c r="L92"/>
  <c r="L91"/>
  <c r="L90"/>
  <c r="L89"/>
  <c r="L88"/>
  <c r="L87"/>
  <c r="L86"/>
  <c r="L85"/>
  <c r="L84"/>
  <c r="L83"/>
  <c r="L82"/>
  <c r="L81"/>
  <c r="L80"/>
  <c r="L79"/>
  <c r="L78"/>
  <c r="L77"/>
  <c r="L76"/>
  <c r="L75"/>
  <c r="L74"/>
  <c r="L73"/>
  <c r="L72"/>
  <c r="L71"/>
  <c r="L70"/>
  <c r="L69"/>
  <c r="L68"/>
  <c r="L67"/>
  <c r="L66"/>
  <c r="L65"/>
  <c r="L64"/>
  <c r="L63"/>
  <c r="L62"/>
  <c r="L61"/>
  <c r="L60"/>
  <c r="L59"/>
  <c r="L58"/>
  <c r="L57"/>
  <c r="L56"/>
  <c r="L55"/>
  <c r="L54"/>
  <c r="L53"/>
  <c r="L52"/>
  <c r="L51"/>
  <c r="L50"/>
  <c r="L49"/>
  <c r="L48"/>
  <c r="L47"/>
  <c r="L46"/>
  <c r="L45"/>
  <c r="L44"/>
  <c r="L43"/>
  <c r="L42"/>
  <c r="L41"/>
  <c r="L40"/>
  <c r="L39"/>
  <c r="L38"/>
  <c r="L37"/>
  <c r="L36"/>
  <c r="L35"/>
  <c r="L34"/>
  <c r="L33"/>
  <c r="L32"/>
  <c r="L31"/>
  <c r="L30"/>
  <c r="L29"/>
  <c r="L28"/>
  <c r="L27"/>
  <c r="L26"/>
  <c r="L25"/>
  <c r="L24"/>
  <c r="L23"/>
  <c r="L22"/>
  <c r="L21"/>
  <c r="L20"/>
  <c r="L19"/>
  <c r="L18"/>
  <c r="L17"/>
  <c r="L16"/>
  <c r="L15"/>
  <c r="L14"/>
  <c r="L13"/>
  <c r="L12"/>
  <c r="L11"/>
  <c r="L10"/>
  <c r="L9"/>
  <c r="L8"/>
  <c r="L7"/>
  <c r="L5"/>
  <c r="B8"/>
  <c r="B9" s="1"/>
  <c r="B13" s="1"/>
  <c r="B15" s="1"/>
  <c r="B16" s="1"/>
  <c r="B18" s="1"/>
  <c r="B21" s="1"/>
  <c r="B23" s="1"/>
  <c r="B25" s="1"/>
  <c r="B32" s="1"/>
  <c r="B33" s="1"/>
  <c r="B35" s="1"/>
  <c r="B42" s="1"/>
  <c r="B49" s="1"/>
  <c r="B51" s="1"/>
  <c r="B62" s="1"/>
  <c r="B65" s="1"/>
  <c r="B67" s="1"/>
  <c r="B69" s="1"/>
  <c r="B72" s="1"/>
  <c r="B76" s="1"/>
  <c r="B78" s="1"/>
  <c r="B79" s="1"/>
  <c r="B81" s="1"/>
  <c r="B82" s="1"/>
  <c r="B83" s="1"/>
  <c r="B84" s="1"/>
  <c r="B86" s="1"/>
  <c r="B89" s="1"/>
  <c r="B93" s="1"/>
  <c r="B95" s="1"/>
  <c r="B113" s="1"/>
  <c r="B120" s="1"/>
  <c r="B122" s="1"/>
  <c r="B125" s="1"/>
  <c r="B126" s="1"/>
  <c r="B129" s="1"/>
  <c r="B137" s="1"/>
  <c r="B139" s="1"/>
  <c r="B142" s="1"/>
  <c r="B145" s="1"/>
  <c r="B147" s="1"/>
  <c r="B149" s="1"/>
  <c r="B159" s="1"/>
  <c r="B165" s="1"/>
  <c r="B170" s="1"/>
  <c r="B171" s="1"/>
  <c r="B172" s="1"/>
  <c r="B176" s="1"/>
  <c r="B183" s="1"/>
  <c r="B190" s="1"/>
  <c r="B193" s="1"/>
  <c r="B194" s="1"/>
  <c r="B199" s="1"/>
  <c r="B203" s="1"/>
  <c r="B206" s="1"/>
  <c r="B207" s="1"/>
  <c r="B209" s="1"/>
  <c r="B210" s="1"/>
  <c r="B211" s="1"/>
  <c r="B213" s="1"/>
  <c r="B215" s="1"/>
  <c r="B216" s="1"/>
  <c r="B218" s="1"/>
  <c r="B220" s="1"/>
  <c r="B222" s="1"/>
  <c r="B224" s="1"/>
  <c r="B226" s="1"/>
  <c r="B230" s="1"/>
  <c r="B231" s="1"/>
  <c r="B232" s="1"/>
  <c r="B233" s="1"/>
  <c r="B234" s="1"/>
  <c r="B39" i="37" l="1"/>
  <c r="B43" s="1"/>
  <c r="B54"/>
  <c r="B62" s="1"/>
  <c r="B63" s="1"/>
  <c r="B64" s="1"/>
  <c r="B70" s="1"/>
  <c r="B76" s="1"/>
  <c r="B46"/>
  <c r="B49" s="1"/>
  <c r="B97"/>
  <c r="B91"/>
  <c r="B94" s="1"/>
  <c r="B84"/>
  <c r="B87" s="1"/>
  <c r="B51" i="2"/>
  <c r="B53" s="1"/>
  <c r="B62" s="1"/>
  <c r="B65" s="1"/>
  <c r="B75" s="1"/>
  <c r="B78" s="1"/>
  <c r="B38"/>
  <c r="I5" i="7"/>
  <c r="I6"/>
  <c r="I7"/>
  <c r="I8"/>
  <c r="I9"/>
  <c r="I10"/>
  <c r="I11"/>
  <c r="I12"/>
  <c r="I13"/>
  <c r="I14"/>
  <c r="I15"/>
  <c r="I16"/>
  <c r="I17"/>
  <c r="I18"/>
  <c r="I19"/>
  <c r="I20"/>
  <c r="I21"/>
  <c r="I22"/>
  <c r="I23"/>
  <c r="I24"/>
  <c r="I25"/>
  <c r="I26"/>
  <c r="I27"/>
  <c r="I28"/>
  <c r="I29"/>
  <c r="I4"/>
  <c r="D3" i="21"/>
  <c r="D4"/>
  <c r="D5"/>
  <c r="D6"/>
  <c r="D7"/>
  <c r="D8"/>
  <c r="D9"/>
  <c r="D10"/>
  <c r="D11"/>
  <c r="D12"/>
  <c r="D13"/>
  <c r="D14"/>
  <c r="D15"/>
  <c r="D16"/>
  <c r="D17"/>
  <c r="D18"/>
  <c r="D2"/>
  <c r="O215" i="46"/>
  <c r="O190"/>
  <c r="O257"/>
  <c r="O189"/>
  <c r="O216" i="45"/>
  <c r="O192"/>
  <c r="O191"/>
  <c r="O327"/>
  <c r="O301"/>
  <c r="O256"/>
  <c r="O79" i="46"/>
  <c r="O79" i="45"/>
  <c r="O80"/>
  <c r="O370" i="46"/>
  <c r="O369"/>
  <c r="O368"/>
  <c r="O367"/>
  <c r="O366"/>
  <c r="O365"/>
  <c r="O364"/>
  <c r="O363"/>
  <c r="O362"/>
  <c r="O361"/>
  <c r="O360"/>
  <c r="O359"/>
  <c r="O358"/>
  <c r="O357"/>
  <c r="O356"/>
  <c r="O355"/>
  <c r="O354"/>
  <c r="O353"/>
  <c r="O352"/>
  <c r="O366" i="45"/>
  <c r="O365"/>
  <c r="O364"/>
  <c r="O363"/>
  <c r="O362"/>
  <c r="O361"/>
  <c r="O360"/>
  <c r="O359"/>
  <c r="O358"/>
  <c r="O357"/>
  <c r="O356"/>
  <c r="O355"/>
  <c r="O354"/>
  <c r="O353"/>
  <c r="O352"/>
  <c r="O351"/>
  <c r="O350"/>
  <c r="O349"/>
  <c r="O348"/>
  <c r="O347"/>
  <c r="O434" i="42"/>
  <c r="O433"/>
  <c r="O432"/>
  <c r="O431"/>
  <c r="O430"/>
  <c r="O429"/>
  <c r="O428"/>
  <c r="O427"/>
  <c r="O426"/>
  <c r="O425"/>
  <c r="O424"/>
  <c r="O423"/>
  <c r="O634"/>
  <c r="O633"/>
  <c r="O632"/>
  <c r="O631"/>
  <c r="O630"/>
  <c r="O629"/>
  <c r="O628"/>
  <c r="O627"/>
  <c r="B627"/>
  <c r="B634" s="1"/>
  <c r="O626"/>
  <c r="O625"/>
  <c r="O624"/>
  <c r="O623"/>
  <c r="O622"/>
  <c r="O621"/>
  <c r="O620"/>
  <c r="O619"/>
  <c r="O618"/>
  <c r="O617"/>
  <c r="O616"/>
  <c r="O615"/>
  <c r="O614"/>
  <c r="O613"/>
  <c r="O612"/>
  <c r="O611"/>
  <c r="O610"/>
  <c r="O609"/>
  <c r="O664"/>
  <c r="O662"/>
  <c r="O661"/>
  <c r="O660"/>
  <c r="O659"/>
  <c r="O658"/>
  <c r="O657"/>
  <c r="O656"/>
  <c r="O655"/>
  <c r="O654"/>
  <c r="O653"/>
  <c r="O652"/>
  <c r="O651"/>
  <c r="O650"/>
  <c r="O608"/>
  <c r="O607"/>
  <c r="O606"/>
  <c r="O605"/>
  <c r="O604"/>
  <c r="O603"/>
  <c r="O602"/>
  <c r="O601"/>
  <c r="O600"/>
  <c r="O599"/>
  <c r="O598"/>
  <c r="O597"/>
  <c r="O596"/>
  <c r="B596"/>
  <c r="B603" s="1"/>
  <c r="B608" s="1"/>
  <c r="O595"/>
  <c r="O594"/>
  <c r="O593"/>
  <c r="O592"/>
  <c r="O591"/>
  <c r="O590"/>
  <c r="O589"/>
  <c r="O588"/>
  <c r="O587"/>
  <c r="O585"/>
  <c r="O583"/>
  <c r="O582"/>
  <c r="O581"/>
  <c r="O580"/>
  <c r="O579"/>
  <c r="O578"/>
  <c r="O577"/>
  <c r="O576"/>
  <c r="O575"/>
  <c r="O574"/>
  <c r="O573"/>
  <c r="O572"/>
  <c r="O570"/>
  <c r="O569"/>
  <c r="O568"/>
  <c r="O567"/>
  <c r="O566"/>
  <c r="O565"/>
  <c r="O564"/>
  <c r="O563"/>
  <c r="O562"/>
  <c r="B562"/>
  <c r="O561"/>
  <c r="O560"/>
  <c r="O554"/>
  <c r="O553"/>
  <c r="O552"/>
  <c r="O559"/>
  <c r="O558"/>
  <c r="O557"/>
  <c r="O556"/>
  <c r="O555"/>
  <c r="O551"/>
  <c r="O550"/>
  <c r="O549"/>
  <c r="O548"/>
  <c r="O547"/>
  <c r="O546"/>
  <c r="O545"/>
  <c r="O544"/>
  <c r="O543"/>
  <c r="O542"/>
  <c r="O541"/>
  <c r="O540"/>
  <c r="O539"/>
  <c r="O538"/>
  <c r="B538"/>
  <c r="O537"/>
  <c r="O536"/>
  <c r="O535"/>
  <c r="O534"/>
  <c r="O533"/>
  <c r="O532"/>
  <c r="O531"/>
  <c r="O530"/>
  <c r="O529"/>
  <c r="O528"/>
  <c r="O527"/>
  <c r="O526"/>
  <c r="O525"/>
  <c r="O524"/>
  <c r="O523"/>
  <c r="O522"/>
  <c r="O521"/>
  <c r="O520"/>
  <c r="O519"/>
  <c r="O518"/>
  <c r="O517"/>
  <c r="O516"/>
  <c r="O515"/>
  <c r="O514"/>
  <c r="O513"/>
  <c r="O512"/>
  <c r="O511"/>
  <c r="O510"/>
  <c r="O509"/>
  <c r="O508"/>
  <c r="O507"/>
  <c r="O403"/>
  <c r="B104" i="37" l="1"/>
  <c r="B98"/>
  <c r="B101" s="1"/>
  <c r="B660" i="42"/>
  <c r="B661" s="1"/>
  <c r="B111" i="37" l="1"/>
  <c r="B105"/>
  <c r="B108" s="1"/>
  <c r="B112" l="1"/>
  <c r="B114" s="1"/>
  <c r="B116"/>
  <c r="O351" i="46"/>
  <c r="O348"/>
  <c r="O345"/>
  <c r="O343"/>
  <c r="O342"/>
  <c r="O340"/>
  <c r="O339"/>
  <c r="O338"/>
  <c r="O337"/>
  <c r="O336"/>
  <c r="O335"/>
  <c r="O334"/>
  <c r="O333"/>
  <c r="O332"/>
  <c r="O331"/>
  <c r="O330"/>
  <c r="O329"/>
  <c r="O328"/>
  <c r="O326"/>
  <c r="O321"/>
  <c r="O318"/>
  <c r="O316"/>
  <c r="O315"/>
  <c r="O314"/>
  <c r="O313"/>
  <c r="O312"/>
  <c r="O311"/>
  <c r="O310"/>
  <c r="O309"/>
  <c r="O308"/>
  <c r="O307"/>
  <c r="O306"/>
  <c r="O305"/>
  <c r="O304"/>
  <c r="O303"/>
  <c r="O302"/>
  <c r="O301"/>
  <c r="O300"/>
  <c r="O294"/>
  <c r="O293"/>
  <c r="O288"/>
  <c r="O287"/>
  <c r="O286"/>
  <c r="O285"/>
  <c r="O284"/>
  <c r="O283"/>
  <c r="O282"/>
  <c r="O281"/>
  <c r="O280"/>
  <c r="O279"/>
  <c r="O278"/>
  <c r="O277"/>
  <c r="O276"/>
  <c r="O274"/>
  <c r="O272"/>
  <c r="O270"/>
  <c r="O269"/>
  <c r="O267"/>
  <c r="O266"/>
  <c r="O265"/>
  <c r="O264"/>
  <c r="O263"/>
  <c r="O262"/>
  <c r="O261"/>
  <c r="O260"/>
  <c r="O259"/>
  <c r="O256"/>
  <c r="O255"/>
  <c r="O254"/>
  <c r="O252"/>
  <c r="O251"/>
  <c r="O249"/>
  <c r="O248"/>
  <c r="O247"/>
  <c r="O246"/>
  <c r="O245"/>
  <c r="O244"/>
  <c r="O243"/>
  <c r="O242"/>
  <c r="O241"/>
  <c r="O239"/>
  <c r="O237"/>
  <c r="O236"/>
  <c r="O234"/>
  <c r="O233"/>
  <c r="O232"/>
  <c r="O229"/>
  <c r="O227"/>
  <c r="O226"/>
  <c r="O222"/>
  <c r="O221"/>
  <c r="O220"/>
  <c r="O219"/>
  <c r="O218"/>
  <c r="O217"/>
  <c r="O216"/>
  <c r="O213"/>
  <c r="O212"/>
  <c r="O211"/>
  <c r="O210"/>
  <c r="O208"/>
  <c r="O207"/>
  <c r="O205"/>
  <c r="O204"/>
  <c r="O202"/>
  <c r="O199"/>
  <c r="O197"/>
  <c r="O196"/>
  <c r="O195"/>
  <c r="O194"/>
  <c r="O193"/>
  <c r="O192"/>
  <c r="O191"/>
  <c r="O187"/>
  <c r="O186"/>
  <c r="O185"/>
  <c r="O184"/>
  <c r="O183"/>
  <c r="O182"/>
  <c r="O181"/>
  <c r="O180"/>
  <c r="O175"/>
  <c r="O174"/>
  <c r="O173"/>
  <c r="O171"/>
  <c r="O170"/>
  <c r="O169"/>
  <c r="O168"/>
  <c r="O166"/>
  <c r="O165"/>
  <c r="O164"/>
  <c r="O163"/>
  <c r="O162"/>
  <c r="O161"/>
  <c r="O155"/>
  <c r="O153"/>
  <c r="O151"/>
  <c r="O148"/>
  <c r="O147"/>
  <c r="O146"/>
  <c r="O145"/>
  <c r="O144"/>
  <c r="O141"/>
  <c r="O139"/>
  <c r="O138"/>
  <c r="O135"/>
  <c r="O134"/>
  <c r="O133"/>
  <c r="O127"/>
  <c r="O121"/>
  <c r="O120"/>
  <c r="O118"/>
  <c r="O117"/>
  <c r="O116"/>
  <c r="O115"/>
  <c r="O114"/>
  <c r="O113"/>
  <c r="O112"/>
  <c r="O111"/>
  <c r="O110"/>
  <c r="O109"/>
  <c r="O108"/>
  <c r="O107"/>
  <c r="O106"/>
  <c r="O105"/>
  <c r="O104"/>
  <c r="O103"/>
  <c r="O102"/>
  <c r="O101"/>
  <c r="O100"/>
  <c r="O99"/>
  <c r="O98"/>
  <c r="O97"/>
  <c r="O96"/>
  <c r="O95"/>
  <c r="O94"/>
  <c r="O93"/>
  <c r="O92"/>
  <c r="O90"/>
  <c r="O89"/>
  <c r="O88"/>
  <c r="O87"/>
  <c r="O86"/>
  <c r="O85"/>
  <c r="O84"/>
  <c r="O83"/>
  <c r="O82"/>
  <c r="O81"/>
  <c r="O80"/>
  <c r="O78"/>
  <c r="O77"/>
  <c r="O76"/>
  <c r="O75"/>
  <c r="O74"/>
  <c r="O73"/>
  <c r="O72"/>
  <c r="O71"/>
  <c r="O70"/>
  <c r="O69"/>
  <c r="O68"/>
  <c r="O67"/>
  <c r="O66"/>
  <c r="O65"/>
  <c r="O64"/>
  <c r="O63"/>
  <c r="O62"/>
  <c r="O60"/>
  <c r="O59"/>
  <c r="O58"/>
  <c r="O57"/>
  <c r="O56"/>
  <c r="O55"/>
  <c r="O54"/>
  <c r="O53"/>
  <c r="O52"/>
  <c r="O51"/>
  <c r="O50"/>
  <c r="O49"/>
  <c r="O48"/>
  <c r="O47"/>
  <c r="O46"/>
  <c r="O45"/>
  <c r="O44"/>
  <c r="O43"/>
  <c r="O42"/>
  <c r="O41"/>
  <c r="O40"/>
  <c r="O39"/>
  <c r="O38"/>
  <c r="O37"/>
  <c r="O36"/>
  <c r="O35"/>
  <c r="O34"/>
  <c r="O33"/>
  <c r="O32"/>
  <c r="O31"/>
  <c r="O30"/>
  <c r="O29"/>
  <c r="O28"/>
  <c r="O27"/>
  <c r="O26"/>
  <c r="O25"/>
  <c r="O24"/>
  <c r="O23"/>
  <c r="O20"/>
  <c r="O18"/>
  <c r="O17"/>
  <c r="O13"/>
  <c r="O11"/>
  <c r="O10"/>
  <c r="O9"/>
  <c r="O8"/>
  <c r="O7"/>
  <c r="O6"/>
  <c r="O4"/>
  <c r="O3"/>
  <c r="O5"/>
  <c r="O344" i="45"/>
  <c r="O341"/>
  <c r="O339"/>
  <c r="O338"/>
  <c r="O336"/>
  <c r="O335"/>
  <c r="O334"/>
  <c r="O333"/>
  <c r="O332"/>
  <c r="O331"/>
  <c r="O330"/>
  <c r="O329"/>
  <c r="O328"/>
  <c r="O326"/>
  <c r="O325"/>
  <c r="O324"/>
  <c r="O323"/>
  <c r="O321"/>
  <c r="O317"/>
  <c r="O316"/>
  <c r="O311"/>
  <c r="O310"/>
  <c r="O309"/>
  <c r="O308"/>
  <c r="O307"/>
  <c r="O306"/>
  <c r="O305"/>
  <c r="O304"/>
  <c r="O303"/>
  <c r="O302"/>
  <c r="O300"/>
  <c r="O299"/>
  <c r="O298"/>
  <c r="O297"/>
  <c r="O296"/>
  <c r="O295"/>
  <c r="O288"/>
  <c r="O287"/>
  <c r="O285"/>
  <c r="O282"/>
  <c r="O281"/>
  <c r="O280"/>
  <c r="O263"/>
  <c r="O262"/>
  <c r="O261"/>
  <c r="O260"/>
  <c r="O259"/>
  <c r="O258"/>
  <c r="O257"/>
  <c r="O254"/>
  <c r="O253"/>
  <c r="O252"/>
  <c r="O250"/>
  <c r="O249"/>
  <c r="O247"/>
  <c r="O246"/>
  <c r="O245"/>
  <c r="O244"/>
  <c r="O243"/>
  <c r="O242"/>
  <c r="O241"/>
  <c r="O239"/>
  <c r="O237"/>
  <c r="O235"/>
  <c r="O234"/>
  <c r="O233"/>
  <c r="O230"/>
  <c r="O228"/>
  <c r="O227"/>
  <c r="O223"/>
  <c r="O222"/>
  <c r="O221"/>
  <c r="O220"/>
  <c r="O219"/>
  <c r="O218"/>
  <c r="O217"/>
  <c r="O215"/>
  <c r="O214"/>
  <c r="O213"/>
  <c r="O212"/>
  <c r="O211"/>
  <c r="O209"/>
  <c r="O208"/>
  <c r="O207"/>
  <c r="O206"/>
  <c r="O204"/>
  <c r="O203"/>
  <c r="O202"/>
  <c r="O201"/>
  <c r="O199"/>
  <c r="O198"/>
  <c r="O197"/>
  <c r="O196"/>
  <c r="O195"/>
  <c r="O194"/>
  <c r="O193"/>
  <c r="O189"/>
  <c r="O188"/>
  <c r="O187"/>
  <c r="O186"/>
  <c r="O185"/>
  <c r="O184"/>
  <c r="O183"/>
  <c r="O182"/>
  <c r="O181"/>
  <c r="O179"/>
  <c r="O177"/>
  <c r="O176"/>
  <c r="O173"/>
  <c r="O172"/>
  <c r="O171"/>
  <c r="O169"/>
  <c r="O163"/>
  <c r="O162"/>
  <c r="O156"/>
  <c r="O152"/>
  <c r="O149"/>
  <c r="O148"/>
  <c r="O147"/>
  <c r="O146"/>
  <c r="O145"/>
  <c r="O141"/>
  <c r="O140"/>
  <c r="O137"/>
  <c r="O136"/>
  <c r="O128"/>
  <c r="O127"/>
  <c r="O126"/>
  <c r="O125"/>
  <c r="O124"/>
  <c r="O123"/>
  <c r="O122"/>
  <c r="O121"/>
  <c r="O120"/>
  <c r="O119"/>
  <c r="O118"/>
  <c r="O117"/>
  <c r="O116"/>
  <c r="O115"/>
  <c r="O114"/>
  <c r="O113"/>
  <c r="O112"/>
  <c r="O111"/>
  <c r="O110"/>
  <c r="O109"/>
  <c r="O108"/>
  <c r="O107"/>
  <c r="O106"/>
  <c r="O105"/>
  <c r="O104"/>
  <c r="O103"/>
  <c r="O102"/>
  <c r="O101"/>
  <c r="O100"/>
  <c r="O99"/>
  <c r="O98"/>
  <c r="O97"/>
  <c r="O96"/>
  <c r="O95"/>
  <c r="O94"/>
  <c r="O93"/>
  <c r="O92"/>
  <c r="O91"/>
  <c r="O89"/>
  <c r="O88"/>
  <c r="O87"/>
  <c r="O86"/>
  <c r="O85"/>
  <c r="O84"/>
  <c r="O83"/>
  <c r="O82"/>
  <c r="O81"/>
  <c r="O78"/>
  <c r="O77"/>
  <c r="O76"/>
  <c r="O75"/>
  <c r="O74"/>
  <c r="O73"/>
  <c r="O72"/>
  <c r="O71"/>
  <c r="O70"/>
  <c r="O69"/>
  <c r="O68"/>
  <c r="O67"/>
  <c r="O66"/>
  <c r="O65"/>
  <c r="O64"/>
  <c r="O63"/>
  <c r="O62"/>
  <c r="O60"/>
  <c r="O59"/>
  <c r="O58"/>
  <c r="O57"/>
  <c r="O56"/>
  <c r="O55"/>
  <c r="O54"/>
  <c r="O53"/>
  <c r="O52"/>
  <c r="O51"/>
  <c r="O50"/>
  <c r="O49"/>
  <c r="O48"/>
  <c r="O47"/>
  <c r="O46"/>
  <c r="O45"/>
  <c r="O44"/>
  <c r="O43"/>
  <c r="O42"/>
  <c r="O41"/>
  <c r="O40"/>
  <c r="O39"/>
  <c r="O38"/>
  <c r="O37"/>
  <c r="O36"/>
  <c r="O35"/>
  <c r="O34"/>
  <c r="O33"/>
  <c r="O32"/>
  <c r="O31"/>
  <c r="O30"/>
  <c r="O29"/>
  <c r="O28"/>
  <c r="O27"/>
  <c r="O26"/>
  <c r="O25"/>
  <c r="O24"/>
  <c r="O23"/>
  <c r="O20"/>
  <c r="O19"/>
  <c r="O18"/>
  <c r="O17"/>
  <c r="O13"/>
  <c r="O11"/>
  <c r="O10"/>
  <c r="O9"/>
  <c r="O8"/>
  <c r="O7"/>
  <c r="O6"/>
  <c r="O5"/>
  <c r="O4"/>
  <c r="O3"/>
  <c r="B7" i="46"/>
  <c r="B10" s="1"/>
  <c r="B17" s="1"/>
  <c r="B19" s="1"/>
  <c r="B32"/>
  <c r="B34" s="1"/>
  <c r="B44" s="1"/>
  <c r="B45" s="1"/>
  <c r="B66"/>
  <c r="B76" s="1"/>
  <c r="B79" s="1"/>
  <c r="B93" s="1"/>
  <c r="B100" s="1"/>
  <c r="B106" s="1"/>
  <c r="B113" s="1"/>
  <c r="B115" s="1"/>
  <c r="B118" s="1"/>
  <c r="B121" s="1"/>
  <c r="B286"/>
  <c r="B342"/>
  <c r="B349" s="1"/>
  <c r="B7" i="45"/>
  <c r="B10" s="1"/>
  <c r="B17" s="1"/>
  <c r="B19" s="1"/>
  <c r="B34"/>
  <c r="B44" s="1"/>
  <c r="B45" s="1"/>
  <c r="B47" s="1"/>
  <c r="B60" s="1"/>
  <c r="B66" s="1"/>
  <c r="B76" s="1"/>
  <c r="B79" s="1"/>
  <c r="B93" s="1"/>
  <c r="B100" s="1"/>
  <c r="B106" s="1"/>
  <c r="B116" s="1"/>
  <c r="B118" s="1"/>
  <c r="B121" s="1"/>
  <c r="B123" s="1"/>
  <c r="B124" s="1"/>
  <c r="B129" s="1"/>
  <c r="B135" s="1"/>
  <c r="B136" s="1"/>
  <c r="B156"/>
  <c r="B199" s="1"/>
  <c r="B223" s="1"/>
  <c r="B228" s="1"/>
  <c r="B338"/>
  <c r="B345" s="1"/>
  <c r="B122" i="46" l="1"/>
  <c r="B127" s="1"/>
  <c r="B133" s="1"/>
  <c r="B134" s="1"/>
  <c r="B138" s="1"/>
  <c r="B149" s="1"/>
  <c r="B155" s="1"/>
  <c r="B197" s="1"/>
  <c r="B222" s="1"/>
  <c r="B117" i="37"/>
  <c r="B120" s="1"/>
  <c r="B123" s="1"/>
  <c r="B125" s="1"/>
  <c r="B126"/>
  <c r="B127" l="1"/>
  <c r="B129" s="1"/>
  <c r="B132" s="1"/>
  <c r="B133" s="1"/>
  <c r="B134"/>
  <c r="B135" s="1"/>
  <c r="B137" s="1"/>
  <c r="B140" s="1"/>
  <c r="B141" s="1"/>
  <c r="O505" i="42" l="1"/>
  <c r="O504"/>
  <c r="O503"/>
  <c r="O496"/>
  <c r="O495"/>
  <c r="O450"/>
  <c r="O449"/>
  <c r="O448"/>
  <c r="O447"/>
  <c r="O446"/>
  <c r="O445"/>
  <c r="O444"/>
  <c r="O443"/>
  <c r="O442"/>
  <c r="O441"/>
  <c r="O440"/>
  <c r="O439"/>
  <c r="O438"/>
  <c r="O437"/>
  <c r="O436"/>
  <c r="O422"/>
  <c r="O421"/>
  <c r="O418"/>
  <c r="O417"/>
  <c r="O416"/>
  <c r="O415"/>
  <c r="O412"/>
  <c r="O411"/>
  <c r="O409"/>
  <c r="O408"/>
  <c r="O406"/>
  <c r="O402"/>
  <c r="O401"/>
  <c r="O399"/>
  <c r="O398"/>
  <c r="O397"/>
  <c r="O396"/>
  <c r="O395"/>
  <c r="O394"/>
  <c r="O393"/>
  <c r="O391"/>
  <c r="O390"/>
  <c r="O387"/>
  <c r="B387"/>
  <c r="B391" s="1"/>
  <c r="B395" s="1"/>
  <c r="B399" s="1"/>
  <c r="B403" s="1"/>
  <c r="B408" s="1"/>
  <c r="B418" s="1"/>
  <c r="O386"/>
  <c r="O385"/>
  <c r="O384"/>
  <c r="O383"/>
  <c r="O382"/>
  <c r="O381"/>
  <c r="O380"/>
  <c r="O374"/>
  <c r="O373"/>
  <c r="O372"/>
  <c r="O371"/>
  <c r="O370"/>
  <c r="O369"/>
  <c r="O367"/>
  <c r="O366"/>
  <c r="O365"/>
  <c r="O364"/>
  <c r="O363"/>
  <c r="O361"/>
  <c r="O360"/>
  <c r="O359"/>
  <c r="O358"/>
  <c r="O357"/>
  <c r="O355"/>
  <c r="O354"/>
  <c r="O353"/>
  <c r="O352"/>
  <c r="O351"/>
  <c r="O349"/>
  <c r="O347"/>
  <c r="O346"/>
  <c r="O345"/>
  <c r="O344"/>
  <c r="O341"/>
  <c r="O340"/>
  <c r="O339"/>
  <c r="O338"/>
  <c r="O337"/>
  <c r="O335"/>
  <c r="O334"/>
  <c r="O333"/>
  <c r="O332"/>
  <c r="O331"/>
  <c r="O329"/>
  <c r="O328"/>
  <c r="O327"/>
  <c r="O326"/>
  <c r="O325"/>
  <c r="O324"/>
  <c r="O319"/>
  <c r="O317"/>
  <c r="O316"/>
  <c r="O312"/>
  <c r="O309"/>
  <c r="O308"/>
  <c r="O307"/>
  <c r="O306"/>
  <c r="O304"/>
  <c r="O303"/>
  <c r="O302"/>
  <c r="O301"/>
  <c r="O300"/>
  <c r="O299"/>
  <c r="O298"/>
  <c r="O297"/>
  <c r="O296"/>
  <c r="O293"/>
  <c r="O292"/>
  <c r="O291"/>
  <c r="O290"/>
  <c r="O287"/>
  <c r="O286"/>
  <c r="O285"/>
  <c r="O283"/>
  <c r="O282"/>
  <c r="O281"/>
  <c r="O280"/>
  <c r="O279"/>
  <c r="O277"/>
  <c r="O276"/>
  <c r="O275"/>
  <c r="O274"/>
  <c r="O273"/>
  <c r="O272"/>
  <c r="O271"/>
  <c r="O270"/>
  <c r="O269"/>
  <c r="O268"/>
  <c r="O267"/>
  <c r="O266"/>
  <c r="O265"/>
  <c r="O264"/>
  <c r="O263"/>
  <c r="O262"/>
  <c r="O257"/>
  <c r="O254"/>
  <c r="O253"/>
  <c r="O252"/>
  <c r="O251"/>
  <c r="O250"/>
  <c r="O247"/>
  <c r="O246"/>
  <c r="O245"/>
  <c r="O244"/>
  <c r="O242"/>
  <c r="O241"/>
  <c r="O240"/>
  <c r="O239"/>
  <c r="O238"/>
  <c r="O237"/>
  <c r="O236"/>
  <c r="O235"/>
  <c r="O234"/>
  <c r="O233"/>
  <c r="O227"/>
  <c r="O226"/>
  <c r="O225"/>
  <c r="O224"/>
  <c r="O223"/>
  <c r="O222"/>
  <c r="O221"/>
  <c r="O219"/>
  <c r="O218"/>
  <c r="O217"/>
  <c r="O216"/>
  <c r="O215"/>
  <c r="O214"/>
  <c r="O213"/>
  <c r="O212"/>
  <c r="O211"/>
  <c r="O210"/>
  <c r="O209"/>
  <c r="O208"/>
  <c r="O207"/>
  <c r="O206"/>
  <c r="O205"/>
  <c r="O204"/>
  <c r="O203"/>
  <c r="O202"/>
  <c r="O201"/>
  <c r="O200"/>
  <c r="O199"/>
  <c r="O198"/>
  <c r="O197"/>
  <c r="O196"/>
  <c r="O194"/>
  <c r="O193"/>
  <c r="O192"/>
  <c r="O191"/>
  <c r="O190"/>
  <c r="O189"/>
  <c r="O188"/>
  <c r="O187"/>
  <c r="O185"/>
  <c r="O183"/>
  <c r="O184"/>
  <c r="O182"/>
  <c r="O181"/>
  <c r="O180"/>
  <c r="O179"/>
  <c r="O178"/>
  <c r="O177"/>
  <c r="O176"/>
  <c r="O175"/>
  <c r="O172"/>
  <c r="O171"/>
  <c r="O170"/>
  <c r="O169"/>
  <c r="O168"/>
  <c r="O167"/>
  <c r="O163"/>
  <c r="O156"/>
  <c r="O155"/>
  <c r="O154"/>
  <c r="O147"/>
  <c r="O146"/>
  <c r="O145"/>
  <c r="O127"/>
  <c r="O126"/>
  <c r="O125"/>
  <c r="O124"/>
  <c r="O118"/>
  <c r="O117"/>
  <c r="O112"/>
  <c r="O111"/>
  <c r="O110"/>
  <c r="O106"/>
  <c r="O105"/>
  <c r="O104"/>
  <c r="O97"/>
  <c r="O96"/>
  <c r="O95"/>
  <c r="O82"/>
  <c r="O81"/>
  <c r="O73"/>
  <c r="O72"/>
  <c r="O71"/>
  <c r="O67"/>
  <c r="O66"/>
  <c r="O78"/>
  <c r="O77"/>
  <c r="O76"/>
  <c r="O75"/>
  <c r="O74"/>
  <c r="O61"/>
  <c r="O60"/>
  <c r="O59"/>
  <c r="O58"/>
  <c r="O54"/>
  <c r="O53"/>
  <c r="O45"/>
  <c r="O44"/>
  <c r="O43"/>
  <c r="O40"/>
  <c r="O32"/>
  <c r="O31"/>
  <c r="O30"/>
  <c r="O29"/>
  <c r="O28"/>
  <c r="O24"/>
  <c r="O23"/>
  <c r="O22"/>
  <c r="O9"/>
  <c r="O8"/>
  <c r="O7"/>
  <c r="B7"/>
  <c r="B423" l="1"/>
  <c r="B436" s="1"/>
  <c r="B452" l="1"/>
  <c r="B487" s="1"/>
  <c r="B494" s="1"/>
  <c r="O506"/>
  <c r="O502"/>
  <c r="O501"/>
  <c r="O500"/>
  <c r="O499"/>
  <c r="O498"/>
  <c r="O497"/>
  <c r="O494"/>
  <c r="O493"/>
  <c r="O451"/>
  <c r="O435"/>
  <c r="O407"/>
  <c r="O160"/>
  <c r="O157"/>
  <c r="O153"/>
  <c r="O152"/>
  <c r="O151"/>
  <c r="O150"/>
  <c r="O148"/>
  <c r="O144"/>
  <c r="O143"/>
  <c r="O142"/>
  <c r="O141"/>
  <c r="O139"/>
  <c r="O138"/>
  <c r="O137"/>
  <c r="O136"/>
  <c r="O135"/>
  <c r="O134"/>
  <c r="O133"/>
  <c r="O123"/>
  <c r="O122"/>
  <c r="O121"/>
  <c r="O120"/>
  <c r="O119"/>
  <c r="O116"/>
  <c r="O115"/>
  <c r="O114"/>
  <c r="O113"/>
  <c r="O109"/>
  <c r="O108"/>
  <c r="O107"/>
  <c r="O103"/>
  <c r="O102"/>
  <c r="O101"/>
  <c r="O100"/>
  <c r="O99"/>
  <c r="O98"/>
  <c r="O94"/>
  <c r="O92"/>
  <c r="O91"/>
  <c r="O90"/>
  <c r="O89"/>
  <c r="O88"/>
  <c r="O87"/>
  <c r="O86"/>
  <c r="O85"/>
  <c r="O84"/>
  <c r="O83"/>
  <c r="O79"/>
  <c r="O70"/>
  <c r="O69"/>
  <c r="O68"/>
  <c r="O65"/>
  <c r="O64"/>
  <c r="O63"/>
  <c r="O62"/>
  <c r="O57"/>
  <c r="O56"/>
  <c r="O55"/>
  <c r="O52"/>
  <c r="O51"/>
  <c r="O50"/>
  <c r="O49"/>
  <c r="O48"/>
  <c r="O47"/>
  <c r="O46"/>
  <c r="O42"/>
  <c r="O41"/>
  <c r="O39"/>
  <c r="O38"/>
  <c r="O37"/>
  <c r="O36"/>
  <c r="O35"/>
  <c r="O34"/>
  <c r="O33"/>
  <c r="O27"/>
  <c r="O26"/>
  <c r="O25"/>
  <c r="O21"/>
  <c r="O20"/>
  <c r="O19"/>
  <c r="O18"/>
  <c r="O17"/>
  <c r="O13"/>
  <c r="O11"/>
  <c r="O10"/>
  <c r="O6"/>
  <c r="O5"/>
  <c r="O4"/>
  <c r="O3"/>
  <c r="B10"/>
  <c r="B17" s="1"/>
  <c r="B19" s="1"/>
  <c r="B20" s="1"/>
  <c r="B25" s="1"/>
  <c r="B32" s="1"/>
  <c r="B34" s="1"/>
  <c r="B46" s="1"/>
  <c r="B47" s="1"/>
  <c r="B49" s="1"/>
  <c r="B61" s="1"/>
  <c r="B74" l="1"/>
  <c r="B79" s="1"/>
  <c r="B84" s="1"/>
  <c r="B98" s="1"/>
  <c r="B101" s="1"/>
  <c r="B107" s="1"/>
  <c r="B114" s="1"/>
  <c r="B116" s="1"/>
  <c r="B119" s="1"/>
  <c r="B121" s="1"/>
  <c r="B122" s="1"/>
  <c r="B127" s="1"/>
  <c r="B133" s="1"/>
  <c r="B135" s="1"/>
  <c r="B139" s="1"/>
  <c r="B148" s="1"/>
  <c r="B157" s="1"/>
  <c r="B163" l="1"/>
  <c r="B204" s="1"/>
  <c r="B228" s="1"/>
  <c r="B233" l="1"/>
  <c r="B248" s="1"/>
</calcChain>
</file>

<file path=xl/comments1.xml><?xml version="1.0" encoding="utf-8"?>
<comments xmlns="http://schemas.openxmlformats.org/spreadsheetml/2006/main">
  <authors>
    <author>prueba</author>
  </authors>
  <commentList>
    <comment ref="K75" authorId="0">
      <text>
        <r>
          <rPr>
            <b/>
            <sz val="9"/>
            <color indexed="81"/>
            <rFont val="Tahoma"/>
            <family val="2"/>
          </rPr>
          <t>prueba:</t>
        </r>
        <r>
          <rPr>
            <sz val="9"/>
            <color indexed="81"/>
            <rFont val="Tahoma"/>
            <family val="2"/>
          </rPr>
          <t xml:space="preserve">
Se cambia 4194 por 2883</t>
        </r>
      </text>
    </comment>
  </commentList>
</comments>
</file>

<file path=xl/comments2.xml><?xml version="1.0" encoding="utf-8"?>
<comments xmlns="http://schemas.openxmlformats.org/spreadsheetml/2006/main">
  <authors>
    <author>Jonislla Pillaca Frank</author>
  </authors>
  <commentList>
    <comment ref="I38" authorId="0">
      <text>
        <r>
          <rPr>
            <b/>
            <sz val="9"/>
            <color indexed="81"/>
            <rFont val="Tahoma"/>
            <family val="2"/>
          </rPr>
          <t>Jonislla Pillaca Frank:</t>
        </r>
        <r>
          <rPr>
            <sz val="9"/>
            <color indexed="81"/>
            <rFont val="Tahoma"/>
            <family val="2"/>
          </rPr>
          <t xml:space="preserve">
Se cambio de 750 a 700; según norma SUNAT</t>
        </r>
      </text>
    </comment>
  </commentList>
</comments>
</file>

<file path=xl/sharedStrings.xml><?xml version="1.0" encoding="utf-8"?>
<sst xmlns="http://schemas.openxmlformats.org/spreadsheetml/2006/main" count="36110" uniqueCount="6663">
  <si>
    <t>N°</t>
  </si>
  <si>
    <t>NIVEL</t>
  </si>
  <si>
    <t>FORMATO</t>
  </si>
  <si>
    <t>Global</t>
  </si>
  <si>
    <t>M</t>
  </si>
  <si>
    <t>an..100</t>
  </si>
  <si>
    <t>Número de RUC</t>
  </si>
  <si>
    <t>n11</t>
  </si>
  <si>
    <t>Nombre Comercial</t>
  </si>
  <si>
    <t>C</t>
  </si>
  <si>
    <t>an2</t>
  </si>
  <si>
    <t>n1</t>
  </si>
  <si>
    <t>an..15</t>
  </si>
  <si>
    <t>an3</t>
  </si>
  <si>
    <t>Número de orden del Ítem</t>
  </si>
  <si>
    <t>Ítem</t>
  </si>
  <si>
    <t>n(12,2)</t>
  </si>
  <si>
    <t>an..3</t>
  </si>
  <si>
    <t>an..30</t>
  </si>
  <si>
    <t>Sumatoria IGV</t>
  </si>
  <si>
    <t>Sumatoria ISC</t>
  </si>
  <si>
    <t>Sumatoria otros tributos</t>
  </si>
  <si>
    <t>Sumatoria otros Cargos</t>
  </si>
  <si>
    <t>Fecha de emisión</t>
  </si>
  <si>
    <t>an..10</t>
  </si>
  <si>
    <t>YYYY-MM-DD</t>
  </si>
  <si>
    <t>an..3000</t>
  </si>
  <si>
    <t>TAG UBL</t>
  </si>
  <si>
    <t xml:space="preserve">Numeración, conformada por serie y número correlativo </t>
  </si>
  <si>
    <t>Código de producto</t>
  </si>
  <si>
    <t>Total descuentos</t>
  </si>
  <si>
    <t>Versión del UBL</t>
  </si>
  <si>
    <t>Versión de la estructura del documento</t>
  </si>
  <si>
    <t>/Invoice/cbc:IssueDate</t>
  </si>
  <si>
    <t>/Invoice/cac:AccountingSupplierParty/cac:Party/cac:PartyLegalEntity/cbc:RegistrationName</t>
  </si>
  <si>
    <t>/Invoice/cac:AccountingSupplierParty/cac:Party/cac:PartyName/cbc:Name</t>
  </si>
  <si>
    <t>/Invoice/cbc:ID</t>
  </si>
  <si>
    <t>/Invoice/cac:AccountingCustomerParty/cac:Party/cac:PartyLegalEntity/cbc:RegistrationName</t>
  </si>
  <si>
    <t>/Invoice/cac:InvoiceLine/cbc:ID</t>
  </si>
  <si>
    <t>/Invoice/cac:InvoiceLine/cbc:InvoicedQuantity</t>
  </si>
  <si>
    <t>/Invoice/cac:InvoiceLine/cac:Item/cbc:Description</t>
  </si>
  <si>
    <t>/Invoice/cbc:UBLVersionID</t>
  </si>
  <si>
    <t>/Invoice/cbc:CustomizationID</t>
  </si>
  <si>
    <t>Firma Digital</t>
  </si>
  <si>
    <t>an4</t>
  </si>
  <si>
    <t>an..13</t>
  </si>
  <si>
    <t>an..6</t>
  </si>
  <si>
    <t>an1</t>
  </si>
  <si>
    <t xml:space="preserve">
n(12,2)</t>
  </si>
  <si>
    <t>an6</t>
  </si>
  <si>
    <t>an..25</t>
  </si>
  <si>
    <t>an</t>
  </si>
  <si>
    <t>n3</t>
  </si>
  <si>
    <t>n..3</t>
  </si>
  <si>
    <t>Apellidos y nombres, denominación o razón social</t>
  </si>
  <si>
    <t xml:space="preserve">Apellidos y nombres, denominación o razón social del adquirente o usuario </t>
  </si>
  <si>
    <t>Unidad de medida por ítem</t>
  </si>
  <si>
    <t>Cantidad de unidades por ítem</t>
  </si>
  <si>
    <t>&lt;Serie&gt;-&lt;Número&gt;</t>
  </si>
  <si>
    <t xml:space="preserve"> DATO</t>
  </si>
  <si>
    <t>an..250</t>
  </si>
  <si>
    <t>F###-NNNNNNNN</t>
  </si>
  <si>
    <t>CONDICIÓN INFORMÁTICA(1)</t>
  </si>
  <si>
    <t>Total valor de venta - operaciones inafectas</t>
  </si>
  <si>
    <t>Total valor de venta - operaciones gravadas</t>
  </si>
  <si>
    <t>Total valor de venta - operaciones exoneradas</t>
  </si>
  <si>
    <t>Descripción detallada del servicio prestado, bien vendido o cedido en uso, indicando las características.</t>
  </si>
  <si>
    <t>/Invoice/cac:InvoiceLine/cac:Item/cac:SellersItemIdentification/cbc:ID</t>
  </si>
  <si>
    <t>Valor unitario por ítem</t>
  </si>
  <si>
    <t>n4</t>
  </si>
  <si>
    <t xml:space="preserve"> </t>
  </si>
  <si>
    <t>/CreditNote/cbc:IssueDate</t>
  </si>
  <si>
    <t>Apellidos y nombres o denominación o razón social</t>
  </si>
  <si>
    <t>/CreditNote/cac:AccountingSupplierParty/cac:Party/cac:PartyLegalEntity/cbc:RegistrationName</t>
  </si>
  <si>
    <t>/CreditNote/cac:AccountingSupplierParty/cac:Party/cac:PartyName/cbc:Name</t>
  </si>
  <si>
    <t>n..13</t>
  </si>
  <si>
    <t>/CreditNote/cbc:ID</t>
  </si>
  <si>
    <t>/CreditNote/cac:AccountingCustomerParty/cac:Party/cac:PartyLegalEntity/cbc:RegistrationName</t>
  </si>
  <si>
    <t>Motivo o Sustento</t>
  </si>
  <si>
    <t>/CreditNote/cac:DiscrepancyResponse/cbc:Description</t>
  </si>
  <si>
    <t>/CreditNote/cac:CreditNoteLine/cac:Item/cac:SellersItemIdentification/cbc:ID</t>
  </si>
  <si>
    <t>/CreditNote/cac:CreditNoteLine/cac:Item/cbc:Description</t>
  </si>
  <si>
    <t>Importe total</t>
  </si>
  <si>
    <t>Serie y número del documento que modifica</t>
  </si>
  <si>
    <t>/CreditNote/cac:BillingReference/cac:InvoiceDocumentReference/cbc:ID</t>
  </si>
  <si>
    <t>Tipo de documento del documento que modifica</t>
  </si>
  <si>
    <t>/CreditNote/cac:CreditNoteLine/cbc:ID</t>
  </si>
  <si>
    <t>/CreditNote/cbc:UBLVersionID</t>
  </si>
  <si>
    <t>/CreditNote/cbc:CustomizationID</t>
  </si>
  <si>
    <t>/DebitNote/cbc:IssueDate</t>
  </si>
  <si>
    <t>/DebitNote/cac:AccountingSupplierParty/cac:Party/cac:PartyLegalEntity/cbc:RegistrationName</t>
  </si>
  <si>
    <t>/DebitNote/cac:AccountingSupplierParty/cac:Party/cac:PartyName/cbc:Name</t>
  </si>
  <si>
    <t>/DebitNote/cbc:ID</t>
  </si>
  <si>
    <t>/DebitNote/cac:AccountingCustomerParty/cac:Party/cac:PartyLegalEntity/cbc:RegistrationName</t>
  </si>
  <si>
    <t>/DebitNote/cac:DiscrepancyResponse/cbc:Description</t>
  </si>
  <si>
    <t>/DebitNote/cac:DebitNoteLine/cac:Item/cbc:Description</t>
  </si>
  <si>
    <t>/DebitNote/cac:BillingReference/cac:InvoiceDocumentReference/cbc:ID</t>
  </si>
  <si>
    <t>/DebitNote/cac:BillingReference/cac:InvoiceDocumentReference/cbc:DocumentTypeCode</t>
  </si>
  <si>
    <t>/DebitNote/cac:DebitNoteLine/cbc:ID</t>
  </si>
  <si>
    <t>n2</t>
  </si>
  <si>
    <t>/SummaryDocuments/cac:AccountingSupplierParty/cac:Party/cac:PartyLegalEntity/cbc:RegistrationName</t>
  </si>
  <si>
    <t>Fecha de emisión de los documentos</t>
  </si>
  <si>
    <t>/SummaryDocuments/cbc:ReferenceDate</t>
  </si>
  <si>
    <t>Tipo de documento</t>
  </si>
  <si>
    <t>Item</t>
  </si>
  <si>
    <t>n..8</t>
  </si>
  <si>
    <t xml:space="preserve">Total valor de venta - operaciones gravadas </t>
  </si>
  <si>
    <t>an..5</t>
  </si>
  <si>
    <t>Total ISC</t>
  </si>
  <si>
    <t>Total IGV</t>
  </si>
  <si>
    <t>Total Otros tributos</t>
  </si>
  <si>
    <t>Número de fila</t>
  </si>
  <si>
    <t>n..5</t>
  </si>
  <si>
    <t xml:space="preserve">/SummaryDocuments/sac:SummaryDocumentsLine/cbc:LineID </t>
  </si>
  <si>
    <t>Identificador del resumen</t>
  </si>
  <si>
    <t>an..17</t>
  </si>
  <si>
    <t>/SummaryDocuments/cbc:ID</t>
  </si>
  <si>
    <t>Fecha de generación del resumen</t>
  </si>
  <si>
    <t>/SummaryDocuments/cbc:IssueDate</t>
  </si>
  <si>
    <t>Versión del UBL utilizado para establecer el formato XML</t>
  </si>
  <si>
    <t>/SummaryDocuments/cbc:UBLVersionID</t>
  </si>
  <si>
    <t>/SummaryDocuments/cbc:CustomizationID</t>
  </si>
  <si>
    <t>/VoidedDocuments/cac:AccountingSupplierParty/cac:Party/cac:PartyLegalEntity/cbc:RegistrationName</t>
  </si>
  <si>
    <t>Fecha de generación del documento dado de baja</t>
  </si>
  <si>
    <t>/VoidedDocuments/cbc:ReferenceDate</t>
  </si>
  <si>
    <t>Tipo de Documento</t>
  </si>
  <si>
    <t>Serie del documento dado de baja</t>
  </si>
  <si>
    <t>/VoidedDocuments/sac:VoidedDocumentsLine/sac:DocumentSerialID</t>
  </si>
  <si>
    <t>Número correlativo del documento dado de baja</t>
  </si>
  <si>
    <t>/VoidedDocuments/sac:VoidedDocumentsLine/sac:DocumentNumberID</t>
  </si>
  <si>
    <t>Motivo de baja</t>
  </si>
  <si>
    <t>/VoidedDocuments/sac:VoidedDocumentsLine/sac:VoidReasonDescription</t>
  </si>
  <si>
    <t>Número de ítem</t>
  </si>
  <si>
    <t>/VoidedDocuments/sac:VoidedDocumentsLine/cbc:LineID</t>
  </si>
  <si>
    <t>Identificador de la comunicación</t>
  </si>
  <si>
    <t>RA-&lt;Fecha&gt;-#####</t>
  </si>
  <si>
    <t>/VoidedDocuments/cbc:ID</t>
  </si>
  <si>
    <t>Fecha de generación de la comunicación</t>
  </si>
  <si>
    <t>/VoidedDocuments/cbc:IssueDate</t>
  </si>
  <si>
    <t>/VoidedDocuments/cbc:UBLVersionID</t>
  </si>
  <si>
    <t>/VoidedDocuments/cbc:CustomizationID</t>
  </si>
  <si>
    <t>Total Valor de Venta - Operaciones gratuitas</t>
  </si>
  <si>
    <t>an…18</t>
  </si>
  <si>
    <t>n(15,2)</t>
  </si>
  <si>
    <t>Descuentos Globales</t>
  </si>
  <si>
    <t>an..23</t>
  </si>
  <si>
    <t>n(12,10)</t>
  </si>
  <si>
    <t>an5</t>
  </si>
  <si>
    <t>an..8</t>
  </si>
  <si>
    <t>an10</t>
  </si>
  <si>
    <t>an..20</t>
  </si>
  <si>
    <t>an18</t>
  </si>
  <si>
    <t>an..18</t>
  </si>
  <si>
    <t>Número de placa del vehículo</t>
  </si>
  <si>
    <t>Total Anticipos</t>
  </si>
  <si>
    <t>Datos del Emisor</t>
  </si>
  <si>
    <t>Datos del ciente o receptor</t>
  </si>
  <si>
    <t>Documentos de referencia</t>
  </si>
  <si>
    <t>Información Adicional</t>
  </si>
  <si>
    <t>Totales de la Factura</t>
  </si>
  <si>
    <t xml:space="preserve">Información Adicional  - Anticipos </t>
  </si>
  <si>
    <t>Datos de la Factura electrónica</t>
  </si>
  <si>
    <t xml:space="preserve">Tipo de operación </t>
  </si>
  <si>
    <t>Datos de la Nota de Credito</t>
  </si>
  <si>
    <t xml:space="preserve">Datos del documento que se modifica </t>
  </si>
  <si>
    <t>Datos del detalle o Ítem de la Factura</t>
  </si>
  <si>
    <t>/SummaryDocuments/sac:SummaryDocumentsLine/cac:AccountingCustomerParty/cbc:CustomerAssignedAccountID</t>
  </si>
  <si>
    <t>/SummaryDocuments/sac:SummaryDocumentsLine/cac:AccountingCustomerParty/cbc:AdditionalAccountID</t>
  </si>
  <si>
    <t>an20</t>
  </si>
  <si>
    <t>/SummaryDocuments/sac:SummaryDocumentsLine/cac:BillingReference/cac:InvoiceDocumentReference/cbc:ID</t>
  </si>
  <si>
    <t>Tipo de documento que modifica</t>
  </si>
  <si>
    <t>/SummaryDocuments/sac:SummaryDocumentsLine/cbc:ID</t>
  </si>
  <si>
    <t>an…13</t>
  </si>
  <si>
    <t>true/false</t>
  </si>
  <si>
    <t>X</t>
  </si>
  <si>
    <t>n6</t>
  </si>
  <si>
    <t>n10</t>
  </si>
  <si>
    <t>Datos del Destinatario</t>
  </si>
  <si>
    <t>n15</t>
  </si>
  <si>
    <t>Catálogo N° 06</t>
  </si>
  <si>
    <t>n..16</t>
  </si>
  <si>
    <t>Catálogo N° 18</t>
  </si>
  <si>
    <t>an8</t>
  </si>
  <si>
    <t>/Invoice/cac:InvoiceLine/cac:Item/cac:AdditionalItemIdentification/cbc:ID</t>
  </si>
  <si>
    <t>No</t>
  </si>
  <si>
    <t>Si</t>
  </si>
  <si>
    <t>-</t>
  </si>
  <si>
    <t>Codigo producto de SUNAT</t>
  </si>
  <si>
    <t>Datos de la Firma electrónica</t>
  </si>
  <si>
    <t>Numero de asiento</t>
  </si>
  <si>
    <t>Fecha de inicio programado</t>
  </si>
  <si>
    <t>Hora de inicio programado</t>
  </si>
  <si>
    <t>Ciudad o lugar de destino</t>
  </si>
  <si>
    <t xml:space="preserve">Ciudad o lugar de origen </t>
  </si>
  <si>
    <t>/Invoice/cac:InvoiceLine/cac:Delivery/cac:PromisedDeliveryPeriod/cbc:StartDate</t>
  </si>
  <si>
    <t>/Invoice/cac:InvoiceLine/cac:Delivery/cac:PromisedDeliveryPeriod/cbc:StartTime</t>
  </si>
  <si>
    <t>/Invoice/cac:InvoiceLine/cac:Delivery/cbc:ID (Numero de Asiento)</t>
  </si>
  <si>
    <t>Nombres y apellidos del pasajero</t>
  </si>
  <si>
    <t>/Invoice/cac:InvoiceLine/cac:Delivery/cbc:ID/@shemeID ("01" - Información de Manifiesto de pasajero)</t>
  </si>
  <si>
    <t>an..4</t>
  </si>
  <si>
    <t>El comprobante fue informado previamente en una comunicacion de baja</t>
  </si>
  <si>
    <t>La fecha de emision se encuentra fuera del limite permitido</t>
  </si>
  <si>
    <t>Presentacion fuera de fecha</t>
  </si>
  <si>
    <t>ERROR</t>
  </si>
  <si>
    <t>DocumentTypeCode - El valor del tipo de documento es invalido</t>
  </si>
  <si>
    <t>Numero de RUC del emisor no existe</t>
  </si>
  <si>
    <t>El contribuyente no esta habido</t>
  </si>
  <si>
    <t>El total valor venta neta de oper. inafectas IGV debe ser mayor a 0.00 o debe existir oper. inafectas onerosas o de export.</t>
  </si>
  <si>
    <t>El calculo del IGV no es correcto</t>
  </si>
  <si>
    <t>El ISC no esta informado correctamente</t>
  </si>
  <si>
    <t>Si se utiliza la leyenda con codigo 2000, el importe de percepcion debe ser mayor a 0.00</t>
  </si>
  <si>
    <t>Si se utiliza la leyenda con código 2001, el total de operaciones exoneradas debe ser mayor a 0.00</t>
  </si>
  <si>
    <t>Si se utiliza la leyenda con código 2002, el total de operaciones exoneradas debe ser mayor a 0.00</t>
  </si>
  <si>
    <t>Si se utiliza la leyenda con código 2003, el total de operaciones exoneradas debe ser mayor a 0.00</t>
  </si>
  <si>
    <t>Si usa la leyenda de Transferencia o Servivicio gratuito, todos los items deben ser  no onerosos</t>
  </si>
  <si>
    <t>El importe total no coincide con la sumatoria de los valores de venta mas los tributos mas los cargos</t>
  </si>
  <si>
    <t>REST O XSL</t>
  </si>
  <si>
    <t>REST</t>
  </si>
  <si>
    <t>No se puede indicar Guia de remision de remitente y Guia de remision de transportista en el mismo documento</t>
  </si>
  <si>
    <t>Documento afectado por la nota electronica no se encuentra autorizado</t>
  </si>
  <si>
    <t>El archivo ya fue presentado anteriormente</t>
  </si>
  <si>
    <t>SI</t>
  </si>
  <si>
    <t>La fecha de emisión de los rangos debe ser menor o igual a la fecha de generación del resumen</t>
  </si>
  <si>
    <t>Para el TaxTypeCode, esta usando un valor que no existe en el catalogo.</t>
  </si>
  <si>
    <t>El calculo del Total de IGV del Item no es correcto</t>
  </si>
  <si>
    <t>El resumen contiene menos series por tipo de documento que el envío anterior para la misma fecha de emisión</t>
  </si>
  <si>
    <t>Error en la validacion de los rangos de los comprobantes</t>
  </si>
  <si>
    <t>Existe documento ya informado anteriormente</t>
  </si>
  <si>
    <t>Los rangos informados en el archivo XML se encuentran duplicados o superpuestos</t>
  </si>
  <si>
    <t>El archivo de comunicacion de baja ya fue presentado anteriormente</t>
  </si>
  <si>
    <t>La fecha de generación de la numeración debe ser menor o igual a la fecha de generación de la comunicación</t>
  </si>
  <si>
    <t>Los documentos informados en el archivo XML se encuentran duplicados</t>
  </si>
  <si>
    <t>Existe documento ya informado anteriormente en una comunicacion de baja</t>
  </si>
  <si>
    <t>La boleta de venta a dar de baja fue informada en un resumen con fecha de recepcion fuera del plazo permitido</t>
  </si>
  <si>
    <t>La numeracion de boleta de venta a dar de baja fue generada en una fecha fuera del plazo permitido</t>
  </si>
  <si>
    <t>Factura a dar de baja ya se encuentra en estado de baja</t>
  </si>
  <si>
    <t>La factura a dar de baja tiene una fecha de recepcion fuera del plazo permitido</t>
  </si>
  <si>
    <t>Factura a dar de baja no se encuentra registrada en SUNAT</t>
  </si>
  <si>
    <t>El documento a dar de baja se encuentra rechazado</t>
  </si>
  <si>
    <t>Version del UBL</t>
  </si>
  <si>
    <t>/DespatchAdvice/cbc:UBLVersionID</t>
  </si>
  <si>
    <t>El XML no contiene el tag o no existe informacion de UBLVersionID</t>
  </si>
  <si>
    <t>UBLVersionID - La versión del UBL no es correcta</t>
  </si>
  <si>
    <t>Version de la estructura del documento</t>
  </si>
  <si>
    <t>/DespatchAdvice/cbc:CustomizationID</t>
  </si>
  <si>
    <t>El XML no contiene el tag o no existe informacion de CustomizationID</t>
  </si>
  <si>
    <t>CustomizationID - La version del documento no es correcta</t>
  </si>
  <si>
    <t>Numeracion, conformada por serie y numero correlativo</t>
  </si>
  <si>
    <t>T###-NNNNNNNN</t>
  </si>
  <si>
    <t>/DespatchAdvice/cbc:ID</t>
  </si>
  <si>
    <t>El XML no contiene informacion en el tag ID</t>
  </si>
  <si>
    <t>/DespatchAdvice/cbc:IssueDate</t>
  </si>
  <si>
    <t>El XML no contiene el tag IssueDate</t>
  </si>
  <si>
    <t>IssueDate - El dato ingresado  no cumple con el patron YYYY-MM-DD</t>
  </si>
  <si>
    <t>Tipo de documento (Guia)</t>
  </si>
  <si>
    <t>/DespatchAdvice/cbc:DespatchAdviceTypeCode</t>
  </si>
  <si>
    <t>DespatchAdviceTypeCode - El valor del tipo de guía es inválido.</t>
  </si>
  <si>
    <t>Observaciones (Texto)</t>
  </si>
  <si>
    <t>/DespatchAdvice/cbc:Note</t>
  </si>
  <si>
    <t>cbc:Note - El campo observaciones supera la cantidad maxima especificada (250 carácteres).</t>
  </si>
  <si>
    <t>II</t>
  </si>
  <si>
    <t>/DespatchAdvice/cac:OrderReference/</t>
  </si>
  <si>
    <t>Serie y Numero de documento</t>
  </si>
  <si>
    <t>T###-NNNNNNNN
EG01-NNNNNNNN</t>
  </si>
  <si>
    <t xml:space="preserve">/DespatchAdvice/cac:OrderReference/cbc:ID
</t>
  </si>
  <si>
    <t>cac:OrderReference - El XML no contiene informacion en serie y numero dado de baja (cbc:ID).</t>
  </si>
  <si>
    <t>Código del tipo de documento</t>
  </si>
  <si>
    <t>/DespatchAdvice/cac:OrderReference/cbc:OrderTypeCode</t>
  </si>
  <si>
    <t>cac:OrderReference - El XML no contiene informacion en el código de tipo de documento (cbc:OrderTypeCode).</t>
  </si>
  <si>
    <t>Tipo de documento (Descripción)</t>
  </si>
  <si>
    <t>an..50</t>
  </si>
  <si>
    <t>/DespatchAdvice/cac:OrderReference/cbc:OrderTypeCode@name</t>
  </si>
  <si>
    <t>cac:OrderReference - El campo Tipo de documento (descripción) supera la cantidad maxima especificada (50 carácteres).</t>
  </si>
  <si>
    <t>III</t>
  </si>
  <si>
    <t>Numero de DAM (obligatorio cuando el motivo de traslado es importacion)</t>
  </si>
  <si>
    <t>Numero de documento</t>
  </si>
  <si>
    <t>/DespatchAdvice/cac:AdditionalDocumentReference/cbc:ID</t>
  </si>
  <si>
    <t>/DespatchAdvice/cac:AdditionalDocumentReference/cbc:DocumentTypeCode</t>
  </si>
  <si>
    <t>IV</t>
  </si>
  <si>
    <t>Documento Relacionado (Numeración de manifiesto de carga)</t>
  </si>
  <si>
    <t>V</t>
  </si>
  <si>
    <t>Documento Relacionado (Número de Orden de entrega, Número de SCOP, numeración de detracción u OTROS)</t>
  </si>
  <si>
    <t>VI</t>
  </si>
  <si>
    <t>El XML no contiene firma digital.</t>
  </si>
  <si>
    <t>VII</t>
  </si>
  <si>
    <t>Datos del Remitente</t>
  </si>
  <si>
    <t>/DespatchAdvice/cac:DespatchSupplierParty/cbc:CustomerAssignedAccountID</t>
  </si>
  <si>
    <t>El valor ingresado como número de RUC del emisor es incorrecto</t>
  </si>
  <si>
    <t>/DespatchAdvice/cac:DespatchSupplierParty/cbc:CustomerAssignedAccountID@schemeID</t>
  </si>
  <si>
    <t>/DespatchAdvice/cac:DespatchSupplierParty/cac:Party/cac:PartyLegalEntity/cbc:RegistrationName</t>
  </si>
  <si>
    <t>VIII</t>
  </si>
  <si>
    <t>n(15)</t>
  </si>
  <si>
    <t>/DespatchAdvice/cac:DeliveryCustomerParty/cbc:CustomerAssignedAccountID</t>
  </si>
  <si>
    <t>El valor ingresado como numero de documento de identidad del destinatario no cumple con el estandar.</t>
  </si>
  <si>
    <t>/DespatchAdvice/cac:DeliveryCustomerParty/cbc:CustomerAssignedAccountID@schemeID</t>
  </si>
  <si>
    <t>Apellidos y nombres, denominacion o razon social del destinatario</t>
  </si>
  <si>
    <t>/DespatchAdvice/cac:DeliveryCustomerParty/cac:Party/cac:PartyLegalEntity/cbc:RegistrationName</t>
  </si>
  <si>
    <t>IX</t>
  </si>
  <si>
    <t>Datos del Proveedor (cuando se ingrese)</t>
  </si>
  <si>
    <t>n(11)</t>
  </si>
  <si>
    <t>/DespatchAdvice/cac:SellerSupplierParty/cbc:CustomerAssignedAccountID</t>
  </si>
  <si>
    <t>El valor ingresado como numero de documento de identidad del tercero relacionado no cumple con el estandar.</t>
  </si>
  <si>
    <t>/DespatchAdvice/cac:SellerSupplierParty/cbc:CustomerAssignedAccountID@schemeID</t>
  </si>
  <si>
    <t>/DespatchAdvice/cac:SellerSupplierParty/cac:Party/cac:PartyLegalEntity/cbc:RegistrationName</t>
  </si>
  <si>
    <t>El XML no contiene el atributo o no existe información del nombre o razon social del tercero relacionado.</t>
  </si>
  <si>
    <t>Datos del envío</t>
  </si>
  <si>
    <t>Motivo del traslado</t>
  </si>
  <si>
    <t>/DespatchAdvice/cac:Shipment/cbc:HandlingCode</t>
  </si>
  <si>
    <t>Para el motivo de traslado ingresado el Destinatario debe ser igual al remitente.</t>
  </si>
  <si>
    <t>Descripción de motivo de traslado</t>
  </si>
  <si>
    <t>/DespatchAdvice/cac:Shipment/cbc:Information</t>
  </si>
  <si>
    <t>El XML no contiene el atributo o no existe información en descripcion del motivo de traslado.</t>
  </si>
  <si>
    <t>El valor ingresado como descripcion de motivo de traslado no cumple con el estandar.</t>
  </si>
  <si>
    <t>Indicador de Transbordo Programado</t>
  </si>
  <si>
    <t>boolean</t>
  </si>
  <si>
    <t>/DespatchAdvice/cac:Shipment/cbc:SplitConsignmentIndicator</t>
  </si>
  <si>
    <t>Peso bruto total de los guía</t>
  </si>
  <si>
    <t>n(12,3) </t>
  </si>
  <si>
    <t>/DespatchAdvice/cac:Shipment/cbc:GrossWeightMeasure</t>
  </si>
  <si>
    <t>Unidad de medida del peso bruto</t>
  </si>
  <si>
    <t>/DespatchAdvice/cac:Shipment/cbc:GrossWeightMeasure@unitCode</t>
  </si>
  <si>
    <t>El XML no contiene el atributo o no existe información en peso bruto total de la guia.</t>
  </si>
  <si>
    <t>Numero de Bulltos o Pallets</t>
  </si>
  <si>
    <t>n..12</t>
  </si>
  <si>
    <t>n12</t>
  </si>
  <si>
    <t>/DespatchAdvice/cac:Shipment/cbc:TotalTransportHandlingUnitQuantity</t>
  </si>
  <si>
    <t>El XML no contiene el atributo o no existe informacion en numero de bultos o pallets obligatorio para importación.</t>
  </si>
  <si>
    <t>Numero de bultos o pallets es una información válida solo para importación.</t>
  </si>
  <si>
    <t>El valor ingresado como numero de bultos o pallets no cumple con el estandar.</t>
  </si>
  <si>
    <t>Modalidad de Traslado</t>
  </si>
  <si>
    <t>/DespatchAdvice/cac:Shipment/cac:ShipmentStage/cbc:TransportModeCode</t>
  </si>
  <si>
    <t>El XML no contiene el atributo o no existe informacion en modalidad de transporte.</t>
  </si>
  <si>
    <t>Fecha Inicio de traslado</t>
  </si>
  <si>
    <t>/DespatchAdvice/cac:Shipment/cac:ShipmentStage/cac:TransitPeriod/cbc:StartDate</t>
  </si>
  <si>
    <t>El valor ingresado  como fecha de inicio o fecha de entrega al transportista no cumple con el estandar (YYYY-MM-DD).</t>
  </si>
  <si>
    <t>Fecha de entrega de bienes al transportista</t>
  </si>
  <si>
    <t>XI</t>
  </si>
  <si>
    <t>Transportista (Transporte Público)</t>
  </si>
  <si>
    <t>NA</t>
  </si>
  <si>
    <t>El XML no contiene el atributo o no existe informacion de datos del transportista.</t>
  </si>
  <si>
    <t>No es necesario consignar los datos del transportista para una operación de Transporte Privado.</t>
  </si>
  <si>
    <t>Numero de RUC transportista</t>
  </si>
  <si>
    <t>/DespatchAdvice/cac:Shipment/cac:ShipmentStage/cac:CarrierParty/cac:PartyIdentification/cbc:ID</t>
  </si>
  <si>
    <t>Tipo de documento del transportista</t>
  </si>
  <si>
    <t>/DespatchAdvice/cac:Shipment/cac:ShipmentStage/cac:CarrierParty/cac:PartyIdentification/cbc:ID@schemeID</t>
  </si>
  <si>
    <t>Apellidos y Nombres o denominacion o razon social del transportista</t>
  </si>
  <si>
    <t>/DespatchAdvice/cac:Shipment/cac:ShipmentStage/cac:CarrierParty/cac:PartyName/cbc:Name</t>
  </si>
  <si>
    <t>XII</t>
  </si>
  <si>
    <t>VEHICULO (Transporte Privado)</t>
  </si>
  <si>
    <t>El XML no contiene datos de vehiculo o datos de conductores para una operación de transporte publico completo.</t>
  </si>
  <si>
    <t>Numero de placa del vehiculo</t>
  </si>
  <si>
    <t>XIII</t>
  </si>
  <si>
    <t>Vehiculos (Secundarios)</t>
  </si>
  <si>
    <t>/DespatchAdvice/cac:Shipment/cac:TransportHandlingUnit/cac:TransportEquipment/cbc:ID</t>
  </si>
  <si>
    <t>XIV</t>
  </si>
  <si>
    <t>CONDUCTOR (Transporte Privado)</t>
  </si>
  <si>
    <t>Numero de documento de identidad del conductor</t>
  </si>
  <si>
    <t>/DespatchAdvice/cac:Shipment/cac:ShipmentStage/cac:DriverPerson/cbc:ID</t>
  </si>
  <si>
    <t>Tipo de documento de identidad del conductor</t>
  </si>
  <si>
    <t>/DespatchAdvice/cac:Shipment/cac:ShipmentStage/cac:DriverPerson/cbc:ID@schemeID</t>
  </si>
  <si>
    <t>XV</t>
  </si>
  <si>
    <t>Direccion punto de llegada</t>
  </si>
  <si>
    <t>Ubigeo</t>
  </si>
  <si>
    <t>/DespatchAdvice/cac:Shipment/cac:Delivery/cac:DeliveryAddress/cbc:ID</t>
  </si>
  <si>
    <t>/DespatchAdvice/cac:Shipment/cac:Delivery/cac:DeliveryAddress/cbc:StreetName</t>
  </si>
  <si>
    <t>XVI</t>
  </si>
  <si>
    <t>Datos del contenedor (Obligatorio si motivo es Importación)</t>
  </si>
  <si>
    <t>Numero de Contenedor</t>
  </si>
  <si>
    <t>na</t>
  </si>
  <si>
    <t>/DespatchAdvice/cac:Shipment/cac:TransportHandlingUnit/cbc:ID</t>
  </si>
  <si>
    <t>XVII</t>
  </si>
  <si>
    <t>Direccion del punto de partida</t>
  </si>
  <si>
    <t>/DespatchAdvice/cac:Shipment/cac:OriginAddress/cbc:ID</t>
  </si>
  <si>
    <t>/DespatchAdvice/cac:Shipment/cac:OriginAddress/cbc:StreetName</t>
  </si>
  <si>
    <t>XVIII</t>
  </si>
  <si>
    <t>Puerto o Aeropuerto de embarque/desembarque cuando el motivo de traslado es importacion</t>
  </si>
  <si>
    <t>Codigo del Puerto</t>
  </si>
  <si>
    <t>/DespatchAdvice/cac:Shipment/cac:FirstArrivalPortLocation/cbc:ID</t>
  </si>
  <si>
    <t>XIX</t>
  </si>
  <si>
    <t>BIENES A TRANSPORTAR</t>
  </si>
  <si>
    <t>ITEM</t>
  </si>
  <si>
    <t>0306</t>
  </si>
  <si>
    <t>Numero de orden del item</t>
  </si>
  <si>
    <t>n..4</t>
  </si>
  <si>
    <t>Cantidad del item</t>
  </si>
  <si>
    <t>/DespatchAdvice/cac:DespatchLine/cbc:DeliveredQuantity</t>
  </si>
  <si>
    <t>Unidad de medida del item</t>
  </si>
  <si>
    <t>/DespatchAdvice/cac:DespatchLine/cbc:DeliveredQuantity@unitCode</t>
  </si>
  <si>
    <t>Descripcion detallada del ítem</t>
  </si>
  <si>
    <t>/DespatchAdvice/cac:DespatchLine/cac:Item/cbc:Name</t>
  </si>
  <si>
    <t>Codigo del item</t>
  </si>
  <si>
    <t>an..16</t>
  </si>
  <si>
    <t xml:space="preserve">/DespatchAdvice/cac:DespatchLine/cac:Item/cac:SellersItemIdentification/cbc:ID </t>
  </si>
  <si>
    <t>Campo</t>
  </si>
  <si>
    <t>Descripción</t>
  </si>
  <si>
    <t>num_ruc</t>
  </si>
  <si>
    <t>cod_cpe</t>
  </si>
  <si>
    <t>num_serie_cpe</t>
  </si>
  <si>
    <t>num_cpe</t>
  </si>
  <si>
    <t>Numero de serie del comprobante</t>
  </si>
  <si>
    <t>Tipo</t>
  </si>
  <si>
    <t>ind_estado</t>
  </si>
  <si>
    <t>Formato</t>
  </si>
  <si>
    <t>formato</t>
  </si>
  <si>
    <t>n..23</t>
  </si>
  <si>
    <t>Código de modalidad de traslado</t>
  </si>
  <si>
    <t>Fecha de inicio de traslado</t>
  </si>
  <si>
    <t>cod_parametro</t>
  </si>
  <si>
    <t>cod_argumento</t>
  </si>
  <si>
    <t>des_argumento</t>
  </si>
  <si>
    <t>001: Tipo de cambio</t>
  </si>
  <si>
    <t>Moneda+Fecha de cambio</t>
  </si>
  <si>
    <t>an14</t>
  </si>
  <si>
    <t>XXX-YYYYMMDD
Donde: XXX es moneda
YYYYMMDD es fecha de cambio</t>
  </si>
  <si>
    <t>Monto del tipo de cambio</t>
  </si>
  <si>
    <t>(5 enteros, 3 decimales)</t>
  </si>
  <si>
    <t>002: Regimen de percepción</t>
  </si>
  <si>
    <t>Código de tipo de regimen de percepción</t>
  </si>
  <si>
    <t>Porcentaje de la percepción</t>
  </si>
  <si>
    <t>003: Regimen de retención</t>
  </si>
  <si>
    <t>Código de tipo de regimen de retención</t>
  </si>
  <si>
    <t>Porcentaje de la retención</t>
  </si>
  <si>
    <t>Listado de contribuyentes</t>
  </si>
  <si>
    <t>Alcance:</t>
  </si>
  <si>
    <t>Todo los contribuyentes</t>
  </si>
  <si>
    <t>PK</t>
  </si>
  <si>
    <t>Numero del RUC del contribuyente</t>
  </si>
  <si>
    <t>Indicador de estado del contribuyente</t>
  </si>
  <si>
    <t>ind_condicion</t>
  </si>
  <si>
    <t>Indicador de condición del domicilio fiscal</t>
  </si>
  <si>
    <t>Listado de los padrones de los contribuyentes</t>
  </si>
  <si>
    <t>ind_padrón</t>
  </si>
  <si>
    <t>Indicador del padrón del contribuyente</t>
  </si>
  <si>
    <t>Listado de contribuyentes asociados a los emisores</t>
  </si>
  <si>
    <t>De los contribuyentes asociados al OSE</t>
  </si>
  <si>
    <t>Observaciones</t>
  </si>
  <si>
    <t>Número de RUC del emisor</t>
  </si>
  <si>
    <t>num_ruc_asociado</t>
  </si>
  <si>
    <t>Número de RUC del asociado</t>
  </si>
  <si>
    <t>ind_tip_asociacion</t>
  </si>
  <si>
    <t>Indicador de tipo de asociación</t>
  </si>
  <si>
    <t>1: PSE
2: OSE</t>
  </si>
  <si>
    <t>Listado de comprobantes de pago electrónicos</t>
  </si>
  <si>
    <t>Numero de RUC del emisor</t>
  </si>
  <si>
    <t>Código de tipo de comprobante</t>
  </si>
  <si>
    <t>Numedo del comprobante</t>
  </si>
  <si>
    <t>ind_estado_cpe</t>
  </si>
  <si>
    <t>Indicador de estado del comprobante</t>
  </si>
  <si>
    <t>2: Anulado
1: Aceptado
0: Rechazado</t>
  </si>
  <si>
    <t>fec_emision_cpe</t>
  </si>
  <si>
    <t>Fecha y hora de emisión del comprobante</t>
  </si>
  <si>
    <t>an25</t>
  </si>
  <si>
    <t>YYYY-MM-DD HH:MM:SS.nnnnn</t>
  </si>
  <si>
    <t>mto_importe_cpe</t>
  </si>
  <si>
    <t>Monto del importe total</t>
  </si>
  <si>
    <t>(12 enteros, 10 decimales)</t>
  </si>
  <si>
    <t>cod_moneda_cpe</t>
  </si>
  <si>
    <t>Codigo de moneda del comprobante</t>
  </si>
  <si>
    <t>cod_mot_traslado</t>
  </si>
  <si>
    <t>Código de motivo de traslado</t>
  </si>
  <si>
    <t>Información exclusiva si el comprobante es guía de remisión.</t>
  </si>
  <si>
    <t>cod_mod_traslado</t>
  </si>
  <si>
    <t>ind_transbordo</t>
  </si>
  <si>
    <t>Indicador de transbordo programado</t>
  </si>
  <si>
    <t>fec_ini_traslado</t>
  </si>
  <si>
    <t>Listado de autorizaciones de comprobantes de pago físicos</t>
  </si>
  <si>
    <t>num_ini_cpe</t>
  </si>
  <si>
    <t>n8</t>
  </si>
  <si>
    <t>num_fin_cpe</t>
  </si>
  <si>
    <t>Parámetros</t>
  </si>
  <si>
    <t>Para todos los OSEs</t>
  </si>
  <si>
    <t>Código de parámetro</t>
  </si>
  <si>
    <t>001: Tipo de cambio
002: Regimen de percepción
003: Regimen de retención</t>
  </si>
  <si>
    <t>Código de argumento</t>
  </si>
  <si>
    <t>Ver hoja de parámetros</t>
  </si>
  <si>
    <t>Descripción del argumento</t>
  </si>
  <si>
    <t>Número de RUC del nombre del archivo no coincide con el consignado en el contenido del archivo XML</t>
  </si>
  <si>
    <t>XSL</t>
  </si>
  <si>
    <t>Numero de Serie del nombre del archivo no coincide con el consignado en el contenido del archivo XML</t>
  </si>
  <si>
    <t>Número de documento en el nombre del archivo no coincide con el consignado en el contenido del XML</t>
  </si>
  <si>
    <t>AdditionalInformation</t>
  </si>
  <si>
    <t>/Invoice/ext:UBLExtensions/ext:UBLExtension/ext:ExtensionContent/sac:AdditionalInformation</t>
  </si>
  <si>
    <t>Solo debe de existir un tag AdditionalInformation.</t>
  </si>
  <si>
    <t>Ingresar descripción y valor venta por ítem para documento de anticipos.</t>
  </si>
  <si>
    <t>Valor venta debe ser mayor a cero.</t>
  </si>
  <si>
    <t>sac:SUNATTransaction/cbc:ID debe ser igual a 10 o igual a 11 cuando ingrese información para sustentar el traslado.</t>
  </si>
  <si>
    <t>Factura con información que sustenta el traslado, debe registrar leyenda 2008.</t>
  </si>
  <si>
    <t>Información Adicional  - Anticipos</t>
  </si>
  <si>
    <t>PaidAmount: monto anticipado por documento debe ser mayor a cero.</t>
  </si>
  <si>
    <t>Falta referencia de la factura relacionada con anticipo.</t>
  </si>
  <si>
    <t>cac:PrepaidPayment/cbc:ID - El tag no contiene el atributo @SchemaID. que indica el tipo de documento que realiza el anticipo</t>
  </si>
  <si>
    <t>RUC que emitio documento de anticipo, no existe.</t>
  </si>
  <si>
    <t>Ingresar documentos por anticipos.</t>
  </si>
  <si>
    <t>cac:PrepaidPayment/cbc:InstructionID – El dato ingresado no cumple con el estándar.</t>
  </si>
  <si>
    <t>fec_inicio</t>
  </si>
  <si>
    <t>Fecha de inicio</t>
  </si>
  <si>
    <t>fec_fin</t>
  </si>
  <si>
    <t>Fecha de fin</t>
  </si>
  <si>
    <t>Listado de certificados del emisor</t>
  </si>
  <si>
    <t>num_id_ca</t>
  </si>
  <si>
    <t>Número del ID del CA</t>
  </si>
  <si>
    <t>num_id_cd</t>
  </si>
  <si>
    <t>Número del ID de la serie del certificado digital</t>
  </si>
  <si>
    <t>fec_alta</t>
  </si>
  <si>
    <t>Fecha de alta</t>
  </si>
  <si>
    <t>fec_baja</t>
  </si>
  <si>
    <t>Fecha de baja</t>
  </si>
  <si>
    <t>Total de anticipos diferente a los montos anticipados por documento.</t>
  </si>
  <si>
    <t>cac:PrepaidPayment/cbc:InstructionID – El tag no contiene el atributo @SchemaID. Que indica el tipo de documento del emisor del documento del anticipo.</t>
  </si>
  <si>
    <t>El XML no contiene el tag o no existe informacion de CustomerAssignedAccountID del emisor del documento</t>
  </si>
  <si>
    <t>CustomerAssignedAccountID -  El dato ingresado no cumple con el estandar</t>
  </si>
  <si>
    <t>ID - El dato SERIE-CORRELATIVO no cumple con el formato de acuerdo al tipo de comprobante</t>
  </si>
  <si>
    <t>El XML no contiene el tag o no existe informacion de InvoiceTypeCode</t>
  </si>
  <si>
    <t>InvoiceTypeCode - El valor del tipo de documento es invalido o no coincide con el nombre del archivo</t>
  </si>
  <si>
    <t>CustomizationID - La versión del documento no es la correcta</t>
  </si>
  <si>
    <t>Debe consignar solo un tag cac:AccountingSupplierParty/cbc:AdditionalAccountID</t>
  </si>
  <si>
    <t>El XML no contiene el tag o no existe informacion de DocumentCurrencyCode</t>
  </si>
  <si>
    <t>DocumentCurrencyCode - El dato ingresado no cumple con la estructura</t>
  </si>
  <si>
    <t>El XML no contiene el tag o no existe informacion de RegistrationName del emisor del documento</t>
  </si>
  <si>
    <t>RegistrationName - El nombre o razon social del emisor no cumple con el estandar</t>
  </si>
  <si>
    <t>El XML no contiene el tag o no existe informacion de AdditionalAccountID del receptor del documento</t>
  </si>
  <si>
    <t>Debe consignar solo un tag cac:AccountingCustomerParty/cbc:AdditionalAccountID</t>
  </si>
  <si>
    <t>El XML no contiene el tag o no existe informacion de RegistrationName del receptor del documento</t>
  </si>
  <si>
    <t>RegistrationName -  El dato ingresado no cumple con el estandar</t>
  </si>
  <si>
    <t>El XML no contiene el tag PayableAmount</t>
  </si>
  <si>
    <t>El dato ingresado en PayableAmount no cumple con el formato establecido</t>
  </si>
  <si>
    <t>El dato ingresado en ChargeTotalAmount no cumple con el formato establecido</t>
  </si>
  <si>
    <t>El DocumentTypeCode de las guias debe existir y tener 2 posiciones</t>
  </si>
  <si>
    <t>El DocumentTypeCode de las guias debe ser 09 o 31</t>
  </si>
  <si>
    <t>El ID de las guias debe tener informacion de la SERIE-NUMERO de guia.</t>
  </si>
  <si>
    <t>El XML no contiene el ID de las guias.</t>
  </si>
  <si>
    <t>El comprobante contiene un tipo y número de Guía de Remisión repetido</t>
  </si>
  <si>
    <t>El DocumentTypeCode de Otros documentos relacionados no cumple con el estandar.</t>
  </si>
  <si>
    <t>El DocumentTypeCode de Otros documentos relacionados tiene valores incorrectos.</t>
  </si>
  <si>
    <t>El XML no contiene el tag ID de documentos relacionados.</t>
  </si>
  <si>
    <t>El ID de los documentos relacionados no cumplen con el estandar.</t>
  </si>
  <si>
    <t>TaxAmount es obligatorio</t>
  </si>
  <si>
    <t>El dato ingresado en TaxAmount no cumple con el formato establecido</t>
  </si>
  <si>
    <t>Debe consignar solo un elemento cac:TaxTotal a nivel global para IGV (cbc:ID igual a 1000)</t>
  </si>
  <si>
    <t>Debe consignar solo un elemento cac:TaxTotal a nivel global para ISC (cbc:ID igual a 2000)</t>
  </si>
  <si>
    <t>Debe consignar solo un elemento cac:TaxTotal a nivel global para Otros (cbc:ID igual a 9999)</t>
  </si>
  <si>
    <t>TaxScheme ID - No existe el tag o el dato ingresado no cumple con el estandar</t>
  </si>
  <si>
    <t>El XML no contiene el tag TaxScheme Name de impuestos globales</t>
  </si>
  <si>
    <t>TaxScheme Name - No existe el tag o el dato ingresado no cumple con el estandar</t>
  </si>
  <si>
    <t>TaxScheme TaxTypeCode - El dato ingresado no cumple con el estandar</t>
  </si>
  <si>
    <t>TaxSubtotal/cbc:TaxAmount es obligatorio</t>
  </si>
  <si>
    <t>El dato ingresado en TaxSubtotal/cbc:TaxAmount no cumple con el formato establecido</t>
  </si>
  <si>
    <t>El tag global cac:TaxTotal/cbc:TaxAmount debe tener el mismo valor que cac:TaxTotal/cac:Subtotal/cbc:TaxAmount</t>
  </si>
  <si>
    <t>La moneda debe ser la misma en todo el documento</t>
  </si>
  <si>
    <t>El XML no contiene el tag o no existe informacion de CustomerAssignedAccountID del receptor del documento</t>
  </si>
  <si>
    <t>/Invoice/cac:Signature/cbc:ID</t>
  </si>
  <si>
    <t>/Invoice/cac:Signature</t>
  </si>
  <si>
    <t>cac:Signature/cbc:ID - Falta el identificador de la firma</t>
  </si>
  <si>
    <t>El tag cac:Signature/cbc:ID debe contener informacion</t>
  </si>
  <si>
    <t>/Invoice/cac:Signature/cac:SignatoryParty/cac:PartyIdentification/cbc:ID</t>
  </si>
  <si>
    <t>cac:Signature/cac:SignatoryParty/cac:PartyIdentification/cbc:ID - Debe ser igual al RUC del emisor</t>
  </si>
  <si>
    <t>El XML no contiene el tag cac:Signature/cac:SignatoryParty/cac:PartyIdentification/cbc:ID</t>
  </si>
  <si>
    <t>cac:Signature/cac:SignatoryParty/cac:PartyName/cbc:Name - No cumple con el estandar</t>
  </si>
  <si>
    <t>El XML no contiene el tag cac:Signature/cac:SignatoryParty/cac:PartyName/cbc:Name</t>
  </si>
  <si>
    <t>El XML no contiene el tag cac:Signature/cac:DigitalSignatureAttachment/cac:ExternalReference/cbc:URI</t>
  </si>
  <si>
    <t>cac:Signature/cac:DigitalSignatureAttachment/cac:ExternalReference/cbc:URI - No cumple con el estandar</t>
  </si>
  <si>
    <t>ext:UBLExtensions/ext:UBLExtension/ext:ExtensionContent/ds:Signature/@Id</t>
  </si>
  <si>
    <t>El XML no contiene el tag ext:UBLExtensions/ext:UBLExtension/ext:ExtensionContent/ds:Signature/@Id</t>
  </si>
  <si>
    <t>ext:UBLExtensions/ext:UBLExtension/ext:ExtensionContent/ds:Signature/@Id - No cumple con el estandar</t>
  </si>
  <si>
    <t>ext:UBLExtensions/ext:UBLExtension/ext:ExtensionContent/ds:Signature/ds:SignedInfo/ds:CanonicalizationMethod/@Algorithm</t>
  </si>
  <si>
    <t>El XML no contiene el tag ext:UBLExtensions/.../ds:Signature/ds:SignedInfo/ds:CanonicalizationMethod/@Algorithm</t>
  </si>
  <si>
    <t>ext:UBLExtensions/ext:UBLExtension/ext:ExtensionContent/ds:Signature/ds:SignedInfo/ds:SignatureMethod/@Algorithm</t>
  </si>
  <si>
    <t>ext:UBLExtensions/.../ds:Signature/ds:SignedInfo/ds:SignatureMethod/@Algorithm - No cumple con el estandar</t>
  </si>
  <si>
    <t>El XML no contiene el tag ext:UBLExtensions/.../ds:Signature/ds:SignedInfo/ds:SignatureMethod/@Algorithm</t>
  </si>
  <si>
    <t>El XML no contiene el tag ext:UBLExtensions/.../ds:Signature/ds:SignedInfo/ds:Reference/@URI</t>
  </si>
  <si>
    <t>ext:UBLExtensions/.../ds:Signature/ds:SignedInfo/ds:Reference/@URI - Debe estar vacio para id</t>
  </si>
  <si>
    <t>El XML no contiene el tag ext:UBLExtensions/.../ds:Signature/ds:SignedInfo/ds:Reference/ds:Transform@Algorithm</t>
  </si>
  <si>
    <t>ext:UBLExtensions/.../ds:Signature/ds:SignedInfo/.../ds:Transform@Algorithm - No cumple con el estandar</t>
  </si>
  <si>
    <t>El XML no contiene el tag ext:UBLExtensions/.../ds:Signature/ds:SignedInfo/ds:Reference/ds:DigestMethod/@Algorithm</t>
  </si>
  <si>
    <t>ext:UBLExtensions/.../ds:Signature/ds:SignedInfo/ds:Reference/ds:DigestMethod/@Algorithm - No cumple con el estandar</t>
  </si>
  <si>
    <t>El XML no contiene el tag ext:UBLExtensions/.../ds:Signature/ds:SignedInfo/ds:Reference/ds:DigestValue</t>
  </si>
  <si>
    <t>ext:UBLExtensions/.../ds:Signature/ds:SignatureValue - No cumple con el estandar</t>
  </si>
  <si>
    <t>El XML no contiene el tag ext:UBLExtensions/.../ds:Signature/ds:SignatureValue</t>
  </si>
  <si>
    <t>El XML no contiene el tag ext:UBLExtensions/.../ds:Signature/ds:KeyInfo/ds:X509Data/ds:X509Certificate</t>
  </si>
  <si>
    <t>ext:UBLExtensions/.../ds:Signature/ds:KeyInfo/ds:X509Data/ds:X509Certificate - No cumple con el estandar</t>
  </si>
  <si>
    <t>Operacion gratuita,  debe consignar Total valor venta - operaciones gratuitas  mayor a cero</t>
  </si>
  <si>
    <t>Factura de operacion sujeta IVAP debe consignar Monto de impuestos por item</t>
  </si>
  <si>
    <t>Factura de operacion sujeta a IVAP debe consignar items con codigo de tributo 1000</t>
  </si>
  <si>
    <t>Factura de operacion sujeta a IVAP debe consignar  items con nombre  de tributo IVAP</t>
  </si>
  <si>
    <t>Código tributo  UN/ECE debe ser VAT</t>
  </si>
  <si>
    <t>Factura de operacion sujeta al IVAP, solo puede consignar informacion para operacion gravadas</t>
  </si>
  <si>
    <t>Factura de operacion sujeta al IVAP , no debe consignar valor para ISC o debe ser 0</t>
  </si>
  <si>
    <t>Servicios prestados No domiciliados. Código tributo a consignar debe ser 1000</t>
  </si>
  <si>
    <t>Servicios prestados No domiciliados. El código de afectación debe ser 40</t>
  </si>
  <si>
    <t>Servicios prestados No domiciliados. Código tributo  UN/ECE debe ser VAT</t>
  </si>
  <si>
    <t>El número de ítem no puede estar duplicado.</t>
  </si>
  <si>
    <t>Operaciones de exportacion, deben consignar Tipo Afectacion igual a 40</t>
  </si>
  <si>
    <t>Operacion gratuita, solo debe consignar un monto referencial</t>
  </si>
  <si>
    <t>El Numero de orden del item no cumple con el formato establecido</t>
  </si>
  <si>
    <t>InvoicedQuantity El dato ingresado no cumple con el estandar</t>
  </si>
  <si>
    <t>2026</t>
  </si>
  <si>
    <t>2027</t>
  </si>
  <si>
    <t>El XML no contiene el tag cac:Item/cbc:Description en el detalle de los Items</t>
  </si>
  <si>
    <t>El XML no contiene el tag o no existe informacion de cac:Item/cbc:Description del item</t>
  </si>
  <si>
    <t>2409</t>
  </si>
  <si>
    <t>2410</t>
  </si>
  <si>
    <t>El dato ingresado en PriceAmount del Precio de venta unitario por item no cumple con el formato establecido</t>
  </si>
  <si>
    <t>Existe mas de un tag cac:AlternativeConditionPrice con el mismo cbc:PriceTypeCode</t>
  </si>
  <si>
    <t>Se ha consignado un valor invalido en el campo cbc:PriceTypeCode</t>
  </si>
  <si>
    <t>El dato ingresado en PriceAmount del Valor referencial unitario por item no cumple con el formato establecido</t>
  </si>
  <si>
    <t>Debe consignar Valor Referencial unitario por item en operaciones no onerosas</t>
  </si>
  <si>
    <t>El XML no contiene el tag cac:Price/cbc:PriceAmount en el detalle de los Items</t>
  </si>
  <si>
    <t>cac:Price/cbc:PriceAmount - El dato ingresado no cumple con el estandar</t>
  </si>
  <si>
    <t>El dato ingresado en PriceAmount del Valor de venta unitario por item no cumple con el formato establecido</t>
  </si>
  <si>
    <t>El XML no contiene el tag LineExtensionAmount en el detalle de los Items</t>
  </si>
  <si>
    <t>El dato ingresado en LineExtensionAmount del item no cumple con el formato establecido</t>
  </si>
  <si>
    <t>Si la  operacion es gratuita PriceTypeCode =02 y cbc:PriceAmount&gt; 0 el codigo de afectacion de igv debe ser  no onerosa es  decir diferente de 10,20,30.</t>
  </si>
  <si>
    <t>El dato ingresado en TaxAmount de la linea no cumple con el formato establecido</t>
  </si>
  <si>
    <t>Debe consignar solo un elemento cac:TaxTotal a nivel de item para IGV (cbc:ID igual a 1000)</t>
  </si>
  <si>
    <t>El tag en el item cac:TaxTotal/cbc:TaxAmount debe tener el mismo valor que cac:TaxTotal/cac:TaxSubtotal/cbc:TaxAmount</t>
  </si>
  <si>
    <t>El XML no contiene el tag cac:TaxCategory/cac:TaxScheme/cbc:ID del Item</t>
  </si>
  <si>
    <t>cac:TaxCategory/cac:TaxScheme/cbc:ID El dato ingresado no cumple con el estandar</t>
  </si>
  <si>
    <t>El codigo del tributo es invalido</t>
  </si>
  <si>
    <t>El XML no contiene el tag cbc:TaxExemptionReasonCode de Afectacion al IGV</t>
  </si>
  <si>
    <t>El tipo de afectacion del IGV es incorrecto</t>
  </si>
  <si>
    <t>cac:TaxScheme/cbc:Name del item - No existe el tag o el dato ingresado no cumple con el estandar</t>
  </si>
  <si>
    <t>El Name o TaxTypeCode debe corresponder con el Id para el IGV</t>
  </si>
  <si>
    <t>Debe indicar el IGV. Es un campo obligatorio</t>
  </si>
  <si>
    <t>El dato ingresado en TaxSubtotal/cbc:TaxAmount del item no cumple con el formato establecido</t>
  </si>
  <si>
    <t>Si existe monto de ISC en el ITEM debe especificar el sistema de calculo</t>
  </si>
  <si>
    <t>El sistema de calculo del ISC es incorrecto</t>
  </si>
  <si>
    <t>sac:SUNATEmbededDespatchAdvice - Para Factura Electrónica Remitente no se consigna datos en documento de referencia(cac:OrderReference).</t>
  </si>
  <si>
    <t>cac:Shipment - Para Factura Electrónica Remitente debe indicar sujeto que realiza el traslado de bienes (1: Vendendor o 2: Comprador).</t>
  </si>
  <si>
    <t>cac:Shipment - Para Factura Electrónica Remitente debe indicar modalidad de transporte para el sustento de traslado de bienes (cbc:TransportModeCode).</t>
  </si>
  <si>
    <t>cac:Shipment - Debe indicar fecha de inicio de traslado para el  sustento de traslado de bienes (cac:TransitPeriod/cbc:StartDate).</t>
  </si>
  <si>
    <t>Para el TransportModeCode, se está usando un valor que no existe en el catálogo Nro. 18.</t>
  </si>
  <si>
    <t>Debe ingresar la totalidad de la información requerida al transportista.</t>
  </si>
  <si>
    <t>No existe información en el tag datos de vehículos.</t>
  </si>
  <si>
    <t>cbc:HandlingCode - Sujeto que realiza el traslado no es valido.</t>
  </si>
  <si>
    <t>cbc:GrossWeightMeasure@unitCode: El valor ingresado en la unidad de medida para el peso bruto total no es correcta (KGM).</t>
  </si>
  <si>
    <t>GrossWeightMeasure – El valor ingresado no cumple con el estandar.</t>
  </si>
  <si>
    <t>sac:SUNATEmbededDespatchAdvice - Para Factura Electrónica Remitente debe consignar datos en documento de referencia (cac:OrderReference).</t>
  </si>
  <si>
    <t>sac:SUNATEmbededDespatchAdvice - Para Factura Electrónica Transportista no se consigna destinatario para el sustento de traslado de bienes (cac:DeliveryCustomerParty).</t>
  </si>
  <si>
    <t>cac:Shipment - Para Factura Electrónica Transportista no se consigna sujeto que realiza el traslado (cbc:HandlingCode).</t>
  </si>
  <si>
    <t>cac:Shipment - Para Factura Electrónica Transportista no se consigna modalidad de transporte para el sustento de traslado de bienes (cbc:TransportModeCode).</t>
  </si>
  <si>
    <t>cac:Shipment - Para Factura Electrónica Transportista no se consigna punto de llegada para el sustento de traslado de bienes (cac:DeliveryAddress).</t>
  </si>
  <si>
    <t>cac:OrderReference - Debe consignar número de  documento de referencia que sustenta el traslado (./cbc:ID).</t>
  </si>
  <si>
    <t>cac:OrderReference - Debe consignar tipo de documento de referencia que sustenta el traslado (./cbc:OrderTypeCode).</t>
  </si>
  <si>
    <t>cac:OrderReference - Tipo de documento de referencia que sustenta el traslado no válido (01 – Factura o 09 – Guía de Remisión).</t>
  </si>
  <si>
    <t>cac:OrderReference - Serie-Numero ingresado en documento de referencia que sustenta el traslado no cumple con el formato establecido.</t>
  </si>
  <si>
    <t>cac:OrderReference - Debe consignar RUC emisor del documento de referencia que sustenta el traslado (./cac:DocumentReference/cac:IssuerParty/cac:PartyIdentification/cbc:ID).</t>
  </si>
  <si>
    <t>cac:OrderReference -  RUC emisor del documento de referencia que sustenta el traslado no cumple con el formato establecido.</t>
  </si>
  <si>
    <t>cac:DeliveryCustomerParty - Debe consignar numero de documento de identidad del destinatario (cbc:CustomerAssignedAccountID).</t>
  </si>
  <si>
    <t>cac:DeliveryCustomerParty - Debe consignar tipo de documento de identidad del destinatario (cbc:CustomerAssignedAccountID/@schemeID).</t>
  </si>
  <si>
    <t>cac:DeliveryCustomerParty - Tipo de documento de identidad del destinatario no válido (Catálogo N° 06).</t>
  </si>
  <si>
    <t>cac:DeliveryCustomerParty - Numero de documento de identidad del destinatario no cumple con un formato válido.</t>
  </si>
  <si>
    <t>cac:DeliveryCustomerParty - Nombre o razon social del destinatario no cumple con un formato válido.</t>
  </si>
  <si>
    <t>cac:CarrierParty: Debe consignar número de  documento de identidad del transportista.</t>
  </si>
  <si>
    <t>cac:CarrierParty: Debe consignar tipo de documento de identidad del transportista.</t>
  </si>
  <si>
    <t>cac:CarrierParty: Tipo de documento de identidad del transportista no válido (06 - RUC).</t>
  </si>
  <si>
    <t>cac:CarrierParty: Numero de documento de identidad del transportista no cumple con un formato válido.</t>
  </si>
  <si>
    <t>cac:CarrierParty: nombre o razon social del transportista no cumple con un formato válido.</t>
  </si>
  <si>
    <t>cac:RoadTransport/cbc:LicensePlateID: Numero de placa del vehículo no cumple con el formato válido.</t>
  </si>
  <si>
    <t>cac: TransportHandlingUnit: Numero de placa (cbc:ID) no coincide con el numero de placa del vehiculo prinicipal.</t>
  </si>
  <si>
    <t>cac: TransportHandlingUnit: Numero de placa del vehículo principal no existe o no cumple con el formato válido (cbc:ID).</t>
  </si>
  <si>
    <t>cac:TransportEquipment: debe consignar al menos un vehiculo secundario.</t>
  </si>
  <si>
    <t>cac:DriverPerson: Debe consignar número de  documento de identidad del conductor (cbc:ID).</t>
  </si>
  <si>
    <t>cac:DriverPerson: Debe consignar tipo de documento de identidad del conductor (cbc:ID/@schemeID).</t>
  </si>
  <si>
    <t>cac:DriverPerson: Tipo de documento de identidad del conductor no válido (Catalogo Nro 06).</t>
  </si>
  <si>
    <t>cac:DriverPerson: Numero de documento de identidad del conductor no cumple con el formato válido.</t>
  </si>
  <si>
    <t>cac:DeliveryAddress: Debe consignar código de ubigeo de punto de llegada (cbc:ID).</t>
  </si>
  <si>
    <t>cac:DeliveryAddress: Debe consignar código de ubigeo válido (Catálogo N° 13).</t>
  </si>
  <si>
    <t>cac:DeliveryAddress: Debe consignar Dirección del punto de llegada (cbc:StreetName).</t>
  </si>
  <si>
    <t>cac:DeliveryAddress: Dirección completa y detallada del punto de llegada no cumple con el formato válido.</t>
  </si>
  <si>
    <t>cac:OriginAddress: Debe consignar código de ubigeo de punto de partida (cbc:ID).</t>
  </si>
  <si>
    <t>cac:OriginAddress: Debe consignar código de ubigeo válido (Catálogo N° 13).</t>
  </si>
  <si>
    <t>cac:OriginAddress: Debe consignar Dirección detallada del punto de partida (cbc:StreetName).</t>
  </si>
  <si>
    <t>El codigo en el tag sac:AdditionalProperty/cbc:ID debe tener 4 posiciones</t>
  </si>
  <si>
    <t>Existe mas de un tag sac:AdditionalProperty con el mismo ID</t>
  </si>
  <si>
    <t>Debe indicar una descripcion para el tag sac:AdditionalProperty/cbc:Value</t>
  </si>
  <si>
    <t>AdditionalMonetaryTotal/cbc:ID debe tener valor</t>
  </si>
  <si>
    <t>El valor ingresado en AdditionalMonetaryTotal/cbc:ID es incorrecto</t>
  </si>
  <si>
    <t>El dato ingresado en el campo Total Descuentos no cumple con el formato establecido</t>
  </si>
  <si>
    <t>Es obligatorio al menos un AdditionalMonetaryTotal con codigo 1001, 1002, 1003 o 3001</t>
  </si>
  <si>
    <t>Debe consignar solo un elemento sac:AdditionalMonetaryTotal con cbc:ID igual a 1001</t>
  </si>
  <si>
    <t>Debe consignar solo un elemento sac:AdditionalMonetaryTotal con cbc:ID igual a 1002</t>
  </si>
  <si>
    <t>Debe consignar solo un elemento sac:AdditionalMonetaryTotal con cbc:ID igual a 1003</t>
  </si>
  <si>
    <t>Existe mas de un tag sac:AdditionalMonetaryTotal con el mismo ID</t>
  </si>
  <si>
    <t>Debe consignar codigo de regimen de percepcion (sac:AdditionalMonetaryTotal/cbc:ID@schemeID).</t>
  </si>
  <si>
    <t>El régimen percepción enviado no corresponde con su condición de Agente de percepción.</t>
  </si>
  <si>
    <t>sac:ReferenceAmount es obligatorio y mayor a cero cuando sac:AdditionalMonetaryTotal/cbc:ID es 2001</t>
  </si>
  <si>
    <t>cbc:PayableAmount es obligatorio y mayor a cero cuando sac:AdditionalMonetaryTotal/cbc:ID es 2001</t>
  </si>
  <si>
    <t>El dato ingresado en cbc:PayableAmount no cumple con el formato establecido</t>
  </si>
  <si>
    <t>Debe consignar la moneda para el Monto de la percepcion (cbc:PayableAmount/@currencyID)</t>
  </si>
  <si>
    <t>sac:TotalAmount es obligatorio y mayor a cero cuando sac:AdditionalMonetaryTotal/cbc:ID es 2001</t>
  </si>
  <si>
    <t>El dato ingresado en sac:TotalAmount no cumple con el formato establecido</t>
  </si>
  <si>
    <t>sac:TotalAmount no tiene el valor correcto cuando sac:AdditionalMonetaryTotal/cbc:ID es 2001</t>
  </si>
  <si>
    <t>ext:UBLExtensions/.../ds:Signature/ds:SignedInfo/ds:Reference/@URI</t>
  </si>
  <si>
    <t>ext:UBLExtensions/.../ds:Signature/ds:SignedInfo/ds:Reference/ds:Transform@Algorithm</t>
  </si>
  <si>
    <t>ext:UBLExtensions/.../ds:Signature/ds:SignedInfo/ds:Reference/ds:DigestMethod/@Algorithm</t>
  </si>
  <si>
    <t>ext:UBLExtensions/.../ds:Signature/ds:SignedInfo/ds:Reference/ds:DigestValue</t>
  </si>
  <si>
    <t>ext:UBLExtensions/.../ds:Signature/ds:SignatureValue</t>
  </si>
  <si>
    <t>ext:UBLExtensions/.../ds:Signature/ds:KeyInfo/ds:X509Data/ds:X509Certificate</t>
  </si>
  <si>
    <t>CreditedQuantity/@unitCode - El dato ingresado no cumple con el estandar</t>
  </si>
  <si>
    <t>CreditedQuantity - El dato ingresado no cumple con el estandar</t>
  </si>
  <si>
    <t>Debe consignar solo un elemento cac:TaxTotal a nivel de item para ISC (cbc:ID igual a 2000)</t>
  </si>
  <si>
    <t>cac:TaxCategory/cac:TaxScheme/cbc:ID - El dato ingresado no cumple con el estandar</t>
  </si>
  <si>
    <t>cac:TaxCategory/cac:TaxScheme/cbc:TaxTypeCode El dato ingresado no cumple con el estandar</t>
  </si>
  <si>
    <t>El XML no contiene el tag TaxAmount de impuestos globales</t>
  </si>
  <si>
    <t>TaxAmount - El dato ingresado en impuestos globales no cumple con el estandar</t>
  </si>
  <si>
    <t>El XML no contiene el tag o no existe informacion de TaxScheme ID de impuestos globales</t>
  </si>
  <si>
    <t>TaxScheme ID - El dato ingresado no cumple con el estandar</t>
  </si>
  <si>
    <t>TaxScheme Name - El dato ingresado no cumple con el estandar</t>
  </si>
  <si>
    <t>El XML no contiene el tag o no existe informacion de TaxScheme Name de impuestos globales</t>
  </si>
  <si>
    <t>El Name o TaxTypeCode debe corresponder con el Id para el ISC</t>
  </si>
  <si>
    <t>2527</t>
  </si>
  <si>
    <t>No se puede leer (parsear) el archivo XML</t>
  </si>
  <si>
    <t>PrepaidAmount: Monto total anticipado debe ser mayor a cero.</t>
  </si>
  <si>
    <t>2116</t>
  </si>
  <si>
    <t>2399</t>
  </si>
  <si>
    <t>El tipo de documento modificado por la Nota de credito debe ser factura electronica o ticket</t>
  </si>
  <si>
    <t>El tipo de documento modificado por la Nota de credito debe ser boleta electronica</t>
  </si>
  <si>
    <t>2630</t>
  </si>
  <si>
    <t>2117</t>
  </si>
  <si>
    <t>La serie o numero del documento(01) modificado por la Nota de Credito no cumple con el formato establecido para tipo codigo Nota Credito 10.</t>
  </si>
  <si>
    <t>La serie o numero del documento modificado por la Nota de Credito no cumple con el formato establecido</t>
  </si>
  <si>
    <t>2631</t>
  </si>
  <si>
    <t>2118</t>
  </si>
  <si>
    <t>La serie o numero del documento(12) modificado por la Nota de Credito no cumple con el formato establecido para tipo codigo Nota Credito 10.</t>
  </si>
  <si>
    <t>2633</t>
  </si>
  <si>
    <t>2632</t>
  </si>
  <si>
    <t>La serie o numero del documento(56) modificado por la Nota de Credito no cumple con el formato establecido para tipo codigo Nota Credito 10.</t>
  </si>
  <si>
    <t>La serie o numero del documento(03) modificado por la Nota de Credito no cumple con el formato establecido para tipo codigo Nota Credito 10.</t>
  </si>
  <si>
    <t>Debe indicar las facturas relacionadas a la Nota de Credito</t>
  </si>
  <si>
    <t>2414</t>
  </si>
  <si>
    <t>2415</t>
  </si>
  <si>
    <t>No se ha consignado en la nota el tag cac:DiscrepancyResponse</t>
  </si>
  <si>
    <t>Se ha consignado en la nota mas de un tag cac:DiscrepancyResponse</t>
  </si>
  <si>
    <t>2634</t>
  </si>
  <si>
    <t>2126</t>
  </si>
  <si>
    <t>2125</t>
  </si>
  <si>
    <t>ReferenceID - El dato ingresado debe indicar serie correcta del documento al que se relaciona la Nota tipo 10.</t>
  </si>
  <si>
    <t>El XML no contiene informacion en el tag ReferenceID del documento al que se relaciona la nota</t>
  </si>
  <si>
    <t>ReferenceID -  El dato ingresado debe indicar SERIE-CORRELATIVO del documento al que se relaciona la Nota</t>
  </si>
  <si>
    <t>2128</t>
  </si>
  <si>
    <t>2127</t>
  </si>
  <si>
    <t>2136</t>
  </si>
  <si>
    <t>2135</t>
  </si>
  <si>
    <t>4004</t>
  </si>
  <si>
    <t>4005</t>
  </si>
  <si>
    <t>4007</t>
  </si>
  <si>
    <t>4006</t>
  </si>
  <si>
    <t>2635</t>
  </si>
  <si>
    <t>2636</t>
  </si>
  <si>
    <t>2637</t>
  </si>
  <si>
    <t>Debe existir DocumentTypeCode de Otros documentos relacionados con valor 99 para un tipo codigo Nota Credito 10.</t>
  </si>
  <si>
    <t>No existe datos del ID de los documentos relacionados con valor 99 para un tipo codigo Nota Credito 10.</t>
  </si>
  <si>
    <t>No existe datos del DocumentType de los documentos relacionados con valor 99 para un tipo codigo Nota Credito 10.</t>
  </si>
  <si>
    <t>4008</t>
  </si>
  <si>
    <t>4009</t>
  </si>
  <si>
    <t>4011</t>
  </si>
  <si>
    <t>4010</t>
  </si>
  <si>
    <t>2070</t>
  </si>
  <si>
    <t>2071</t>
  </si>
  <si>
    <t>El XML no contiene el tag o no existe informacion de ResponseCode</t>
  </si>
  <si>
    <t>ResponseCode -  El dato ingresado no cumple  con  la  estructura</t>
  </si>
  <si>
    <t>2069</t>
  </si>
  <si>
    <t>2014</t>
  </si>
  <si>
    <t>2017</t>
  </si>
  <si>
    <t>2363</t>
  </si>
  <si>
    <t>2015</t>
  </si>
  <si>
    <t>2016</t>
  </si>
  <si>
    <t>2021</t>
  </si>
  <si>
    <t>2022</t>
  </si>
  <si>
    <t>2365</t>
  </si>
  <si>
    <t>El comprobante contiene un tipo y número de Documento Relacionado repetido</t>
  </si>
  <si>
    <t>2364</t>
  </si>
  <si>
    <t>2426</t>
  </si>
  <si>
    <t>Documentos relacionados duplicados en el comprobante.</t>
  </si>
  <si>
    <t>IssueDate- El dato ingresado no es valido</t>
  </si>
  <si>
    <t>2191</t>
  </si>
  <si>
    <t>El XML no contiene el tag Price/cbc:LineExtensionAmount en el detalle de los Items</t>
  </si>
  <si>
    <t>2187</t>
  </si>
  <si>
    <t>2139</t>
  </si>
  <si>
    <t>2188</t>
  </si>
  <si>
    <t>2189</t>
  </si>
  <si>
    <t>2408</t>
  </si>
  <si>
    <t>2190</t>
  </si>
  <si>
    <t>El XML no contiene el tag Price/cbc:PriceAmount en el detalle de los Items</t>
  </si>
  <si>
    <t>2197</t>
  </si>
  <si>
    <t>2199</t>
  </si>
  <si>
    <t>2193</t>
  </si>
  <si>
    <t>2194</t>
  </si>
  <si>
    <t>2195</t>
  </si>
  <si>
    <t>2196</t>
  </si>
  <si>
    <t>2377</t>
  </si>
  <si>
    <t>2378</t>
  </si>
  <si>
    <t>2203</t>
  </si>
  <si>
    <t>2202</t>
  </si>
  <si>
    <t>2184</t>
  </si>
  <si>
    <t>2182</t>
  </si>
  <si>
    <t>2183</t>
  </si>
  <si>
    <t>2186</t>
  </si>
  <si>
    <t>2185</t>
  </si>
  <si>
    <t>2058</t>
  </si>
  <si>
    <t>2151</t>
  </si>
  <si>
    <t>2350</t>
  </si>
  <si>
    <t>2351</t>
  </si>
  <si>
    <t>2173</t>
  </si>
  <si>
    <t>2172</t>
  </si>
  <si>
    <t>ResponseCode - El dato ingresado no cumple con la estructura</t>
  </si>
  <si>
    <t>cac:DiscrepancyResponse/cbc:Description - El dato ingresado no cumple con la estructura</t>
  </si>
  <si>
    <t>El XML no contiene el tag o no existe informacion de cac:DiscrepancyResponse/cbc:Description</t>
  </si>
  <si>
    <t>2171</t>
  </si>
  <si>
    <t>2170</t>
  </si>
  <si>
    <t>ReferenceID - El dato ingresado debe indicar SERIE-CORRELATIVO del documento al que se relaciona la Nota</t>
  </si>
  <si>
    <t>2204</t>
  </si>
  <si>
    <t>2400</t>
  </si>
  <si>
    <t>2205</t>
  </si>
  <si>
    <t>La serie o numero del documento modificado por la Nota de Debito no cumple con el formato establecido</t>
  </si>
  <si>
    <t>2206</t>
  </si>
  <si>
    <t>Debe indicar los documentos afectados por la Nota de Debito</t>
  </si>
  <si>
    <t>El RUC debe coincidir con el RUC del nombre del archivo</t>
  </si>
  <si>
    <t>El ID debe coincidir con el nombre del archivo</t>
  </si>
  <si>
    <t>La fecha de generación del resumen debe ser igual a la fecha consignada en el nombre del archivo</t>
  </si>
  <si>
    <t>2211</t>
  </si>
  <si>
    <t>2210</t>
  </si>
  <si>
    <t>El XML no contiene el tag ID</t>
  </si>
  <si>
    <t>El dato ingresado no cumple con el formato RC-fecha-correlativo</t>
  </si>
  <si>
    <t>2234</t>
  </si>
  <si>
    <t>2233</t>
  </si>
  <si>
    <t>El XML no contiene el tag ReferenceDate</t>
  </si>
  <si>
    <t>ReferenceDate - El dato ingresado no cumple con el patron YYYY-MM-DD</t>
  </si>
  <si>
    <t>2235</t>
  </si>
  <si>
    <t>ReferenceDate- El dato ingresado no es valido</t>
  </si>
  <si>
    <t>2237</t>
  </si>
  <si>
    <t>La fecha del ReferenceDate no debe ser mayor al Today</t>
  </si>
  <si>
    <t>2231</t>
  </si>
  <si>
    <t>2230</t>
  </si>
  <si>
    <t>2232</t>
  </si>
  <si>
    <t>2236</t>
  </si>
  <si>
    <t>4036</t>
  </si>
  <si>
    <t>IssueDate - El dato ingresado no cumple con el patron YYYY-MM-DD</t>
  </si>
  <si>
    <t>La fecha del IssueDate no debe ser mayor al Today</t>
  </si>
  <si>
    <t>2219</t>
  </si>
  <si>
    <t>2218</t>
  </si>
  <si>
    <t>2217</t>
  </si>
  <si>
    <t>2216</t>
  </si>
  <si>
    <t>El XML no contiene el tag CustomerAssignedAccountID del emisor del documento</t>
  </si>
  <si>
    <t>El XML no contiene el tag AdditionalAccountID del emisor del documento</t>
  </si>
  <si>
    <t>AdditionalAccountID - El dato ingresado no cumple con el estandar</t>
  </si>
  <si>
    <t>2229</t>
  </si>
  <si>
    <t>2228</t>
  </si>
  <si>
    <t>El XML no contiene el tag RegistrationName del emisor del documento</t>
  </si>
  <si>
    <t>RegistrationName - El dato ingresado no cumple con el estandar</t>
  </si>
  <si>
    <t>Linea de documento</t>
  </si>
  <si>
    <t>2516</t>
  </si>
  <si>
    <t>2511</t>
  </si>
  <si>
    <t>Debe indicar tipo de documento.</t>
  </si>
  <si>
    <t>2512</t>
  </si>
  <si>
    <t>2513</t>
  </si>
  <si>
    <t>No existe información de serie o número.</t>
  </si>
  <si>
    <t>Dato no cumple con formato de acuerdo al número de comprobante.</t>
  </si>
  <si>
    <t>2514</t>
  </si>
  <si>
    <t>2018</t>
  </si>
  <si>
    <t>No existe información de receptor de documento.</t>
  </si>
  <si>
    <t>2517</t>
  </si>
  <si>
    <t>Dato no cumple con formato establecido.</t>
  </si>
  <si>
    <t>4027</t>
  </si>
  <si>
    <t>2524</t>
  </si>
  <si>
    <t>El dato ingresado en Amount no cumple con el formato establecido.</t>
  </si>
  <si>
    <t>2522</t>
  </si>
  <si>
    <t>No existe información del documento del anticipo.</t>
  </si>
  <si>
    <t>Guía de Remisión de referencia (dada de baja por cambio de destinatario)</t>
  </si>
  <si>
    <t>Departamento</t>
  </si>
  <si>
    <t>Provincia</t>
  </si>
  <si>
    <t>Distrito</t>
  </si>
  <si>
    <t>Codigo producto SUNAT</t>
  </si>
  <si>
    <t>Dirección completa y detallada</t>
  </si>
  <si>
    <t>El XML no contiene el tag o no existe información de PrepaidAmount para un documento con anticipo.</t>
  </si>
  <si>
    <t>=2.0</t>
  </si>
  <si>
    <t>/Retention/cbc:UBLVersionID</t>
  </si>
  <si>
    <t>=1.0</t>
  </si>
  <si>
    <t>/Retention/cbc:CustomizationID</t>
  </si>
  <si>
    <t>Numeración, conformada por serie y número correlativo</t>
  </si>
  <si>
    <t>/Retention/cbc:ID</t>
  </si>
  <si>
    <t>/Retention/cbc:IssueDate</t>
  </si>
  <si>
    <t>Datos del Emisor Electrónico</t>
  </si>
  <si>
    <t>/Retention/cac:AgentParty/cac:PartyIdentification/cbc:ID</t>
  </si>
  <si>
    <t>/Retention/cac:AgentParty/cac:PartyName/cbc:Name</t>
  </si>
  <si>
    <t>Domicilio fiscal del Emisor Electrónico</t>
  </si>
  <si>
    <t>/Retention/cac:AgentParty/cac:PostalAddress/cbc:StreetName</t>
  </si>
  <si>
    <t>Urbanización</t>
  </si>
  <si>
    <t>/Retention/cac:AgentParty/cac:PostalAddress/cbc:CitySubdivisionName</t>
  </si>
  <si>
    <t>/Retention/cac:AgentParty/cac:PostalAddress/cbc:CityName</t>
  </si>
  <si>
    <t>/Retention/cac:AgentParty/cac:PostalAddress/cbc:CountrySubentity</t>
  </si>
  <si>
    <t>/Retention/cac:AgentParty/cac:PostalAddress/cbc:District</t>
  </si>
  <si>
    <t>Código del país de la dirección</t>
  </si>
  <si>
    <t>a2</t>
  </si>
  <si>
    <t>/Retention/cac:AgentParty/cac:PartyLegalEntity/cbc:RegistrationName</t>
  </si>
  <si>
    <t>Información del Proveedor</t>
  </si>
  <si>
    <t>/Retention/cac:ReceiverParty/cac:PartyIdentification/cbc:ID</t>
  </si>
  <si>
    <t>/Retention/cac:ReceiverParty/cac:PartyName/cbc:Name</t>
  </si>
  <si>
    <t>Domicilio fiscal del Proveedor</t>
  </si>
  <si>
    <t>/Retention/cac:ReceiverParty/cac:PostalAddress/cbc:StreetName</t>
  </si>
  <si>
    <t>/Retention/cac:ReceiverParty/cac:PostalAddress/cbc:CitySubdivisionName</t>
  </si>
  <si>
    <t>/Retention/cac:ReceiverParty/cac:PostalAddress/cbc:CityName</t>
  </si>
  <si>
    <t>/Retention/cac:ReceiverParty/cac:PostalAddress/cbc:CountrySubentity</t>
  </si>
  <si>
    <t>/Retention/cac:ReceiverParty/cac:PostalAddress/cbc:District</t>
  </si>
  <si>
    <t>/Retention/cac:ReceiverParty/cac:PartyLegalEntity/cbc:RegistrationName</t>
  </si>
  <si>
    <t>Datos de la Retención del CRE</t>
  </si>
  <si>
    <t>Régimen de Retención</t>
  </si>
  <si>
    <t>Tasa de Retención</t>
  </si>
  <si>
    <t>n(1,2)</t>
  </si>
  <si>
    <t>/Retention/sac:SUNATRetentionPercent</t>
  </si>
  <si>
    <t>/Retention/cbc:Note</t>
  </si>
  <si>
    <t>Importe total Retenido</t>
  </si>
  <si>
    <t>/Retention/cbc:TotalInvoiceAmount</t>
  </si>
  <si>
    <t>Importe total retenido debe ser igual a la suma de los importes retenidos por cada documento relacionado.</t>
  </si>
  <si>
    <t>Moneda del Importe total Retenido</t>
  </si>
  <si>
    <t>Importe total Pagado</t>
  </si>
  <si>
    <t>Moneda del Importe total Pagado</t>
  </si>
  <si>
    <t>Dato del Comprobante Relacionado</t>
  </si>
  <si>
    <t>Tipo de documento Relacionado</t>
  </si>
  <si>
    <t>Número de documento Relacionado</t>
  </si>
  <si>
    <t>Fecha emisión documento Relacionado</t>
  </si>
  <si>
    <t>/Retention/sac:SUNATRetentionDocumentReference/cbc:IssueDate</t>
  </si>
  <si>
    <t>Importe total documento Relacionado</t>
  </si>
  <si>
    <t>/Retention/sac:SUNATRetentionDocumentReference/cbc:TotalInvoiceAmount</t>
  </si>
  <si>
    <t>El dato ingresado en TotalInvoiceAmount debe ser numérico mayor a cero</t>
  </si>
  <si>
    <t>Tipo de moneda documento Relacionado</t>
  </si>
  <si>
    <t>Datos del Pago (3)</t>
  </si>
  <si>
    <t>Fecha de pago</t>
  </si>
  <si>
    <t>/Retention/sac:SUNATRetentionDocumentReference/cac:Payment/cbc:PaidDate</t>
  </si>
  <si>
    <t>Número de pago</t>
  </si>
  <si>
    <t>n..9</t>
  </si>
  <si>
    <t>/Retention/sac:SUNATRetentionDocumentReference/cac:Payment/cbc:ID</t>
  </si>
  <si>
    <t>Importe de pago sin retención</t>
  </si>
  <si>
    <t>/Retention/sac:SUNATRetentionDocumentReference/cac:Payment/cbc:PaidAmount</t>
  </si>
  <si>
    <t>Los montos de pago, retenidos y montos pagados consignados para el documento relacionado no son correctos.</t>
  </si>
  <si>
    <t>Moneda de pago</t>
  </si>
  <si>
    <t>La moneda del importe de pago debe ser la misma que la del documento relacionado.</t>
  </si>
  <si>
    <t>Datos de la Retención (4)</t>
  </si>
  <si>
    <t>Importe retenido</t>
  </si>
  <si>
    <t>/Retention/sac:SUNATRetentionDocumentReference/sac:SUNATRetentionInformation/sac:SUNATRetentionAmount</t>
  </si>
  <si>
    <t>Moneda de importe retenido</t>
  </si>
  <si>
    <t>Fecha de Retención</t>
  </si>
  <si>
    <t>/Retention/sac:SUNATRetentionDocumentReference/sac:SUNATRetentionInformation/sac:SUNATRetentionDate</t>
  </si>
  <si>
    <t>Importe total a pagar (neto)</t>
  </si>
  <si>
    <t>/Retention/sac:SUNATRetentionDocumentReference/sac:SUNATRetentionInformation/sac:SUNATNetTotalPaid</t>
  </si>
  <si>
    <t>Moneda del monto neto pagado</t>
  </si>
  <si>
    <t>Tipo de cambio (5)</t>
  </si>
  <si>
    <t>La moneda de referencia para el Tipo de Cambio</t>
  </si>
  <si>
    <t>La moneda objetivo para la Tasa de Cambio</t>
  </si>
  <si>
    <t>El factor aplicado a la moneda de origen para calcular la moneda de destino (Tipo de cambio)</t>
  </si>
  <si>
    <t>an..11</t>
  </si>
  <si>
    <t>n(4,6)</t>
  </si>
  <si>
    <t>/Retention/sac:SUNATRetentionDocumentReference/sac:SUNATRetentionInformation/cac:ExchangeRate/cbc:CalculationRate</t>
  </si>
  <si>
    <t>Fecha de cambio</t>
  </si>
  <si>
    <t>/Retention/sac:SUNATRetentionDocumentReference/sac:SUNATRetentionInformation/cac:ExchangeRate/cbc:Date</t>
  </si>
  <si>
    <t>ID - Serie y Número del archivo no coincide con el consignado en el contenido del XML.</t>
  </si>
  <si>
    <t>El XML no contiene el tag o no existe información del número de RUC del emisor</t>
  </si>
  <si>
    <t>El XML no contiene el atributo o no existe información del tipo de documento del emisor</t>
  </si>
  <si>
    <t>El tipo de documento no es aceptado.</t>
  </si>
  <si>
    <t>El nombre comercial del emisor no cumple con el formato establecido</t>
  </si>
  <si>
    <t>La dirección completa y detallada del domicilio fiscal del emisor no cumple con el formato establecido</t>
  </si>
  <si>
    <t>La urbanización del domicilio fiscal del emisor no cumple con el formato establecido</t>
  </si>
  <si>
    <t>La provincia del domicilio fiscal del emisor no cumple con el formato establecido</t>
  </si>
  <si>
    <t>El departamento del domicilio fiscal del emisor no cumple con el formato establecido</t>
  </si>
  <si>
    <t>El distrito del domicilio fiscal del emisor no cumple con el formato establecido</t>
  </si>
  <si>
    <t>El codigo de pais debe ser PE</t>
  </si>
  <si>
    <t>El XML no contiene el tag o no existe información del número de documento de identidad del proveedor</t>
  </si>
  <si>
    <t>El valor ingresado como documento de identidad del proveedor es incorrecto</t>
  </si>
  <si>
    <t>El nombre comercial del proveedor no cumple con el formato establecido</t>
  </si>
  <si>
    <t>El ubigeo del proveedor no cumple con el formato establecido o no es válido</t>
  </si>
  <si>
    <t>La dirección completa y detallada del domicilio fiscal del proveedor no cumple con el formato establecido</t>
  </si>
  <si>
    <t>La urbanización del domicilio fiscal del proveedor no cumple con el formato establecido</t>
  </si>
  <si>
    <t>La provincia del domicilio fiscal del proveedor no cumple con el formato establecido</t>
  </si>
  <si>
    <t>El departamento del domicilio fiscal del proveedor no cumple con el formato establecido</t>
  </si>
  <si>
    <t>El distrito del domicilio fiscal del proveedor no cumple con el formato establecido</t>
  </si>
  <si>
    <t>El XML no contiene el tag o no existe información del Importe total Retenido</t>
  </si>
  <si>
    <t>El XML no contiene el tag o no existe información de la moneda del Importe total Retenido</t>
  </si>
  <si>
    <t>El valor de la moneda del Importe total Retenido debe ser PEN</t>
  </si>
  <si>
    <t>El dato ingresado en SUNATTotalPaid debe ser numérico mayor a cero</t>
  </si>
  <si>
    <t>El XML no contiene el tag o no existe información del Importe total Pagado</t>
  </si>
  <si>
    <t>El XML no contiene el tag o no existe información de la moneda del Importe total Pagado</t>
  </si>
  <si>
    <t>El valor de la moneda del Importe total Pagado debe ser PEN</t>
  </si>
  <si>
    <t>El XML no contiene el tag o no existe información del tipo de documento relacionado</t>
  </si>
  <si>
    <t>El tipo de documento relacionado no es válido</t>
  </si>
  <si>
    <t>El XML no contiene el tag o no existe información del número de documento relacionado</t>
  </si>
  <si>
    <t>El número de documento relacionado no está permitido o no es valido</t>
  </si>
  <si>
    <t>El XML no contiene el tag o no existe información del Importe total documento Relacionado</t>
  </si>
  <si>
    <t>El dato ingresado en el importe total documento relacionado debe ser numérico mayor a cero</t>
  </si>
  <si>
    <t>El XML no contiene el tag o no existe información de la moneda del documento Relacionado</t>
  </si>
  <si>
    <t>El valor de la moneda del documento Relacionado no es válido</t>
  </si>
  <si>
    <t>El XML no contiene el tag o no existe información del número de pago</t>
  </si>
  <si>
    <t>El dato ingresado en el número de pago no es válido</t>
  </si>
  <si>
    <t>El XML no contiene el tag o no existe información de la fecha de pago del documento Relacionado</t>
  </si>
  <si>
    <t>La fecha de pago del documento relacionado no es válido</t>
  </si>
  <si>
    <t>El XML no contiene el tag o no existe información del Importe retenido</t>
  </si>
  <si>
    <t>El dato ingresado en el Importe retenido debe ser numérico mayor a cero</t>
  </si>
  <si>
    <t>El XML no contiene el tag o no existe información de la moneda de importe retenido</t>
  </si>
  <si>
    <t>El valor de la moneda de importe retenido debe ser PEN</t>
  </si>
  <si>
    <t>El XML no contiene el tag o no existe información de la Fecha de Retención</t>
  </si>
  <si>
    <t>La fecha de retención no es válido</t>
  </si>
  <si>
    <t>El XML no contiene el tag o no existe información del Importe total a pagar (neto)</t>
  </si>
  <si>
    <t>El dato ingresado en el Importe total a pagar (neto) debe ser numérico mayor a cero</t>
  </si>
  <si>
    <t>El XML no contiene el tag o no existe información de la Moneda del monto neto pagado</t>
  </si>
  <si>
    <t>El valor de la Moneda del monto neto pagado debe ser PEN</t>
  </si>
  <si>
    <t>El valor de la moneda de referencia para el tipo de cambio no es válido</t>
  </si>
  <si>
    <t>La moneda de referencia para el tipo de cambio debe ser la misma que la del documento relacionado</t>
  </si>
  <si>
    <t>El valor de la moneda objetivo para la Tasa de Cambio debe ser PEN</t>
  </si>
  <si>
    <t>El dato ingresado en el tipo de cambio debe ser numérico mayor a cero</t>
  </si>
  <si>
    <t>La fecha de cambio no es válido</t>
  </si>
  <si>
    <t>/Perception/cbc:UBLVersionID</t>
  </si>
  <si>
    <t>/Perception/cbc:CustomizationID</t>
  </si>
  <si>
    <t>/Perception/cbc:ID</t>
  </si>
  <si>
    <t>/Perception/cbc:IssueDate</t>
  </si>
  <si>
    <t>/Perception/cac:AgentParty/cac:PartyIdentification/cbc:ID</t>
  </si>
  <si>
    <t>/Perception/cac:AgentParty/cac:PartyName/cbc:Name</t>
  </si>
  <si>
    <t>/Perception/cac:AgentParty/cac:PostalAddress/cbc:StreetName</t>
  </si>
  <si>
    <t>/Perception/cac:AgentParty/cac:PostalAddress/cbc:CitySubdivisionName</t>
  </si>
  <si>
    <t>/Perception/cac:AgentParty/cac:PostalAddress/cbc:CityName</t>
  </si>
  <si>
    <t>/Perception/cac:AgentParty/cac:PostalAddress/cbc:CountrySubentity</t>
  </si>
  <si>
    <t>/Perception/cac:AgentParty/cac:PostalAddress/cbc:District</t>
  </si>
  <si>
    <t>/Perception/cac:AgentParty/cac:PartyLegalEntity/cbc:RegistrationName</t>
  </si>
  <si>
    <t>Información del Cliente</t>
  </si>
  <si>
    <t>/Perception/cac:ReceiverParty/cac:PartyIdentification/cbc:ID</t>
  </si>
  <si>
    <t>/Perception/cac:ReceiverParty/cac:PartyName/cbc:Name</t>
  </si>
  <si>
    <t>/Perception/cac:ReceiverParty/cac:PostalAddress/cbc:StreetName</t>
  </si>
  <si>
    <t>/Perception/cac:ReceiverParty/cac:PostalAddress/cbc:CitySubdivisionName</t>
  </si>
  <si>
    <t>/Perception/cac:ReceiverParty/cac:PostalAddress/cbc:CityName</t>
  </si>
  <si>
    <t>/Perception/cac:ReceiverParty/cac:PostalAddress/cbc:CountrySubentity</t>
  </si>
  <si>
    <t>/Perception/cac:ReceiverParty/cac:PostalAddress/cbc:District</t>
  </si>
  <si>
    <t>/Perception/cac:ReceiverParty/cac:PartyLegalEntity/cbc:RegistrationName</t>
  </si>
  <si>
    <t>/Perception/sac:SUNATPerceptionPercent</t>
  </si>
  <si>
    <t>/Perception/cbc:Note</t>
  </si>
  <si>
    <t>Importe total Percibido</t>
  </si>
  <si>
    <t>/Perception/cbc:TotalInvoiceAmount</t>
  </si>
  <si>
    <t>Importe total percibido debe ser igual a la suma de los importes percibidos por cada documento relacionado.</t>
  </si>
  <si>
    <t>Moneda del Importe total Percibido</t>
  </si>
  <si>
    <t>Importe total Cobrado</t>
  </si>
  <si>
    <t>/Perception/sac:SUNATTotalCashed</t>
  </si>
  <si>
    <t>Moneda del Importe total Cobrado</t>
  </si>
  <si>
    <t>/Perception/sac:SUNATPerceptionDocumentReference/cbc:IssueDate</t>
  </si>
  <si>
    <t>/Perception/sac:SUNATPerceptionDocumentReference/cbc:TotalInvoiceAmount</t>
  </si>
  <si>
    <t>Fecha de cobro</t>
  </si>
  <si>
    <t>/Perception/sac:SUNATPerceptionDocumentReference/cac:Payment/cbc:PaidDate</t>
  </si>
  <si>
    <t>Número de cobro</t>
  </si>
  <si>
    <t>/Perception/sac:SUNATPerceptionDocumentReference/cac:Payment/cbc:ID</t>
  </si>
  <si>
    <t>/Perception/sac:SUNATPerceptionDocumentReference/cac:Payment/cbc:PaidAmount</t>
  </si>
  <si>
    <t>Los montos de pago, percibidos y montos cobrados consignados para el documento relacionado no son correctos.</t>
  </si>
  <si>
    <t>Moneda de cobro</t>
  </si>
  <si>
    <t>La moneda del importe de cobro debe ser la misma que la del documento relacionado.</t>
  </si>
  <si>
    <t>/Perception/sac:SUNATPerceptionDocumentReference/sac:SUNATPerceptionInformation/sac:SUNATPerceptionAmount</t>
  </si>
  <si>
    <t>/Perception/sac:SUNATPerceptionDocumentReference/sac:SUNATPerceptionInformation/sac:SUNATPerceptionDate</t>
  </si>
  <si>
    <t>/Perception/sac:SUNATPerceptionDocumentReference/sac:SUNATPerceptionInformation/cac:ExchangeRate/cbc:CalculationRate</t>
  </si>
  <si>
    <t>/Perception/sac:SUNATPerceptionDocumentReference/sac:SUNATPerceptionInformation/cac:ExchangeRate/cbc:Date</t>
  </si>
  <si>
    <t>La tasa de percepción enviada no corresponde con el régimen de percepción.</t>
  </si>
  <si>
    <t>El XML no contiene el tag o no existe información del Importe total Percibido</t>
  </si>
  <si>
    <t>El nombre comercial del cliente no cumple con el formato establecido</t>
  </si>
  <si>
    <t>El ubigeo del cliente no cumple con el formato establecido o no es válido</t>
  </si>
  <si>
    <t>La dirección completa y detallada del domicilio fiscal del cliente no cumple con el formato establecido</t>
  </si>
  <si>
    <t>La urbanización del domicilio fiscal del cliente no cumple con el formato establecido</t>
  </si>
  <si>
    <t>La provincia del domicilio fiscal del cliente no cumple con el formato establecido</t>
  </si>
  <si>
    <t>El departamento del domicilio fiscal del cliente no cumple con el formato establecido</t>
  </si>
  <si>
    <t>El distrito del domicilio fiscal del cliente no cumple con el formato establecido</t>
  </si>
  <si>
    <t>El XML no contiene el tag o no existe información de la moneda del Importe total Percibido</t>
  </si>
  <si>
    <t>El valor de la moneda del Importe total Percibido debe ser PEN</t>
  </si>
  <si>
    <t>El XML no contiene el tag o no existe información del Importe total Cobrado</t>
  </si>
  <si>
    <t>El dato ingresado en SUNATTotalCashed debe ser numérico mayor a cero</t>
  </si>
  <si>
    <t>El XML no contiene el tag o no existe información de la moneda del Importe total Cobrado</t>
  </si>
  <si>
    <t>El valor de la moneda del Importe total Cobrado debe ser PEN</t>
  </si>
  <si>
    <t>El XML no contiene el tag o no existe información de la moneda objetivo para la Tasa de Cambio</t>
  </si>
  <si>
    <t>El XML no contiene el tag o no existe información del tipo de cambio</t>
  </si>
  <si>
    <t>El XML no contiene el tag o no existe información de la fecha de cambio</t>
  </si>
  <si>
    <t>El XML no contiene el tag o no existe información de la moneda de referencia para el tipo de cambio</t>
  </si>
  <si>
    <t>El XML no contiene el tag o no existe información del número de cobro</t>
  </si>
  <si>
    <t>El dato ingresado en el número de cobro no es válido</t>
  </si>
  <si>
    <t>El XML no contiene el tag o no existe información del Importe del cobro</t>
  </si>
  <si>
    <t>El dato ingresado en el Importe del cobro debe ser numérico mayor a cero</t>
  </si>
  <si>
    <t>El XML no contiene el tag o no existe información de la fecha de cobro del documento Relacionado</t>
  </si>
  <si>
    <t>La fecha de cobro del documento relacionado no es válido</t>
  </si>
  <si>
    <t>El XML no contiene el tag o no existe información del Importe percibido</t>
  </si>
  <si>
    <t>El dato ingresado en el Importe percibido debe ser numérico mayor a cero</t>
  </si>
  <si>
    <t>El XML no contiene el tag o no existe información de la moneda de importe percibido</t>
  </si>
  <si>
    <t>El valor de la moneda de importe percibido debe ser PEN</t>
  </si>
  <si>
    <t>El XML no contiene el tag o no existe información de la Fecha de Percepción</t>
  </si>
  <si>
    <t>La fecha de percepción no es válido</t>
  </si>
  <si>
    <t>El XML no contiene el tag o no existe información del Monto total a cobrar</t>
  </si>
  <si>
    <t>El dato ingresado en el Monto total a cobrar debe ser numérico mayor a cero</t>
  </si>
  <si>
    <t>El XML no contiene el tag o no existe información de la moneda del Monto total a cobrar</t>
  </si>
  <si>
    <t>El valor de la moneda del Monto total a cobrar debe ser PEN</t>
  </si>
  <si>
    <t>El dato ingresado no cumple con el formato RA-fecha-correlativo</t>
  </si>
  <si>
    <t>ReferenceDate - El dato ingresado no es valido</t>
  </si>
  <si>
    <t>IssueDate - El dato ingresado no es valido</t>
  </si>
  <si>
    <t>LineID - El dato ingresado no cumple con el estandar</t>
  </si>
  <si>
    <t>LineID - El dato ingresado debe ser correlativo mayor a cero</t>
  </si>
  <si>
    <t>El XML no contiene el tag DocumentTypeCode</t>
  </si>
  <si>
    <t>El XML no contiene el tag DocumentSerialID</t>
  </si>
  <si>
    <t>El dato ingresado  no cumple con el patron SERIE</t>
  </si>
  <si>
    <t>La serie no corresponde al tipo de comprobante</t>
  </si>
  <si>
    <t>El dato ingresado en DocumentNumberID debe ser numerico y como maximo de 8 digitos</t>
  </si>
  <si>
    <t>El dato ingresado en VoidReasonDescription debe contener información válida</t>
  </si>
  <si>
    <t>El dato ingresado no cumple con el formato RR-fecha-correlativo.</t>
  </si>
  <si>
    <t>El dato ingresado  no cumple con el formato de DocumentSerialID, para DocumentTypeCode con valor 20.</t>
  </si>
  <si>
    <t>El dato ingresado  no cumple con el formato de DocumentSerialID, para DocumentTypeCode con valor 40.</t>
  </si>
  <si>
    <t>0154</t>
  </si>
  <si>
    <t>El RUC del archivo no corresponde al RUC del usuario o el proveedor no esta autorizado a enviar comprobantes del contribuyente</t>
  </si>
  <si>
    <t>0200</t>
  </si>
  <si>
    <t>No se pudo procesar su solicitud. (Ocurrio un error en el batch)</t>
  </si>
  <si>
    <t>2328</t>
  </si>
  <si>
    <t>2326</t>
  </si>
  <si>
    <t>2327</t>
  </si>
  <si>
    <t>El certificado usado se encuentra revocado</t>
  </si>
  <si>
    <t>El certificado usado se encuentra de baja</t>
  </si>
  <si>
    <t>El certificado usado no se encuentra vigente</t>
  </si>
  <si>
    <t>0300</t>
  </si>
  <si>
    <t>No se encontró la raíz documento xml</t>
  </si>
  <si>
    <t>El certificado usado no es el comunicado a SUNAT</t>
  </si>
  <si>
    <t>2325</t>
  </si>
  <si>
    <t>La fecha de generación de la comunicación debe ser mayor o igual a la fecha de generación del documento revertido.</t>
  </si>
  <si>
    <t>El comprobante que desea revertir no existe.</t>
  </si>
  <si>
    <t>El comprobante fue informado previamente en una reversión.</t>
  </si>
  <si>
    <t>Debe indicar  toda la informacion de  sustento de translado de bienes.</t>
  </si>
  <si>
    <t>Si ha consignado Transporte Privado, debe consignar Licencia de conducir, Placa, N constancia de inscripcion y marca del vehiculo.</t>
  </si>
  <si>
    <t>No debe consignar los datos del transportista para la modalidad de transporte 02 – Transporte Privado.</t>
  </si>
  <si>
    <t>GrossWeightMeasure – El dato ingresado no cumple con el formato establecido.</t>
  </si>
  <si>
    <t>0130</t>
  </si>
  <si>
    <t>El sistema no puede responder su solicitud. (No se pudo obtener el ticket de proceso)</t>
  </si>
  <si>
    <t>0135</t>
  </si>
  <si>
    <t>El sistema no puede responder su solicitud. (No se pudo encolar el pedido)</t>
  </si>
  <si>
    <t>0111</t>
  </si>
  <si>
    <t>No tiene el perfil para enviar comprobantes electronicos</t>
  </si>
  <si>
    <t>0109</t>
  </si>
  <si>
    <t>El sistema no puede responder su solicitud. (El servicio de autenticación no está disponible)</t>
  </si>
  <si>
    <t>0103</t>
  </si>
  <si>
    <t>El Usuario ingresado no existe</t>
  </si>
  <si>
    <t>0101</t>
  </si>
  <si>
    <t>El encabezado de seguridad es incorrecto</t>
  </si>
  <si>
    <t>Usuario o contraseña incorrectos</t>
  </si>
  <si>
    <t>0102</t>
  </si>
  <si>
    <t>0151</t>
  </si>
  <si>
    <t>El nombre del archivo ZIP es incorrecto</t>
  </si>
  <si>
    <t>0159</t>
  </si>
  <si>
    <t>0158</t>
  </si>
  <si>
    <t>El nombre del archivo XML es incorrecto</t>
  </si>
  <si>
    <t>El archivo ZIP contiene demasiados comprobantes para este tipo de envío</t>
  </si>
  <si>
    <t>0133</t>
  </si>
  <si>
    <t>2335</t>
  </si>
  <si>
    <t>El documento electrónico ingresado ha sido alterado</t>
  </si>
  <si>
    <t>El sistema no puede responder su solicitud. (No se pudo grabar la entrada del log)</t>
  </si>
  <si>
    <t>0127</t>
  </si>
  <si>
    <t>El ticket no existe</t>
  </si>
  <si>
    <t>0100</t>
  </si>
  <si>
    <t>El sistema no puede responder su solicitud. Intente nuevamente o comuníquese con su Administrador</t>
  </si>
  <si>
    <t>0155</t>
  </si>
  <si>
    <t>El archivo ZIP esta vacio</t>
  </si>
  <si>
    <t>El archivo ZIP esta corrupto</t>
  </si>
  <si>
    <t>0156</t>
  </si>
  <si>
    <t>0157</t>
  </si>
  <si>
    <t>El archivo ZIP no contiene comprobantes</t>
  </si>
  <si>
    <t>0161</t>
  </si>
  <si>
    <t>El nombre del archivo XML no coincide con el nombre del archivo ZIP</t>
  </si>
  <si>
    <t>0160</t>
  </si>
  <si>
    <t>El archivo XML esta vacio</t>
  </si>
  <si>
    <t>(2.0)</t>
  </si>
  <si>
    <t>(1.0)</t>
  </si>
  <si>
    <t>El dato ingresado en AllowanceTotalAmount no cumple con el formato establecido</t>
  </si>
  <si>
    <t>El dato ingresado en sac:ReferenceAmount no cumple con el formato establecido</t>
  </si>
  <si>
    <t>/Invoice/cac:InvoiceLine/cac:Item/cac:StandardItemIdentification/cbc:ID</t>
  </si>
  <si>
    <t>PaidAmount - El dato ingresado no cumple con el estandar</t>
  </si>
  <si>
    <t>El XML no contiene el atributo o no existe informacion del codigo de ubigeo.</t>
  </si>
  <si>
    <t>El valor ingresado como codigo de ubigeo no cumple con el estandar.</t>
  </si>
  <si>
    <t>El XML no contiene el atributo o no existe informacion de direccion completa y detallada.</t>
  </si>
  <si>
    <t>El valor ingresado como direccion completa y detallada no cumple con el estandar.</t>
  </si>
  <si>
    <t>cac:Shipment - El XML no contiene o no existe información en punto de llegada (cac:DeliveryAddress).</t>
  </si>
  <si>
    <t>cac:Shipment - El XML no contiene o no existe información en punto de partida (cac:OriginAddress).</t>
  </si>
  <si>
    <t>El XML no contiene el atributo o no existe informacion de cantida de items</t>
  </si>
  <si>
    <t>El valor ingresado en cantidad de items no cumple con el estandar</t>
  </si>
  <si>
    <t>El valor ingresado en descripcion del items no cumple con el estandar</t>
  </si>
  <si>
    <t>Hora de emisión</t>
  </si>
  <si>
    <t>OBSERV</t>
  </si>
  <si>
    <t>/DespatchAdvice/cbc:IssueTime</t>
  </si>
  <si>
    <t>REST
XSL</t>
  </si>
  <si>
    <t>2192</t>
  </si>
  <si>
    <t>el Comprobante no debió ser observado.</t>
  </si>
  <si>
    <t>4230</t>
  </si>
  <si>
    <t>IssueTime - El dato ingresado  no cumple con el patrón hh:mm:ss.sssss</t>
  </si>
  <si>
    <t>4197</t>
  </si>
  <si>
    <t>La fecha de recepción en SUNAT es mayor a 1 hora(s) respecto a la fecha de comprobación por OSE</t>
  </si>
  <si>
    <t>4196</t>
  </si>
  <si>
    <t>4195</t>
  </si>
  <si>
    <t>4194</t>
  </si>
  <si>
    <t>El valor ingresado como indicador de transbordo programado no cumple con el estandar.</t>
  </si>
  <si>
    <t>4193</t>
  </si>
  <si>
    <t>Para el motivo de traslado, no se consigna información del manifiesto de carga.</t>
  </si>
  <si>
    <t>4192</t>
  </si>
  <si>
    <t>Para el motivo de traslado, no se consigna información en el numero de DAM.</t>
  </si>
  <si>
    <t>4191</t>
  </si>
  <si>
    <t>4190</t>
  </si>
  <si>
    <t>El valor ingresado como tipo de documento del nombre o razon social del tercero relacionado es incorrecto.</t>
  </si>
  <si>
    <t>4189</t>
  </si>
  <si>
    <t>4188</t>
  </si>
  <si>
    <t>4187</t>
  </si>
  <si>
    <t>4186</t>
  </si>
  <si>
    <t>cac:OrderReference - Serie y numero no se encuentra registrado como baja por cambio de destinatario.</t>
  </si>
  <si>
    <t>4185</t>
  </si>
  <si>
    <t>cac:OriginAddres: Dirección completa y detallada del punto de partida no cumple con el estandar.</t>
  </si>
  <si>
    <t>4184</t>
  </si>
  <si>
    <t>4183</t>
  </si>
  <si>
    <t>4182</t>
  </si>
  <si>
    <t>4181</t>
  </si>
  <si>
    <t>4180</t>
  </si>
  <si>
    <t>4179</t>
  </si>
  <si>
    <t>4178</t>
  </si>
  <si>
    <t>4177</t>
  </si>
  <si>
    <t>4176</t>
  </si>
  <si>
    <t>4175</t>
  </si>
  <si>
    <t>4174</t>
  </si>
  <si>
    <t>4173</t>
  </si>
  <si>
    <t>4172</t>
  </si>
  <si>
    <t>4171</t>
  </si>
  <si>
    <t>4170</t>
  </si>
  <si>
    <t>4169</t>
  </si>
  <si>
    <t>4168</t>
  </si>
  <si>
    <t>4167</t>
  </si>
  <si>
    <t>4166</t>
  </si>
  <si>
    <t>4165</t>
  </si>
  <si>
    <t>cac:CarrierParty: Debe consignar apellidos y nombres, denominación o razón social del transportista.</t>
  </si>
  <si>
    <t>4164</t>
  </si>
  <si>
    <t>4163</t>
  </si>
  <si>
    <t>4162</t>
  </si>
  <si>
    <t>4161</t>
  </si>
  <si>
    <t>4160</t>
  </si>
  <si>
    <t>4159</t>
  </si>
  <si>
    <t>4158</t>
  </si>
  <si>
    <t>No existe información en el tag datos de conductores.</t>
  </si>
  <si>
    <t>4157</t>
  </si>
  <si>
    <t>4156</t>
  </si>
  <si>
    <t>4155</t>
  </si>
  <si>
    <t>4154</t>
  </si>
  <si>
    <t>4153</t>
  </si>
  <si>
    <t>4152</t>
  </si>
  <si>
    <t>cac:DeliveryCustomerParty - Debe consignar apellidos y nombres, denominación o razón social del destinatario (cac:Party/cac:PartyLegalEntity/cbc:RegistrationName).</t>
  </si>
  <si>
    <t>4151</t>
  </si>
  <si>
    <t>4150</t>
  </si>
  <si>
    <t>4149</t>
  </si>
  <si>
    <t>4148</t>
  </si>
  <si>
    <t>4147</t>
  </si>
  <si>
    <t>cac:OrderReference - Nombre o razon social del emisodr de referencia que sustenta el traslado de bienes no cumple con un formato válido.</t>
  </si>
  <si>
    <t>4146</t>
  </si>
  <si>
    <t>cac:OrderReference – Documento de Referencia ingresado no corresponde comprobante autorizado por SUNAT.</t>
  </si>
  <si>
    <t>4145</t>
  </si>
  <si>
    <t>cac:OrderReference – Documento de Referencia ingresado no corresponde a un comprobante electrónico declarado y activo en SUNAT.</t>
  </si>
  <si>
    <t>4144</t>
  </si>
  <si>
    <t>cac:OrderReference – RUC Emisor de documento de referencia que sustenta el traslado no existe o se encuentra dado de baja.</t>
  </si>
  <si>
    <t>4143</t>
  </si>
  <si>
    <t>4142</t>
  </si>
  <si>
    <t>4141</t>
  </si>
  <si>
    <t>4140</t>
  </si>
  <si>
    <t>4139</t>
  </si>
  <si>
    <t>4138</t>
  </si>
  <si>
    <t>4137</t>
  </si>
  <si>
    <t>4136</t>
  </si>
  <si>
    <t>4135</t>
  </si>
  <si>
    <t>4134</t>
  </si>
  <si>
    <t>4133</t>
  </si>
  <si>
    <t>4132</t>
  </si>
  <si>
    <t>4131</t>
  </si>
  <si>
    <t>4130</t>
  </si>
  <si>
    <t>sac:SUNATEmbededDespatchAdvice - Para Factura Electrónica Remitente no se consigna indicador de subcontratación (cbc:MarkAttentionIndicator).</t>
  </si>
  <si>
    <t>4129</t>
  </si>
  <si>
    <t>4128</t>
  </si>
  <si>
    <t>4127</t>
  </si>
  <si>
    <t>4126</t>
  </si>
  <si>
    <t>4125</t>
  </si>
  <si>
    <t>4124</t>
  </si>
  <si>
    <t>4123</t>
  </si>
  <si>
    <t>4122</t>
  </si>
  <si>
    <t>Para el tipo de operación no se consigna el tag SUNATEmbededDespatchAdvice de Información de sustento de traslado.</t>
  </si>
  <si>
    <t>4121</t>
  </si>
  <si>
    <t>4120</t>
  </si>
  <si>
    <t>4112</t>
  </si>
  <si>
    <t>4111</t>
  </si>
  <si>
    <t>4110</t>
  </si>
  <si>
    <t>4109</t>
  </si>
  <si>
    <t>4108</t>
  </si>
  <si>
    <t>4107</t>
  </si>
  <si>
    <t>4106</t>
  </si>
  <si>
    <t>4105</t>
  </si>
  <si>
    <t>4104</t>
  </si>
  <si>
    <t>4103</t>
  </si>
  <si>
    <t>4102</t>
  </si>
  <si>
    <t>4101</t>
  </si>
  <si>
    <t>4100</t>
  </si>
  <si>
    <t>4099</t>
  </si>
  <si>
    <t>4098</t>
  </si>
  <si>
    <t>4097</t>
  </si>
  <si>
    <t>4096</t>
  </si>
  <si>
    <t>4095</t>
  </si>
  <si>
    <t>4094</t>
  </si>
  <si>
    <t>4093</t>
  </si>
  <si>
    <t>4092</t>
  </si>
  <si>
    <t>La operación con este proveedor está excluida del sistema de retención. Es agente de percepción, agente de retención o buen contribuyente.</t>
  </si>
  <si>
    <t>4091</t>
  </si>
  <si>
    <t>La operación con este cliente está excluida del sistema de percepción. Es entidad exceptuada de la percepción.</t>
  </si>
  <si>
    <t>4090</t>
  </si>
  <si>
    <t>La operación con este cliente está excluida del sistema de percepción. Es agente de retención.</t>
  </si>
  <si>
    <t>4089</t>
  </si>
  <si>
    <t>El Comprobante de Pago no está autorizado en los Sistemas de la SUNAT.</t>
  </si>
  <si>
    <t>4088</t>
  </si>
  <si>
    <t>El Comprobante de Pago Electrónico no está Registrado en los Sistemas de la SUNAT.</t>
  </si>
  <si>
    <t>4087</t>
  </si>
  <si>
    <t>El emisor y el cliente son Agentes de percepción de combustible en la fecha de emisión.</t>
  </si>
  <si>
    <t>4086</t>
  </si>
  <si>
    <t>Código del Ítem - El dato ingresado no cumple con el formato establecido.</t>
  </si>
  <si>
    <t>4085</t>
  </si>
  <si>
    <t>Descripción del Ítem - El dato ingresado no cumple con el formato establecido.</t>
  </si>
  <si>
    <t>4084</t>
  </si>
  <si>
    <t>Cantidad - El dato ingresado no cumple con el formato establecido.</t>
  </si>
  <si>
    <t>4083</t>
  </si>
  <si>
    <t>Número de Orden del Ítem - El orden del ítem no cumple con el formato establecido.</t>
  </si>
  <si>
    <t>4082</t>
  </si>
  <si>
    <t>El XML No contiene El tag o No existe información del Numero de orden del item.</t>
  </si>
  <si>
    <t>4081</t>
  </si>
  <si>
    <t>Tipo de Puerto o Aeropuerto - El dato ingresado no cumple con el formato establecido.</t>
  </si>
  <si>
    <t>4080</t>
  </si>
  <si>
    <t>Código de Puerto o Aeropuerto - El dato ingresado no cumple con el formato establecido.</t>
  </si>
  <si>
    <t>4079</t>
  </si>
  <si>
    <t>District - El dato ingresado no cumple con el formato establecido.</t>
  </si>
  <si>
    <t>4078</t>
  </si>
  <si>
    <t>CityName - El dato ingresado no cumple con el formato establecido.</t>
  </si>
  <si>
    <t>4077</t>
  </si>
  <si>
    <t>Direccion de punto de partida - El dato ingresado no cumple con el formato establecido.</t>
  </si>
  <si>
    <t>4076</t>
  </si>
  <si>
    <t>El XML no contiene el tag o no existe informacion del ubigeo del punto de partida.</t>
  </si>
  <si>
    <t>4075</t>
  </si>
  <si>
    <t>Numero Precinto - El dato ingresado no cumple con el formato establecido.</t>
  </si>
  <si>
    <t>4074</t>
  </si>
  <si>
    <t>TransEquipmentTypeCode - El valor ingresado como tipo de contenedor es incorrecta.</t>
  </si>
  <si>
    <t>4073</t>
  </si>
  <si>
    <t>Numero de contenedor - información válida para importación.</t>
  </si>
  <si>
    <t>4072</t>
  </si>
  <si>
    <t>Numero de Contenedor - El dato ingresado no cumple con el formato establecido.</t>
  </si>
  <si>
    <t>4071</t>
  </si>
  <si>
    <t>4070</t>
  </si>
  <si>
    <t>4069</t>
  </si>
  <si>
    <t>Direccion de punto de lllegada - El dato ingresado no cumple con el formato establecido.</t>
  </si>
  <si>
    <t>4068</t>
  </si>
  <si>
    <t>El XML no contiene el tag o no existe informacion del ubigeo del punto de llegada.</t>
  </si>
  <si>
    <t>4067</t>
  </si>
  <si>
    <t>El numero de DNI del conductor no existe.</t>
  </si>
  <si>
    <t>4066</t>
  </si>
  <si>
    <t>cac:TransportMeans/cbc:TransportMeansTypeCode - El valor ingresado como tipo de unidad de transporte es incorrecta.</t>
  </si>
  <si>
    <t>4065</t>
  </si>
  <si>
    <t>/DespatchAdvice/cac:Shipment/cac:ShipmentStage/cac:TransportMeans/cbc:RegistrationNationalityID - El dato ingresado no cumple con el formato establecido.</t>
  </si>
  <si>
    <t>4064</t>
  </si>
  <si>
    <t>El RUC del transportista no esta habido.</t>
  </si>
  <si>
    <t>4063</t>
  </si>
  <si>
    <t>El RUC del transportista no esta activo.</t>
  </si>
  <si>
    <t>4062</t>
  </si>
  <si>
    <t>El numero de RUC del transportista no existe.</t>
  </si>
  <si>
    <t>4061</t>
  </si>
  <si>
    <t>La guía no debe contener datos del transportista.</t>
  </si>
  <si>
    <t>4060</t>
  </si>
  <si>
    <t>Numero de bultos o pallets - información válida para importación.</t>
  </si>
  <si>
    <t>4059</t>
  </si>
  <si>
    <t>cbc:TotalPackageQuantity - El dato ingresado no cumple con el formato establecido.</t>
  </si>
  <si>
    <t>4058</t>
  </si>
  <si>
    <t>4057</t>
  </si>
  <si>
    <t>El XML no contiene el tag o no existe información en el tag SplitConsignmentIndicator.</t>
  </si>
  <si>
    <t>4056</t>
  </si>
  <si>
    <t>4055</t>
  </si>
  <si>
    <t>La guía no debe contener datos del proveedor.</t>
  </si>
  <si>
    <t>4054</t>
  </si>
  <si>
    <t>Proveedor no debe ser igual al remitente o destinatario.</t>
  </si>
  <si>
    <t>4053</t>
  </si>
  <si>
    <t>El RUC del proveedor no esta habido.</t>
  </si>
  <si>
    <t>4052</t>
  </si>
  <si>
    <t>El RUC del proveedor no esta activo.</t>
  </si>
  <si>
    <t>4051</t>
  </si>
  <si>
    <t>El numero de RUC del proveedor no existe.</t>
  </si>
  <si>
    <t>4050</t>
  </si>
  <si>
    <t>El numero de DNI del receptor no existe.</t>
  </si>
  <si>
    <t>4049</t>
  </si>
  <si>
    <t>cac:AdditionalDocumentReference/cbc:DocumentTypeCode - Contiene un valor no valido para documentos relacionado.</t>
  </si>
  <si>
    <t>4048</t>
  </si>
  <si>
    <t>4047</t>
  </si>
  <si>
    <t>No debe consignar información adicional en la dirección para los locales anexos.</t>
  </si>
  <si>
    <t>4046</t>
  </si>
  <si>
    <t>4045</t>
  </si>
  <si>
    <t>PrepaidAmount: Monto total anticipado no coincide con la sumatoria de los montos por documento de anticipo.</t>
  </si>
  <si>
    <t>4044</t>
  </si>
  <si>
    <t>4043</t>
  </si>
  <si>
    <t>4042</t>
  </si>
  <si>
    <t>4041</t>
  </si>
  <si>
    <t>Si el importe de percepcion es mayor a 0.00, debe utilizar una leyenda con codigo 2000</t>
  </si>
  <si>
    <t>4040</t>
  </si>
  <si>
    <t>No ha consignado información del ubigeo del domicilio fiscal</t>
  </si>
  <si>
    <t>4039</t>
  </si>
  <si>
    <t>4038</t>
  </si>
  <si>
    <t>4037</t>
  </si>
  <si>
    <t>El comprobante fue registrado previamente como rechazado</t>
  </si>
  <si>
    <t>4035</t>
  </si>
  <si>
    <t>El comprobante fue registrado previamente como baja</t>
  </si>
  <si>
    <t>4034</t>
  </si>
  <si>
    <t>4033</t>
  </si>
  <si>
    <t>Si el código del motivo de emisión de la Nota de Credito es 03, debe existir la descripción del item</t>
  </si>
  <si>
    <t>4032</t>
  </si>
  <si>
    <t>Debe indicar el nombre comercial</t>
  </si>
  <si>
    <t>4031</t>
  </si>
  <si>
    <t>El ubigeo indicado en el comprobante no es el mismo que esta registrado para el contribuyente</t>
  </si>
  <si>
    <t>4030</t>
  </si>
  <si>
    <t>4029</t>
  </si>
  <si>
    <t>El monto total de la nota de credito debe ser menor o igual al monto de la factura</t>
  </si>
  <si>
    <t>4028</t>
  </si>
  <si>
    <t>4026</t>
  </si>
  <si>
    <t>4025</t>
  </si>
  <si>
    <t>4024</t>
  </si>
  <si>
    <t>4023</t>
  </si>
  <si>
    <t>4022</t>
  </si>
  <si>
    <t>4021</t>
  </si>
  <si>
    <t>4020</t>
  </si>
  <si>
    <t>4019</t>
  </si>
  <si>
    <t>El total valor venta neta de oper. exoneradas IGV debe ser mayor a 0.00 o debe existir oper. exoneradas</t>
  </si>
  <si>
    <t>4018</t>
  </si>
  <si>
    <t>4017</t>
  </si>
  <si>
    <t>El total valor venta neta de oper. gravadas IGV debe ser mayor a 0.00 o debe existir oper. gravadas onerosas</t>
  </si>
  <si>
    <t>4016</t>
  </si>
  <si>
    <t>Si el tipo de documento del receptor no es RUC, debe tener operaciones de exportacion</t>
  </si>
  <si>
    <t>4015</t>
  </si>
  <si>
    <t>El RUC del receptor no esta habido</t>
  </si>
  <si>
    <t>4014</t>
  </si>
  <si>
    <t>El RUC  del receptor no esta activo</t>
  </si>
  <si>
    <t>4013</t>
  </si>
  <si>
    <t>El ubigeo indicado en el comprobante no es el mismo que esta registrado para el contribuyente.</t>
  </si>
  <si>
    <t>4012</t>
  </si>
  <si>
    <t>El comprobante fue registrado previamente como rechazado.</t>
  </si>
  <si>
    <t>4003</t>
  </si>
  <si>
    <t>4002</t>
  </si>
  <si>
    <t>El numero de RUC del receptor no existe.</t>
  </si>
  <si>
    <t>4001</t>
  </si>
  <si>
    <t>El documento ya fue presentado anteriormente.</t>
  </si>
  <si>
    <t>4000</t>
  </si>
  <si>
    <t>La fecha de recepción del comprobante por OSE debe ser mayor a la fecha de emisión del comprobante enviado</t>
  </si>
  <si>
    <t>2876</t>
  </si>
  <si>
    <t>ID - El dato ingresado no cumple con el formato R#-fecha-correlativo</t>
  </si>
  <si>
    <t>2875</t>
  </si>
  <si>
    <t>El Número de documento de identificación del OSE informado no se encuentra vinculado al emisor del comprobante en la fecha de comprobación</t>
  </si>
  <si>
    <t>2874</t>
  </si>
  <si>
    <t>El PSE informado no se encuentra vinculado con el  emisor del comprobante en la fecha de comprobación</t>
  </si>
  <si>
    <t>2873</t>
  </si>
  <si>
    <t>El valor ingresado como Tipo de documento de identidad del receptor no corresponde con el del comprobante</t>
  </si>
  <si>
    <t>2872</t>
  </si>
  <si>
    <t>El valor ingresado como Tipo de documento de identidad del receptor es incorrecto</t>
  </si>
  <si>
    <t>2871</t>
  </si>
  <si>
    <t>El XML no contiene el atributo o no existe información del Tipo de documento de identidad del receptor</t>
  </si>
  <si>
    <t>2870</t>
  </si>
  <si>
    <t>El valor ingresado como Número de documento de identificación del receptor no corresponde con el del comprobante</t>
  </si>
  <si>
    <t>2869</t>
  </si>
  <si>
    <t>El valor ingresado como Número de documento de identificación del receptor es incorrecto</t>
  </si>
  <si>
    <t>2868</t>
  </si>
  <si>
    <t>El XML no contiene el tag o no existe información del Número de documento de identificación del receptor</t>
  </si>
  <si>
    <t>2867</t>
  </si>
  <si>
    <t>El valor ingresado como Tipo de documento de identidad del emisor no corresponde con el del comprobante</t>
  </si>
  <si>
    <t>2866</t>
  </si>
  <si>
    <t>El valor ingresado como Tipo de documento de identidad del emisor es incorrecto</t>
  </si>
  <si>
    <t>2865</t>
  </si>
  <si>
    <t>El XML no contiene el atributo o no existe información del Tipo de documento de identidad del emisor</t>
  </si>
  <si>
    <t>2864</t>
  </si>
  <si>
    <t>El valor ingresado como Número de documento de identificación del emisor no corresponde con el del comprobante</t>
  </si>
  <si>
    <t>2863</t>
  </si>
  <si>
    <t>El valor ingresado como Número de documento de identificación del emisor es incorrecto</t>
  </si>
  <si>
    <t>2862</t>
  </si>
  <si>
    <t>El XML no contiene el tag o no existe información del Número de documento de identificación del emisor</t>
  </si>
  <si>
    <t>2861</t>
  </si>
  <si>
    <t>El valor ingresado como Hash del comprobante no corresponde con el del comprobante</t>
  </si>
  <si>
    <t>2860</t>
  </si>
  <si>
    <t>El valor ingresado como Hash del comprobante es incorrecto</t>
  </si>
  <si>
    <t>2859</t>
  </si>
  <si>
    <t>El XML no contiene el tag o no existe información del Hash del comprobante</t>
  </si>
  <si>
    <t>2858</t>
  </si>
  <si>
    <t>El valor ingresado como Tipo de comprobante no corresponde con el del comprobante</t>
  </si>
  <si>
    <t>2857</t>
  </si>
  <si>
    <t>El valor ingresado como Tipo de comprobante es incorrecto</t>
  </si>
  <si>
    <t>2856</t>
  </si>
  <si>
    <t>El XML no contiene el tag o no existe información del Tipo de comprobante</t>
  </si>
  <si>
    <t>2855</t>
  </si>
  <si>
    <t>El valor ingresado como Hora de emisión del comprobante no corresponde con el del comprobante</t>
  </si>
  <si>
    <t>2854</t>
  </si>
  <si>
    <t>El valor ingresado como Hora de emisión del comprobante no cumple con el patrón hh:mm:ss.sssss</t>
  </si>
  <si>
    <t>2853</t>
  </si>
  <si>
    <t>El XML no contiene el tag o no existe información de la Hora de emisión del comprobante</t>
  </si>
  <si>
    <t>2852</t>
  </si>
  <si>
    <t>El valor ingresado como Fecha de emisión del comprobante no corresponde con el del comprobante</t>
  </si>
  <si>
    <t>2851</t>
  </si>
  <si>
    <t>El XML no contiene el tag o no existe información de la Fecha de emisión del comprobante</t>
  </si>
  <si>
    <t>2849</t>
  </si>
  <si>
    <t>El valor ingresado como Serie y número del comprobante no corresponde con el del comprobante</t>
  </si>
  <si>
    <t>2848</t>
  </si>
  <si>
    <t>El XML no contiene informacion en el tag cac:DocumentReference/cbc:ID</t>
  </si>
  <si>
    <t>2846</t>
  </si>
  <si>
    <t>El XML contiene mas de un elemento cac:DocumentReference</t>
  </si>
  <si>
    <t>2845</t>
  </si>
  <si>
    <t>No se encontro el tag cbc:StatusReasonCode cuando ingresó la Descripción de la observación</t>
  </si>
  <si>
    <t>2844</t>
  </si>
  <si>
    <t>Se ha encontrado mas de una Descripción de la observación, tag cac:Response/cac:Status/cbc:StatusReason</t>
  </si>
  <si>
    <t>2843</t>
  </si>
  <si>
    <t>El valor ingresado como Descripción de la observación es incorrecto</t>
  </si>
  <si>
    <t>2842</t>
  </si>
  <si>
    <t>El XML no contiene el tag o no existe información de la Descripción de la observación</t>
  </si>
  <si>
    <t>2841</t>
  </si>
  <si>
    <t>El valor ingresado en el atributo listURI del Código de observación es incorrecto</t>
  </si>
  <si>
    <t>2840</t>
  </si>
  <si>
    <t>El XML no contiene el atributo listURI o no existe información del Código de observación</t>
  </si>
  <si>
    <t>2839</t>
  </si>
  <si>
    <t>El valor ingresado como Código de observación es incorrecto</t>
  </si>
  <si>
    <t>2838</t>
  </si>
  <si>
    <t>El valor ingresado como Descripción de la Respuesta es incorrecto</t>
  </si>
  <si>
    <t>2837</t>
  </si>
  <si>
    <t>El XML no contiene el tag o no existe información de la Descripción de la Respuesta</t>
  </si>
  <si>
    <t>2836</t>
  </si>
  <si>
    <t>El valor ingresado en el atributo listAgencyName del Código de Respuesta es incorrecto</t>
  </si>
  <si>
    <t>2835</t>
  </si>
  <si>
    <t>El XML no contiene el atributo listAgencyName o no existe información del Código de Respuesta</t>
  </si>
  <si>
    <t>2834</t>
  </si>
  <si>
    <t>El valor ingresado como Código de Respuesta es incorrecto</t>
  </si>
  <si>
    <t>2833</t>
  </si>
  <si>
    <t>El XML no contiene el tag o no existe información del Código de Respuesta</t>
  </si>
  <si>
    <t>2832</t>
  </si>
  <si>
    <t>El valor ingresado en el atributo schemeURI del Tipo de documento de identidad del OSE es incorrecto</t>
  </si>
  <si>
    <t>2831</t>
  </si>
  <si>
    <t>El XML no contiene el atributo schemeURI o no existe información del Tipo de documento de identidad del OSE</t>
  </si>
  <si>
    <t>2830</t>
  </si>
  <si>
    <t>El valor ingresado en el atributo schemeAgencyName del Tipo de documento de identidad del OSE es incorrecto</t>
  </si>
  <si>
    <t>2829</t>
  </si>
  <si>
    <t>El XML no contiene el atributo schemeAgencyName o no existe información del Tipo de documento de identidad del OSE</t>
  </si>
  <si>
    <t>2828</t>
  </si>
  <si>
    <t>El valor ingresado como Tipo de documento de identidad del OSE es incorrecto</t>
  </si>
  <si>
    <t>2827</t>
  </si>
  <si>
    <t>El XML no contiene el atributo schemeID o no existe información del Tipo de documento de identidad del OSE</t>
  </si>
  <si>
    <t>2826</t>
  </si>
  <si>
    <t>El Número de documento de identificación del OSE informado no esta registrado en el padron.</t>
  </si>
  <si>
    <t>2825</t>
  </si>
  <si>
    <t>El certificado digital con el que se firma el CDR OSE no corresponde con el RUC del OSE informado</t>
  </si>
  <si>
    <t>2824</t>
  </si>
  <si>
    <t>El valor ingresado como Número de documento de identificación del OSE es incorrecto</t>
  </si>
  <si>
    <t>2823</t>
  </si>
  <si>
    <t>El XML no contiene el tag o no existe información del Número de documento de identificación del OSE</t>
  </si>
  <si>
    <t>2822</t>
  </si>
  <si>
    <t>El valor ingresado en el atributo schemeURI del Tipo de documento de identidad del que envía el CPE (emisor o PSE) es incorrecto</t>
  </si>
  <si>
    <t>2821</t>
  </si>
  <si>
    <t>El XML no contiene el atributo schemeURI o no existe información del Tipo de documento de identidad del que envía el CPE (emisor o PSE)</t>
  </si>
  <si>
    <t>2820</t>
  </si>
  <si>
    <t>El valor ingresado en el atributo schemeAgencyName del Tipo de documento de identidad del que envía el CPE (emisor o PSE) es incorrecto</t>
  </si>
  <si>
    <t>2819</t>
  </si>
  <si>
    <t>El XML no contiene el atributo schemeAgencyName o no existe información del Tipo de documento de identidad del que envía el CPE (emisor o PSE)</t>
  </si>
  <si>
    <t>2818</t>
  </si>
  <si>
    <t>El valor ingresado como Tipo de documento de identidad del que envía el CPE (emisor o PSE) es incorrecto</t>
  </si>
  <si>
    <t>2817</t>
  </si>
  <si>
    <t>El XML no contiene el atributo schemeID o no existe información del Tipo de documento de identidad del que envía el CPE (emisor o PSE)</t>
  </si>
  <si>
    <t>2816</t>
  </si>
  <si>
    <t>El valor ingresado como Número de documento de identificación del que envía el CPE (emisor o PSE) es incorrecto</t>
  </si>
  <si>
    <t>2814</t>
  </si>
  <si>
    <t>El XML no contiene el tag o no existe información del Número de documento de identificación del que envía el CPE (emisor o PSE)</t>
  </si>
  <si>
    <t>2813</t>
  </si>
  <si>
    <t>ResponseTime - El dato ingresado  no cumple con el patrón hh:mm:ss.sssss</t>
  </si>
  <si>
    <t>2812</t>
  </si>
  <si>
    <t>El XML no contiene el tag ResponseTime</t>
  </si>
  <si>
    <t>2811</t>
  </si>
  <si>
    <t>La fecha de comprobacion del comprobante en OSE no puede ser mayor a la fecha de recepcion en SUNAT.</t>
  </si>
  <si>
    <t>2810</t>
  </si>
  <si>
    <t>La fecha de recepcion del comprobante por ose, no debe de ser mayor a la fecha de comprobacion del ose</t>
  </si>
  <si>
    <t>2809</t>
  </si>
  <si>
    <t>ResponseDate - El dato ingresado  no cumple con el patrón YYYY-MM-DD</t>
  </si>
  <si>
    <t>2808</t>
  </si>
  <si>
    <t>El XML no contiene el tag ResponseDate</t>
  </si>
  <si>
    <t>2807</t>
  </si>
  <si>
    <t>2806</t>
  </si>
  <si>
    <t>El XML no contiene el tag IssueTime</t>
  </si>
  <si>
    <t>2805</t>
  </si>
  <si>
    <t>La fecha de recepcion del comprobante por ose, no debe de ser mayor a la fecha de recepcion de sunat</t>
  </si>
  <si>
    <t>2804</t>
  </si>
  <si>
    <t>ID - No cumple con el formato UUID</t>
  </si>
  <si>
    <t>2803</t>
  </si>
  <si>
    <t>2802</t>
  </si>
  <si>
    <t>2801</t>
  </si>
  <si>
    <t>2800</t>
  </si>
  <si>
    <t>2799</t>
  </si>
  <si>
    <t>2798</t>
  </si>
  <si>
    <t>2797</t>
  </si>
  <si>
    <t>El dato ingresado en sac:TotalAmount/@currencyID debe ser PEN</t>
  </si>
  <si>
    <t>2796</t>
  </si>
  <si>
    <t>Debe consignar la moneda para el Monto Total incluido la percepcion (sac:TotalAmount/@currencyID)</t>
  </si>
  <si>
    <t>2795</t>
  </si>
  <si>
    <t>2794</t>
  </si>
  <si>
    <t>2793</t>
  </si>
  <si>
    <t>2792</t>
  </si>
  <si>
    <t>2791</t>
  </si>
  <si>
    <t>2790</t>
  </si>
  <si>
    <t>2789</t>
  </si>
  <si>
    <t>2788</t>
  </si>
  <si>
    <t>2787</t>
  </si>
  <si>
    <t>2786</t>
  </si>
  <si>
    <t>2785</t>
  </si>
  <si>
    <t>2784</t>
  </si>
  <si>
    <t>El valor ingresado en codigo del item no cumple con el estandar.</t>
  </si>
  <si>
    <t>2783</t>
  </si>
  <si>
    <t>2782</t>
  </si>
  <si>
    <t>El XML no contiene el atributo o no existe informacion de descripcion del items</t>
  </si>
  <si>
    <t>2781</t>
  </si>
  <si>
    <t>2780</t>
  </si>
  <si>
    <t>2779</t>
  </si>
  <si>
    <t>2778</t>
  </si>
  <si>
    <t>2777</t>
  </si>
  <si>
    <t>2776</t>
  </si>
  <si>
    <t>2775</t>
  </si>
  <si>
    <t>2774</t>
  </si>
  <si>
    <t>El valor ingresado como modalidad de transporte no es correcto.</t>
  </si>
  <si>
    <t>2773</t>
  </si>
  <si>
    <t>2772</t>
  </si>
  <si>
    <t>2771</t>
  </si>
  <si>
    <t>El valor ingresado como numero de manifiesto de carga no cumple con el estandar.</t>
  </si>
  <si>
    <t>2770</t>
  </si>
  <si>
    <t>El valor ingresado como numero de DAM no cumple con el estandar.</t>
  </si>
  <si>
    <t>2769</t>
  </si>
  <si>
    <t>Para importación, el XML no contiene el tag o no existe informacion del numero de manifiesto de carga.</t>
  </si>
  <si>
    <t>2768</t>
  </si>
  <si>
    <t>Para importación, el XML no contiene el tag o no existe informacion del numero de DAM.</t>
  </si>
  <si>
    <t>2767</t>
  </si>
  <si>
    <t>El valor ingresado como tipo de documento del tercero relacionado es incorrecto.</t>
  </si>
  <si>
    <t>2766</t>
  </si>
  <si>
    <t>El XML no contiene el atributo o no existe información del tipo de documento del tercero relacionado.</t>
  </si>
  <si>
    <t>2765</t>
  </si>
  <si>
    <t>2764</t>
  </si>
  <si>
    <t>El XML no contiene el tag o no existe información del número de documento de identidad del tercero relacionado.</t>
  </si>
  <si>
    <t>2763</t>
  </si>
  <si>
    <t>El valor ingresado como tipo de documento del nombre o razon social del destinatario es incorrecto.</t>
  </si>
  <si>
    <t>2762</t>
  </si>
  <si>
    <t>El XML no contiene el atributo o no existe información del nombre o razon social del destinatario.</t>
  </si>
  <si>
    <t>2761</t>
  </si>
  <si>
    <t>El valor ingresado como tipo de documento del destinatario es incorrecto.</t>
  </si>
  <si>
    <t>2760</t>
  </si>
  <si>
    <t>El XML no contiene el atributo o no existe información del tipo de documento del destinatario.</t>
  </si>
  <si>
    <t>2759</t>
  </si>
  <si>
    <t>2758</t>
  </si>
  <si>
    <t>El XML no contiene el tag o no existe información del número de documento de identidad del destinatario.</t>
  </si>
  <si>
    <t>2757</t>
  </si>
  <si>
    <t>El numero de documento relacionado no cumple con el estandar.</t>
  </si>
  <si>
    <t>2756</t>
  </si>
  <si>
    <t>El tipo de documento relacionado es incorrecto (ver catalogo nro 21).</t>
  </si>
  <si>
    <t>2755</t>
  </si>
  <si>
    <t>El tipo de documento de la guia dada de baja es incorrecto (tipo documento = 09).</t>
  </si>
  <si>
    <t>2754</t>
  </si>
  <si>
    <t>No debe existir mas de una referencia en guía dada de baja.</t>
  </si>
  <si>
    <t>2753</t>
  </si>
  <si>
    <t>2752</t>
  </si>
  <si>
    <t>2751</t>
  </si>
  <si>
    <t>2750</t>
  </si>
  <si>
    <t>2749</t>
  </si>
  <si>
    <t>2748</t>
  </si>
  <si>
    <t>2747</t>
  </si>
  <si>
    <t>2746</t>
  </si>
  <si>
    <t>2745</t>
  </si>
  <si>
    <t>2744</t>
  </si>
  <si>
    <t>2743</t>
  </si>
  <si>
    <t>2742</t>
  </si>
  <si>
    <t>2741</t>
  </si>
  <si>
    <t>2740</t>
  </si>
  <si>
    <t>2739</t>
  </si>
  <si>
    <t>2738</t>
  </si>
  <si>
    <t>2737</t>
  </si>
  <si>
    <t>El dato ingresado en el Importe del pago debe ser numérico mayor a cero</t>
  </si>
  <si>
    <t>2736</t>
  </si>
  <si>
    <t>El XML no contiene el tag o no existe información del Importe del pago</t>
  </si>
  <si>
    <t>2735</t>
  </si>
  <si>
    <t>2734</t>
  </si>
  <si>
    <t>2733</t>
  </si>
  <si>
    <t>2732</t>
  </si>
  <si>
    <t>2731</t>
  </si>
  <si>
    <t>2730</t>
  </si>
  <si>
    <t>2729</t>
  </si>
  <si>
    <t>2728</t>
  </si>
  <si>
    <t>2727</t>
  </si>
  <si>
    <t>2726</t>
  </si>
  <si>
    <t>2725</t>
  </si>
  <si>
    <t>2724</t>
  </si>
  <si>
    <t>2723</t>
  </si>
  <si>
    <t>2722</t>
  </si>
  <si>
    <t>2721</t>
  </si>
  <si>
    <t>2720</t>
  </si>
  <si>
    <t>2719</t>
  </si>
  <si>
    <t>2718</t>
  </si>
  <si>
    <t>2717</t>
  </si>
  <si>
    <t>2716</t>
  </si>
  <si>
    <t>2715</t>
  </si>
  <si>
    <t>2714</t>
  </si>
  <si>
    <t>2713</t>
  </si>
  <si>
    <t>2712</t>
  </si>
  <si>
    <t>2711</t>
  </si>
  <si>
    <t>2710</t>
  </si>
  <si>
    <t>2709</t>
  </si>
  <si>
    <t>2708</t>
  </si>
  <si>
    <t>2707</t>
  </si>
  <si>
    <t>2706</t>
  </si>
  <si>
    <t>2705</t>
  </si>
  <si>
    <t>2704</t>
  </si>
  <si>
    <t>2703</t>
  </si>
  <si>
    <t>2702</t>
  </si>
  <si>
    <t>2701</t>
  </si>
  <si>
    <t>2700</t>
  </si>
  <si>
    <t>2699</t>
  </si>
  <si>
    <t>2698</t>
  </si>
  <si>
    <t>2697</t>
  </si>
  <si>
    <t>2696</t>
  </si>
  <si>
    <t>2695</t>
  </si>
  <si>
    <t>2694</t>
  </si>
  <si>
    <t>2693</t>
  </si>
  <si>
    <t>2692</t>
  </si>
  <si>
    <t>2691</t>
  </si>
  <si>
    <t>2690</t>
  </si>
  <si>
    <t>2689</t>
  </si>
  <si>
    <t>2687</t>
  </si>
  <si>
    <t>2686</t>
  </si>
  <si>
    <t>2685</t>
  </si>
  <si>
    <t>2684</t>
  </si>
  <si>
    <t>2683</t>
  </si>
  <si>
    <t>El valor ingresado como tipo de documento del cliente es incorrecto</t>
  </si>
  <si>
    <t>2682</t>
  </si>
  <si>
    <t>El XML no contiene el atributo o no existe información del tipo de documento del cliente</t>
  </si>
  <si>
    <t>2681</t>
  </si>
  <si>
    <t>El valor ingresado como documento de identidad del cliente es incorrecto</t>
  </si>
  <si>
    <t>2680</t>
  </si>
  <si>
    <t>El XML no contiene el tag o no existe información del número de documento de identidad del cliente</t>
  </si>
  <si>
    <t>2679</t>
  </si>
  <si>
    <t>2678</t>
  </si>
  <si>
    <t>2677</t>
  </si>
  <si>
    <t>2676</t>
  </si>
  <si>
    <t>2675</t>
  </si>
  <si>
    <t>2674</t>
  </si>
  <si>
    <t>2673</t>
  </si>
  <si>
    <t>La fecha de generación del documento revertido debe ser menor o igual a la fecha actual.</t>
  </si>
  <si>
    <t>2672</t>
  </si>
  <si>
    <t>2671</t>
  </si>
  <si>
    <t>La razón social no corresponde al ruc informado.</t>
  </si>
  <si>
    <t>2670</t>
  </si>
  <si>
    <t>2669</t>
  </si>
  <si>
    <t>Importe total cobrado debe ser igual a la suma de los importes cobrados por cada documento relacionado.</t>
  </si>
  <si>
    <t>2668</t>
  </si>
  <si>
    <t>2667</t>
  </si>
  <si>
    <t>Las percepciones son solo válidas para boletas de venta al contado.</t>
  </si>
  <si>
    <t>2666</t>
  </si>
  <si>
    <t>El contribuyente no se encuentra autorizado a emitir Tickets</t>
  </si>
  <si>
    <t>2665</t>
  </si>
  <si>
    <t>El calculo de la base imponible de percepción y el monto de la percepción no coincide con el monto total informado.</t>
  </si>
  <si>
    <t>2664</t>
  </si>
  <si>
    <t>El documento indicado no existe no puede ser modificado/eliminado</t>
  </si>
  <si>
    <t>2663</t>
  </si>
  <si>
    <t>El Nro. de documento ya fué utilizado en la emision de CRE.</t>
  </si>
  <si>
    <t>2662</t>
  </si>
  <si>
    <t>La fecha de cobro de cada documento relacionado deben ser del mismo Periodo (mm/aaaa), asimismo estas fechas podrán ser menores o iguales a la fecha de emisión del comprobante de retencion</t>
  </si>
  <si>
    <t>2661</t>
  </si>
  <si>
    <t>Los datos del CPE revertido no corresponden a los registrados en la SUNAT</t>
  </si>
  <si>
    <t>2660</t>
  </si>
  <si>
    <t>La fecha de cobro de cada documento relacionado deben ser del mismo Periodo (mm/aaaa), asimismo estas fechas podrán ser menores o iguales a la fecha de emisión del comprobante de percepción</t>
  </si>
  <si>
    <t>2659</t>
  </si>
  <si>
    <t>El Nro. de documento no se ha informado o no se encuentra en estado Revertido</t>
  </si>
  <si>
    <t>2658</t>
  </si>
  <si>
    <t>El Nro. de documento ya fué utilizado en la emision de CPE.</t>
  </si>
  <si>
    <t>2657</t>
  </si>
  <si>
    <t>2656</t>
  </si>
  <si>
    <t>2655</t>
  </si>
  <si>
    <t>2654</t>
  </si>
  <si>
    <t>Servicios prestados No domiciliados. Total IGV debe se mayor a cero</t>
  </si>
  <si>
    <t>2653</t>
  </si>
  <si>
    <t>Factura de operacion sujeta al IVAP , debe registrar mensaje 2007</t>
  </si>
  <si>
    <t>2652</t>
  </si>
  <si>
    <t>Factura de operacion sujeta al IVAP , no debe consignar valor para IGV o debe ser 0</t>
  </si>
  <si>
    <t>2651</t>
  </si>
  <si>
    <t>2650</t>
  </si>
  <si>
    <t>Operación sujeta al IVAP, debe consignar monto en total operaciones gravadas</t>
  </si>
  <si>
    <t>2649</t>
  </si>
  <si>
    <t>2648</t>
  </si>
  <si>
    <t>2647</t>
  </si>
  <si>
    <t>2646</t>
  </si>
  <si>
    <t>2645</t>
  </si>
  <si>
    <t>2644</t>
  </si>
  <si>
    <t>2643</t>
  </si>
  <si>
    <t>2642</t>
  </si>
  <si>
    <t>2641</t>
  </si>
  <si>
    <t>2640</t>
  </si>
  <si>
    <t>Importe total pagado debe ser igual a la suma de los importes pagados por cada documento relacionado.</t>
  </si>
  <si>
    <t>2629</t>
  </si>
  <si>
    <t>2628</t>
  </si>
  <si>
    <t>El Nro. de documento con el número de pago ya se encuentra registrado como pago realizado.</t>
  </si>
  <si>
    <t>2627</t>
  </si>
  <si>
    <t>El Nro. de documento con el número de pago ya se encuentra en la Relación de Documentos Relacionados agregados.</t>
  </si>
  <si>
    <t>2626</t>
  </si>
  <si>
    <t>La fecha de pago debe estar entre el primer día calendario del mes al cual corresponde la fecha de emisión del comprobante de retención o desde la fecha de emisión del comprobante relacionado.</t>
  </si>
  <si>
    <t>2625</t>
  </si>
  <si>
    <t>El comprobante electrónico no ha sido emitido por el proveedor.</t>
  </si>
  <si>
    <t>2624</t>
  </si>
  <si>
    <t>2623</t>
  </si>
  <si>
    <t>2622</t>
  </si>
  <si>
    <t>Número de RUC del Proveedor no existe.</t>
  </si>
  <si>
    <t>2621</t>
  </si>
  <si>
    <t>El Proveedor no puede ser el mismo que el Emisor del comprobante de retención.</t>
  </si>
  <si>
    <t>2620</t>
  </si>
  <si>
    <t>La tasa de retención enviada no corresponde con el régimen de retención.</t>
  </si>
  <si>
    <t>2619</t>
  </si>
  <si>
    <t>El régimen retención enviado no corresponde con su condición de Agente de retención.</t>
  </si>
  <si>
    <t>2618</t>
  </si>
  <si>
    <t>Señor contribuyente a la fecha no se encuentra registrado ó habilitado con la condición de Agente de retención.</t>
  </si>
  <si>
    <t>2617</t>
  </si>
  <si>
    <t>Importe total cobrado debe ser igual a la suma de los importe totales cobrados por cada documento relacionado.</t>
  </si>
  <si>
    <t>2616</t>
  </si>
  <si>
    <t>2615</t>
  </si>
  <si>
    <t>El Nro. de documento con el número de cobro ya se encuentra registrado como pago realizado.</t>
  </si>
  <si>
    <t>2614</t>
  </si>
  <si>
    <t>El Nro. de documento con número de cobro ya se encuentra en la Relación de Documentos Relacionados agregados.</t>
  </si>
  <si>
    <t>2613</t>
  </si>
  <si>
    <t>La fecha de cobro debe estar entre el primer día calendario del mes al cual corresponde la fecha de emisión del comprobante de percepción o desde la fecha de emisión del comprobante relacionado.</t>
  </si>
  <si>
    <t>2612</t>
  </si>
  <si>
    <t>El comprobante electrónico no ha sido emitido al cliente.</t>
  </si>
  <si>
    <t>2611</t>
  </si>
  <si>
    <t>La fecha de emisión, Importe total del comprobante y la moneda del comprobante electrónico enviado no son los registrados en los Sistemas de SUNAT.</t>
  </si>
  <si>
    <t>2610</t>
  </si>
  <si>
    <t>El comprobante electrónico enviado no se encuentra registrado en la SUNAT.</t>
  </si>
  <si>
    <t>2609</t>
  </si>
  <si>
    <t>2608</t>
  </si>
  <si>
    <t>2607</t>
  </si>
  <si>
    <t>Documento de identidad del Cliente no existe.</t>
  </si>
  <si>
    <t>2606</t>
  </si>
  <si>
    <t>Número de RUC del Cliente no existe.</t>
  </si>
  <si>
    <t>2605</t>
  </si>
  <si>
    <t>El Cliente no puede ser el mismo que el Emisor del comprobante de percepción.</t>
  </si>
  <si>
    <t>2604</t>
  </si>
  <si>
    <t>2603</t>
  </si>
  <si>
    <t>2602</t>
  </si>
  <si>
    <t>Señor contribuyente a la fecha no se encuentra registrado ó habilitado con la condición de Agente de percepción.</t>
  </si>
  <si>
    <t>2601</t>
  </si>
  <si>
    <t>El comprobante fue enviado fuera del plazo permitido.</t>
  </si>
  <si>
    <t>2600</t>
  </si>
  <si>
    <t>El XML No contiene el tag o no existe información de la cantidad del item.</t>
  </si>
  <si>
    <t>2580</t>
  </si>
  <si>
    <t>El XML no contiene el tag o no existe informacion de District.</t>
  </si>
  <si>
    <t>2579</t>
  </si>
  <si>
    <t>El XML no contiene el tag o no existe informacion de CityName.</t>
  </si>
  <si>
    <t>2578</t>
  </si>
  <si>
    <t>El XML no contiene el tag o no existe informacion de direccion detallada de punto de partida.</t>
  </si>
  <si>
    <t>2577</t>
  </si>
  <si>
    <t>2576</t>
  </si>
  <si>
    <t>2575</t>
  </si>
  <si>
    <t>El XML no contiene el tag o no existe informacion de direccion detallada de punto de llegada.</t>
  </si>
  <si>
    <t>2574</t>
  </si>
  <si>
    <t>Numero de licencia del conductor - El dato ingresado no cumple con el formato establecido.</t>
  </si>
  <si>
    <t>2573</t>
  </si>
  <si>
    <t>El XML no contiene el tag o no existe informacion del Numero de licencia del conductor.</t>
  </si>
  <si>
    <t>2572</t>
  </si>
  <si>
    <t>cac:DriverPerson/ID@schemeID - El valor ingresado de tipo de documento identidad de conductor es incorrecto.</t>
  </si>
  <si>
    <t>2571</t>
  </si>
  <si>
    <t>El XML no contiene el tag o no existe informacion del tipo de documento identidad del conductor.</t>
  </si>
  <si>
    <t>2570</t>
  </si>
  <si>
    <t>Documento identidad del conductor - El dato ingresado no cumple con el formato establecido.</t>
  </si>
  <si>
    <t>2569</t>
  </si>
  <si>
    <t>El XML no contiene el tag o no existe informacion en el Numero de documento de identidad del conductor.</t>
  </si>
  <si>
    <t>2568</t>
  </si>
  <si>
    <t>Numero de placa del vehículo - El dato ingresado no cumple con el formato establecido.</t>
  </si>
  <si>
    <t>2567</t>
  </si>
  <si>
    <t>El XML no contiene el tag o no existe informacion del Numero de placa del vehículo.</t>
  </si>
  <si>
    <t>2566</t>
  </si>
  <si>
    <t>El XML no contiene el tag o no existe informacion del tipo de unidad de transporte.</t>
  </si>
  <si>
    <t>2565</t>
  </si>
  <si>
    <t>Razon social transportista - El dato ingresado no cumple con el formato establecido.</t>
  </si>
  <si>
    <t>2564</t>
  </si>
  <si>
    <t>El XML no contiene el tag o no existe informacion de Apellido, Nombre o razon social del transportista.</t>
  </si>
  <si>
    <t>2563</t>
  </si>
  <si>
    <t>/DespatchAdvice/cac:Shipment/cac:ShipmentStage/cac:CarrierParty/cac:PartyIdentification/cbc:ID@schemeID  - El dato ingresado no es valido.</t>
  </si>
  <si>
    <t>2562</t>
  </si>
  <si>
    <t>El XML no contiene el tag o no existe informacion del tipo de documento identidad del transportista.</t>
  </si>
  <si>
    <t>2561</t>
  </si>
  <si>
    <t>Transportista  no debe ser igual al remitente o destinatario.</t>
  </si>
  <si>
    <t>2560</t>
  </si>
  <si>
    <t>/DespatchAdvice/cac:Shipment/cac:ShipmentStage/cac:CarrierParty/cac:PartyIdentification/cbc:ID  - El dato ingresado no cumple con el formato establecido.</t>
  </si>
  <si>
    <t>2559</t>
  </si>
  <si>
    <t>El XML no contiene el tag o no existe informacion en Numero de Ruc del transportista.</t>
  </si>
  <si>
    <t>2558</t>
  </si>
  <si>
    <t>La fecha del StartDate no debe ser menor al Today.</t>
  </si>
  <si>
    <t>2557</t>
  </si>
  <si>
    <t>cbc:TransportModeCode -  dato ingresado no es valido.</t>
  </si>
  <si>
    <t>2556</t>
  </si>
  <si>
    <t>Destinatario no debe ser igual al remitente.</t>
  </si>
  <si>
    <t>2555</t>
  </si>
  <si>
    <t>2554</t>
  </si>
  <si>
    <t>cac:SellerSupplierParty/cbc:CustomerAssignedAccountID@schemeID - El dato ingresado no es valido.</t>
  </si>
  <si>
    <t>2553</t>
  </si>
  <si>
    <t>El XML no contiene el tag o no existe informacion del tipo de documento identidad del proveedor.</t>
  </si>
  <si>
    <t>2552</t>
  </si>
  <si>
    <t>El XML no contiene el tag o no existe informacion de CustomerAssignedAccountID del proveedor de servicios.</t>
  </si>
  <si>
    <t>2551</t>
  </si>
  <si>
    <t>cac:DeliveryCustomerParty/cbc:CustomerAssignedAccountID@schemeID - El dato ingresado de tipo de documento identidad del destinatario no cumple con el estandar.</t>
  </si>
  <si>
    <t>2550</t>
  </si>
  <si>
    <t>El XML no contiene el tag o no existe informacion del tipo de documento identidad del destinatario.</t>
  </si>
  <si>
    <t>2549</t>
  </si>
  <si>
    <t>El valor del país inválido.</t>
  </si>
  <si>
    <t>2548</t>
  </si>
  <si>
    <t>El XML no contiene el tag o no existe información del país en domicilio fiscal.</t>
  </si>
  <si>
    <t>2547</t>
  </si>
  <si>
    <t>El XML no contiene el tag o no existe información del distrito en domicilio fiscal.</t>
  </si>
  <si>
    <t>2546</t>
  </si>
  <si>
    <t>El XML no contiene el tag o no existe información del departamento en domicilio fiscal.</t>
  </si>
  <si>
    <t>2545</t>
  </si>
  <si>
    <t>El XML no contiene el tag o no existe información de la provincia en domicilio fiscal.</t>
  </si>
  <si>
    <t>2544</t>
  </si>
  <si>
    <t>El XML no contiene el tag o no existe informacion de la dirección completa y detallada en domicilio fiscal.</t>
  </si>
  <si>
    <t>2543</t>
  </si>
  <si>
    <t>cac:DespatchSupplierParty/cbc:CustomerAssignedAccountID@schemeID - El valor ingresado como tipo de documento identidad del remitente es incorrecta.</t>
  </si>
  <si>
    <t>2542</t>
  </si>
  <si>
    <t>El XML no contiene el tag o no existe informacion del tipo de documento identidad del remitente.</t>
  </si>
  <si>
    <t>2541</t>
  </si>
  <si>
    <t>El contribuyente no esta habido.</t>
  </si>
  <si>
    <t>2540</t>
  </si>
  <si>
    <t>El contribuyente no esta activo.</t>
  </si>
  <si>
    <t>2539</t>
  </si>
  <si>
    <t>El contribuyente no se encuentra autorizado como emisor electronico de Guía o de factura o de boletaFactura GEM.</t>
  </si>
  <si>
    <t>2538</t>
  </si>
  <si>
    <t>cac:OrderReference/cac:DocumentReference/cbc:DocumentTypeCode - El tipo de documento de serie y número dado de baja es incorrecta.</t>
  </si>
  <si>
    <t>2537</t>
  </si>
  <si>
    <t>Serie y numero no se encuentra registrado como baja por cambio de destinatario.</t>
  </si>
  <si>
    <t>2536</t>
  </si>
  <si>
    <t>La nota de crédito por otros conceptos tributarios debe tener Otros Documentos Relacionados.</t>
  </si>
  <si>
    <t>2535</t>
  </si>
  <si>
    <t>2534</t>
  </si>
  <si>
    <t>2533</t>
  </si>
  <si>
    <t>No existe información de modalidad de transporte.</t>
  </si>
  <si>
    <t>2532</t>
  </si>
  <si>
    <t>Codigo del Local Anexo del emisor no existe.</t>
  </si>
  <si>
    <t>2531</t>
  </si>
  <si>
    <t>RUC que solicita la emision de la factura, no existe.</t>
  </si>
  <si>
    <t>2530</t>
  </si>
  <si>
    <t>2529</t>
  </si>
  <si>
    <t>cac:OriginatorDocumentReference/cbc:ID/@SchemaID – El tipo documento debe ser 6 del catalogo de tipo de documento.</t>
  </si>
  <si>
    <t>2528</t>
  </si>
  <si>
    <t>El dato ingresado en Percent no cumple con el formato establecido.</t>
  </si>
  <si>
    <t>2526</t>
  </si>
  <si>
    <t>El dato ingresado en Quantity no cumple con el formato establecido.</t>
  </si>
  <si>
    <t>2525</t>
  </si>
  <si>
    <t>2523</t>
  </si>
  <si>
    <t>2521</t>
  </si>
  <si>
    <t>2520</t>
  </si>
  <si>
    <t>2519</t>
  </si>
  <si>
    <t>Calculo IGV no es correcto.</t>
  </si>
  <si>
    <t>2518</t>
  </si>
  <si>
    <t>Dato ingresado no cumple con catalogo 6.</t>
  </si>
  <si>
    <t>2515</t>
  </si>
  <si>
    <t>Nro nombre del documento no tiene el formato correcto.</t>
  </si>
  <si>
    <t>2510</t>
  </si>
  <si>
    <t>2509</t>
  </si>
  <si>
    <t>2508</t>
  </si>
  <si>
    <t>Factura relacionada con anticipo no corresponde como factura de anticipo.</t>
  </si>
  <si>
    <t>2507</t>
  </si>
  <si>
    <t>cac:PrepaidPayment/cbc:ID: Factura o boleta no existe o comunicada de Baja.</t>
  </si>
  <si>
    <t>2506</t>
  </si>
  <si>
    <t>2505</t>
  </si>
  <si>
    <t>2504</t>
  </si>
  <si>
    <t>2503</t>
  </si>
  <si>
    <t>2502</t>
  </si>
  <si>
    <t>2501</t>
  </si>
  <si>
    <t>2500</t>
  </si>
  <si>
    <t>Comprobante no cumple con grupo de facturas con tag venta anticipada II.</t>
  </si>
  <si>
    <t>2439</t>
  </si>
  <si>
    <t>Comprobante no cumple con grupo de facturas con tag venta anticipada I.</t>
  </si>
  <si>
    <t>2438</t>
  </si>
  <si>
    <t>Comprobante no cumple con el grupo de boletas de venta con percepcion: Todos los items deben tener código de Afectación al IGV igual a 10.</t>
  </si>
  <si>
    <t>2437</t>
  </si>
  <si>
    <t>Comprobante no cumple con el grupo de boletas de venta con percepcion: El monto de percepcion no existe o es cero.</t>
  </si>
  <si>
    <t>2436</t>
  </si>
  <si>
    <t>Comprobante no cumple con grupo de boletas con ISC.</t>
  </si>
  <si>
    <t>2435</t>
  </si>
  <si>
    <t>Comprobante no cumple con grupo de boletas con tag venta itinerante.</t>
  </si>
  <si>
    <t>2434</t>
  </si>
  <si>
    <t>Comprobante no cumple con grupo de facturas con tag venta itinerante.</t>
  </si>
  <si>
    <t>2433</t>
  </si>
  <si>
    <t>Comprobante no cumple con grupo de boletas con tags no tributarios.</t>
  </si>
  <si>
    <t>2432</t>
  </si>
  <si>
    <t>Comprobante no cumple con grupo de facturas con tags no tributarios.</t>
  </si>
  <si>
    <t>2431</t>
  </si>
  <si>
    <t>Comprobante no cumple con grupo de facturas con tag de factura guia.</t>
  </si>
  <si>
    <t>2430</t>
  </si>
  <si>
    <t>Comprobante no cumple con grupo de facturas con comercio exterior.</t>
  </si>
  <si>
    <t>2429</t>
  </si>
  <si>
    <t>Comprobante no cumple con grupo de facturas con detracciones.</t>
  </si>
  <si>
    <t>2428</t>
  </si>
  <si>
    <t>2427</t>
  </si>
  <si>
    <t>2425</t>
  </si>
  <si>
    <t>RC Debe consignar solo un elemento sac:BillingPayment a nivel de item con cbc:InstructionID igual a 05.</t>
  </si>
  <si>
    <t>2424</t>
  </si>
  <si>
    <t>Si ha consignado monto ISC a nivel de item, debe consignar un monto a nivel de total.</t>
  </si>
  <si>
    <t>2423</t>
  </si>
  <si>
    <t>El valor unitario debe ser menor al precio unitario.</t>
  </si>
  <si>
    <t>2422</t>
  </si>
  <si>
    <t>2421</t>
  </si>
  <si>
    <t>Ya transcurrieron mas de 25 dias calendarios para concluir con su proceso de homologacion</t>
  </si>
  <si>
    <t>2420</t>
  </si>
  <si>
    <t>2419</t>
  </si>
  <si>
    <t>Si consigna Valor Referencial unitario por item en operaciones no onerosas,la operacion debe ser no onerosa.</t>
  </si>
  <si>
    <t>2418</t>
  </si>
  <si>
    <t>2417</t>
  </si>
  <si>
    <t>Si existe leyenda Transferencia Gratuita debe consignar Total Valor de Venta de Operaciones Gratuitas</t>
  </si>
  <si>
    <t>2416</t>
  </si>
  <si>
    <t>Se ha consignado mas de un motivo o sustento de la nota (tag cac:DiscrepancyResponse/cbc:Description)</t>
  </si>
  <si>
    <t>2413</t>
  </si>
  <si>
    <t>Se ha consignado mas de un documento afectado por la nota (tag cac:BillingReference)</t>
  </si>
  <si>
    <t>2412</t>
  </si>
  <si>
    <t>Ha consignado mas de un elemento cac:AllowanceCharge con el mismo campo cbc:ChargeIndicator</t>
  </si>
  <si>
    <t>2411</t>
  </si>
  <si>
    <t>2407</t>
  </si>
  <si>
    <t>2406</t>
  </si>
  <si>
    <t>Contribuyente no se encuentra autorizado como emisor de boletas electronicas</t>
  </si>
  <si>
    <t>2405</t>
  </si>
  <si>
    <t>2404</t>
  </si>
  <si>
    <t>La numeracion o nombre del documento ya ha sido enviado anteriormente</t>
  </si>
  <si>
    <t>2403</t>
  </si>
  <si>
    <t>El caso de prueba no existe</t>
  </si>
  <si>
    <t>2402</t>
  </si>
  <si>
    <t>2401</t>
  </si>
  <si>
    <t>El tipo de documento modificado por la Nota de debito debe ser boleta electronica</t>
  </si>
  <si>
    <t>2398</t>
  </si>
  <si>
    <t>El tipo de documento del adquiriente no puede ser Numero de RUC</t>
  </si>
  <si>
    <t>2397</t>
  </si>
  <si>
    <t>Si el monto total es mayor a S/. 700.00 debe consignar tipo y numero de documento del adquiriente</t>
  </si>
  <si>
    <t>2396</t>
  </si>
  <si>
    <t>Comprobante no cumple con el Grupo 12: El codigo de moneda no es diferente a PEN</t>
  </si>
  <si>
    <t>2395</t>
  </si>
  <si>
    <t>Comprobante no cumple con el Grupo 11: Debe existir Total descuentos mayor a cero</t>
  </si>
  <si>
    <t>2394</t>
  </si>
  <si>
    <t>Comprobante no cumple con el Grupo 10: Existe item con operación onerosa</t>
  </si>
  <si>
    <t>2393</t>
  </si>
  <si>
    <t>Comprobante no cumple con el Grupo 10: Falta leyenda con codigo 1002</t>
  </si>
  <si>
    <t>2392</t>
  </si>
  <si>
    <t>Comprobante no cumple con el Grupo 9: No todos los items corresponden a operaciones inafectas o exoneradas al IGV</t>
  </si>
  <si>
    <t>2391</t>
  </si>
  <si>
    <t>Comprobante no cumple con el Grupo 8: No todos los items corresponden a operaciones gravadas a IGV</t>
  </si>
  <si>
    <t>2390</t>
  </si>
  <si>
    <t>Comprobante no cumple con el Grupo 7: El codigo de moneda no es diferente a PEN</t>
  </si>
  <si>
    <t>2389</t>
  </si>
  <si>
    <t>Comprobante no cumple con el Grupo 6: Todos los items deben tener código de Afectación al IGV igual a 10</t>
  </si>
  <si>
    <t>2388</t>
  </si>
  <si>
    <t>Comprobante no cumple con el Grupo 6: El monto de percepcion no existe o es cero</t>
  </si>
  <si>
    <t>2387</t>
  </si>
  <si>
    <t>Comprobante no cumple con el Grupo 5: Todos los items deben tener operaciones afectas a ISC</t>
  </si>
  <si>
    <t>2386</t>
  </si>
  <si>
    <t>Comprobante no cumple con el Grupo 4: Debe exitir Total descuentos mayor a cero</t>
  </si>
  <si>
    <t>2385</t>
  </si>
  <si>
    <t>Comprobante no cumple con el Grupo 3: Existe item con operación onerosa</t>
  </si>
  <si>
    <t>2384</t>
  </si>
  <si>
    <t>Comprobante no cumple con el Grupo 3: Falta leyenda con codigo 1002</t>
  </si>
  <si>
    <t>2383</t>
  </si>
  <si>
    <t>Comprobante no cumple con el Grupo 2: No todos los items corresponden a operaciones inafectas o exoneradas al IGV</t>
  </si>
  <si>
    <t>2382</t>
  </si>
  <si>
    <t>Comprobante no cumple con el Grupo 1: No todos los items corresponden a operaciones gravadas a IGV</t>
  </si>
  <si>
    <t>2381</t>
  </si>
  <si>
    <t>El documento tiene observaciones</t>
  </si>
  <si>
    <t>2380</t>
  </si>
  <si>
    <t>2379</t>
  </si>
  <si>
    <t>2376</t>
  </si>
  <si>
    <t>2375</t>
  </si>
  <si>
    <t>2374</t>
  </si>
  <si>
    <t>2373</t>
  </si>
  <si>
    <t>2372</t>
  </si>
  <si>
    <t>2371</t>
  </si>
  <si>
    <t>2370</t>
  </si>
  <si>
    <t>2369</t>
  </si>
  <si>
    <t>2368</t>
  </si>
  <si>
    <t>2367</t>
  </si>
  <si>
    <t>2366</t>
  </si>
  <si>
    <t>2362</t>
  </si>
  <si>
    <t>Debe consignar solo un elemento cac:TaxTotal a nivel de item para Otros (cbc:ID igual a 9999)</t>
  </si>
  <si>
    <t>2361</t>
  </si>
  <si>
    <t>Debe consignar solo un elemento sac:BillingPayment a nivel de item con cbc:InstructionID igual a 04</t>
  </si>
  <si>
    <t>2360</t>
  </si>
  <si>
    <t>Debe consignar solo un elemento sac:BillingPayment a nivel de item con cbc:InstructionID igual a 03</t>
  </si>
  <si>
    <t>2359</t>
  </si>
  <si>
    <t>Debe consignar solo un elemento sac:BillingPayment a nivel de item con cbc:InstructionID igual a 02</t>
  </si>
  <si>
    <t>2358</t>
  </si>
  <si>
    <t>Debe consignar solo un elemento sac:BillingPayment a nivel de item con cbc:InstructionID igual a 01</t>
  </si>
  <si>
    <t>2357</t>
  </si>
  <si>
    <t>2356</t>
  </si>
  <si>
    <t>2355</t>
  </si>
  <si>
    <t>2354</t>
  </si>
  <si>
    <t>2353</t>
  </si>
  <si>
    <t>2352</t>
  </si>
  <si>
    <t>2349</t>
  </si>
  <si>
    <t>2348</t>
  </si>
  <si>
    <t>2347</t>
  </si>
  <si>
    <t>2346</t>
  </si>
  <si>
    <t>2345</t>
  </si>
  <si>
    <t>El XML no contiene el tag cac:TaxTotal/cac:TaxSubtotal/cbc:TaxAmount</t>
  </si>
  <si>
    <t>2344</t>
  </si>
  <si>
    <t>cac:TaxTotal/cac:TaxSubtotal/cbc:TaxAmount - El dato ingresado no cumple con el estandar</t>
  </si>
  <si>
    <t>2343</t>
  </si>
  <si>
    <t>Fecha de emision de la factura no coincide con la informada en la comunicacion</t>
  </si>
  <si>
    <t>2342</t>
  </si>
  <si>
    <t>2341</t>
  </si>
  <si>
    <t>2340</t>
  </si>
  <si>
    <t>2339</t>
  </si>
  <si>
    <t>2338</t>
  </si>
  <si>
    <t>2337</t>
  </si>
  <si>
    <t>Ocurrió un error en el proceso de validación de la firma digital</t>
  </si>
  <si>
    <t>2336</t>
  </si>
  <si>
    <t>2334</t>
  </si>
  <si>
    <t>2333</t>
  </si>
  <si>
    <t>Número de Serie del nombre del archivo no coincide con el consignado en el contenido del archivo XML</t>
  </si>
  <si>
    <t>2332</t>
  </si>
  <si>
    <t>2331</t>
  </si>
  <si>
    <t>La fecha de generación de la comunicación debe ser igual a la fecha consignada en el nombre del archivo</t>
  </si>
  <si>
    <t>2330</t>
  </si>
  <si>
    <t>2329</t>
  </si>
  <si>
    <t>2324</t>
  </si>
  <si>
    <t>2323</t>
  </si>
  <si>
    <t>Error en la validacion de los rangos</t>
  </si>
  <si>
    <t>2322</t>
  </si>
  <si>
    <t>El XML no contiene el tag UBLVersionID</t>
  </si>
  <si>
    <t>2321</t>
  </si>
  <si>
    <t>UBLVersionID - La version del UBL  no es la correcta</t>
  </si>
  <si>
    <t>2320</t>
  </si>
  <si>
    <t>El XML no contiene el tag CustomizationID</t>
  </si>
  <si>
    <t>2319</t>
  </si>
  <si>
    <t>2318</t>
  </si>
  <si>
    <t>Error al procesar el resumen de anulados</t>
  </si>
  <si>
    <t>2317</t>
  </si>
  <si>
    <t>Debe indicar Items en VoidedDocumentsLine</t>
  </si>
  <si>
    <t>2316</t>
  </si>
  <si>
    <t>2315</t>
  </si>
  <si>
    <t>2314</t>
  </si>
  <si>
    <t>2313</t>
  </si>
  <si>
    <t>2312</t>
  </si>
  <si>
    <t>2311</t>
  </si>
  <si>
    <t>2310</t>
  </si>
  <si>
    <t>2309</t>
  </si>
  <si>
    <t>2308</t>
  </si>
  <si>
    <t>2307</t>
  </si>
  <si>
    <t>2306</t>
  </si>
  <si>
    <t>2305</t>
  </si>
  <si>
    <t>2304</t>
  </si>
  <si>
    <t>2303</t>
  </si>
  <si>
    <t>2302</t>
  </si>
  <si>
    <t>2301</t>
  </si>
  <si>
    <t>2300</t>
  </si>
  <si>
    <t>2299</t>
  </si>
  <si>
    <t>2298</t>
  </si>
  <si>
    <t>2297</t>
  </si>
  <si>
    <t>2296</t>
  </si>
  <si>
    <t>El contribuyente no cumple con tipo de empresa o tributos requeridos</t>
  </si>
  <si>
    <t>2295</t>
  </si>
  <si>
    <t>El contribuyente no esta activo</t>
  </si>
  <si>
    <t>2294</t>
  </si>
  <si>
    <t>2293</t>
  </si>
  <si>
    <t>Numero de RUC SOL no coincide con RUC emisor</t>
  </si>
  <si>
    <t>2292</t>
  </si>
  <si>
    <t>El contribuyente no esta autorizado a emitir comprobantes electronicos</t>
  </si>
  <si>
    <t>2291</t>
  </si>
  <si>
    <t>2290</t>
  </si>
  <si>
    <t>CustomerAssignedAccountID - El dato ingresado no cumple con el estandar</t>
  </si>
  <si>
    <t>2289</t>
  </si>
  <si>
    <t>2288</t>
  </si>
  <si>
    <t>2287</t>
  </si>
  <si>
    <t>2286</t>
  </si>
  <si>
    <t>El ID debe coincidir  con el nombre del archivo</t>
  </si>
  <si>
    <t>2285</t>
  </si>
  <si>
    <t>2284</t>
  </si>
  <si>
    <t>2283</t>
  </si>
  <si>
    <t>2282</t>
  </si>
  <si>
    <t>2281</t>
  </si>
  <si>
    <t>Existen problemas con la informacion del resumen de comprobantes</t>
  </si>
  <si>
    <t>2280</t>
  </si>
  <si>
    <t>Debe indicar Items de consolidado de documentos</t>
  </si>
  <si>
    <t>2279</t>
  </si>
  <si>
    <t>2278</t>
  </si>
  <si>
    <t>No se ha consignado ninguna informacion del importe total de tributos</t>
  </si>
  <si>
    <t>2277</t>
  </si>
  <si>
    <t>Si el codigo de tributo es 1000, el nombre del tributo debe ser IGV</t>
  </si>
  <si>
    <t>2276</t>
  </si>
  <si>
    <t>Si el codigo de tributo es 2000, el nombre del tributo debe ser ISC</t>
  </si>
  <si>
    <t>2275</t>
  </si>
  <si>
    <t>El XML no contiene el tag TaxAmount</t>
  </si>
  <si>
    <t>2274</t>
  </si>
  <si>
    <t>TaxAmount - El dato ingresado no cumple con el estandar</t>
  </si>
  <si>
    <t>2273</t>
  </si>
  <si>
    <t>2272</t>
  </si>
  <si>
    <t>El XML no contiene el tag TaxScheme Name de impuesto</t>
  </si>
  <si>
    <t>2271</t>
  </si>
  <si>
    <t>2270</t>
  </si>
  <si>
    <t>El XML no contiene el tag TaxScheme ID de Información acerca del importe total de un tipo particular de impuesto</t>
  </si>
  <si>
    <t>2269</t>
  </si>
  <si>
    <t>2268</t>
  </si>
  <si>
    <t>2267</t>
  </si>
  <si>
    <t>Debe indicar cargos mayores o iguales a cero</t>
  </si>
  <si>
    <t>2266</t>
  </si>
  <si>
    <t>Debe indicar Información acerca del Importe Total de Otros Cargos</t>
  </si>
  <si>
    <t>2265</t>
  </si>
  <si>
    <t>El XML no contiene el tag ChargeIndicator</t>
  </si>
  <si>
    <t>2264</t>
  </si>
  <si>
    <t>ChargeIndicator - El dato ingresado no cumple con el estandar</t>
  </si>
  <si>
    <t>2263</t>
  </si>
  <si>
    <t>El XML no contiene el tag cbc:Amount</t>
  </si>
  <si>
    <t>2262</t>
  </si>
  <si>
    <t>cbc:Amount - El dato ingresado no cumple con el estandar</t>
  </si>
  <si>
    <t>2261</t>
  </si>
  <si>
    <t>PaidAmount - El dato ingresado debe ser mayor o igual a 0.00</t>
  </si>
  <si>
    <t>2260</t>
  </si>
  <si>
    <t>Debe indicar 3 Referencias de Importes asociados a las boletas de venta</t>
  </si>
  <si>
    <t>2259</t>
  </si>
  <si>
    <t>Debe indicar Referencia de Importes asociados a las boletas de venta</t>
  </si>
  <si>
    <t>2258</t>
  </si>
  <si>
    <t>El XML no contiene el tag InstructionID</t>
  </si>
  <si>
    <t>2257</t>
  </si>
  <si>
    <t>InstructionID - El dato ingresado no cumple con el estandar</t>
  </si>
  <si>
    <t>2256</t>
  </si>
  <si>
    <t>El XML no contiene el tag PaidAmount</t>
  </si>
  <si>
    <t>2255</t>
  </si>
  <si>
    <t>2254</t>
  </si>
  <si>
    <t>El dato ingresado en TotalAmount debe ser numerico mayor a cero</t>
  </si>
  <si>
    <t>2253</t>
  </si>
  <si>
    <t>El XML no contiene el tag TotalAmount</t>
  </si>
  <si>
    <t>2252</t>
  </si>
  <si>
    <t>El dato ingresado en TotalAmount debe ser numerico mayor o igual a cero</t>
  </si>
  <si>
    <t>2251</t>
  </si>
  <si>
    <t>En el rango de comprobantes, el EndDocumentNumberID debe ser mayor o igual al StartInvoiceNumberID</t>
  </si>
  <si>
    <t>2250</t>
  </si>
  <si>
    <t>Los rangos deben ser mayores a cero</t>
  </si>
  <si>
    <t>2249</t>
  </si>
  <si>
    <t>El XML no contiene el tag sac:EndDocumentNumberID</t>
  </si>
  <si>
    <t>2248</t>
  </si>
  <si>
    <t>El dato ingresado en sac:EndDocumentNumberID debe ser numerico</t>
  </si>
  <si>
    <t>2247</t>
  </si>
  <si>
    <t>El XML no contiene el tag StartDocumentNumberID</t>
  </si>
  <si>
    <t>2246</t>
  </si>
  <si>
    <t>El dato ingresado en StartDocumentNumberID debe ser numerico</t>
  </si>
  <si>
    <t>2245</t>
  </si>
  <si>
    <t>2244</t>
  </si>
  <si>
    <t>2243</t>
  </si>
  <si>
    <t>2242</t>
  </si>
  <si>
    <t>2241</t>
  </si>
  <si>
    <t>El XML no contiene el tag LineID de SummaryDocumentsLine</t>
  </si>
  <si>
    <t>2240</t>
  </si>
  <si>
    <t>2239</t>
  </si>
  <si>
    <t>2238</t>
  </si>
  <si>
    <t>2227</t>
  </si>
  <si>
    <t>2226</t>
  </si>
  <si>
    <t>2225</t>
  </si>
  <si>
    <t>2224</t>
  </si>
  <si>
    <t>2223</t>
  </si>
  <si>
    <t>El contribuyente no está autorizado a emitir comprobantes electronicos</t>
  </si>
  <si>
    <t>2222</t>
  </si>
  <si>
    <t>2221</t>
  </si>
  <si>
    <t>2220</t>
  </si>
  <si>
    <t>2215</t>
  </si>
  <si>
    <t>CustomizationID - La versión del resumen de boletas no es correcta</t>
  </si>
  <si>
    <t>2214</t>
  </si>
  <si>
    <t>2213</t>
  </si>
  <si>
    <t>UBLVersionID - La versión del UBL del resumen de boletas no es correcta</t>
  </si>
  <si>
    <t>2212</t>
  </si>
  <si>
    <t>2209</t>
  </si>
  <si>
    <t>2208</t>
  </si>
  <si>
    <t>2207</t>
  </si>
  <si>
    <t>El tipo de documento modificado por la Nota de Debito debe ser factura electronica o ticket</t>
  </si>
  <si>
    <t>El tag cac:RequestedMonetaryTotal/cbc:PayableAmount debe tener informacion valida</t>
  </si>
  <si>
    <t>2201</t>
  </si>
  <si>
    <t>El Nombre Internacional debe ser EXC</t>
  </si>
  <si>
    <t>2200</t>
  </si>
  <si>
    <t>El Nombre Internacional debe ser VAT</t>
  </si>
  <si>
    <t>2198</t>
  </si>
  <si>
    <t>EL PriceTypeCode debe tener el valor 01</t>
  </si>
  <si>
    <t>DebitedQuantity El dato ingresado no cumple con el estandar</t>
  </si>
  <si>
    <t>DebitedQuantity/@unitCode El dato ingresado no cumple con el estandar</t>
  </si>
  <si>
    <t>2181</t>
  </si>
  <si>
    <t>2180</t>
  </si>
  <si>
    <t>2179</t>
  </si>
  <si>
    <t>CustomerAssignedAccountID - El numero de documento de identidad del receptor debe ser RUC.</t>
  </si>
  <si>
    <t>2178</t>
  </si>
  <si>
    <t>2177</t>
  </si>
  <si>
    <t>AdditionalAccountID -  El dato ingresado  en el tipo de documento de identidad del receptor no cumple con el estandar</t>
  </si>
  <si>
    <t>2176</t>
  </si>
  <si>
    <t>2175</t>
  </si>
  <si>
    <t>2174</t>
  </si>
  <si>
    <t>2169</t>
  </si>
  <si>
    <t>DocumentCurrencyCode -  El dato ingresado no cumple con el formato establecido</t>
  </si>
  <si>
    <t>2168</t>
  </si>
  <si>
    <t>2167</t>
  </si>
  <si>
    <t>2166</t>
  </si>
  <si>
    <t>Error al procesar la Nota de Debito</t>
  </si>
  <si>
    <t>2165</t>
  </si>
  <si>
    <t>2164</t>
  </si>
  <si>
    <t>2163</t>
  </si>
  <si>
    <t>2162</t>
  </si>
  <si>
    <t>2161</t>
  </si>
  <si>
    <t>2160</t>
  </si>
  <si>
    <t>2159</t>
  </si>
  <si>
    <t>2158</t>
  </si>
  <si>
    <t>2157</t>
  </si>
  <si>
    <t>2156</t>
  </si>
  <si>
    <t>2155</t>
  </si>
  <si>
    <t>2154</t>
  </si>
  <si>
    <t>Error al procesar la Nota de Credito</t>
  </si>
  <si>
    <t>2153</t>
  </si>
  <si>
    <t>Es obligatorio al menos un AdditionalInformation</t>
  </si>
  <si>
    <t>2152</t>
  </si>
  <si>
    <t>2150</t>
  </si>
  <si>
    <t>2149</t>
  </si>
  <si>
    <t>2148</t>
  </si>
  <si>
    <t>2147</t>
  </si>
  <si>
    <t>2146</t>
  </si>
  <si>
    <t>2145</t>
  </si>
  <si>
    <t>2144</t>
  </si>
  <si>
    <t>2143</t>
  </si>
  <si>
    <t>2142</t>
  </si>
  <si>
    <t>2141</t>
  </si>
  <si>
    <t>El PriceTypeCode debe tener el valor 01</t>
  </si>
  <si>
    <t>2140</t>
  </si>
  <si>
    <t>2138</t>
  </si>
  <si>
    <t>2137</t>
  </si>
  <si>
    <t>2134</t>
  </si>
  <si>
    <t>2133</t>
  </si>
  <si>
    <t>2132</t>
  </si>
  <si>
    <t>CustomerAssignedAccountID - El numero de documento de identidad del receptor debe ser RUC</t>
  </si>
  <si>
    <t>2131</t>
  </si>
  <si>
    <t>2130</t>
  </si>
  <si>
    <t>2129</t>
  </si>
  <si>
    <t>2124</t>
  </si>
  <si>
    <t>2123</t>
  </si>
  <si>
    <t>El tag cac:LegalMonetaryTotal/cbc:PayableAmount debe tener informacion valida</t>
  </si>
  <si>
    <t>2122</t>
  </si>
  <si>
    <t>2121</t>
  </si>
  <si>
    <t>2120</t>
  </si>
  <si>
    <t>2119</t>
  </si>
  <si>
    <t>2115</t>
  </si>
  <si>
    <t>DocumentCurrencyCode -  El dato ingresado no cumple con la estructura</t>
  </si>
  <si>
    <t>2114</t>
  </si>
  <si>
    <t>2113</t>
  </si>
  <si>
    <t>2112</t>
  </si>
  <si>
    <t>2111</t>
  </si>
  <si>
    <t>2110</t>
  </si>
  <si>
    <t>El comprobante fue registrado previamente con otros datos</t>
  </si>
  <si>
    <t>2109</t>
  </si>
  <si>
    <t>2108</t>
  </si>
  <si>
    <t>2107</t>
  </si>
  <si>
    <t>2106</t>
  </si>
  <si>
    <t>2105</t>
  </si>
  <si>
    <t>2104</t>
  </si>
  <si>
    <t>La serie ingresada no es válida</t>
  </si>
  <si>
    <t>2103</t>
  </si>
  <si>
    <t>Error al procesar la factura</t>
  </si>
  <si>
    <t>2102</t>
  </si>
  <si>
    <t>2101</t>
  </si>
  <si>
    <t>2100</t>
  </si>
  <si>
    <t>2099</t>
  </si>
  <si>
    <t>2098</t>
  </si>
  <si>
    <t>2097</t>
  </si>
  <si>
    <t>ext:UBLExtensions/.../ds:Signature/ds:SignedInfo/ds:Reference/ds:DigestValue - No  cumple con el estandar</t>
  </si>
  <si>
    <t>2096</t>
  </si>
  <si>
    <t>2095</t>
  </si>
  <si>
    <t>2094</t>
  </si>
  <si>
    <t>2093</t>
  </si>
  <si>
    <t>2092</t>
  </si>
  <si>
    <t>2091</t>
  </si>
  <si>
    <t>2090</t>
  </si>
  <si>
    <t>2089</t>
  </si>
  <si>
    <t>2088</t>
  </si>
  <si>
    <t>2087</t>
  </si>
  <si>
    <t>ext:UBLExtensions/.../ds:Signature/ds:SignedInfo/ds:CanonicalizationMethod/@Algorithm - No cumple con el estandar</t>
  </si>
  <si>
    <t>2086</t>
  </si>
  <si>
    <t>2085</t>
  </si>
  <si>
    <t>2084</t>
  </si>
  <si>
    <t>2083</t>
  </si>
  <si>
    <t>2082</t>
  </si>
  <si>
    <t>2081</t>
  </si>
  <si>
    <t>2080</t>
  </si>
  <si>
    <t>2079</t>
  </si>
  <si>
    <t>2078</t>
  </si>
  <si>
    <t>2077</t>
  </si>
  <si>
    <t>2076</t>
  </si>
  <si>
    <t>2075</t>
  </si>
  <si>
    <t>2074</t>
  </si>
  <si>
    <t>2073</t>
  </si>
  <si>
    <t>2072</t>
  </si>
  <si>
    <t>2068</t>
  </si>
  <si>
    <t>2067</t>
  </si>
  <si>
    <t>2066</t>
  </si>
  <si>
    <t>2065</t>
  </si>
  <si>
    <t>2064</t>
  </si>
  <si>
    <t>2063</t>
  </si>
  <si>
    <t>2062</t>
  </si>
  <si>
    <t>2061</t>
  </si>
  <si>
    <t>2060</t>
  </si>
  <si>
    <t>2059</t>
  </si>
  <si>
    <t>2057</t>
  </si>
  <si>
    <t>El XML no contiene el tag TaxScheme TaxTypeCode de impuestos globales</t>
  </si>
  <si>
    <t>2056</t>
  </si>
  <si>
    <t>2055</t>
  </si>
  <si>
    <t>2054</t>
  </si>
  <si>
    <t>2053</t>
  </si>
  <si>
    <t>2052</t>
  </si>
  <si>
    <t>2051</t>
  </si>
  <si>
    <t>2050</t>
  </si>
  <si>
    <t>2049</t>
  </si>
  <si>
    <t>2048</t>
  </si>
  <si>
    <t>2047</t>
  </si>
  <si>
    <t>2046</t>
  </si>
  <si>
    <t>2045</t>
  </si>
  <si>
    <t>PayableAmount es obligatorio</t>
  </si>
  <si>
    <t>2044</t>
  </si>
  <si>
    <t>2043</t>
  </si>
  <si>
    <t>2042</t>
  </si>
  <si>
    <t>2041</t>
  </si>
  <si>
    <t>2040</t>
  </si>
  <si>
    <t>El XML no contiene el tag cac:TaxCategory/cac:TaxScheme/cbc:Name del Item</t>
  </si>
  <si>
    <t>2039</t>
  </si>
  <si>
    <t>2038</t>
  </si>
  <si>
    <t>2037</t>
  </si>
  <si>
    <t>2036</t>
  </si>
  <si>
    <t>2035</t>
  </si>
  <si>
    <t>2034</t>
  </si>
  <si>
    <t>2033</t>
  </si>
  <si>
    <t>2032</t>
  </si>
  <si>
    <t>2031</t>
  </si>
  <si>
    <t>El XML no contiene el tag cbc:PriceTypeCode</t>
  </si>
  <si>
    <t>2030</t>
  </si>
  <si>
    <t>PriceTypeCode El dato ingresado no cumple con el estandar</t>
  </si>
  <si>
    <t>2029</t>
  </si>
  <si>
    <t>2028</t>
  </si>
  <si>
    <t>2025</t>
  </si>
  <si>
    <t>2024</t>
  </si>
  <si>
    <t>2023</t>
  </si>
  <si>
    <t>2020</t>
  </si>
  <si>
    <t>2019</t>
  </si>
  <si>
    <t>2013</t>
  </si>
  <si>
    <t>El contribuyente no está autorizado a emitir comprobantes electrónicos</t>
  </si>
  <si>
    <t>2012</t>
  </si>
  <si>
    <t>2011</t>
  </si>
  <si>
    <t>2010</t>
  </si>
  <si>
    <t>1075</t>
  </si>
  <si>
    <t>1074</t>
  </si>
  <si>
    <t>StartTime - El dato ingresado no es valido.</t>
  </si>
  <si>
    <t>1073</t>
  </si>
  <si>
    <t>Starttime - El dato ingresado  no cumple con el patron HH:mm:ss.SZ.</t>
  </si>
  <si>
    <t>1072</t>
  </si>
  <si>
    <t>El valor ingresado  como fecha de inicio o fecha de entrega al transportista no es valido.</t>
  </si>
  <si>
    <t>1071</t>
  </si>
  <si>
    <t>1070</t>
  </si>
  <si>
    <t>El XML no contiene el atributo o no existe información de la fecha de inicio de traslado o fecha de entrega del bien al transportista.</t>
  </si>
  <si>
    <t>1069</t>
  </si>
  <si>
    <t>El XML no contiene el atributo o no existe información de conductores.</t>
  </si>
  <si>
    <t>1068</t>
  </si>
  <si>
    <t>El XML no contiene el atributo o no existe información de vehiculos.</t>
  </si>
  <si>
    <t>1067</t>
  </si>
  <si>
    <t>1066</t>
  </si>
  <si>
    <t>1065</t>
  </si>
  <si>
    <t>El XML no contiene el atributo o no existe informacion en el tag cac:DespatchLine de bienes a transportar.</t>
  </si>
  <si>
    <t>1064</t>
  </si>
  <si>
    <t>El valor ingresado como motivo de traslado no es valido.</t>
  </si>
  <si>
    <t>1063</t>
  </si>
  <si>
    <t>El XML no contiene el atributo o no existe informacion del motivo de traslado.</t>
  </si>
  <si>
    <t>1062</t>
  </si>
  <si>
    <t>El numero de RUC del Remitente no existe.</t>
  </si>
  <si>
    <t>1061</t>
  </si>
  <si>
    <t>cac:Shipment - El XML no contiene el tag o no existe informacion del numero de RUC del Remitente (cac:).</t>
  </si>
  <si>
    <t>1060</t>
  </si>
  <si>
    <t>1059</t>
  </si>
  <si>
    <t>cac:AdditionalDocumentReference - El XML no contiene el tag o no existe información en el tipo de documento adicional (cbc:DocumentTypeCode).</t>
  </si>
  <si>
    <t>1058</t>
  </si>
  <si>
    <t>cac:AdditionalDocumentReference - El XML no contiene el tag o no existe información en el numero de documento adicional (cbc:ID).</t>
  </si>
  <si>
    <t>1057</t>
  </si>
  <si>
    <t>1056</t>
  </si>
  <si>
    <t>cac:OrderReference - Numero de serie del documento no cumple con un formato valido (EG01 ó TXXX).</t>
  </si>
  <si>
    <t>1055</t>
  </si>
  <si>
    <t>cac:OrderReference - El valor en numero de documento no cumple con un formato valido (SERIE-NUMERO).</t>
  </si>
  <si>
    <t>1054</t>
  </si>
  <si>
    <t>1053</t>
  </si>
  <si>
    <t>DespatchAdviceTypeCode - No coincide con el consignado en el contenido del XML.</t>
  </si>
  <si>
    <t>1052</t>
  </si>
  <si>
    <t>1051</t>
  </si>
  <si>
    <t>El XML no contiene informacion en el tag DespatchAdviceTypeCode.</t>
  </si>
  <si>
    <t>1050</t>
  </si>
  <si>
    <t>1049</t>
  </si>
  <si>
    <t>1048</t>
  </si>
  <si>
    <t>cbc:Quantity - El dato ingresado no cumple con el estándar.</t>
  </si>
  <si>
    <t>1047</t>
  </si>
  <si>
    <t>cbc:Amount - El dato ingresado no cumple con el estándar.</t>
  </si>
  <si>
    <t>1046</t>
  </si>
  <si>
    <t>cac:OriginatorDocumentReference/cbc:ID – El dato ingresado no cumple con el estándar.</t>
  </si>
  <si>
    <t>1045</t>
  </si>
  <si>
    <t>1044</t>
  </si>
  <si>
    <t>cac:OriginatorDocumentReference/cbc:ID - El tag no contiene el atributo @SchemaID. Que indica el tipo de documento del originador del documento electrónico.</t>
  </si>
  <si>
    <t>1043</t>
  </si>
  <si>
    <t>1042</t>
  </si>
  <si>
    <t>1041</t>
  </si>
  <si>
    <t>El tipo de documento modificado por la nota electronica no es valido</t>
  </si>
  <si>
    <t>1040</t>
  </si>
  <si>
    <t>Solo se pueden recibir notas electronicas que modifican facturas</t>
  </si>
  <si>
    <t>1039</t>
  </si>
  <si>
    <t>1038</t>
  </si>
  <si>
    <t>1037</t>
  </si>
  <si>
    <t>1036</t>
  </si>
  <si>
    <t>1035</t>
  </si>
  <si>
    <t>1034</t>
  </si>
  <si>
    <t>1033</t>
  </si>
  <si>
    <t>1032</t>
  </si>
  <si>
    <t>Error en la validacion de la nota de debito</t>
  </si>
  <si>
    <t>1031</t>
  </si>
  <si>
    <t>1030</t>
  </si>
  <si>
    <t>1029</t>
  </si>
  <si>
    <t>1028</t>
  </si>
  <si>
    <t>1027</t>
  </si>
  <si>
    <t>1026</t>
  </si>
  <si>
    <t>1025</t>
  </si>
  <si>
    <t>1024</t>
  </si>
  <si>
    <t>No se ha especificado el tipo de documento modificado por la Nota electronica</t>
  </si>
  <si>
    <t>1023</t>
  </si>
  <si>
    <t>La serie o numero del documento modificado por la Nota Electrónica no cumple con el formato establecido</t>
  </si>
  <si>
    <t>1022</t>
  </si>
  <si>
    <t>Error en la validacion de la nota de credito</t>
  </si>
  <si>
    <t>1021</t>
  </si>
  <si>
    <t>1020</t>
  </si>
  <si>
    <t>1019</t>
  </si>
  <si>
    <t>1018</t>
  </si>
  <si>
    <t>1017</t>
  </si>
  <si>
    <t>1016</t>
  </si>
  <si>
    <t>1015</t>
  </si>
  <si>
    <t>1014</t>
  </si>
  <si>
    <t>1013</t>
  </si>
  <si>
    <t>ID - El dato ingresado no cumple con el patron SERIE-CORRELATIVO</t>
  </si>
  <si>
    <t>1012</t>
  </si>
  <si>
    <t>1011</t>
  </si>
  <si>
    <t>1010</t>
  </si>
  <si>
    <t>1009</t>
  </si>
  <si>
    <t>1008</t>
  </si>
  <si>
    <t>1007</t>
  </si>
  <si>
    <t>1006</t>
  </si>
  <si>
    <t>1005</t>
  </si>
  <si>
    <t>1004</t>
  </si>
  <si>
    <t>1003</t>
  </si>
  <si>
    <t>1002</t>
  </si>
  <si>
    <t>1001</t>
  </si>
  <si>
    <t>El documento afectado por la nota se encuentra rechazado</t>
  </si>
  <si>
    <t>0404</t>
  </si>
  <si>
    <t>El documento afectado por la nota no existe</t>
  </si>
  <si>
    <t>0403</t>
  </si>
  <si>
    <t>0402</t>
  </si>
  <si>
    <t>0401</t>
  </si>
  <si>
    <t>No tiene permiso para enviar casos de pruebas</t>
  </si>
  <si>
    <t>0400</t>
  </si>
  <si>
    <t>No se pudo recuperar la constancia</t>
  </si>
  <si>
    <t>0307</t>
  </si>
  <si>
    <t>El sistema no puede procesar el archivo xml</t>
  </si>
  <si>
    <t>0305</t>
  </si>
  <si>
    <t>No existe el archivo de schema</t>
  </si>
  <si>
    <t>0304</t>
  </si>
  <si>
    <t>No existe el directorio de schemas</t>
  </si>
  <si>
    <t>0303</t>
  </si>
  <si>
    <t>Codigo del tipo de comprobante no registrado</t>
  </si>
  <si>
    <t>0302</t>
  </si>
  <si>
    <t>Elemento raiz del xml no esta definido</t>
  </si>
  <si>
    <t>0301</t>
  </si>
  <si>
    <t>No se pudo procesar su solicitud. (No se pudo comprimir la constancia)</t>
  </si>
  <si>
    <t>0253</t>
  </si>
  <si>
    <t>No se pudo procesar su solicitud. (No se encontro archivos dentro del zip)</t>
  </si>
  <si>
    <t>0252</t>
  </si>
  <si>
    <t>No se pudo procesar su solicitud. (No se pudo crear un directorio para el unzip)</t>
  </si>
  <si>
    <t>0251</t>
  </si>
  <si>
    <t>No se pudo procesar su solicitud. (Ocurrio un error desconocido al hacer unzip)</t>
  </si>
  <si>
    <t>0250</t>
  </si>
  <si>
    <t>No se pudo procesar su solicitud. (Este tipo de requerimiento solo acepta 1 archivo)</t>
  </si>
  <si>
    <t>0204</t>
  </si>
  <si>
    <t>No se pudo procesar su solicitud. (No se encontro archivos en la informacion del archivo ZIP)</t>
  </si>
  <si>
    <t>0203</t>
  </si>
  <si>
    <t>No se pudo procesar su solicitud. (No llego información del archivo ZIP)</t>
  </si>
  <si>
    <t>0202</t>
  </si>
  <si>
    <t>No se pudo procesar su solicitud. (Llego un requerimiento nulo al batch)</t>
  </si>
  <si>
    <t>0201</t>
  </si>
  <si>
    <t>No se puede enviar por este método un archivo por lotes</t>
  </si>
  <si>
    <t>0153</t>
  </si>
  <si>
    <t>No se puede enviar por este método un archivo de resumen</t>
  </si>
  <si>
    <t>0152</t>
  </si>
  <si>
    <t>El sistema no puede responder su solicitud. (Error en Base de Datos)</t>
  </si>
  <si>
    <t>0138</t>
  </si>
  <si>
    <t>El sistema no puede responder su solicitud. (Se obtuvo una respuesta nula)</t>
  </si>
  <si>
    <t>0137</t>
  </si>
  <si>
    <t>El sistema no puede responder su solicitud. (No se pudo recibir una respuesta del batch)</t>
  </si>
  <si>
    <t>0136</t>
  </si>
  <si>
    <t>El sistema no puede responder su solicitud. (No se pudo grabar en el storage)</t>
  </si>
  <si>
    <t>0134</t>
  </si>
  <si>
    <t>El sistema no puede responder su solicitud. (No se pudo grabar escribir en el archivo zip)</t>
  </si>
  <si>
    <t>0132</t>
  </si>
  <si>
    <t>El sistema no puede responder su solicitud. (No se pudo grabar el archivo en el directorio)</t>
  </si>
  <si>
    <t>0131</t>
  </si>
  <si>
    <t>El ticket no le pertenece al usuario</t>
  </si>
  <si>
    <t>0126</t>
  </si>
  <si>
    <t>No se pudo obtener la constancia</t>
  </si>
  <si>
    <t>0125</t>
  </si>
  <si>
    <t>El usuario no esta afiliado a Factura Electronica</t>
  </si>
  <si>
    <t>0113</t>
  </si>
  <si>
    <t>El usuario debe ser secundario</t>
  </si>
  <si>
    <t>0112</t>
  </si>
  <si>
    <t>No se pudo obtener la informacion del tipo de usuario</t>
  </si>
  <si>
    <t>0110</t>
  </si>
  <si>
    <t>El Usuario no es válido</t>
  </si>
  <si>
    <t>0106</t>
  </si>
  <si>
    <t>El Usuario no está activo</t>
  </si>
  <si>
    <t>0105</t>
  </si>
  <si>
    <t>La Clave ingresada es incorrecta</t>
  </si>
  <si>
    <t>0104</t>
  </si>
  <si>
    <t>CODIGO
 RETORNO</t>
  </si>
  <si>
    <t>TIPO DE RETORNO</t>
  </si>
  <si>
    <t>VALIDACIÓN / CONDICIÓN</t>
  </si>
  <si>
    <t>Problema con el servicio de recepción de comprobantes</t>
  </si>
  <si>
    <t>Certificados del emisor</t>
  </si>
  <si>
    <t>Contribuyentes asociados a los emisores</t>
  </si>
  <si>
    <t>Comprobantes de pago electrónico</t>
  </si>
  <si>
    <t>La diferencia entre la fecha de presentación y la fecha de emisión es mayor al límite permitido</t>
  </si>
  <si>
    <t>No existe el Tag UBL</t>
  </si>
  <si>
    <t>El valor del Tag UBL es diferente de "2.0"</t>
  </si>
  <si>
    <t>El Tag UBL se encuentra vacío</t>
  </si>
  <si>
    <t>El Tag UBL no cumple con el formato de letras de A a Z, (mayúsculas o minúsculas), números, "+", "=", como mínimo 2 caracteres.</t>
  </si>
  <si>
    <t>El Tag UBL debe ser igual al RUC del emisor o al RUC que se envía el comprobante</t>
  </si>
  <si>
    <t>/Invoice/cac:Signature/cac:SignatoryParty/cac:PartyName/cbc:Name</t>
  </si>
  <si>
    <t>/Invoice/cac:Signature/cac:DigitalSignatureAttachment/cac:ExternalReference/cbc:URI</t>
  </si>
  <si>
    <t>/Invoice/cac:AccountingSupplierParty/cbc:CustomerAssignedAccountID</t>
  </si>
  <si>
    <t>/Invoice/cbc:InvoiceTypeCode</t>
  </si>
  <si>
    <t>/Invoice/cbc:DocumentCurrencyCode</t>
  </si>
  <si>
    <t>/Invoice/cac:AccountingSupplierParty/cbc:AdditionalAccountID</t>
  </si>
  <si>
    <t>El Tag UBL es diferente al RUC del nombre del XML</t>
  </si>
  <si>
    <t>El Tag UBL no existe en el listado</t>
  </si>
  <si>
    <t>Contribuyentes</t>
  </si>
  <si>
    <t>El Tag UBL es diferente a "6"</t>
  </si>
  <si>
    <t>&lt;&lt;&lt; SIN VALIDACIÓN &gt;&gt;&gt;</t>
  </si>
  <si>
    <t>(Catálogo No. 04)</t>
  </si>
  <si>
    <t>(Catálogo No. 13)</t>
  </si>
  <si>
    <t>Dirección del lugar en el que se entrega el bien o se presta el servicio.
- Dirección completa y detallada
- Urbanización
- Provincia
- Código de ubigeo
- Departamento
- Distrito
- Código de país</t>
  </si>
  <si>
    <t>/Invoice/cac:SellerSupplierParty/cac:Party/cac:PostalAddress/cbc:StreetName</t>
  </si>
  <si>
    <t>/Invoice/cac:SellerSupplierParty/cac:Party/cac:PostalAddress/cbc:CitySubdivisionName</t>
  </si>
  <si>
    <t xml:space="preserve">/Invoice/cac:SellerSupplierParty/cac:Party/cac:PostalAddress/cbc:CityName </t>
  </si>
  <si>
    <t>/Invoice/cac:SellerSupplierParty/cac:Party/cac:PostalAddress/cbc:PostalZone</t>
  </si>
  <si>
    <t>/Invoice/cac:SellerSupplierParty/cac:Party/cac:PostalAddress/cbc:CountrySubentity</t>
  </si>
  <si>
    <t>/Invoice/cac:SellerSupplierParty/cac:Party/cac:PostalAddress/cbc:District</t>
  </si>
  <si>
    <t>/Invoice/cac:SellerSupplierParty/cac:Party/cac:PostalAddress/cac:Country/cbc:IdentificationCode</t>
  </si>
  <si>
    <t>/Invoice/cac:AccountingCustomerParty/cbc:CustomerAssignedAccountID</t>
  </si>
  <si>
    <t>(Catálogo No. 06)</t>
  </si>
  <si>
    <t>/Invoice/cac:AccountingCustomerParty/cbc:AdditionalAccountID</t>
  </si>
  <si>
    <t>Número de documento de identidad del adquirente o usuario</t>
  </si>
  <si>
    <t>Tipo de documento de identidad del adquirente o usuario</t>
  </si>
  <si>
    <t>Tipo de documento de identidad del emisor</t>
  </si>
  <si>
    <t>El Tag UBL tiene un estado diferente a activo (ind_estado diferente "00") en el listado</t>
  </si>
  <si>
    <t>E Tag UBL tiene un indicador de condición diferente a habido (ind_condicion diferente "00") en el listado</t>
  </si>
  <si>
    <t>(Catálogo No. 02)</t>
  </si>
  <si>
    <t>No.</t>
  </si>
  <si>
    <t>01</t>
  </si>
  <si>
    <t>Catálogo</t>
  </si>
  <si>
    <t>Código de tipo de documento</t>
  </si>
  <si>
    <t>Código</t>
  </si>
  <si>
    <t>02</t>
  </si>
  <si>
    <t>07</t>
  </si>
  <si>
    <t>08</t>
  </si>
  <si>
    <t>09</t>
  </si>
  <si>
    <t>12</t>
  </si>
  <si>
    <t>13</t>
  </si>
  <si>
    <t>18</t>
  </si>
  <si>
    <t>20</t>
  </si>
  <si>
    <t>31</t>
  </si>
  <si>
    <t>40</t>
  </si>
  <si>
    <t>41</t>
  </si>
  <si>
    <t>56</t>
  </si>
  <si>
    <t>71</t>
  </si>
  <si>
    <t>72</t>
  </si>
  <si>
    <t>Código de tipo de monedas</t>
  </si>
  <si>
    <t xml:space="preserve">ISO 4217 Alpha Version 2001 </t>
  </si>
  <si>
    <t>http://www.iso.org/iso/home/standards/currency_codes.htm</t>
  </si>
  <si>
    <t>03</t>
  </si>
  <si>
    <t>Código de tipo de unidad de medida comercial</t>
  </si>
  <si>
    <t>UN/ECE Recommendation 20 Revision 4</t>
  </si>
  <si>
    <t>http://www.unece.org/cefact/recommendations/rec20/Rec20_Rev6e_2009.xls</t>
  </si>
  <si>
    <t>04</t>
  </si>
  <si>
    <t>Código de país</t>
  </si>
  <si>
    <t>ISO 3166-1</t>
  </si>
  <si>
    <t>http://www.chemie.fu-berlin.de/diverse/doc/ISO_3166.html</t>
  </si>
  <si>
    <t>05</t>
  </si>
  <si>
    <t>Código internacional</t>
  </si>
  <si>
    <t>1000</t>
  </si>
  <si>
    <t>VAT</t>
  </si>
  <si>
    <t>2000</t>
  </si>
  <si>
    <t>EXC</t>
  </si>
  <si>
    <t>9999</t>
  </si>
  <si>
    <t>OTH</t>
  </si>
  <si>
    <t>06</t>
  </si>
  <si>
    <t>Código de tipo de documento de identidad</t>
  </si>
  <si>
    <t>DOC.TRIB.NO.DOM.SIN.RUC</t>
  </si>
  <si>
    <t>0</t>
  </si>
  <si>
    <t>1</t>
  </si>
  <si>
    <t>4</t>
  </si>
  <si>
    <t>6</t>
  </si>
  <si>
    <t>7</t>
  </si>
  <si>
    <t>A</t>
  </si>
  <si>
    <t>Código de tipo de afectación del IGV</t>
  </si>
  <si>
    <t>10</t>
  </si>
  <si>
    <t>Gravado - Operación Onerosa</t>
  </si>
  <si>
    <t>11</t>
  </si>
  <si>
    <t>Gravado – Retiro por premio</t>
  </si>
  <si>
    <t>Gravado – Retiro por donación</t>
  </si>
  <si>
    <t xml:space="preserve">Gravado – Retiro </t>
  </si>
  <si>
    <t>14</t>
  </si>
  <si>
    <t>Gravado – Retiro por publicidad</t>
  </si>
  <si>
    <t>15</t>
  </si>
  <si>
    <t>Gravado – Bonificaciones</t>
  </si>
  <si>
    <t>16</t>
  </si>
  <si>
    <t>Gravado – Retiro por entrega a trabajadores</t>
  </si>
  <si>
    <t>Gravado - IVAP</t>
  </si>
  <si>
    <t>Exonerado - Operación Onerosa</t>
  </si>
  <si>
    <t>Exonerado - Transferencia gratuita</t>
  </si>
  <si>
    <t>30</t>
  </si>
  <si>
    <t>Inafecto - Operación Onerosa</t>
  </si>
  <si>
    <t>Inafecto – Retiro por Bonificación</t>
  </si>
  <si>
    <t>32</t>
  </si>
  <si>
    <t>Inafecto – Retiro</t>
  </si>
  <si>
    <t>33</t>
  </si>
  <si>
    <t>Inafecto – Retiro por Muestras Médicas</t>
  </si>
  <si>
    <t>34</t>
  </si>
  <si>
    <t>Inafecto - Retiro por Convenio Colectivo</t>
  </si>
  <si>
    <t>35</t>
  </si>
  <si>
    <t>Inafecto – Retiro por premio</t>
  </si>
  <si>
    <t>36</t>
  </si>
  <si>
    <t>Inafecto - Retiro por publicidad</t>
  </si>
  <si>
    <t>Exportación</t>
  </si>
  <si>
    <t>Código de tipos de sistema de cálculo del ISC</t>
  </si>
  <si>
    <t>Sistema al valor (Apéndice IV, lit. A – T.U.O IGV e ISC)</t>
  </si>
  <si>
    <t>Aplicación del Monto Fijo (Apéndice IV, lit. B – T.U.O IGV e ISC)</t>
  </si>
  <si>
    <t>Sistema de Precios de Venta al Público (Apéndice IV, lit. C – T.U.O IGV e ISC)</t>
  </si>
  <si>
    <t>Códigos de tipo de nota de crédito electrónica</t>
  </si>
  <si>
    <t>Anulación de la operación</t>
  </si>
  <si>
    <t>Anulación por error en el RUC</t>
  </si>
  <si>
    <t>Corrección por error en la descripción</t>
  </si>
  <si>
    <t>Descuento global</t>
  </si>
  <si>
    <t>Descuento por ítem</t>
  </si>
  <si>
    <t>Devolución total</t>
  </si>
  <si>
    <t>Devolución por ítem</t>
  </si>
  <si>
    <t>Bonificación</t>
  </si>
  <si>
    <t>Disminución en el valor</t>
  </si>
  <si>
    <t xml:space="preserve">Otros Conceptos </t>
  </si>
  <si>
    <t>Códigos de tipo de nota de débito electrónica</t>
  </si>
  <si>
    <t>Intereses por mora</t>
  </si>
  <si>
    <t>Aumento en el valor</t>
  </si>
  <si>
    <t xml:space="preserve">Penalidades/ otros conceptos </t>
  </si>
  <si>
    <t>Códigos de tipo de valor de venta (resumen diario)</t>
  </si>
  <si>
    <t>Gravado</t>
  </si>
  <si>
    <t>Exonerado</t>
  </si>
  <si>
    <t>Inafecto</t>
  </si>
  <si>
    <t>Gratuitas</t>
  </si>
  <si>
    <t>Código de documentos relacionados tributarios</t>
  </si>
  <si>
    <t>Factura – emitida para corregir error en el RUC</t>
  </si>
  <si>
    <t>Factura – emitida por anticipos</t>
  </si>
  <si>
    <t>Boleta de Venta – emitida por anticipos</t>
  </si>
  <si>
    <t xml:space="preserve">Ticket de Salida - ENAPU </t>
  </si>
  <si>
    <t>Código SCOP</t>
  </si>
  <si>
    <t>99</t>
  </si>
  <si>
    <t>Otros</t>
  </si>
  <si>
    <t>Código de ubicación geográfica (UBIGEO)</t>
  </si>
  <si>
    <t>Catálogo de ubigeos del INEI</t>
  </si>
  <si>
    <t>Código de otros conceptos tributarios</t>
  </si>
  <si>
    <t>Total valor de venta – Operaciones gratuitas</t>
  </si>
  <si>
    <t>Sub total de venta</t>
  </si>
  <si>
    <t>2001</t>
  </si>
  <si>
    <t>Percepciones</t>
  </si>
  <si>
    <t>2002</t>
  </si>
  <si>
    <t>Retenciones</t>
  </si>
  <si>
    <t>2003</t>
  </si>
  <si>
    <t>Detracciones</t>
  </si>
  <si>
    <t>2004</t>
  </si>
  <si>
    <t>Bonificaciones</t>
  </si>
  <si>
    <t>2005</t>
  </si>
  <si>
    <t>Códigos de elementos adicionales en la factura y boleta electrónica</t>
  </si>
  <si>
    <t>Monto en Letras</t>
  </si>
  <si>
    <t>Leyenda "TRANSFERENCIA GRATUITA DE UN BIEN Y/O SERVICIO PRESTADO GRATUITAMENTE"</t>
  </si>
  <si>
    <t>Leyenda “COMPROBANTE DE PERCEPCIÓN”</t>
  </si>
  <si>
    <t>Leyenda “BIENES TRANSFERIDOS EN LA AMAZONÍA REGIÓN SELVAPARA SER CONSUMIDOS EN LA MISMA"</t>
  </si>
  <si>
    <t>Leyenda “SERVICIOS PRESTADOS EN LA AMAZONÍA  REGIÓN SELVA PARA SER CONSUMIDOS EN LA MISMA”</t>
  </si>
  <si>
    <t>Leyenda “CONTRATOS DE CONSTRUCCIÓN EJECUTADOS  EN LA AMAZONÍA REGIÓN SELVA”</t>
  </si>
  <si>
    <t xml:space="preserve">Leyenda “Agencia de Viaje - Paquete turístico” </t>
  </si>
  <si>
    <t xml:space="preserve">Leyenda “Venta realizada por emisor itinerante” </t>
  </si>
  <si>
    <t>2006</t>
  </si>
  <si>
    <t>3000</t>
  </si>
  <si>
    <t>3001</t>
  </si>
  <si>
    <t>3002</t>
  </si>
  <si>
    <t>3003</t>
  </si>
  <si>
    <t>3004</t>
  </si>
  <si>
    <t>3005</t>
  </si>
  <si>
    <t>3006</t>
  </si>
  <si>
    <t>3007</t>
  </si>
  <si>
    <t>3008</t>
  </si>
  <si>
    <t>3009</t>
  </si>
  <si>
    <t>3010</t>
  </si>
  <si>
    <t>Beneficio hospedajes: Código País de emisión del pasaporte</t>
  </si>
  <si>
    <t>Beneficio hospedajes: Código País de residencia del sujeto no domiciliado</t>
  </si>
  <si>
    <t xml:space="preserve">Beneficio Hospedajes: Fecha de ingreso al país </t>
  </si>
  <si>
    <t>Beneficio Hospedajes: Fecha de ingreso al establecimiento</t>
  </si>
  <si>
    <t>Beneficio Hospedajes: Fecha de salida del establecimiento</t>
  </si>
  <si>
    <t>Beneficio Hospedajes: Número de días de permanencia</t>
  </si>
  <si>
    <t xml:space="preserve">Beneficio Hospedajes: Fecha de consumo </t>
  </si>
  <si>
    <t xml:space="preserve">Beneficio Hospedajes: Paquete turístico - Nombres y Apellidos del Huésped </t>
  </si>
  <si>
    <t xml:space="preserve">Beneficio Hospedajes: Paquete turístico – Tipo documento identidad del huésped  </t>
  </si>
  <si>
    <t xml:space="preserve">Beneficio Hospedajes: Paquete turístico – Numero de documento identidad de huésped </t>
  </si>
  <si>
    <t>5000</t>
  </si>
  <si>
    <t>Proveedores Estado: Número de Expediente</t>
  </si>
  <si>
    <t>5001</t>
  </si>
  <si>
    <t>Proveedores Estado : Código de unidad ejecutora</t>
  </si>
  <si>
    <t>5002</t>
  </si>
  <si>
    <t>Proveedores Estado : N° de proceso de selección</t>
  </si>
  <si>
    <t>5003</t>
  </si>
  <si>
    <t>Proveedores Estado : N° de contrato</t>
  </si>
  <si>
    <t>6000</t>
  </si>
  <si>
    <t>Comercialización de Oro :  Código Unico Concesión Minera</t>
  </si>
  <si>
    <t>6001</t>
  </si>
  <si>
    <t>Comercialización de Oro :  N° declaración compromiso</t>
  </si>
  <si>
    <t>6002</t>
  </si>
  <si>
    <t>Comercialización de Oro :  N° Reg. Especial .Comerci. Oro</t>
  </si>
  <si>
    <t>6003</t>
  </si>
  <si>
    <t>Comercialización de Oro :  N° Resolución que autoriza Planta de Beneficio</t>
  </si>
  <si>
    <t>6004</t>
  </si>
  <si>
    <t>Comercialización de Oro : Ley Mineral (% concent. oro)</t>
  </si>
  <si>
    <t>Código de tipo de precio de venta unitario</t>
  </si>
  <si>
    <t>Precio unitario (incluye el IGV)</t>
  </si>
  <si>
    <t>17</t>
  </si>
  <si>
    <t>Código de tipo de operación</t>
  </si>
  <si>
    <t>Venta lnterna</t>
  </si>
  <si>
    <t>No Domiciliados</t>
  </si>
  <si>
    <t>Venta Interna – Anticipos</t>
  </si>
  <si>
    <t xml:space="preserve">Venta Itinerante </t>
  </si>
  <si>
    <t>Factura Guía</t>
  </si>
  <si>
    <t>Venta Arroz Pilado</t>
  </si>
  <si>
    <t>Factura - Comprobante de Percepción</t>
  </si>
  <si>
    <t>Factura - Guía remitente</t>
  </si>
  <si>
    <t>Factura - Guía transportista</t>
  </si>
  <si>
    <t>Código de modalidad de transporte</t>
  </si>
  <si>
    <t>Transporte público</t>
  </si>
  <si>
    <t>Transporte privado</t>
  </si>
  <si>
    <t>19</t>
  </si>
  <si>
    <t>Código de estado del ítem (resumen diario)</t>
  </si>
  <si>
    <t xml:space="preserve"> Adicionar</t>
  </si>
  <si>
    <t>2</t>
  </si>
  <si>
    <t xml:space="preserve"> Modificar</t>
  </si>
  <si>
    <t xml:space="preserve"> Anulado</t>
  </si>
  <si>
    <t>21</t>
  </si>
  <si>
    <t>Código de documentos relacionados (sólo guía de remisión electrónica)</t>
  </si>
  <si>
    <t>22</t>
  </si>
  <si>
    <t>Código de regimen de percepciones</t>
  </si>
  <si>
    <t>23</t>
  </si>
  <si>
    <t>Código de regimen de retenciones</t>
  </si>
  <si>
    <t>Tasa 3%</t>
  </si>
  <si>
    <t>24</t>
  </si>
  <si>
    <t>Código de tarifa de servicios públicos</t>
  </si>
  <si>
    <t>L001</t>
  </si>
  <si>
    <t>AT</t>
  </si>
  <si>
    <t>LUZ</t>
  </si>
  <si>
    <t>L002</t>
  </si>
  <si>
    <t>MT2</t>
  </si>
  <si>
    <t>L003</t>
  </si>
  <si>
    <t>MT3</t>
  </si>
  <si>
    <t>L004</t>
  </si>
  <si>
    <t>MT4</t>
  </si>
  <si>
    <t>L005</t>
  </si>
  <si>
    <t>BT2</t>
  </si>
  <si>
    <t>L006</t>
  </si>
  <si>
    <t>BT3</t>
  </si>
  <si>
    <t>L009</t>
  </si>
  <si>
    <t>BT5B NO RESIDENCIAL</t>
  </si>
  <si>
    <t>L010</t>
  </si>
  <si>
    <t>BT6</t>
  </si>
  <si>
    <t>A011</t>
  </si>
  <si>
    <t>COMERCIAL</t>
  </si>
  <si>
    <t>AGUA</t>
  </si>
  <si>
    <t>A012</t>
  </si>
  <si>
    <t>INDUSTRIAL</t>
  </si>
  <si>
    <t>A014</t>
  </si>
  <si>
    <t>DOMÉSTICO</t>
  </si>
  <si>
    <t>A015</t>
  </si>
  <si>
    <t>SOCIAL</t>
  </si>
  <si>
    <t>FISE (Ley 29852) Fondo Inclusión Social Energético</t>
  </si>
  <si>
    <t>Leyenda: Operación sujeta a IVAP</t>
  </si>
  <si>
    <t>Boleta de venta – Comprobante de Percepción.</t>
  </si>
  <si>
    <t>Gasto Deducible Persona Natural</t>
  </si>
  <si>
    <t>25</t>
  </si>
  <si>
    <t>Código de producto SUNAT</t>
  </si>
  <si>
    <t>https://www.unspsc.org/codeset-downloads/productid/28/createdbyuser/3?txtsearch=</t>
  </si>
  <si>
    <t>Existe más de un Tag UBL en el XML</t>
  </si>
  <si>
    <t>El formato del Tag UBL es diferente a alfanumérico de hasta 3000 caracteres</t>
  </si>
  <si>
    <t>LISTADOS</t>
  </si>
  <si>
    <t>Si "Tipo de documento de identidad del adquiriente" es RUC (6), el Tag UBL tiene un estado diferente a activo (ind_estado diferente "00") en el listado "Contribuyentes"</t>
  </si>
  <si>
    <t>Si "Tipo de documento de identidad del adquiriente" es RUC (6), el Tag UBL tiene un indicador de condición diferente a habido (ind_condicion diferente "00") en el listado "Contribuyentes"</t>
  </si>
  <si>
    <t>/Invoice/cac:DespatchDocumentReference/cbc:ID</t>
  </si>
  <si>
    <t>(Catálogo No. 01)</t>
  </si>
  <si>
    <t>/Invoice/cac:DespatchDocumentReference/cbc:DocumentTypeCode</t>
  </si>
  <si>
    <t>(Catálogo No. 12)</t>
  </si>
  <si>
    <t>/Invoice/cac:AdditionalDocumentReference/cbc:ID</t>
  </si>
  <si>
    <t>/Invoice/cac:AdditionalDocumentReference/cbc:DocumentTypeCode</t>
  </si>
  <si>
    <t>El formato del Tag UBL es diferente a alfanumérico de hasta 100 caracteres</t>
  </si>
  <si>
    <t>El formato del Tag UBL es diferente de "04" o "05" o "99" o "01"</t>
  </si>
  <si>
    <t>(Catálogo No. 03)</t>
  </si>
  <si>
    <t>/Invoice/cac:InvoiceLine/cbc:InvoicedQuantity/@unitCode</t>
  </si>
  <si>
    <t>/Invoice/cac:InvoiceLine/cac:Price/cbc:PriceAmount</t>
  </si>
  <si>
    <t>/Invoice/cac:InvoiceLine/cac:PricingReference/cac:AlternativeConditionPrice/cbc:PriceAmount</t>
  </si>
  <si>
    <t>(Catálogo No. 16)</t>
  </si>
  <si>
    <t>/Invoice/cac:InvoiceLine/cac:PricingReference/cac:AlternativeConditionPrice/cbc:PriceTypeCode</t>
  </si>
  <si>
    <t>/Invoice/cac:InvoiceLine/cac:TaxTotal/cbc:TaxAmount</t>
  </si>
  <si>
    <t>(Catálogo No. 17)</t>
  </si>
  <si>
    <t>/invoice/ext:UBLExtensions/ext:UBLExtension/ext:ExtensionContent/sac:AdditionalInformation/sac:SUNATTransaction/cbc:ID</t>
  </si>
  <si>
    <t>Código de precio</t>
  </si>
  <si>
    <t>El valor del Tag UBL no debe repetirse en el /Invoice</t>
  </si>
  <si>
    <t>(Catálogo No. 07)</t>
  </si>
  <si>
    <t>Monto de IGV de la línea</t>
  </si>
  <si>
    <t>/Invoice/cac:InvoiceLine/cac:TaxTotal/cac:TaxSubtotal/cbc:TaxAmount</t>
  </si>
  <si>
    <t>Afectación al IGV por la línea</t>
  </si>
  <si>
    <t>El Tag UBL es diferente al Tag anterior</t>
  </si>
  <si>
    <t>/Invoice/cac:InvoiceLine/cac:TaxTotal/cac:TaxSubtotal/cac:TaxCategory/cbc:TaxExemptionReasonCode</t>
  </si>
  <si>
    <t>Código de tributo</t>
  </si>
  <si>
    <t>(Catálogo No. 05)</t>
  </si>
  <si>
    <t>/Invoice/cac:InvoiceLine/cac:TaxTotal/cac:TaxSubtotal/cac:TaxCategory/cac:TaxScheme/cbc:ID</t>
  </si>
  <si>
    <t>Nombre de tributo</t>
  </si>
  <si>
    <t>/Invoice/cac:InvoiceLine/cac:TaxTotal/cac:TaxSubtotal/cac:TaxCategory/cac:TaxScheme/cbc:Name</t>
  </si>
  <si>
    <t>/Invoice/cac:InvoiceLine/cac:TaxTotal/cac:TaxSubtotal/cac:TaxCategory/cac:TaxScheme/cbc:TaxTypeCode</t>
  </si>
  <si>
    <t>El valor del Tag UBL no debe repetirse en el /Invoice/cac:InvoiceLine</t>
  </si>
  <si>
    <t>Si "Código de tributo" es 1000 (IGV), el valor del Tag UBL es diferente de "IGV" o "IVAP"</t>
  </si>
  <si>
    <t>Monto de ISC de la línea</t>
  </si>
  <si>
    <t>(Catálogo No. 08)</t>
  </si>
  <si>
    <t>Si "Código de tributo" es 2000 (ISC), el valor del Tag UBL es diferente de "ISC"</t>
  </si>
  <si>
    <t>/Invoice/cac:InvoiceLine/cbc:LineExtensionAmount</t>
  </si>
  <si>
    <t>El formato del Tag UBL es diferente de decimal (positivo o negativo) de 12 enteros y hasta 2 decimales</t>
  </si>
  <si>
    <t>/Invoice/cac:InvoiceLine/cac:Allowancecharge/cbc:ChargeIndicator</t>
  </si>
  <si>
    <t>/Invoice/cac:InvoiceLine/cac:Allowancecharge/cbc:Amount</t>
  </si>
  <si>
    <t>(Catálogo No. 14)</t>
  </si>
  <si>
    <t>Código de tipo de monto</t>
  </si>
  <si>
    <t>/Invoice/ext:UBLExtensions/ext:UBLExtension/ext:ExtensionContent/sac:AdditionalInformation/sac:AdditionalMonetaryTotal/cbc:ID</t>
  </si>
  <si>
    <t>/Invoice/ext:UBLExtensions/ext:UBLExtension/ext:ExtensionContent/sac:AdditionalInformation/sac:AdditionalMonetaryTotal/cbc:PayableAmount</t>
  </si>
  <si>
    <t>El valor del Tag UBL debe tener por lo menos uno de los siguientes valores en el /Invoice: 1001 (Gravada), 1002 (Inafecta), 1003 (Exonerada), 1004 (Gratuita) o 3001 (FISE)</t>
  </si>
  <si>
    <t>El Tag UBL no debe repetirse en el /Invoice</t>
  </si>
  <si>
    <t>Código de tributo por línea</t>
  </si>
  <si>
    <t>Nombre de tributo por línea</t>
  </si>
  <si>
    <t>Código internacional tributo por línea</t>
  </si>
  <si>
    <t>Valor de venta por línea</t>
  </si>
  <si>
    <t>Si "Afectación al IGV por línea" es 10 (Gravado), 20 (Exonerado) o 30 (Inafecto) y "Código de precio" es 02 (Valor referencial en operaciones no onerosa), el Tag UBL es mayor a 0 (cero)</t>
  </si>
  <si>
    <t>Si "Código de tributo por línea" es 2000 (ISC), el valor del Tag UBL es diferente de "ISC"</t>
  </si>
  <si>
    <t>/Invoice/cac:TaxTotal/cbc:TaxAmount</t>
  </si>
  <si>
    <t>/Invoice/cac:TaxTotal/cac:TaxSubtotal/cbc:TaxAmount</t>
  </si>
  <si>
    <t>/Invoice/cac:TaxTotal/cac:TaxSubtotal/cac:TaxCategory/cac:TaxScheme/cbc:ID</t>
  </si>
  <si>
    <t>/Invoice/cac:TaxTotal/cac:TaxSubtotal/cac:TaxCategory/cac:TaxScheme/cbc:Name</t>
  </si>
  <si>
    <t>/Invoice/cac:TaxTotal/cac:TaxSubtotal/cac:TaxCategory/cac:TaxScheme/cbc:TaxTypeCode</t>
  </si>
  <si>
    <t>/Invoice/cac:LegalMonetaryTotal/cbc:AllowanceTotalAmount</t>
  </si>
  <si>
    <t>/Invoice/cac:LegalMonetaryTotal/cbc:ChargeTotalAmount</t>
  </si>
  <si>
    <t>/Invoice/cac:LegalMonetaryTotal/cbc:PayableAmount</t>
  </si>
  <si>
    <t>Si "Total valor de venta - operaciones gravadas" más "Total valor de venta - operaciones inafectas" más "Total valor de venta - operaciones exoneradas" más "Sumatoria IGV" más "Sumatoria ISC" más "Sumatoria otros tributos" más "Sumatoria otros cargos", es diferente al valor del Tag UBL (con una tolerancia de más/menos uno)</t>
  </si>
  <si>
    <t>Base imponible percepción</t>
  </si>
  <si>
    <t>Monto de la percepción</t>
  </si>
  <si>
    <t>Tasa %</t>
  </si>
  <si>
    <t>Tipo de moneda</t>
  </si>
  <si>
    <t>Serie y Número de documento que se realizo el anticipo</t>
  </si>
  <si>
    <t>Tipo de comprobante que se realizo el anticipo</t>
  </si>
  <si>
    <t>Número de documento del emisor del anticipo</t>
  </si>
  <si>
    <t>Tipo de documento del emisor del anticipo</t>
  </si>
  <si>
    <t>/Invoice/cac:PrepaidPayment/cbc:ID</t>
  </si>
  <si>
    <t>/Invoice/cac:PrepaidPayment/cbc:PaidAmount</t>
  </si>
  <si>
    <t>/Invoice/cac:PrepaidPayment/cbc:InstructionID</t>
  </si>
  <si>
    <t>/Invoice/cac:LegalMonetaryTotal/cbc:PrepaidAmount</t>
  </si>
  <si>
    <t>Monto anticipado</t>
  </si>
  <si>
    <t>Si el Tag UBL existe y es menor o igual a 0 (cero)</t>
  </si>
  <si>
    <t>Si "Monto anticipado" existe y no existe el Tag UBL</t>
  </si>
  <si>
    <t>Si "Tipo de documento del emisor del anticipo" existe y "Tipo de comprobante que se realizo el anticipo" es 02 (Factura), el formato del Tag UBL  es diferente a:
- [F][A-Z0-9]{3}-[0-9]{1,8}
- (E001)-[0-9]{1,8}
- [0-9]{1,4}-[0-9]{1,8}</t>
  </si>
  <si>
    <t>4200</t>
  </si>
  <si>
    <t>Si "Tipo de documento del emisor del anticipo" existe y el formato del Tag UBL es diferente a númerico de 11 dígitos</t>
  </si>
  <si>
    <t>Si "Código de tributo por línea" es 1000 (IGV) y "Tipo de operación" es diferente 07 (IVAP), el valor del Tag UBL es diferente de "IGV"</t>
  </si>
  <si>
    <t>Si "Tipo de operación" es 07 (IVAP) y "Código de tipo de monto" es diferente a 1001 (Gravado), el Tag UBL es mayor a 0 (cero)</t>
  </si>
  <si>
    <t>Si "Tipo de operación" es 07 (IVAP) y "Código de tributo" es 2000 (ISC), el Tag UBL es mayor a 0 (cero)</t>
  </si>
  <si>
    <t>(Catálogo No. 15)</t>
  </si>
  <si>
    <t>Si existe el Tag UBL y el formato del Tag UBL es diferente a numérico de 4 dígitos</t>
  </si>
  <si>
    <t>El valor del Tag UBL (1000, 1001, 1002, 2000, 2001, 2002, 2003) no debe repetirse en el /Invoice</t>
  </si>
  <si>
    <t>Si "Tipo de operación" es 07 (IVAP) y no existe el Tag UBL con valor 2007</t>
  </si>
  <si>
    <t>/Invoice/cac:InvoiceLine/cac:Delivery/cac:Despatch/cac:DespatchAddress/cbc:District</t>
  </si>
  <si>
    <t>/Invoice/cac:InvoiceLine/cac:Delivery/cac:DeliveryAddress/cbc:District</t>
  </si>
  <si>
    <t>/Invoice/cac:InvoiceLine/cac:Delivery/cac:DeliveryParty/cac:PartyName/cbc:Name</t>
  </si>
  <si>
    <t>Número de documento de identidad del pasajero</t>
  </si>
  <si>
    <t>Tipo de documento de identidad del pasajero</t>
  </si>
  <si>
    <t>/Invoice/cac:InvoiceLine/cac:Delivery/cac:DeliveryParty/cac:PartyIdentification/cbc:ID</t>
  </si>
  <si>
    <t>/Invoice/cac:InvoiceLine/cac:Delivery/cac:DeliveryParty/cac:PartyIdentification/cbc:ID@schemeID</t>
  </si>
  <si>
    <t>(Catálogo No. 6)</t>
  </si>
  <si>
    <t>El usuario que invoca el servicio no es emisor ni PSE</t>
  </si>
  <si>
    <t>Problema con la autenticación del servicio (usuario y contraseña con los que se invoca el servicio)</t>
  </si>
  <si>
    <t>El usuario que invoca el servicio es diferente al RUC del archivo o no existe relación entre el usuario que invoca el servicio y el RUC del archivo (relación PSE)</t>
  </si>
  <si>
    <t>El archivo ZIP tiene más de un archivo</t>
  </si>
  <si>
    <t>El archivo ZIP no tiene archivos</t>
  </si>
  <si>
    <t>El nombre del archivo enviado no tiene la estructura RRRRRRRRRRR-01-SSSS-NNNNNNNN.zip o RRRRRRRRRRR-01-SSSS-NNNNNNNN.ZIP
(Donde: RRRRRRRRRR: RUC, SSSS: Serie, NNNNNNNN: Número)</t>
  </si>
  <si>
    <t>El nombre del archivo XML no tiene la estructura RRRRRRRRRRR-01-SSSS-NNNNNNNN.xml o RRRRRRRRRRR-01-SSSS-NNNNNNNN.XML
(Donde: RRRRRRRRRR: RUC, SSSS: Serie, NNNNNNNN: Número)</t>
  </si>
  <si>
    <t>El certificado del contribuyente (RUC que invoca el servicio) del listado tiene fecha de baja menor a la fecha de emisión del comprobante</t>
  </si>
  <si>
    <t>El certificado del contribuyente (RUC que invoca el servicio) del listado tiene fecha de alta mayor a la fecha de emisión del contribuyente</t>
  </si>
  <si>
    <t>La firma no coincide con el comprobante</t>
  </si>
  <si>
    <t>/Invoice/cbc:IssueTime</t>
  </si>
  <si>
    <t>hh:mm:ss</t>
  </si>
  <si>
    <t>Fecha de Vencimiento</t>
  </si>
  <si>
    <t>/invoice/cac:PaymentMeans/cbc:PaymentDueDate</t>
  </si>
  <si>
    <t>004: Plazo máximo de envío</t>
  </si>
  <si>
    <t>Código de comprobante</t>
  </si>
  <si>
    <t>Número de días</t>
  </si>
  <si>
    <t>(3 enteros)</t>
  </si>
  <si>
    <t>Parámetros (004)</t>
  </si>
  <si>
    <t>Descripción del tipo de documento de identidad</t>
  </si>
  <si>
    <t>005: Catálogo 5</t>
  </si>
  <si>
    <t>006: Catálogo 6</t>
  </si>
  <si>
    <t>Código de tipos de tributos</t>
  </si>
  <si>
    <t>Si "Código de tributo por línea" es 1000 (IGV), el valor del Tag UBL es diferente al Catálogo 7</t>
  </si>
  <si>
    <t>007: Catálogo 7</t>
  </si>
  <si>
    <t>Código internacional + Categoría de impuesto</t>
  </si>
  <si>
    <t>XXX-Y
Donde: XXX: es código internacional
Y: es categoría de impuesto</t>
  </si>
  <si>
    <t>Parámetros (005)</t>
  </si>
  <si>
    <t>Descripción del tipo de afectación del IGV</t>
  </si>
  <si>
    <t>Parámetros (006)</t>
  </si>
  <si>
    <t>Parámetros (007)</t>
  </si>
  <si>
    <t>008: Catálogo 8</t>
  </si>
  <si>
    <t>Descripción de tipos de sistemas de cálculo del ISC</t>
  </si>
  <si>
    <t>Parámetros (008)</t>
  </si>
  <si>
    <t>009: Catálogo 14</t>
  </si>
  <si>
    <t>010: Catálogo 16</t>
  </si>
  <si>
    <t>011: Catálogo 17</t>
  </si>
  <si>
    <t>Descripción de otros conceptos tributarios</t>
  </si>
  <si>
    <t>Descripción de tipo de precio de venta unitario</t>
  </si>
  <si>
    <t>Descripción de tipo de operación</t>
  </si>
  <si>
    <t>Parámetros (010)</t>
  </si>
  <si>
    <t>Parámetros (011)</t>
  </si>
  <si>
    <t>012: Tasa IGV</t>
  </si>
  <si>
    <t>Fecha de inicio de tasa IGV</t>
  </si>
  <si>
    <t>YYYYMMDD</t>
  </si>
  <si>
    <t>Tasa de IGV</t>
  </si>
  <si>
    <t>Parámetros (012)</t>
  </si>
  <si>
    <t>DESCIPCIÖN DE CÓDIGO DE RETORNO</t>
  </si>
  <si>
    <t>&lt;&lt;&lt; REVISAR HOJA GENERAL (FIRMA) &gt;&gt;&gt;</t>
  </si>
  <si>
    <t>Datos del Beneficiario en el caso de deducción de Personas Naturales</t>
  </si>
  <si>
    <t>Apellidos y nombres del beneficiario</t>
  </si>
  <si>
    <t>/Invoice/cac:PayeeParty/cac:PartyName/cbc:Name</t>
  </si>
  <si>
    <t>/Invoice/cac:PayeeParty/cac:PartyIdentification/cbc:ID/@schemeID</t>
  </si>
  <si>
    <t>/Invoice/cac:PayeeParty/cac:PartyIdentification/cbc:ID</t>
  </si>
  <si>
    <t>Número de placa del vehículo (Información Adicional - Gastos art.37° Renta)</t>
  </si>
  <si>
    <t>Valor referencial unitario por ítem en operaciones no onerosas</t>
  </si>
  <si>
    <t>El valor del Tag UBL es diferente de "1.0"</t>
  </si>
  <si>
    <t>La fecha de emisión es mayor a dos días de la fecha de envío del comprobante</t>
  </si>
  <si>
    <t>Si el Tag UBL existe, el Tag UBL debe estar en el listado</t>
  </si>
  <si>
    <t>Si existe el Tag UBL, el formato del Tag UBL es diferente de "09" o "31"</t>
  </si>
  <si>
    <t>Si "Código de tributo por línea" es 1000 (IGV), no existe el Tag UBL</t>
  </si>
  <si>
    <t>Si "Código de tributo por línea" es 2000 (ISC), no existe el Tag UBL</t>
  </si>
  <si>
    <t>Información adicional  a nivel de ítem -  Gastos intereses hipotecarios primera vivienda</t>
  </si>
  <si>
    <t>N° de Contrato</t>
  </si>
  <si>
    <t>ítem</t>
  </si>
  <si>
    <t>Invoice/cac:InvoiceLine/cac:DocumentReference/cbc:ID</t>
  </si>
  <si>
    <t>Fecha del otorgamiento del crédito</t>
  </si>
  <si>
    <t>Invoice/cac:InvoiceLine/cac:DocumentReference/cbc:IssueDate</t>
  </si>
  <si>
    <t>Total Valor de Venta - Exportación</t>
  </si>
  <si>
    <t>an..40</t>
  </si>
  <si>
    <t>n(12,3)</t>
  </si>
  <si>
    <t>Información Adicional  - Transporte terrestre de pasajeros</t>
  </si>
  <si>
    <t>Precio de venta unitario por item</t>
  </si>
  <si>
    <t>Datos de la Boleta de Venta Electrónica</t>
  </si>
  <si>
    <t>El número de serie del Tag UBL es diferente al número de serie del archivo</t>
  </si>
  <si>
    <t>El número de comprobante del Tag UBL es diferente al número de comprobante del archivo</t>
  </si>
  <si>
    <t>El valor del Tag UBL es diferente al tipo de documento del archivo</t>
  </si>
  <si>
    <t>Totales de Boleta de Venta</t>
  </si>
  <si>
    <t>Información Adicional - Guía Resumen</t>
  </si>
  <si>
    <t>MENSAJE DE RETORNO</t>
  </si>
  <si>
    <t>CONDICIÓN INFORMÁTICA</t>
  </si>
  <si>
    <t>TIPO Y LONGITUD</t>
  </si>
  <si>
    <t>/CreditNote/cbc:IssueTime</t>
  </si>
  <si>
    <t>/CreditNote/cbc:DocumentCurrencyCode</t>
  </si>
  <si>
    <t>/CreditNote/ext:UBLExtensions/ext:UBLExtension/ext:ExtensionContent/sac:AdditionalInformation</t>
  </si>
  <si>
    <t>(Catálogo No. 09)</t>
  </si>
  <si>
    <t>/CreditNote/cac:DiscrepancyResponse/cbc:ResponseCode</t>
  </si>
  <si>
    <t>Código de tipo de nota de crédito</t>
  </si>
  <si>
    <t>Existe más de un Tag UBL en el /CreditNote</t>
  </si>
  <si>
    <t>013: Catálogo 9</t>
  </si>
  <si>
    <t>Descripción de tipo de nota de crédito</t>
  </si>
  <si>
    <t>014: Catálogo 10</t>
  </si>
  <si>
    <t>Código de tipo de nota de débito</t>
  </si>
  <si>
    <t>Descripción de tipo de nota de débito</t>
  </si>
  <si>
    <t>Si "Tipo de documento de identidad del adquiriente" es RUC (6), el Tag UBL no existe en el listado</t>
  </si>
  <si>
    <t>/CreditNote/cac:BillingReference/cac:InvoiceDocumentReference/cbc:DocumentTypeCode</t>
  </si>
  <si>
    <t>2891</t>
  </si>
  <si>
    <t>015: Catálogo 1</t>
  </si>
  <si>
    <t>Descripción de tipo de documento</t>
  </si>
  <si>
    <t>2892</t>
  </si>
  <si>
    <t>2893</t>
  </si>
  <si>
    <t>Si "Tipo del documento del documento que modifica" es "12", el formato del Tag UBL es diferente a:
- [a-zA-Z0-9-]{1,20}-[0-9]{1,10}</t>
  </si>
  <si>
    <t>2894</t>
  </si>
  <si>
    <t>El valor del Tag UBL no debe repetirse en el /CreditNote</t>
  </si>
  <si>
    <t>/CreditNote/cac:CreditNoteLine/cbc:cbc:CreditedQuantity</t>
  </si>
  <si>
    <t>/CreditNote/cac:CreditNoteLine/cac:Item/cac:StandardItemIdentification/cbc:ID</t>
  </si>
  <si>
    <t>/CreditNote/cac:CreditNoteLine/cac:Price/cbc:PriceAmount</t>
  </si>
  <si>
    <t>El valor del Tag UBL no debe repertirse en el /CreditNote/cac:CreditNoteLine/cac:PricingReference/cac:AlternativeConditionPrice</t>
  </si>
  <si>
    <t>El valor del Tag UBL no debe repetirse en el /CreditNote/cac:CreditNoteLine</t>
  </si>
  <si>
    <t>/CreditNote/cac:CreditNoteLine/cbc:LineExtensionAmount</t>
  </si>
  <si>
    <t>/CreditNote/cac:CreditNoteLine/cac:DocumentReference/cbc:ID</t>
  </si>
  <si>
    <t>/CreditNote/cac:CreditNoteLine/cac:DocumentReference/cbc:IssueDate</t>
  </si>
  <si>
    <t>El Tag UBL no debe repetirse en el /CreditNote</t>
  </si>
  <si>
    <t>/CreditNote/cac:TaxTotal/cbc:TaxAmount</t>
  </si>
  <si>
    <t>Si existe el Tag UBL, el valor del Tag UBL es meno igual a 0 (cero)</t>
  </si>
  <si>
    <t>Datos adicionales - Código de local principal o anexo del emisor</t>
  </si>
  <si>
    <t>/CreditNote/cac:AccountingSupplierParty/cac:Party/cac:PostalAddress/cbc:AddressTypeCode</t>
  </si>
  <si>
    <t>/DebitNote/cbc:UBLVersionID</t>
  </si>
  <si>
    <t>/DebitNote/cbc:CustomizationID</t>
  </si>
  <si>
    <t>/DebitNote/cbc:IssueTime</t>
  </si>
  <si>
    <t>/DebitNote/cac:DiscrepancyResponse/cbc:ResponseCode</t>
  </si>
  <si>
    <t>/DebitNote/cbc:DocumentCurrencyCode</t>
  </si>
  <si>
    <t>El valor del Tag UBL no debe repetirse en el /DebitNote</t>
  </si>
  <si>
    <t>/DebitNote/cac:DebitNoteLine/cac:Item/cac:SellersItemIdentification/cbc:ID</t>
  </si>
  <si>
    <t>/DebitNote/cac:DebitNoteLine/cac:Item/cac:StandardItemIdentification/cbc:ID</t>
  </si>
  <si>
    <t>/DebitNote/cac:DebitNoteLine/cac:Price/cbc:PriceAmount</t>
  </si>
  <si>
    <t>El valor del Tag UBL no debe repertirse en el /DebitNote/cac:DebitNoteLine/cac:PricingReference/cac:AlternativeConditionPrice</t>
  </si>
  <si>
    <t>El valor del Tag UBL no debe repetirse en el /DebitNote/cac:DebitNoteLine</t>
  </si>
  <si>
    <t>/DebitNote/cac:DebitNoteLine/cbc:LineExtensionAmount</t>
  </si>
  <si>
    <t>/DebitNote/cac:DebitNoteLine/cac:DocumentReference/cbc:ID</t>
  </si>
  <si>
    <t>/DebitNote/cac:DebitNoteLine/cac:DocumentReference/cbc:IssueDate</t>
  </si>
  <si>
    <t>/DebitNote/ext:UBLExtensions/ext:UBLExtension/ext:ExtensionContent/sac:AdditionalInformation</t>
  </si>
  <si>
    <t>El Tag UBL no debe repetirse en el /DebitNote</t>
  </si>
  <si>
    <t>/DebitNote/cac:TaxTotal/cbc:TaxAmount</t>
  </si>
  <si>
    <t>/DebitNote/cac:DiscrepancyResponse</t>
  </si>
  <si>
    <t>Parámetro (013)</t>
  </si>
  <si>
    <t>Fecha del otorgamiento del débito</t>
  </si>
  <si>
    <t>2896</t>
  </si>
  <si>
    <t>2897</t>
  </si>
  <si>
    <t>Si "Tipo del documento del documento que modifica" es "01" o "03" y "Serie del documento que modifica" empieza con número, el Tagl UBL no se encuentra en el listado</t>
  </si>
  <si>
    <t>Autorizaciones de comprobantes físicos</t>
  </si>
  <si>
    <t>Código de ubigeo</t>
  </si>
  <si>
    <t>Descripción de ubigeo</t>
  </si>
  <si>
    <t>Parámetros (016)</t>
  </si>
  <si>
    <t>Tipo de la guía de remisión relacionada</t>
  </si>
  <si>
    <t>Número de la guía de remisión relacionada</t>
  </si>
  <si>
    <t>Número de otro documento relacionado</t>
  </si>
  <si>
    <t>Tipo de otro documento relacionado</t>
  </si>
  <si>
    <t>El "Tipo de otro documento relacionado" concatenado con el valor del Tag UBL, no debe repetirse en el /CreditNote</t>
  </si>
  <si>
    <t>El valor del Tag UBL es diferente al nombre del archivo</t>
  </si>
  <si>
    <t>No existe el Tag UBL o es vacío</t>
  </si>
  <si>
    <t>El valor del Tag UBL ya ha sido presentado anteriormente</t>
  </si>
  <si>
    <t>[R][C]-[0-9]{8}-[0-9]{1,5}</t>
  </si>
  <si>
    <t>El valor del Tag UBL es diferente a la fecha del nombre del archivo</t>
  </si>
  <si>
    <t>El valor del Tag UBL es mayor que el día de hoy</t>
  </si>
  <si>
    <t>El valor del Tag UBL es mayor a la "Fecha de generación del resumen"</t>
  </si>
  <si>
    <t>/SummaryDocuments/cac:AccountingSupplierParty/cbc:CustomerAssignedAccountID</t>
  </si>
  <si>
    <t>/SummaryDocuments/cac:AccountingSupplierParty/cbc:AdditionalAccountID</t>
  </si>
  <si>
    <t>El valor del Tag UBL es diferente a 6 (RUC)</t>
  </si>
  <si>
    <t>El valor del Tag UBL no puede repetirse en /SummaryDocuments</t>
  </si>
  <si>
    <t>/SummaryDocuments/sac:SummaryDocumentsLine/cbc:DocumentTypeCode</t>
  </si>
  <si>
    <t>2900</t>
  </si>
  <si>
    <t>El formato del Tag UBL es diferente a alfabético de 3 caracteres</t>
  </si>
  <si>
    <t>Si "Código de tributo por línea" es 1000 (IGV), el valor del Tag UBL es diferente de "IGV"</t>
  </si>
  <si>
    <t>El "Tipo de otro documento relacionado" concatenado con el valor del Tag UBL, no debe repetirse en el /DebitNote</t>
  </si>
  <si>
    <t>/DebitNote/cac:DebitNoteLine/cbc:cbc:DebitedQuantity</t>
  </si>
  <si>
    <t>Si el Tag UBL existe, el valor del Tag UBL es diferente al Catálogo 16</t>
  </si>
  <si>
    <t>Si "Código de tributo" es 1000 (IGV), el valor del Tag UBL es diferente de "IGV"</t>
  </si>
  <si>
    <t>No existe el Tag UBL o es diferente al Tag anterior</t>
  </si>
  <si>
    <t>Si la Serie del comprobante empieza con "F", el Tag UBL es diferente de "01", "12", "56"</t>
  </si>
  <si>
    <t>Si la Serie del comprobante empieza con "B", el Tag UBL es diferente de "03"</t>
  </si>
  <si>
    <t>El "Tipo de documento del documento que modifica" concatenado con el valor del Tag UBL no debe repetirse en el /CreditNote</t>
  </si>
  <si>
    <t>El "Tipo de la guía de remisión relacionada" concatenado con el valor del Tag UBL no debe repetirse en el /CreditNote</t>
  </si>
  <si>
    <t>Si "Código de tipo de nota de crédito" es  10 (Otros) y "Tipo de otro documento relacionado"es 99, no existe el Tag UBL o es vacío</t>
  </si>
  <si>
    <t>Si "Código de tipo de nota de crédito" es 10 (Otros), existe más de un Tag UBL igual a "99"</t>
  </si>
  <si>
    <t>Si "Código de tipo de nota de crédito" es diferente de 10 (Otros) y "Tipo de otro documento relacionado" es 99, el Tag UBL es vacío</t>
  </si>
  <si>
    <t>/CreditNote/cac:CreditNoteLine/cbc:CreditedQuantity/@unitCode</t>
  </si>
  <si>
    <t>Si el Tag UBL existe, el formato del Tag UBL es diferente a alfanumérico de hasta 100 caracteres</t>
  </si>
  <si>
    <t>/SummaryDocuments/sac:SummaryDocumentsLine/sac:TotalAmount</t>
  </si>
  <si>
    <t>/SummaryDocuments/sac:SummaryDocumentsLine/sac:BillingPayment/cbc:PaidAmount</t>
  </si>
  <si>
    <t>(Catálogo No.11)</t>
  </si>
  <si>
    <t>/SummaryDocuments/sac:SummaryDocumentsLine/sac:BillingPayment/cbc:InstructionID</t>
  </si>
  <si>
    <t>017: Catálogo 11</t>
  </si>
  <si>
    <t>Descripción de tipo de valor de venta</t>
  </si>
  <si>
    <t>Parámetros (017)</t>
  </si>
  <si>
    <t>El valor del Tag UBL no debe repetirse en el /SummaryDocuments/sac:SummaryDocumentsLine</t>
  </si>
  <si>
    <t>Códigos de tipo de valor de venta</t>
  </si>
  <si>
    <t>/SummaryDocuments/sac:SummaryDocumentsLine/cac:AllowanceCharge/cbc:Amount</t>
  </si>
  <si>
    <t>Indicador de cargo</t>
  </si>
  <si>
    <t>/SummaryDocuments/sac:SummaryDocumentsLine/cac:AllowanceCharge/cbc:ChargeIndicator</t>
  </si>
  <si>
    <t>El valor del Tag UBL es diferente de "true"</t>
  </si>
  <si>
    <t>/SummaryDocuments/sac:SummaryDocumentsLine/cac:TaxTotal/cbc:TaxAmount</t>
  </si>
  <si>
    <t>/SummaryDocuments/sac:SummaryDocumentsLine/cac:TaxTotal/cac:TaxSubtotal/cbc:TaxAmount</t>
  </si>
  <si>
    <t>/SummaryDocuments/sac:SummaryDocumentsLine/cac:TaxTotal/cac:TaxSubtotal/cac:TaxCategory/cac:TaxScheme/cbc:ID</t>
  </si>
  <si>
    <t>/SummaryDocuments/sac:SummaryDocumentsLine/cac:TaxTotal/cac:TaxSubtotal/cac:TaxCategory/cac:TaxScheme/cbc:Name</t>
  </si>
  <si>
    <t>/SummaryDocuments/sac:SummaryDocumentsLine/cac:TaxTotal/cac:TaxSubtotal/cac:TaxCategory/cac:TaxScheme/cbc:TaxTypeCode</t>
  </si>
  <si>
    <t>Código internacional de tributo</t>
  </si>
  <si>
    <t>Si "Código de tributo" es 1000, el valor del Tag UBL es diferente a "IGV"</t>
  </si>
  <si>
    <t>Si "Código de tributo" es 2000, el valor del Tag UBL es diferente a "ISC"</t>
  </si>
  <si>
    <t>/SummaryDocuments/sac:SummaryDocumentsLine/sac:TotalAmount@currencyID</t>
  </si>
  <si>
    <t>Si algún Tag UBL es diferente en /SummaryDocuments/sac:SummaryDocumentsLine/</t>
  </si>
  <si>
    <t>Importe total de la venta</t>
  </si>
  <si>
    <t>Si "Tipo de documento" es 07 o 08, no existe el Tag UBL</t>
  </si>
  <si>
    <t>/SummaryDocuments/sac:SummaryDocumentsLine/cac:Status/cbc:ConditionCode</t>
  </si>
  <si>
    <t>El valor del Tag UBL es diferente al listado</t>
  </si>
  <si>
    <t>Descripción de estado del ítem</t>
  </si>
  <si>
    <t>018: Catálogo 19</t>
  </si>
  <si>
    <t>Parámetros (018)</t>
  </si>
  <si>
    <t>Si "Tipo de documento" es 07 o 08, el valor del Tag UBL es diferente a "03" o "12"</t>
  </si>
  <si>
    <t>Si "Tipo de documento que modifica" es 12, el formato del Tag UBL es diferente a:
- (?!0+-)^[a-zA-Z0-9]{1,20}-(?!0+$)([0-9]{1,20})</t>
  </si>
  <si>
    <t>Si "Tipo de documento que modifica" es diferente a 12, el formato del Tag UBL es diferente a:
- ([B][A-Z0-9]{3})-(?!0+$)([0-9]{1,8})</t>
  </si>
  <si>
    <t>/SummaryDocuments/sac:SummaryDocumentsLine/sac:SUNATPerceptionSummaryDocumentReference/sac:SUNATPerceptionSystemCode</t>
  </si>
  <si>
    <t>(Catálogo No.22)</t>
  </si>
  <si>
    <t>019: Catálogo 22</t>
  </si>
  <si>
    <t>Descripción de regimen de percepciones</t>
  </si>
  <si>
    <t>/SummaryDocuments/sac:SummaryDocumentsLine/sac:SUNATPerceptionSummaryDocumentReference/sac:SUNATPerceptionPercent</t>
  </si>
  <si>
    <t>El valor del Tag UBL es diferente a la tasa del listado para el "Regimen de percepción"</t>
  </si>
  <si>
    <t>Regimen de percepción</t>
  </si>
  <si>
    <t>Parámetros (019)</t>
  </si>
  <si>
    <t>/SummaryDocuments/sac:SummaryDocumentsLine/sac:SUNATPerceptionSummaryDocumentReference/cbc:TotalInvoiceAmount</t>
  </si>
  <si>
    <t>/SummaryDocuments/sac:SummaryDocumentsLine/sac:SUNATPerceptionSummaryDocumentReference/sac:SUNATTotalCashed</t>
  </si>
  <si>
    <t>Monto total a cobrar incluida la percepción</t>
  </si>
  <si>
    <t>/SummaryDocuments/sac:SummaryDocumentsLine/sac:SUNATPerceptionSummaryDocumentReference/cbc:TaxableAmount</t>
  </si>
  <si>
    <t>Serie y número de correlativo del documento</t>
  </si>
  <si>
    <t>Serie y número de documento de la boleta de venta que modifica</t>
  </si>
  <si>
    <t>Tasa de la percepción</t>
  </si>
  <si>
    <t>2895</t>
  </si>
  <si>
    <t>Datos del resumen diario</t>
  </si>
  <si>
    <t>El RUC del nombre del archivo es diferente al Tag UBL</t>
  </si>
  <si>
    <t>El ID del nombre del archivo es diferente al Tag UBL</t>
  </si>
  <si>
    <t>La fecha del nombre del archivo es diferente al tag UBL</t>
  </si>
  <si>
    <t>El valor del Tag UBL es diferente a "2.0"</t>
  </si>
  <si>
    <t>El valor del Tag UBL es diferente a "1.0"</t>
  </si>
  <si>
    <t>/VoidedDocuments/cac:AccountingSupplierParty/cbc:CustomerAssignedAccountID</t>
  </si>
  <si>
    <t>(Catálogo No.06)</t>
  </si>
  <si>
    <t>/VoidedDocuments/cac:AccountingSupplierParty/cbc:AdditionalAccountID</t>
  </si>
  <si>
    <t>Datos de la comuniccación de baja</t>
  </si>
  <si>
    <t>El valor del Tag UBL es diferente de "6" (RUC)</t>
  </si>
  <si>
    <t>Tipo de Documento del Emisor</t>
  </si>
  <si>
    <t>Datos de Línea</t>
  </si>
  <si>
    <t>El valor del Tag UBL es mayor a la fecha de envío</t>
  </si>
  <si>
    <t>El valor del Tag UBL es mayor a "Fecha de generación de la comunicación"</t>
  </si>
  <si>
    <t>El valor del Tag UBL es menor a 1</t>
  </si>
  <si>
    <t>El valor del Tag UBL no debe repetirse en el /VoidedDocuments</t>
  </si>
  <si>
    <t>(Catálogo No.01)</t>
  </si>
  <si>
    <t>/VoidedDocuments/sac:VoidedDocumentsLine/cbc:DocumentTypeCode</t>
  </si>
  <si>
    <t>El formato del Tag UBL es numérico de hasta 8 dígitos</t>
  </si>
  <si>
    <t>La longitud del Tag UBL es menor a 3</t>
  </si>
  <si>
    <t>El "Tipo de documento" concatenado con "Serie del documento dado de baja" concatenado con el Tag UBL se encuentra en el listado con estado 2</t>
  </si>
  <si>
    <t>Comprobantes de pagos electrónicos</t>
  </si>
  <si>
    <t>El "Tipo de documento" concatenado con "Serie del documento dado de baja" concatenado con el Tag UBL no se encuentra en el listado</t>
  </si>
  <si>
    <t>El "Tipo de documento" concatenado con "Serie del documento dado de baja" concatenado con el Tag UBL no debe repertirse en el /VoidedDocuments</t>
  </si>
  <si>
    <t>El formato del Tag UBL es numérico hasta 5 dígitos</t>
  </si>
  <si>
    <t>El valor del Tag UBL es diferente a "20" o "40"</t>
  </si>
  <si>
    <t>Datos de guía de remisión</t>
  </si>
  <si>
    <t>El valor del Tag UBL es diferente a "2.1"</t>
  </si>
  <si>
    <t>El formato del Tag UBL es diferente a:
- [T][A-Z0-9]{3}-[0-9]{1,8}</t>
  </si>
  <si>
    <t>El valor del Tag UBL existe en el listado</t>
  </si>
  <si>
    <t>El valor del Tag UBL es diferente a "09"</t>
  </si>
  <si>
    <t>El Tag UBL no debe repertirse en /DespatchAdvice</t>
  </si>
  <si>
    <t>(Catálogo N° 01)</t>
  </si>
  <si>
    <t>El formato del Tag UBL es diferente a:
- [T][A-Z0-9]{3}-[0-9]{1,8}
- (EG01)-[0-9]{1,8}</t>
  </si>
  <si>
    <t>El valor del Tag UBL no está en el listado</t>
  </si>
  <si>
    <t>020: Catálogo 21</t>
  </si>
  <si>
    <t>Descripción de documentos relacionados</t>
  </si>
  <si>
    <t>Parámetros (020)</t>
  </si>
  <si>
    <t>Si "Código de tipo de documento" es 01, el formato del Tag UBL es diferente a:
- [0-9]{4}-[0-9]{2}-[0-9]{3}-[0-9]{4}</t>
  </si>
  <si>
    <t>Si "Código de tipo de documento" es 04, el formato del Tag UBL es diferente a:
- [0-9]{3}-[0-9]{4}-[0-9]{4}</t>
  </si>
  <si>
    <t>(Catálogo No.21)</t>
  </si>
  <si>
    <t>El valor del Tag UBL es diferente a "6"</t>
  </si>
  <si>
    <t>Si "Tipo de documento de identidad del destinatario" es "1", el formato del Tag UBL es diferente a numérico de 8 dígitos</t>
  </si>
  <si>
    <t>Si "Tipo de documento de identidad del destinatario" es "6", el formato del Tag UBL es diferente a numérico de 11 dígitos</t>
  </si>
  <si>
    <t>Si "Tipo de documento de identidad del destinatario" es "4" o "7", el formato del Tag UBL es diferente a alfanumérico de hasta 12 caracteres</t>
  </si>
  <si>
    <t>Si "Tipo de documento de identidad del destinatario" es "0" o "A", el formato del Tag UBL es diferente a alfanumérico de hasta 15 caracteres</t>
  </si>
  <si>
    <t>Tipo de documento de identidad del destinatario</t>
  </si>
  <si>
    <t>Numero de documento de identidad del destinatario</t>
  </si>
  <si>
    <t>Si el Tag UBL existe, el formato del Tag UBL es diferente a numérico de 11 dígitos</t>
  </si>
  <si>
    <t>Si el Tag UBL existe, el valor del Tag UBL no está en el listado</t>
  </si>
  <si>
    <t>Si el Tag UBL existe, el Tag UBL tiene un estado diferente a activo (ind_estado diferente "00") en el listado "Contribuyentes"</t>
  </si>
  <si>
    <t>Si el Tag UBL existe, el Tag UBL tiene un indicador de condición diferente a habido (ind_condicion diferente "00") en el listado "Contribuyentes"</t>
  </si>
  <si>
    <t>Numero de documento de identidad del proveedor</t>
  </si>
  <si>
    <t>Tipo de documento de identidad del proveedor</t>
  </si>
  <si>
    <t>Numero de documento de identidad del remitente</t>
  </si>
  <si>
    <t>Tipo de documento de identidad del remitente</t>
  </si>
  <si>
    <t>Apellidos y nombres, denominacion o razon social del remitente</t>
  </si>
  <si>
    <t>Apellidos y nombres, denominacion o razon social del proveedor</t>
  </si>
  <si>
    <t>El "Número de documento de identidad del remitente" es igual al Tag UBL o el "Número de documento de identidad del destinatario" es igual al Tag UBL</t>
  </si>
  <si>
    <t>021: Catálogo 20</t>
  </si>
  <si>
    <t>Parámetros (021)</t>
  </si>
  <si>
    <t>Si "Motivo de traslado" es 02, 04 o 18, el "Número de documento de identidad del remitente" es diferente al valor del Tag UBL</t>
  </si>
  <si>
    <t>Si "Motivo de traslado" es 01, 09 o 19, el "Número de documento de identidad del remitente" es igual al valor del Tag UBL</t>
  </si>
  <si>
    <t>Código del tipo de documento relacionado</t>
  </si>
  <si>
    <t>(Catálogo No.20)</t>
  </si>
  <si>
    <t>Si "Código de tipo de documento" es 01 y "Motivo de traslado" es diferente a 08 y 09, existe el Tag UBL</t>
  </si>
  <si>
    <t>Si "Código de tipo de documento" es 04 y "Motivo de traslado" es diferente a 08 y 09, existe el Tag UBL</t>
  </si>
  <si>
    <t>Si "Motivo de traslado" es diferente 08, existe el Tag UBL</t>
  </si>
  <si>
    <t>Si "Motivo de traslado" es 08, el formato del Tag UBL es diferente a numérico de hasta 12 dígitos</t>
  </si>
  <si>
    <t>Si "Peso bruto total de la guía" existe, el valor del Tag UBL es diferente a "KGM"</t>
  </si>
  <si>
    <t>(Catálogo No.03)</t>
  </si>
  <si>
    <t>022: Catálogo 18</t>
  </si>
  <si>
    <t>Descripción de modalidad de transporte</t>
  </si>
  <si>
    <t>Parámetros (022)</t>
  </si>
  <si>
    <t>Si el valor del Tag UBL es "01", no existe "Número de RUC del transportista"</t>
  </si>
  <si>
    <t>Si el valor del Tag UBL es "02", no existe "Número de placa del vehículo"</t>
  </si>
  <si>
    <t>Si el valor del Tag UBL es "02", no existe "Número de documento de identidad del conductor"</t>
  </si>
  <si>
    <t>Si el valor del Tag UBL es "02", existe "Número de RUC transportista"</t>
  </si>
  <si>
    <t xml:space="preserve">/DespatchAdvice/cac:Shipment/cac:ShipmentStage/cac:TransportMeans/cac:RoadTransport/cbc:LicensePlateID
</t>
  </si>
  <si>
    <t>(Catálogo No.13)</t>
  </si>
  <si>
    <t>Ubigeo de partida</t>
  </si>
  <si>
    <t>Direccion completa y detallada de partida</t>
  </si>
  <si>
    <t>Ubigeo de llegada</t>
  </si>
  <si>
    <t>Direccion completa y detallada de llegada</t>
  </si>
  <si>
    <t>/DespatchAdvice/cac:DespatchLine/cbc:ID</t>
  </si>
  <si>
    <t>El formato del Tag UBL es numérico de 3 dígitos</t>
  </si>
  <si>
    <t>El valor del Tag UBL no debe repetirse en el /DespatchAdvice</t>
  </si>
  <si>
    <t>/Retention/cbc:IssueTime</t>
  </si>
  <si>
    <t>El formato del Tag UBL es diferente a numérico de 11 dígitos</t>
  </si>
  <si>
    <t>/Retention/cac:AgentParty/cac:PartyIdentification/cbc:ID@schemeID</t>
  </si>
  <si>
    <t>El valor del Tag UBL es diferente a 6</t>
  </si>
  <si>
    <t>Padrones de contribuyentes</t>
  </si>
  <si>
    <t>No existe ind_padrón igual a "03" en el listado para el valor del Tag UBL</t>
  </si>
  <si>
    <t>/Retention/cac:AgentParty/cac:PostalAddress/cbc:ID</t>
  </si>
  <si>
    <t>Si el Tag UBL existe, el formato del Tag UBL es diferente a alfanumérico de hasta 30 caracteres</t>
  </si>
  <si>
    <t>(Catálogo No.04)</t>
  </si>
  <si>
    <t>/Retention/cac:AgentParty/cac:PostalAddress/cac:Country/cbc:IdentificationCode</t>
  </si>
  <si>
    <t>Si el Tag UBL existe, el valor es diferente a "PE"</t>
  </si>
  <si>
    <t>/Retention/cac:ReceiverParty/cac:PartyIdentification/cbc:ID@schemeID</t>
  </si>
  <si>
    <t>Número de documento de identidad del emisor</t>
  </si>
  <si>
    <t>Tipo de documento de Identidad del emisor</t>
  </si>
  <si>
    <t>Nombre comercial del emisor</t>
  </si>
  <si>
    <t>Número de documento de identidad del proveedor</t>
  </si>
  <si>
    <t>Tipo de documento de Identidad del proveedor</t>
  </si>
  <si>
    <t>Nombre comercial del proveedor</t>
  </si>
  <si>
    <t>El valor del Tag UBL es igual al "Número de documento de identidad del emisor"</t>
  </si>
  <si>
    <t>Si ind_padrón es igual a "01", "02", "03" o "10" en el listado para el valor del Tag UBL</t>
  </si>
  <si>
    <t>/Retention/cac:ReceiverParty/cac:PostalAddress/cbc:ID</t>
  </si>
  <si>
    <t>/Retention/cac:ReceiverParty/cac:PostalAddress/cac:Country/cbc:IdentificationCode</t>
  </si>
  <si>
    <t>(Catálogo No.23)</t>
  </si>
  <si>
    <t>/Retention/sac:SUNATRetentionSystemCode</t>
  </si>
  <si>
    <t>023: Catálogo 23</t>
  </si>
  <si>
    <t>Tasa de retenciones</t>
  </si>
  <si>
    <t>El valor del Tag UBL es diferente a la Tasa de retención del listado para el "Regimen de Retención"</t>
  </si>
  <si>
    <t>(Catálogo No.02)</t>
  </si>
  <si>
    <t>/Retention/cbc:TotalInvoiceAmount@currencyID</t>
  </si>
  <si>
    <t>El valor del Tag UBL es diferente "PEN"</t>
  </si>
  <si>
    <t>/Retention/sac:SUNATRetentionDocumentReference/cbc:ID@schemeID</t>
  </si>
  <si>
    <t>El valor del Tag UBL es diferente a "01", "12", "07", "08", "20"</t>
  </si>
  <si>
    <t>/Retention/sac:SUNATRetentionDocumentReference/cbc:ID</t>
  </si>
  <si>
    <t>Si "Tipo de documento relacionado" es "12", el formato del Tag UBL es diferente a:
- [a-zA-Z0-9]{1,20}(-[0-9]{1,20})</t>
  </si>
  <si>
    <t>Si "Tipo de documento relacionado" es diferente a "12", el formato del Tag UBL es diferente a:
- (E001|((F|R)[A-Z0-9]{3})|((?!(^0{4}))\d{4}))-(?!0+$)([0-9]{1,8})</t>
  </si>
  <si>
    <t>Comprobantes de pago electronicos</t>
  </si>
  <si>
    <t>Si el "Tipo de documento relacionado" es "01", "07" o "08" y el Tag UBL empieza con un número, el valor del Tag UBL no existe en el listado</t>
  </si>
  <si>
    <t>Autorizaciones de comprobantes de pago físicos</t>
  </si>
  <si>
    <t>Si el "Tipo de documento relacionado" es "01", "07" o "08" y el "Número de documento relacionado" empieza con "E001" o "F", el valor del Tag UBL es diferente al monto del comprobante del listado</t>
  </si>
  <si>
    <t>/Retention/sac:SUNATRetentionDocumentReference/cbc:TotalInvoiceAmount@currencyID</t>
  </si>
  <si>
    <t>Si el "Tipo de documento relacionado" es "01", "07" o "08" y el Tag UBL empieza con "E001" o "F", el RUC del receptor del comprobante en el listado es diferente al "Número de documento de identidad del emisor"</t>
  </si>
  <si>
    <t>/Retention/sac:SUNATRetentionDocumentReference/cac:Payment/cbc:PaidAmount@currencyID</t>
  </si>
  <si>
    <t>Si "Tipo de documento relacionado" es diferente a "07", no existe el Tag UBL</t>
  </si>
  <si>
    <t>Si "Tipo de documento relacionado" es diferente a "07", el formato del Tag UBL es diferente a numérico de hasta 9 dígitos</t>
  </si>
  <si>
    <t>Si "Tipo de documento relacionado" es diferente a "07", el valor del Tag UBL es diferente al "Tipo de moneda del documento relacionado"</t>
  </si>
  <si>
    <t>Si "Tipo de documento relacionado" es diferente a "07", el "Número de documento relacionado" concatenado con el valor del Tag, no debe repetirse en /Retention</t>
  </si>
  <si>
    <t>Si el Tag UBL existe, el valor del Tag UBL es diferente a "PEN"</t>
  </si>
  <si>
    <t>/Retention/sac:SUNATRetentionDocumentReference/sac:SUNATRetentionInformation/sac:SUNATRetentionAmount@currencyID</t>
  </si>
  <si>
    <t>/Retention/sac:SUNATRetentionDocumentReference/sac:SUNATRetentionInformation/sac:SUNATNetTotalPaid@currencyID</t>
  </si>
  <si>
    <t>/Retention/sac:SUNATRetentionDocumentReference/sac:SUNATRetentionInformation/cac:ExchangeRate/cbc:SourceCurrencyCode</t>
  </si>
  <si>
    <t>Si "Tipo de documento relacionado" es diferente a "07" y "Tipo de moneda de documento relacionado" es diferente "PEN", no existe el Tag UBL</t>
  </si>
  <si>
    <t>Si el "Tipo de documento relacionado" es "01", "07" o "08" y el "Número de documento relacionado" empieza con "E001" o "F", el valor del Tag UBL es diferente a la moneda de comprobante del listado</t>
  </si>
  <si>
    <t>Si el "Tipo de documento relacionado" es "01", "07" o "08" y el "Número de documento relacionado" empieza con "E001" o "F", el valor del Tag UBL es diferente a la fecha de emisión del comprobante del listado</t>
  </si>
  <si>
    <t>Si "Tipo de documento relacionado" es diferente a "07", el valor del Tag UBL es diferente "Tipo de moneda de documento relacionado"</t>
  </si>
  <si>
    <t>Si "Tipo de documento relacionado" es diferente a "07", el valor del Tag UBL es diferente "PEN"</t>
  </si>
  <si>
    <t>/Retention/sac:SUNATRetentionDocumentReference/sac:SUNATRetentionInformation/cac:ExchangeRate/cbc:TargetCurrencyCode</t>
  </si>
  <si>
    <t>Si "Tipo de moneda del documento relacionado" es "PEN" y el Tag UBL existe, el valor del Tag UBL es diferente a "Importe de pago sin retención" multiplicado por "Tasa de retención" con una tolerancia de más/menos uno (1)</t>
  </si>
  <si>
    <t>Si "Tipo de moneda del documento relacionado" es diferente "PEN" y el Tag UBL existe, el valor del Tag UBL es diferente a "Importe de pago sin retención" multiplicado por "Tasa de retención" multiplicado por "Tipo de cambio" con una tolerancia de más/menos uno (1)</t>
  </si>
  <si>
    <t>La diferencia entre la fecha de recepción del XML y el valor del Tag UBL es mayor al límite del listado</t>
  </si>
  <si>
    <t>Datos de la percepción</t>
  </si>
  <si>
    <t>Régimen de percepción</t>
  </si>
  <si>
    <t>Tasa de percepción</t>
  </si>
  <si>
    <t>El valor del Tag UBL es diferente a la Tasa de percepción del listado para el "Regimen de percepción"</t>
  </si>
  <si>
    <t>Datos de la percepción (4)</t>
  </si>
  <si>
    <t>Fecha de percepción</t>
  </si>
  <si>
    <t>/Perception/cbc:IssueTime</t>
  </si>
  <si>
    <t>/Perception/cac:AgentParty/cac:PartyIdentification/cbc:ID@schemeID</t>
  </si>
  <si>
    <t>/Perception/cac:AgentParty/cac:PostalAddress/cbc:ID</t>
  </si>
  <si>
    <t>/Perception/cac:AgentParty/cac:PostalAddress/cac:Country/cbc:IdentificationCode</t>
  </si>
  <si>
    <t>/Perception/cac:ReceiverParty/cac:PartyIdentification/cbc:ID@schemeID</t>
  </si>
  <si>
    <t>/Perception/cac:ReceiverParty/cac:PostalAddress/cbc:ID</t>
  </si>
  <si>
    <t>/Perception/cac:ReceiverParty/cac:PostalAddress/cac:Country/cbc:IdentificationCode</t>
  </si>
  <si>
    <t>/Perception/sac:SUNATPerceptionSystemCode</t>
  </si>
  <si>
    <t>/Perception/cbc:TotalInvoiceAmount@currencyID</t>
  </si>
  <si>
    <t>/Perception/sac:SUNATPerceptionDocumentReference/cbc:ID@schemeID</t>
  </si>
  <si>
    <t>/Perception/sac:SUNATPerceptionDocumentReference/cbc:ID</t>
  </si>
  <si>
    <t>/Perception/sac:SUNATPerceptionDocumentReference/cbc:TotalInvoiceAmount@currencyID</t>
  </si>
  <si>
    <t>Si "Tipo de documento relacionado" es diferente a "07", el "Número de documento relacionado" concatenado con el valor del Tag, no debe repetirse en /Perception</t>
  </si>
  <si>
    <t>/Perception/sac:SUNATPerceptionDocumentReference/cac:Payment/cbc:PaidAmount@currencyID</t>
  </si>
  <si>
    <t>/Perception/sac:SUNATPerceptionDocumentReference/sac:SUNATPerceptionInformation/sac:SUNATPerceptionAmount@currencyID</t>
  </si>
  <si>
    <t>/Perception/sac:SUNATPerceptionDocumentReference/sac:SUNATPerceptionInformation/cac:ExchangeRate/cbc:SourceCurrencyCode</t>
  </si>
  <si>
    <t>/Perception/sac:SUNATPerceptionDocumentReference/sac:SUNATPerceptionInformation/cac:ExchangeRate/cbc:TargetCurrencyCode</t>
  </si>
  <si>
    <t>Número de documento de identidad del cliente</t>
  </si>
  <si>
    <t>Tipo de documento de Identidad del cliente</t>
  </si>
  <si>
    <t>Nombre comercial del cliente</t>
  </si>
  <si>
    <t>Domicilio fiscal del cliente</t>
  </si>
  <si>
    <t>El formato del Tag UBL es diferente a alfanumérico de hasta 15 caracteres</t>
  </si>
  <si>
    <t>Si "Tipo de documento de identidad del cliente" es 6, el valor del Tag UBL no está en el listado</t>
  </si>
  <si>
    <t>Si ind_padron = "02" para el "Número de documento de identidad del emisor" en el listado y ind_padron = "02" para el valor del Tag UBL en el listado</t>
  </si>
  <si>
    <t>Si ind_padron = "04" para el valor del Tag UBL en el listado</t>
  </si>
  <si>
    <t>Datos de la percepción del CPE</t>
  </si>
  <si>
    <t>Importe Percibido</t>
  </si>
  <si>
    <t>Moneda de importe Percibido</t>
  </si>
  <si>
    <t>Moneda del monto neto Cobrado</t>
  </si>
  <si>
    <t>/Perception/sac:SUNATTotalCashed@currencyID</t>
  </si>
  <si>
    <t>Importe total a cobrar (neto)</t>
  </si>
  <si>
    <t>El valor del Tag UBL es diferente a "01", "03", "12", "07", "08", "40"</t>
  </si>
  <si>
    <t>Si "Tipo de documento relacionado" es diferente a "12", el formato del Tag UBL es diferente a:
- (E001|((F|P|B)[A-Z0-9]{3})|((?!(^0{4}))\d{4}))-(?!0+$)([0-9]{1,8})</t>
  </si>
  <si>
    <t>Si el "Tipo de documento relacionado" es "01", "03", "07" o "08" y el Tag UBL empieza con un número, el valor del Tag UBL no existe en el listado</t>
  </si>
  <si>
    <t>Si el "Tipo de documento relacionado" es "01", "03", "07" o "08" y el Tag UBL empieza con "E001" o "F" o "B", el RUC del receptor del comprobante en el listado es diferente al "Número de documento de identidad del emisor"</t>
  </si>
  <si>
    <t>Comprobantes de cobro electronicos</t>
  </si>
  <si>
    <t>Autorizaciones de comprobantes de cobro físicos</t>
  </si>
  <si>
    <t>Si el "Tipo de documento relacionado" es "01", "03", "07" o "08" y el "Número de documento relacionado" empieza con "E001" o "F" o "B", el valor del Tag UBL es diferente a la moneda de comprobante del listado</t>
  </si>
  <si>
    <t>Si el "Tipo de documento relacionado" es "01", "03", "07" o "08" y el "Número de documento relacionado" empieza con "E001" o "F" o "B", el valor del Tag UBL es diferente al monto del comprobante del listado</t>
  </si>
  <si>
    <t>Si el "Tipo de documento relacionado" es "01", "03", "07" o "08" y el "Número de documento relacionado" empieza con "E001" o "F" o "B", el valor del Tag UBL es diferente a la fecha de emisión del comprobante del listado</t>
  </si>
  <si>
    <t>Si el "Tipo de documento relacionado" es "01", "07" o "08" y el Tag UBL empieza con "F", el valor del Tag UBL no existe en el listado</t>
  </si>
  <si>
    <t>Importe de cobro sin percepción</t>
  </si>
  <si>
    <t>Si "Tipo de moneda del documento relacionado" es "PEN" y el Tag UBL existe, el valor del Tag UBL es diferente a "Importe de cobro sin percepción" multiplicado por "Tasa de percepción" con una tolerancia de más/menos uno (1)</t>
  </si>
  <si>
    <t>Si "Tipo de moneda del documento relacionado" es diferente "PEN" y el Tag UBL existe, el valor del Tag UBL es diferente a "Importe de cobro sin percepción" multiplicado por "Tasa de percepción" multiplicado por "Tipo de cambio" con una tolerancia de más/menos uno (1)</t>
  </si>
  <si>
    <t>Parámetros (014)</t>
  </si>
  <si>
    <t>Parámetros (015)</t>
  </si>
  <si>
    <t>Si "Código de tributo por línea" es 1000 (IGV), el valor del Tag UBL es diferente al listado</t>
  </si>
  <si>
    <t>Si "Código de tributo por línea" es 2000 (ISC), el valor del Tag UBL es diferente al listado</t>
  </si>
  <si>
    <t>Parámetros (009)</t>
  </si>
  <si>
    <t>Si existe el Tag UBL y es diferente al listado</t>
  </si>
  <si>
    <t>&lt;&lt;&lt; REVISAR HOJA "GENERAL" &gt;&gt;&gt;</t>
  </si>
  <si>
    <t>&lt;&lt;&lt; REVISAR HOJA FIRMA &gt;&gt;&gt;</t>
  </si>
  <si>
    <t>2883</t>
  </si>
  <si>
    <t>4201</t>
  </si>
  <si>
    <t>&lt;&lt;&lt; REVISAR HOJA "FIRMA" &gt;&gt;&gt;</t>
  </si>
  <si>
    <t>&lt;&lt;&lt; REVISAR HOJA GENERAL "FIRMA" &gt;&gt;&gt;</t>
  </si>
  <si>
    <t>4207</t>
  </si>
  <si>
    <t>Si "Tipo de documento de identidad del adquiriente" es "1", el formato del Tag UBL es diferente a numérico de 8 dígitos</t>
  </si>
  <si>
    <t>4208</t>
  </si>
  <si>
    <t>Es obligatorio indicar la unidad de medida del ítem</t>
  </si>
  <si>
    <t>Debe corresponder a algún valor válido establecido en el catálogo 13</t>
  </si>
  <si>
    <t xml:space="preserve">El valor del Tag UBL no debe repertirse en el /Invoice/cac:InvoiceLine/cac:PricingReference/cac:AlternativeConditionPrice
</t>
  </si>
  <si>
    <t>No existe el atributo del Tag UBL</t>
  </si>
  <si>
    <t>Si el atributo del Tag UBL existe y es diferente a 02 (Factura) y 03 (Boleta)</t>
  </si>
  <si>
    <t>Si el atributo del Tag UBL existe y es diferente a 6 (RUC)</t>
  </si>
  <si>
    <t>EL monto del ISC se debe detallar a nivel de línea</t>
  </si>
  <si>
    <t>El DNI debe tener 8 caracteres numéricos</t>
  </si>
  <si>
    <t>Debe existir el tag cac:AlternativeConditionPrice</t>
  </si>
  <si>
    <t>Si el Tag UBL existe, el formato del Tag UBL es diferente a: 
- [T][0-9]{3}-[0-9]{1,8}
- [0-9]{4}-[0-9]{1,8}
- [EG][0-9]{2}-[0-9]{1,8}
- [G][0-9]{3}-[0-9]{1,8}</t>
  </si>
  <si>
    <t>El tag UBL esta vacío</t>
  </si>
  <si>
    <t>No existe el Tag UBL o es vacio</t>
  </si>
  <si>
    <t>Si "Tipo de documento relacionado" es diferente a "07", no existe el Tag UBL o es vacío</t>
  </si>
  <si>
    <t>El valor del Tag UBL es mayor a dos días de la fecha de envío del comprobante</t>
  </si>
  <si>
    <t>La moneda de los totales de línea y totales de comprobantes (excepto para los totales de Percepción (2001) y Detracción (2003)) es diferente al valor del Tag UBL</t>
  </si>
  <si>
    <t>El valor del Tag UBL es diferente al RUC del nombre del XML</t>
  </si>
  <si>
    <t>El valor del Tag UBL no existe en el listado</t>
  </si>
  <si>
    <t>Código de local anexo donde se realiza la operación</t>
  </si>
  <si>
    <t>El "Tipo de la guía de remisión relacionada" concatenada con el valor del Tag UBL no debe repetirse en el /Invoice</t>
  </si>
  <si>
    <t>Si existe el "Número de la guía de remisión relacionada", el formato del Tag UBL es diferente de "09" o "31"</t>
  </si>
  <si>
    <t>El "Tipo de otro documento relacionado" concatenada con el valor del Tag UBL no debe repetirse en el /Invoice</t>
  </si>
  <si>
    <t>Si existe el "Número de otro documento relacionado", el formato del Tag UBL es diferente de "04" o "05" o "99" o "01"</t>
  </si>
  <si>
    <t>Si no se cumple las dos validaciones anteriores, el valor del Tag UBL es diferente de 6</t>
  </si>
  <si>
    <t>Si el Tag UBL existe, el valor del Tag UBL debe estar en el listado</t>
  </si>
  <si>
    <t>Si "Tipo de documento de identidad del adquiriente" es 6, el formato del Tag UBL es diferente a numérico de 11 dígitos</t>
  </si>
  <si>
    <t>Si "Tipo de documento de identidad del adquiriente" es 6, el valor del Tag UBL no está en el listado</t>
  </si>
  <si>
    <t>Si "Tipo de documento de identidad del adquiriente" es 6, el valor del Tag UBL tiene un ind_estado diferente a 00 en el listado</t>
  </si>
  <si>
    <t>Si "Tipo de documento de identidad del adquiriente" es 6, el valor del Tag UBL tiene un ind_condicion diferente a 00 en el listado</t>
  </si>
  <si>
    <t>Si "Tipo de operación" es 13 y el "Tipo de documento de identidad del adquiriente o usuario" es 1, el formato del Tag UBL es diferente de numérico de 8 dígitos</t>
  </si>
  <si>
    <t>El valor del Tag UBL tiene un ind_estado diferente "00" en el listado</t>
  </si>
  <si>
    <t>El valor del Tag UBL tiene un ind_condicion diferente "00" en el listado</t>
  </si>
  <si>
    <t>El valor del Tag UBL es diferente de "1.1"</t>
  </si>
  <si>
    <t>Si "Tipo de operación" es 13, el valor del Tag UBL es diferente de 1 o 6</t>
  </si>
  <si>
    <t>Si "Código de precio" es 02 (Gratuita), el valor del Tag UBL es mayor a 0 (cero)</t>
  </si>
  <si>
    <t>Si "Tipo de operación" es 02 (Exportación), el valor del Tag UBL es diferente de 1000 (IGV)</t>
  </si>
  <si>
    <t>Si "Tipo de operación" es 07 (IVAP), el valor del Tag UBL es diferente de 1000 (IGV)</t>
  </si>
  <si>
    <t xml:space="preserve">Si "Código de tributo por línea" es 2000, el valor del Tag UBL es diferente al código internacional del listado para el "Código de tributo por línea" </t>
  </si>
  <si>
    <t>Si "Código de tributo" es 1000 (IGV), el valor del Tag UBL es diferente al código internacional del listado para el "Código de tributo"</t>
  </si>
  <si>
    <t>Si "Código de tributo" es 2000 (ISC), el valor del Tag UBL es diferente al código internacional del listado para el "Código de tributo"</t>
  </si>
  <si>
    <t>Si el Tag UBL existe, el valor del Tag UBL es diferente a PE</t>
  </si>
  <si>
    <t>La moneda de los totales de línea y totales de comprobantes (excepto para los totales de Percepción (2001)) es diferente al valor del Tag UBL</t>
  </si>
  <si>
    <t>La moneda de los totales de línea y totales de comprobantes es diferente al valor del Tag UBL</t>
  </si>
  <si>
    <t>/CreditNote/cac:DiscrepancyResponse</t>
  </si>
  <si>
    <t>Existe más de un Tag UBL en el /DebitNote</t>
  </si>
  <si>
    <t>El valor del Tag UBL es vacío</t>
  </si>
  <si>
    <t>Si "Tipo de documento de identidad del adquiriente" es RUC (6), el formato del Tag UBL es diferente a numérico de 11 dígitos</t>
  </si>
  <si>
    <r>
      <t>Si la nota de debito modifica una Boleta de venta, la serie debe iniciar con B. Si la ND modifica a una boleta de venta (tipo de comprobante =03)</t>
    </r>
    <r>
      <rPr>
        <strike/>
        <sz val="9"/>
        <color theme="1"/>
        <rFont val="Calibri"/>
        <family val="2"/>
        <scheme val="minor"/>
      </rPr>
      <t>,</t>
    </r>
    <r>
      <rPr>
        <sz val="9"/>
        <color theme="1"/>
        <rFont val="Calibri"/>
        <family val="2"/>
        <scheme val="minor"/>
      </rPr>
      <t xml:space="preserve"> y el formato del Tag UBL es diferente a:
- [B][A-Z0-9]{3}-[0-9]{1,8}
- (EB01)-[0-9]{1,8}
- [0-9]{1,4}-[0-9]{1,8}</t>
    </r>
  </si>
  <si>
    <t>El "Tipo de la guía de remisión relacionada" concatenada con el valor del Tag UBL no debe repetirse en el /DebitNote</t>
  </si>
  <si>
    <t>Si el Tag UBL existe, no existe el atributo del Tag UBL</t>
  </si>
  <si>
    <t>Si el Tag UBL existe, el Tag UBL es diferente al Tag anterior</t>
  </si>
  <si>
    <t>Si el Tag UBL existe, el valor del Tag UBL es diferente al listado</t>
  </si>
  <si>
    <t>El valor del Tag UBL es diferente a 1001, 1002, 1003, 1004, 2001, 2005</t>
  </si>
  <si>
    <t>El valor del Tag UBL esta vacío</t>
  </si>
  <si>
    <t>/Retention/sac:SUNATTotalPaid</t>
  </si>
  <si>
    <t>/Retention/sac:SUNATTotalPaid@currencyID</t>
  </si>
  <si>
    <t>2901</t>
  </si>
  <si>
    <t>2917</t>
  </si>
  <si>
    <t>2916</t>
  </si>
  <si>
    <t>2902</t>
  </si>
  <si>
    <t>2903</t>
  </si>
  <si>
    <t>2904</t>
  </si>
  <si>
    <t>2905</t>
  </si>
  <si>
    <t>2906</t>
  </si>
  <si>
    <t>2918</t>
  </si>
  <si>
    <t>2907</t>
  </si>
  <si>
    <t>2908</t>
  </si>
  <si>
    <t>2909</t>
  </si>
  <si>
    <t>2910</t>
  </si>
  <si>
    <t>2911</t>
  </si>
  <si>
    <t>2919</t>
  </si>
  <si>
    <t>2912</t>
  </si>
  <si>
    <t>2913</t>
  </si>
  <si>
    <t>2914</t>
  </si>
  <si>
    <t>2915</t>
  </si>
  <si>
    <t>2880</t>
  </si>
  <si>
    <t>Es obligatorio ingresar el peso bruto total de la guía</t>
  </si>
  <si>
    <t>2881</t>
  </si>
  <si>
    <t>Es obligatorio indicar la unidad de medida del Peso Total de la guía</t>
  </si>
  <si>
    <t>El código ingresado como tasa de percepción no existe en el catálogo</t>
  </si>
  <si>
    <t>El valor del tag no cumple con el formato establecido</t>
  </si>
  <si>
    <t>Debe consignar um importe igual o mayor a cero (0)</t>
  </si>
  <si>
    <t>El código ingresado como estado del ítem no existe en el catálogo</t>
  </si>
  <si>
    <t>El Número de comprobante de fin de rango debe ser igual o mayor al de inicio</t>
  </si>
  <si>
    <t>Si "Peso bruto total de la guía" existe, no existe el atributo del Tag UBL</t>
  </si>
  <si>
    <t>Si ind_padron = "03" para el valor del Tag UBL en el listado</t>
  </si>
  <si>
    <t>Datos de la Nota de Débito</t>
  </si>
  <si>
    <t>(Catálogo No. 10)</t>
  </si>
  <si>
    <t>Si la nota de debito modifica una Factura, la serie debe iniciar con F. Si la ND modifica a una factura (tipo de comprobante =01), y el formato del Tag UBL es diferente a:
- [F][A-Z0-9]{3}-[0-9]{1,8}
- (E001)-[0-9]{1,8}
- [0-9]{1,4}-[0-9]{1,8}</t>
  </si>
  <si>
    <t>2920</t>
  </si>
  <si>
    <t>Si existe algún "Tipo de comprobante que se realizó el anticipo" igual a "02", la suma de "Monto anticipado" es diferente al valor del Tag UBL</t>
  </si>
  <si>
    <t>Si no existe ningún "Tipo de comprobante que se realizó el anticipo" igual a "02", el valor del Tag UBL es diferente a cero (0)</t>
  </si>
  <si>
    <t>Si "Código de tributo" es 1000 (IGV), ("Total valor de venta - operaciones gravadas" más "Sumatoria ISC") multiplicado por tasa de IGV a la "Fecha de emisión" es diferente (con una tolerancia de más menos 1) al valor del Tag UBL</t>
  </si>
  <si>
    <t>Si "Código de tributo por línea" es 1000 (IGV) y "Tipo de operación" es 02 (Exportación), el valor del Tag UBL es diferente a 40 (Exportación)</t>
  </si>
  <si>
    <t>Si "Código de tributo por línea" es 1000 (IGV) y "Tipo de operación" es 07 (IVAP), el valor del Tag UBL es diferente a 17</t>
  </si>
  <si>
    <t>Si "Código de tributo por línea" es 1000 (IGV) y "Leyendas" es 1002 (Transferencia gratuita), el valor del Tag UBL es 10 (Gravado), 20 (Exonerado), 30 (Inafecto) o 40 (Exportación)</t>
  </si>
  <si>
    <t xml:space="preserve">Si "Código de tributo por línea" es 1000 (IGV), el valor del Tag UBL es diferente al código internacional del listado para el "Código de tributo por línea" </t>
  </si>
  <si>
    <t xml:space="preserve">Si "Código de tributo por línea" es 2000 (ISC), el valor del Tag UBL es diferente al código internacional del listado para el "Código de tributo por línea" </t>
  </si>
  <si>
    <t>El formato del Tag UBL es diferente a numérico de 6 dígitos</t>
  </si>
  <si>
    <t>El valor del Tag UBL es diferente al Tag anterior</t>
  </si>
  <si>
    <t>El formato del Tag UBL es diferente de decimal positivo de 12 enteros y hasta 2 decimales</t>
  </si>
  <si>
    <t>El formato del Tag UBL es diferente de decimal positivo de 12 enteros y hasta 10 decimales</t>
  </si>
  <si>
    <t>Si "Código de tributo" es 1000 (IGV), "Tipo de operación" es 04 (Anticipo) y "Código de tipo de monto" es 1001 (Gravado), el Tag UBL es igual a 0 (cero)</t>
  </si>
  <si>
    <t>Si "Tipo de operación" es 07 (IVAP) y "Código de tipo de monto" es 1001 (Gravado), el Tag UBL es igual a 0 (cero)</t>
  </si>
  <si>
    <t>Si "Tipo de operación" es 04 (Anticipo), el Tag UBL es igual a 0 (cero)</t>
  </si>
  <si>
    <t>Si "Código de tipo de monto" es 1002 (Inafecta) y existe alguna línea con "Afectación a IGV por la línea" igual a "30" (Inafecta) o "40" (Exportación), el Tag UBL es igual a 0 (cero)</t>
  </si>
  <si>
    <t>Si "Código de tipo de monto" es 1003 (Exonerada) y existe alguna línea con "Afectación a IGV por la línea" igual a "20" (Exonerada), el Tag UBL es igual a 0 (cero)</t>
  </si>
  <si>
    <t>Si "Código de tipo de monto" es 1003 (Exonerada) y "Código de leyenda" es 2001, el valor del Tab UBL es igual a 0 (cero)</t>
  </si>
  <si>
    <t>Si "Código de tipo de monto" es 1004 (Gratuita) y "Código de leyenda" es 1002, el valor del Tag UBL es igual a 0 (cero)</t>
  </si>
  <si>
    <t>Si "Código de tributo" es 2000 (ISC), existe una línea con "Código de tributo por línea" igual a "2000" y "Monto ISC por línea" mayor a cero, el valor del Tag UBL es igual a 0 (cero)</t>
  </si>
  <si>
    <t>Si "Tipo de operación" es 04 (Anticipo) y "Código de tipo de monto" es 1001 (Gravado), el Tag UBL es igual a 0 (cero)</t>
  </si>
  <si>
    <t>El formato del Tag UBL es diferente de numérico de hasta 3 dígitos; o, es igual cero.</t>
  </si>
  <si>
    <t>Si "Código de tributo por línea" es 1000 (IGV), "Tipo de operación" es 07 (IVAP), el valor del Tag UBL es igual a 0 (cero)</t>
  </si>
  <si>
    <t>Si "Código de tributo por línea" es 2000 (ISC), existe "Sumatoria ISC" y es mayor a cero, el valor del Tag UBL es igual a 0</t>
  </si>
  <si>
    <t>Si "Código de tipo de monto" es 1001 (Gravado) y existe alguna línea con "Afectación a IGV por la línea" igual a "10" (Gravado), el Tag UBL es igual a 0 (cero)</t>
  </si>
  <si>
    <t>Si el Tag UBL existe, el formato del Tag UBL es diferente de decimal positivo de 12 enteros y hasta 10 decimales</t>
  </si>
  <si>
    <t>Si el Tag UBL existe, el formato del Tag UBL es diferente de decimal positivo de 12 enteros y hasta 2 decimales</t>
  </si>
  <si>
    <t>El formato del Tag UBL es numérico positivo hasta 5 dígitos</t>
  </si>
  <si>
    <t>El formato del Tag UBL es diferente a decimal positivo de 12 enteros y 2 decimales o es cero (0)</t>
  </si>
  <si>
    <t>Si el Tag UBL existe, el formato del Tag UBL es diferente a decimal positivo de 12 enteros y 2 decimales o es cero (0)</t>
  </si>
  <si>
    <t>Si el Tag UBL existe, el formato del Tag UBL es diferente a decimal positivo de 4 enteros y 6 decimales o es cero (0)</t>
  </si>
  <si>
    <t>Si "Tipo de documento relacionado" es diferente a "07", el formato del Tag UBL es diferente a decimal positivo de 12 enteros y 2 decimales o es cero (0)</t>
  </si>
  <si>
    <t>El Tag UBL es diferente al listado o guión "-"</t>
  </si>
  <si>
    <t>El valor del Tag UBL es cero (0)</t>
  </si>
  <si>
    <t>/Invoice/cac:PrepaidPayment/cbc:ID/@schemeID</t>
  </si>
  <si>
    <t>/Invoice/cac:PrepaidPayment/cbc:InstructionID/@schemeID</t>
  </si>
  <si>
    <t>El valor de Tag UBL es diferente a la suma de "Importe retenido", sin considerar los tipos de documentos “07” y “20”.</t>
  </si>
  <si>
    <t>Si el "Tipo de documento relacionado" es "01", "03", "07" o "08" y el Tag UBL empieza con "E001" o "EB01", el valor del Tag UBL no existe en el listado</t>
  </si>
  <si>
    <t>Si "Código de tipo de monto" es 1004 (Gratuita) y "Código de precio" es 02 (Valor referencial no onerosa), el valor del Tag UBL es igual a 0 (cero)</t>
  </si>
  <si>
    <t>Si "Tipo de operación" es 02, el valor del Tag UBL es diferente al listado (excepto 6-RUC) o guión "-"</t>
  </si>
  <si>
    <t>/Perception/sac:SUNATPerceptionDocumentReference/sac:SUNATPerceptionInformation/sac:SUNATNetTotalCashed</t>
  </si>
  <si>
    <t>/Perception/sac:SUNATPerceptionDocumentReference/sac:SUNATPerceptionInformation/sac:SUNATNetTotalCashed@currencyID</t>
  </si>
  <si>
    <t>/DebitNote/cac:DebitNoteLine/cbc:DebitedQuantity/@unitCode</t>
  </si>
  <si>
    <t>Si el "Tipo de documento relacionado" es "01", "07" o "08" y el Tag UBL empieza con "E001", el valor del Tag UBL no existe en el listado</t>
  </si>
  <si>
    <t>El valor de Tag UBL es diferente a la suma de "Importe Percibido", sin considerar los tipos de documentos “07” y “40”</t>
  </si>
  <si>
    <t>El valor de Tag UBL es diferente a la suma de "Importe total a cobrar", sin considerar los tipos de documentos “07” y “40”</t>
  </si>
  <si>
    <t>El valor de Tag UBL es diferente a la suma de "Importe total a pagar", sin considerar los tipos de documentos “07” y “20”</t>
  </si>
  <si>
    <t>El Tag UBL es vacío</t>
  </si>
  <si>
    <t xml:space="preserve">/DespatchAdvice/cac:DespatchLine/cac:OrderLineReference/cbc:ID </t>
  </si>
  <si>
    <t>/CreditNote/cac:LegalMonetaryTotal/cbc:PayableAmount</t>
  </si>
  <si>
    <t>/CreditNote/cac:LegalMonetaryTotal/cbc:ChargeTotalAmount</t>
  </si>
  <si>
    <t>/CreditNote/cac:LegalMonetaryTotal/cbc:PrepaidAmount</t>
  </si>
  <si>
    <t>Si "Tipo de moneda del documento relacionado" es "PEN" y el Tag UBL existe, el valor del Tag UBL es diferente a "Importe de pago sin retención" menos "Importe retenido" con una tolerancia de más/menos uno (1)</t>
  </si>
  <si>
    <t>Si "Tipo de moneda del documento relacionado" es diferente "PEN" y el Tag UBL existe, el valor del Tag UBL es diferente a "Importe de pago sin retención" multiplicado por "Tipo de cambio" menos  "Importe retenido" con una tolerancia de más/menos uno (1)</t>
  </si>
  <si>
    <t>Si "Tipo de moneda del documento relacionado" es "PEN" y el Tag UBL existe, el valor del Tag UBL es diferente a "Importe de cobro sin percepción" más "Importe Percibido" con una tolerancia de más/menos uno (1)</t>
  </si>
  <si>
    <t>Si "Tipo de moneda del documento relacionado" es diferente "PEN" y el Tag UBL existe, el valor del Tag UBL es diferente a "Importe de cobro sin percepción" multiplicado por "Tipo de cambio" más "Importe Percibido" con una tolerancia de más/menos uno (1)</t>
  </si>
  <si>
    <t>El valor del Tag UBL se encuentra en el listado con indicador de estado igual a 1</t>
  </si>
  <si>
    <t>El valor del Tag UBL se encuentra en el listado con indicador de estado igual a 0 o 2</t>
  </si>
  <si>
    <t>Si "Código de tipo de monto" es 1001 (Gravado) y no existe alguna línea con "Afectación a IGV por la línea" igual a "10" (Gravado)</t>
  </si>
  <si>
    <t>Si el Tag UBL existe, el valor del Tag UBL es de mes/año (periodo) diferente a otra fecha de cobro en /Perception</t>
  </si>
  <si>
    <t>Si el Tag UBL existe, el valor del Tag UBL es de mes/año (periodo) diferente a otra fecha de pago en /Retention</t>
  </si>
  <si>
    <t>El formato del Tag UBL es diferente a alfanumérico de hasta 100 caracteres  (se considera cualquier carácter incluido espacio, no permite "whitespace character": salto de línea, fin de línea, tab, etc.)</t>
  </si>
  <si>
    <t>Si el Tag UBL existe, el formato del Tag UBL es diferente a alfanumérico de hasta 100 caracteres (se considera cualquier carácter, no permite "whitespace character": espacio, salto de línea, fin de línea, tab, etc.)</t>
  </si>
  <si>
    <t>El formato del Tag UBL es diferente a alfanumérico de hasta 1000 caracteres  (se considera cualquier carácter incluido espacio, sin salto de línea)</t>
  </si>
  <si>
    <t>Si "Tipo de documento de identidad del adquiriente" es "4" o "7", el formato del Tag UBL es diferente a alfanumérico de hasta 15 caracteres (se considera cualquier carácter, no permite "whitespace character": espacio, salto de línea, fin de línea, tab, etc.)</t>
  </si>
  <si>
    <t>El formato del Tag UBL es diferente a alfanumérico de 1 hasta 250 caracteres (se considera cualquier carácter, permite "whitespace character": espacio, salto de línea, fin de línea, tab, etc.)</t>
  </si>
  <si>
    <t>El formato del Tag UBL es diferente a alfanumérico de 3 hasta 1000 caracteres (se considera cualquier carácter, no permite salto de línea)</t>
  </si>
  <si>
    <t>Si existe el Tag UBL y el formato del Tag UBL es diferente a alfanumérico de hasta 100 caractéres  (se considera cualquier carácter diferente a salto de línea)</t>
  </si>
  <si>
    <t>Si el Tag UBL existe, el formato del Tag UBL es diferente a alfanumérico de hasta 100 caracteres  (se considera cualquier carácter diferente a salto de línea)</t>
  </si>
  <si>
    <t>Si "Código de tributo por línea" es 1000 (IGV) y "Tipo de operación" es 07 (IVAP), el valor del Tag UBL es diferente de "IVAP"</t>
  </si>
  <si>
    <t>Debe existir en cada /Invoice/cac:InvoiceLine un bloque con ID = 1000</t>
  </si>
  <si>
    <t>Si el Tag UBL existe, el formato del Tag UBL es diferente a alfanumérico hasta de 250 caracteres (se considera cualquier carácter diferente a salto de línea) o es vacío</t>
  </si>
  <si>
    <t>El formato del Tag UBL es diferente a alfanumérico de hasta 20 caracteres  (se considera cualquier carácter diferente a salto de línea)</t>
  </si>
  <si>
    <t>El formato del Tag UBL es diferente a alfanumérico de hasta 100 caracteres (se considera cualquier carácter diferente a salto de línea)</t>
  </si>
  <si>
    <t>El formato del Tag UBL es diferente a alfanumérico de hasta 250 caracteres  (se considera cualquier carácter diferente a salto de línea)</t>
  </si>
  <si>
    <t xml:space="preserve">El formato del Tag UBL es diferente a alfanumérico de hasta 100 caracteres (se considera cualquier carácter diferente a salto de línea) </t>
  </si>
  <si>
    <t>Si existe, es diferente a alfanumérico de hasta 50 caracteres ( se considera cualquier carácter diferente a salto de línea)</t>
  </si>
  <si>
    <t>Si existe el Tag UBL, el formato del Tag UBL es diferente a decimal positivo de 12 enteros y 3 decimales</t>
  </si>
  <si>
    <t>El formato del Tag UBL es diferente a alfanumérico de hasta 1000 caracteres (se considera cualquier carácter excepto salto de línea)</t>
  </si>
  <si>
    <t>El formato del Tag UBL es diferente a alfanumérico de entre 6 y 30 caracteres  (se considera cualquier carácter no permite "whitespace character": espacio, salto de línea, fin de línea, tab, etc.)</t>
  </si>
  <si>
    <t>El formato del Tag UBL es diferente a alfanumérico de 1 hasta 250 caracteres (se considera cualquier carácter excepto salto de línea.)</t>
  </si>
  <si>
    <t>El formato del Tag UBL es diferente a alfanumérico de hasta 1000 caracteres  (se considera cualquier carácter excepto salto de línea)</t>
  </si>
  <si>
    <t>El formato del Tag UBL es diferente a alfanumérico de 3 hasta 1000 caracteres (se considera cualquier carácter excepto salto de línea)</t>
  </si>
  <si>
    <t>El "Tipo de documento del documento que modifica" concatenado con el valor del Tag UBL no debe repetirse en el /DebitNote</t>
  </si>
  <si>
    <t>Si "Tipo del documento del documento que modifica" es "56", el valor del Tag UBL es diferente a alfanumérico (incluido el guión)</t>
  </si>
  <si>
    <t>/DebitNote/cac:RequestedMonetaryTotal/cbc:ChargeTotalAmount</t>
  </si>
  <si>
    <t>/DebitNote/cac:RequestedMonetaryTotal/cbc:PayableAmount</t>
  </si>
  <si>
    <t>Si "Tipo de documento del emisor del anticipo" existe y "Tipo de comprobante que se realizo el anticipo" es 03 (Boleta), el formato del Tag UBL  es diferente a:
- [B][A-Z0-9]{3}-[0-9]{1,8}
- (EB01)-[0-9]{1,8}
- [0-9]{1,4}-[0-9]{1,8}</t>
  </si>
  <si>
    <r>
      <t xml:space="preserve">016: </t>
    </r>
    <r>
      <rPr>
        <sz val="11"/>
        <color theme="1"/>
        <rFont val="Calibri"/>
        <family val="2"/>
        <scheme val="minor"/>
      </rPr>
      <t xml:space="preserve">Catálogo 13 </t>
    </r>
  </si>
  <si>
    <t>El tag ID esta vacío</t>
  </si>
  <si>
    <t>El tag DocumentTypeCode es vacío</t>
  </si>
  <si>
    <t>El formato del Tag UBL es diferente a alfanumérico de hasta 100 caracteres (se considera cualquier carácter incluido espacio, no permite "whitespace character": salto de línea, fin de línea, tab, etc.)</t>
  </si>
  <si>
    <t>2921</t>
  </si>
  <si>
    <t>Es obligatorio informar el detalle el tipo de servicio público</t>
  </si>
  <si>
    <t>2922</t>
  </si>
  <si>
    <t>El valor del Tag no se encuentra en el catálogo</t>
  </si>
  <si>
    <t>2923</t>
  </si>
  <si>
    <t>Es obligatorio informar el código de servicios de telecomunicaciones para el tipo servicio público informado</t>
  </si>
  <si>
    <t>2924</t>
  </si>
  <si>
    <t>Sólo enviar información para el tipos de servicios públicos 5</t>
  </si>
  <si>
    <t>2925</t>
  </si>
  <si>
    <t>2926</t>
  </si>
  <si>
    <t>Es obligatorio informar el número del suministro para el tipo servicio público informado</t>
  </si>
  <si>
    <t>2927</t>
  </si>
  <si>
    <t>Sólo enviar información para el tipos de servicios públicos 1 o 2</t>
  </si>
  <si>
    <t>2928</t>
  </si>
  <si>
    <t>El valor del Tag no cumple con el tipo y longitud esperada</t>
  </si>
  <si>
    <t>2929</t>
  </si>
  <si>
    <t>Debe remitir información del número de teléfono para el código de servicios de telecomunicaciones informado</t>
  </si>
  <si>
    <t>2930</t>
  </si>
  <si>
    <t>2931</t>
  </si>
  <si>
    <t>2932</t>
  </si>
  <si>
    <t>Es obligatorio informar el código de tarifa contratada para el tipo servicio público informado</t>
  </si>
  <si>
    <t>2933</t>
  </si>
  <si>
    <t>2934</t>
  </si>
  <si>
    <t>2935</t>
  </si>
  <si>
    <t>Es obligatorio informar el detalle de la potencia contratada</t>
  </si>
  <si>
    <t>2936</t>
  </si>
  <si>
    <t>Sólo enviar información para el tipo de servicios público 1</t>
  </si>
  <si>
    <t>2937</t>
  </si>
  <si>
    <t>2938</t>
  </si>
  <si>
    <t>2939</t>
  </si>
  <si>
    <t>2940</t>
  </si>
  <si>
    <t xml:space="preserve">Es obligatorio informar el tipo de medidor </t>
  </si>
  <si>
    <t>2941</t>
  </si>
  <si>
    <t>2942</t>
  </si>
  <si>
    <t>2943</t>
  </si>
  <si>
    <t>Es obligatorio informar el número del medidor</t>
  </si>
  <si>
    <t>2944</t>
  </si>
  <si>
    <t>2945</t>
  </si>
  <si>
    <t>2946</t>
  </si>
  <si>
    <t>2947</t>
  </si>
  <si>
    <t>No existe el detalle del número del medidor</t>
  </si>
  <si>
    <t>2948</t>
  </si>
  <si>
    <t>2949</t>
  </si>
  <si>
    <t>El valor del atributo no existe</t>
  </si>
  <si>
    <t>2950</t>
  </si>
  <si>
    <t>2951</t>
  </si>
  <si>
    <t>2952</t>
  </si>
  <si>
    <t>2953</t>
  </si>
  <si>
    <t>2954</t>
  </si>
  <si>
    <t>2955</t>
  </si>
  <si>
    <t>El formato ingresado en el tag cac:InvoiceLine/cac:Allowancecharge/cbc:Amount no cumple con el formato establecido</t>
  </si>
  <si>
    <t>2956</t>
  </si>
  <si>
    <t>Taxtotal/cbc:TaxAmount es obligatorio</t>
  </si>
  <si>
    <t>2957</t>
  </si>
  <si>
    <t>El valor del tag no corresponde al esperado.</t>
  </si>
  <si>
    <t>2958</t>
  </si>
  <si>
    <t>El valor del atributo del tag cac:TaxTotal/cac:TaxSubtotal/cac:TaxCategory/cbc:ID no corresponde al esperado.</t>
  </si>
  <si>
    <t>2959</t>
  </si>
  <si>
    <t>El valor del atributo del tag cac:TaxTotal/cac:TaxSubtotal/cac:TaxCategory/cbc:ID/ no corresponde al esperado.</t>
  </si>
  <si>
    <t>2960</t>
  </si>
  <si>
    <t>2961</t>
  </si>
  <si>
    <t>2962</t>
  </si>
  <si>
    <t>El valor del atributo del tag cac:TaxTotal/cac:TaxSubtotal/cac:TaxCategory/cac:TaxScheme/cbc:ID no corresponde al esperado.</t>
  </si>
  <si>
    <t>2963</t>
  </si>
  <si>
    <t>2964</t>
  </si>
  <si>
    <t>2965</t>
  </si>
  <si>
    <t>La sumatoria de otros tributos no corresponde al total</t>
  </si>
  <si>
    <t>2966</t>
  </si>
  <si>
    <t>Sólo se puede indicar el códigos 55 del catálogo 53</t>
  </si>
  <si>
    <t>2967</t>
  </si>
  <si>
    <t>Los importes de otros cargos a nivel de línea no corresponden a la suma total.</t>
  </si>
  <si>
    <t>2968</t>
  </si>
  <si>
    <t>Debe contener un importe mayor a 0.00 si envía el tag cac:AllowanceCharge/cbc:Amount</t>
  </si>
  <si>
    <t>2969</t>
  </si>
  <si>
    <t>Si "Motivo de traslado" es 13, el formato del Tag UBL es diferente a alfanumérico de hasta 100 caracteres (Se considera cualquier carácter diferente a salto de línea)</t>
  </si>
  <si>
    <t>Si "Motivo de traslado" es 13, no existe el Tag UBL o es vacío</t>
  </si>
  <si>
    <t>El formato del Tag UBL es diferente de decimal de 12 enteros y hasta 2 decimales</t>
  </si>
  <si>
    <t>Si el valor del Tag UBL es "01", y existe "Número de placa del vehículo" o "Número de documento de identidad del conductor" (alguno de ellos)</t>
  </si>
  <si>
    <t>Si el Tag UBL existe, y la "fecha de emision documento relacionado" es del mismo mes/año (periodo) de la "fecha de emision", el valor del Tag UBL es menor a "Fecha de emisión documento relacionado"</t>
  </si>
  <si>
    <t>Si el Tag UBL existe, y la "fecha de emision documento relacionado" es del mismo mes/año (periodo) de la "fecha de emision", el valor del Tag UBL es mayor a "Fecha de emisión"</t>
  </si>
  <si>
    <t>Si el Tag UBL existe, y la "fecha de emision documento relacionado" es de diferente mes/año (periodo) de la "fecha de emision", el valor del Tag UBL es menor al primer día del mes de "fecha de emision"</t>
  </si>
  <si>
    <t>Si el Tag UBL existe, y la "fecha de emision documento relacionado" es de diferente mes/año (periodo) de la "fecha de emision", el valor del Tag UBL es mayor a "Fecha de emisión"</t>
  </si>
  <si>
    <t>No existe ind_padrón igual a "01" o “02” en el listado para el valor del Tag UBL.</t>
  </si>
  <si>
    <t>El dato ingresado en sac:SUNATTotalPaidBeforeRounding debe ser numérico mayor a cero</t>
  </si>
  <si>
    <t>Si existe tag sac:SUNATTotalPaidBeforeRounding debe existir tag cbc:PayableRoundingAmount</t>
  </si>
  <si>
    <t>Importe total pagado antes de redondeo debe ser igual a la suma de los importes pagados por cada documento relacionado</t>
  </si>
  <si>
    <t>El valor de la moneda del Importe total pagado antes de redondeo debe ser PEN</t>
  </si>
  <si>
    <t>El dato ingresado en cbc:PayableRoundingAmount debe ser numérico valido</t>
  </si>
  <si>
    <t>Si existe tag cbc:PayableRoundingAmount debe existir tag sac:SUNATTotalPaidBeforeRounding</t>
  </si>
  <si>
    <t>El valor para el ajuste por redondeo no es válido</t>
  </si>
  <si>
    <t>El valor de la moneda del Ajuste por redondeo debe ser PEN</t>
  </si>
  <si>
    <t>Importe total pagado debe ser igual a la suma del Importe total pagado antes de redondeo mas el Ajuste por redondeo</t>
  </si>
  <si>
    <t>El dato ingresado en sac:SUNATTotalCashedBeforeRounding debe ser numérico mayor a cero</t>
  </si>
  <si>
    <t>Si existe tag sac:SUNATTotalCashedBeforeRounding debe existir tag cbc:PayableRoundingAmount</t>
  </si>
  <si>
    <t>Importe total cobrado antes de redondeo debe ser igual a la suma de los importes cobrados por cada documento relacionado</t>
  </si>
  <si>
    <t>El valor de la moneda del Importe total cobrado antes de redondeo debe ser PEN</t>
  </si>
  <si>
    <t>Si existe tag cbc:PayableRoundingAmount debe existir tag sac:SUNATTotalCashedBeforeRounding</t>
  </si>
  <si>
    <t>Importe total cobrado debe ser igual a la suma del Importe total cobrado antes de redondeo mas el Ajuste por redondeo</t>
  </si>
  <si>
    <t>Solo se acepta comprobantes con fecha de emisión hasta el 28/02/2014 si la tasa del comprobante de retencion 6%</t>
  </si>
  <si>
    <t>2970</t>
  </si>
  <si>
    <t>2971</t>
  </si>
  <si>
    <t>2972</t>
  </si>
  <si>
    <t>2973</t>
  </si>
  <si>
    <t>2974</t>
  </si>
  <si>
    <t>2975</t>
  </si>
  <si>
    <t>2976</t>
  </si>
  <si>
    <t>2977</t>
  </si>
  <si>
    <t>2978</t>
  </si>
  <si>
    <t>2979</t>
  </si>
  <si>
    <t>2980</t>
  </si>
  <si>
    <t>2981</t>
  </si>
  <si>
    <t>2982</t>
  </si>
  <si>
    <t>2983</t>
  </si>
  <si>
    <t>2984</t>
  </si>
  <si>
    <t>2985</t>
  </si>
  <si>
    <t>Si "Motivo de traslado" es 08, no existe el Tag UBL</t>
  </si>
  <si>
    <t>Si el Tag UBL existe, el formato del Tag UBL es diferente a alfanumérico de hasta 16 caracteres</t>
  </si>
  <si>
    <t>El "Tipo de documento" concatenado con "Serie del documento dado de baja" concatenado con el Tag UBL se encuentra en el listado con estado 0</t>
  </si>
  <si>
    <t>http://webinei.inei.gob.pe:8080/sisconcode/proyecto/index.htm?proyectoTitulo=UBIGEO&amp;proyectoId=3</t>
  </si>
  <si>
    <t>Si la nota de credito modifica una Factura, la serie debe iniciar con F. Si la NC modifica a una factura (tipo de comprobante =01), y el formato del Tag UBL es diferente a:
- [F][A-Z0-9]{3}-[0-9]{1,8}
- (E001)-[0-9]{1,8}
- [0-9]{1,4}-[0-9]{1,8}</t>
  </si>
  <si>
    <t>Si la nota de credito modifica una Boleta de venta, la serie debe iniciar con B. Si la NC modifica a una boleta de venta (tipo de comprobante =03), y el formato del Tag UBL es diferente a:
- [B][A-Z0-9]{3}-[0-9]{1,8}
- (EB01)-[0-9]{1,8}
- [0-9]{1,4}-[0-9]{1,8}</t>
  </si>
  <si>
    <t>Datos de Servicios Públicos</t>
  </si>
  <si>
    <t>El valor del Tag UBL es diferente de "2.1"</t>
  </si>
  <si>
    <t>S###-NNNNNNNN</t>
  </si>
  <si>
    <t>El comprobante SERIE-NUMERO fue informado anteriormente.</t>
  </si>
  <si>
    <t>El comprobante SERIE-NUMERO se encuentra de baja</t>
  </si>
  <si>
    <t>Fecha de inicio de ciclo de facturación</t>
  </si>
  <si>
    <t>/Invoice/cac:InvoicePeriod/cbc:StartDate</t>
  </si>
  <si>
    <t>Fecha de fin de ciclo de facturación</t>
  </si>
  <si>
    <t>/Invoice/cac:InvoicePeriod/cbc:EndDate</t>
  </si>
  <si>
    <t>El valor del Tag UBL es menor a "Fecha de inicio de ciclo de facturación"</t>
  </si>
  <si>
    <t>La moneda de los totales de línea y sumatorias es diferente al Tag UBL</t>
  </si>
  <si>
    <t>/invoice/cbc:DueDate</t>
  </si>
  <si>
    <t>/Invoice/cac:AccountingSupplierParty/cac:Party/cac:PartyIdentification/cbc:ID</t>
  </si>
  <si>
    <t>El ruc del emisor no existe en el listado</t>
  </si>
  <si>
    <t>El ruc del emisor  tiene un estado diferente a activo (ind_estado diferente "00") en el listado</t>
  </si>
  <si>
    <t>El ruc del emisor tiene un indicador de condición diferente a habido (ind_condicion diferente "00") en el listado</t>
  </si>
  <si>
    <t>/Invoice/cac:AccountingCustomerParty/cac:Party/cac:PartyIdentification/cbc:ID</t>
  </si>
  <si>
    <t>Si "Tipo de documento de identidad del adquiriente" es RUC (6), el formato del Tag UBL es diferente a numérico de 11</t>
  </si>
  <si>
    <t>Si "Tipo de documento de identidad del adquiriente" es RUC (6), el Tag UBL no está en el listado "Contribuyentes"</t>
  </si>
  <si>
    <t>/Invoice/cac:AccountingCustomerParty/cac:Party/cac:PartyIdentification/cbc:ID@schemeID</t>
  </si>
  <si>
    <t>El Tag UBL es diferente al listado</t>
  </si>
  <si>
    <t>/Invoice/cac:AccountingCustomerParty/cac:Party/cac:PartyName/cbc:Name</t>
  </si>
  <si>
    <t>El formato del Tag UBL es diferente a alfanumérico de 3 hasta 1000 caracteres</t>
  </si>
  <si>
    <t>Código de distrito - Ubigeo, excepto cuando tenga información en el campo 23</t>
  </si>
  <si>
    <t>/Invoice/cac:AccountingCustomerParty/cac:Party/cac:PostalAddress/cbc:District</t>
  </si>
  <si>
    <t>4231</t>
  </si>
  <si>
    <t>El código de Ubigeo no existe en el listado.</t>
  </si>
  <si>
    <t>Otros datos relativos al servicio</t>
  </si>
  <si>
    <t>Tipo de Servicio Público</t>
  </si>
  <si>
    <t>/Invoice/cac:ContractDocumentReference/cbc:DocumentTypeCode</t>
  </si>
  <si>
    <t>Si existe el tag, su valor no corresponde a los establecidos en el catálogo N° 56</t>
  </si>
  <si>
    <t>Parámetro 56</t>
  </si>
  <si>
    <t>Código de Servicios de Telecomunicaciones (De corresponder)</t>
  </si>
  <si>
    <t>/Invoice/cac:ContractDocumentReference/cbc:LocaleCode</t>
  </si>
  <si>
    <t>Si existe información en este tag y tipo de servicio público es distinto de 5.</t>
  </si>
  <si>
    <t>Si existe el tag, su valor no corresponde a los establecidos en el catálogo N° 57</t>
  </si>
  <si>
    <t>Parámetro 57</t>
  </si>
  <si>
    <t>Número de suministro</t>
  </si>
  <si>
    <t>/Invoice/cac:ContractDocumentReference/cbc:ID</t>
  </si>
  <si>
    <t>Si "Tipo de Servicio Público" es Energía eléctrica (1) o Agua (2), el Tag UBL no existe</t>
  </si>
  <si>
    <t>Si existe información en este tag y tipo de servicio público es distinto de 1 o 2.</t>
  </si>
  <si>
    <t xml:space="preserve">Número de teléfono </t>
  </si>
  <si>
    <t>n9</t>
  </si>
  <si>
    <t>Código de Tipo de Tarifa contratada</t>
  </si>
  <si>
    <t>an..2</t>
  </si>
  <si>
    <t>/Invoice/cac:ContractDocumentReference/cbc:DocumentStatusCode</t>
  </si>
  <si>
    <t>Si existe el tag, su valor no corresponde a los establecidos en el catálogo N° 24</t>
  </si>
  <si>
    <t>Parámetro 24</t>
  </si>
  <si>
    <t>Potencia contratada en kW</t>
  </si>
  <si>
    <t>/Invoice/cac:Delivery/cbc:MaximumQuantity/@unitCode</t>
  </si>
  <si>
    <t>Si "Tipo de Servicio Público" es Energía eléctrica (1), el Tag UBL no existe</t>
  </si>
  <si>
    <t>Si existe información en este tag y tipo de servicio público es distinto de 1.</t>
  </si>
  <si>
    <t>/Invoice/cac:Delivery/cbc:MaximumQuantity</t>
  </si>
  <si>
    <t>Tipo de medidor (trifásico, monofásico)</t>
  </si>
  <si>
    <t>/Invoice/cac:Delivery/cbc:ID/@schemeID</t>
  </si>
  <si>
    <t>Si existe el tag, el valor del atributo no corresponde a los establecidos en el catálogo N° 58</t>
  </si>
  <si>
    <t>Parámetro 58</t>
  </si>
  <si>
    <t>Número de medidor</t>
  </si>
  <si>
    <t>/Invoice/cac:Delivery/cbc:ID</t>
  </si>
  <si>
    <t>Si existe el tag, el formato  valor del tag  es distinto a alfa numérico de 6 posiciones</t>
  </si>
  <si>
    <t>Ubicación espacial del medidor (coordenadas georeferenciales), cuando tenga el equipo para ello</t>
  </si>
  <si>
    <t>/Invoice/cac:Delivery/cac:DeliveryLocation/cac:LocationCoordinate</t>
  </si>
  <si>
    <t xml:space="preserve">Consumo del periodo </t>
  </si>
  <si>
    <t>/Invoice/cac:Delivery/cbc:Quantity/@unitCode</t>
  </si>
  <si>
    <t>No existe el aributo del Tag UBL</t>
  </si>
  <si>
    <t>/Invoice/cac:Delivery/cbc:Quantity</t>
  </si>
  <si>
    <t>Si existe el tag, el formato  valor del atributo  es distinto a numérico de 10 posiciones</t>
  </si>
  <si>
    <t>El formato del Tag UBL es diferente de numérico de hasta 3 dígitos</t>
  </si>
  <si>
    <t>El formato del Tag UBL es diferente de decimal de 12 enteros y hasta 10 decimales</t>
  </si>
  <si>
    <t>El formato del Tag UBL es diferente a alfanumérico de 1 hasta 250 caracteres</t>
  </si>
  <si>
    <t>El valor del Tag UBL es diferente al Catálogo 16</t>
  </si>
  <si>
    <t>El valor del Tag UBL no debe repertirse en el /Invoice/cac:InvoiceLine/cac:PricingReference/cac:AlternativeConditionPrice</t>
  </si>
  <si>
    <t>El valor del Tag UBL es diferente al código internacional del listado para el "Código de tributo por línea"</t>
  </si>
  <si>
    <t>Otros cargos Relacionados al Servicio por línea</t>
  </si>
  <si>
    <t>El valor del tag es distinto a 54 o 55</t>
  </si>
  <si>
    <t>Sumatoria de impuestos</t>
  </si>
  <si>
    <t>an.15</t>
  </si>
  <si>
    <t>/Invoice/cac:TaxTotal/cac:TaxSubtotal/cbc:TaxableAmount</t>
  </si>
  <si>
    <t>Si la suma de todos los "Monto de IGV de la línea" es diferente al Tag UBL (con una tolerancia de más/menos uno)</t>
  </si>
  <si>
    <t>4232</t>
  </si>
  <si>
    <t>La sumatoria de los IGV de línea no corresponden al total</t>
  </si>
  <si>
    <t>/Invoice/cac:TaxTotal/cac:TaxSubtotal/cac:TaxCategory/cbc:ID="S"</t>
  </si>
  <si>
    <t>/Invoice/cac:TaxTotal/cac:TaxSubtotal/cac:TaxCategory/cbc:ID/@schemeID="UN/ECE 5305"</t>
  </si>
  <si>
    <t>El valor del atributo no corresponde a "UN/ECE 5305"</t>
  </si>
  <si>
    <t>/Invoice/cac:TaxTotal/cac:TaxSubtotal/cac:TaxCategory/cbc:ID/@schemeAgencyID="6"</t>
  </si>
  <si>
    <t>El valor del atributo no corresponde a "6"</t>
  </si>
  <si>
    <t>/Invoice/cac:TaxTotal/cac:TaxSubtotal/cac:TaxCategory/cbc:Percent="18"</t>
  </si>
  <si>
    <t>Si "cbc:Name" es IGV, el valor del Tag UBL es diferente a la Tasa IGV del listado</t>
  </si>
  <si>
    <t>/Invoice/cac:TaxTotal/cac:TaxSubtotal/cac:TaxCategory/cac:TaxScheme/cbc:ID="VAT"</t>
  </si>
  <si>
    <t>/Invoice/cac:TaxTotal/cac:TaxSubtotal/cac:TaxCategory/cac:TaxScheme/cbc:ID/@schemeID="UN/ECE 5153"</t>
  </si>
  <si>
    <t>El valor del atributo no corresponde a "UN/ECE 5153"</t>
  </si>
  <si>
    <t>/Invoice/cac:TaxTotal/cac:TaxSubtotal/cac:TaxCategory/cac:TaxScheme/cbc:ID/@schemeAgencyID="6"</t>
  </si>
  <si>
    <t>/Invoice/cac:TaxTotal/cac:TaxSubtotal/cac:TaxCategory/cac:TaxScheme/cbc:Name="IGV"</t>
  </si>
  <si>
    <t>Si el tag cac:TaxTotal/cac:TaxSubtotal/cac:TaxCategory/cac:TaxScheme/cbc:ID = VAT el valor del Tag UBL es diferente de "IGV" o "Exoneradas"</t>
  </si>
  <si>
    <t>/Invoice/cac:TaxTotal/cac:TaxSubtotal/cac:TaxCategory/cac:TaxScheme/cbc:ID="OTH"</t>
  </si>
  <si>
    <t>/Invoice/cac:TaxTotal/cac:TaxSubtotal/cac:TaxCategory/cac:TaxScheme/cbc:Name="Otros impuestos"</t>
  </si>
  <si>
    <t>Si el tag cac:TaxTotal/cac:TaxSubtotal/cac:TaxCategory/cac:TaxScheme/cbc:ID = OTH el valor del Tag UBL es diferente de "OTROS"</t>
  </si>
  <si>
    <t xml:space="preserve">/Invoice/cac:TaxTotal/cac:TaxSubtotal/cbc:TaxableAmount
</t>
  </si>
  <si>
    <t>/Invoice/cac:TaxTotal/cac:TaxSubtotal/cbc:TaxAmount=0</t>
  </si>
  <si>
    <t>/Invoice/cac:TaxTotal/cac:TaxSubtotal/cac:TaxCategory/cac:TaxScheme/cbc:ID="FRE"</t>
  </si>
  <si>
    <t>/Invoice/cac:TaxTotal/cac:TaxSubtotal/cac:TaxCategory/cac:TaxScheme/cbc:Name="Inafectas"</t>
  </si>
  <si>
    <t>Si el tag cac:TaxTotal/cac:TaxSubtotal/cac:TaxCategory/cac:TaxScheme/cbc:ID = FRE el valor del Tag UBL es diferente de "Inafectas"</t>
  </si>
  <si>
    <t xml:space="preserve">Total valor de venta - operaciones exoneradas </t>
  </si>
  <si>
    <t>/Invoice/cac:TaxTotal/cac:TaxSubtotal/cac:TaxCategory/cac:TaxScheme/cbc:Name="Exoneradas"</t>
  </si>
  <si>
    <t>Sumatoria otros cargos</t>
  </si>
  <si>
    <t>/Invoice/cac:AllowanceCharge/cbc:ChargeIndicator = true</t>
  </si>
  <si>
    <t>/Invoice/cac:AllowanceCharge/cbc:AllowanceChargeReasonCode</t>
  </si>
  <si>
    <t>El valor del tag es distinto a  55</t>
  </si>
  <si>
    <t>/Invoice/cac:AllowanceCharge/cbc:Amount</t>
  </si>
  <si>
    <t>Descuentos globales</t>
  </si>
  <si>
    <t>/Invoice/cac:AllowanceCharge/cbc:ChargeIndicator = false</t>
  </si>
  <si>
    <t>De existir este tag, debe tener un importe mayor a 0.00</t>
  </si>
  <si>
    <t>Total de valor de venta</t>
  </si>
  <si>
    <t>/Invoice/cac:LegalMonetaryTotal/cbc:LineExtensionAmount</t>
  </si>
  <si>
    <t>Total de precio de venta (incluye impuestos)</t>
  </si>
  <si>
    <t>/Invoice/cac:LegalMonetaryTotal/cbc:TaxInclusiveAmount</t>
  </si>
  <si>
    <t>Total cargos</t>
  </si>
  <si>
    <t>Si el valor del tag cac:InvoiceLine/cac:Allowancecharge/cbc:ChargeIndicator es igual a 54 o 55 la sumatoria de los importes de dichas lineas son iguales al tag cac:LegalMonetaryTotal/cbc:ChargeTotalAmount (con una tolerancia de más/menos uno)</t>
  </si>
  <si>
    <t>Importe total de la venta, cesión en uso o del servicio prestado</t>
  </si>
  <si>
    <t>Si "Total valor de venta - operaciones gravadas" más "Total valor de venta - operaciones inafectas" más "Total valor de venta - operaciones exoneradas" más "Sumatoria IGV" más "Sumatoria otros tributos" más "Sumatoria otros cargos", es diferente al valor del Tag UBL (con una tolerancia de más/menos uno)</t>
  </si>
  <si>
    <t>Si "Tipo del documento del documento que modifica" es "14", el formato del Tag UBL es diferente a:
- [S][A-Z0-9]{3}-[0-9]{1,8}
- [0-9]{1,4}-[0-9]{1,8}
- --[0-9]{1,8}</t>
  </si>
  <si>
    <t>Si "Tipo de documento" es 14, el valor del Tag UBL empieza con un valor diferente a "S"</t>
  </si>
  <si>
    <t>Código de tipo de servicio público</t>
  </si>
  <si>
    <t>Energía eléctrica</t>
  </si>
  <si>
    <t>Agua</t>
  </si>
  <si>
    <t>Cable</t>
  </si>
  <si>
    <t>Internet</t>
  </si>
  <si>
    <t>Otros servicios regulados por OSIPTEL</t>
  </si>
  <si>
    <t>Código de tipo de servicio públicos - telecomunicaciones</t>
  </si>
  <si>
    <t>Servicios Portadores</t>
  </si>
  <si>
    <t>Teleservicios o Servicios Finales</t>
  </si>
  <si>
    <t>Servicios de Difusión</t>
  </si>
  <si>
    <t>Servicios de valor añadido</t>
  </si>
  <si>
    <t>Código de tipo de medidor (recibo de luz)</t>
  </si>
  <si>
    <t>Trifásico</t>
  </si>
  <si>
    <t>Monofásico</t>
  </si>
  <si>
    <t>Emisor</t>
  </si>
  <si>
    <t>Nodo</t>
  </si>
  <si>
    <t>/SummaryDocuments/cac:AccountingSupplierParty</t>
  </si>
  <si>
    <t>07.1</t>
  </si>
  <si>
    <t>07.2</t>
  </si>
  <si>
    <t>/SummaryDocuments/sac:SummaryDocumentsLine</t>
  </si>
  <si>
    <t>Boleta de venta</t>
  </si>
  <si>
    <t>Tipo de Comprobante</t>
  </si>
  <si>
    <t>El valor del Tag UBL es diferente a 03, 07, 08</t>
  </si>
  <si>
    <t xml:space="preserve">Si el comprobante existe en el listado: 
el comprobante tiene el estado igual a (0 ó 2) </t>
  </si>
  <si>
    <t>2987</t>
  </si>
  <si>
    <t>Si el comprobante no existe en el listado:
El codigo de operacion del ítem es 2 ó 3</t>
  </si>
  <si>
    <t>/SummaryDocuments/sac:SummaryDocumentsLine/cac:AccountingCustomerParty</t>
  </si>
  <si>
    <t>Número de documento de Identidad</t>
  </si>
  <si>
    <t>Tipo de documento de Identidad</t>
  </si>
  <si>
    <t>Comprobante de referencia</t>
  </si>
  <si>
    <t>/SummaryDocuments/sac:SummaryDocumentsLine/cac:BillingReference</t>
  </si>
  <si>
    <t>/SummaryDocuments/sac:SummaryDocumentsLine/cac:BillingReference/cac:InvoiceDocumentReference/cbc:DocumentTypeCode</t>
  </si>
  <si>
    <t>Si "Tipo de documento que modifica" es "03" y "Serie del documento que modifica" empieza con número, el comprobante de referencia  UBL no se encuentra en el listado</t>
  </si>
  <si>
    <t>2988</t>
  </si>
  <si>
    <t>Si "Tipo del documento del documento que modifica" es "03" y "Serie del documento que modifica" empieza con B, el comprobante de referencia  no se encuentra en el listado</t>
  </si>
  <si>
    <t>2989</t>
  </si>
  <si>
    <t>2990</t>
  </si>
  <si>
    <t>Informacion de percepcion</t>
  </si>
  <si>
    <t>/SummaryDocuments/sac:SummaryDocumentsLine/sac:SUNATPerceptionSummaryDocumentReference</t>
  </si>
  <si>
    <t>2986</t>
  </si>
  <si>
    <t>El formato del Tag UBL es diferente a númerico de 12 enteros y 2 decimales</t>
  </si>
  <si>
    <t>El valor del Tag UBL es menor o igual a cero (0)</t>
  </si>
  <si>
    <t>/SummaryDocuments/sac:SummaryDocumentsLine/sac:BillingPayment</t>
  </si>
  <si>
    <t>Solo de corresponder. Sumatoria de valor de venta de las operaciones gravadas con IGV
sac:SummaryDocumentsLine/sac:BillingPayment/cbc:InstructionID[text()='01']</t>
  </si>
  <si>
    <t>Total valor de venta</t>
  </si>
  <si>
    <t>Solo de corresponder. Sumatoria de valor de venta de las operaciones exoneradas con IGV
sac:SummaryDocumentsLine/sac:BillingPayment/cbc:InstructionID[text()='02']</t>
  </si>
  <si>
    <t>Solo de corresponder. Sumatoria de valor de venta de las operaciones inafectas con IGV
sac:SummaryDocumentsLine/sac:BillingPayment/cbc:InstructionID[text()='03']</t>
  </si>
  <si>
    <t>sac:SummaryDocumentsLine/sac:BillingPayment/cbc:InstructionID[text()='05']</t>
  </si>
  <si>
    <t>Total Valor Venta</t>
  </si>
  <si>
    <t>Sumatoria otros cargos del item</t>
  </si>
  <si>
    <t>/SummaryDocuments/sac:SummaryDocumentsLine/cac:AllowanceCharge</t>
  </si>
  <si>
    <t>IGV</t>
  </si>
  <si>
    <t>/SummaryDocuments/sac:SummaryDocumentsLine/cac:TaxTotal</t>
  </si>
  <si>
    <t>ISC</t>
  </si>
  <si>
    <t>/SummaryDocuments/sac:SummaryDocumentsLine/cac:TaxTotal/cac:TaxSubtotal/cac:TaxCategory/cac:TaxScheme/cbc:ID = 2000</t>
  </si>
  <si>
    <t>Otros tributos</t>
  </si>
  <si>
    <t>/SummaryDocuments/sac:SummaryDocumentsLine/cac:TaxTotal/cac:TaxSubtotal/cac:TaxCategory/cac:TaxScheme/cbc:ID = 9999</t>
  </si>
  <si>
    <t>Comprobante de Servicio Publico no se encuenta registrado en sunat</t>
  </si>
  <si>
    <t>/Invoice/cac:AccountingSupplierParty/cac:Party/cac:PartyIdentification/cbc:ID@schemeID</t>
  </si>
  <si>
    <t>Fecha de emision del comprobante no coincide con la fecha de emision consignada en la comunicación</t>
  </si>
  <si>
    <t>Si la Serie del comprobante empieza con "S", el Tag UBL es diferente de "14"</t>
  </si>
  <si>
    <t>El tipo de documento modificado por la Nota de debito debe ser Servicio Publico electronico</t>
  </si>
  <si>
    <t>2991</t>
  </si>
  <si>
    <t>El tipo de documento modificado por la Nota de credito debe ser comprobante de servicio publico</t>
  </si>
  <si>
    <t>Solo se acepta informacion de percepcion para nuevas boletas.</t>
  </si>
  <si>
    <t>El comprobante ya fue informado y se encuentra anulado o rechazado.</t>
  </si>
  <si>
    <t>El comprobante (fisico) a la que hace referencia la nota, no se encuentra autorizado.</t>
  </si>
  <si>
    <t>El comprobante (electronico) a la que hace referencia la nota, no se encuentra informado.</t>
  </si>
  <si>
    <t>El comprobante (electronico) a la que hace referencia la nota, se encuentra anulado o rechazada.</t>
  </si>
  <si>
    <t>FRE</t>
  </si>
  <si>
    <t>E</t>
  </si>
  <si>
    <t>Gratuito</t>
  </si>
  <si>
    <t>Parámetros (050)</t>
  </si>
  <si>
    <t>El valor del Tag UBL es diferente al código internacional del listado</t>
  </si>
  <si>
    <t>Si cac:TaxTotal/cac:TaxSubtotal/cac:TaxCategory/cac:TaxScheme/cbc:Name="Otros Impuestos" o "IGV"el valor del tag es diferente "S"</t>
  </si>
  <si>
    <t>Si el tag cac:TaxTotal/cac:TaxSubtotal/cac:TaxCategory/cac:TaxScheme/cbc:ID = VAT el valor del Tag UBL es diferente de "IGV"</t>
  </si>
  <si>
    <t>Si cac:TaxTotal/cac:TaxSubtotal/cac:TaxCategory/cac:TaxScheme/cbc:Name="Exoneradas" o "Inafectas"el valor del tag es diferente de "O"</t>
  </si>
  <si>
    <t>Si cac:TaxTotal/cac:TaxSubtotal/cac:TaxCategory/cac:TaxScheme/cbc:Name="Exoneradas" o "Inafectas"el valor del tag es diferente a"E"</t>
  </si>
  <si>
    <t>/Invoice/cac:InvoiceLine/cac:Allowancecharge/cbc:AllowanceChargeReasonCode</t>
  </si>
  <si>
    <t>El valor del Tag UBL es diferente al Catálogo 05</t>
  </si>
  <si>
    <t>El dato ingresado  en el tipo de documento de identidad del receptor no cumple con el estandar o no esta permitido.</t>
  </si>
  <si>
    <t>El dato ingresado no cumple con el estandar</t>
  </si>
  <si>
    <t>El nombre o razon social del emisor no cumple con el estandar</t>
  </si>
  <si>
    <t>parametros (004)</t>
  </si>
  <si>
    <t>Si existe  informacion de percepcion y "Tipo de documento de identidad del cliente" es 6, el valor del Tag UBL no está en el listado</t>
  </si>
  <si>
    <t>Si existe  informacion de percepcion y ind_padron = "03" para el valor del Tag UBL /SummaryDocuments/sac:SummaryDocumentsLine/cac:AccountingCustomerParty/cbc:CustomerAssignedAccountID, para la linea en el listado</t>
  </si>
  <si>
    <t>Si existe  informacion de percepcion y ind_padron = "04" para el valor del Tag UBL /SummaryDocuments/sac:SummaryDocumentsLine/cac:AccountingCustomerParty/cbc:CustomerAssignedAccountID, para la linea  en el listado</t>
  </si>
  <si>
    <t>Si existe  informacion de percepcion y ind_padron = "02" para el "Número de documento de identidad del emisor" en el listado y ind_padron = "02" para el valor del Tag UBL /SummaryDocuments/sac:SummaryDocumentsLine/cac:AccountingCustomerParty/cbc:CustomerAssignedAccountID, para la linea en el listado</t>
  </si>
  <si>
    <t>El valor del Tag UBL es menor o igual a cero (0), , expresado en soles</t>
  </si>
  <si>
    <t>Si "Tipo de moneda del comprobante" es "PEN" y el Tag UBL existe, el valor del Tag UBL es diferente a "/SummaryDocuments/sac:SummaryDocumentsLine/sac:TotalAmount" multiplicado por "Tasa de percepción" con una tolerancia de más/menos uno (1)</t>
  </si>
  <si>
    <t>Si "Tipo de moneda del comprobante" es diferente "PEN" y el Tag UBL existe, el valor del Tag UBL es diferente a "/SummaryDocuments/sac:SummaryDocumentsLine/sac:TotalAmount" multiplicado por "Tasa de percepción" multiplicado por "Tipo de cambio" con una tolerancia de más/menos uno (1)</t>
  </si>
  <si>
    <t>A3</t>
  </si>
  <si>
    <t>/SummaryDocuments/sac:SummaryDocumentsLine/sac:SUNATPerceptionSummaryDocumentReference/cbc:TotalInvoiceAmount@currencyID</t>
  </si>
  <si>
    <t>El valor de la propiedad no existe o es diferente "PEN"</t>
  </si>
  <si>
    <t>/SummaryDocuments/sac:SummaryDocumentsLine/sac:SUNATPerceptionSummaryDocumentReference/sac:SUNATTotalCashed@currencyID</t>
  </si>
  <si>
    <t>El valor del Tag UBL es menor o igual a cero (0), expresado en soles</t>
  </si>
  <si>
    <t>No existe el Tag UBL o es vacío o el valor del Tagl UBL es diferente al RUC del nombre del archivo</t>
  </si>
  <si>
    <t>Si "Código de tributo" es IGV, ("Total valor de venta - operaciones gravadas" más "Sumatoria ISC") multiplicado por tasa de IGV a la "Fecha de emisión" es diferente (con una tolerancia de más menos 1) al valor del Tag UBL</t>
  </si>
  <si>
    <t>Si "Tipo de documento" es 07 o 08,  Tag UBL es vacio.</t>
  </si>
  <si>
    <t>La suma de "Monto total de la percepción" más "Base imponible percepción" es diferente al Tag UBL con una tolerancia de más/menos uno, expresado en soles</t>
  </si>
  <si>
    <t>Si existe algún "Afectación al IGV por la línea" igual a 40 (Exportación) o la Serie del comprobante empieza con "B" o la Serie del comprobante empieza con "S", el Tag UBL es diferente al listado o guión "-"</t>
  </si>
  <si>
    <t>Anexo V</t>
  </si>
  <si>
    <t>Anexo N.°8 : Catálogo de códigos</t>
  </si>
  <si>
    <t>Factura</t>
  </si>
  <si>
    <t>Carta de porte aéreo</t>
  </si>
  <si>
    <t>Nota de crédito</t>
  </si>
  <si>
    <t>Nota de débito</t>
  </si>
  <si>
    <t>Guía de remisión remitente</t>
  </si>
  <si>
    <t>Ticket de máquina registradora</t>
  </si>
  <si>
    <t>Documento emitido por bancos, instituciones financieras, crediticias y de seguros que se encuentren bajo el control de la Superintendencia de Banca y Seguros</t>
  </si>
  <si>
    <t>Recibo servicios públicos</t>
  </si>
  <si>
    <t>Boletos emitidos por el servicio de transporte terrestre regular urbano de pasajeros y el ferroviario público de pasajeros prestado en vía férrea local</t>
  </si>
  <si>
    <t>Boleto de viaje emitido por las empresas de transporte público interprovincial de pasajeros</t>
  </si>
  <si>
    <t>Documentos emitidos por las AFP</t>
  </si>
  <si>
    <t>Comprobante de retención</t>
  </si>
  <si>
    <t>Conocimiento de embarque por el servicio de transporte de carga marítima</t>
  </si>
  <si>
    <t>Certificado de pago de regalías emitidas por PERUPETRO S.A.</t>
  </si>
  <si>
    <t>Guía de remisión transportista</t>
  </si>
  <si>
    <t>Documentos que emitan los concesionarios del servicio de revisiones técnicas</t>
  </si>
  <si>
    <t xml:space="preserve">Comprobante de Percepción </t>
  </si>
  <si>
    <t>Comprobante de Percepción – Venta interna ( físico - formato impreso)</t>
  </si>
  <si>
    <t>Boleto de compañías de aviación transporte aéreo no regular</t>
  </si>
  <si>
    <t>Documentos emitidos por centros educativos y culturales, universidades, asociaciones y fundaciones</t>
  </si>
  <si>
    <t>Comprobante de pago SEAE</t>
  </si>
  <si>
    <t>Guía de remisión remitente complementaria</t>
  </si>
  <si>
    <t>Guía de remisión transportista complementaria</t>
  </si>
  <si>
    <t>Código de tipos de tributos y otros conceptos</t>
  </si>
  <si>
    <t>Nombre</t>
  </si>
  <si>
    <t>IGV Impuesto General a las Ventas</t>
  </si>
  <si>
    <t>Impuesto a la Venta Arroz Pilado</t>
  </si>
  <si>
    <t>IVAP</t>
  </si>
  <si>
    <t>ISC Impuesto Selectivo al Consumo</t>
  </si>
  <si>
    <t>EXP</t>
  </si>
  <si>
    <t>GRA</t>
  </si>
  <si>
    <t>EXO</t>
  </si>
  <si>
    <t>INA</t>
  </si>
  <si>
    <t>Documento Nacional de Identidad</t>
  </si>
  <si>
    <t>Carnet de extranjería</t>
  </si>
  <si>
    <t>Registro Unico de Contributentes</t>
  </si>
  <si>
    <t>Pasaporte</t>
  </si>
  <si>
    <t>Cédula Diplomática de identidad</t>
  </si>
  <si>
    <t>B</t>
  </si>
  <si>
    <t>DOC.IDENT.PAIS.RESIDENCIA-NO.D</t>
  </si>
  <si>
    <t>Tax Identification Number - TIN – Doc Trib PP.NN</t>
  </si>
  <si>
    <t>D</t>
  </si>
  <si>
    <t>Identification Number - IN – Doc Trib PP. JJ</t>
  </si>
  <si>
    <t xml:space="preserve">TAM- Tarjeta Andina de Migración </t>
  </si>
  <si>
    <t>Exportación de Bienes o Servicios</t>
  </si>
  <si>
    <t>Tasa</t>
  </si>
  <si>
    <t>Ajustes de operaciones de exportación</t>
  </si>
  <si>
    <t>Ajustes afectos al IVAP</t>
  </si>
  <si>
    <t>Códigos de tipo de valor de venta (Resumen diario de boletas y notas)</t>
  </si>
  <si>
    <t>Total valor de venta - operaciones exportadas</t>
  </si>
  <si>
    <r>
      <t xml:space="preserve">Leyenda: </t>
    </r>
    <r>
      <rPr>
        <sz val="10"/>
        <color rgb="FF000000"/>
        <rFont val="Calibri"/>
        <family val="2"/>
        <scheme val="minor"/>
      </rPr>
      <t>Operación sujeta a detracción</t>
    </r>
  </si>
  <si>
    <r>
      <t xml:space="preserve">Detracciones: </t>
    </r>
    <r>
      <rPr>
        <sz val="10"/>
        <color rgb="FF000000"/>
        <rFont val="Calibri"/>
        <family val="2"/>
        <scheme val="minor"/>
      </rPr>
      <t>CODIGO DE BB Y SS SUJETOS A DETRACCION</t>
    </r>
  </si>
  <si>
    <r>
      <t xml:space="preserve">Detracciones: </t>
    </r>
    <r>
      <rPr>
        <sz val="10"/>
        <color rgb="FF000000"/>
        <rFont val="Calibri"/>
        <family val="2"/>
        <scheme val="minor"/>
      </rPr>
      <t>NUMERO DE CTA EN EL BN</t>
    </r>
  </si>
  <si>
    <r>
      <t xml:space="preserve">Detracciones: </t>
    </r>
    <r>
      <rPr>
        <sz val="10"/>
        <color rgb="FF000000"/>
        <rFont val="Calibri"/>
        <family val="2"/>
        <scheme val="minor"/>
      </rPr>
      <t>Recursos Hidrobiológicos-Nombre y matrícula de la embarcación</t>
    </r>
  </si>
  <si>
    <r>
      <t xml:space="preserve">Detracciones: </t>
    </r>
    <r>
      <rPr>
        <sz val="10"/>
        <color rgb="FF000000"/>
        <rFont val="Calibri"/>
        <family val="2"/>
        <scheme val="minor"/>
      </rPr>
      <t>Recursos Hidrobiológicos-Tipo y cantidad de especie vendida</t>
    </r>
  </si>
  <si>
    <r>
      <t xml:space="preserve">Detracciones: </t>
    </r>
    <r>
      <rPr>
        <sz val="10"/>
        <color rgb="FF000000"/>
        <rFont val="Calibri"/>
        <family val="2"/>
        <scheme val="minor"/>
      </rPr>
      <t>Recursos Hidrobiológicos -Lugar de descarga</t>
    </r>
  </si>
  <si>
    <r>
      <t xml:space="preserve">Detracciones: </t>
    </r>
    <r>
      <rPr>
        <sz val="10"/>
        <color rgb="FF000000"/>
        <rFont val="Calibri"/>
        <family val="2"/>
        <scheme val="minor"/>
      </rPr>
      <t>Recursos Hidrobiológicos -Fecha de descarga</t>
    </r>
  </si>
  <si>
    <r>
      <t xml:space="preserve">Detracciones: </t>
    </r>
    <r>
      <rPr>
        <sz val="10"/>
        <color rgb="FF000000"/>
        <rFont val="Calibri"/>
        <family val="2"/>
        <scheme val="minor"/>
      </rPr>
      <t>Transporte Bienes vía terrestre – Numero Registro MTC</t>
    </r>
  </si>
  <si>
    <r>
      <t xml:space="preserve">Detracciones: </t>
    </r>
    <r>
      <rPr>
        <sz val="10"/>
        <color rgb="FF000000"/>
        <rFont val="Calibri"/>
        <family val="2"/>
        <scheme val="minor"/>
      </rPr>
      <t>Transporte Bienes vía terrestre – configuración vehicular</t>
    </r>
  </si>
  <si>
    <r>
      <t xml:space="preserve">Detracciones: </t>
    </r>
    <r>
      <rPr>
        <sz val="10"/>
        <color rgb="FF000000"/>
        <rFont val="Calibri"/>
        <family val="2"/>
        <scheme val="minor"/>
      </rPr>
      <t>Transporte Bienes vía terrestre – punto de origen</t>
    </r>
  </si>
  <si>
    <r>
      <t xml:space="preserve">Detracciones: </t>
    </r>
    <r>
      <rPr>
        <sz val="10"/>
        <color rgb="FF000000"/>
        <rFont val="Calibri"/>
        <family val="2"/>
        <scheme val="minor"/>
      </rPr>
      <t>Transporte Bienes vía terrestre – punto destino</t>
    </r>
  </si>
  <si>
    <r>
      <t xml:space="preserve">Detracciones: </t>
    </r>
    <r>
      <rPr>
        <sz val="10"/>
        <color rgb="FF000000"/>
        <rFont val="Calibri"/>
        <family val="2"/>
        <scheme val="minor"/>
      </rPr>
      <t>Transporte Bienes vía terrestre – valor referencial preliminar</t>
    </r>
  </si>
  <si>
    <t>Primera venta de mercancia identificable entre usuarios de la zona comercial</t>
  </si>
  <si>
    <t>Venta exonerada del IGV-ISC-IPM. Prohibida la venta fuera de la zona comercial de Tacna</t>
  </si>
  <si>
    <t>Valor referencial unitario en operaciones no onerosas (Gratuitas)</t>
  </si>
  <si>
    <t>Exportación de bienes</t>
  </si>
  <si>
    <t>Exportación de servicios – prestación de servicios de hospedaje No Dom</t>
  </si>
  <si>
    <t>Exportación de servicios – Transporte de navieras</t>
  </si>
  <si>
    <t>Exportación de servicios – servicios  a naves y aeronaves de bandera extranjera</t>
  </si>
  <si>
    <t>Exportación de servicios – RES</t>
  </si>
  <si>
    <t>Exportación de servicios  - Servicios que conformen un Paquete Turístico</t>
  </si>
  <si>
    <t>Exportación de servicios – Servicios complementarios al transporte de carga</t>
  </si>
  <si>
    <t>Exportación de servicios – Suministro de energía eléctrica a favor de sujetos domiciliados en ZED</t>
  </si>
  <si>
    <t>Exportación de servicios – Prestación servicios realizados parcialmente en el extranjero</t>
  </si>
  <si>
    <t xml:space="preserve"> Anulado en el día  (anulado antes de informar comprobante)</t>
  </si>
  <si>
    <t>Venta</t>
  </si>
  <si>
    <t xml:space="preserve">Venta sujeta a confirmación del comprador   </t>
  </si>
  <si>
    <t>Compra</t>
  </si>
  <si>
    <t>Traslado entre establecimientos de la misma empresa</t>
  </si>
  <si>
    <t>Traslado emisor itinerante CP</t>
  </si>
  <si>
    <t>Importación</t>
  </si>
  <si>
    <t>Traslado a zona primaria</t>
  </si>
  <si>
    <t>Numeración DAM</t>
  </si>
  <si>
    <t>Número de orden de entrega</t>
  </si>
  <si>
    <t>Número SCOP</t>
  </si>
  <si>
    <t>Número de manifiesto de carga</t>
  </si>
  <si>
    <t>Número de constancia de detracción</t>
  </si>
  <si>
    <t>Percepción Venta Interna</t>
  </si>
  <si>
    <t>Percepción a la adquisición de combustible</t>
  </si>
  <si>
    <t>Percepción realizada al agente de percepción con tasa especial</t>
  </si>
  <si>
    <t>Tasa 6%</t>
  </si>
  <si>
    <t>Código de tarifa</t>
  </si>
  <si>
    <t>Servicio aplicable</t>
  </si>
  <si>
    <t>L007</t>
  </si>
  <si>
    <t>BT4</t>
  </si>
  <si>
    <t>L008</t>
  </si>
  <si>
    <t>BT5A</t>
  </si>
  <si>
    <t>L011</t>
  </si>
  <si>
    <t>BT5C-AP</t>
  </si>
  <si>
    <t>L012</t>
  </si>
  <si>
    <t>BT5D</t>
  </si>
  <si>
    <t>L013</t>
  </si>
  <si>
    <t>BT5E</t>
  </si>
  <si>
    <t>L014</t>
  </si>
  <si>
    <t>BT7</t>
  </si>
  <si>
    <t>L015</t>
  </si>
  <si>
    <t>BT8</t>
  </si>
  <si>
    <t>Sistema de Codificación Común de las Naciones Unidas - UNSPSC v14_0801 (nivel 3)</t>
  </si>
  <si>
    <t>26</t>
  </si>
  <si>
    <t xml:space="preserve">Tipo de préstamo (créditos hipotecarios) </t>
  </si>
  <si>
    <t>Sin información</t>
  </si>
  <si>
    <t xml:space="preserve">Si es construcción /adquisición </t>
  </si>
  <si>
    <t>Si es para refacción, remodelación, ampliación, mejoramiento o subdivisión de vivienda propia.</t>
  </si>
  <si>
    <t>Indicador de primera vivienda</t>
  </si>
  <si>
    <t>Sin indicador</t>
  </si>
  <si>
    <t>Calificado para crédito Mi Vivienda / Techo Propio</t>
  </si>
  <si>
    <t>Libre disposición de la AFP</t>
  </si>
  <si>
    <t>Calificado como primera vivienda de acuerdo a la información proporcionada por el cliente (para créditos otorgados a partir del 01.01.2013)</t>
  </si>
  <si>
    <t xml:space="preserve"> Código de tipo de operación</t>
  </si>
  <si>
    <t>Tipo de Comprobante asociado</t>
  </si>
  <si>
    <t>Venta interna</t>
  </si>
  <si>
    <t>Factura, Boletas</t>
  </si>
  <si>
    <t xml:space="preserve">Venta interna - Itinerante </t>
  </si>
  <si>
    <t>Venta Interna - Sustenta Traslado de Mercadería - Remitente</t>
  </si>
  <si>
    <t>Venta Interna - Sustenta Traslado de Mercadería - Transportista</t>
  </si>
  <si>
    <t>Venta Interna - Sustenta Gastos Deducibles Persona Natural</t>
  </si>
  <si>
    <t>Factura </t>
  </si>
  <si>
    <t>0120</t>
  </si>
  <si>
    <t>Venta Interna - Sujeta al IVAP</t>
  </si>
  <si>
    <t>0121</t>
  </si>
  <si>
    <t>Venta Interna - Sujeta al FISE</t>
  </si>
  <si>
    <t>Todos</t>
  </si>
  <si>
    <t>0122</t>
  </si>
  <si>
    <t>Venta Interna - Sujeta a Otros Impuestos</t>
  </si>
  <si>
    <t xml:space="preserve">Venta Interna - Realizadas al Estado </t>
  </si>
  <si>
    <t>Exportación de Bienes</t>
  </si>
  <si>
    <t>Exportación de Servicios – Prestación servicios realizados íntegramente en el país</t>
  </si>
  <si>
    <t>Exportación de Servicios – Prestación de servicios de hospedaje No Domiciliado</t>
  </si>
  <si>
    <t>Exportación de Servicios – Transporte de navieras</t>
  </si>
  <si>
    <t>Exportación de Servicios – Servicios  a naves y aeronaves de bandera extranjera</t>
  </si>
  <si>
    <t>0205</t>
  </si>
  <si>
    <t>Exportación de Servicios  - Servicios que conformen un Paquete Turístico</t>
  </si>
  <si>
    <t>0206</t>
  </si>
  <si>
    <t>Exportación de Servicios – Servicios complementarios al transporte de carga</t>
  </si>
  <si>
    <t>0207</t>
  </si>
  <si>
    <t>Exportación de Servicios – Suministro de energía eléctrica a favor de sujetos domiciliados en ZED</t>
  </si>
  <si>
    <t>0208</t>
  </si>
  <si>
    <t>Exportación de Servicios – Prestación servicios realizados parcialmente en el extranjero</t>
  </si>
  <si>
    <t>Operaciones con Carta de porte aéreo (emitidas en el ámbito nacional)</t>
  </si>
  <si>
    <t>Operaciones de Transporte ferroviario de pasajeros</t>
  </si>
  <si>
    <t>Operaciones de Pago de regalía petrolera</t>
  </si>
  <si>
    <t>Operación Sujeta a Detracción</t>
  </si>
  <si>
    <t>Operación Sujeta a Detracción- Recursos Hidrobiológicos</t>
  </si>
  <si>
    <t>Operación Sujeta a Percepción</t>
  </si>
  <si>
    <t>Códigos de leyendas</t>
  </si>
  <si>
    <t>Leyenda “BIENES TRANSFERIDOS EN LA AMAZONÍA REGIÓN SELVA PARA SER CONSUMIDOS EN LA MISMA"</t>
  </si>
  <si>
    <r>
      <t>Leyenda</t>
    </r>
    <r>
      <rPr>
        <sz val="10"/>
        <color rgb="FF000000"/>
        <rFont val="Calibri"/>
        <family val="2"/>
        <scheme val="minor"/>
      </rPr>
      <t xml:space="preserve"> "Operación sujeta a detracción"</t>
    </r>
  </si>
  <si>
    <t>2007</t>
  </si>
  <si>
    <r>
      <t>Leyenda</t>
    </r>
    <r>
      <rPr>
        <sz val="10"/>
        <color rgb="FF000000"/>
        <rFont val="Calibri"/>
        <family val="2"/>
        <scheme val="minor"/>
      </rPr>
      <t xml:space="preserve"> "Operación sujeta al IVAP"</t>
    </r>
  </si>
  <si>
    <t>Leyenda: “VENTA EXONERADA DEL IGV-ISC-IPM. PROHIBIDA LA VENTA FUERA DE LA ZONA COMERCIAL DE TACNA”</t>
  </si>
  <si>
    <t>Leyenda: “PRIMERA VENTA DE MERCANCÍA IDENTIFICABLE ENTRE USUARIOS DE LA ZONA COMERCIAL”</t>
  </si>
  <si>
    <t>Códigos de cargos o descuentos</t>
  </si>
  <si>
    <t>Nível</t>
  </si>
  <si>
    <t>CDP QUE APLICA</t>
  </si>
  <si>
    <t>00</t>
  </si>
  <si>
    <t>Descuentos que afectan la base imponible del IGV</t>
  </si>
  <si>
    <t>Descuentos que no afectan la base imponible del IGV</t>
  </si>
  <si>
    <t>Descuentos globales que afectan la base imponible del IGV</t>
  </si>
  <si>
    <t>Descuentos globales que no afectan la base imponible del IGV</t>
  </si>
  <si>
    <t>45</t>
  </si>
  <si>
    <t>FISE</t>
  </si>
  <si>
    <t>46</t>
  </si>
  <si>
    <t>Recargo al consumo y/o propinas</t>
  </si>
  <si>
    <t>Factura, Boleta y Notas</t>
  </si>
  <si>
    <t>47</t>
  </si>
  <si>
    <t>Cargos que afectan la base imponible del IGV</t>
  </si>
  <si>
    <t>48</t>
  </si>
  <si>
    <t>Cargos que no afectan la base imponible del IGV</t>
  </si>
  <si>
    <t>49</t>
  </si>
  <si>
    <t>Cargos globales que afectan la base imponible del IGV</t>
  </si>
  <si>
    <t>Cargos globales que no afectan la base imponible del IGV</t>
  </si>
  <si>
    <t>Percepción venta interna</t>
  </si>
  <si>
    <t>Códigos de bienes y servicios sujetos a detracciones</t>
  </si>
  <si>
    <t>001</t>
  </si>
  <si>
    <t>Azúcar y melaza de caña</t>
  </si>
  <si>
    <t>003</t>
  </si>
  <si>
    <t>Alcohol etílico</t>
  </si>
  <si>
    <t>004</t>
  </si>
  <si>
    <t>Recursos hidrobiológicos</t>
  </si>
  <si>
    <t>005</t>
  </si>
  <si>
    <t>Maíz amarillo duro</t>
  </si>
  <si>
    <t>007</t>
  </si>
  <si>
    <t>Caña de azúcar</t>
  </si>
  <si>
    <t>008</t>
  </si>
  <si>
    <t>Madera</t>
  </si>
  <si>
    <t>009</t>
  </si>
  <si>
    <t>Arena y piedra.</t>
  </si>
  <si>
    <t>010</t>
  </si>
  <si>
    <t>Residuos, subproductos, desechos, recortes y desperdicios</t>
  </si>
  <si>
    <t>012</t>
  </si>
  <si>
    <t>Intermediación laboral y tercerización</t>
  </si>
  <si>
    <t>014</t>
  </si>
  <si>
    <t>Carnes y despojos comestibles</t>
  </si>
  <si>
    <t>017</t>
  </si>
  <si>
    <t>Harina, polvo y “pellets” de pescado, crustáceos, moluscos y demás invertebrados acuáticos</t>
  </si>
  <si>
    <t>019</t>
  </si>
  <si>
    <t>Arrendamiento de bienes muebles</t>
  </si>
  <si>
    <t>020</t>
  </si>
  <si>
    <t>Mantenimiento y reparación de bienes muebles</t>
  </si>
  <si>
    <t>021</t>
  </si>
  <si>
    <t>Movimiento de carga</t>
  </si>
  <si>
    <t>022</t>
  </si>
  <si>
    <t>Otros servicios empresariales</t>
  </si>
  <si>
    <t>024</t>
  </si>
  <si>
    <t>Comisión mercantil</t>
  </si>
  <si>
    <t>025</t>
  </si>
  <si>
    <t>Fabricación de bienes por encargo</t>
  </si>
  <si>
    <t>026</t>
  </si>
  <si>
    <t>Servicio de transporte de personas</t>
  </si>
  <si>
    <t>030</t>
  </si>
  <si>
    <t>Contratos de construcción</t>
  </si>
  <si>
    <t>031</t>
  </si>
  <si>
    <t>Oro gravado con el IGV</t>
  </si>
  <si>
    <t>034</t>
  </si>
  <si>
    <t>Minerales metálicos no auríferos</t>
  </si>
  <si>
    <t>035</t>
  </si>
  <si>
    <t>Bienes exonerados del IGV</t>
  </si>
  <si>
    <t>036</t>
  </si>
  <si>
    <t>Oro y demás minerales metálicos exonerados del IGV</t>
  </si>
  <si>
    <t>037</t>
  </si>
  <si>
    <t>Demás servicios gravados con el IGV</t>
  </si>
  <si>
    <t>039</t>
  </si>
  <si>
    <t>Minerales no metálicos</t>
  </si>
  <si>
    <t>040</t>
  </si>
  <si>
    <t>Bien inmueble gravado con IGV</t>
  </si>
  <si>
    <t>Código de identificación del concepto tributario</t>
  </si>
  <si>
    <r>
      <t xml:space="preserve">Detracciones: </t>
    </r>
    <r>
      <rPr>
        <sz val="10"/>
        <color rgb="FF000000"/>
        <rFont val="Calibri"/>
        <family val="2"/>
        <scheme val="minor"/>
      </rPr>
      <t>Recursos Hidrobiológicos-Matrícula de la embarcación</t>
    </r>
  </si>
  <si>
    <r>
      <t xml:space="preserve">Detracciones: </t>
    </r>
    <r>
      <rPr>
        <sz val="10"/>
        <color rgb="FF000000"/>
        <rFont val="Calibri"/>
        <family val="2"/>
        <scheme val="minor"/>
      </rPr>
      <t>Recursos Hidrobiológicos-Nombre de la embarcación</t>
    </r>
  </si>
  <si>
    <t>3050</t>
  </si>
  <si>
    <t>Transportre Terreste - Número de asiento</t>
  </si>
  <si>
    <t>3051</t>
  </si>
  <si>
    <t>Transporte Terrestre - Información de manifiesto de pasajeros</t>
  </si>
  <si>
    <t>3052</t>
  </si>
  <si>
    <t>Transporte Terrestre - Número de documento de identidad del pasajero</t>
  </si>
  <si>
    <t>3053</t>
  </si>
  <si>
    <t>Transporte Terrestre - Tipo de documento de identidad del pasajero</t>
  </si>
  <si>
    <t>3054</t>
  </si>
  <si>
    <t>Transporte Terrestre - Nombres y apellidos del pasajero</t>
  </si>
  <si>
    <t>3055</t>
  </si>
  <si>
    <t>Transporte Terrestre - Ciudad o lugar de destino - Ubigeo</t>
  </si>
  <si>
    <t>3056</t>
  </si>
  <si>
    <t>Transporte Terrestre - Ciudad o lugar de destino - Dirección detallada</t>
  </si>
  <si>
    <t>3057</t>
  </si>
  <si>
    <t>Transporte Terrestre - Ciudad o lugar de origen - Ubigeo</t>
  </si>
  <si>
    <t>3058</t>
  </si>
  <si>
    <t>Transporte Terrestre - Ciudad o lugar de origen - Dirección detallada</t>
  </si>
  <si>
    <t>3059</t>
  </si>
  <si>
    <t>Transporte Terrestre - Fecha de inicio programado</t>
  </si>
  <si>
    <t>3060</t>
  </si>
  <si>
    <t>Transporte Terrestre - Hora de inicio programado</t>
  </si>
  <si>
    <t>Beneficio Hospedajes: Código de país de emisión del pasaporte</t>
  </si>
  <si>
    <t>Beneficio Hospedajes: Código de país de residencia del sujeto no domiciliado</t>
  </si>
  <si>
    <t>Beneficio Hospedajes: Fecha de ingreso al país</t>
  </si>
  <si>
    <t>Beneficio Hospedajes: Fecha de Ingreso al Establecimiento</t>
  </si>
  <si>
    <t>Beneficio Hospedajes: Fecha de Salida del Establecimiento</t>
  </si>
  <si>
    <t>Beneficio Hospedajes: Número de Días de Permanencia</t>
  </si>
  <si>
    <t xml:space="preserve">Beneficio Hospedajes: Fecha de Consumo </t>
  </si>
  <si>
    <t xml:space="preserve">Beneficio Hospedajes: Nombres y apellidos del huesped </t>
  </si>
  <si>
    <t xml:space="preserve">Beneficio Hospedajes: Tipo de documento de identidad del huesped </t>
  </si>
  <si>
    <t xml:space="preserve">Beneficio Hospedajes: Número de documento de identidad del huesped </t>
  </si>
  <si>
    <t>Carta Porte Aéreo:  Lugar de origen - Código de ubigeo</t>
  </si>
  <si>
    <t>Carta Porte Aéreo:  Lugar de origen - Dirección detallada</t>
  </si>
  <si>
    <t>Carta Porte Aéreo:  Lugar de destino - Código de ubigeo</t>
  </si>
  <si>
    <t>Carta Porte Aéreo:  Lugar de destino - Dirección detallada</t>
  </si>
  <si>
    <t>BVME transporte ferroviario: Pasajero - Apellidos y Nombres</t>
  </si>
  <si>
    <t>BVME transporte ferroviario: Servicio transporte: Ciudad o lugar de origen - Código de ubigeo</t>
  </si>
  <si>
    <t>BVME transporte ferroviario: Servicio transporte: Ciudad o lugar de origen - Dirección detallada</t>
  </si>
  <si>
    <t>BVME transporte ferroviario: Servicio transporte: Ciudad o lugar de destino - Código de ubigeo</t>
  </si>
  <si>
    <t>BVME transporte ferroviario: Servicio transporte: Ciudad o lugar de destino - Dirección detallada</t>
  </si>
  <si>
    <t>BVME transporte ferroviario: Servicio transporte:Número de asiento</t>
  </si>
  <si>
    <t>BVME transporte ferroviario: Servicio transporte: Hora programada de inicio de viaje</t>
  </si>
  <si>
    <t>Regalía Petrolera: Decreto Supremo de aprobación del contrato</t>
  </si>
  <si>
    <t>Regalía Petrolera: Area de contrato (Lote)</t>
  </si>
  <si>
    <t>Regalía Petrolera: Periodo de pago - Fecha de inicio</t>
  </si>
  <si>
    <t>Regalía Petrolera: Periodo de pago - Fecha de fin</t>
  </si>
  <si>
    <t>Regalía Petrolera: Fecha de Pago</t>
  </si>
  <si>
    <t>Proveedores Estado: Código de Unidad Ejecutora</t>
  </si>
  <si>
    <t>Proveedores Estado: N° de Proceso de Selección</t>
  </si>
  <si>
    <t>Proveedores Estado: N° de Contrato</t>
  </si>
  <si>
    <t>Comercialización de Oro:  Código Unico Concesión Minera</t>
  </si>
  <si>
    <t>Comercialización de Oro:  N° declaración compromiso</t>
  </si>
  <si>
    <t>Comercialización de Oro:  N° Reg. Especial .Comerci. Oro</t>
  </si>
  <si>
    <t>Comercialización de Oro:  N° Resolución que autoriza Planta de Beneficio</t>
  </si>
  <si>
    <t>Comercialización de Oro: Ley Mineral (% concent. oro)</t>
  </si>
  <si>
    <t>7000</t>
  </si>
  <si>
    <t>Gastos Art. 37 Renta:  Número de Placa</t>
  </si>
  <si>
    <t>Créditos Hipotecarios: Tipo de préstamo</t>
  </si>
  <si>
    <t>Créditos Hipotecarios: Indicador de Primera Vivienda</t>
  </si>
  <si>
    <t>Créditos Hipotecarios: Partida Registral</t>
  </si>
  <si>
    <t>7004</t>
  </si>
  <si>
    <t>Créditos Hipotecarios: Número de contrato</t>
  </si>
  <si>
    <t>7005</t>
  </si>
  <si>
    <t>Créditos Hipotecarios: Fecha de otorgamiento del crédito</t>
  </si>
  <si>
    <t>7006</t>
  </si>
  <si>
    <t>Créditos Hipotecarios: Dirección del predio - Código de ubigeo</t>
  </si>
  <si>
    <t>7007</t>
  </si>
  <si>
    <t>Créditos Hipotecarios: Dirección del predio - Dirección completa</t>
  </si>
  <si>
    <t>7008</t>
  </si>
  <si>
    <t>Créditos Hipotecarios: Dirección del predio - Urbanización</t>
  </si>
  <si>
    <t>7009</t>
  </si>
  <si>
    <t>Créditos Hipotecarios: Dirección del predio - Provincia</t>
  </si>
  <si>
    <t>7010</t>
  </si>
  <si>
    <t>Créditos Hipotecarios: Dirección del predio - Distrito</t>
  </si>
  <si>
    <t>Medios de Pago</t>
  </si>
  <si>
    <t>Depósito en cuenta</t>
  </si>
  <si>
    <t>002</t>
  </si>
  <si>
    <t>Giro</t>
  </si>
  <si>
    <t>Transferencia de fondos</t>
  </si>
  <si>
    <t>Orden de pago</t>
  </si>
  <si>
    <t>Tarjeta de débito</t>
  </si>
  <si>
    <t>006</t>
  </si>
  <si>
    <t xml:space="preserve">Tarjeta de crédito emitida en el país por una empresa del sistema financiero </t>
  </si>
  <si>
    <t>Cheques con la cláusula de "NO NEGOCIABLE", "INTRANSFERIBLES", "NO A LA ORDEN" u otra equivalente, a que se refiere el inciso g) del artículo 5° de la ley</t>
  </si>
  <si>
    <t>Efectivo, por operaciones en las que no existe obligación de utilizar medio de pago</t>
  </si>
  <si>
    <t>Efectivo, en los demás casos</t>
  </si>
  <si>
    <t xml:space="preserve">Medios de pago usados en comercio exterior </t>
  </si>
  <si>
    <t>011</t>
  </si>
  <si>
    <t>Documentos emitidos por las EDPYMES y las cooperativas de ahorro y crédito no autorizadas a captar depósitos del público</t>
  </si>
  <si>
    <t>Tarjeta de crédito emitida en el país o en el exterior por una empresa no perteneciente al sistema financiero, cuyo objeto principal sea la emisión y administración de tarjetas de crédito</t>
  </si>
  <si>
    <t>013</t>
  </si>
  <si>
    <t>Tarjetas de crédito emitidas en el exterior por empresas bancarias o financieras no domiciliadas</t>
  </si>
  <si>
    <t>101</t>
  </si>
  <si>
    <t>Transferencias – Comercio exterior</t>
  </si>
  <si>
    <t>102</t>
  </si>
  <si>
    <t>Cheques bancarios - Comercio exterior</t>
  </si>
  <si>
    <t>103</t>
  </si>
  <si>
    <t>Orden de pago simple - Comercio exterior</t>
  </si>
  <si>
    <t>104</t>
  </si>
  <si>
    <t>Orden de pago documentario - Comercio exterior</t>
  </si>
  <si>
    <t>105</t>
  </si>
  <si>
    <t>Remesa simple - Comercio exterior</t>
  </si>
  <si>
    <t>106</t>
  </si>
  <si>
    <t>Remesa documentaria - Comercio exterior</t>
  </si>
  <si>
    <t>107</t>
  </si>
  <si>
    <t>Carta de crédito simple - Comercio exterior</t>
  </si>
  <si>
    <t>108</t>
  </si>
  <si>
    <t>Carta de crédito documentario - Comercio exterior</t>
  </si>
  <si>
    <t>999</t>
  </si>
  <si>
    <t>Otros medios de pago</t>
  </si>
  <si>
    <t>El XML no contiene el tag o no existe informacion en tipo de documento del emisor.</t>
  </si>
  <si>
    <t>El XML no contiene el tag o no existe informacion de nombre o razon social del emisor del documento</t>
  </si>
  <si>
    <t>El dato ingresado en total valor de venta no cumple con el estandar</t>
  </si>
  <si>
    <t>El XML no contiene el tag código de tributo internacional de impuestos globales</t>
  </si>
  <si>
    <t>Código de documento de referencia debe ser 02 o 03.</t>
  </si>
  <si>
    <t>El tipo documento del emisor que realiza el anticipo debe ser 6 del catalogo de tipo de documento.</t>
  </si>
  <si>
    <t>El dato ingresado debe indicar SERIE-CORRELATIVO del documento que se realizo el anticipo.</t>
  </si>
  <si>
    <t>Debe consignar la moneda para la Base imponible percepcion.</t>
  </si>
  <si>
    <t>El dato ingresado en moneda de base imponible de la percepcion debe ser PEN</t>
  </si>
  <si>
    <t>El dato ingresado en moneda del monto de cargo/descuento para percepcion debe ser PEN</t>
  </si>
  <si>
    <t>El Monto de percepcion no puede ser mayor al importe total del comprobante.</t>
  </si>
  <si>
    <t>El Monto de percepcion no tiene el valor correcto según el tipo de percepcion.</t>
  </si>
  <si>
    <t>El valor ingresado como codigo de motivo de cargo/descuento por linea no es valido (catalogo 53)</t>
  </si>
  <si>
    <t>El valor del tag categoria de impuestos no corresponde al valor esperado.</t>
  </si>
  <si>
    <t>El valor del tag codigo de tributo internacional no corresponde al esperado.</t>
  </si>
  <si>
    <t>El valor del tag nombre del tributo no corresponde al esperado.</t>
  </si>
  <si>
    <t>2992</t>
  </si>
  <si>
    <t>2993</t>
  </si>
  <si>
    <t>2994</t>
  </si>
  <si>
    <t>La categoría de impuesto de la línea no corresponde al valor esperado (catalogo 5)</t>
  </si>
  <si>
    <t>2995</t>
  </si>
  <si>
    <t>El XML no contiene el tag o no existe información del código internacional de tributo de la línea</t>
  </si>
  <si>
    <t>2996</t>
  </si>
  <si>
    <t>El XML no contiene el tag o no existe información del nombre de tributo de la línea</t>
  </si>
  <si>
    <t>2997</t>
  </si>
  <si>
    <t>El XML no contiene el tag o no existe información del código de tributo de la línea</t>
  </si>
  <si>
    <t>2998</t>
  </si>
  <si>
    <t>El código de tributo de la línea no corresponde al valor esperado</t>
  </si>
  <si>
    <t>2999</t>
  </si>
  <si>
    <t>El dato ingresado en el total valor de venta globales no cumple con el formato establecido</t>
  </si>
  <si>
    <t xml:space="preserve">El monto total del impuestos sobre el valor de venta de operaciones gratuitas/inafectas/exoneradas debe ser igual a 0.00 </t>
  </si>
  <si>
    <t>El Código producto de SUNAT  no es válido</t>
  </si>
  <si>
    <t>El XML no contiene el tag o no existe información de total valor de venta globales</t>
  </si>
  <si>
    <t>El XML no contiene el tag o no existe información de la categoría de impuesto globales</t>
  </si>
  <si>
    <t>El XML no contiene el tag o no existe información del código de tributo en operaciones inafectas/exoneradas</t>
  </si>
  <si>
    <t>El dato ingresado en descripcion de leyenda no cumple con el formato establecido.</t>
  </si>
  <si>
    <t>El dato ingresado como codigo de tributo global no corresponde al valor esperado.</t>
  </si>
  <si>
    <t>La sumatoria del total valor de venta - Otros tributos de pago de línea no corresponden al total</t>
  </si>
  <si>
    <t>La sumatoria del total del importe del tributo Otros tributos de línea no corresponden al total</t>
  </si>
  <si>
    <t>El XML no contiene el tag o no existe información de total valor de venta en operaciones gravadas</t>
  </si>
  <si>
    <t>3011</t>
  </si>
  <si>
    <t>El dato ingresado en el total valor de venta en operaciones gravadas  no cumple con el formato establecido</t>
  </si>
  <si>
    <t>3012</t>
  </si>
  <si>
    <t>El dato ingresado en el importe del tributo en operaciones gravadas  no cumple con el formato establecido</t>
  </si>
  <si>
    <t>3013</t>
  </si>
  <si>
    <t>El XML no contiene el tag o no existe información de la categoría de impuesto en operaciones gravadas</t>
  </si>
  <si>
    <t>3014</t>
  </si>
  <si>
    <t>El codigo de leyenda no debe repetirse en el comprobante.</t>
  </si>
  <si>
    <t>3015</t>
  </si>
  <si>
    <t>El XML no contiene el tag o no existe información del código de tributo en operaciones gravadas</t>
  </si>
  <si>
    <t>3016</t>
  </si>
  <si>
    <t>El dato ingresado en base monto por cargo/descuento globales no cumple con el formato establecido</t>
  </si>
  <si>
    <t>3017</t>
  </si>
  <si>
    <t>El XML no contiene el tag o no existe información del nombre de tributo en operaciones gravadas</t>
  </si>
  <si>
    <t>3018</t>
  </si>
  <si>
    <t>El XML no contiene el tag o no existe información del código internacional del tributo en operaciones gravadas</t>
  </si>
  <si>
    <t>3019</t>
  </si>
  <si>
    <t>El dato ingresado en total precio de venta no cumple con el formato establecido</t>
  </si>
  <si>
    <t>3020</t>
  </si>
  <si>
    <t>El dato ingresado en el monto total de impuestos no cumple con el formato establecido</t>
  </si>
  <si>
    <t>3021</t>
  </si>
  <si>
    <t>El dato ingresado en el monto total de impuestos por línea no cumple con el formato establecido</t>
  </si>
  <si>
    <t>3022</t>
  </si>
  <si>
    <t>El importe total de impuestos por línea no coincide con la sumatoria de los impuestos por línea.</t>
  </si>
  <si>
    <t>3023</t>
  </si>
  <si>
    <t xml:space="preserve">El tipo de documento no se encuentra en el catálogo </t>
  </si>
  <si>
    <t>3024</t>
  </si>
  <si>
    <t>El tag cac:TaxTotal no debe repetirse a nivel de totales</t>
  </si>
  <si>
    <t>3025</t>
  </si>
  <si>
    <t>El dato ingresado en factor de cargo o descuento global no cumple con el formato establecido.</t>
  </si>
  <si>
    <t>3026</t>
  </si>
  <si>
    <t>El tag cac:TaxTotal no debe repetirse a nivel de Item</t>
  </si>
  <si>
    <t>3027</t>
  </si>
  <si>
    <t>El valor del atributo no se encuentra en el catálogo</t>
  </si>
  <si>
    <t>3028</t>
  </si>
  <si>
    <t>El dato ingresado en código de SW de facturación no cumple con el formato establecido.</t>
  </si>
  <si>
    <t>3029</t>
  </si>
  <si>
    <t>El XML no contiene el tag o no existe información del tipo de documento de identidad del emisor</t>
  </si>
  <si>
    <t>3030</t>
  </si>
  <si>
    <t>El XML no contiene el tag o no existe información del código de local anexo del emisor</t>
  </si>
  <si>
    <t>3031</t>
  </si>
  <si>
    <t>El dato ingresado en TaxableAmount de la linea no cumple con el formato establecido</t>
  </si>
  <si>
    <t>3032</t>
  </si>
  <si>
    <t>El XML no contiene el tag o no existe información de la categoría de impuesto de la línea</t>
  </si>
  <si>
    <t>3033</t>
  </si>
  <si>
    <t>El codigo de bien o servicio sujeto a detracción no existe en el listado.</t>
  </si>
  <si>
    <t>3034</t>
  </si>
  <si>
    <t>El xml no contiene el tag o no existe información en el nro de cuenta de detracción</t>
  </si>
  <si>
    <t>3035</t>
  </si>
  <si>
    <t>El xml no contiene el tag o no existe información en el monto de detraccion</t>
  </si>
  <si>
    <t>3036</t>
  </si>
  <si>
    <t>El XML no contiene el tag o no existe información del nombre del tributo</t>
  </si>
  <si>
    <t>3037</t>
  </si>
  <si>
    <t>El dato ingresado en monto de detraccion no cumple con el formato establecido</t>
  </si>
  <si>
    <t>3038</t>
  </si>
  <si>
    <t>3039</t>
  </si>
  <si>
    <t>La sumatoria del total valor de venta - operaciones gravadas de línea no corresponden al total</t>
  </si>
  <si>
    <t>3040</t>
  </si>
  <si>
    <t>La sumatoria del total valor de venta - Exportaciones de línea no corresponden al total</t>
  </si>
  <si>
    <t>3041</t>
  </si>
  <si>
    <t>La sumatoria del total valor de venta - operaciones inafectas de línea no corresponden al total</t>
  </si>
  <si>
    <t>3042</t>
  </si>
  <si>
    <t>La sumatoria del total valor de venta - operaciones exoneradas de línea no corresponden al total</t>
  </si>
  <si>
    <t>3043</t>
  </si>
  <si>
    <t>El XML no contiene el tag o no existe información de total valor de venta ISC e IVAP</t>
  </si>
  <si>
    <t>3044</t>
  </si>
  <si>
    <t>El dato ingresado en el total valor de venta ISC e IVAP no cumple con el formato establecido</t>
  </si>
  <si>
    <t>3045</t>
  </si>
  <si>
    <t>La sumatoria del total valor de venta - ISC de línea no corresponden al total</t>
  </si>
  <si>
    <t>3046</t>
  </si>
  <si>
    <t>La sumatoria del total valor de venta - IVAP de línea no corresponden al total</t>
  </si>
  <si>
    <t>3047</t>
  </si>
  <si>
    <t>El dato ingresado en el importe del tributo para ISC e IVAP no cumple con el formato establecido</t>
  </si>
  <si>
    <t>3048</t>
  </si>
  <si>
    <t>La sumatoria del total del importe del tributo ISC de línea no corresponden al total</t>
  </si>
  <si>
    <t>3049</t>
  </si>
  <si>
    <t>Afectación de IGV no corresponde al código de tributo de la linea.</t>
  </si>
  <si>
    <t>Nombre de tributo no corresponde al código de tributo de la linea.</t>
  </si>
  <si>
    <t>El factor de cargo/descuento por linea no cumple con el formato establecido.</t>
  </si>
  <si>
    <t>El Monto base de cargo/descuento por linea no cumple con el formato establecido.</t>
  </si>
  <si>
    <t>El XML no contiene el tag o no existe información de la categoría de impuesto en ISC o IVAP</t>
  </si>
  <si>
    <t>Si el código de tributo es 2000, la categoría del tributo debe ser S</t>
  </si>
  <si>
    <t>Si el código de tributo es 1016, la categoría del tributo debe ser S</t>
  </si>
  <si>
    <t>La sumatoria del total valor de venta - operaciones gratuitas de línea no corresponden al total</t>
  </si>
  <si>
    <t>El XML no contiene el tag o no existe información del código de tributo para ISC o IVAP</t>
  </si>
  <si>
    <t>el XML no contiene el tag o no existe información de código de tributo.</t>
  </si>
  <si>
    <t>El valor del tag código de tributo no corresponde al esperado.</t>
  </si>
  <si>
    <t>3061</t>
  </si>
  <si>
    <t>3062</t>
  </si>
  <si>
    <t>La tasa o porcentaje de detracción no corresponde al valor esperado.</t>
  </si>
  <si>
    <t>3063</t>
  </si>
  <si>
    <t>3064</t>
  </si>
  <si>
    <t>3065</t>
  </si>
  <si>
    <t>El XML no contiene tag de la fecha del concepto por linea.</t>
  </si>
  <si>
    <t>3066</t>
  </si>
  <si>
    <t>El XML contiene un codigo de tributo no valido para Servicios Publicos.</t>
  </si>
  <si>
    <t>3067</t>
  </si>
  <si>
    <t>El código de tributo no debe repetirse a nivel de item</t>
  </si>
  <si>
    <t>3068</t>
  </si>
  <si>
    <t>El código de tributo no debe repetirse a nivel de totales</t>
  </si>
  <si>
    <t>3069</t>
  </si>
  <si>
    <t>El xml contiene una linea con mas de un codigo de tributo repetitivo.</t>
  </si>
  <si>
    <t>3070</t>
  </si>
  <si>
    <t>EL codigo internacional del tributo por linea no corresponde al valor esperado por su Id.</t>
  </si>
  <si>
    <t>3071</t>
  </si>
  <si>
    <t>3072</t>
  </si>
  <si>
    <t>El XML no contiene el tag o no existe informacion de codigo de motivo de cargo/descuento global.</t>
  </si>
  <si>
    <t>3073</t>
  </si>
  <si>
    <t>El XML no contiene el tag o no existe informacion de codigo de motivo de cargo/descuento por item.</t>
  </si>
  <si>
    <t>3074</t>
  </si>
  <si>
    <t>3075</t>
  </si>
  <si>
    <t>La sumatoria de descuentos que afectan a BI por linea no corresponden al total</t>
  </si>
  <si>
    <t>3076</t>
  </si>
  <si>
    <t>La sumatoria de descuentos que no afectan a BI por linea no corresponden al total</t>
  </si>
  <si>
    <t>3077</t>
  </si>
  <si>
    <t>La sumatoria de cargos que afectan a BI por linea no corresponden al total</t>
  </si>
  <si>
    <t>3078</t>
  </si>
  <si>
    <t>La sumatoria de cargos que no afectan a BI por linea no corresponden al total</t>
  </si>
  <si>
    <t>3079</t>
  </si>
  <si>
    <t>La sumatoria de montos bases de los descuentos que afectan a BI por linea no corresponden al total</t>
  </si>
  <si>
    <t>3080</t>
  </si>
  <si>
    <t>La sumatoria de montos bases de los descuentos que no afectan a BI por linea no corresponden al total</t>
  </si>
  <si>
    <t>3081</t>
  </si>
  <si>
    <t>La sumatoria de montos bases de los cargos que afectan a BI por linea no corresponden al total</t>
  </si>
  <si>
    <t>3082</t>
  </si>
  <si>
    <t>La sumatoria de montos bases de los cargos que no afectan a BI por linea no corresponden al total</t>
  </si>
  <si>
    <t>3083</t>
  </si>
  <si>
    <t>El XML no contiene el tag o no existe información del total valor de venta.</t>
  </si>
  <si>
    <t>3084</t>
  </si>
  <si>
    <t>3085</t>
  </si>
  <si>
    <t>El XML no contiene el tag o no existe información del total precio de venta.</t>
  </si>
  <si>
    <t>3086</t>
  </si>
  <si>
    <t>La sumatoria consignados en descuentos globales no corresponden al total.</t>
  </si>
  <si>
    <t>3087</t>
  </si>
  <si>
    <t>La sumatoria consignados en cargos globales no corresponden al total</t>
  </si>
  <si>
    <t>3088</t>
  </si>
  <si>
    <t>El valor ingresado como moneda del comprobante no es valido (catalogo nro 02).</t>
  </si>
  <si>
    <t>3089</t>
  </si>
  <si>
    <t>El XML contiene mas de un tag como elemento de numero de documento del emisor</t>
  </si>
  <si>
    <t>3090</t>
  </si>
  <si>
    <t>El XML contiene mas de un tag como elemento de numero de documento del receptor.</t>
  </si>
  <si>
    <t>3091</t>
  </si>
  <si>
    <t>Si se tipo de operación es Venta Interna - Sujeta al FISE, debe ingresar cargo para FISE</t>
  </si>
  <si>
    <t>3092</t>
  </si>
  <si>
    <t>Para cargo/descuento FISE, debe ingresar monto base y debe ser mayor a 0.00</t>
  </si>
  <si>
    <t>3093</t>
  </si>
  <si>
    <t>3094</t>
  </si>
  <si>
    <t>El comprobante más "código de operación del ítem" no debe repetirse</t>
  </si>
  <si>
    <t>3095</t>
  </si>
  <si>
    <t>El comprobante no debe ser emitido y editado en el mismo envío</t>
  </si>
  <si>
    <t>3096</t>
  </si>
  <si>
    <t>El comprobante no debe ser editado y anulado en el mismo envío</t>
  </si>
  <si>
    <t>Para tipo de operación se está usando un valor que no existe en el catálogo. Nro. 17.</t>
  </si>
  <si>
    <t>El codigo de ubigeo del domicilio fiscal del emisor no es válido</t>
  </si>
  <si>
    <t>El XML no contiene o no existe informacion en el tag de  Información que sustenta el traslado.</t>
  </si>
  <si>
    <t>4233</t>
  </si>
  <si>
    <t>El dato ingresado en order de compra no cumple con el formato establecido.</t>
  </si>
  <si>
    <t>4234</t>
  </si>
  <si>
    <t>El código de producto no cumple con el formato establecido</t>
  </si>
  <si>
    <t>4235</t>
  </si>
  <si>
    <t>4236</t>
  </si>
  <si>
    <t>El dato ingresado como direccion completa y detallada no cumple con el formato establecido.</t>
  </si>
  <si>
    <t>4237</t>
  </si>
  <si>
    <t>La tasa del tributo de la línea no corresponde al valor esperado</t>
  </si>
  <si>
    <t>4238</t>
  </si>
  <si>
    <t>El dato ingresado como urbanización no cumple con el formato establecido</t>
  </si>
  <si>
    <t>4239</t>
  </si>
  <si>
    <t>El dato ingresado como provincia no cumple con el formato establecido</t>
  </si>
  <si>
    <t>4240</t>
  </si>
  <si>
    <t>El dato ingresado como departamento no cumple con el formato establecido</t>
  </si>
  <si>
    <t>4241</t>
  </si>
  <si>
    <t>El dato ingresado como distrito no cumple con el formato establecido</t>
  </si>
  <si>
    <t>4242</t>
  </si>
  <si>
    <t>El dato ingresado como local anexo no cumple con el formato establecido</t>
  </si>
  <si>
    <t>4243</t>
  </si>
  <si>
    <t>Si se utiliza la leyenda con código 2007, el total de operaciones exoneradas debe ser mayor a 0.00</t>
  </si>
  <si>
    <t>4244</t>
  </si>
  <si>
    <t>Si se utiliza la leyenda con código 2008, el total de operaciones exoneradas debe ser mayor a 0.00</t>
  </si>
  <si>
    <t>4245</t>
  </si>
  <si>
    <t>4246</t>
  </si>
  <si>
    <t>El comprobante contiene un identificador de pago repetido en los anticipos</t>
  </si>
  <si>
    <t>4247</t>
  </si>
  <si>
    <t>El comprobante contiene un identificador de pago no relacionado a un documento de anticipo</t>
  </si>
  <si>
    <t>4248</t>
  </si>
  <si>
    <t>El comprobante contiene mas de un documento de anticipo relacionado al mismo identificador de pago.</t>
  </si>
  <si>
    <t>4249</t>
  </si>
  <si>
    <t>El código de motivo de traslado no existe en el listado (catalogo nro. 20)</t>
  </si>
  <si>
    <t>USO</t>
  </si>
  <si>
    <t>TABLA</t>
  </si>
  <si>
    <t>CAMPO</t>
  </si>
  <si>
    <t>"2.1"</t>
  </si>
  <si>
    <t>t4283rubroscpe</t>
  </si>
  <si>
    <t>des_detalle_rubro
cod_rubro = 190</t>
  </si>
  <si>
    <t>"2.0"</t>
  </si>
  <si>
    <t>t4241cabcpe</t>
  </si>
  <si>
    <t>num_cpe
(numero de cpe)
num_serie_cpe
(numero de serie de cpe)</t>
  </si>
  <si>
    <t>fec_emision</t>
  </si>
  <si>
    <t>Ciclo de facturación</t>
  </si>
  <si>
    <t>/Invoice/cac:InvoicePeriod/cbc:StartDate (Fecha de inicio de ciclo de facturación)</t>
  </si>
  <si>
    <t>des_detalle_rubro
cod_rubro = ###</t>
  </si>
  <si>
    <t>/Invoice/cac:InvoicePeriod/cbc:EndDate (Fecha de fin de ciclo de facturación)</t>
  </si>
  <si>
    <t>"PE:SUNAT"</t>
  </si>
  <si>
    <t>@listAgencyName</t>
  </si>
  <si>
    <t>0..1</t>
  </si>
  <si>
    <t>"Tipo de Documento"</t>
  </si>
  <si>
    <t>@listName</t>
  </si>
  <si>
    <t>"urn:pe:gob:sunat:cpe:see:gem:catalogos:catalogo01"</t>
  </si>
  <si>
    <t>@listURI</t>
  </si>
  <si>
    <t>cod_moneda</t>
  </si>
  <si>
    <t>El valor del Tag UBL es diferente al listado.</t>
  </si>
  <si>
    <t>Lista de Monedas</t>
  </si>
  <si>
    <t>"ISO 4217 Alpha"</t>
  </si>
  <si>
    <t>@listID</t>
  </si>
  <si>
    <t>"Currency"</t>
  </si>
  <si>
    <t>"United Nations Economic Commission for Europe"</t>
  </si>
  <si>
    <t>des_detalle_rubro
cod_rubro = 628</t>
  </si>
  <si>
    <t xml:space="preserve">des_detalle_rubro
cod_rubro = 192
</t>
  </si>
  <si>
    <t>/Invoice/cac:AccountingSupplierParty/cac:Party/cac:PartyIdentification/cbc:ID (Número de RUC)</t>
  </si>
  <si>
    <t>Existe más de un Tag UBL /Invoice/cac:AccountingSupplierParty/cac:Party/cac:PartyIdentification</t>
  </si>
  <si>
    <t>"6"</t>
  </si>
  <si>
    <t>/Invoice/cac:AccountingSupplierParty/cac:Party/cac:PartyIdentification/cbc:ID@schemeID (Tipo de documento de identidad)</t>
  </si>
  <si>
    <t xml:space="preserve">des_detalle_rubro
cod_rubro = 610
</t>
  </si>
  <si>
    <t>"Documento de Identidad"</t>
  </si>
  <si>
    <t>@schemeName</t>
  </si>
  <si>
    <t>@schemeAgencyName</t>
  </si>
  <si>
    <t>"urn:pe:gob:sunat:cpe:see:gem:catalogos:catalogo06"</t>
  </si>
  <si>
    <t>@schemeURI</t>
  </si>
  <si>
    <t>an..1500</t>
  </si>
  <si>
    <t>des_detalle_rubro
cod_rubro = 611</t>
  </si>
  <si>
    <t>El formato del Tag UBL es diferente a alfanumérico de hasta 1500 caracteres  (se considera cualquier carácter incluido espacio, sin salto de línea)</t>
  </si>
  <si>
    <t>des_detalle_rubro
cod_rubro = 612</t>
  </si>
  <si>
    <t>El formato del Tag UBL es diferente a alfanumérico de hasta 1500 caracteres</t>
  </si>
  <si>
    <t>Domicilio Fiscal</t>
  </si>
  <si>
    <t>an..200</t>
  </si>
  <si>
    <t>/Invoice/cac:AccountingSupplierParty/cac:Party/cac:PartyLegalEntity/cac:RegistrationAddress/cac:AddressLine/cbc:Line
(Dirección completa y detallada)</t>
  </si>
  <si>
    <t>des_detalle_rubro
cod_rubro = 602</t>
  </si>
  <si>
    <t>El formato del Tag UBL es diferente a alfanumérico de 3 a 200 caracteres  (se considera cualquier carácter incluido espacio, sin salto de línea)</t>
  </si>
  <si>
    <t>/Invoice/cac:AccountingSupplierParty/cac:Party/cac:PartyLegalEntity/cac:RegistrationAddress/cbc:CitySubdivisionName (Urbanización)</t>
  </si>
  <si>
    <t>des_detalle_rubro
cod_rubro = 603</t>
  </si>
  <si>
    <t>El formato del Tag UBL es diferente a alfanumérico de 1 a 25 caracteres  (se considera cualquier carácter incluido espacio, sin salto de línea)</t>
  </si>
  <si>
    <t>/Invoice/cac:AccountingSupplierParty/cac:Party/cac:PartyLegalEntity/cac:RegistrationAddress/cbc:CityName (Provincia)</t>
  </si>
  <si>
    <t>des_detalle_rubro
cod_rubro = 604</t>
  </si>
  <si>
    <t>El formato del Tag UBL es diferente a alfanumérico de 1 a 30 caracteres  (se considera cualquier carácter incluido espacio, sin salto de línea)</t>
  </si>
  <si>
    <t>/Invoice/cac:AccountingSupplierParty/cac:Party/cac:PartyLegalEntity/cac:RegistrationAddress/cbc:ID (Código de ubigeo)</t>
  </si>
  <si>
    <t>des_detalle_rubro
cod_rubro = 601</t>
  </si>
  <si>
    <t>"PE:INEI"</t>
  </si>
  <si>
    <t>"Ubigeos"</t>
  </si>
  <si>
    <t>/Invoice/cac:AccountingSupplierParty/cac:Party/cac:PartyLegalEntity/cac:RegistrationAddress/cbc:CountrySubentity (Departamento)</t>
  </si>
  <si>
    <t>des_detalle_rubro
cod_rubro = 605</t>
  </si>
  <si>
    <t>/Invoice/cac:AccountingSupplierParty/cac:Party/cac:PartyLegalEntity/cac:RegistrationAddress/cbc:District (Distrito)</t>
  </si>
  <si>
    <t>des_detalle_rubro
cod_rubro = 606</t>
  </si>
  <si>
    <t>/Invoice/cac:AccountingSupplierParty/cac:Party/cac:PartyLegalEntity/cac:RegistrationAddress/cac:Country/cbc:IdentificationCode (Código de país)</t>
  </si>
  <si>
    <t>des_detalle_rubro
cod_rubro = 607</t>
  </si>
  <si>
    <t>"ISO 3166-1"</t>
  </si>
  <si>
    <t>'"United Nations Economic Commission for Europe"</t>
  </si>
  <si>
    <t>"Country"</t>
  </si>
  <si>
    <t>Tipo y número de documento de identidad del adquirente o usuario</t>
  </si>
  <si>
    <t>/Invoice/cac:AccountingCustomerParty/cac:Party/cac:PartyIdentification/cbc:ID (Número de documento)</t>
  </si>
  <si>
    <t>num_docide_recep</t>
  </si>
  <si>
    <t>No existe el Tag UBL o vacio</t>
  </si>
  <si>
    <t>/Invoice/cac:AccountingCustomerParty/cac:Party/cac:PartyIdentification/cbc:ID@schemeID (Tipo de documento de identidad)</t>
  </si>
  <si>
    <t>cod_docide_recep</t>
  </si>
  <si>
    <t>/Invoice/cac:AccountingCustomerParty/cac:Party/
cac:PartyLegalEntity/cbc:RegistrationName</t>
  </si>
  <si>
    <t>des_nombre_recep</t>
  </si>
  <si>
    <t>El formato del Tag UBL es diferente a alfanumérico de 3 hasta 1500 caracteres</t>
  </si>
  <si>
    <t>/Invoice/cac:AccountingCustomerParty/cac:Party/cac:PostalAddress/cbc:ID</t>
  </si>
  <si>
    <t>des_detalle_rubro
cod_rubro = 621</t>
  </si>
  <si>
    <t>(Catálogo No. 56)</t>
  </si>
  <si>
    <t>"Tipo de servicio público"</t>
  </si>
  <si>
    <t>"urn:pe:gob:sunat:cpe:see:gem:catalogos:catalogo56"</t>
  </si>
  <si>
    <t>0…1</t>
  </si>
  <si>
    <t>(Catálogo No. 57)</t>
  </si>
  <si>
    <t>Si "Tipo de Servico Público" es Otros servicios regulados por OSIPTEL (5) , el Tag UBL no existe o es vacio</t>
  </si>
  <si>
    <t>"Tipo de servicio publico de telecomunicaciones"</t>
  </si>
  <si>
    <t>"urn:pe:gob:sunat:cpe:see:gem:catalogos:catalogo57"</t>
  </si>
  <si>
    <t>Si "Tipo de Servicio Público" es Energía eléctrica (1) o Agua (2), el Tag UBL es vacio</t>
  </si>
  <si>
    <t>Si "Tipo de Servicio Público" es Energía eléctrica (1) o Agua (2), su formato es distinto a alfanumérico de 8 posiciones</t>
  </si>
  <si>
    <t>Si "Código de Servicios de Telecomunicaciones" es Teleservicios o Servicios Finales (2), el Tag UBL es vacio</t>
  </si>
  <si>
    <t>Si "Código de Servicios de Telecomunicaciones" es Teleservicios o Servicios Finales (2), su formato es distinto a numérico de 9 posiciones</t>
  </si>
  <si>
    <t>(Catálogo No. 24)</t>
  </si>
  <si>
    <t>"Tipo de tarifa de servicio publico"</t>
  </si>
  <si>
    <t>"urn:pe:gob:sunat:cpe:see:gem:catalogos:catalogo24"</t>
  </si>
  <si>
    <t>Si existe el tag, El formato del Tag UBL es diferente de decimal positivo de 3 enteros y hasta 2 decimal</t>
  </si>
  <si>
    <t>@unitCode  (Unidad de medida)</t>
  </si>
  <si>
    <t>"UN/ECE rec 20"</t>
  </si>
  <si>
    <t>@unitCodeListID</t>
  </si>
  <si>
    <t>@unitCodeListAgencyName</t>
  </si>
  <si>
    <t>Tipo de medidor
Número de medidor</t>
  </si>
  <si>
    <r>
      <t xml:space="preserve">Si "Tipo de Servicio Público" es Energía eléctrica (1) </t>
    </r>
    <r>
      <rPr>
        <strike/>
        <sz val="9"/>
        <rFont val="Calibri"/>
        <family val="2"/>
        <scheme val="minor"/>
      </rPr>
      <t>o Agua (2)</t>
    </r>
    <r>
      <rPr>
        <sz val="9"/>
        <rFont val="Calibri"/>
        <family val="2"/>
        <scheme val="minor"/>
      </rPr>
      <t>, el Tag UBL no existe o es vacio</t>
    </r>
  </si>
  <si>
    <r>
      <t xml:space="preserve">Si existe información en este tag y tipo de servicio público es distinto de 1 </t>
    </r>
    <r>
      <rPr>
        <strike/>
        <sz val="9"/>
        <rFont val="Calibri"/>
        <family val="2"/>
        <scheme val="minor"/>
      </rPr>
      <t>o 2</t>
    </r>
    <r>
      <rPr>
        <sz val="9"/>
        <rFont val="Calibri"/>
        <family val="2"/>
        <scheme val="minor"/>
      </rPr>
      <t>.</t>
    </r>
  </si>
  <si>
    <t>(Catálogo No. 58)</t>
  </si>
  <si>
    <t>@schemeID (Tipo de medidor: Trifásico o Monofásico)</t>
  </si>
  <si>
    <t>Si "Tipo de Servicio Público" es Energía eléctrica (1), el Tag UBL no existe o es vacio</t>
  </si>
  <si>
    <t>"Tipo de medidor"</t>
  </si>
  <si>
    <t>"urn:pe:gob:sunat:cpe:see:gem:catalogos:catalogo58"</t>
  </si>
  <si>
    <t>@unitCode (Unidad de medida)</t>
  </si>
  <si>
    <t>Datos del detalle o Ítem del Recibo</t>
  </si>
  <si>
    <t>t4242detcpe</t>
  </si>
  <si>
    <t>num_fila_item</t>
  </si>
  <si>
    <t>cod_unidad_item</t>
  </si>
  <si>
    <t>num_cant_item</t>
  </si>
  <si>
    <t>an..500</t>
  </si>
  <si>
    <t>des_detalle_item</t>
  </si>
  <si>
    <t>El formato del Tag UBL es diferente a alfanumérico de 1 hasta 500 caracteres</t>
  </si>
  <si>
    <t>mto_rubro
cod_rubro = 111</t>
  </si>
  <si>
    <t>mto_rubro
cod_rubro = 304</t>
  </si>
  <si>
    <t>No existe el Tag UBL cac:AlternativeConditioPrice</t>
  </si>
  <si>
    <t>/Invoice/cac:InvoiceLine/cac:PricingReference/cac:AlternativeConditionPrice/cbc:PriceTypeCode (Código de Precio)</t>
  </si>
  <si>
    <t>"Tipo de Precio"</t>
  </si>
  <si>
    <t>"urn:pe:gob:sunat:cpe:see:gem:catalogos:catalogo16"</t>
  </si>
  <si>
    <t>Monto total de impuestos del ítem</t>
  </si>
  <si>
    <t>/Invoice/cac:InvoiceLine/cac:TaxTotal/cbc:TaxAmount 
(Monto total de impuestos por linea)</t>
  </si>
  <si>
    <t>mto_rubro
cod_rubro = ###</t>
  </si>
  <si>
    <t>@currencyID</t>
  </si>
  <si>
    <t>an..9</t>
  </si>
  <si>
    <t>n(3,5)</t>
  </si>
  <si>
    <t>Si el Tag UBL existe, el formato del Tag UBL es diferente de decimal positivo de 3 enteros y hasta 5 decimales</t>
  </si>
  <si>
    <t>"Codigo de tributos"</t>
  </si>
  <si>
    <t>"urn:pe:gob:sunat:cpe:see:gem:catalogos:
catalogo05"</t>
  </si>
  <si>
    <t>/Invoice/cac:InvoiceLine/cac:TaxTotal/cac:TaxSubtotal/cac:TaxCategory/cac:TaxScheme/cbc:Name (Nombre de tributo)</t>
  </si>
  <si>
    <t>mto_rubro
cod_rubro = 134</t>
  </si>
  <si>
    <t>"true" / "false"</t>
  </si>
  <si>
    <t>/Invoice/cac:InvoiceLine/cac:Allowancecharge/cbc:ChargeIndicator (Indicador de cargo/descuento)</t>
  </si>
  <si>
    <t>(Catálogo No. 53)</t>
  </si>
  <si>
    <t>"Cargo/descuento"</t>
  </si>
  <si>
    <t>"urn:pe:gob:sunat:cpe:see:gem:catalogos:catalogo53"</t>
  </si>
  <si>
    <t>/Invoice/cac:InvoiceLine/cac:Allowancecharge/cbc:MultiplierFactorNumeric (Factor de cargo/descuento)</t>
  </si>
  <si>
    <t>/Invoice/cac:InvoiceLine/cac:Allowancecharge/cbc:Amount (Monto de cargo/descuento)</t>
  </si>
  <si>
    <t>/Invoice/cac:InvoiceLine/cac:Allowancecharge/cbc:BaseAmount (Monto base del cargo/descuento)</t>
  </si>
  <si>
    <t>Totales del Recibo</t>
  </si>
  <si>
    <t>Monto total de impuestos</t>
  </si>
  <si>
    <t>Si el codigo de tributo es = '9996', el valor del Tag UBL es diferente a la sumatoria del total valor de venta - operaciones gratuitas de cada ítem  (con una tolerancia + - 1)</t>
  </si>
  <si>
    <t>"0.00"</t>
  </si>
  <si>
    <t>El valor del Tag UBL es diferente al código del tributo del listado</t>
  </si>
  <si>
    <t>/Invoice/cac:TaxTotal/cac:TaxSubtotal/cac:TaxCategory/cac:TaxScheme/cbc:Name (Nombre de tributo)</t>
  </si>
  <si>
    <t>El valor del Tag UBL debe tener por lo menos uno de los siguientes valores en el comprobante: 1000 (Gravada), 9996 (Gratuita), 9997 (Exonerada), 9998 (Inafecta)</t>
  </si>
  <si>
    <t>El valor del Tag UBL no debe repetirse en el comprobante</t>
  </si>
  <si>
    <t>Cargos y Descuentos Globales</t>
  </si>
  <si>
    <t>"true"/"false"</t>
  </si>
  <si>
    <t>/Invoice/cac:AllowanceCharge/cbc:ChargeIndicator (Indicador de cargo/descuento)</t>
  </si>
  <si>
    <t>/Invoice/cac:AllowanceCharge/cbc:AllowanceChargeReasonCode (Código del motivo del cargo/descuento)</t>
  </si>
  <si>
    <t>/Invoice/cac:AllowanceCharge/cbc:Amount (Monto del cargo/descuento)</t>
  </si>
  <si>
    <t>/Invoice/cac:AllowanceCharge/cbc:BaseAmount (Monto base del cargo/descuento)</t>
  </si>
  <si>
    <t>El formato del Tag UBL es diferente de decimal (positivo) de 12 enteros y hasta 2 decimales</t>
  </si>
  <si>
    <t>si codigo de cargo/descuento gloabal = 00, el valor del tag no es igual a la sumatoria de los montos bases de los descuentos que afectan a la BI por item.  (con una tolerancia + - 1)</t>
  </si>
  <si>
    <t>si codigo de cargo/descuento gloabal = 01, el valor del tag no es igual a la sumatoria de los montos bases de los descuentos que no afectan a la BI por item. (con una tolerancia + - 1)</t>
  </si>
  <si>
    <t>si codigo de cargo/descuento gloabal = 47, el valor del tag no es igual a la sumatoria de los montos Bases de cargos que no afectan a la BI por item.  (con una tolerancia + - 1)</t>
  </si>
  <si>
    <t>si codigo de cargo/descuento gloabal = 48, El valor del tag no es igual a la sumatoria de los montos base de los  cargos que no afectan a la BI por item. (con una tolerancia + - 1)</t>
  </si>
  <si>
    <t>mto_total_venta</t>
  </si>
  <si>
    <t>mto_rubro
cod_rubro = 102</t>
  </si>
  <si>
    <t>El valor del tag es diferente a la sumatoria de los montos de cargos/descuentos globales con codigo   00, 01, 02 y 03. (con una tolerancia de + - 1)</t>
  </si>
  <si>
    <t>El valor del tag es diferente a la sumatoria de los montos de cargos/descuentos globales con codigo   47, 48, 49 y 50. (con una tolerancia de + - 1)</t>
  </si>
  <si>
    <t>mto_rubro
cod_rubro = 107</t>
  </si>
  <si>
    <t>mto_importe_total</t>
  </si>
  <si>
    <t>CONDICIÓN INFORMÁTICA DEL CONCEPTO</t>
  </si>
  <si>
    <t>FORMATO / VALOR</t>
  </si>
  <si>
    <t>USO DEL CAMPO</t>
  </si>
  <si>
    <t>La moneda de los totales de línea y totales de comprobantes (excepto para los totales de Percepción y Detracción) es diferente al valor del Tag UBL</t>
  </si>
  <si>
    <t>Existe más de un Tag UBL cac:AccountingSupplierParty/cac:Party/cac:PartyIdentification</t>
  </si>
  <si>
    <t xml:space="preserve">n1 </t>
  </si>
  <si>
    <t>/Invoice/cac:Delivery/cac:DeliveryLocation/cac:Address/cac:AddressLine/cbc:Line (Dirección completa y detallada)</t>
  </si>
  <si>
    <t>/Invoice/cac:Delivery/cac:DeliveryLocation/cac:Address/cbc:CitySubdivisionName (Urbanización)</t>
  </si>
  <si>
    <t>/Invoice/cac:Delivery/cac:DeliveryLocation/cac:Address/cbc:CityName (Provincia)</t>
  </si>
  <si>
    <t>/Invoice/cac:Delivery/cac:DeliveryLocation/cac:Address/cbc:ID (Código de ubigeo)</t>
  </si>
  <si>
    <t>/Invoice/cac:Delivery/cac:DeliveryLocation/cac:Address/cbc:CountrySubentity (Departamento)</t>
  </si>
  <si>
    <t>/Invoice/cac:Delivery/cac:DeliveryLocation/cac:Address/cbc:District (Distrito)</t>
  </si>
  <si>
    <t>/Invoice/cac:Delivery/cac:DeliveryLocation/cac:Address/cac:Country/cbc:IdentificationCode (Código de país)</t>
  </si>
  <si>
    <t>Código asignado por SUNAT para el establecimiento anexo declarado en el RUC</t>
  </si>
  <si>
    <t>/Invoice/cac:AccountingSupplierParty/cac:Party/cac:PartyLegalEntity/cac:RegistrationAddress/cbc:AddressTypeCode</t>
  </si>
  <si>
    <t>Si el Tag UBL existe, el valor del Tag es diferente a numerico de 4 caracteres.</t>
  </si>
  <si>
    <t>"Establecimientos anexos"</t>
  </si>
  <si>
    <t>Datos del cliente o receptor</t>
  </si>
  <si>
    <t>Tipo y Número de documento de identidad del adquirente o usuario</t>
  </si>
  <si>
    <t>Existe más de un Tag UBL en el XML cac:AccountingCustomerParty/cac:Party/cac:PartyIdentification</t>
  </si>
  <si>
    <t>El formato del Tag UBL es diferente a alfanumérico de 3 hasta 1500 caracteres (se considera cualquier carácter, no permite salto de línea)</t>
  </si>
  <si>
    <t>Tipo y número de la guía de remisión relacionada</t>
  </si>
  <si>
    <t>/Invoice/cac:DespatchDocumentReference/cbc:ID (Número de documento)</t>
  </si>
  <si>
    <t>Tipo y número de otro documento relacionado</t>
  </si>
  <si>
    <t>Si el Tag UBL existe, el formato del Tag UBL es diferente a alfanumérico de hasta 30 caracteres (se considera cualquier carácter, no permite "whitespace character": espacio, salto de línea, fin de línea, tab, etc.)</t>
  </si>
  <si>
    <t>"Documento Relacionado"</t>
  </si>
  <si>
    <t>"urn:pe:gob:sunat:cpe:see:gem:catalogos:catalogo12"</t>
  </si>
  <si>
    <t>/Invoice/cac:InvoiceLine/cbc:InvoicedQuantity@unitCode</t>
  </si>
  <si>
    <t>Si e tag existe. el formato del Tag UBL es diferente de alfanumérico de 1 a 30 carácteres (sin salto de linea)</t>
  </si>
  <si>
    <t>/Invoice/cac:InvoiceLine/cac:Item/cac:CommodityClassification/cbc:ItemClassificationCode</t>
  </si>
  <si>
    <t>Si el tag existe, si el valor del Tag UBL no se encuentra en el listado</t>
  </si>
  <si>
    <t>"UNSPSC"</t>
  </si>
  <si>
    <t>"GS1 US"</t>
  </si>
  <si>
    <t>"Item Classification"</t>
  </si>
  <si>
    <t xml:space="preserve">Código de producto GS1 </t>
  </si>
  <si>
    <t>an..14</t>
  </si>
  <si>
    <t>Si e tag existe. el formato del Tag UBL es diferente de alfanumérico de 1 a 14 carácteres (sin salto de linea)</t>
  </si>
  <si>
    <t>/Invoice/cac:InvoiceLine/cac:Item/cac:AdditionalItemProperty/cbc:Name</t>
  </si>
  <si>
    <t>(Catálogo No. 55)</t>
  </si>
  <si>
    <t>/Invoice/cac:InvoiceLine/cac:Item/cac:AdditionalItemProperty/cbc:NameCode</t>
  </si>
  <si>
    <t>"Propiedad del item"</t>
  </si>
  <si>
    <t>"urn:pe:gob:sunat:cpe:see:gem:catalogos:catalogo55"</t>
  </si>
  <si>
    <t>/Invoice/cac:InvoiceLine/cac:Item/cac:AdditionalItemProperty/cbc:Value</t>
  </si>
  <si>
    <t>El formato del Tag UBL es diferente a alfanumérico de 1 hasta 500 caracteres (se considera cualquier carácter, permite "whitespace character": espacio, salto de línea, fin de línea, tab, etc.)</t>
  </si>
  <si>
    <t xml:space="preserve">Precio de venta unitario por item
</t>
  </si>
  <si>
    <t>/Invoice/cac:InvoiceLine/cac:PricingReference/cac:AlternativeConditionPrice/cbc:PriceAmount (Valor)</t>
  </si>
  <si>
    <t>/Invoice/cac:InvoiceLine/cac:PricingReference/cac:AlternativeConditionPrice/cbc:PriceTypeCode (Código de precio)</t>
  </si>
  <si>
    <t>/Invoice/cac:InvoiceLine/cac:TaxTotal/cbc:TaxAmount (Monto total de impuestos por linea)</t>
  </si>
  <si>
    <t>/Invoice/cac:InvoiceLine/cac:TaxTotal/cac:TaxSubtotal/cbc:TaxableAmount (Monto base)</t>
  </si>
  <si>
    <t>@currencyID (Moneda base)</t>
  </si>
  <si>
    <t>/Invoice/cac:InvoiceLine/cac:TaxTotal/cac:TaxSubtotal/cac:TaxCategory/cbc:Percent (Tasa del IGV o  Tasa del IVAP)</t>
  </si>
  <si>
    <t>/Invoice/cac:InvoiceLine/cac:TaxTotal/cac:TaxSubtotal/cac:TaxCategory/cbc:TaxExemptionReasonCode (Afectación al IGV)</t>
  </si>
  <si>
    <t>"Afectacion del IGV"</t>
  </si>
  <si>
    <t>"urn:pe:gob:sunat:cpe:see:gem:catalogos:catalogo07"</t>
  </si>
  <si>
    <t>El valor del Tag UBL debe tener por lo menos uno de los siguientes valores en el comprobante: 1000 (Gravada), 1016 (IVAP), 9995 (Exportacion), 9996 (Gratuita), 9997 (Exonerada), 9998 (Inafecta)</t>
  </si>
  <si>
    <t>El valor del Tag UBL no debe repetirse por linea en el comprobante</t>
  </si>
  <si>
    <t>/Invoice/cac:InvoiceLine/cac:TaxTotal/cac:TaxSubtotal/cac:TaxCategory/cbc:Percent (Tasa del tributo)</t>
  </si>
  <si>
    <t>/Invoice/cac:InvoiceLine/cac:TaxTotal/cac:TaxSubtotal/cac:TaxCategory/cbc:TierRange (Tipo de sistema de ISC)</t>
  </si>
  <si>
    <t>/Invoice/cac:InvoiceLine/cac:TaxTotal/cac:TaxSubtotal/cac:TaxCategory/cac:TaxScheme/cbc:TaxTypeCode (Código internacional de tributo)</t>
  </si>
  <si>
    <t xml:space="preserve"> n(12,2)</t>
  </si>
  <si>
    <t>/Invoice/cac:InvoiceLine/cac:Allowancecharge/cbc:AllowanceChargeReasonCode (Código de cargo/descuento)</t>
  </si>
  <si>
    <t xml:space="preserve">Total Valor de Venta - Exportación
Total valor de venta - operaciones inafectas
Total valor de venta - operaciones exoneradas
</t>
  </si>
  <si>
    <t>Si "codigo de tributo" igual a "9997" (Exonerada) y  existe alguna línea con "codigo de tributo por linea" igual a "9998" (inafectas), el Tag UBL es igual a 0 (cero)</t>
  </si>
  <si>
    <t>Si "codigo de tributo" igual a "9997" (Exonerada)  y existe alguna línea con "codigo de tributo por linea" igual a "9997" (Exonerada),  el Tag UBL es igual a 0 (cero)</t>
  </si>
  <si>
    <t>Si "codigo de tributo" igual a "9997" (Exonerada)  y "Código de leyenda" es 2001, el valor del Tab UBL es igual a 0 (cero)</t>
  </si>
  <si>
    <t>Si "codigo de tributo" igual a "9997" (Exonerada) y "Código de leyenda" es 2002, el valor del Tab UBL es igual a 0 (cero)</t>
  </si>
  <si>
    <t>Si "codigo de tributo" igual a "9997" (Exonerada) y "Código de leyenda" es 2003, el valor del Tab UBL es igual a 0 (cero)</t>
  </si>
  <si>
    <t>Si "codigo de tributo" igual a "9997" (Exonerada) y "Código de leyenda" es 2007, el valor del Tab UBL es igual a 0 (cero)</t>
  </si>
  <si>
    <t>Si "codigo de tributo" igual a "9997" (Exonerada) y "Código de leyenda" es 2008, el valor del Tab UBL es igual a 0 (cero)</t>
  </si>
  <si>
    <t>Si "Código de tipo de tributo" es 9996 (Gratuita) y "Código de precio" es 02 (Valor referencial no onerosa), el valor del Tag UBL es igual a 0 (cero)</t>
  </si>
  <si>
    <t>Si "Código de tipo de tributo" es 9996 (Gratuita) y "Código de leyenda" es 1002, el valor del Tag UBL es igual a 0 (cero)</t>
  </si>
  <si>
    <t>/Invoice/cac:TaxTotal/cac:TaxSubtotal/cac:TaxCategory/cac:TaxScheme/cbc:ID (Código de tributo)</t>
  </si>
  <si>
    <t>/Invoice/cac:TaxTotal/cac:TaxSubtotal/cac:TaxCategory/cac:TaxScheme/cbc:TaxTypeCode (Código internacional  de tributo)</t>
  </si>
  <si>
    <t>Total valor de venta - operaciones gratuitas</t>
  </si>
  <si>
    <t>/Invoice/cac:TaxTotal/cac:TaxSubtotal/cbc:TaxableAmount  (Total valor de venta operaciones gravadas)</t>
  </si>
  <si>
    <t>/Invoice/cac:TaxTotal/cac:TaxSubtotal/cbc:TaxAmount (Sumatoria IGV o IVAP, según corresponda)</t>
  </si>
  <si>
    <t>Si "Código de tributo" es 1000 (IGV), "Tipo de operación" es 04 (Anticipo), el Tag UBL es igual a 0 (cero)</t>
  </si>
  <si>
    <t>Si "Código de tributo" es 1000 (IGV) o  1016 (IVAP), ("Total valor de venta - operaciones gravadas" más "Sumatoria ISC") multiplicado por tasa de IGV a la "Fecha de emisión" es diferente (con una tolerancia de más menos 1) al valor del Tag UBL</t>
  </si>
  <si>
    <t>/Invoice/cac:TaxTotal/cac:TaxSubtotal/cac:TaxCategory/cac:TaxScheme/cbc:TaxTypeCode (Código internacional de tributo)</t>
  </si>
  <si>
    <t>Sumatoria ISC
Sumatoria Otros Tributos</t>
  </si>
  <si>
    <t>/Invoice/cac:TaxTotal/cac:TaxSubtotal/cbc:TaxAmount  (Monto de la Sumatoria)</t>
  </si>
  <si>
    <t>/Invoice/cac:AllowanceCharge/cbc:MultiplierFactorNumeric (Porcentaje aplicado)</t>
  </si>
  <si>
    <t>Total Valor de Venta</t>
  </si>
  <si>
    <t>Total Precio de Venta</t>
  </si>
  <si>
    <t>Leyendas</t>
  </si>
  <si>
    <t xml:space="preserve">C
</t>
  </si>
  <si>
    <t>(Catálogo No. 52)</t>
  </si>
  <si>
    <t>/Invoice/cbc:Note@languageLocaleID (Código de la leyenda)</t>
  </si>
  <si>
    <t>Si el atributo existe, el valor del atributo no existe en el listado</t>
  </si>
  <si>
    <t>/Invoice/cbc:Note  (Descripción de la leyenda)</t>
  </si>
  <si>
    <t>Si codigo de leyenda es '3000' y el formato del Tag UBL es diferente a alfanumérico de 1 a 40 caractéres  (se considera cualquier carácter diferente a salto de línea)</t>
  </si>
  <si>
    <t>(Catálogo No. 51)</t>
  </si>
  <si>
    <t>@name</t>
  </si>
  <si>
    <t>"urn:pe:gob:sunat:cpe:see:gem:catalogos:catalogo51"</t>
  </si>
  <si>
    <t>@listSchemeURI</t>
  </si>
  <si>
    <t>Número de la orden de compra</t>
  </si>
  <si>
    <t>/Invoice/cac:OrderReference/cbc:ID</t>
  </si>
  <si>
    <t>Si existe el tag UBL y el formato del tag UBL es diferente alfanumerico de 1 a 20, sin espacios, sin guiones, sin salto de línea</t>
  </si>
  <si>
    <t>"true"</t>
  </si>
  <si>
    <t>Información Adicional - Percepciones</t>
  </si>
  <si>
    <t>Importe de la percepción en moneda nacional</t>
  </si>
  <si>
    <t>/Invoice/cac:AllowanceCharge/cbc:AllowanceChargeReasonCode (Código del motivo del cargo/descuento 51 o 52 o 53)</t>
  </si>
  <si>
    <t>/Invoice/cac:AllowanceCharge/cbc:MultiplierFactorNumeric (Factor del cargo/descuento)</t>
  </si>
  <si>
    <t>Si el Tag UBL existe, el formato del Tag UBL es diferente de decimal positivo de 3 enteros y hasta 2 decimales</t>
  </si>
  <si>
    <t>/Invoice/cac:AllowanceCharge/cbc:Amount (Monto de la percepción)</t>
  </si>
  <si>
    <t>El formato del Tag UBL es diferente de decimal (positivo mayor a cero) de 12 enteros y hasta 2 decimales</t>
  </si>
  <si>
    <t>/Invoice/cac:AllowanceCharge/cbc:BaseAmount (Base imponible de la percepción)</t>
  </si>
  <si>
    <t>Si "Código de motivo de cargo/descuento" es 51 o 52 o 53 (Percepción),no existe el atributo @currencyID del Tag UBL o es vacío</t>
  </si>
  <si>
    <t>/Invoice/cac:PrepaidPayment/cbc:ID (Identificador del pago)</t>
  </si>
  <si>
    <t>Si "Monto anticipado" existe y no existe el Tag UBL o es vacio</t>
  </si>
  <si>
    <t>Si existe mas de identificador de pago con el mismo valor en el comprobante</t>
  </si>
  <si>
    <t>si existe identificador de pago no asociado a un comprobante relacionado</t>
  </si>
  <si>
    <t>"Anticipo"</t>
  </si>
  <si>
    <t>/Invoice/cac:PrepaidPayment/cbc:PaidAmount (Monto anticipado)</t>
  </si>
  <si>
    <t>/Invoice/cac:PrepaidPayment/cbc:PaidDate (Fecha de pago)</t>
  </si>
  <si>
    <t>/Invoice/cac:AdditionalDocumentReference/cbc:DocumentStatusCode (Identificador del pago)</t>
  </si>
  <si>
    <t>Si tipo de documento que realizo el anticipo es 02 o 03, existe y es diferente a algun identificador de pago.</t>
  </si>
  <si>
    <t>Si tipo de documento que realizo el anticipo es 02 o 03, existe mas de un comprobante de anticipo asociado al mismo identificador de pago en el comprobante</t>
  </si>
  <si>
    <t>/Invoice/cac:AdditionalDocumentReference/cbc:DocumentTypeCode (Tipo de comprobante que se realizó el anticipo)</t>
  </si>
  <si>
    <t>an11</t>
  </si>
  <si>
    <t>/Invoice/cac:AdditionalDocumentReference/cac:IssuerParty/cac:PartyIdentification/cbc:ID (Número de documento del emisor del anticipo)</t>
  </si>
  <si>
    <t>/Invoice/cac:AdditionalDocumentReference/cac:IssuerParty/cac:PartyIdentification/cbc:ID@schemeID (Tipo de documento del emisor del anticipo)</t>
  </si>
  <si>
    <t>"urn:pe:gob:sunat:cpe:see:gem:catalogos:
catalogo06"</t>
  </si>
  <si>
    <t>(Catálogo No. 20)</t>
  </si>
  <si>
    <t>/Invoice/cac:Delivery/cac:Shipment/cbc:ID</t>
  </si>
  <si>
    <t>"Motivo de Traslado"</t>
  </si>
  <si>
    <t>"urn:pe:gob:sunat:cpe:see:gem:catalogos:catalogo20"</t>
  </si>
  <si>
    <t>Peso bruto total de la Factura</t>
  </si>
  <si>
    <t>/Invoice/cac:Delivery/cac:Shipment/cbc:GrossWeightMeasure</t>
  </si>
  <si>
    <t>Si existe el Tag UBL, el formato del Tag UBL es diferente a numérico de 12 enteros y 2 decimales</t>
  </si>
  <si>
    <t>(Catálogo No. 03)  KGM</t>
  </si>
  <si>
    <t>/Invoice/cac:Delivery/cac:Shipment/cbc:GrossWeightMeasure@unitCode</t>
  </si>
  <si>
    <t>Si existe el Tag UBL, el valor del Tag UBL es diferente a "KGM"</t>
  </si>
  <si>
    <t>Modalidad de Transporte (FG Remitente)</t>
  </si>
  <si>
    <t>(Catálogo No. 18)</t>
  </si>
  <si>
    <t>/Invoice/cac:Delivery/cac:Shipment/cac:ShipmentStage/cbc:TransportModeCode</t>
  </si>
  <si>
    <t>Si existe el Tag UBL, el valor del Tag UBL es diferente al listado</t>
  </si>
  <si>
    <t>"Modalidad de Transporte"</t>
  </si>
  <si>
    <t>"urn:pe:gob:sunat:cpe:see:gem:catalogos:catalogo18"</t>
  </si>
  <si>
    <t>Fecha de inicio del traslado o fecha de entrega de bienes al transportista</t>
  </si>
  <si>
    <t>/Invoice/cac:Delivery/cac:Shipment/cac:ShipmentStage/cac:TransitPeriod/cbc:StartDate</t>
  </si>
  <si>
    <t>Datos del Transportista (FG Remitente) o Transportista contratante (FG Transportista) - Número de documento de identidad</t>
  </si>
  <si>
    <t>/Invoice/cac:Delivery/cac:Shipment/cac:ShipmentStage/cac:CarrierParty/cac:PartyIdentification/cbc:ID</t>
  </si>
  <si>
    <t>Si "Datos del Transportista (FG Remitente) o Transportista contratante (FG Transportista) - Tipo de documento de identidad" es 6, el formato del Tag UBL es diferente de numérico de 11 dígitos</t>
  </si>
  <si>
    <t>Datos del Transportista (FG Remitente) o Transportista contratante (FG Transportista) - Tipo de documento de identidad</t>
  </si>
  <si>
    <t>/Invoice/cac:Delivery/cac:Shipment/cac:ShipmentStage/cac:CarrierParty/cac:PartyIdentification/cbc:ID@schemeID (Tipo de documento de identidad)</t>
  </si>
  <si>
    <t>Si existe el Tag anterior y no existe el Tag UBL</t>
  </si>
  <si>
    <t>Si existe el Tag UBL y el valor del Tag UBL es diferente de 6</t>
  </si>
  <si>
    <t>Datos del Transportista (FG Remitente) o Transportista contratante (FG Transportista) - Apellidos y nombres o razón social</t>
  </si>
  <si>
    <t>/Invoice/cac:Delivery/cac:Shipment/cac:ShipmentStage/cac:CarrierParty/cacPartyLegalEntity/cbc:RegistrationName</t>
  </si>
  <si>
    <t>Si "Datos del Transportista (FG Remitente) o Transportista contratante (FG Transportista) - Número de documento de identidad" existe, no existe el Tag UBL</t>
  </si>
  <si>
    <t>Si el Tag UBL existe, el formato del Tag UBL es diferente de alfanumérico de 3 a 100 caracteres</t>
  </si>
  <si>
    <t>Datos del Transportista (FG Remitente) o Transportista contratante (FG Transportista) - Registro del MTC</t>
  </si>
  <si>
    <t>/Invoice/cac:Delivery/cac:Shipment/cac:ShipmentStage/cac:CarrierParty/cacPartyLegalEntity/cbc:CompanyID</t>
  </si>
  <si>
    <t>Número de constancia de inscripcion del vehiculo o certificado de habilitación vehicular</t>
  </si>
  <si>
    <t>/Invoice/cac:Delivery/cac:Shipment/cac:ShipmentStage/cac:TransportMeans/cbc:RegistrationNationalityID</t>
  </si>
  <si>
    <t>Información de vehículo principal - Número de placa</t>
  </si>
  <si>
    <t>/Invoice/cac:Delivery/cac:Shipment/cac:ShipmentStage/cac:TransportMeans/cac:RoadTransport/cbc:LicensePlateID</t>
  </si>
  <si>
    <t>Si el Tag UBL existe, el formato del Tag UBL es diferente a alfanumérico de 8 caracteres (se considera espacio en blanco)</t>
  </si>
  <si>
    <t>Información de vehículos secundarios</t>
  </si>
  <si>
    <t xml:space="preserve">/Invoice/cac:Delivery/cac:Shipment/cac:TransportHandlingUnit/cac:TransportEquipment/cbc:ID
</t>
  </si>
  <si>
    <t>Si existe el Tag UBL, el formato del Tag UBL debe ser alfanumérico de 6 a 8 caracteres (se considera espacio en blanco)</t>
  </si>
  <si>
    <t>Datos de conductores - Número de documento de identidad</t>
  </si>
  <si>
    <t>/Invoice/cac:Delivery/cac:Shipment/cac:ShipmentStage/cac:DriverPerson/cbc:ID</t>
  </si>
  <si>
    <t>Datos de conductores - Tipo de documento</t>
  </si>
  <si>
    <t>/Invoice/cac:Delivery/cac:Shipment/cac:ShipmentStage/cac:DriverPerson/cbc:ID@schemeID</t>
  </si>
  <si>
    <t>Si existe el Tag UBL, el valor del Tag UBL es diferente de 1, 4, 7, A</t>
  </si>
  <si>
    <t>Dirección punto de llegada - Código de ubigeo</t>
  </si>
  <si>
    <t>Dirección punto de llegada - Dirección completa y detallada</t>
  </si>
  <si>
    <t>/Invoice/cac:Delivery/cac:Shipment/cac:Delivery/cac:DeliveryAddress/cac:AddressLine/cbc:Line</t>
  </si>
  <si>
    <t>Si existe el Tag UBL, el formato del Tag UBL es diferente a alfanumérico de 3 a 100 caracteres</t>
  </si>
  <si>
    <t>Dirección punto de partida - Código de ubigeo</t>
  </si>
  <si>
    <t>Dirección punto de partida - Dirección completa y detallada</t>
  </si>
  <si>
    <t>/Invoice/cac:Delivery/cac:Shipment/cac:OriginAddress/cac:AddressLine/cbc:Line</t>
  </si>
  <si>
    <t>Indicador de subcontratación</t>
  </si>
  <si>
    <t>Boolean</t>
  </si>
  <si>
    <t>/Invoice/cac:Delivery/cac:Shipment/cac:Delivery/cac:DeliveryParty/cbc:MarkAttentionIndicator</t>
  </si>
  <si>
    <t xml:space="preserve">Numero de asiento
Información de manifiesto de pasajeros
Número de documento de identidad del pasajero
Tipo de documento de identidad del pasajero
Nombres y apellidos del pasajero
Ciudad o lugar de destino
Ciudad o lugar de origen </t>
  </si>
  <si>
    <t>/Invoice/cac:InvoiceLine/cac:Item/cac:AdditionalItemProperty/cbc:Name (Nombre del concepto)</t>
  </si>
  <si>
    <t>/Invoice/cac:InvoiceLine/cac:Item/cac:AdditionalItemProperty/cbc:NameCode (Código del concepto)</t>
  </si>
  <si>
    <t>/Invoice/cac:InvoiceLine/cac:Item/cac:AdditionalItemProperty/cac:UsabilityPeriod/cbc:StartDate (Fecha de inicio)</t>
  </si>
  <si>
    <t>Información Adicional  - Detracciones</t>
  </si>
  <si>
    <t>Código del Bien o Servicio Sujeto a Detracción</t>
  </si>
  <si>
    <t>(Catálogo No. 54)</t>
  </si>
  <si>
    <t>/Invoice/cac:PaymentTerms/cbc:PaymentMeansID (Código de bien o servicio)</t>
  </si>
  <si>
    <t>"Codigo de detraccion"</t>
  </si>
  <si>
    <t>"urn:pe:gob:sunat:cpe:see:gem:catalogos:catalogo54"</t>
  </si>
  <si>
    <t>Número de cta. en el Banco de la Nación</t>
  </si>
  <si>
    <t xml:space="preserve">/Invoice/cac:PaymentMeans/cac:PayeeFinancialAccount/cbc:ID </t>
  </si>
  <si>
    <t>Si existe código de bien o servicio sujeto a detraccion, no existe el Tag UBL.</t>
  </si>
  <si>
    <t>Monto y Porcentaje de la detracción</t>
  </si>
  <si>
    <t>/Invoice/cac:PaymentTerms/cbc:Amount (Monto de detraccion)</t>
  </si>
  <si>
    <t>n(3,5)
(Catálogo No. 54)</t>
  </si>
  <si>
    <t>/Invoice/cac:PaymentTerms/cbc:PaymentPercent (Tasa o porcentaje de detracción)</t>
  </si>
  <si>
    <t>Si existe código de bien o servicio sujeto a detraccion, es diferente al listado según su codigo de bbss de detraccion</t>
  </si>
  <si>
    <t>Detracciones - Recursos Hidrobiológicos</t>
  </si>
  <si>
    <t>Matrícula de la Embarcación Pesquera
Nombre de la Embarcación Pesquera
Descripción del Tipo de la Especie vendida
Lugar de descarga</t>
  </si>
  <si>
    <t>an..15
an..50
an..100
an..200</t>
  </si>
  <si>
    <t xml:space="preserve">
</t>
  </si>
  <si>
    <t>Cantidad de la Especie vendida</t>
  </si>
  <si>
    <t>/Invoice/cac:InvoiceLine/cac:Item/cac:AdditionalItemProperty/cbc:ValueQuantity (Cantidad de la Especie vendida)</t>
  </si>
  <si>
    <t>"TNE"</t>
  </si>
  <si>
    <t>@unitCode (Unidad de Medida)</t>
  </si>
  <si>
    <t xml:space="preserve">Fecha de descarga
</t>
  </si>
  <si>
    <t>/Invoice/cac:InvoiceLine/cac:Item/cac:AdditionalItemProperty/cac:UsabilityPeriod/cbc:StartDate (Fecha de descarga)</t>
  </si>
  <si>
    <t>Detracciones - Servicio de transporte de Carga</t>
  </si>
  <si>
    <t>Punto de origen
- Código de ubigeo
- Dirección detallada del origen</t>
  </si>
  <si>
    <t>/Invoice/cac:InvoiceLine/cac:Delivery/cac:Despatch/cac:DespatchAddress/cac:AddressLine/cbc:Line</t>
  </si>
  <si>
    <t>Punto de destino
- Código de ubigeo
- Dirección detallada del destino</t>
  </si>
  <si>
    <t>/Invoice/cac:InvoiceLine/cac:Delivery/cac:DeliveryLocation/cac:Address/cac:AddressLine/cbc:Line (Dirección detallada)</t>
  </si>
  <si>
    <t>Detalle del viaje</t>
  </si>
  <si>
    <t>/Invoice/cac:InvoiceLine/cac:Delivery/cac:Despatch/cbc:Instructions</t>
  </si>
  <si>
    <t xml:space="preserve">Valor referencial del servicio de transporte 
</t>
  </si>
  <si>
    <t>"01"</t>
  </si>
  <si>
    <t>/Invoice/cac:InvoiceLine/cac:Delivery/cac:DeliveryTerms/cbc:ID (Tipo valor Referencial)</t>
  </si>
  <si>
    <t>Valor referencial sobre la carga efectiva</t>
  </si>
  <si>
    <t>"02"</t>
  </si>
  <si>
    <t>Valor referencial sobre la carga útil nominal</t>
  </si>
  <si>
    <t>"03"</t>
  </si>
  <si>
    <t>Detracciones - Servicio de transporte de Carga - Detalle de tramos (De corresponder)</t>
  </si>
  <si>
    <t>Punto de origen del viaje</t>
  </si>
  <si>
    <t>/Invoice/cac:InvoiceLine/cac:Delivery/cac:Shipment/cac:Consigment/cac:PlannedPickupTransportEvent/cac:Location/cbc:ID</t>
  </si>
  <si>
    <t>Punto de destino del viaje</t>
  </si>
  <si>
    <t>/Invoice/cac:InvoiceLine/cac:Delivery/cac:Shipment/cac:Consigment/cac:PlannedDeliveryTransportEvent/cac:Location/cbc:ID</t>
  </si>
  <si>
    <t>Descripción del tramo</t>
  </si>
  <si>
    <t>/Invoice/cac:InvoiceLine/cac:Delivery/cac:Shipment/cac:Consigment/cbc:CarrierServiceInstructions</t>
  </si>
  <si>
    <t>Valor preliminar referencial sobre la carga efectiva (Por el tramo virtual recorrido)</t>
  </si>
  <si>
    <t>/Invoice/cac:InvoiceLine/cac:Delivery/cac:Shipment/cac:Consigment/cac:DeliveryTerms/cbc:Amount</t>
  </si>
  <si>
    <t xml:space="preserve">Detracciones - Servicio de transporte de Carga - Detalle del (os) Vehículo (s) </t>
  </si>
  <si>
    <t>Configuracion vehicular del vehículo</t>
  </si>
  <si>
    <t>Códigos del D.S. 058-2003-MTC y modificatorias</t>
  </si>
  <si>
    <t>/Invoice/cac:InvoiceLine/cac:Delivery/cac:Shipment/cac:Consigment/cac:TransportHandlingUnit/cac:TransportEquipment/cbc:SizeTypeCode</t>
  </si>
  <si>
    <t>"PE:MTC"</t>
  </si>
  <si>
    <t>"Configuracion Vehícular"</t>
  </si>
  <si>
    <t>Carga Util en TM del vehículo</t>
  </si>
  <si>
    <t>/Invoice/cac:InvoiceLine/cac:Delivery/cac:Shipment/cac:Consigment/cac:TransportHandlingUnit/cac:MeasurementDimension/cbc:AttributeID (Tipo de carga: Carga útil)</t>
  </si>
  <si>
    <t>/Invoice/cac:InvoiceLine/cac:Delivery/cac:Shipment/cac:Consigment/cac:TransportHandlingUnit/cac:MeasurementDimension/cbc:Measure (Valor de la carga en TM)</t>
  </si>
  <si>
    <t>@unitCode</t>
  </si>
  <si>
    <t>Carga Efectiva en TM del vehículo</t>
  </si>
  <si>
    <t>/Invoice/cac:InvoiceLine/cac:Delivery/cac:Shipment/cac:Consigment/cac:TransportHandlingUnit/cac:MeasurementDimension/cbc:AttributeID (Tipo de carga: Carga Efectiva)</t>
  </si>
  <si>
    <t>Valor Referencial por TM</t>
  </si>
  <si>
    <t>Importes del Anexo II del D.S. 010-2006-MTC</t>
  </si>
  <si>
    <t>/Invoice/cac:InvoiceLine/cac:Delivery/cac:Shipment/cac:Consigment/cac:TransportHandlingUnit/cac:TransportEquipment/cac:Delivery/cac:DeliveryTerms/cbc:Amount</t>
  </si>
  <si>
    <t>Valor Preliminar Referencial por Carga Útil Nominal (Tratándose de más de 1 vehículo)</t>
  </si>
  <si>
    <t>/Invoice/cac:InvoiceLine/cac:Delivery/cac:Shipment/cac:Consigment/cbc:DeclaredForCarriageValueAmount</t>
  </si>
  <si>
    <t>Indica factor de retorno de viaje</t>
  </si>
  <si>
    <t xml:space="preserve">Boolean </t>
  </si>
  <si>
    <t>/Invoice/cac:InvoiceLine/cac:Delivery/cac:Shipment/cac:Consigment/cac:TransportHandlingUnit/cac:TransportEquipment/cbc:ReturnabilityIndicator</t>
  </si>
  <si>
    <t>Información Adicional  - Beneficio de hospedaje</t>
  </si>
  <si>
    <t xml:space="preserve">Número de documento del huesped
Código de tipo de documento de identidad del huesped
Código país de emisión del pasaporte
Apellidos y Nombres o denominación o razón social del huesped
Código del país de residencia del sujeto no domiciliado
</t>
  </si>
  <si>
    <t xml:space="preserve">an..20
an1
an2
an..200
an2
</t>
  </si>
  <si>
    <t xml:space="preserve">
(Catálogo No. 06)
(Catálogo No. 04)
(Catálogo No. 04)</t>
  </si>
  <si>
    <t xml:space="preserve">/Invoice/cac:InvoiceLine/cac:Item/cac:AdditionalItemProperty/cbc:Value (Número de documento del huesped)
/Invoice/cac:InvoiceLine/cac:Item/cac:AdditionalItemProperty/cbc:Value (Código de tipo de documento de identidad del huesped)
/Invoice/cac:InvoiceLine/cac:Item/cac:AdditionalItemProperty/cbc:Value (Código país de emisión del pasaporte)
/Invoice/cac:InvoiceLine/cac:Item/cac:AdditionalItemProperty/cbc:Value (Apellidos y Nombres o denominación o razón social del huesped)
/Invoice/cac:InvoiceLine/cac:Item/cac:AdditionalItemProperty/cbc:Value (Código del país de residencia del sujeto no domiciliado)
</t>
  </si>
  <si>
    <t>Fecha de Ingreso al país
Fecha de Ingreso al Establecimiento
Fecha de salida del Establecimiento
Fecha de consumo</t>
  </si>
  <si>
    <t>/Invoice/cac:InvoiceLine/cac:Item/cac:AdditionalItemProperty/cac:UsabilityPeriod/cbc:StartDate (Fecha)</t>
  </si>
  <si>
    <t>Número de Días de Permanencia</t>
  </si>
  <si>
    <t>/Invoice/cac:InvoiceLine/cac:Item/cac:AdditionalItemProperty/cac:UsabilityPeriod/cbc:DurationMeasure (Número de días de permanencia)</t>
  </si>
  <si>
    <t>Información Adicional  - Paquete Turístico</t>
  </si>
  <si>
    <t xml:space="preserve">Apellidos y Nombres o denominación o razón social del huesped
Número de documento del huesped
Código de tipo de documento de identidad del huesped
Código país de emisión del pasaporte
</t>
  </si>
  <si>
    <t xml:space="preserve">/Invoice/cac:InvoiceLine/cac:Item/cac:AdditionalItemProperty/cbc:Value (Apellidos y Nombres o denominación o razón social del huesped)
/Invoice/cac:InvoiceLine/cac:Item/cac:AdditionalItemProperty/cbc:Value (Número de documento del huesped)
/Invoice/cac:InvoiceLine/cac:Item/cac:AdditionalItemProperty/cbc:Value (Código de tipo de documento de identidad del huesped)
/Invoice/cac:InvoiceLine/cac:Item/cac:AdditionalItemProperty/cbc:Value (Código país de emisión del pasaporte)
</t>
  </si>
  <si>
    <t>Ventas Sector Público</t>
  </si>
  <si>
    <t>Numero de Expediente
Código de unidad ejecutora
N° de contrato
N° de proceso de selección</t>
  </si>
  <si>
    <t>n..20
n..10
an..30
an..30</t>
  </si>
  <si>
    <t>/Invoice/cac:InvoiceLine/cac:Item/cac:AdditionalItemProperty/cbc:Value (Número de Expediente)
/Invoice/cac:InvoiceLine/cac:Item/cac:AdditionalItemProperty/cbc:Value (Código de unidad ejecutora)
/Invoice/cac:InvoiceLine/cac:Item/cac:AdditionalItemProperty/cbc:Value (N° de contrato)
/Invoice/cac:InvoiceLine/cac:Item/cac:AdditionalItemProperty/cbc:Value (N° de proceso de selección)</t>
  </si>
  <si>
    <t>N° de Contrato
Fecha del otorgamiento del crédito
Tipo de préstamo
Partida Regsitral
Indicador de primera vivienda
Dirección completa del predio</t>
  </si>
  <si>
    <t>an..50
an10
an10
an..50
an1
an6
an..200
an..25
an..30
an..30
an..30</t>
  </si>
  <si>
    <t xml:space="preserve">
YYYY-MM-DD
(Catálogo No. 26)
(Catálogo No. 27)
(Catálogo No. 13)
</t>
  </si>
  <si>
    <t>/Invoice/cac:InvoiceLine/cac:Item/cac:AdditionalItemProperty/cbc:Value (N° de Contrato)
/Invoice/cac:InvoiceLine/cac:Item/cac:AdditionalItemProperty/cbc:Value (Fecha del otorgamiento del crédito)
/Invoice/cac:InvoiceLine/cac:Item/cac:AdditionalItemProperty/cbc:Value (Código del tipo de préstamo)
/Invoice/cac:InvoiceLine/cac:Item/cac:AdditionalItemProperty/cbc:Value (Número de la Partida Registral)
/Invoice/cac:InvoiceLine/cac:Item/cac:AdditionalItemProperty/cbc:Value (Código de indicador de primera vivienda)
/Invoice/cac:InvoiceLine/cac:Item/cac:AdditionalItemProperty/cbc:Value (Dirección - Código de ubigeo)
/Invoice/cac:InvoiceLine/cac:Item/cac:AdditionalItemProperty/cbc:Value (Dirección - Dirección completa y detallada)
/Invoice/cac:InvoiceLine/cac:Item/cac:AdditionalItemProperty/cbc:Value (Dirección - Urbanización)
/Invoice/cac:InvoiceLine/cac:Item/cac:AdditionalItemProperty/cbc:Value (Dirección - Provincia)
/Invoice/cac:InvoiceLine/cac:Item/cac:AdditionalItemProperty/cbc:Value (Dirección - Departamento)
/Invoice/cac:InvoiceLine/cac:Item/cac:AdditionalItemProperty/cbc:Value (Dirección - Distrito)</t>
  </si>
  <si>
    <t>Migración de documentos autorizados - Carta Porte Aéreo</t>
  </si>
  <si>
    <t xml:space="preserve">Lugar de origen
Lugar de destino
</t>
  </si>
  <si>
    <t>/Invoice/cac:InvoiceLine/cac:Item/cac:AdditionalItemProperty/cbc:Value (Lugar de origen - Código de Ubigeo)
/Invoice/cac:InvoiceLine/cac:Item/cac:AdditionalItemProperty/cbc:Value (Lugar de origen - Dirección detallada)
/Invoice/cac:InvoiceLine/cac:Item/cac:AdditionalItemProperty/cbc:Value (Lugar de destino - Código de Ubigeo)
/Invoice/cac:InvoiceLine/cac:Item/cac:AdditionalItemProperty/cbc:Value (Lugar de destino - Dirección detallada)</t>
  </si>
  <si>
    <t>Migración de documentos autorizados - BVME para transporte ferroviario de pasajeros</t>
  </si>
  <si>
    <t>Número de RUC del Agente de Ventas</t>
  </si>
  <si>
    <t>/Invoice/cac:AccountingSupplierParty/cac:Party/cac:AgentParty/cac:PartyIdentification/cbc:ID</t>
  </si>
  <si>
    <t>Tipo de documento del Agente de Ventas</t>
  </si>
  <si>
    <t>/Invoice/cac:AccountingSupplierParty/cac:Party/cac:AgentParty/cac:PartyIdentification/cbc:ID@schemeID (Tipo de documento de identidad)</t>
  </si>
  <si>
    <t>Si existe el numero de RUC del agente de ventas, y no existe el tag</t>
  </si>
  <si>
    <t xml:space="preserve">Pasajero - Apellidos y Nombres
Pasajero - Tipo y número de documento de identidad
Servicio de transporte: Ciudad o lugar de origen
Servicio de transporte: Ciudad o lugar de destino
Servicio de transporte:Número de asiento
</t>
  </si>
  <si>
    <t>/Invoice/cac:InvoiceLine/cac:Item/cac:AdditionalItemProperty/cbc:Value (Pasajero - Apellidos y nombres)
/Invoice/cac:InvoiceLine/cac:Item/cac:AdditionalItemProperty/cbc:Value (Pasajero - Número de documento de identidad)
/Invoice/cac:InvoiceLine/cac:Item/cac:AdditionalItemProperty/cbc:Value (Pasajero - Tipo de documento de identidad)
/Invoice/cac:InvoiceLine/cac:Item/cac:AdditionalItemProperty/cbc:Value (Servicio de transporte: Ciudad o lugar de origen - Código de ubigeo)
/Invoice/cac:InvoiceLine/cac:Item/cac:AdditionalItemProperty/cbc:Value (Servicio de transporte: Ciudad o lugar de origen - Dirección detallada)
/Invoice/cac:InvoiceLine/cac:Item/cac:AdditionalItemProperty/cbc:Value (Servicio de transporte: Ciudad o lugar de destino - Código de ubigeo)
/Invoice/cac:InvoiceLine/cac:Item/cac:AdditionalItemProperty/cbc:Value (Servicio de transporte: Ciudad o lugar de destino - Dirección detallada)
/Invoice/cac:InvoiceLine/cac:Item/cac:AdditionalItemProperty/cbc:Value (Servicio de transporte:Número de asiento)</t>
  </si>
  <si>
    <t>/Invoice/cac:InvoiceLine/cac:Item/cac:AdditionalItemProperty/cac:UsabilityPeriod/cbc:StartDate</t>
  </si>
  <si>
    <t>De existir código de concepto igual a '4048' y no existe el tag.</t>
  </si>
  <si>
    <t xml:space="preserve">Servicio de transporte: Hora programada de inicio de viaje
</t>
  </si>
  <si>
    <t>/Invoice/cac:InvoiceLine/cac:Item/cac:AdditionalItemProperty/cac:UsabilityPeriod/cbc:StartTime</t>
  </si>
  <si>
    <t>Servicio de transporte: Forma de pago</t>
  </si>
  <si>
    <t>(Catálogo No. 59)</t>
  </si>
  <si>
    <t>/Invoice/cac:PaymentMeans/cbc:PaymentMeansCode</t>
  </si>
  <si>
    <t>"urn:pe:gob:sunat:cpe:see:gem:catalogos:catalogo59"</t>
  </si>
  <si>
    <t xml:space="preserve">Servicio de transporte: Número de autorización de la transacción y el sistema de tarjeta de crédito y/o débito </t>
  </si>
  <si>
    <t>/Invoice/cac:PaymentMeans/cbc:PaymentID</t>
  </si>
  <si>
    <t>Migración de documentos autorizados - Pago de regalía petrolera</t>
  </si>
  <si>
    <t>Decreto Supremo de aprobación del contrato
Area de contrato (Lote)</t>
  </si>
  <si>
    <t>/Invoice/cac:InvoiceLine/cac:Item/cac:AdditionalItemProperty/cbc:Value (Decreto Supremo de aprobación del contrato)
/Invoice/cac:InvoiceLine/cac:Item/cac:AdditionalItemProperty/cbc:Value (Area de contrato - Lote)</t>
  </si>
  <si>
    <t>Periodo de pago - Fecha de inicio</t>
  </si>
  <si>
    <t>Periodo de pago - Fecha de fin</t>
  </si>
  <si>
    <t>/Invoice/cac:InvoiceLine/cac:Item/cac:AdditionalItemProperty/cac:UsabilityPeriod/cbc:EndDate</t>
  </si>
  <si>
    <t>Fecha de Pago</t>
  </si>
  <si>
    <t>Datos de la Boleta de Venta</t>
  </si>
  <si>
    <t>B###-NNNNNNNN</t>
  </si>
  <si>
    <t>/Invoice/cac:Delivery/cac:Shipment/cac:Delivery/cac:DeliveryAddress/cbc:ID (Código de ubigeo)</t>
  </si>
  <si>
    <t>/Invoice/cac:Delivery/cac:Shipment/cac:Delivery/cac:DeliveryAddress/cac:AddressLine/cbc:Line (Dirección completa y detallada)</t>
  </si>
  <si>
    <t>/Invoice/cac:Delivery/cac:Shipment/cac:Delivery/cac:DeliveryAddress/cbc:CitySubdivisionName (Urbanización)</t>
  </si>
  <si>
    <t>/Invoice/cac:Delivery/cac:Shipment/cac:Delivery/cac:DeliveryAddress/cbc:CityName (Provincia)</t>
  </si>
  <si>
    <t>/Invoice/cac:Delivery/cac:Shipment/cac:Delivery/cac:DeliveryAddress/cbc:CountrySubentity (Departamento)</t>
  </si>
  <si>
    <t>/Invoice/cac:Delivery/cac:Shipment/cac:Delivery/cac:DeliveryAddress/cbc:District (Distrito)</t>
  </si>
  <si>
    <t>/Invoice/cac:Delivery/cac:Shipment/cac:Delivery/cac:DeliveryAddress/cac:Country/cbc:IdentificationCode (Código de país)</t>
  </si>
  <si>
    <t>FORMATO/VALOR</t>
  </si>
  <si>
    <t>Datos de la Nota de Crédito</t>
  </si>
  <si>
    <t>"Tipo de nota de credito"</t>
  </si>
  <si>
    <t>"urn:pe:gob:sunat:cpe:see:gem:catalogos:catalogo09"</t>
  </si>
  <si>
    <t>Si el Tag UBL existe, el valor del Tag UBL no existe en el listado</t>
  </si>
  <si>
    <t>/CreditNote/cbc:Note@languageLocaleID (Código de la leyenda)</t>
  </si>
  <si>
    <t>/CreditNote/cac:AccountingSupplierParty/cac:Party/cac:PartyIdentification/cbc:ID (Número de RUC)</t>
  </si>
  <si>
    <t>/CreditNote/cac:AccountingSupplierParty/cac:Party/cac:PartyIdentification/cbc:ID@schemeID (Tipo de documento de identidad)</t>
  </si>
  <si>
    <t>an..1000</t>
  </si>
  <si>
    <t>/CreditNote/cac:AccountingSupplierParty/cac:Party/cac:PartyLegalEntity/cac:RegistrationAddress/cac:AddressLine/cbc:Line
(Dirección completa y detallada)</t>
  </si>
  <si>
    <t>/CreditNote/cac:AccountingSupplierParty/cac:Party/cac:PartyLegalEntity/cac:RegistrationAddress/cbc:CitySubdivisionName (Urbanización)</t>
  </si>
  <si>
    <t>/CreditNote/cac:AccountingSupplierParty/cac:Party/cac:PartyLegalEntity/cac:RegistrationAddress/cbc:CityName (Provincia)</t>
  </si>
  <si>
    <t>/CreditNote/cac:AccountingSupplierParty/cac:Party/cac:PartyLegalEntity/cac:RegistrationAddress/cbc:ID (Código de ubigeo)</t>
  </si>
  <si>
    <t>/CreditNote/cac:AccountingSupplierParty/cac:Party/cac:PartyLegalEntity/cac:RegistrationAddress/cbc:CountrySubentity (Departamento)</t>
  </si>
  <si>
    <t>/CreditNote/cac:AccountingSupplierParty/cac:Party/cac:PartyLegalEntity/cac:RegistrationAddress/cbc:District (Distrito)</t>
  </si>
  <si>
    <t>/CreditNote/cac:AccountingSupplierParty/cac:Party/cac:PartyLegalEntity/cac:RegistrationAddress/cac:Country/cbc:IdentificationCode (Código de país)</t>
  </si>
  <si>
    <t>Si el valor del tag es diferente a "0000",  la información del tag no se encuentra en el listado</t>
  </si>
  <si>
    <t>Códigos Locales Anexos</t>
  </si>
  <si>
    <t>/CreditNote/cac:AccountingCustomerParty/cac:Party/cac:PartyIdentification/cbc:ID (Número de documento)</t>
  </si>
  <si>
    <t>/CreditNote/cac:AccountingCustomerParty/cac:Party/cac:PartyIdentification/cbc:ID@schemeID (Tipo de documento de identidad)</t>
  </si>
  <si>
    <t>/CreditNote/cac:DespatchDocumentReference/cbc:ID (Número de la guía de remisión)</t>
  </si>
  <si>
    <t>/CreditNote/cac:DespatchDocumentReference/cbc:DocumentTypeCode (Tipo de la guía de remisión)</t>
  </si>
  <si>
    <t>/CreditNote/cac:AdditionalDocumentReference/cbc:ID (Número de documento)</t>
  </si>
  <si>
    <t>/CreditNote/cac:AdditionalDocumentReference/cbc:DocumentTypeCode (Tipo de documento)</t>
  </si>
  <si>
    <t>"Documentos Relacionados"</t>
  </si>
  <si>
    <t>Datos del detalle o Ítem de la Nota de Crédito</t>
  </si>
  <si>
    <t>/CreditNote/cac:CreditNoteLine/cbc:CreditedQuantity@unitCode</t>
  </si>
  <si>
    <t>/CreditNote/cac:CreditNoteLine/cbc:CreditedQuantity</t>
  </si>
  <si>
    <t>Si el tag UBL existe,  el formato del Tag UBL es diferente a alfanumérico de 1 hasta 50 caracteres (se considera cualquier carácter excepto salto de línea)</t>
  </si>
  <si>
    <t xml:space="preserve">  (Catálogo No. 25)</t>
  </si>
  <si>
    <t>/CreditNote/cac:CreditNoteLine/cac:Item/cac:CommodityClassification/cbc:ItemClassificationCode</t>
  </si>
  <si>
    <t>Si el tag UBL existe y el código de tipo de nota de crédito es 11, el valor del Tag UBL es vacío</t>
  </si>
  <si>
    <t>Si el tag UBL existe y el código de tipo de nota de crédito es 11, el valor del Tag UBL no se encuentra en el listado</t>
  </si>
  <si>
    <t>Código de producto GS1</t>
  </si>
  <si>
    <t>Si el tag UBL existe,  el formato del Tag UBL es diferente a alfanumérico de 3 hasta 500 caracteres (se considera cualquier carácter excepto salto de línea)</t>
  </si>
  <si>
    <t>Si "Código de tipo de precio" es 02 (Gratuitas), el valor del Tag UBL es mayor a 0 (cero)</t>
  </si>
  <si>
    <t>29
30</t>
  </si>
  <si>
    <t>Precio de venta unitario por item
Valor referencial unitario por ítem en operaciones no onerosas</t>
  </si>
  <si>
    <t>/CreditNote/cac:CreditNoteLine/cac:PricingReference/cac:AlternativeConditionPrice/cbc:PriceAmount (Valor)</t>
  </si>
  <si>
    <t>/CreditNote/cac:CreditNoteLine/cac:PricingReference/cac:AlternativeConditionPrice/cbc:PriceTypeCode (Código de tipo de precio)</t>
  </si>
  <si>
    <t>/CreditNote/cac:CreditNoteLine/cac:TaxTotal/cbc:TaxAmount (Monto total de impuestos por linea)</t>
  </si>
  <si>
    <t>/CreditNote/cac:CreditNoteLine/cac:TaxTotal/cac:TaxSubtotal/cbc:TaxableAmount (Monto base)</t>
  </si>
  <si>
    <t>/CreditNote/cac:CreditNoteLine/cac:TaxTotal/cac:TaxSubtotal/cbc:TaxAmount (Monto del tributo de la línea)</t>
  </si>
  <si>
    <t>/CreditNote/cac:CreditNoteLine/cac:TaxTotal/cac:TaxSubtotal/cac:TaxCategory/cbc:Percent (Tasa del tributo)</t>
  </si>
  <si>
    <t>/CreditNote/cac:CreditNoteLine/cac:TaxTotal/cac:TaxSubtotal/cac:TaxCategory/cbc:TaxExemptionReasonCode  (Afectación al IGV e IVAP cuando corresponda)</t>
  </si>
  <si>
    <t>/CreditNote/cac:CreditNoteLine/cac:TaxTotal/cac:TaxSubtotal/cac:TaxCategory/cac:TaxScheme/cbc:Name (Nombre del tributo)</t>
  </si>
  <si>
    <t>/CreditNote/cac:CreditNoteLine/cac:TaxTotal/cac:TaxSubtotal/cac:TaxCategory/cbc:TierRange (Tipo de sistema de ISC)</t>
  </si>
  <si>
    <t xml:space="preserve">/CreditNote/cac:CreditNoteLine/cbc:LineExtensionAmount </t>
  </si>
  <si>
    <t>Totales de la Nota de Crédito</t>
  </si>
  <si>
    <t>/CreditNote/cac:TaxTotal/cac:TaxSubtotal/cac:TaxCategory/cac:TaxScheme/cbc:ID (Código de tributo)</t>
  </si>
  <si>
    <t>/CreditNote/cac:TaxTotal/cac:TaxSubtotal/cac:TaxCategory/cac:TaxScheme/cbc:Name (Nombre de tributo)</t>
  </si>
  <si>
    <t>/CreditNote/cac:TaxTotal/cac:TaxSubtotal/cac:TaxCategory/cac:TaxScheme/cbc:TaxTypeCode (Código internacional de tributo)</t>
  </si>
  <si>
    <t xml:space="preserve">Total descuentos Globales
</t>
  </si>
  <si>
    <t>/CreditNote/cac:LegalMonetaryTotal/cbc:AllowanceTotalAmount</t>
  </si>
  <si>
    <t xml:space="preserve">Importe total
</t>
  </si>
  <si>
    <t xml:space="preserve">Información Adicional </t>
  </si>
  <si>
    <t>/CreditNote/cbc:Note  (Descripción de la leyenda)</t>
  </si>
  <si>
    <t>/CreditNote/cac:CreditNoteLine/cac:Item/cac:AdditionalItemProperty/cbc:Name (Nombre del concepto)</t>
  </si>
  <si>
    <t>/CreditNote/cac:CreditNoteLine/cac:Item/cac:AdditionalItemProperty/cbc:NameCode (Código del concepto)</t>
  </si>
  <si>
    <t>/CreditNote/cac:CreditNoteLine/cac:Item/cac:AdditionalItemProperty/cbc:Value (N° de Contrato)
/CreditNote/cac:CreditNoteLine/cac:Item/cac:AdditionalItemProperty/cbc:Value (Fecha del otorgamiento del crédito)
/CreditNote/cac:CreditNoteLine/cac:Item/cac:AdditionalItemProperty/cbc:Value (Código del tipo de préstamo)
/CreditNote/cac:CreditNoteLine/cac:Item/cac:AdditionalItemProperty/cbc:Value (Número de la Partida Registral)
/CreditNote/cac:CreditNoteLine/cac:Item/cac:AdditionalItemProperty/cbc:Value (Código de indicador de primera vivienda)
/CreditNote/cac:CreditNoteLine/cac:Item/cac:AdditionalItemProperty/cbc:Value (Dirección - Código de ubigeo)
/CreditNote/cac:CreditNoteLine/cac:Item/cac:AdditionalItemProperty/cbc:Value (Dirección - Dirección completa y detallada)
/CreditNote/cac:CreditNoteLine/cac:Item/cac:AdditionalItemProperty/cbc:Value (Dirección - Urbanización)
/CreditNote/cac:CreditNoteLine/cac:Item/cac:AdditionalItemProperty/cbc:Value (Dirección - Provincia)
/CreditNote/cac:CreditNoteLine/cac:Item/cac:AdditionalItemProperty/cbc:Value (Dirección - Departamento)
/CreditNote/cac:CreditNoteLine/cac:Item/cac:AdditionalItemProperty/cbc:Value (Dirección - Distrito)</t>
  </si>
  <si>
    <t>TAG UBL 2.1</t>
  </si>
  <si>
    <t>Cardinalidad 
UBL</t>
  </si>
  <si>
    <t>El valor del Tag UBL es diferente de  2.1</t>
  </si>
  <si>
    <t>"urn:pe:gob:sunat:cpe:see:gem:catalogos:catalogo10"</t>
  </si>
  <si>
    <t>El formato del Tag UBL es diferente a alfanumérico de 1 hasta 500 caracteres (se considera cualquier carácter excepto salto de línea.)</t>
  </si>
  <si>
    <t>/DebitNote/cbc:Note@languageLocaleID (Código de la leyenda)</t>
  </si>
  <si>
    <t>/DebitNote/cac:AccountingSupplierParty/cac:Party/cac:PartyIdentification/cbc:ID (Número de RUC)</t>
  </si>
  <si>
    <t>/DebitNote/cac:AccountingSupplierParty/cac:Party/cac:PartyIdentification/cbc:ID@schemeID (Tipo de documento de identidad)</t>
  </si>
  <si>
    <t>El formato del Tag UBL es diferente a alfanumérico de 3 hasta 1500 caracteres (se considera cualquier carácter excepto salto de línea)</t>
  </si>
  <si>
    <t>/DebitNote/cac:AccountingSupplierParty/cac:Party/cac:PartyLegalEntity/cac:RegistrationAddress/cac:AddressLine/cbc:Line
(Dirección completa y detallada)</t>
  </si>
  <si>
    <t>/DebitNote/cac:AccountingSupplierParty/cac:Party/cac:PartyLegalEntity/cac:RegistrationAddress/cbc:CitySubdivisionName (Urbanización)</t>
  </si>
  <si>
    <t>/DebitNote/cac:AccountingSupplierParty/cac:Party/cac:PartyLegalEntity/cac:RegistrationAddress/cbc:CityName (Provincia)</t>
  </si>
  <si>
    <t>/DebitNote/cac:AccountingSupplierParty/cac:Party/cac:PartyLegalEntity/cac:RegistrationAddress/cbc:ID (Código de ubigeo)</t>
  </si>
  <si>
    <t>/DebitNote/cac:AccountingSupplierParty/cac:Party/cac:PartyLegalEntity/cac:RegistrationAddress/cbc:CountrySubentity (Departamento)</t>
  </si>
  <si>
    <t>/DebitNote/cac:AccountingSupplierParty/cac:Party/cac:PartyLegalEntity/cac:RegistrationAddress/cbc:District (Distrito)</t>
  </si>
  <si>
    <t>/DebitNote/cac:AccountingSupplierParty/cac:Party/cac:PartyLegalEntity/cac:RegistrationAddress/cac:Country/cbc:IdentificationCode (Código de país)</t>
  </si>
  <si>
    <t>/DebitNote/cac:AccountingSupplierParty/cac:Party/cac:PartyLegalEntity/cac:RegistrationAddress/cbc:AddressTypeCode</t>
  </si>
  <si>
    <t>/DebitNote/cac:AccountingCustomerParty/cac:Party/cac:PartyIdentification/cbc:ID (Número de documento)</t>
  </si>
  <si>
    <t>/DebitNote/cac:AccountingCustomerParty/cac:Party/cac:PartyIdentification/cbc:ID@schemeID (Tipo de documento de identidad)</t>
  </si>
  <si>
    <t>an..31</t>
  </si>
  <si>
    <t>Si "Tipo del documento del documento que modifica" es "01" o "03" o "14" y "Serie del documento que modifica" empieza con B o F o E o S, el Tag UBL no se encuentra en el listado</t>
  </si>
  <si>
    <t>Si "Tipo del documento del documento que modifica" es "01" o "03" o "14" y "Serie del documento que modifica" empieza con B o F o E o S, el Tag UBL se encuentra en el listado con estado "Anulado"</t>
  </si>
  <si>
    <t>Si "Tipo del documento del documento que modifica" es "01" o "03" o "14" y "Serie del documento que modifica" empieza con B o F o E o S, el Tag UBL se encuentra en el listado con estado "Rechazado"</t>
  </si>
  <si>
    <t>/DebitNote/cac:DespatchDocumentReference/cbc:ID (Número de la guía de remisión)</t>
  </si>
  <si>
    <t>/DebitNote/cac:DespatchDocumentReference/cbc:DocumentTypeCode (Tipo de la guía de remisión)</t>
  </si>
  <si>
    <t>/DebitNote/cac:AdditionalDocumentReference/cbc:ID (Número de documento)</t>
  </si>
  <si>
    <t>/DebitNote/cac:AdditionalDocumentReference/cbc:DocumentTypeCode (Tipo de documento)</t>
  </si>
  <si>
    <t>Datos del detalle o Ítem de la Nota de Débito</t>
  </si>
  <si>
    <t>/DebitNote/cac:DebitNoteLine/cbc:DebitedQuantity@unitCode</t>
  </si>
  <si>
    <t>/DebitNote/cac:DebitNoteLine/cbc:DebitedQuantity</t>
  </si>
  <si>
    <t>Si el Tag UBL existe, el formato del Tag UBL es diferente de mayor a cero y decimal positivo de 12 enteros y hasta 10 decimales</t>
  </si>
  <si>
    <t>Código producto de SUNAT</t>
  </si>
  <si>
    <t>/DebitNote/cac:DebitNoteLine/cac:PricingReference/cac:AlternativeConditionPrice/cbc:PriceAmount (Precio de venta unitario)</t>
  </si>
  <si>
    <t>/DebitNote/cac:DebitNoteLine/cac:PricingReference/cac:AlternativeConditionPrice/cbc:PriceTypeCode (Código de tipo de precio)</t>
  </si>
  <si>
    <t>/DebitNote/cac:DebitNoteLine/cac:TaxTotal/cbc:TaxAmount (Monto total de impuestos por linea)</t>
  </si>
  <si>
    <t>/DebitNote/cac:DebitNoteLine/cac:TaxTotal/cac:TaxSubtotal/cbc:TaxableAmount (Monto base)</t>
  </si>
  <si>
    <t>/DebitNote/cac:DebitNoteLine/cac:TaxTotal/cac:TaxSubtotal/cac:TaxCategory/cbc:Percent (Tasa del tributo)</t>
  </si>
  <si>
    <t>/DebitNote/cac:DebitNoteLine/cac:TaxTotal/cac:TaxSubtotal/cac:TaxCategory/cbc:TierRange (Tipo de sistema de ISC)</t>
  </si>
  <si>
    <t>Totales de la Nota de Débito</t>
  </si>
  <si>
    <t>/DebitNote/cac:TaxTotal/cac:TaxSubtotal/cac:TaxCategory/cac:TaxScheme/cbc:ID (Código de tributo)</t>
  </si>
  <si>
    <t>/DebitNote/cac:TaxTotal/cac:TaxSubtotal/cac:TaxCategory/cac:TaxScheme/cbc:Name (Nombre de tributo)</t>
  </si>
  <si>
    <t>/DebitNote/cac:TaxTotal/cac:TaxSubtotal/cac:TaxCategory/cac:TaxScheme/cbc:TaxTypeCode (Código internacional de tributo)</t>
  </si>
  <si>
    <t>/DebitNote/cac:LegalMonetaryTotal/cbc:AllowanceTotalAmount</t>
  </si>
  <si>
    <t>/DebitNote/cbc:Note  (Descripción de la leyenda)</t>
  </si>
  <si>
    <t>/DebitNote/cac:DebitNoteLine/cac:Item/cac:AdditionalItemProperty/cbc:Name (Nombre del concepto)</t>
  </si>
  <si>
    <t>/DebitNote/cac:DebitNoteLine/cac:Item/cac:AdditionalItemProperty/cbc:NameCode (Código del concepto)</t>
  </si>
  <si>
    <t>/DebitNote/cac:DebitNoteLine/cac:Item/cac:AdditionalItemProperty/cbc:Value (N° de Contrato)
/DebitNote/cac:DebitNoteLine/cac:Item/cac:AdditionalItemProperty/cbc:Value (Fecha del otorgamiento del crédito)
/DebitNote/cac:DebitNoteLine/cac:Item/cac:AdditionalItemProperty/cbc:Value (Código del tipo de préstamo)
/DebitNote/cac:DebitNoteLine/cac:Item/cac:AdditionalItemProperty/cbc:Value (Número de la Partida Registral)
/DebitNote/cac:DebitNoteLine/cac:Item/cac:AdditionalItemProperty/cbc:Value (Código de indicador de primera vivienda)
/DebitNote/cac:DebitNoteLine/cac:Item/cac:AdditionalItemProperty/cbc:Value (Dirección - Código de ubigeo)
/DebitNote/cac:DebitNoteLine/cac:Item/cac:AdditionalItemProperty/cbc:Value (Dirección - Dirección completa y detallada)
/DebitNote/cac:DebitNoteLine/cac:Item/cac:AdditionalItemProperty/cbc:Value (Dirección - Urbanización)
/DebitNote/cac:DebitNoteLine/cac:Item/cac:AdditionalItemProperty/cbc:Value (Dirección - Provincia)
/DebitNote/cac:DebitNoteLine/cac:Item/cac:AdditionalItemProperty/cbc:Value (Dirección - Departamento)
/DebitNote/cac:DebitNoteLine/cac:Item/cac:AdditionalItemProperty/cbc:Value (Dirección - Distrito)</t>
  </si>
  <si>
    <t>Tabla</t>
  </si>
  <si>
    <t>Columna</t>
  </si>
  <si>
    <t>Si existe el tag, el valor ingresado es diferente a 'PE:SUNAT'</t>
  </si>
  <si>
    <t>4250</t>
  </si>
  <si>
    <t>4251</t>
  </si>
  <si>
    <t>4252</t>
  </si>
  <si>
    <t>4253</t>
  </si>
  <si>
    <t>El dato ingresado como schemeAgencyName es incorrecto.</t>
  </si>
  <si>
    <t>Si existe el tag, el valor ingresado es diferente a 'Tipo de Documento'</t>
  </si>
  <si>
    <t>4254</t>
  </si>
  <si>
    <t>4255</t>
  </si>
  <si>
    <t>4256</t>
  </si>
  <si>
    <t>4257</t>
  </si>
  <si>
    <t>Si existe el tag, el valor ingresado es diferente a 'urn:pe:gob:sunat:cpe:see:gem:catalogos:catalogo01'</t>
  </si>
  <si>
    <t>Si existe el tag, el valor ingresado es diferente a 'Currency'</t>
  </si>
  <si>
    <t>Si existe el tag, el valor ingresado es diferente a 'ISO 4217 Alpha'</t>
  </si>
  <si>
    <t>El dato ingresado como atributo @listID es incorrecto.</t>
  </si>
  <si>
    <t>El dato ingresado como atributo @listURI es incorrecto.</t>
  </si>
  <si>
    <t>El dato ingresado como atributo @listName es incorrecto.</t>
  </si>
  <si>
    <t>El dato ingresado como atributo @listAgencyName es incorrecto.</t>
  </si>
  <si>
    <t>Si existe el atributo, el valor ingresado es diferente a 'PE:SUNAT'</t>
  </si>
  <si>
    <t>Si existe el atributo, el valor ingresado es diferente a 'Tipo de Documento'</t>
  </si>
  <si>
    <t>Si existe el atributo, el valor ingresado es diferente a 'urn:pe:gob:sunat:cpe:see:gem:catalogos:catalogo01'</t>
  </si>
  <si>
    <t>Si existe el tag, el valor ingresado es diferente a 'Documento de Identidad'</t>
  </si>
  <si>
    <t>Si existe el tag, el valor ingresado es diferente a 'urn:pe:gob:sunat:cpe:see:gem:catalogos:catalogo06'</t>
  </si>
  <si>
    <t>Si existe el tag, el valor ingresado es diferente a 'United Nations Economic Commission for Europe'</t>
  </si>
  <si>
    <t>El dato ingresado como atributo @schemeName es incorrecto.</t>
  </si>
  <si>
    <t>El dato ingresado como atributo @schemeAgencyName es incorrecto.</t>
  </si>
  <si>
    <t>Si existe el tag, El formato del Tag UBL es diferente a alfanumérico de 3 a 200 caracteres  (se considera cualquier carácter incluido espacio, sin salto de línea)</t>
  </si>
  <si>
    <t>Si existe el tag, El formato del Tag UBL es diferente a alfanumérico de 1 a 25 caracteres  (se considera cualquier carácter incluido espacio, sin salto de línea)</t>
  </si>
  <si>
    <t>Si existe el tag, El formato del Tag UBL es diferente a alfanumérico de 1 a 30 caracteres  (se considera cualquier carácter incluido espacio, sin salto de línea)</t>
  </si>
  <si>
    <t>Si existe el atributo, el valor ingresado es diferente a 'PE:INEI'</t>
  </si>
  <si>
    <t>Si existe el atributo, el valor ingresado es diferente a 'Ubigeos'</t>
  </si>
  <si>
    <t>Si existe el tag, el valor ingresado es diferente a 'ISO 3166-1'</t>
  </si>
  <si>
    <t>Si existe el tag, el valor ingresado es diferente a 'Country'</t>
  </si>
  <si>
    <t>Si existe el atributo, el valor ingresado es diferente a 'Establecimientos anexos'</t>
  </si>
  <si>
    <t>El DNI ingresado no cumple con el estandar.</t>
  </si>
  <si>
    <t>Si "Tipo de documento de identidad del adquiriente" es "4" o "7" o "0" o "A" o "B" o "C" o "D" o "E", el formato del Tag UBL es diferente a alfanumérico de hasta 15 caracteres (se considera cualquier carácter, no permite "whitespace character": espacio, salto de línea, fin de línea, tab, etc.)</t>
  </si>
  <si>
    <t>El numero de documento de identidad del receptor debe ser  RUC</t>
  </si>
  <si>
    <t>3097</t>
  </si>
  <si>
    <t>El dato ingresado como atributo @schemeURI es incorrecto.</t>
  </si>
  <si>
    <t>Si existe el tag, el valor ingresado es diferente a 'UN/ECE rec 20'</t>
  </si>
  <si>
    <t>4258</t>
  </si>
  <si>
    <t>4259</t>
  </si>
  <si>
    <t>El dato ingresado como atributo @unitCodeListID es incorrecto.</t>
  </si>
  <si>
    <t>El dato ingresado como atributo @unitCodeListAgencyName es incorrecto.</t>
  </si>
  <si>
    <t>Si existe el tag, el valor ingresado es diferente a 'UNSPSC'</t>
  </si>
  <si>
    <t>Si existe el tag, el valor ingresado es diferente a 'GS1 US'</t>
  </si>
  <si>
    <t>Si existe el tag, el valor ingresado es diferente a 'Item Classification'</t>
  </si>
  <si>
    <t>3098</t>
  </si>
  <si>
    <t>3099</t>
  </si>
  <si>
    <t>El XML no contiene el tag o no existe información del pais de uso, exploración o aprovechamiento</t>
  </si>
  <si>
    <t>Pais del uso, explotación o aprovechamiento del servicio.
- Código de país</t>
  </si>
  <si>
    <t>El dato ingresado como pais de uso, exploracion o aprovechamiento es incorrecto.</t>
  </si>
  <si>
    <t>9995 o 9996</t>
  </si>
  <si>
    <t>Codigo de tributo</t>
  </si>
  <si>
    <t>3100</t>
  </si>
  <si>
    <t>El dato ingresado como codigo de tributo por linea es invalido para tipo de operación.</t>
  </si>
  <si>
    <t>3101</t>
  </si>
  <si>
    <t>3102</t>
  </si>
  <si>
    <t>3103</t>
  </si>
  <si>
    <t>/Invoice/cac:InvoiceLine/cac:TaxTotal/cac:TaxSubtotal/cbc:TaxAmount (Monto de IGV/IVAP de la línea)</t>
  </si>
  <si>
    <t xml:space="preserve">Afectación al IGV por la línea
Afectación IVAP por la línea
</t>
  </si>
  <si>
    <t>El producto del factor y monto base de la afectación del IGV/IVAP no corresponde al monto de afectacion de linea.</t>
  </si>
  <si>
    <t>Afectación del ISC por la línea
Afectacion Otros Tributos</t>
  </si>
  <si>
    <t>3104</t>
  </si>
  <si>
    <t>El factor de afectación de ISC por linea debe ser diferente a 0.00.</t>
  </si>
  <si>
    <t>El factor de afectación de IGV por linea debe ser diferente a 0.00.</t>
  </si>
  <si>
    <t>El dato ingresado como factor de afectacion por linea no cumple con el formato establecido.</t>
  </si>
  <si>
    <t>3105</t>
  </si>
  <si>
    <t>3106</t>
  </si>
  <si>
    <t>El XML debe contener al menos un tributo por linea de afectacion por IGV (Gravada, Exonerada, Inafecta, Exportación)</t>
  </si>
  <si>
    <t>Si existe el tag, el valor ingresado es diferente a 'Propiedad del item'</t>
  </si>
  <si>
    <t>Si existe el tag, el valor ingresado es diferente a 'urn:pe:gob:sunat:cpe:see:gem:catalogos:catalogo55'</t>
  </si>
  <si>
    <t>Si existe el tag, el valor ingresado es diferente a 'Tipo de Precio'</t>
  </si>
  <si>
    <t>Si existe el tag, el valor ingresado es diferente a 'urn:pe:gob:sunat:cpe:see:gem:catalogos:catalogo16'</t>
  </si>
  <si>
    <t>Si existe el tag, el valor ingresado es diferente a 'Afectacion del IGV'</t>
  </si>
  <si>
    <t>Si existe el tag, el valor ingresado es diferente a 'urn:pe:gob:sunat:cpe:see:gem:catalogos:catalogo07'</t>
  </si>
  <si>
    <t>Si existe el tag, el valor ingresado es diferente a 'Codigo de tributos'</t>
  </si>
  <si>
    <t>3107</t>
  </si>
  <si>
    <t>"urn:pe:gob:sunat:cpe:see:gem:catalogos:catalogo05"</t>
  </si>
  <si>
    <t>Si existe el tag, el valor ingresado es diferente a 'urn:pe:gob:sunat:cpe:see:gem:catalogos:catalogo05'</t>
  </si>
  <si>
    <t>Si existe el tag, el valor ingresado es diferente a 'Cargo/descuento'</t>
  </si>
  <si>
    <t>Si existe el tag, el valor ingresado es diferente a 'urn:pe:gob:sunat:cpe:see:gem:catalogos:catalogo53'</t>
  </si>
  <si>
    <t>Si existe el tag, el valor ingresado es diferente a 'urn:pe:gob:sunat:cpe:see:gem:catalogos:catalogo51'</t>
  </si>
  <si>
    <t>4260</t>
  </si>
  <si>
    <t>4261</t>
  </si>
  <si>
    <t>El dato ingresado como atributo @name es incorrecto.</t>
  </si>
  <si>
    <t>El dato ingresado como atributo @listSchemeURI es incorrecto.</t>
  </si>
  <si>
    <t>Si existe el tag, el valor ingresado es diferente a 'Anticipo'</t>
  </si>
  <si>
    <t>Si existe el tag, el valor ingresado es diferente a 'Documento Relacionado'</t>
  </si>
  <si>
    <t>Si existe el tag, el valor ingresado es diferente a 'urn:pe:gob:sunat:cpe:see:gem:catalogos:catalogo12'</t>
  </si>
  <si>
    <t>Si existe el tag, el valor ingresado es diferente a 'Motivo de Traslado'</t>
  </si>
  <si>
    <t>Si existe el tag, el valor ingresado es diferente a 'urn:pe:gob:sunat:cpe:see:gem:catalogos:catalogo20'</t>
  </si>
  <si>
    <t>Si existe el tag, el valor ingresado es diferente a 'Modalidad de Transporte'</t>
  </si>
  <si>
    <t>Si existe el tag, el valor ingresado es diferente a 'urn:pe:gob:sunat:cpe:see:gem:catalogos:catalogo18'</t>
  </si>
  <si>
    <t>Si existe el tag, el valor ingresado es diferente a 'Codigo de detraccion'</t>
  </si>
  <si>
    <t>Si existe el tag, el valor ingresado es diferente a 'urn:pe:gob:sunat:cpe:see:gem:catalogos:catalogo54'</t>
  </si>
  <si>
    <t>Si existe el atributo, el valor ingresado es diferente a 'PE:MTC'</t>
  </si>
  <si>
    <t>Si existe el atributo, el valor ingresado es diferente a 'Configuracion Vehícular'</t>
  </si>
  <si>
    <t>3108</t>
  </si>
  <si>
    <t>3109</t>
  </si>
  <si>
    <t>3110</t>
  </si>
  <si>
    <t>Si tipo de operación es 0120 (Venta Interna - Sujeta al IVAP) y existe un Id '9996' a nivel global</t>
  </si>
  <si>
    <t>El valor del Tag UBL debe tener por lo menos uno de los siguientes valores en el comprobante: 1000 (Gravada), 1016 (IVAP)</t>
  </si>
  <si>
    <t>El dato ingresado como codigo de tributo global es invalido para tipo de operación.</t>
  </si>
  <si>
    <t>1016 o 9996</t>
  </si>
  <si>
    <t>El producto del factor y monto base de la afectación del ISC no corresponde al monto de afectacion de linea.</t>
  </si>
  <si>
    <t>El producto del factor y monto base de la afectación de otros tributos no corresponde al monto de afectacion de linea.</t>
  </si>
  <si>
    <t>3111</t>
  </si>
  <si>
    <t>3112</t>
  </si>
  <si>
    <t>3113</t>
  </si>
  <si>
    <t>El monto de afectación de IGV por linea debe ser diferente a 0.00.</t>
  </si>
  <si>
    <t>La sumatoria de los IGV de operaciones gratuitas de la línea (codigo tributo 9996) no corresponden al total</t>
  </si>
  <si>
    <t>La sumatoria de los IGV (operaciones gravadas) de línea no corresponden al total</t>
  </si>
  <si>
    <t>4262</t>
  </si>
  <si>
    <t>4263</t>
  </si>
  <si>
    <t>1076</t>
  </si>
  <si>
    <t>1077</t>
  </si>
  <si>
    <t>El XML no contiene el atributo o no existe información de sustento de traslado de mercaderias para el tipo de operación.</t>
  </si>
  <si>
    <t>El XML contiene el tag de sustento de traslado de mercaderias que no corresponde al tipo de operación.</t>
  </si>
  <si>
    <t>Si el tag existe, el valor del Tag UBL no está en el listado</t>
  </si>
  <si>
    <t>Para Factura Electrónica Transportista no se consigna peso total de la factura para el sustento de traslado de bienes (cbc:GrossWeightMeasure).</t>
  </si>
  <si>
    <t>El xml contiene información FISE que no corresponde al tipo de operación.</t>
  </si>
  <si>
    <t>3114</t>
  </si>
  <si>
    <t>4264</t>
  </si>
  <si>
    <t>4265</t>
  </si>
  <si>
    <t>4266</t>
  </si>
  <si>
    <t>El XML no contiene el codigo de leyenda 2007 para el tipo de operación IVAP</t>
  </si>
  <si>
    <t>El XML no contiene el codigo de leyenda 2006 para tipo de operación de detracciones</t>
  </si>
  <si>
    <t>4267</t>
  </si>
  <si>
    <t>El dato ingresado como numero de documento de identidad del receptor no cumple con el formato establecido</t>
  </si>
  <si>
    <t>"Tipo de Operacion"</t>
  </si>
  <si>
    <t>El dato ingresado como codigo de producto GS1 no cumple con el formato establecido</t>
  </si>
  <si>
    <t>4268</t>
  </si>
  <si>
    <t>El dato ingresado como cargo/descuento no es valido a nivel de ítem.</t>
  </si>
  <si>
    <t>Si existe el tag, el valor ingresado es diferente a 'Tipo de servicio público'</t>
  </si>
  <si>
    <t>Si existe el tag, el valor ingresado es diferente a 'urn:pe:gob:sunat:cpe:see:gem:catalogos:catalogo56'</t>
  </si>
  <si>
    <t>Si existe el tag, el valor ingresado es diferente a 'Tipo de servicio publico de telecomunicaciones'</t>
  </si>
  <si>
    <t>Si existe el tag, el valor ingresado es diferente a 'urn:pe:gob:sunat:cpe:see:gem:catalogos:catalogo57'</t>
  </si>
  <si>
    <t>Si existe el tag, el valor ingresado es diferente a 'Tipo de tarifa de servicio publico'</t>
  </si>
  <si>
    <t>Si existe el tag, el valor ingresado es diferente a 'urn:pe:gob:sunat:cpe:see:gem:catalogos:catalogo24'</t>
  </si>
  <si>
    <t>Si existe el tag, el valor ingresado es diferente a 'Tipo de medidor'</t>
  </si>
  <si>
    <t>Si existe el tag, el valor ingresado es diferente a 'urn:pe:gob:sunat:cpe:see:gem:catalogos:catalogo58'</t>
  </si>
  <si>
    <t>Si existe el tag, el valor ingresado es diferente a 'Tipo de precio'</t>
  </si>
  <si>
    <t xml:space="preserve">Afectación al IGV por la línea
</t>
  </si>
  <si>
    <t>Afectacion Otros Tributos</t>
  </si>
  <si>
    <t>Si codigo de tributo por linea es igual a '9997' o '9998', El valor del tag UBL es diferente de 0</t>
  </si>
  <si>
    <t xml:space="preserve">Total valor de venta - operaciones inafectas
Total valor de venta - operaciones exoneradas
</t>
  </si>
  <si>
    <t>El valor del Tag UBL debe tener por lo menos uno de los siguientes valores en el comprobante: 1000 (Gravada)</t>
  </si>
  <si>
    <t>Sumatoria Otros Tributos</t>
  </si>
  <si>
    <t>Si existe el atributo, el valor ingresado es diferente a 'Tipo de nota de credito'</t>
  </si>
  <si>
    <t>Si existe el atributo, el valor ingresado es diferente a 'urn:pe:gob:sunat:cpe:see:gem:catalogos:catalogo09'</t>
  </si>
  <si>
    <t>Si existe el tag, el valor ingresado es diferente a 'Documentos Relacionados'</t>
  </si>
  <si>
    <t xml:space="preserve">
(Catálogo No. 06)
(Catálogo No. 04)</t>
  </si>
  <si>
    <t>Si el código de concepto es 7001 y el valor del tag es distinto al catálogo 26</t>
  </si>
  <si>
    <t>Si el código de concepto es 7002 y el valor del tag es distinto al catálogo 27</t>
  </si>
  <si>
    <t>Si el código de concepto es 7003 y el valor del tag es diferente a alfanumérico de 3 hasta 50 caracteres  (se considera cualquier carácter incluido espacio, sin salto de línea)</t>
  </si>
  <si>
    <t>Si el código de concepto es 7004 y el valor del tag es diferente a alfanumérico de 3 hasta 50 caracteres  (se considera cualquier carácter incluido espacio, sin salto de línea)</t>
  </si>
  <si>
    <t>Si el código de concepto es 7005 y el formato del tag es diferente de YYYY-MM-DD</t>
  </si>
  <si>
    <t>Si el código de concepto es 7006 y el valor del tag es distinto al catálogo 13</t>
  </si>
  <si>
    <t>Si el código de concepto es 7007 y el valor del tag es diferente a alfanumérico de 3 hasta 200 caracteres  (se considera cualquier carácter incluido espacio, sin salto de línea)</t>
  </si>
  <si>
    <t>Si el código de concepto es 4040 y el valor del tag es diferente a alfanumérico de 3 hasta 200 caracteres  (se considera cualquier carácter incluido espacio, sin salto de línea)</t>
  </si>
  <si>
    <t>De existir código de concepto igual a '4062' y no existe el tag.</t>
  </si>
  <si>
    <t>De existir código de concepto igual a '4063' y no existe el tag.</t>
  </si>
  <si>
    <t>El formato del tag debe ser numérico de hasta 4 dígitos</t>
  </si>
  <si>
    <t>an..30
an..10</t>
  </si>
  <si>
    <t>Si el comprobante existe en el listado y el codigo de operación del ítem es 1</t>
  </si>
  <si>
    <t>Si existe tag de "adquiriente o usuario", no existe el Tag UBL</t>
  </si>
  <si>
    <t>Si existe tag de "adquiriente o usuario" y "Tipo de documento de identidad del adquiriente" es 6, el formato del Tag UBL es diferente a numérico de 11 dígitos</t>
  </si>
  <si>
    <t>Si existe tag de "adquiriente o usuario" y "Tipo de documento de identidad del adquiriente" es "1", el formato del Tag UBL es diferente a numérico de 8 dígitos</t>
  </si>
  <si>
    <t>Si existe tag de "adquiriente o usuario", el formato del Tag UBL es diferente a alfanumérico  de 1 a 20 caracteres</t>
  </si>
  <si>
    <t>Si existe tag de "adquiriente o usuario", el Tag UBL es diferente al listado o guión(-)</t>
  </si>
  <si>
    <t>/Invoice/cac:AccountingSupplierParty/cbc:CustomerAssignedAccountID (Número de RUC)</t>
  </si>
  <si>
    <t>/Invoice/cac:AccountingSupplierParty/cbc:AdditionalAccountID (Tipo de documento de identidad)</t>
  </si>
  <si>
    <t>/Invoice/cac:AccountingCustomerParty/cbc:CustomerAssignedAccountID (Número de documento de identidad)</t>
  </si>
  <si>
    <t>/Invoice/cac:AccountingCustomerParty/cbc:AdditionalAccountID (Tipo de documento de identidad - Catálogo No. 06)</t>
  </si>
  <si>
    <t>Tipo y número de documento del beneficiario</t>
  </si>
  <si>
    <t>/Invoice/cac:DespatchDocumentReference/cbc:ID (Número de la guía de remisión relacionada)</t>
  </si>
  <si>
    <t>/Invoice/cac:DespatchDocumentReference/cbc:DocumentTypeCode (Tipo de la guía de remisión relacionada)</t>
  </si>
  <si>
    <t>/Invoice/cac:AdditionalDocumentReference/cbc:ID (Número de otro documento relacionado)</t>
  </si>
  <si>
    <t>/Invoice/cac:AdditionalDocumentReference/cbc:DocumentTypeCode (Tipo de otro documento relacionado)</t>
  </si>
  <si>
    <t>(Catálogo No. 25)</t>
  </si>
  <si>
    <t>/Invoice/cac:InvoiceLine/cac:Item/cac:CommodityClassification/
cbc:ItemClassificationCode</t>
  </si>
  <si>
    <t>/Invoice/cac:InvoiceLine/cac:PricingReference/cac:AlternativeConditionPrice/cbc:PriceAmount (Monto de precio de venta)</t>
  </si>
  <si>
    <t>/Invoice/cac:InvoiceLine/cac:PricingReference/cac:AlternativeConditionPrice/cbc:PriceTypeCode (Código de tipo de precio - Catálogo No. 16)</t>
  </si>
  <si>
    <t>/Invoice/cac:InvoiceLine/cac:TaxTotal/cbc:TaxAmount (Monto de IGV)</t>
  </si>
  <si>
    <t>/Invoice/cac:InvoiceLine/cac:TaxTotal/cac:TaxSubtotal/cbc:TaxAmount (Monto de IGV)</t>
  </si>
  <si>
    <t>/Invoice/cac:InvoiceLine/cac:TaxTotal/cac:TaxSubtotal/cac:TaxCategory/cac:TaxScheme/cbc:ID (Código de tributo - Catálogo No. 05)</t>
  </si>
  <si>
    <t>/Invoice/cac:InvoiceLine/cac:TaxTotal/cac:TaxSubtotal/cac:TaxCategory/cac:TaxScheme/cbc:Name (Nombre de tributo - Catálogo No. 05)</t>
  </si>
  <si>
    <t>/Invoice/cac:InvoiceLine/cac:TaxTotal/cac:TaxSubtotal/cac:TaxCategory/cac:TaxScheme/cbc:TaxTypeCode (Código internacional tributo - Catálogo No. 05)</t>
  </si>
  <si>
    <t>/Invoice/cac:InvoiceLine/cac:TaxTotal/cbc:TaxAmount (Monto de ISC)</t>
  </si>
  <si>
    <t>/Invoice/cac:InvoiceLine/cac:TaxTotal/cac:TaxSubtotal/cbc:TaxAmount (Monto de ISC)</t>
  </si>
  <si>
    <t>/Invoice/ext:UBLExtensions/ext:UBLExtension/ext:ExtensionContent/sac:AdditionalInformation/sac:AdditionalMonetaryTotal/cbc:ID (Código de tipo de monto - Catálogo No. 14)</t>
  </si>
  <si>
    <t>/Invoice/ext:UBLExtensions/ext:UBLExtension/ext:ExtensionContent/sac:AdditionalInformation/sac:AdditionalMonetaryTotal/cbc:PayableAmount (Monto)</t>
  </si>
  <si>
    <t>/Invoice/cac:TaxTotal/cbc:TaxAmount (Sumatoria IGV)</t>
  </si>
  <si>
    <t>/Invoice/cac:TaxTotal/cac:TaxSubtotal/cbc:TaxAmount (Sumatoria IGV)</t>
  </si>
  <si>
    <t>/Invoice/cac:TaxTotal/cac:TaxSubtotal/cac:TaxCategory/cac:TaxScheme/cbc:ID (Código de tributo - Catálogo No. 05)</t>
  </si>
  <si>
    <t>/Invoice/cac:TaxTotal/cac:TaxSubtotal/cac:TaxCategory/cac:TaxScheme/cbc:Name (Nombre de tributo - Catálogo No. 05)</t>
  </si>
  <si>
    <t>/Invoice/cac:TaxTotal/cac:TaxSubtotal/cac:TaxCategory/cac:TaxScheme/cbc:TaxTypeCode (Código internacional tributo - Catálogo No. 05)</t>
  </si>
  <si>
    <t>/Invoice/cac:TaxTotal/cbc:TaxAmount (Sumatoria ISC)</t>
  </si>
  <si>
    <t>/Invoice/cac:TaxTotal/cac:TaxSubtotal/cbc:TaxAmount (Sumatoria ISC)</t>
  </si>
  <si>
    <t>/Invoice/cac:TaxTotal/cbc:TaxAmount (Sumatoria otros tributos)</t>
  </si>
  <si>
    <t>/Invoice/cac:TaxTotal/cac:TaxSubtotal/cbc:TaxAmount (Sumatoria otros tributos)</t>
  </si>
  <si>
    <t>/Invoice/ext:UBLExtensions/ext:UBLExtension/
ext:ExtensionContent/sac:AdditionalInformation/
sac:AdditionalMonetaryTotal/cbc:ID</t>
  </si>
  <si>
    <t>Código de régimen de percepción</t>
  </si>
  <si>
    <t>(Catálogo No. 22)</t>
  </si>
  <si>
    <t>/Invoice/ext:UBLExtensions/ext:UBLExtension/
ext:ExtensionContent/sac:AdditionalInformation/
sac:AdditionalMonetaryTotal/cbc:ID@schemeID</t>
  </si>
  <si>
    <t>an…15</t>
  </si>
  <si>
    <t>/Invoice/ext:UBLExtensions/ext:UBLExtension/
ext:ExtensionContent/sac:AdditionalInformation/
sac:AdditionalMonetaryTotal/sac:ReferenceAmount</t>
  </si>
  <si>
    <t>/Invoice/ext:UBLExtensions/ext:UBLExtension/
ext:ExtensionContent/sac:AdditionalInformation/
sac:AdditionalMonetaryTotal/sac:ReferenceAmount
@currencyID</t>
  </si>
  <si>
    <t>/Invoice/ext:UBLExtensions/ext:UBLExtension/
ext:ExtensionContent/sac:AdditionalInformation/
sac:AdditionalMonetaryTotal/cbc:PayableAmount</t>
  </si>
  <si>
    <t>Monto total incluido la percepción</t>
  </si>
  <si>
    <t>/Invoice/ext:UBLExtensions/ext:UBLExtension/
ext:ExtensionContent/sac:AdditionalInformation/
sac:AdditionalMonetaryTotal/sac:TotalAmount</t>
  </si>
  <si>
    <t>Información Adicional - Factura Guía</t>
  </si>
  <si>
    <t>SERIE-NUMERO</t>
  </si>
  <si>
    <t>Catálogo N° 01</t>
  </si>
  <si>
    <t>Sujeto que realiza el traslado para FG Remitente</t>
  </si>
  <si>
    <t>/Invoice/ext:UBLExtensions/ext:UBLExtension/
ext:ExtensionContent/sac:AdditionalInformation/
sac:SUNATEmbededDespatchAdvice/sac:Shipment/
cbc:GrossWeightMeasure</t>
  </si>
  <si>
    <t>Catálogo N° 03  =KGM</t>
  </si>
  <si>
    <t>/Invoice/ext:UBLExtensions/ext:UBLExtension/ext:ExtensionContent/sac:AdditionalInformation/
sac:SUNATEmbededDespatchAdvice/
sac:Shipment/cbc:GrossWeightMeasure@unitCode</t>
  </si>
  <si>
    <t>/Invoice/ext:UBLExtensions/ext:UBLExtension/
ext:ExtensionContent/sac:AdditionalInformation/
sac:SUNATEmbededDespatchAdvice/sac:Shipment/
sac:ShipmentStage/cbc:TransportModeCode</t>
  </si>
  <si>
    <t>/Invoice/ext:UBLExtensions/ext:UBLExtension/
ext:ExtensionContent/sac:AdditionalInformation/
sac:SUNATEmbededDespatchAdvice/sac:Shipment/
sac:ShipmentStage/cac:TransitPeriod/cbc:StartDate</t>
  </si>
  <si>
    <t>/Invoice/ext:UBLExtensions/ext:UBLExtension/
ext:ExtensionContent/sac:AdditionalInformation/
sac:SUNATEmbededDespatchAdvice/sac:Shipment/
cac:TransportHandlingUnit/cac:TransportEquipment/
cbc:ID</t>
  </si>
  <si>
    <t>Catálogo N° 13</t>
  </si>
  <si>
    <t>/Invoice/ext:UBLExtensions/ext:UBLExtension/
ext:ExtensionContent/sac:AdditionalInformation/
sac:SUNATEmbededDespatchAdvice/
cbc:MarkAttentionIndicator</t>
  </si>
  <si>
    <t>Afectación al IGV por ítem</t>
  </si>
  <si>
    <t>/Invoice/cac:InvoiceLine/cac:TaxTotal/cac:TaxSubtotal/cac:TaxCategory/cac:TaxScheme/cbc:TaxTypeCode (Nombre internacional de tributo - Catálogo No. 05)</t>
  </si>
  <si>
    <t>Sistema de ISC por ítem</t>
  </si>
  <si>
    <t>/Invoice/cac:InvoiceLine/cac:TaxTotal/cac:TaxSubtotal/cac:TaxCategory/cbc:TierRange (Tipo de sistema de ISC - Catálogo No. 08)</t>
  </si>
  <si>
    <t>/Invoice/cac:TaxTotal/cbc:TaxAmount (Sumatoria de IGV)</t>
  </si>
  <si>
    <t>/Invoice/cac:TaxTotal/cac:TaxSubtotal/cbc:TaxAmount (Sumatoria de IGV)</t>
  </si>
  <si>
    <t>/Invoice/cac:TaxTotal/cac:TaxSubtotal/cac:TaxCategory/cac:TaxScheme/cbc:TaxTypeCode (Código internacional de tributo - Catálogo No. 05)</t>
  </si>
  <si>
    <t>/Invoice/cac:TaxTotal/cbc:TaxAmount (Sumatoria de ISC)</t>
  </si>
  <si>
    <t>/Invoice/cac:TaxTotal/cac:TaxSubtotal/cbc:TaxAmount (Sumatoria de ISC)</t>
  </si>
  <si>
    <t xml:space="preserve">/Invoice/cac:TaxTotal/cbc:TaxAmount (Sumatoria otros tributos) </t>
  </si>
  <si>
    <t>/Invoice/ext:UBLExtensions/ext:UBLExtension/ext:ExtensionContent/sac:AdditionalInformation/sac:AdditionalMonetaryTotal/cbc:ID@schemeID</t>
  </si>
  <si>
    <t>/Invoice/ext:UBLExtensions/ext:UBLExtension/ext:ExtensionContent/sac:AdditionalInformation/sac:AdditionalMonetaryTotal/sac:ReferenceAmount</t>
  </si>
  <si>
    <t>/Invoice/ext:UBLExtensions/ext:UBLExtension/ext:ExtensionContent/sac:AdditionalInformation/sac:AdditionalMonetaryTotal/sac:ReferenceAmount@currencyID</t>
  </si>
  <si>
    <t>/Invoice/ext:UBLExtensions/ext:UBLExtension/ext:ExtensionContent/sac:AdditionalInformation/sac:AdditionalMonetaryTotal/sac:TotalAmount</t>
  </si>
  <si>
    <t>/DebitNote/cac:DiscrepancyResponse/cbc:ReferenceID (Serie y número de documento afectado)</t>
  </si>
  <si>
    <t>/DebitNote/cac:DiscrepancyResponse/cbc:ResponseCode (Código de tipo de nota de débito - Catálogo No. 10)</t>
  </si>
  <si>
    <t>/DebitNote/cac:AccountingSupplierParty/cbc:CustomerAssignedAccountID (Número de RUC)</t>
  </si>
  <si>
    <t>/DebitNote/cac:AccountingSupplierParty/cbc:AdditionalAccountID (Tipo de documento de identidad - Catálogo No. 06)</t>
  </si>
  <si>
    <t>/DebitNote/cac:AccountingCustomerParty/cbc:CustomerAssignedAccountID (Número de documento de identidad)</t>
  </si>
  <si>
    <t>/DebitNote/cac:AccountingCustomerParty/cbc:AdditionalAccountID (Tipo de documento de identidad - Catálogo No. 06)</t>
  </si>
  <si>
    <t>/DebitNote/cac:DespatchDocumentReference/cbc:ID (Número de la guía de remisión relacionada)</t>
  </si>
  <si>
    <t>/DebitNote/cac:DespatchDocumentReference/cbc:DocumentTypeCode (Tipo de la guía de remisión relacionada)</t>
  </si>
  <si>
    <t>Documento de referencia</t>
  </si>
  <si>
    <t>/DebitNote/cac:AdditionalDocumentReference/cbc:ID (Número de documento referencia)</t>
  </si>
  <si>
    <t>/DebitNote/cac:AdditionalDocumentReference/cbc:DocumentTypeCode (Tipo de documento referencia)</t>
  </si>
  <si>
    <t>/DebitNote/cac:DebitNoteLine/cac:PricingReference/cac:AlternativeConditionPrice/cbc:PriceAmount (Monto de precio de venta)</t>
  </si>
  <si>
    <t>/DebitNote/cac:DebitNoteLine/cac:PricingReference/cac:AlternativeConditionPrice/cbc:PriceTypeCode (Código de tipo de precio - Catálogo No. 16)</t>
  </si>
  <si>
    <t>/DebitNote/cac:DebitNoteLine/cac:TaxTotal/cbc:TaxAmount (Monto de IGV de la línea)</t>
  </si>
  <si>
    <t>/DebitNote/cac:DebitNoteLine/cac:TaxTotal/cac:TaxSubtotal/cbc:TaxAmount (Monto de IGV de la línea)</t>
  </si>
  <si>
    <t>/DebitNote/cac:DebitNoteLine/cac:TaxTotal/cac:TaxSubtotal/cac:TaxCategory/cbc:TaxExemptionReasonCode (Afectación al IGV por la línea - Catálogo No. 07)</t>
  </si>
  <si>
    <t>/DebitNote/cac:DebitNoteLine/cac:TaxTotal/cac:TaxSubtotal/cac:TaxCategory/cac:TaxScheme/cbc:ID (Código de tributo por línea - Catálogo No. 05)</t>
  </si>
  <si>
    <t>/DebitNote/cac:DebitNoteLine/cac:TaxTotal/cac:TaxSubtotal/cac:TaxCategory/cac:TaxScheme/cbc:Name (Nombre de tributo por línea - Catálogo No. 05)</t>
  </si>
  <si>
    <t>/DebitNote/cac:DebitNoteLine/cac:TaxTotal/cac:TaxSubtotal/cac:TaxCategory/cac:TaxScheme/cbc:TaxTypeCode (Código internacional tributo por línea - Catálogo No. 05)</t>
  </si>
  <si>
    <t>/DebitNote/cac:DebitNoteLine/cac:TaxTotal/cbc:TaxAmount (Monto de ISC de la línea)</t>
  </si>
  <si>
    <t>/DebitNote/cac:DebitNoteLine/cac:TaxTotal/cac:TaxSubtotal/cbc:TaxAmount (Monto de ISC de la línea)</t>
  </si>
  <si>
    <t>/DebitNote/cac:DebitNoteLine/cac:TaxTotal/cac:TaxSubtotal/cac:TaxCategory/cbc:TierRange (Tipo de sistema de ISC - Catálogo No. 08)</t>
  </si>
  <si>
    <t>/DebitNote/cac:DebitNoteLine/cac:TaxTotal/cac:TaxSubtotal/cac:TaxCategory/cac:TaxScheme/cbc:ID(Código de tributo por línea - Catálogo No. 05)</t>
  </si>
  <si>
    <t>/DebitNote/ext:UBLExtensions/ext:UBLExtension/ext:ExtensionContent/sac:AdditionalInformation/sac:AdditionalMonetaryTotal/cbc:ID (Código de tipo de monto - Catálogo No. 14)</t>
  </si>
  <si>
    <t>/DebitNote/ext:UBLExtensions/ext:UBLExtension/ext:ExtensionContent/sac:AdditionalInformation/sac:AdditionalMonetaryTotal/cbc:PayableAmount (Monto)</t>
  </si>
  <si>
    <t>/DebitNote/cac:TaxTotal/cbc:TaxAmount (Sumatoria IGV)</t>
  </si>
  <si>
    <t>/DebitNote/cac:TaxTotal/cac:TaxSubtotal/cbc:TaxAmount (Sumatoria IGV)</t>
  </si>
  <si>
    <t>/DebitNote/cac:TaxTotal/cac:TaxSubtotal/cac:TaxCategory/cac:TaxScheme/cbc:ID (Código de tributo - Catálogo No. 05)</t>
  </si>
  <si>
    <t>/DebitNote/cac:TaxTotal/cac:TaxSubtotal/cac:TaxCategory/cac:TaxScheme/cbc:Name (Nombre de tributo - Catálogo No. 05)</t>
  </si>
  <si>
    <t>/DebitNote/cac:TaxTotal/cac:TaxSubtotal/cac:TaxCategory/cac:TaxScheme/cbc:TaxTypeCode (Código internacional tributo - Catálogo No. 05)</t>
  </si>
  <si>
    <t>/DebitNote/cac:TaxTotal/cbc:TaxAmount (Sumatoria ISC)</t>
  </si>
  <si>
    <t>/DebitNote/cac:TaxTotal/cac:TaxSubtotal/cbc:TaxAmount (Sumatoria ISC)</t>
  </si>
  <si>
    <t>/DebitNote/cac:TaxTotal/cbc:TaxAmount (Sumatoria otros tributos)</t>
  </si>
  <si>
    <t>/DebitNote/cac:TaxTotal/cac:TaxSubtotal/cbc:TaxAmount (Sumatoria otros tributos)</t>
  </si>
  <si>
    <t>/CreditNote/cac:DiscrepancyResponse/cbc:ReferenceID (Serie y número de documento afectado)</t>
  </si>
  <si>
    <t>/CreditNote/cac:DiscrepancyResponse/cbc:ResponseCode (Código de tipo de nota de crédito - Catálogo No. 09)</t>
  </si>
  <si>
    <t>/CreditNote/cac:AccountingSupplierParty/cbc:CustomerAssignedAccountID (Número de RUC)</t>
  </si>
  <si>
    <t>/CreditNote/cac:AccountingSupplierParty/cbc:AdditionalAccountID (Tipo de documento de identidad - Catálogo No. 06)</t>
  </si>
  <si>
    <t>/CreditNote/cac:AccountingCustomerParty/cbc:CustomerAssignedAccountID (Número de documento de identidad)</t>
  </si>
  <si>
    <t>/CreditNote/cac:AccountingCustomerParty/cbc:AdditionalAccountID (Tipo de documento de identidad - Catálogo No. 06)</t>
  </si>
  <si>
    <t>/CreditNote/cac:DespatchDocumentReference/cbc:ID (Número de la guía de remisión relacionada)</t>
  </si>
  <si>
    <t>/CreditNote/cac:DespatchDocumentReference/cbc:DocumentTypeCode  (Tipo de la guía de remisión relacionada)</t>
  </si>
  <si>
    <t>Tipo y número de documento de referencia</t>
  </si>
  <si>
    <t>/CreditNote/cac:AdditionalDocumentReference/cbc:ID (Número de documento referencia)</t>
  </si>
  <si>
    <t>/CreditNote/cac:AdditionalDocumentReference/cbc:DocumentTypeCode (Tipo de documento referencia)</t>
  </si>
  <si>
    <t>/CreditNote/cac:CreditNoteLine/cac:PricingReference/cac:AlternativeConditionPrice/cbc:PriceAmount (Monto de precio de venta)</t>
  </si>
  <si>
    <t>/CreditNote/cac:CreditNoteLine/cac:PricingReference/cac:AlternativeConditionPrice/cbc:PriceTypeCode (Código de tipo de precio - Catálogo No. 16)</t>
  </si>
  <si>
    <t>/CreditNote/cac:CreditNoteLine/cac:TaxTotal/cbc:TaxAmount (Monto de IGV de la línea)</t>
  </si>
  <si>
    <t>/CreditNote/cac:CreditNoteLine/cac:TaxTotal/cac:TaxSubtotal/cbc:TaxAmount (Monto de IGV de la línea)</t>
  </si>
  <si>
    <t>/CreditNote/cac:CreditNoteLine/cac:TaxTotal/cac:TaxSubtotal/cac:TaxCategory/cbc:TaxExemptionReasonCode (Afectación al IGV por la línea - Catálogo No. 07)</t>
  </si>
  <si>
    <t>/CreditNote/cac:CreditNoteLine/cac:TaxTotal/cac:TaxSubtotal/cac:TaxCategory/cac:TaxScheme/cbc:ID (Código de tributo por línea - Catálogo No. 05)</t>
  </si>
  <si>
    <t>/CreditNote/cac:CreditNoteLine/cac:TaxTotal/cac:TaxSubtotal/cac:TaxCategory/cac:TaxScheme/cbc:Name (Nombre de tributo por línea - Catálogo No. 05)</t>
  </si>
  <si>
    <t>/CreditNote/cac:CreditNoteLine/cac:TaxTotal/cac:TaxSubtotal/cac:TaxCategory/cac:TaxScheme/cbc:TaxTypeCode (Código internacional tributo por línea - Catálogo No. 05)</t>
  </si>
  <si>
    <t>/CreditNote/cac:CreditNoteLine/cac:TaxTotal/cbc:TaxAmount (Monto de ISC de la línea)</t>
  </si>
  <si>
    <t>/CreditNote/cac:CreditNoteLine/cac:TaxTotal/cac:TaxSubtotal/cbc:TaxAmount (Monto de ISC de la línea)</t>
  </si>
  <si>
    <t>/CreditNote/cac:CreditNoteLine/cac:TaxTotal/cac:TaxSubtotal/cac:TaxCategory/cbc:TierRange (Tipo de sistema de ISC - Catálogo No. 08)</t>
  </si>
  <si>
    <t>/CreditNote/ext:UBLExtensions/ext:UBLExtension/ext:ExtensionContent/sac:AdditionalInformation/sac:AdditionalMonetaryTotal/cbc:ID (Código de tipo de monto - Catálogo No. 14)</t>
  </si>
  <si>
    <t>/CreditNote/ext:UBLExtensions/ext:UBLExtension/ext:ExtensionContent/sac:AdditionalInformation/sac:AdditionalMonetaryTotal/cbc:PayableAmount  (Monto)</t>
  </si>
  <si>
    <t>/CreditNote/cac:TaxTotal/cbc:TaxAmount (Sumatoria IGV)</t>
  </si>
  <si>
    <t>/CreditNote/cac:TaxTotal/cac:TaxSubtotal/cbc:TaxAmount (Sumatoria IGV)</t>
  </si>
  <si>
    <t>/CreditNote/cac:TaxTotal/cac:TaxSubtotal/cac:TaxCategory/cac:TaxScheme/cbc:ID (Código de tributo - Catálogo No. 05)</t>
  </si>
  <si>
    <t>/CreditNote/cac:TaxTotal/cac:TaxSubtotal/cac:TaxCategory/cac:TaxScheme/cbc:Name (Nombre de tributo - Catálogo No. 05)</t>
  </si>
  <si>
    <t>/CreditNote/cac:TaxTotal/cac:TaxSubtotal/cac:TaxCategory/cac:TaxScheme/cbc:TaxTypeCode (Código internacional tributo - Catálogo No. 05)</t>
  </si>
  <si>
    <t>/CreditNote/cac:TaxTotal/cbc:TaxAmount (Sumatoria ISC)</t>
  </si>
  <si>
    <t>/CreditNote/cac:TaxTotal/cac:TaxSubtotal/cbc:TaxAmount (Sumatoria ISC)</t>
  </si>
  <si>
    <t>/CreditNote/cac:TaxTotal/cbc:TaxAmount (Sumatoria otros tributos)</t>
  </si>
  <si>
    <t>/CreditNote/cac:TaxTotal/cac:TaxSubtotal/cbc:TaxAmount (Sumatoria otros tributos)</t>
  </si>
  <si>
    <t>Si el valor del Tag UBL es 09, y no existe "Código de tipo de documento relacionado" igual a 01</t>
  </si>
  <si>
    <t>Si el valor del Tag UBL es 08, y no existe "Código de tipo de documento relacionado" igual a 04 o 01</t>
  </si>
  <si>
    <t>Si "código de tipo de nota de credito" es 12 (IVAP)  y existe un Id '2000'</t>
  </si>
  <si>
    <t>Si "código de tipo de nota de credito" es 12 (IVAP)  y ("Total valor de venta - operaciones gravadas" más "Sumatoria ISC") multiplicado por tasa de IGV a la "Fecha de emisión" es diferente (con una tolerancia de más menos 1) al valor del Tag UBL</t>
  </si>
  <si>
    <t>/CreditNote/cac:TaxTotal/cac:TaxSubtotal/cbc:TaxAmount (Sumatoria IGV o IVAP, según corresponda)</t>
  </si>
  <si>
    <t>/CreditNote/cac:TaxTotal/cac:TaxSubtotal/cbc:TaxableAmount  (Total valor de venta operaciones gravadas)</t>
  </si>
  <si>
    <t>40
41</t>
  </si>
  <si>
    <t>/DebitNote/cac:TaxTotal/cac:TaxSubtotal/cbc:TaxAmount (Sumatoria IGV o IVAP, según corresponda)</t>
  </si>
  <si>
    <t>/DebitNote/cac:TaxTotal/cac:TaxSubtotal/cbc:TaxableAmount  (Total valor de venta operaciones gravadas)</t>
  </si>
  <si>
    <t>/DebitNote/cac:DebitNoteLine/cac:TaxTotal/cac:TaxSubtotal/cac:TaxCategory/cac:TaxScheme/cbc:TaxTypeCode (Código internacional de tributo)</t>
  </si>
  <si>
    <t>/DebitNote/cac:DebitNoteLine/cac:TaxTotal/cac:TaxSubtotal/cac:TaxCategory/cac:TaxScheme/cbc:Name (Nombre de tributo)</t>
  </si>
  <si>
    <t>/DebitNote/cac:DebitNoteLine/cac:TaxTotal/cac:TaxSubtotal/cac:TaxCategory/cac:TaxScheme/cbc:ID (Código del tributo)</t>
  </si>
  <si>
    <t>/DebitNote/cac:DebitNoteLine/cac:TaxTotal/cac:TaxSubtotal/cac:TaxCategory/cbc:Percent (Tasa del IGV o  Tasa del IVAP)</t>
  </si>
  <si>
    <t>/DebitNote/cac:DebitNoteLine/cac:TaxTotal/cac:TaxSubtotal/cbc:TaxAmount (Monto de IGV/IVAP de la línea)</t>
  </si>
  <si>
    <t>Si existe el atributo, el valor ingresado es diferente a 'urn:pe:gob:sunat:cpe:see:gem:catalogos:catalogo10'</t>
  </si>
  <si>
    <t>Si existe el atributo, el valor ingresado es diferente a 'Tipo de nota de debito'</t>
  </si>
  <si>
    <t>/Invoice/cac:InvoiceLine/cac:Item/cac:AdditionalItemProperty/cbc:Value (Matrícula de la Embarcación Pesquera)
/Invoice/cac:InvoiceLine/cac:Item/cac:AdditionalItemProperty/cbc:Value (Nombre de la Embarcación Pesquera)
/Invoice/cac:InvoiceLine/cac:Item/cac:AdditionalItemProperty/cbc:Value (Descripción del Tipo de la Especie vendida)
/Invoice/cac:InvoiceLine/cac:Item/cac:AdditionalItemProperty/cbc:Value (Lugar de descarga)</t>
  </si>
  <si>
    <t>/invoice/cbc:InvoiceTypeCode@listID</t>
  </si>
  <si>
    <t>4269</t>
  </si>
  <si>
    <t>El dato ingresado como codigo de producto no cumple con el formato establecido.</t>
  </si>
  <si>
    <t>Si existe el tag, el valor ingresado es diferente a 'Tipo de Operacion'</t>
  </si>
  <si>
    <t>3115</t>
  </si>
  <si>
    <t>El dato ingresado como unidad de medida de cantidad de especie vendidas no corresponde al valor esperado.</t>
  </si>
  <si>
    <t>027</t>
  </si>
  <si>
    <t>Servicio de transporte de carga</t>
  </si>
  <si>
    <t>El dato ingresado como indicador de cargo/descuento no corresponde al valor esperado.</t>
  </si>
  <si>
    <t>3116</t>
  </si>
  <si>
    <t>3117</t>
  </si>
  <si>
    <t>3118</t>
  </si>
  <si>
    <t>3119</t>
  </si>
  <si>
    <t>3120</t>
  </si>
  <si>
    <t>3121</t>
  </si>
  <si>
    <t>3122</t>
  </si>
  <si>
    <t>3123</t>
  </si>
  <si>
    <t>El XML no contiene el tag o no existe información del ubigeo de punto de origen en Detracciones - Servicio de transporte de carga.</t>
  </si>
  <si>
    <t>El XML no contiene el tag o no existe información de la dirección del punto de origen en Detracciones - Servicio de transporte de carga.</t>
  </si>
  <si>
    <t>El XML no contiene el tag o no existe información del ubigeo de punto de destino en Detracciones - Servicio de transporte de carga.</t>
  </si>
  <si>
    <t>El XML no contiene el tag o no existe información de la dirección del punto de destino en Detracciones - Servicio de transporte de carga.</t>
  </si>
  <si>
    <t>3124</t>
  </si>
  <si>
    <t>3125</t>
  </si>
  <si>
    <t>3126</t>
  </si>
  <si>
    <t>El XML no contiene el tag o no existe información del Detalle del viaje en Detracciones - Servicio de transporte de carga.</t>
  </si>
  <si>
    <t>4270</t>
  </si>
  <si>
    <t>El dato ingresado como detalle del viaje no cumple con el formato establecido.</t>
  </si>
  <si>
    <t>Si existe el tag, el formato del Tag UBL es diferente a alfanumérico de 3 a 500 caracteres  (se considera cualquier carácter incluido espacio, sin salto de línea)</t>
  </si>
  <si>
    <t>El XML no contiene el tag o no existe información del monto del valor referencial en Detracciones - Servicios de transporte de carga.</t>
  </si>
  <si>
    <t>El XML no contiene el tag o no existe información del tipo de valor referencial en Detracciones - Servicios de transporte de carga.</t>
  </si>
  <si>
    <t>El dato ingresado como monto valor referencial en Detracciones - Servicios de transporte de carga no cumple con el formato establecido.</t>
  </si>
  <si>
    <t>Detracciones - Servicio de transporte de carga, debe tener un (y solo uno) Valor Referencial del Servicio de Transporte.</t>
  </si>
  <si>
    <t>Detracciones - Servicio de transporte de carga, debe tener un (y solo uno) Valor Referencial sobre la carga efectiva.</t>
  </si>
  <si>
    <t>Detracciones - Servicio de transporte de carga, debe tener un (y solo uno) Valor Referencial sobre la carga util nominal.</t>
  </si>
  <si>
    <t>4271</t>
  </si>
  <si>
    <t>4272</t>
  </si>
  <si>
    <t>El dato ingresado como descripcion del tramo no cumple con el formato establecido.</t>
  </si>
  <si>
    <t>El dato ingresado como valor refrencia del tramo virtual no cumple con el formato establecido.</t>
  </si>
  <si>
    <t>4273</t>
  </si>
  <si>
    <t>4274</t>
  </si>
  <si>
    <t>El dato ingresado como tipo de carga util es incorrecto.</t>
  </si>
  <si>
    <t>4275</t>
  </si>
  <si>
    <t>4276</t>
  </si>
  <si>
    <t>4277</t>
  </si>
  <si>
    <t>4278</t>
  </si>
  <si>
    <t>4279</t>
  </si>
  <si>
    <t>El dato ingresado como configuración vehicular no cumple con el formato establecido.</t>
  </si>
  <si>
    <t>El dato ingresado como valor referencial de carga util nominal no cumple con el formato establecido.</t>
  </si>
  <si>
    <t>3127</t>
  </si>
  <si>
    <t>3128</t>
  </si>
  <si>
    <t>3129</t>
  </si>
  <si>
    <t>3130</t>
  </si>
  <si>
    <t>El XML no contiene el tag o no existe información del Codigo de BBSS de detracción para el tipo de operación.</t>
  </si>
  <si>
    <t>El XML contiene información de codigo de bien y servicio de detracción que no corresponde al tipo de operación.</t>
  </si>
  <si>
    <t>El dato ingresado como codigo de BBSS de detracción no corresponde al valor esperado.</t>
  </si>
  <si>
    <t>El dato ingresado como codigo de motivo de cargo/descuento global no es valido (catalogo nro 53)</t>
  </si>
  <si>
    <t>El XML no contiene el tag de matricula de embarcación en Detracciones para recursos hidrobiologicos.</t>
  </si>
  <si>
    <t>3131</t>
  </si>
  <si>
    <t>3132</t>
  </si>
  <si>
    <t>3133</t>
  </si>
  <si>
    <t>El XML no contiene el tag de lugar de descarga en Detracciones para recursos hidrobiologicos.</t>
  </si>
  <si>
    <t>El XML no contiene el tag de nombre de embarcación en Detracciones para recursos hidrobiologicos.</t>
  </si>
  <si>
    <r>
      <t xml:space="preserve">Detracciones: </t>
    </r>
    <r>
      <rPr>
        <sz val="10"/>
        <color rgb="FF000000"/>
        <rFont val="Calibri"/>
        <family val="2"/>
        <scheme val="minor"/>
      </rPr>
      <t>Recursos Hidrobiológicos-Cantidad de especie vendida</t>
    </r>
  </si>
  <si>
    <r>
      <t xml:space="preserve">Detracciones: </t>
    </r>
    <r>
      <rPr>
        <sz val="10"/>
        <color rgb="FF000000"/>
        <rFont val="Calibri"/>
        <family val="2"/>
        <scheme val="minor"/>
      </rPr>
      <t>Recursos Hidrobiológicos-Fecha de descarga</t>
    </r>
  </si>
  <si>
    <r>
      <t xml:space="preserve">Detracciones: </t>
    </r>
    <r>
      <rPr>
        <sz val="10"/>
        <color rgb="FF000000"/>
        <rFont val="Calibri"/>
        <family val="2"/>
        <scheme val="minor"/>
      </rPr>
      <t>Recursos Hidrobiológicos-Tipo de especie vendida</t>
    </r>
  </si>
  <si>
    <r>
      <t xml:space="preserve">Detracciones: </t>
    </r>
    <r>
      <rPr>
        <sz val="10"/>
        <color rgb="FF000000"/>
        <rFont val="Calibri"/>
        <family val="2"/>
        <scheme val="minor"/>
      </rPr>
      <t>Recursos Hidrobiológicos-Lugar de descarga</t>
    </r>
  </si>
  <si>
    <t>El XML no contiene tag o no existe información del valor del concepto por linea.</t>
  </si>
  <si>
    <t>4280</t>
  </si>
  <si>
    <t>El dato ingresado como valor del concepto de la linea no cumple con el formato establecido.</t>
  </si>
  <si>
    <t>3134</t>
  </si>
  <si>
    <t>El XML no contiene el tag de cantidad de especies vendidas en Detracciones para recursos hidrobiologicos.</t>
  </si>
  <si>
    <t>El XML no contiene el tag de tipo de especie vendidas en Detracciones para recursos hidrobiologicos.</t>
  </si>
  <si>
    <t>4281</t>
  </si>
  <si>
    <t>El dato ingresado como cantidad del concepto de la linea no cumple con el formato establecido.</t>
  </si>
  <si>
    <t>El XML no contiene el tag de fecha de descarga en Detracciones para recursos hidrobiologicos.</t>
  </si>
  <si>
    <t>3135</t>
  </si>
  <si>
    <t>El XML no contiene tag de la cantidad del concepto por linea.</t>
  </si>
  <si>
    <t>Si el código de concepto es '4004' (fecha de salida del establecimiento) y el valor del tag es menor que el valor consignado en el tag con código de concepto '4003' (fecha de ingreso al establecimiento)</t>
  </si>
  <si>
    <t>4282</t>
  </si>
  <si>
    <t>3136</t>
  </si>
  <si>
    <t>3137</t>
  </si>
  <si>
    <t>3138</t>
  </si>
  <si>
    <t>3139</t>
  </si>
  <si>
    <t>3140</t>
  </si>
  <si>
    <t>3141</t>
  </si>
  <si>
    <t>3142</t>
  </si>
  <si>
    <t>3143</t>
  </si>
  <si>
    <t>3144</t>
  </si>
  <si>
    <t>3145</t>
  </si>
  <si>
    <t>La fecha de ingreso al establecimiento es mayor a la fecha de salida al establecimiento.</t>
  </si>
  <si>
    <t>De existir código de concepto '4000', '4007', '4008' o '4009'  y no existe el tag o es vacio.</t>
  </si>
  <si>
    <t>El XML no contiene el tag de numero de dias de permanencia.</t>
  </si>
  <si>
    <t>El XML no contiene el tag de numero de documentos del huesped.</t>
  </si>
  <si>
    <t>El XML no contiene el tag de tipo de documentos del huesped.</t>
  </si>
  <si>
    <t>El XML no contiene el tag de apellidos y nombres del huesped.</t>
  </si>
  <si>
    <t>El XML no contiene el tag de codigo del pais de residencia.</t>
  </si>
  <si>
    <t>El XML no contiene el tag de fecha de ingreso del pais.</t>
  </si>
  <si>
    <t>El XML no contiene el tag de fecha de ingreso al establecimiento.</t>
  </si>
  <si>
    <t>El XML no contiene el tag de fecha de salida del establecimiento.</t>
  </si>
  <si>
    <t>El XML no contiene el tag de fecha de consumo.</t>
  </si>
  <si>
    <t>El XML no contiene el tag de codigo de pais de emision del documento de identidad</t>
  </si>
  <si>
    <t>De existir código de concepto '4005' y no existe el tag.</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</si>
  <si>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</si>
  <si>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</si>
  <si>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</si>
  <si>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</si>
  <si>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</si>
  <si>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</si>
  <si>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</si>
  <si>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</si>
  <si>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</si>
  <si>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</si>
  <si>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</si>
  <si>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</si>
  <si>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</si>
  <si>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</si>
  <si>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</si>
  <si>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</si>
  <si>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</si>
  <si>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</si>
  <si>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</si>
  <si>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</si>
  <si>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</si>
  <si>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</si>
  <si>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</si>
  <si>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</si>
  <si>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</si>
  <si>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</si>
  <si>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</si>
  <si>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</si>
  <si>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</si>
  <si>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</si>
  <si>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</si>
  <si>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El XML no contiene el tag de Proveedores Estado: Número de Expediente</t>
  </si>
  <si>
    <t>El XML no contiene el tag de Proveedores Estado: Código de Unidad Ejecutora</t>
  </si>
  <si>
    <t>El XML no contiene el tag de Proveedores Estado: N° de Proceso de Selección</t>
  </si>
  <si>
    <t>El XML no contiene el tag de Proveedores Estado: N° de Contrato</t>
  </si>
  <si>
    <t>El XML no contiene el tag de Créditos Hipotecarios: Tipo de préstamo</t>
  </si>
  <si>
    <t>El XML no contiene el tag de Créditos Hipotecarios: Partida Registral</t>
  </si>
  <si>
    <t>El XML no contiene el tag de Créditos Hipotecarios: Número de contrato</t>
  </si>
  <si>
    <t>El XML no contiene el tag de Créditos Hipotecarios: Fecha de otorgamiento del crédito</t>
  </si>
  <si>
    <t>El XML no contiene el tag de Créditos Hipotecarios: Dirección del predio - Código de ubigeo</t>
  </si>
  <si>
    <t>El XML no contiene el tag de Créditos Hipotecarios: Dirección del predio - Dirección completa</t>
  </si>
  <si>
    <t>De existir código de concepto es igual '7001', '7001', '7002', '7003', '7004', '7005', '7006', '7007', '7008', '7009 o '7010' y no existe el tag.</t>
  </si>
  <si>
    <t>De existir código de concepto es igual '4031', '4032', '4033' o '4034' y no existe el tag.</t>
  </si>
  <si>
    <t>BVME transporte ferroviario: Servicio transporte: Fecha programada de inicio de viaje</t>
  </si>
  <si>
    <t>El XML no contiene el tag de BVME transporte ferroviario: Pasajero - Apellidos y Nombres</t>
  </si>
  <si>
    <t>El XML no contiene el tag de BVME transporte ferroviario: Agente de Viajes: Numero de Ruc</t>
  </si>
  <si>
    <t>El XML no contiene el tag de BVME transporte ferroviario: Agente de Viajes: Tipo de documento</t>
  </si>
  <si>
    <t>El XML no contiene el tag de BVME transporte ferroviario: Servicio transporte: Ciudad o lugar de origen - Código de ubigeo</t>
  </si>
  <si>
    <t>El XML no contiene el tag de BVME transporte ferroviario: Servicio transporte: Ciudad o lugar de origen - Dirección detallada</t>
  </si>
  <si>
    <t>El XML no contiene el tag de BVME transporte ferroviario: Servicio transporte: Ciudad o lugar de destino - Código de ubigeo</t>
  </si>
  <si>
    <t>El XML no contiene el tag de BVME transporte ferroviario: Servicio transporte: Ciudad o lugar de destino - Dirección detallada</t>
  </si>
  <si>
    <t>El XML no contiene el tag de BVME transporte ferroviario: Servicio transporte:Número de asiento</t>
  </si>
  <si>
    <t>El XML no contiene el tag de BVME transporte ferroviario: Servicio transporte: Hora programada de inicio de viaje</t>
  </si>
  <si>
    <t>El XML no contiene el tag de BVME transporte ferroviario: Servicio transporte: Fecha programada de inicio de viaje</t>
  </si>
  <si>
    <t>Si existe el numero de RUC del agente de ventas, y existe el tag, el valor es diferente a '6'</t>
  </si>
  <si>
    <t>El dato ingresado como Agente de Viajes-Tipo de documento no corresponde al valor esperado.</t>
  </si>
  <si>
    <t xml:space="preserve">Servicio de transporte: Fecha programado de inicio de viaje
</t>
  </si>
  <si>
    <t>El XML no contiene el tag de Carta Porte Aéreo:  Lugar de origen - Código de ubigeo</t>
  </si>
  <si>
    <t>El XML no contiene el tag de Carta Porte Aéreo:  Lugar de origen - Dirección detallada</t>
  </si>
  <si>
    <t>El XML no contiene el tag de Carta Porte Aéreo:  Lugar de destino - Código de ubigeo</t>
  </si>
  <si>
    <t>El XML no contiene el tag de Carta Porte Aéreo:  Lugar de destino - Dirección detallada</t>
  </si>
  <si>
    <t>El XML no contiene tag de la Hora del concepto por linea.</t>
  </si>
  <si>
    <t>El XML no contiene el tag de BVME transporte ferroviario: Servicio transporte: Forma de Pago</t>
  </si>
  <si>
    <t>El dato ingreso como Servicio transporte: Forma de Pago no corresponde al valor esperado (catalogo nro 59)</t>
  </si>
  <si>
    <t>El XML no contiene el tag de BVME transporte ferroviario: Servicio de transporte: Número de autorización de la transacción</t>
  </si>
  <si>
    <t>3177</t>
  </si>
  <si>
    <t>3178</t>
  </si>
  <si>
    <t>3179</t>
  </si>
  <si>
    <t>De existir código de concepto igual a '4060' o '4061' y no existe el tag.</t>
  </si>
  <si>
    <t>El XML no contiene el tag de Regalía Petrolera: Decreto Supremo de aprobación del contrato</t>
  </si>
  <si>
    <t>El XML no contiene el tag de Regalía Petrolera: Area de contrato (Lote)</t>
  </si>
  <si>
    <t>3180</t>
  </si>
  <si>
    <t>3181</t>
  </si>
  <si>
    <t>3182</t>
  </si>
  <si>
    <t>3183</t>
  </si>
  <si>
    <t>El XML no contiene el tag de Regalía Petrolera: Periodo de pago - Fecha de inicio</t>
  </si>
  <si>
    <t>El XML no contiene el tag de Regalía Petrolera: Periodo de pago - Fecha de fin</t>
  </si>
  <si>
    <t>El XML no contiene el tag de Regalía Petrolera: Fecha de Pago</t>
  </si>
  <si>
    <t>El dato ingresado como Codigo de producto SUNAT no corresponde al valor esperado para tipo de operación.</t>
  </si>
  <si>
    <t>Si codigo producto de sunat de la linea es '84121901', y no existe el tag con codigo '7001'</t>
  </si>
  <si>
    <t>Si codigo producto de sunat de la linea es '84121901' y indicador de primera vivienda = 3 (Codigo concepto 7002), y no existe el tag con codigo '7003'</t>
  </si>
  <si>
    <t>Si codigo producto de sunat de la linea es '84121901', y no existe el tag con codigo '7004'</t>
  </si>
  <si>
    <t>Si codigo producto de sunat de la linea es '84121901', y no existe el tag con codigo '7005'</t>
  </si>
  <si>
    <t>Si codigo producto de sunat de la linea es '84121901' y indicador de primera vivienda = 3 (Codigo concepto 7002), no existe el tag con codigo '7006'</t>
  </si>
  <si>
    <t>Si codigo producto de sunat de la linea es '84121901' y indicador de primera vivienda = 3 (Codigo concepto 7002),  no existe el tag con codigo '7007'</t>
  </si>
  <si>
    <t>De existir código de concepto igual a '3060' y no existe el tag.</t>
  </si>
  <si>
    <t>De existir código de concepto igual a '3059' y no existe el tag.</t>
  </si>
  <si>
    <t>3184</t>
  </si>
  <si>
    <t>3185</t>
  </si>
  <si>
    <t>3186</t>
  </si>
  <si>
    <t>3187</t>
  </si>
  <si>
    <t>3188</t>
  </si>
  <si>
    <t>3189</t>
  </si>
  <si>
    <t>3190</t>
  </si>
  <si>
    <t>3191</t>
  </si>
  <si>
    <t>El XML no contiene el tag de Transportre Terreste - Número de asiento</t>
  </si>
  <si>
    <t>El XML no contiene el tag de Transporte Terrestre - Información de manifiesto de pasajeros</t>
  </si>
  <si>
    <t>El XML no contiene el tag de Transporte Terrestre - Número de documento de identidad del pasajero</t>
  </si>
  <si>
    <t>El XML no contiene el tag de Transporte Terrestre - Tipo de documento de identidad del pasajero</t>
  </si>
  <si>
    <t>El XML no contiene el tag de Transporte Terrestre - Nombres y apellidos del pasajero</t>
  </si>
  <si>
    <t>El XML no contiene el tag de Transporte Terrestre - Ciudad o lugar de destino - Dirección detallada</t>
  </si>
  <si>
    <t>El XML no contiene el tag de Transporte Terrestre - Ciudad o lugar de origen - Ubigeo</t>
  </si>
  <si>
    <t>El XML no contiene el tag de Transporte Terrestre - Ciudad o lugar de origen - Dirección detallada</t>
  </si>
  <si>
    <t>El XML no contiene el tag de Transporte Terrestre - Fecha de inicio programado</t>
  </si>
  <si>
    <t>El XML no contiene el tag de Transporte Terrestre - Hora de inicio programado</t>
  </si>
  <si>
    <t>Catálogo
(001)</t>
  </si>
  <si>
    <t>Catálogo
(002)</t>
  </si>
  <si>
    <t>Catálogos
(002)</t>
  </si>
  <si>
    <t>Si existe el Tag UBL, el valor del tag es diferente al listado.</t>
  </si>
  <si>
    <t>El XML no existe informacion de CustomizationID</t>
  </si>
  <si>
    <t>El tag LineID de VoidedDocumentsLine esta vacío</t>
  </si>
  <si>
    <t>El tag DocumentSerialID es vacío</t>
  </si>
  <si>
    <t>El tag DocumentNumberID esta vacío</t>
  </si>
  <si>
    <t>El tag VoidReasonDescription esta vacío</t>
  </si>
  <si>
    <t>Si existe el tag, el valor del tag es diferente al listado.</t>
  </si>
  <si>
    <t>El dato ingresado como tipo de operación no corresponde a un valor esperado (catálogo nro. 51)</t>
  </si>
  <si>
    <t>Venta Interna – Deducción de Anticipos</t>
  </si>
  <si>
    <t>3192</t>
  </si>
  <si>
    <t>El XML no contiene el tag de Total de anticipos</t>
  </si>
  <si>
    <t>3193</t>
  </si>
  <si>
    <t>El dato ingresado Total anticipos no corresponde para el tipo de operación</t>
  </si>
  <si>
    <t>Si no existe ningún "identificador de pago", el valor del Tag UBL es diferente a cero (0)</t>
  </si>
  <si>
    <t>3194</t>
  </si>
  <si>
    <t>si "código de tipo de nota de credito" es 11 (Exportación) y existe un ID '2000' o '9999' a nivel global</t>
  </si>
  <si>
    <t>Si existe el tag, el formato  valor del atributo  es superior a numérico de 10 posiciones</t>
  </si>
  <si>
    <t xml:space="preserve">                                                         </t>
  </si>
  <si>
    <t>Si existe el atributo, el valor es diferente al listado.</t>
  </si>
  <si>
    <t>/Invoice/cac:InvoiceLine/cac:TaxTotal/cac:TaxSubtotal/cac:TaxCategory/cbc:Percent (Tasa del IGV)</t>
  </si>
  <si>
    <t>/Invoice/cac:InvoiceLine/cac:TaxTotal/cac:TaxSubtotal/cbc:TaxAmount (Monto de Otros Tributos)</t>
  </si>
  <si>
    <t>/Invoice/cac:InvoiceLine/cac:TaxTotal/cac:TaxSubtotal/cbc:TaxAmount (Monto de IGV de la línea)</t>
  </si>
  <si>
    <t>3195</t>
  </si>
  <si>
    <t>La fecha de cierre no puede ser inferior a la fecha de inicio del cómputo del ciclo de facturación</t>
  </si>
  <si>
    <t>urn:pe:gob:sunat:cpe:see:gem:catalogos:catalogo05'</t>
  </si>
  <si>
    <t>Si existe el tag, el valor ingresado es diferente a 'urn:pe:gob:sunat:cpe:see:gem:catalogos:catalogo59'</t>
  </si>
  <si>
    <t>024: Tasa Vigente del IGV</t>
  </si>
  <si>
    <t>Fecha</t>
  </si>
  <si>
    <t>YYYYMMDD
Donde: YYYYMMDD es fecha.</t>
  </si>
  <si>
    <t>Tasa Vigente</t>
  </si>
  <si>
    <t>01: Agente de percepción de ventas internas
02: Agente de percepción de combustibles
03: Agente de retención
04: Exceptuada de la percepción
05: Exportador de Servicios
10: Buen contribuyente</t>
  </si>
  <si>
    <t>Información exclusiva si el comprobante es guía de remisión.
1:  Con transbordo programado
0: Sin transbordo programado</t>
  </si>
  <si>
    <t>Si existe el tag, El formato del Tag UBL es diferente a alfanumérico de hasta 1500 caracteres  (se considera cualquier carácter incluido espacio, sin salto de línea)</t>
  </si>
  <si>
    <t>Si el "Tipo de documento de identidad del adquiriente o usuario" es 1, el formato del Tag UBL es diferente de numérico de 8 dígitos</t>
  </si>
  <si>
    <t>Si existe el tag, el formato del Tag UBL es diferente de decimal (positivo o negativo) de 12 enteros y hasta 2 decimales</t>
  </si>
  <si>
    <t>Si existe el tag, el formato del Tag UBL es diferente a alfanumérico de 3 a 200 caracteres  (se considera cualquier carácter incluido espacio, sin salto de línea)</t>
  </si>
  <si>
    <t>Debe existir al menos un bloque /Invoice/cac:InvoiceLine con ID = 1000</t>
  </si>
  <si>
    <t>/Invoice/cac:TaxTotal/cac:TaxSubtotal/cac:TaxCategory/cbc:ID="O"</t>
  </si>
  <si>
    <t>/Invoice/cac:TaxTotal/cac:TaxSubtotal/cac:TaxCategory/cbc:ID="E"</t>
  </si>
  <si>
    <t>Si el valor del tag cac:InvoiceLine/cac:Allowancecharge/cbc:AllowanceChargeReasonCode es igual a 55 la sumatoria de los importes de dicha linea son iguales al tag cac:Allowancecharge/cbc:Amount (con una tolerancia de más/menos uno)</t>
  </si>
  <si>
    <t>Leyenda</t>
  </si>
  <si>
    <t>/Invoice/ext:UBLExtensions/ext:UBLExtension/ext:ExtensionContent/sac:AdditionalInformation/sac:AdditionalProperty/cbc:ID (Código de leyenda)</t>
  </si>
  <si>
    <t>/Invoice/ext:UBLExtensions/ext:UBLExtension/ext:ExtensionContent/sac:AdditionalInformation/sac:AdditionalProperty/cbc:Value (Descripción de leyenda)</t>
  </si>
  <si>
    <t>Información de Referencia del traslado (FG Transportista)</t>
  </si>
  <si>
    <t>/Invoice/ext:UBLExtensions/ext:UBLExtension/
ext:ExtensionContent/sac:AdditionalInformation/
sac:SUNATEmbededDespatchAdvice/
sac:OrderReference/cbc:ID (Número de documento)</t>
  </si>
  <si>
    <t>/Invoice/ext:UBLExtensions/ext:UBLExtension/
ext:ExtensionContent/sac:AdditionalInformation/
sac:SUNATEmbededDespatchAdvice/
sac:OrderReference/sac:OrderTypeCode (Tipo de documento 01-Factura y 09 Guía de remisión)</t>
  </si>
  <si>
    <t>/Invoice/ext:UBLExtensions/ext:UBLExtension/
ext:ExtensionContent/sac:AdditionalInformation/
sac:SUNATEmbededDespatchAdvice/
sac:OrderReference/sac:DocumentReference/
cac:IssuerParty/cac:PartyIdentification/cbc:ID (Emisor del documento de referencia)</t>
  </si>
  <si>
    <t>/Invoice/ext:UBLExtensions/ext:UBLExtension/
ext:ExtensionContent/sac:AdditionalInformation/
sac:SUNATEmbededDespatchAdvice/
sac:OrderReference/sac:DocumentReference/
cac:IssuerParty/cac:PartyName/cbc:Name (Apellidos y nombres o razón social del emisor)</t>
  </si>
  <si>
    <t xml:space="preserve">Datos del Destinatario </t>
  </si>
  <si>
    <t>/Invoice/ext:UBLExtensions/ext:UBLExtension/
ext:ExtensionContent/sac:AdditionalInformation/
sac:SUNATEmbededDespatchAdvice/
cac:DeliveryCustomerParty/
cbc:CustomerAssignedAccountID (Número de documento de identidad)</t>
  </si>
  <si>
    <t>/Invoice/ext:UBLExtensions/ext:UBLExtension/
ext:ExtensionContent/sac:AdditionalInformation/
sac:SUNATEmbededDespatchAdvice/
cac:DeliveryCustomerParty/
cbc:CustomerAssignedAccountID@schemeID (Código de tipo de documento)</t>
  </si>
  <si>
    <t>/Invoice/ext:UBLExtensions/ext:UBLExtension/
ext:ExtensionContent/
sac:AdditionalInformation/
sac:SUNATEmbededDespatchAdvice/
cac:DeliveryCustomerParty/cac:Party/
cac:PartyLegalEntity/cbc:RegistrationName (Apellidos y nombres o razón social)</t>
  </si>
  <si>
    <t>/Invoice/ext:UBLExtensions/ext:UBLExtension/
ext:ExtensionContent/sac:AdditionalInformation/
sac:SUNATEmbededDespatchAdvice/
sac:Shipment/cbc:HandlingCode
Puede tomar el valor de:
01 - Emisor Electrónico – Vendedor (Num. 3.1.1 Art. 21 RCP)
02 - Comprador – Adquiriente o poseedor del bien (Num. 1.1 Art. 21 RCP)</t>
  </si>
  <si>
    <t>Datos del Transportista (FG Remitente) o Transportista contratante (FG Transportista)</t>
  </si>
  <si>
    <t>/Invoice/ext:UBLExtensions/ext:UBLExtension/
ext:ExtensionContent/sac:AdditionalInformation/
sac:SUNATEmbededDespatchAdvice/sac:Shipment/
sac:ShipmentStage/cac:CarrierParty/
cac:PartyIdentification/cbc:ID (Número de documento de identidad)</t>
  </si>
  <si>
    <t>/Invoice/ext:UBLExtensions/ext:UBLExtension/
ext:ExtensionContent/sac:AdditionalInformation/
sac:SUNATEmbededDespatchAdvice/sac:Shipment/
sac:ShipmentStage/cac:CarrierParty/
cac:PartyIdentification/cbc:ID@schemeID (Tipo de documento de identidad)</t>
  </si>
  <si>
    <t>Vehículo principal</t>
  </si>
  <si>
    <t>/Invoice/ext:UBLExtensions/ext:UBLExtension/
ext:ExtensionContent/sac:AdditionalInformation/
sac:SUNATEmbededDespatchAdvice/sac:Shipment/
sac:ShipmentStage/cac:TransportMeans/
cac:RoadTransport/cbc:LicensePlateID (Número de Placa)</t>
  </si>
  <si>
    <t>/Invoice/ext:UBLExtensions/ext:UBLExtension/
ext:ExtensionContent/sac:AdditionalInformation/
sac:SUNATEmbededDespatchAdvice/sac:Shipment/
cac:TransportHandlingUnit/cbc:ID  (Número de Placa se duplica en caso de consignar vehiculos secundarios)</t>
  </si>
  <si>
    <t>Datos de conductores</t>
  </si>
  <si>
    <t>/Invoice/ext:UBLExtensions/ext:UBLExtension/
ext:ExtensionContent/sac:AdditionalInformation/
sac:SUNATEmbededDespatchAdvice/sac:Shipment/
sac:ShipmentStage/sac:DriverPerson/cbc:ID (Número de documento de identidad)</t>
  </si>
  <si>
    <t>/Invoice/ext:UBLExtensions/ext:UBLExtension/
ext:ExtensionContent/sac:AdditionalInformation/
sac:SUNATEmbededDespatchAdvice/sac:Shipment/
sac:ShipmentStage/sac:DriverPerson/cbc:ID@schemeID (Tipo de documento)</t>
  </si>
  <si>
    <t>Dirección punto de llegada</t>
  </si>
  <si>
    <t>/Invoice/ext:UBLExtensions/ext:UBLExtension/
ext:ExtensionContent/sac:AdditionalInformation/
sac:SUNATEmbededDespatchAdvice/sac:Shipment/
cac:Delivery/cac:DeliveryAddress/cbc:ID (Código de ubigeo)</t>
  </si>
  <si>
    <t>/Invoice/ext:UBLExtensions/ext:UBLExtension/
ext:ExtensionContent/sac:AdditionalInformation/
sac:SUNATEmbededDespatchAdvice/sac:Shipment/
cac:Delivery/cac:DeliveryAddress/cbc:StreetName (Dirección completa y detallada)</t>
  </si>
  <si>
    <t>Dirección punto de partida</t>
  </si>
  <si>
    <t>/Invoice/ext:UBLExtensions/ext:UBLExtension/
ext:ExtensionContent/sac:AdditionalInformation/
sac:SUNATEmbededDespatchAdvice/sac:Shipment/
cac:OriginAddress/cbc:ID (Código de ubigeo)</t>
  </si>
  <si>
    <t>/Invoice/ext:UBLExtensions/ext:UBLExtension/
ext:ExtensionContent/sac:AdditionalInformation/
sac:SUNATEmbededDespatchAdvice/sac:Shipment/
cac:OriginAddress/cbc:StreetName (Dirección completa y detallada)</t>
  </si>
  <si>
    <t>Direccion del punto de llegada</t>
  </si>
  <si>
    <t>/Invoice/ext:UBLExtensions/ext:UBLExtension/ext:ExtensionContent/sac:AdditionalInformation/sac:SUNATEmbededDespatchAdvice/cac:DeliveryAddress/cbc:ID (Código de ubigeo)</t>
  </si>
  <si>
    <t>/Invoice/ext:UBLExtensions/ext:UBLExtension/ext:ExtensionContent/sac:AdditionalInformation/sac:SUNATEmbededDespatchAdvice/cac:DeliveryAddress/cbc:StreetName (Dirección completa y detallada)</t>
  </si>
  <si>
    <t>/Invoice/ext:UBLExtensions/ext:UBLExtension/ext:ExtensionContent/sac:AdditionalInformation/sac:SUNATEmbededDespatchAdvice/cac:DeliveryAddress/cbc:CitySubdivisionName (Urbanización)</t>
  </si>
  <si>
    <t>/Invoice/ext:UBLExtensions/ext:UBLExtension/ext:ExtensionContent/sac:AdditionalInformation/sac:SUNATEmbededDespatchAdvice/cac:DeliveryAddress/cbc:CityName (Provincia)</t>
  </si>
  <si>
    <t>/Invoice/ext:UBLExtensions/ext:UBLExtension/ext:ExtensionContent/sac:AdditionalInformation/sac:SUNATEmbededDespatchAdvice/cac:DeliveryAddress/cbc:CountrySubentity (Departamento)</t>
  </si>
  <si>
    <t>/Invoice/ext:UBLExtensions/ext:UBLExtension/ext:ExtensionContent/sac:AdditionalInformation/sac:SUNATEmbededDespatchAdvice/cac:DeliveryAddress/cbc:District (Distrito)</t>
  </si>
  <si>
    <t>/Invoice/ext:UBLExtensions/ext:UBLExtension/ext:ExtensionContent/sac:AdditionalInformation/sac:SUNATEmbededDespatchAdvice/cac:DeliveryAddress/cac:Country/cbc:IdentificationCode (Código de país)</t>
  </si>
  <si>
    <t>Tipo y número de documento de identidad del pasajero</t>
  </si>
  <si>
    <t>/Invoice/cac:InvoiceLine/cac:Delivery/cac:DeliveryParty/cac:PartyIdentification/cbc:ID (Número de documento de identidad del pasajero)</t>
  </si>
  <si>
    <t>/Invoice/cac:InvoiceLine/cac:Delivery/cac:DeliveryParty/cac:PartyIdentification/cbc:ID@schemeID (Tipo de documento de identidad del pasajero)</t>
  </si>
  <si>
    <t>Si existe el tag y el formato es diferente de decimal positivo de 3 enteros y hasta 2 decimal</t>
  </si>
  <si>
    <t>Si es diferente al Tag /Invoice/cac:InvoiceNoteLine/cac:TaxTotal/cbc:TaxAmount</t>
  </si>
  <si>
    <t>El Tag UBL es vacio</t>
  </si>
  <si>
    <t>Si cac:TaxTotal/cac:TaxSubtotal/cac:TaxCategory /cac:TaxScheme/cbc:Name="Otros Impuestos" o "IGV"el valor del tag es diferente a"S"</t>
  </si>
  <si>
    <t>Si tag cac:TaxTotal/cac:TaxSubtotal/cac:TaxCategory/cac:TaxScheme/cbc:ID es igual  a 9999 dentro de la linea, la sumatoria de dichos montos no es igual al monto del tag</t>
  </si>
  <si>
    <t>Si el "Código de tipo de nota de débito" es diferente de 03, el formato del Tag UBL es diferente:
Para notas de debito de Factura
- [F][A-Z0-9]{3}-[0-9]{1,8}
- (E001)-[0-9]{1,8}
- [0-9]{1,4}-[0-9]{1,8}
- --[0-9]{1,8}
Para notas de debito de Boleta
- [B][A-Z0-9]{3}-[0-9]{1,8}
- (EB01)-[0-9]{1,8}
- [0-9]{1,4}-[0-9]{1,8}
- --[0-9]{1,8}
Para notas de débito de DAE (Servicios Públicos)
- [S][A-Z0-9]{3}-[0-9]{1,8}
- [0-9]{1,4}-[0-9]{1,8}
- --[0-9]{1,8}</t>
  </si>
  <si>
    <t>Si "Código de tipo de nota de crédito" es diferente a 10, el formato del Tag UBL es diferente a:
Para notas de credito de Factura
- [F][A-Z0-9]{3}-[0-9]{1,8}
- (E001)-[0-9]{1,8}
- [0-9]{1,4}-[0-9]{1,8}
- --[0-9]{1,8}
Para notas de credito de Boleta
- [B][A-Z0-9]{3}-[0-9]{1,8}
- (EB01)-[0-9]{1,8}
- [0-9]{1,4}-[0-9]{1,8}
- --[0-9]{1,8}
Para notas de crédito de DAE (Servicios Públicos)
- [S][A-Z0-9]{3}-[0-9]{1,8}
- [0-9]{1,4}-[0-9]{1,8}
- --[0-9]{1,8}</t>
  </si>
  <si>
    <t xml:space="preserve">Si "Código de tipo de nota de crédito" es "10" (Otros), el formato del Tag UBL es diferente a:
- [F][A-Z0-9]{3}-[0-9]{1,8}
- (E001)-[0-9]{1,8}
- [B][A-Z0-9]{3}-[0-9]{1,8}
- (EB01)-[0-9]{1,8}
- [S][A-Z0-9]{3}-[0-9]{1,8}
- [0-9]{1,4}-[0-9]{1,8}
- --[0-9]{1,8}
</t>
  </si>
  <si>
    <t>Si "Tipo de documento de identidad del adquiriente" es DNI (1), el formato del Tag UBL es diferente a numérico de 8 dígitos</t>
  </si>
  <si>
    <t>"1.1"</t>
  </si>
  <si>
    <t>El "Tipo de Comprobante", "Serie y número de correlativo del documento" y código de operación del ítem" no debe repetirse en /SummaryDocuments</t>
  </si>
  <si>
    <t>El comprobante no debe ser adicionado y modificado en el mismo envio</t>
  </si>
  <si>
    <t>El comprobante no debe ser modificado y anulado en el mismo envio</t>
  </si>
  <si>
    <t>Adquirente o usuario</t>
  </si>
  <si>
    <t>Si el campo "Importe total de la venta" es mayor a 700 nuevos soles y no existe el tag</t>
  </si>
  <si>
    <t>Si existe el nodo y el tipo de comprobante es diferente de 07 o 08</t>
  </si>
  <si>
    <t>Si "Tipo del documento del documento que modifica" es "03" y "Serie del documento que modifica" empieza con B, el comprobante de referencia se encuentra en el listado con estado "Anulado" o "Rechazado"</t>
  </si>
  <si>
    <t>Si existe nodo y el tipo de comprobante no es boleta (diferente de 03) o es una operación de modificación (cac:Status/cbc:ConditionCode = 2)</t>
  </si>
  <si>
    <t>Si existe  informacion de percepcion correcta y la diferencia entre la fecha de recepción del XML y el valor del Tag /SummaryDocuments/cbc:ReferenceDate es mayor al límite del parametro</t>
  </si>
  <si>
    <t>Si existe  informacion de percepcion, el tag UBL /SummaryDocuments/sac:SummaryDocumentsLine/cac:AccountingCustomerParty/cbc:CustomerAssignedAccountID, para la linea esta vacío</t>
  </si>
  <si>
    <t>Si "Tipo de moneda del comprobante" es "PEN" y el Tag UBL existe, el valor del Tag UBL es diferente a "/SummaryDocuments/sac:SummaryDocumentsLine/sac:TotalAmount" más "Monto de la percepción" con una tolerancia de más/menos uno (1)</t>
  </si>
  <si>
    <t>Si "Tipo de moneda del comprobante" es diferente "PEN" y el Tag UBL existe, el valor del Tag UBL es diferente a "/SummaryDocuments/sac:SummaryDocumentsLine/sac:TotalAmount" multiplicado por "Tipo de cambio" más "Monto de la percepción" con una tolerancia de más/menos uno (1)</t>
  </si>
  <si>
    <t>Código de operación del ítem</t>
  </si>
  <si>
    <t>(Catálogo No.19)</t>
  </si>
  <si>
    <t>El formato del Tag UBL es diferente de decimal de 12 enteros y hasta 2 decimales o menor a cero</t>
  </si>
  <si>
    <t xml:space="preserve">Validar que el valor del campo sea igual al siguiente cálculo:
Total valor de venta-operaciones gravadas + operaciones inafectas + Total valor de venta-operaciones exoneradas + Sumatoria IGV + Sumatoria ISC + Sumatoria otros tributos + Sumatoria otros Cargos
Utilizar una tolerancia de +/- 5 para realizar la comparación. </t>
  </si>
  <si>
    <t xml:space="preserve">Operaciones gravadas </t>
  </si>
  <si>
    <t>Operaciones exoneradas</t>
  </si>
  <si>
    <t>Operaciones inafectas</t>
  </si>
  <si>
    <t>Operaciones Gratuitas</t>
  </si>
  <si>
    <t>Si el ("Total valor de venta - operaciones gravadas" + "Sumatoria ISC") x TASA VIGENTE A LA FECHA DE EMISION  es diferente de la "Sumatoria IGV" con una tolerancia de +/-5</t>
  </si>
  <si>
    <t>El valor del Tag UBL es diferente a "01", "07", "08", "14"</t>
  </si>
  <si>
    <t>Si el "Tipo de documento" es 14 (Servicio Publico); o, "Tipo de documento" es 07 o 08 y "Serie del documento de baja" empieza con "S"; el "Tipo de documento" concatenado con "Serie del documento dado de baja" concatenado con el Tag UBL no se encuentra en el listado</t>
  </si>
  <si>
    <t>Si el "Tipo de documento" es 14 (Servicio Publico); o, "Tipo de documento" es 07 o 08 y "Serie del documento de baja" empieza con "S"; la fecha de emisión del comprobante en el listado es diferente a la "Fecha de generación del documento dado de baja"</t>
  </si>
  <si>
    <t xml:space="preserve">Datos del resumen de reversiones </t>
  </si>
  <si>
    <t>Si el valor del Tag es mayor a cero y el ruc del emisor no tiene ind_padrón igual a "01" o “02” en el listado para el valor del Tag UBL.</t>
  </si>
  <si>
    <t>/Invoice/cac:DespatchDocumentReference/cbc:DocumentTypeCode (Tipo de guía relacionado)</t>
  </si>
  <si>
    <t>El XML no contiene el tag de la tasa del tributo de la línea</t>
  </si>
  <si>
    <t>Padrones de Contribuyentes</t>
  </si>
  <si>
    <t>La moneda debe ser la misma en todo el documento. Salvo las percepciones que sólo son en moneda nacional.</t>
  </si>
  <si>
    <t>Si no existe /SummaryDocuments/sac:SummaryDocumentsLine/cac:TaxTotal/cac:TaxSubtotal/cac:TaxCategory/cac:TaxScheme/cbc:TaxTypeCode = VAT</t>
  </si>
  <si>
    <t>Debe indicar Información acerca del importe total de IGV</t>
  </si>
  <si>
    <t>El valor del tag es diferente al listado o  guión "-"</t>
  </si>
  <si>
    <t>3196</t>
  </si>
  <si>
    <t>El código de producto GS1 no cumple el estandar</t>
  </si>
  <si>
    <t>3197</t>
  </si>
  <si>
    <t>3198</t>
  </si>
  <si>
    <t>3199</t>
  </si>
  <si>
    <t>Cargos o Descuentos por línea</t>
  </si>
  <si>
    <t>Dirección del lugar en el que se entrega el bien. Dato exclusivo para ventas itinerantes, siempre que este dato no obre como punto
de llegada en la guía de remisión - remitente del emisor
electrónico y sea dentro del territorio nacional.
- Dirección completa y detallada
- Urbanización
- Provincia
- Código de ubigeo
- Departamento
- Distrito
- Código de país</t>
  </si>
  <si>
    <t>3200</t>
  </si>
  <si>
    <t>El tag UBL no debe repetirse dentro del mismo documento</t>
  </si>
  <si>
    <t>/DebitNote/cac:DebitNoteLine/cac:Item/cac:CommodityClassification/cbc:ItemClassificationCode</t>
  </si>
  <si>
    <t>Si el atributo @schemeID del tag es GTIN-8, y el valor del Tag UBL supera los 8 caracteres</t>
  </si>
  <si>
    <t>Si el atributo @schemeID del tag es GTIN-13, y el valor del Tag UBL supera los 13 caracteres</t>
  </si>
  <si>
    <t>Si el atributo @schemeID del tag es GTIN-14, y el valor del Tag UBL supera los 14 caracteres</t>
  </si>
  <si>
    <t>/Invoice/cac:InvoiceLine/cac:TaxTotal/cac:TaxSubtotal/cac:TaxCategory/cbc:TaxExemptionReasonCode (Afectación al IGV o IVAP cuando corresponda)</t>
  </si>
  <si>
    <t xml:space="preserve">38
39
40
</t>
  </si>
  <si>
    <t>42
43</t>
  </si>
  <si>
    <t>44
45</t>
  </si>
  <si>
    <t>77
78
79
80
81
82
83</t>
  </si>
  <si>
    <t>89
90
91
92</t>
  </si>
  <si>
    <t>111
112
113
114
115</t>
  </si>
  <si>
    <t>116
117
118
119</t>
  </si>
  <si>
    <t xml:space="preserve">121
122
123
124
</t>
  </si>
  <si>
    <t>125
126
127
128</t>
  </si>
  <si>
    <t>129
130
131
132
133
134</t>
  </si>
  <si>
    <t>135
136</t>
  </si>
  <si>
    <t>139
140
141
142
143</t>
  </si>
  <si>
    <t>148
149</t>
  </si>
  <si>
    <t>/Invoice/cac:TaxTotal/cac:TaxSubtotal/cbc:TaxableAmount (Monto base)</t>
  </si>
  <si>
    <t>/Invoice/cac:InvoiceLine/cac:Item/cac:AdditionalItemProperty/cbc:Value (Número de asiento)</t>
  </si>
  <si>
    <t>/Invoice/cac:InvoiceLine/cac:Item/cac:AdditionalItemProperty/cbc:Value (Información de manifiesto de pasajeros)</t>
  </si>
  <si>
    <t>/Invoice/cac:InvoiceLine/cac:Item/cac:AdditionalItemProperty/cbc:Value (Número de documento de identidad del pasajero</t>
  </si>
  <si>
    <t>/Invoice/cac:InvoiceLine/cac:Item/cac:AdditionalItemProperty/cbc:Value (Tipo de documento de identidad del pasajero</t>
  </si>
  <si>
    <t>/Invoice/cac:InvoiceLine/cac:Item/cac:AdditionalItemProperty/cbc:Value (Nombres y apellidos del pasajero</t>
  </si>
  <si>
    <t>Ciudad o lugar de destino - Código de ubigeo/Invoice/cac:InvoiceLine/cac:Item/cac:AdditionalItemProperty/cbc:Value (</t>
  </si>
  <si>
    <t>/Invoice/cac:InvoiceLine/cac:Item/cac:AdditionalItemProperty/cbc:Value (Ciudad o lugar de destino - Dirección detallada</t>
  </si>
  <si>
    <t>/Invoice/cac:InvoiceLine/cac:Item/cac:AdditionalItemProperty/cbc:Value (Ciudad o lugar de origen - Código de ubigeo</t>
  </si>
  <si>
    <t>/Invoice/cac:InvoiceLine/cac:Item/cac:AdditionalItemProperty/cbc:Value (Ciudad o lugar de origen - Dirección detallada</t>
  </si>
  <si>
    <t>/Invoice/cac:InvoiceLine/cac:Item/cac:AdditionalItemProperty/cac:UsabilityPeriod/cbc:StartTime (Hora de inicio)</t>
  </si>
  <si>
    <t>/Invoice/cac:InvoiceLine/cac:Delivery/cac:Despatch/cac:DespatchAddress/cbc:ID</t>
  </si>
  <si>
    <t>/Invoice/cac:InvoiceLine/cac:Delivery/cac:DeliveryLocation/cac:Address/cbc:ID (Código de Ubigeo)</t>
  </si>
  <si>
    <t>/Invoice/cac:Delivery/cac:Shipment/cac:Delivery/cac:DeliveryAddress/cbc:ID</t>
  </si>
  <si>
    <t>/Invoice/cac:Delivery/cac:Shipment/cac:OriginAddress/cbc:ID</t>
  </si>
  <si>
    <t>/Invoice/cac:InvoiceLine/cac:Delivery/cac:DeliveryTerms/cbc:Amount (Valor referencial)</t>
  </si>
  <si>
    <t>/Invoice/cac:InvoiceLine/cac:Delivery/cac:Shipment/cac:Consigment/cac:TransportHandlingUnit/cac:MeasurementDimension/cbc:Measure@unitCode</t>
  </si>
  <si>
    <t>(Catálogo No. 13)
(Catálogo No. 13)</t>
  </si>
  <si>
    <t>an6
an..200
an6
an..200</t>
  </si>
  <si>
    <t xml:space="preserve">
(Catálogo No. 06)
(Catálogo No. 13)
(Catálogo No. 13)</t>
  </si>
  <si>
    <t>an..200
an..20
an1
an6
an..200
an6
an..200
an..100</t>
  </si>
  <si>
    <t>an..200
an..20
an1
an2</t>
  </si>
  <si>
    <t>"Tipo de Documento "</t>
  </si>
  <si>
    <t>/Invoice/cac:TaxTotal/cac:TaxSubtotal/cbc:TaxableAmount (Total valor de venta)</t>
  </si>
  <si>
    <t>/Invoice/cac:AllowanceCharge/cbc:AllowanceChargeReasonCode (Código de régimen de percepción)</t>
  </si>
  <si>
    <t>/Invoice/cac:InvoiceLine/cac:Item/cac:AdditionalItemProperty/cbc:Value (Número de documento de identidad del pasajero)</t>
  </si>
  <si>
    <t>/Invoice/cac:InvoiceLine/cac:Item/cac:AdditionalItemProperty/cbc:Value (Tipo de documento de identidad del pasajero)</t>
  </si>
  <si>
    <t>/Invoice/cac:InvoiceLine/cac:Item/cac:AdditionalItemProperty/cbc:Value (Nombres y apellidos del pasajero)</t>
  </si>
  <si>
    <t>/Invoice/cac:InvoiceLine/cac:Item/cac:AdditionalItemProperty/cbc:Value (Ciudad o lugar de destino - Código de ubigeo)</t>
  </si>
  <si>
    <t>/Invoice/cac:InvoiceLine/cac:Item/cac:AdditionalItemProperty/cbc:Value (Ciudad o lugar de destino - Dirección detallada)</t>
  </si>
  <si>
    <t>/Invoice/cac:InvoiceLine/cac:Item/cac:AdditionalItemProperty/cbc:Value (Ciudad o lugar de origen - Código de ubigeo)</t>
  </si>
  <si>
    <t>/Invoice/cac:InvoiceLine/cac:Item/cac:AdditionalItemProperty/cbc:Value (Ciudad o lugar de origen - Dirección detallada)</t>
  </si>
  <si>
    <t>/Invoice/cbc:DueDate</t>
  </si>
  <si>
    <t>/Invoice/ext:UBLExtensions/ext:UBLExtension/ext:ExtensionContent/ds:Signature
/Invoice/cac:Signature</t>
  </si>
  <si>
    <t>/Invoice/cac:Delivery/cbc:ID (Número de medidor)</t>
  </si>
  <si>
    <t>/Invoice/cac:InvoiceLine/cac:PricingReference/cac:AlternativeConditionPrice/cbc:PriceAmount (Precio de venta unitario)</t>
  </si>
  <si>
    <t>/Invoice/cac:TaxTotal/cac:TaxSubtotal/cbc:TaxAmount  (Monto de la Sumatoria Otros tributos)</t>
  </si>
  <si>
    <t>/Invoice/cac:InvoiceLine/cac:TaxTotal/cac:TaxSubtotal/cac:TaxCategory/cac:TaxScheme/cbc:ID (Código de tributo)</t>
  </si>
  <si>
    <t>24
25</t>
  </si>
  <si>
    <t xml:space="preserve">40
41
</t>
  </si>
  <si>
    <t>43
44</t>
  </si>
  <si>
    <t>n..10</t>
  </si>
  <si>
    <t>El XML no contiene el atributo o no existe lugar donde se entrega el bien para venta itinerante</t>
  </si>
  <si>
    <t xml:space="preserve">Si no es una venta itinerante, no corresponde consignar lugar donde se entrega el bien </t>
  </si>
  <si>
    <t>El valor del tag es diferente al listado o  guión "-"</t>
  </si>
  <si>
    <t>4283</t>
  </si>
  <si>
    <t>El XML no contiene el codigo de leyenda 2005 para el tipo de operación Venta itinerante</t>
  </si>
  <si>
    <t>Para los ajustes de operaciones de exportación solo es permitido registrar un documento que modifica.</t>
  </si>
  <si>
    <t>El xml no contiene el tag de impuesto por linea (TaxtTotal).</t>
  </si>
  <si>
    <t>El XML no contiene el tag de Transporte Terrestre - Ciudad o lugar de destino - Ubigeo</t>
  </si>
  <si>
    <t>/Invoice/cac:InvoiceLine/cac:Item/cac:StandardItemIdentification/cbc:ID (Código de producto GS1)</t>
  </si>
  <si>
    <t>@schemeID (Tipo de estructura GTIN)</t>
  </si>
  <si>
    <t>Si el tag existe y no existe el atributo @schemeID (Tipo de estructura GTIN)</t>
  </si>
  <si>
    <t>3201</t>
  </si>
  <si>
    <t>3202</t>
  </si>
  <si>
    <t>3203</t>
  </si>
  <si>
    <t>Si utiliza el estandar GS1 debe especificar el tipo de estructura GTIN</t>
  </si>
  <si>
    <t>El tipo de estructura GS1 no tiene un valor permitido</t>
  </si>
  <si>
    <t>Si el tag existe y el formato del Tag UBL es diferente de alfanumérico de 1 a 14 caracteres (sin salto de linea)</t>
  </si>
  <si>
    <t>El valor del tag es distinto a los valores del catálogo 53</t>
  </si>
  <si>
    <t>Si el código de concepto es '3051', el formato del Tag UBL es diferente a alfanumérico de 3 a 20 caracteres</t>
  </si>
  <si>
    <t>Si el código de concepto es '3052', el formato del Tag UBL es diferente a alfanumérico de 3 a 15 caracteres</t>
  </si>
  <si>
    <t>Si el código de concepto es '3053', el valor del tag es distinto al catálogo nro 06.</t>
  </si>
  <si>
    <t>Si el código de concepto es '3054', el formato del Tag UBL es diferente a alfanumérico de 3 a 200 caracteres</t>
  </si>
  <si>
    <t>Si el código de concepto es '3055', el valor del tag es distinto al catálogo nro 13.</t>
  </si>
  <si>
    <t>Si el código de concepto es '3056', el formato del Tag UBL es diferente a alfanumérico de 3 a 200 caracteres</t>
  </si>
  <si>
    <t>Si el código de concepto es '3057', el valor del tag es distinto al catálogo nro 13.</t>
  </si>
  <si>
    <t>Si el código de concepto es '3058', el formato del Tag UBL es diferente a alfanumérico de 3 a 200 caracteres</t>
  </si>
  <si>
    <t>Si código de concepto es '3001' y el formato del Tag UBL es diferente a alfanumérico de 1 a 15 caractéres  (se considera cualquier carácter diferente a salto de línea)</t>
  </si>
  <si>
    <t>4284</t>
  </si>
  <si>
    <t>El dato ingresado como atributo @schemeID es incorrecto.</t>
  </si>
  <si>
    <t>El cargo/descuento consignado no es permitido para el tipo de comprobante.</t>
  </si>
  <si>
    <t>/Invoice/cac:AdditionalDocumentReference/cbc:ID (Número de documento relacionado)</t>
  </si>
  <si>
    <t>/Invoice/cac:AdditionalDocumentReference/cbc:DocumentTypeCode (Tipo de documento relacionado)</t>
  </si>
  <si>
    <t>Valor de venta por ítem</t>
  </si>
  <si>
    <t xml:space="preserve">36
37
38
</t>
  </si>
  <si>
    <t>BVME transporte ferroviario: Pasajero - Número de documento de identidad</t>
  </si>
  <si>
    <t>BVME transporte ferroviario: Pasajero - Tipo de documento de identidad</t>
  </si>
  <si>
    <t>3204</t>
  </si>
  <si>
    <t>El XML no contiene el tag de BVME transporte ferroviario: Pasajero - Número de documento de identidad</t>
  </si>
  <si>
    <t>El XML no contiene el tag de BVME transporte ferroviario: Pasajero - Tipo de documento de identidad</t>
  </si>
  <si>
    <t>Totales de la Boleta de venta</t>
  </si>
  <si>
    <t>Datos del detalle o Ítem de la Boleta de Venta</t>
  </si>
  <si>
    <t>La sumatoria de impuestos globales no corresponde al monto total de impuestos.</t>
  </si>
  <si>
    <t>an..200
an..20
an1
an6
an..200
an6
an..200
an..100</t>
  </si>
  <si>
    <t>De existir código de concepto es igual '4040', '4041', '4042', '4043', '4044', '4045' o '4046' o '4049' y no existe el tag.</t>
  </si>
  <si>
    <t>El emisor a la fecha no se encuentra registrado ó habilitado en el Registro de exportadores de servicios SUNAT</t>
  </si>
  <si>
    <t>Si existe el tag, el formato del Tag UBL es diferente a alfanumérico de hasta 1500 caracteres  (se considera cualquier carácter incluido espacio, sin salto de línea)</t>
  </si>
  <si>
    <t>Si "Código de motivo de cargo/descuento" es 51 o 52 o 53 (Percepción), no existe el atributo @currencyID del Tag UBL o es vacío</t>
  </si>
  <si>
    <t>Si el tipo de operación es Operación Sujeta a Percepción, debe ingresar cargo para Percepción</t>
  </si>
  <si>
    <t>Si existe identificador de pago (documento relacionado), si el tag UBL existe y es diferente a 02 (Factura) y 03 (Boleta)</t>
  </si>
  <si>
    <t>Si existe identificador de pago (documento relacionado), Tipo de documento del emisor del anticipo existe y el formato del Tag UBL es diferente a númerico de 11 dígitos</t>
  </si>
  <si>
    <t>El importe total para tipo de operación Venta interna-Anticipos debe ser mayor a cero.</t>
  </si>
  <si>
    <t>De existir código de concepto igual a '3050', '3051', '3052', '3053', '3054', 3055', '3056', '3057' o '3058' y no existe el tag.</t>
  </si>
  <si>
    <t>Si el código de concepto es '3050', el formato del Tag UBL es diferente a alfanumérico de 1 a 20 caracteres</t>
  </si>
  <si>
    <t>El dato ingresado como codigo de identificación de concepto tributario no es valido (catalogo nro 55)</t>
  </si>
  <si>
    <t>Catálogo
(013)</t>
  </si>
  <si>
    <t>Catálogo
(004)</t>
  </si>
  <si>
    <t>Catálogo
(012)</t>
  </si>
  <si>
    <t>Catálogo
(003)</t>
  </si>
  <si>
    <t>Catálogo
(055)</t>
  </si>
  <si>
    <t>Catálogo
(016)</t>
  </si>
  <si>
    <t>Catálogo
(007)</t>
  </si>
  <si>
    <t>Catálogo
(005)</t>
  </si>
  <si>
    <t>Catálogo
(008)</t>
  </si>
  <si>
    <t>Catálogo
(053)</t>
  </si>
  <si>
    <t>Catálogo
(052)</t>
  </si>
  <si>
    <t>Catálogo
(051)</t>
  </si>
  <si>
    <t>Catálogo
(006)</t>
  </si>
  <si>
    <t>Catálogo
(020)</t>
  </si>
  <si>
    <t>Catálogo
(018)</t>
  </si>
  <si>
    <t>Catálogo
(054)</t>
  </si>
  <si>
    <t>Catálogo
(059)</t>
  </si>
  <si>
    <t>Catálogo
(027)</t>
  </si>
  <si>
    <t>Catálogo
(026)</t>
  </si>
  <si>
    <t>Si código producto de Sunat de la linea es '84121901', y no existe el tag con código '7001'</t>
  </si>
  <si>
    <t>Si código producto de Sunat de la linea es '84121901', y no existe el tag con código '7004'</t>
  </si>
  <si>
    <t>Si código producto de Sunat de la linea es '84121901', y no existe el tag con código '7005'</t>
  </si>
  <si>
    <t>Si código producto de Sunat de la linea es '84121901' y el  indicador de primera vivienda = 3 (código concepto 7002), y no existe el tag con código '7003'</t>
  </si>
  <si>
    <t>Si código producto de Sunat de la linea es '84121901' y el  indicador de primera vivienda = 3 (código concepto 7002), no existe el tag con código '7006'</t>
  </si>
  <si>
    <t>Si código producto de Sunat de la linea es '84121901' y el  indicador de primera vivienda = 3 (código concepto 7002),  no existe el tag con código '7007'</t>
  </si>
  <si>
    <t>3205</t>
  </si>
  <si>
    <t>3206</t>
  </si>
  <si>
    <t>Debe consignar el tipo de operación</t>
  </si>
  <si>
    <t>La diferencia entre la fecha de recepción del XML y el valor del Tag UBL es mayor al límite del listado y no existe una fecha límite para el mismo tipo de documento y misma fecha de emisión que el comprobante que se está recibiendo que sea igual o posterior a la fecha de recepción</t>
  </si>
  <si>
    <t>Autorizaciones de comprobantes contingencia</t>
  </si>
  <si>
    <t>3207</t>
  </si>
  <si>
    <t>Comprobante físico no se encuentra autorizado como comprobante de contingencia</t>
  </si>
  <si>
    <t>Si la serie empieza con número,  el Tag UBL no se encuentra en el listado</t>
  </si>
  <si>
    <t>Si 'Tipo de operación' es '0201 Exportación de Servicios – Prestación servicios realizados íntegramente en el país', No existe ind_padrón igual a "05" en el listado para el valor del Tag UBL</t>
  </si>
  <si>
    <t xml:space="preserve">Si 'Tipo de operación' es diferente '0104 Venta interna - Itinerante ', y existe el tag </t>
  </si>
  <si>
    <t>Si 'Tipo de operación' es 0201 o 0208, Si el Tag UBL no existe o es vacio.</t>
  </si>
  <si>
    <t>Si 'Tipo de operación' es "0200" o "0201" o "0202" o "0203" o "0204" o "0205" o "0206" o "0207" o "0208", el valor del Tag UBL es vacío</t>
  </si>
  <si>
    <t>Si "Código de tributo" es '1000' (IGV), ''Tipo de operación'' es 04 (Anticipo), el Tag UBL es igual a 0 (cero)</t>
  </si>
  <si>
    <t>Si 'Tipo de operación' es '0103 Venta Interna – Deducción de Anticipos', no existe el tag</t>
  </si>
  <si>
    <t>Si 'Tipo de operación' es diferente de '0103 Venta Interna – Deducción de Anticipos', existe el tag</t>
  </si>
  <si>
    <t>Si 'Tipo de operación' es '0301 - Carta de porte aéreo (emitidas en el ámbito nacional)', no existe el tag con código '4030'</t>
  </si>
  <si>
    <t>Si 'Tipo de operación' es '0301 - Carta de porte aéreo (emitidas en el ámbito nacional)', no existe el tag con código '4031'</t>
  </si>
  <si>
    <t>Si 'Tipo de operación' es '0301 - Carta de porte aéreo (emitidas en el ámbito nacional)', no existe el tag con código '4032'</t>
  </si>
  <si>
    <t>Si 'Tipo de operación' es '0301 - Carta de porte aéreo (emitidas en el ámbito nacional)', no existe el tag con código '4033'</t>
  </si>
  <si>
    <t>Si 'Tipo de operación' es '0302 - BVME para transporte ferroviario de pasajeros', no existe el tag</t>
  </si>
  <si>
    <t>Si 'Tipo de operación' es '0302 - BVME para transporte ferroviario de pasajeros', no existe el tag con código igual a '4040'</t>
  </si>
  <si>
    <t>Si 'Tipo de operación' es '0302 - BVME para transporte ferroviario de pasajeros', no existe el tag con código igual a '4041'</t>
  </si>
  <si>
    <t>Si 'Tipo de operación' es '0302 - BVME para transporte ferroviario de pasajeros', no existe el tag con código igual a '4049'</t>
  </si>
  <si>
    <t>Si 'Tipo de operación' es '0302 - BVME para transporte ferroviario de pasajeros', no existe el tag con código igual a '4042'</t>
  </si>
  <si>
    <t>Si 'Tipo de operación' es '0302 - BVME para transporte ferroviario de pasajeros', no existe el tag con código igual a '4043'</t>
  </si>
  <si>
    <t>Si 'Tipo de operación' es '0302 - BVME para transporte ferroviario de pasajeros', no existe el tag con código igual a '4044'</t>
  </si>
  <si>
    <t>Si 'Tipo de operación' es '0302 - BVME para transporte ferroviario de pasajeros', no existe el tag con código igual a '4045'</t>
  </si>
  <si>
    <t>Si 'Tipo de operación' es '0302 - BVME para transporte ferroviario de pasajeros', no existe el tag con código igual a '4046'</t>
  </si>
  <si>
    <t>Si 'Tipo de operación' es '0302 - BVME para transporte ferroviario de pasajeros', no existe el tag con código igual a '4048''</t>
  </si>
  <si>
    <t>Si 'Tipo de operación' es '0303 - Pago de regalía petrolera', no existe el tag con código '4060'</t>
  </si>
  <si>
    <t>Si 'Tipo de operación' es '0303 - Pago de regalía petrolera', no existe el tag con código '4061'</t>
  </si>
  <si>
    <t>Si 'Tipo de operación' es '0303 - Pago de regalía petrolera', no existe el tag con código '4062'</t>
  </si>
  <si>
    <t>Si 'Tipo de operación' es '0303 - Pago de regalía petrolera', no existe el tag con código '4063'</t>
  </si>
  <si>
    <t xml:space="preserve">Si 'Tipo de operación' es '0303 - Pago de regalía petrolera', no existe el tag </t>
  </si>
  <si>
    <t>Si 'Tipo de operación' es '0112 Venta Interna - Sustenta Gastos Deducibles Persona Natural', el valor del Tag UBL es diferente de 1 o 6</t>
  </si>
  <si>
    <t>Si 'Tipo de operación' es 0110, no existe el Tag UBL</t>
  </si>
  <si>
    <t>Si 'Tipo de operación' es 0111, existe el Tag UBL</t>
  </si>
  <si>
    <t>Si 'Tipo de operación' diferente '0104 Venta interna - Itinerante ', y  existe el tag /Invoice/cac:Delivery/cac:DeliveryLocation/cac:Address</t>
  </si>
  <si>
    <t>Si 'Tipo de operación' es '0112 Venta Interna - Sustenta Gastos Deducibles Persona Natural', el valor del Tag UBL es diferente a '84121901' o '80131501'</t>
  </si>
  <si>
    <t>Si 'Tipo de operación' es 0110 o 0111, y no existe el tag /Invoice/cac:Delivery/cac:Shipment</t>
  </si>
  <si>
    <t>Si 'Tipo de operación' es diferente 0110 y 0111, y existe el tag /Invoice/cac:Delivery/cac:Shipment</t>
  </si>
  <si>
    <t>Si 'Tipo de operación' es 1001, 1002, 1003 o 1004, no existe el tag o es vacio</t>
  </si>
  <si>
    <t>Si 'Tipo de operación' es diferente de 1001, 1002, 1003 o 1004, y existe el tag</t>
  </si>
  <si>
    <t>Si 'Tipo de operación' es '0202 Exportación de servicios – prestación de servicios de hospedaje No Dom', y no existe el tag con código '4005'</t>
  </si>
  <si>
    <t>Si 'Tipo de operación' es '0205 Exportación de servicios  - Servicios que conformen un Paquete Turístico', y no existe el tag con código '4000'</t>
  </si>
  <si>
    <t>Si 'Tipo de operación' es '0205 Exportación de servicios  - Servicios que conformen un Paquete Turístico', y no existe el tag con código '4007'</t>
  </si>
  <si>
    <t>Si 'Tipo de operación' es '0205 Exportación de servicios  - Servicios que conformen un Paquete Turístico', y no existe el tag con código '4008'</t>
  </si>
  <si>
    <t>Si 'Tipo de operación' es '0205 Exportación de servicios  - Servicios que conformen un Paquete Turístico', y no existe el tag con código '4009'</t>
  </si>
  <si>
    <t>Si 'Tipo de operación' es '0201 Exportación de Servicios – Prestación servicios realizados íntegramente en el país', no existe ind_padrón igual a "05" en el listado para el valor del Tag UBL</t>
  </si>
  <si>
    <t>Tipo de operación</t>
  </si>
  <si>
    <t>Si 'Tipo de operación' es '1001 Operación Sujeta a Detracción', y no existe código de leyenda igual a '2006'</t>
  </si>
  <si>
    <t>Si 'Tipo de operación' es '1002 - Operación Sujeta a Detracción- Recursos Hidrobiológicos', y no existe código de leyenda igual a '2006'</t>
  </si>
  <si>
    <t>Si 'Tipo de operación' es '0120 - Venta Interna - Sujeta al IVAP' y existe un ID con valor '1000' o '9995' o '9997' o '9998' en cualquier ítem (InvoiceLine)</t>
  </si>
  <si>
    <t>Si 'Tipo de operación' es '1002 - Operación Sujeta a Detracción- Recursos Hidrobiológicos', y valor del tag es diferente a '004'</t>
  </si>
  <si>
    <t>Si 'Tipo de operación' es '1003 - Operación Sujeta a Detracción- Servicios de Transporte Pasajeros', y valor del tag es diferente a '026'</t>
  </si>
  <si>
    <t>Si 'Tipo de operación' es '1004 - Operación Sujeta a Detracción- Servicios de Transporte Carga', y valor del tag es diferente a '027'</t>
  </si>
  <si>
    <t>Si 'Tipo de operación' es '2001 - Operación Sujeta a Percepción', debe existir código de cargo/descuento igual a '51' o '52' o '53'</t>
  </si>
  <si>
    <t>Si 'Tipo de operación' es diferente a '0121 - Venta Interna - Sujeta al FISE', y existe codigo de cargo/descuento igual a '45'</t>
  </si>
  <si>
    <t>Si 'Tipo de operación' es '0121 Venta Interna - Sujeta al FISE', y no existe  código de cargo/descuento igual a '45'</t>
  </si>
  <si>
    <t>Si 'Tipo de operación' es '0102 - Venta Interna -Anticipos' y el Tag UBL es igual a 0 (cero)</t>
  </si>
  <si>
    <t>Si 'Tipo de operación' es '0120 - Venta Interna - Sujeta al IVAP' y existe un Id '2000'</t>
  </si>
  <si>
    <t>Si ''Tipo de operación'' es '0102 - Venta Interna – Anticipos', el Tag UBL es igual a 0 (cero)</t>
  </si>
  <si>
    <t>Si 'Tipo de operación' es '0120 - Venta Interna - Sujeta al IVAP' y existe un Id '1000'</t>
  </si>
  <si>
    <t>Si 'Tipo de operación' es '0102 - Venta Interna – Anticipos', el Tag UBL es igual a 0 (cero)</t>
  </si>
  <si>
    <t>Si 'Tipo de operación' es '0102 - Venta Interna – Anticipos' y el Tag UBL es igual a 0 (cero)</t>
  </si>
  <si>
    <t>De existir código de concepto igual a '7001', '7002', '7003', '7004', '7005', '7006', '7007', '7008', '7009 o '7010' y no existe el tag.</t>
  </si>
  <si>
    <t>De existir código de concepto igual '7000' y no existe el tag.</t>
  </si>
  <si>
    <t>De existir código de concepto igual '5000', '5001', '5002' o '5003' y no existe el tag.</t>
  </si>
  <si>
    <t>De existir código de concepto igual '4031', '4032', '4033' o '4034' y no existe el tag.</t>
  </si>
  <si>
    <t>De existir código de concepto igual '4040', '4041', '4042', '4043', '4044', '4045' o '4046' o '4049' y no existe el tag.</t>
  </si>
  <si>
    <t>De existir código de concepto  '3006', no existe el tag o es vacio.</t>
  </si>
  <si>
    <t>De existir código de concepto igual a '4003', no existe el tag.</t>
  </si>
  <si>
    <t>De existir código de concepto igual a '4002', no existe el tag.</t>
  </si>
  <si>
    <t>De existir código de concepto igual a '4004', no existe el tag.</t>
  </si>
  <si>
    <t>De existir código de concepto igual a '4006', no existe el tag.</t>
  </si>
  <si>
    <t>Si no existe el atributo o es vacío</t>
  </si>
  <si>
    <t>Si valor del tag es diferente 'true' para código de cargo/descuento igual a '45'</t>
  </si>
  <si>
    <t>/CreditNote/ext:UBLExtensions/ext:UBLExtension/ext:ExtensionContent/ds:Signature
/CreditNote/cac:Signature</t>
  </si>
  <si>
    <t>/CreditNote/cac:AccountingSupplierParty/cac:Party/cac:PartyLegalEntity/cac:RegistrationAddress/cbc:AddressTypeCode</t>
  </si>
  <si>
    <t>/CreditNote/cac:CreditNoteLine/cac:TaxTotal/cac:TaxSubtotal/cac:TaxCategory/cac:TaxScheme/cbc:TaxTypeCode (Código internacional de tributo)</t>
  </si>
  <si>
    <t>/CreditNote/cac:CreditNoteLine/cac:TaxTotal/cac:TaxSubtotal/cac:TaxCategory/cac:TaxScheme/cbc:Name (Nombre de tributo)</t>
  </si>
  <si>
    <t>/CreditNote/cac:TaxTotal/cac:TaxSubtotal/cbc:TaxableAmount (Total valor de venta)</t>
  </si>
  <si>
    <t>40
41</t>
  </si>
  <si>
    <t>42
43</t>
  </si>
  <si>
    <t>/Invoice/cac:TaxTotal/cac:TaxSubtotal/cbc:TaxAmount (Importe del tributo)</t>
  </si>
  <si>
    <t>/Invoice/cac:InvoiceLine/cac:TaxTotal/cac:TaxSubtotal/cbc:TaxAmount (Monto del tributo de la línea)</t>
  </si>
  <si>
    <t>/CreditNote/cac:TaxTotal/cac:TaxSubtotal/cbc:TaxAmount (Importe del tributo)</t>
  </si>
  <si>
    <t>/CreditNote/cac:TaxTotal/cac:TaxSubtotal/cbc:TaxableAmount (Monto base)</t>
  </si>
  <si>
    <t>/DebitNote/cac:DebitNoteLine/cac:TaxTotal/cac:TaxSubtotal/cac:TaxCategory/cbc:TaxExemptionReasonCode  (Afectación al IGV e IVAP cuando corresponda)</t>
  </si>
  <si>
    <t>/DebitNote/cac:DebitNoteLine/cac:TaxTotal/cac:TaxSubtotal/cbc:TaxAmount (Importe del tributo de la línea)</t>
  </si>
  <si>
    <t>/DebitNote/cac:DebitNoteLine/cac:TaxTotal/cac:TaxSubtotal/cac:TaxCategory/cac:TaxScheme/cbc:ID (Código de tributo)</t>
  </si>
  <si>
    <t>/DebitNote/cac:TaxTotal/cac:TaxSubtotal/cbc:TaxableAmount (Total valor de venta)</t>
  </si>
  <si>
    <t xml:space="preserve">35
36
37
</t>
  </si>
  <si>
    <t>/DebitNote/cac:TaxTotal/cac:TaxSubtotal/cbc:TaxAmount (Importe del tributo)</t>
  </si>
  <si>
    <t>/DebitNote/cac:TaxTotal/cac:TaxSubtotal/cbc:TaxableAmount (Monto base)</t>
  </si>
  <si>
    <t>/CreditNote/cac:TaxTotal/cac:TaxSubtotal/cbc:TaxAmount (Monto de la Sumatoria)</t>
  </si>
  <si>
    <t>/DebitNote/cac:TaxTotal/cac:TaxSubtotal/cbc:TaxAmount (Monto de la Sumatoria)</t>
  </si>
  <si>
    <t>Si código de cargo/descuento global es igual a '00', el valor del tag no es igual a la sumatoria de los descuentos que afectan a la BI por item (con una tolerancia + - 1)</t>
  </si>
  <si>
    <t>Si código de cargo/descuento global es igual a '01', el valor del tag no es igual a la sumatoria de los descuentos que no afectan a la BI por item (con una tolerancia + - 1)</t>
  </si>
  <si>
    <t>Si código de cargo/descuento global es igual a '47', el valor del tag no es igual a la sumatoria de los cargos que no afectan a la BI por item (con una tolerancia + - 1)</t>
  </si>
  <si>
    <t>Si código de cargo/descuento global es igual a '48', el cargo que no afectan a la BI global no es igual a la sumatoria de los cargos que no afectan a la BI por item (con una tolerancia + - 1)</t>
  </si>
  <si>
    <t>Si código de cargo/descuento global es igual a '00', el valor del tag no es igual a la sumatoria de los montos bases de los descuentos que afectan a la BI por item  (con una tolerancia + - 1)</t>
  </si>
  <si>
    <t>Si código de cargo/descuento global es igual a '01', el valor del tag no es igual a la sumatoria de los montos bases de los descuentos que no afectan a la BI por item (con una tolerancia + - 1)</t>
  </si>
  <si>
    <t>Si código de cargo/descuento global es igual a '47', el valor del tag no es igual a la sumatoria de los montos Bases de cargos que no afectan a la BI por item (con una tolerancia + - 1)</t>
  </si>
  <si>
    <t>Si código de cargo/descuento global es igual a '48', El valor del tag no es igual a la sumatoria de los montos base de los  cargos que no afectan a la BI por item (con una tolerancia + - 1)</t>
  </si>
  <si>
    <t>Si código de cargo/descuento global es igual a '48', el valor del tag no es igual a la sumatoria de los montos base de los  cargos que no afectan a la BI por item (con una tolerancia + - 1)</t>
  </si>
  <si>
    <t>Si código de cargo/descuento global es igual a '00', el valor del tag no es igual a la sumatoria de los montos bases de los descuentos que afectan a la BI por item (con una tolerancia + - 1)</t>
  </si>
  <si>
    <t>Si el Tag UBL existe, el monto total de impuestos por línea es diferente a la sumatoria de impuestos por línea (con una tolerancia + -1)</t>
  </si>
  <si>
    <t>Si no existe el Tag UBL</t>
  </si>
  <si>
    <t>3208</t>
  </si>
  <si>
    <t>Si el Tag UBL existe, el valor del Tag es diferente a numérico de 4 caracteres.</t>
  </si>
  <si>
    <t>Número de inicio del comprobante</t>
  </si>
  <si>
    <t>Número de fin del comprobante</t>
  </si>
  <si>
    <t>Número de serie del comprobante</t>
  </si>
  <si>
    <t>Fecha de emisión del comprobante</t>
  </si>
  <si>
    <t xml:space="preserve">Fecha límite de envío del comprobante </t>
  </si>
  <si>
    <t>fec_limite</t>
  </si>
  <si>
    <t>Listado de Plazos Excepcionales</t>
  </si>
  <si>
    <t>Listado de autorizaciones de rangos de contingencia</t>
  </si>
  <si>
    <t>Si el atributo @schemeID del tag es GTIN-8, y la longitud  del Tag UBL es diferente de 8 caracteres</t>
  </si>
  <si>
    <t>Si el atributo @schemeID del tag es GTIN-13, y la longitud  del Tag UBL es diferente de 13 caracteres</t>
  </si>
  <si>
    <t>Si el atributo @schemeID del tag es GTIN-14, y la longitud  del Tag UBL es diferente de 14 caracteres</t>
  </si>
  <si>
    <t>Si 'Tipo de operación' es "0200" o "0201" o "0203" o "0204" o "0205" o "0206" o "0207" o "0208", el valor del Tag UBL es  6-RUC o guión "-"</t>
  </si>
  <si>
    <t>Si 'Código de tipo de nota de crédito' es '11-Ajustes de operaciones de exportación', y existe más de un tag /CreditNote/cac:BillingReference/cac:InvoiceDocumentReference</t>
  </si>
  <si>
    <t>Si la nota de crédito modifica un Documento autorizado (tipo de comprobante '06','13','16', '37', '43','45','24','15'), la serie de la nota de crédito debe iniciar con F y el formato del Tag UBL es diferente a:
- [0-9]{1,4}-[0-9]{1,8}
- [a-zA-Z0-9-]{1,20}-[a-zA-Z0-9-]{1,20}</t>
  </si>
  <si>
    <t>Si 'Código de tipo de nota de crédito' es '10' (Otros conceptos) el formato del tag UBL puede ser, vacío ó:
- [F][A-Z0-9]{3}-[0-9]{1,8}
- (E001)-[0-9]{1,8}
- [0-9]{1,4}-[0-9]{1,8}
- [B][A-Z0-9]{3}-[0-9]{1,8}
- (EB01)-[0-9]{1,8}
- [S][A-Z0-9]{3}-[0-9]{1,8}
- [a-zA-Z0-9-]{1,20}-[0-9]{1,10}</t>
  </si>
  <si>
    <t>Si 'Código de tipo de nota de crédito' es diferente de '10' (Otros conceptos) y la nota crédito modifica a una factura, el formato del Tag UBL es diferente a:
- [F][A-Z0-9]{3}-[0-9]{1,8}
- (E001)-[0-9]{1,8}
- [0-9]{1,4}-[0-9]{1,8}</t>
  </si>
  <si>
    <t>Si 'Código de tipo de nota de crédito' es diferente de '10' (Otros conceptos) y la NC modifica a una boleta de venta (tipo de comprobante =03), y el formato del Tag UBL es diferente a:
- [B][A-Z0-9]{3}-[0-9]{1,8}
- (EB01)-[0-9]{1,8}
- [0-9]{1,4}-[0-9]{1,8}</t>
  </si>
  <si>
    <t>El 'Tipo de documento del documento que modifica' concatenado con el valor del Tag UBL no debe repetirse en el /CreditNote</t>
  </si>
  <si>
    <t>Si 'Código de tipo de nota de crédito' es diferente de '10' (Otros conceptos) y  la Serie del comprobante empieza con 'F', el Tag UBL es diferente de '01', '12', '56'</t>
  </si>
  <si>
    <t>Si 'Código de tipo de nota de crédito' es diferente de '10' (Otros conceptos) y la Serie del comprobante empieza con 'B', el Tag UBL es diferente de '03'</t>
  </si>
  <si>
    <t>Si 'Código de tipo de nota de crédito' es diferente de '10' (Otros conceptos) y la Serie del comprobante empieza con 'S', el Tag UBL es diferente de '14'</t>
  </si>
  <si>
    <t>Si 'Código de tipo de nota de crédito' es diferente de '10' (Otros conceptos) y la NC modifica a un DAE (tipo de comprobante =14), y el formato del Tag UBL es diferente a:
- [S][A-Z0-9]{3}-[0-9]{1,8}
- [0-9]{1,4}-[0-9]{1,8}
- [0-9]{1,8} (Para caso de DAE sin serie)</t>
  </si>
  <si>
    <t>Si 'Código de tipo de nota de crédito' es diferente de '10' (Otros conceptos) y  'Tipo de documento del documento que modifica' es '12', el formato del Tag UBL es diferente a:
- [a-zA-Z0-9-]{1,20}-[0-9]{1,10}</t>
  </si>
  <si>
    <t>Si 'Código de tipo de nota de crédito' es diferente de '10' (Otros conceptos) y 'Tipo de documento del documento que modifica' es '56', el valor del Tag UBL es diferente a alfanumérico (incluido el guión)</t>
  </si>
  <si>
    <t>Si 'Tipo de documento del documento que modifica' es '01' o '03' y 'Serie del documento que modifica' empieza con número, el Tagl UBL no se encuentra en el listado</t>
  </si>
  <si>
    <t>El valor del Tag UBL es diferente de "04" o "05" o "99" o "01"</t>
  </si>
  <si>
    <t>/Invoice/cac:InvoiceLine/cac:TaxTotal/cac:TaxSubtotal/cac:TaxCategory/cac:TaxScheme/cbc:ID (Código de tributo por línea)</t>
  </si>
  <si>
    <t>Si 'Código de tributo por línea' es diferente 2000 (ISC), existe el Tag UBL</t>
  </si>
  <si>
    <t>Si 'Código de tributo por línea' es 1016 (IVAP), 'Tipo de operación' es 0120 (IVAP), el valor del Tag UBL es igual a 0 (cero)</t>
  </si>
  <si>
    <t>/CreditNote/cac:CreditNoteLine/cac:TaxTotal/cac:TaxSubtotal/cac:TaxCategory/cac:TaxScheme/cbc:ID (Código de tributo por línea)</t>
  </si>
  <si>
    <t>Si "Código de tributo" es 9996 (Gratuita) y "Código de precio" es 02 (Valor referencial no onerosa), el valor del Tag UBL es igual a 0 (cero)</t>
  </si>
  <si>
    <t>Si "Código de tributo" es 9996 (Gratuita) y "Código de leyenda" es 1002, el valor del Tag UBL es igual a 0 (cero)</t>
  </si>
  <si>
    <t>Si no existe el atributo</t>
  </si>
  <si>
    <t>Información prepagado o anticipado
(Deducción de anticipos)</t>
  </si>
  <si>
    <t>cac:TransportEquipment: Numero de placa del vehículo secundario no existe o no cumple con el formato válido (cbc:ID).</t>
  </si>
  <si>
    <t>Si existe el atributo, el valor del atributo es diferente al ingresado en 'Tipo de moneda'</t>
  </si>
  <si>
    <t>Si existe el atributo, el valor es diferente al ingresado en 'Tipo de moneda'</t>
  </si>
  <si>
    <t>Si existe el tag y es vacío</t>
  </si>
  <si>
    <t>No existe información en el nombre del concepto.</t>
  </si>
  <si>
    <t>Si "Tipo de documento" es 03, 07 o 08, el formato del Tag UBL es diferente:
- ^([B][A-Z0-9]{3})-(?!0+$)([0-9]{1,8})$
- [0-9]{1,4}-[0-9]{1,8}</t>
  </si>
  <si>
    <t>Si el "Tipo de documento" es 01 (Factura); o, "Tipo de documento" es 07 o 08 y "Serie del documento de baja" empieza con "F" o número; la fecha de emisión del comprobante en el listado es diferente a la "Fecha de generación del documento dado de baja"</t>
  </si>
  <si>
    <t>Si el "Tipo de documento" es 01 (Factura); o, "Tipo de documento" es 07 o 08 y "Serie del documento de baja" empieza con "F" o número; el "Tipo de documento" concatenado con "Serie del documento dado de baja" concatenado con el Tag UBL no se encuentra en el listado</t>
  </si>
  <si>
    <t>Si "Tipo de documento" es 01, el valor del Tag UBL empieza con un valor diferente a "F" o número</t>
  </si>
  <si>
    <t>Si "Tipo de documento" es 03, 07 o 08 y la serie empieza con número,  el Tag UBL no se encuentra en el listado</t>
  </si>
  <si>
    <t>Si "Tipo de documento" es "14" y el formato del Tag UBL es diferente a
- [S][A-Z0-9]{3}</t>
  </si>
  <si>
    <t>Si "Tipo de documento" es "01" y el formato del Tag UBL es diferente a
- [F][A-Z0-9]{3}
- [0-9]{1,4}</t>
  </si>
  <si>
    <t>Si "Tipo de documento" es "07" o "08" y el formato del Tag UBL es diferente a
- [F][A-Z0-9]{3}
- [S][A-Z0-9]{3}
- [0-9]{1,4}</t>
  </si>
  <si>
    <t>Si "Tipo de documento" es 20, el formato del Tag UBL es diferente a:
- [R][A-Z0-9]{3}
- [0-9]{1,4}</t>
  </si>
  <si>
    <t>Si "Tipo de documento" es 40, el formato del Tag UBL es diferente a:
- [P][A-Z0-9]{3}  
- [0-9]{1,4}</t>
  </si>
  <si>
    <t>El tipo de nota es un dato único</t>
  </si>
  <si>
    <t>Si "Afectación al IGV por línea" es '10' (Gravado), 20 (Exonerado) o 30 (Inafecto) y "Código de precio" es 02 (Valor referencial en operaciones no onerosa), el Tag UBL es mayor a 0 (cero)</t>
  </si>
  <si>
    <t>Si  'Código de tipo de nota de débito' es 11 y existe un Id '1000' o '9995' o '9997' o '9998' en cualquier DebitNoteLine</t>
  </si>
  <si>
    <t>Si  'Código de tipo de nota de débito' es 11 (IVAP) y existe un Id '1000'</t>
  </si>
  <si>
    <t>Si 'Código de tipo de nota de débito' es diferente de '03' (Penalidades/ otros conceptos) y la nota débito modifica a una factura, el formato del Tag UBL es diferente a:
- [F][A-Z0-9]{3}-[0-9]{1,8}
- (E001)-[0-9]{1,8}
- [0-9]{1,4}-[0-9]{1,8}</t>
  </si>
  <si>
    <t>Si 'Código de tipo de nota de débito' es '03' (Penalidades/ otros conceptos) el formato del tag UBL puede ser, vacío ó:
- [F][A-Z0-9]{3}-[0-9]{1,8}
- (E001)-[0-9]{1,8}
- [0-9]{1,4}-[0-9]{1,8}
- [B][A-Z0-9]{3}-[0-9]{1,8}
- (EB01)-[0-9]{1,8}
- [S][A-Z0-9]{3}-[0-9]{1,8}
- [a-zA-Z0-9-]{1,20}-[0-9]{1,10}</t>
  </si>
  <si>
    <t>Si 'Código de tipo de nota de débito' es diferente de '03' (Penalidades/ otros conceptos) y la Serie del comprobante empieza con "B", el Tag UBL es diferente de '03'</t>
  </si>
  <si>
    <t>Si "Tipo del documento del documento que modifica" es '01' o '03' y "Serie del documento que modifica" empieza con número, el Tagl UBL no se encuentra en el listado</t>
  </si>
  <si>
    <t>Si 'Código de tipo de nota de débito' es diferente de '03' (Penalidades/ otros conceptos) y  la Serie del comprobante empieza con "F", el Tag UBL es diferente de '01', "12", "56"</t>
  </si>
  <si>
    <t>Si "Tipo del documento del documento que modifica" es '01' o '03' o '14' y "Serie del documento que modifica" empieza con B o F o E o S, el Tag UBL no se encuentra en el listado</t>
  </si>
  <si>
    <t>Si "Tipo del documento del documento que modifica" es '01' o '03' o '14' y "Serie del documento que modifica" empieza con B o F o E o S, el Tag UBL se encuentra en el listado con estado "Anulado"</t>
  </si>
  <si>
    <t>Si "Tipo del documento del documento que modifica" es '01' o '03' o '14' y "Serie del documento que modifica" empieza con B o F o E o S, el Tag UBL se encuentra en el listado con estado "Rechazado"</t>
  </si>
  <si>
    <t>Si 'Código de tipo de nota de débito' es diferente de '03' (Penalidades/ otros conceptos) y la Serie del comprobante empieza con "S", el Tag UBL es diferente de '14'</t>
  </si>
  <si>
    <t>El formato del Tag UBL es diferente de '04' o '05' o '99' o '01'</t>
  </si>
  <si>
    <t>Si existe el Tag UBL, el formato del Tag UBL es diferente de '09' o '31'</t>
  </si>
  <si>
    <t>/DebitNote/cac:TaxTotal/cac:TaxSubtotal/cbc:TaxAmount (Sumatoria de impuestos de operaciones gratuitas)</t>
  </si>
  <si>
    <t>Total valor de venta - operaciones gratuitas
Sumatoria de impuestos de operaciones gratuitas</t>
  </si>
  <si>
    <t xml:space="preserve">36
37
38
</t>
  </si>
  <si>
    <t>/CreditNote/cac:TaxTotal/cac:TaxSubtotal/cbc:TaxAmount (Sumatoria de impuestos de operaciones gratuitas)</t>
  </si>
  <si>
    <t>Si 'Código de tributo' es '9996', el valor del Tag UBL es diferente a la sumatoria del total valor de venta - operaciones gratuitas de cada ítem  (con una tolerancia + - 1)</t>
  </si>
  <si>
    <t>Si  'Código tributo' es '9996', el valor del Tag Ubl es diferente de la sumatoria de los importes de tributo de operaciones gratuitas de cada ítem</t>
  </si>
  <si>
    <t>Si  'Código de tipo de nota de débito' es '11' (IVAP) y existe un Id '9995' o '9997' o '9998' a nivel global</t>
  </si>
  <si>
    <t>De existir código de concepto igual a '4047' y no existe el tag.</t>
  </si>
  <si>
    <t>Si 'Tipo de operación' es '1003 - Operación Sujeta a Detracción- Servicios de Transporte - Pasajeros', y no existe código de leyenda igual a '2006'</t>
  </si>
  <si>
    <t>Si 'Tipo de operación' es '1004 - Operación Sujeta a Detracción- Servicios de Transporte - Carga', y no existe código de leyenda igual a '2006'</t>
  </si>
  <si>
    <t>Si 'Código de tributo por línea' es igual a '9995' o '9997' o '9998', el valor del tag UBL es diferente de 0</t>
  </si>
  <si>
    <t>Si 'Código de tributo' igual a '9998' (Inafectas) y  existe alguna línea con "'Código de tributo por línea'" igual a '9998' (inafectas), el Tag UBL es igual a 0 (cero)</t>
  </si>
  <si>
    <t>Si 'Código de tributo' igual a '9997' (Exonerada)  y existe alguna línea con "'Código de tributo por línea'" igual a '9997' (Exonerada),  el Tag UBL es igual a 0 (cero)</t>
  </si>
  <si>
    <t>Si 'Código de tributo' igual a '9997' (Exonerada)  y 'Código de leyenda' es 2001, el valor del Tab UBL es igual a 0 (cero)</t>
  </si>
  <si>
    <t>Si 'Código de tributo' igual a '9997' (Exonerada) y 'Código de leyenda' es 2002, el valor del Tab UBL es igual a 0 (cero)</t>
  </si>
  <si>
    <t>Si 'Código de tributo' igual a '9997' (Exonerada) y 'Código de leyenda' es 2003, el valor del Tab UBL es igual a 0 (cero)</t>
  </si>
  <si>
    <t>Si 'Código de tributo' igual a '9997' (Exonerada) y 'Código de leyenda' es 2007, el valor del Tab UBL es igual a 0 (cero)</t>
  </si>
  <si>
    <t>Si 'Código de tributo' igual a '9997' (Exonerada) y 'Código de leyenda' es 2008, el valor del Tab UBL es igual a 0 (cero)</t>
  </si>
  <si>
    <t>Si "Código de tipo de tributo" es 9996 (Gratuita) y 'Código de leyenda' es 1002, el valor del Tag UBL es igual a 0 (cero)</t>
  </si>
  <si>
    <t>Si 'Código de tributo' igual a '9996', el valor del Tag UBL es diferente a la sumatoria del total valor de venta - operaciones gratuitas de cada ítem  (con una tolerancia + - 1)</t>
  </si>
  <si>
    <t>/Invoice/cac:InvoiceLine/cac:TaxTotal/cac:TaxSubtotal/cbc:TaxableAmount (Monto base IGV/IVAP)</t>
  </si>
  <si>
    <t>/CreditNote/cac:CreditNoteLine/cac:TaxTotal/cac:TaxSubtotal/cbc:TaxableAmount (Monto base IGV/IVAP)</t>
  </si>
  <si>
    <t>/DebitNote/cac:DebitNoteLine/cac:TaxTotal/cac:TaxSubtotal/cbc:TaxableAmount (Monto base IGV/IVAP)</t>
  </si>
  <si>
    <t>Afectación del ISC por la línea
Afectación Otros Tributos</t>
  </si>
  <si>
    <t>@currency</t>
  </si>
  <si>
    <t>El atributo @currencyID del Tag UBL es diferente a "PEN"</t>
  </si>
  <si>
    <t>La moneda del monto de la detracción debe ser PEN</t>
  </si>
  <si>
    <t>Si serie del documento no inicia con número:
La diferencia entre la fecha de recepción del XML y el valor del Tag UBL es mayor al límite del listado y no existe una fecha límite para el mismo tipo de documento y misma fecha de emisión que el comprobante que se está recibiendo que sea igual o posterior a la fecha de recepción</t>
  </si>
  <si>
    <t>Si 'Código de tributo por línea' es igual a '9996' y la afectación IGV es '11', '12', '13', '14', '15', '16' o '17, el valor del tag UBL es igual a 0</t>
  </si>
  <si>
    <t>Si valor del atributo es diferente al listado (catálogo 51) según el 'Tipo de documento'</t>
  </si>
  <si>
    <t>"'Tipo de nota de debito'"</t>
  </si>
  <si>
    <t>El monto de afectacion de IGV por linea debe ser igual a 0.00 para Exoneradas, Inafectas, Exportación, Gratuitas de exoneradas o Gratuitas de inafectas.</t>
  </si>
  <si>
    <t>El factor de afectación de IGV por linea debe ser igual a 0.00 para Exoneradas, Inafectas, Exportación, Gratuitas de exoneradas o Gratuitas de inafectas.</t>
  </si>
  <si>
    <t>Si 'Código de tributo por línea' es igual a '2000' (ISC) o '9999' (Otros tributos), existe el tag UBL</t>
  </si>
  <si>
    <t>Si 'Tipo de operación' es exportación '0200', '0201', '0202', '0203', '0204', '0205', '0206', '0207' o '0208', el valor del tag UBL es diferente a '40'.</t>
  </si>
  <si>
    <t>3209</t>
  </si>
  <si>
    <t>El tipo de moneda de la nota debe ser el mismo que el declarado en el documento que modifica</t>
  </si>
  <si>
    <t>Si 'Código de tributo por línea' es igual a '9996' y la afectación IGV es  '21', '31', '32', '33', '34', '35', '36' o '40', el valor del tag UBL es diferente de 0</t>
  </si>
  <si>
    <t>Si 'Tipo de documento del documento que modifica' es '01' o '03' o '14' y 'Serie del documento que modifica' empieza con B o F o E o S, el 'Tipo de moneda' de la nota de crédito es diferente del 'Tipo de moneda' del documento que modifica</t>
  </si>
  <si>
    <t>Si 'Tipo de documento del documento que modifica' es '01' o '03' o '14' y 'Serie del documento que modifica' empieza con B o F o E o S, el 'Tipo de moneda' de la nota de débito es diferente del 'Tipo de moneda' del documento que modifica</t>
  </si>
  <si>
    <t>Si 'Tipo de documento del documento que modifica' es '01' o '03' o '14' y 'Serie del documento que modifica' empieza con B o F o E o S, el Tag UBL no se encuentra en el listado</t>
  </si>
  <si>
    <t>Si 'Tipo de documento del documento que modifica' es '01' o '03' o '14' y 'Serie del documento que modifica' empieza con B o F o E o S, el Tag UBL se encuentra en el listado con estado 'Anulado'</t>
  </si>
  <si>
    <t>Si 'Tipo de documento del documento que modifica' es '01' o '03' o '14' y 'Serie del documento que modifica' empieza con B o F o E o S, el Tag UBL se encuentra en el listado con estado 'Rechazado'</t>
  </si>
  <si>
    <t>El documento modificado en la Nota de credito no esta registrada.</t>
  </si>
  <si>
    <t>El documento modificado en la Nota de debito no esta registrada</t>
  </si>
  <si>
    <t>El documento modificado en la Nota de debito se encuentra de baja</t>
  </si>
  <si>
    <t>El documento modificado en la Nota de debito esta registrada como rechazada</t>
  </si>
  <si>
    <t>El documento modificado en la Nota de credito se encuentra de baja</t>
  </si>
  <si>
    <t>El documento modificado en la Nota de credito esta registrada como rechazada</t>
  </si>
  <si>
    <t>Si el 'Código de tributo' es '9995', el valor del Tag UBL es diferente a la sumatoria del total valor de venta - Exportaciones de cada ítem</t>
  </si>
  <si>
    <t>Si el 'Código de tributo' es '9996', el valor del Tag UBL es diferente a la sumatoria del total valor de venta - operaciones gratuitas de cada ítem  (con una tolerancia + - 1)</t>
  </si>
  <si>
    <t>Si el 'Código de tributo' es '9997', el valor del Tag UBL es diferente a la sumatoria del total valor de venta - operaciones exoneradas de cada ítem  (con una tolerancia + - 1)</t>
  </si>
  <si>
    <t>Si 'Código de tributo' igual a '9997' (Exonerada) y  existe alguna línea con "código de tributo por linea" igual a "9998" (inafectas), el Tag UBL es igual a 0 (cero)</t>
  </si>
  <si>
    <t>Si 'Código de tributo' igual a '9997' (Exonerada)  y existe alguna línea con "código de tributo por linea" igual a "9997" (Exonerada),  el Tag UBL es igual a 0 (cero)</t>
  </si>
  <si>
    <t>Si el formato del Tag UBL es diferente a alfanumérico de 1 a 200 caractéres  (se considera cualquier carácter diferente a salto de línea)</t>
  </si>
  <si>
    <t>Total Valor de venta - Operaciones gratuitas
Sumatoria de impuestos de operaciones gratuitas</t>
  </si>
  <si>
    <t>Total Valor de venta - Exportación
Total Valor de venta - Operaciones inafectas
Total Valor de venta - Operaciones exoneradas</t>
  </si>
  <si>
    <t>Si el 'Código de tributo' es igual a '9995', el valor del Tag UBL es diferente a la sumatoria del Total Valor de venta - Exportaciones de cada ítem</t>
  </si>
  <si>
    <t>Si el 'Código de tributo' es igual a '9997', el valor del Tag UBL es diferente a la sumatoria del Total Valor de venta - Operaciones exoneradas de cada ítem  (con una tolerancia + - 1)</t>
  </si>
  <si>
    <t>Si el 'Código de tributo' es igual a '9998', el valor del Tag UBL es diferente a la sumatoria del Total Valor de venta - Operaciones inafectos de cada ítem  (con una tolerancia + - 1)</t>
  </si>
  <si>
    <t>Si 'Código de tributo' igual a '9998' (Inafectas) y  existe alguna línea con 'Código de tributo por línea' igual a '9998' (inafectas), el Tag UBL es igual a 0 (cero)</t>
  </si>
  <si>
    <t>Si 'Código de tributo' igual a '9997' (Exonerada)  y existe alguna línea con 'Código de tributo por línea' igual a '9997' (Exonerada),  el Tag UBL es igual a 0 (cero)</t>
  </si>
  <si>
    <t>Si 'Código de tipo de nota de crédito' es '12' (IVAP)  y existe un ID '9995' o '9997' o '9998' a nivel global</t>
  </si>
  <si>
    <t>Si 'Código de tipo de nota de crédito' es '11' (Exportación) y  existe algún 'Código de tributo por línea' con valor '9997' o '9998'</t>
  </si>
  <si>
    <t>Si el Tag UBL existe, el valor del Tag Ubl es diferente de 0 (cero), cuando el 'Código de tributo' es '9995', '9997' y '9998'</t>
  </si>
  <si>
    <t>47
48
49
50
51
52</t>
  </si>
  <si>
    <t>45
46
47
48
49
50</t>
  </si>
  <si>
    <t>F_1_0</t>
  </si>
  <si>
    <t>B_1_0</t>
  </si>
  <si>
    <t>SP_1_0</t>
  </si>
  <si>
    <t>ND_1_0</t>
  </si>
  <si>
    <t>NC_1_0</t>
  </si>
  <si>
    <t>RET1_0</t>
  </si>
  <si>
    <t>PER1_0</t>
  </si>
  <si>
    <t>GUIA1_0</t>
  </si>
  <si>
    <t>RES_1_1</t>
  </si>
  <si>
    <t>COM_B1_0</t>
  </si>
  <si>
    <t>RES_REV1_0</t>
  </si>
  <si>
    <t>F_2_0</t>
  </si>
  <si>
    <t>B_2_0</t>
  </si>
  <si>
    <t>SP_2_0</t>
  </si>
  <si>
    <t>NC_2_0</t>
  </si>
  <si>
    <t>ND_2_0</t>
  </si>
  <si>
    <t>EXISTE</t>
  </si>
  <si>
    <t>General</t>
  </si>
  <si>
    <t>Firma</t>
  </si>
  <si>
    <t>Si 'Código de tributo por línea' es '1000' y 'Código de tipo de nota de crédito' es 12 (IVAP), el valor del Tag UBL es diferente a 0 (cero)</t>
  </si>
  <si>
    <t>3210</t>
  </si>
  <si>
    <t>Solo debe consignar sistema de calculo si el tributo es ISC</t>
  </si>
  <si>
    <t>Si el Tag UBL existe, el monto total de impuestos es diferente a la sumatoria de impuestos (Códigos 1000+1016+2000+9996+9999),  con una tolerancia + - 1</t>
  </si>
  <si>
    <t>El tag cac:TaxTotal no debe repetirse en la línea</t>
  </si>
  <si>
    <t>El Monto total de impuestos es obligatorio</t>
  </si>
  <si>
    <t>El tag cac:TaxTotal a nivel global no debe repetirse en el documento</t>
  </si>
  <si>
    <t xml:space="preserve">Si existe Tag UBL con valor mayor a cero, y no existe 'Total Anticipos' con monto mayor a cero </t>
  </si>
  <si>
    <t>3211</t>
  </si>
  <si>
    <t>Si 'Monto anticipado' existe y no existe el Tag UBL o es vacio</t>
  </si>
  <si>
    <t>3212</t>
  </si>
  <si>
    <t>3213</t>
  </si>
  <si>
    <t>/Invoice/cac:AdditionalDocumentReference/cbc:ID (Serie y Número de comprobante que se realizó el anticipo)</t>
  </si>
  <si>
    <t>Si no existe documento con 'Tipo de comprobante que se realizó el anticipo' '02' o '03' con el mismo 'Identificador de pago' (cbc:DocumentStatusCode) que el valor del Tag UBL</t>
  </si>
  <si>
    <t>Si 'Tipo de comprobante que se realizó el anticipo' es '02' o '03', y no existe el tag UBL</t>
  </si>
  <si>
    <t>Si 'Tipo de comprobante que se realizó el anticipo' es '02' o '03', y no existe un 'Monto anticipado' con 'Identificador de pago' igual al valor del tag UBL</t>
  </si>
  <si>
    <t>No existe información del Monto Anticipado para el comprobante que se realizo el anticipo</t>
  </si>
  <si>
    <t>El comprobante contiene un identificador de pago repetido en los montos anticipados</t>
  </si>
  <si>
    <t>El comprobante contiene un identificador de pago repetido en los comprobantes que se realizo el anticipo</t>
  </si>
  <si>
    <t>Si existe más de 'Identificador de pago' con el mismo valor en la información de Monto Anticipados (cac:PrepaidPayment)</t>
  </si>
  <si>
    <t>Si 'Tipo de comprobante que se realizó el anticipo' es '02' o '03', y existe más de un comprobante de anticipo con el mismo identificador de pago en el comprobante</t>
  </si>
  <si>
    <t>Si 'Tipo de documento del emisor del anticipo' existe y 'Tipo de comprobante que se realizo el anticipo' es 02 (Factura), el formato del Tag UBL  es diferente a:
- [F][A-Z0-9]{3}-[0-9]{1,8}
- (E001)-[0-9]{1,8}
- [0-9]{1,4}-[0-9]{1,8}</t>
  </si>
  <si>
    <r>
      <t xml:space="preserve">Si 'Tipo de documento del emisor del anticipo' existe y 'Tipo de comprobante que se realizo el anticipo' es 03 (Boleta), el formato del Tag UBL  es diferente a:
- [B][A-Z0-9]{3}-[0-9]{1,8}
</t>
    </r>
    <r>
      <rPr>
        <strike/>
        <sz val="9"/>
        <rFont val="Calibri"/>
        <family val="2"/>
        <scheme val="minor"/>
      </rPr>
      <t>- (E001)-[0-9]{1,8}</t>
    </r>
    <r>
      <rPr>
        <sz val="9"/>
        <rFont val="Calibri"/>
        <family val="2"/>
        <scheme val="minor"/>
      </rPr>
      <t xml:space="preserve">
- (EB01)-[0-9]{1,8}
- [0-9]{1,4}-[0-9]{1,8}</t>
    </r>
  </si>
  <si>
    <t>Si existe identificador de pago (cbc:DocumentStatusCode), y el valor del tag UBL es diferente a '02' (Factura) o '03' (Boleta)</t>
  </si>
  <si>
    <t>Si existe identificador de pago (cbc:DocumentStatusCode) y no existe el tag o es vacío</t>
  </si>
  <si>
    <t>3214</t>
  </si>
  <si>
    <t>3215</t>
  </si>
  <si>
    <t>3216</t>
  </si>
  <si>
    <t>3217</t>
  </si>
  <si>
    <t>Falta identificador del pago del comprobante para relacionarlo con el monto de  anticipo</t>
  </si>
  <si>
    <t>Falta identificador del pago del Monto de anticipo para relacionarlo con el comprobante que se realizo el  anticipo</t>
  </si>
  <si>
    <t>El Numero de RUC del emisor no existe</t>
  </si>
  <si>
    <t>Si existe identificador de pago (cbc:DocumentStatusCode) y el valor del Tag UBL no existe en el listado</t>
  </si>
  <si>
    <t>Si existe identificador de pago (cbc:DocumentStatusCode) y 'Serie del comprobante que realizó el anticipo' empieza con número, la 'Serie y número del comprobante que realizó el anticipo' no existe en el listado para el RUC consignado en el emisor del anticipo</t>
  </si>
  <si>
    <t>Si existe identificador de pago (cbc:DocumentStatusCode) y 'Serie del comprobante que realizó el anticipo' empieza con B o F o E, la 'Serie y número del comprobante que realizó el anticipo' no existe con estado activo en el listado para el RUC consignado en el emisor del anticipo</t>
  </si>
  <si>
    <t>3218</t>
  </si>
  <si>
    <t>3219</t>
  </si>
  <si>
    <t>El comprobante que se realizo el anticipo no existe</t>
  </si>
  <si>
    <t>El comprobante que se realizo el anticipo no se encuentra autorizado</t>
  </si>
  <si>
    <t>3220</t>
  </si>
  <si>
    <t>Si consigna montos de anticipo debe informar el Total de Anticipos</t>
  </si>
  <si>
    <t>57
58
59
60
61
62
63</t>
  </si>
  <si>
    <t>66
67</t>
  </si>
  <si>
    <t>70
71
72
73
74</t>
  </si>
  <si>
    <t>79
80</t>
  </si>
  <si>
    <t>3221</t>
  </si>
  <si>
    <t>El dato ingresado como codigo de tributo global es invalido para tipo de nota</t>
  </si>
  <si>
    <t>3222</t>
  </si>
  <si>
    <t>Comprobante operacion sujeta IVAP solo debe tener ítems con código de afectación del IGV igual a 17</t>
  </si>
  <si>
    <t>Si 'Código de tipo de nota de débito' es '11', el valor del Tag UBL es diferente de '40'</t>
  </si>
  <si>
    <t>Si 'Código de tipo de nota de débito' es '12', el valor del Tag UBL es diferente de '17'</t>
  </si>
  <si>
    <t>Si 'Código de tipo de nota de crédito' es '11', el valor del Tag UBL es diferente de '40'</t>
  </si>
  <si>
    <t>Si 'Código de tipo de nota de crédito' es '12', el valor del Tag UBL es diferente de '17'</t>
  </si>
  <si>
    <t>Catálogo
(025)</t>
  </si>
  <si>
    <t>Si 'Tipo de operación' es diferente a '0121 - Venta Interna - Sujeta al FISE', y existe código de cargo/descuento igual a '45'</t>
  </si>
  <si>
    <t>Si 'Tipo de operación' es '0121 - Venta Interna - Sujeta al FISE', y no existe  código de cargo/descuento igual a '45'</t>
  </si>
  <si>
    <t>Si existe 'Indicador de cargo/descuento', y no existe el Tag UBL o es vacío</t>
  </si>
  <si>
    <t>Si  'Código de tributo' es '1000', el valor del Tag Ubl es diferente de la sumatoria de los importes de IGV de cada ítem (con una tolerancia + - 1)</t>
  </si>
  <si>
    <t>Si  'Código de tributo' es '1016', el valor del Tag Ubl es diferente de la sumatoria de los importes de IVAP de cada ítem (con una tolerancia + - 1)</t>
  </si>
  <si>
    <t>Si existe mas de un tag con uno de los siguientes valores '1000', '1016', '9995', '9996', '9997' o '9998' a la vez</t>
  </si>
  <si>
    <t>Si existe mas de un tag con uno de los siguientes valores '1000', '9995', '9996', '9997' o '9998' a la vez</t>
  </si>
  <si>
    <t>Si 'Código de tipo de tributo' es '9996' (Gratuita) y 'Código de precio' es '02' (Valor referencial no onerosa), el valor del Tag UBL es igual a 0 (cero)</t>
  </si>
  <si>
    <t>Si 'Código de tipo de tributo' es 9996 (Gratuita) y 'Código de leyenda' es '1002', el valor del Tag UBL es igual a 0 (cero)</t>
  </si>
  <si>
    <t>El formato del Tag UBL es diferente de numérico de hasta 5 dígitos; o, es igual cero.</t>
  </si>
  <si>
    <t>4285</t>
  </si>
  <si>
    <t>El emisor a la fecha no se encuentra registrado ó habilitado con la condición de Agente de percepción</t>
  </si>
  <si>
    <t>El comprobante contiene un pago anticipado pero no se ha consignado el documento que se realizo el anticipo</t>
  </si>
  <si>
    <t>Debe consignar Numero de RUC del emisor del comprobante de anticipo</t>
  </si>
  <si>
    <t>Si el atributo del Tag UBL no existe o es diferente a 6 (RUC)</t>
  </si>
  <si>
    <t xml:space="preserve">Si existe Tag UBL con valor mayor a cero, la suma de los 'Monto anticipado' es diferente al valor del tag UBL </t>
  </si>
  <si>
    <t>/Invoice/cac:AllowanceCharge/cbc:ChargeIndicator (Indicador de cargo)</t>
  </si>
  <si>
    <t>Si existe 'Indicador de cargo', y no existe el Tag UBL o es vacío</t>
  </si>
  <si>
    <t>Si valor del tag es diferente 'true' para código de cargo igual a '45'</t>
  </si>
  <si>
    <t>/Invoice/cac:AllowanceCharge/cbc:AllowanceChargeReasonCode (Código del motivo del cargo)</t>
  </si>
  <si>
    <t>/Invoice/cac:AllowanceCharge/cbc:Amount (Monto del cargo)</t>
  </si>
  <si>
    <t>/Invoice/cac:AllowanceCharge/cbc:BaseAmount (Monto base del cargo)</t>
  </si>
  <si>
    <t>El valor del tag UBL es igual a 0 o no existe, cuando el código de motivo de cargo es igual a '45'</t>
  </si>
  <si>
    <t>Si el Tag UBL existe, el valor del Tag Ubl es  0 (cero), cuando el código de motivo de cargo igual a '45'</t>
  </si>
  <si>
    <t xml:space="preserve">El monto del cargo para el para FISE debe ser igual mayor a 0.00 </t>
  </si>
  <si>
    <t>Si existe un 'Código de concepto' con valor '5000' o '5001' o '5002', y no existe el tag con código '5003'</t>
  </si>
  <si>
    <t>Si existe un 'Código de concepto' con valor '5000' o '5001' o '5003', y no existe el tag con código '5002'</t>
  </si>
  <si>
    <t>Si existe un 'Código de concepto' con valor '5000' o '5002' o '5003', y no existe el tag con código '5001'</t>
  </si>
  <si>
    <t>Si existe un 'Código de concepto' con valor '5001' o '5002' o '5003' y no existe el tag con código '5000'</t>
  </si>
  <si>
    <t>Si existe 'Código de motivo de traslado' y existe 'Modalidad de Transporte (FG Remitente)' , y no existe el Tag UBL</t>
  </si>
  <si>
    <t>Si existe 'Código de motivo de traslado' y no existe 'Modalidad de Transporte (FG Remitente)' , y no existe el Tag UBL</t>
  </si>
  <si>
    <t>Si existe 'Código de motivo de traslado' y 'Modalidad de Transporte(FG Remitente)' es '01', no existe el Tag UBL</t>
  </si>
  <si>
    <t>Si existe 'Código de motivo de traslado' y "Modalidad de Transporte(FG Remitente)" es '02', existe el Tag UBL</t>
  </si>
  <si>
    <t>Si existe 'Código de motivo de traslado' y no existe 'Modalidad de Transporte (FG Remitente)', no existe el Tag UBL</t>
  </si>
  <si>
    <t>Si existe 'Código de motivo de traslado' y 'Modalidad de Transporte(FG Remitente)' es '01' y existe 'Datos de conductores - Número de documento de identidad', no existe el Tag UBL</t>
  </si>
  <si>
    <t>Si existe 'Código de motivo de traslado' y 'Modalidad de Transporte(FG Remitente)' es '02', no existe el Tag UBL</t>
  </si>
  <si>
    <t>Si existe 'Código de motivo de traslado' y no existe 'Modalidad de Transporte (FG Remitente)', y no existe el Tag UBL</t>
  </si>
  <si>
    <t>Si 'Datos de conductores - Tipo de documento' es 0 o A, el formato del Tag UBL es diferente a alfanumérico de 15 caracteres</t>
  </si>
  <si>
    <t>Si 'Datos de conductores - Tipo de documento' es 1, el formato del Tag UBL es diferente a numérico de 8 dígitos</t>
  </si>
  <si>
    <t>Si 'Datos de conductores - Tipo de documento' es 4 o 7, el formato del Tag UBL es diferente a alfanumérico de 12 caracteres</t>
  </si>
  <si>
    <t>Si 'Modalidad de Transporte(FG Remitente)' es '01' y 'Información de vehículo principal - Número de placa' existe, no existe e Tag UBL</t>
  </si>
  <si>
    <t>Si 'Modalidad de Transporte(FG Remitente)' es '02', no existe el Tag UBL</t>
  </si>
  <si>
    <t>Si existe 'Código de motivo de traslado' y no existe 'Modalidad de Transporte (FG Remitente)', existe el Tag UBL</t>
  </si>
  <si>
    <t>Si existe 'Código de motivo de traslado' y existe 'Modalidad de Transporte (FG Remitente)', no existe el Tag UBL</t>
  </si>
  <si>
    <t>Si existe 'Código de motivo de traslado' y existe 'Modalidad de Transporte (FG Remitente), y existe el Tag UBL</t>
  </si>
  <si>
    <t>Si existe 'Código de motivo de traslado' y no existe 'Modalidad de Transporte (FG Remitente)', y existe el Tag UBL</t>
  </si>
  <si>
    <t>Información Adicional - Sustento de traslado de mercaderias</t>
  </si>
  <si>
    <t>Si ha consignado Transporte Público, debe consignar Datos del transportista.</t>
  </si>
  <si>
    <t>Si 'Código de tributo por línea' es '1016' (IVAP), 'Tipo de operación' es 0120 (IVAP), el valor del Tag UBL es igual a 0 (cero)</t>
  </si>
  <si>
    <t>Si 'Afectación al IGV/IVAP' es '10','11', '12', '13', '14', '15', '16' o '17', el valor del tag es diferente a la tasa del tributo por el monto base IGV/IVAP de la línea (con una tolerancia + - 1)</t>
  </si>
  <si>
    <t>Si el tipo de operación es exportación0120 (Venta Interna - Sujeta al IVAP) y el valor del tag UBL es diferente a 17</t>
  </si>
  <si>
    <t>Si 'Tipo de operación' es de exportación '0200' o '0201' o '0202' o '0203' o '0204' o '0205' o '0206' o '0207' o '0208' y existe un ID '1000' o '1016' o '9997' o '9998' en cualquier ítem (InvoiceLine)</t>
  </si>
  <si>
    <t>Si 'Tipo de operación' es de exportación '0200' o '0201' o '0202' o '0203' o '0204' o '0205' o '0206' o '0207' o '0208' y existe un ID '9997' o '9998' a nivel global</t>
  </si>
  <si>
    <t>Si 'Tipo de operación' es de exportación '0200' o '0201' o '0202' o '0203' o '0204' o '0205' o '0206' o '0207' o '0208' y existe un ID '1000' o '1016' a nivel global</t>
  </si>
  <si>
    <t>Si 'Tipo de operación' es de exportación '0200' o '0201' o '0202' o '0203' o '0204' o '0205' o '0206' o '0207' o '0208' y existe un ID '2000' o '9999' a nivel global</t>
  </si>
  <si>
    <t>Si valor Tag UBL es mayor que cero y no existe un 'Total valor de venta' o 'Monto Base' ( cbc:TaxableAmount) mayor que cero a nivel global con el mismo 'Código de tributo de línea'</t>
  </si>
  <si>
    <t>No existe información a nivel global de un tributo informado en la línea</t>
  </si>
  <si>
    <t>Si tipo de operación es 0120 (Venta Interna - Sujeta al IVAP) y existe un Id '1000' o '9995' o '9997' o '9998' en cualquier invoiceLine</t>
  </si>
  <si>
    <t>Si tipo de operación es 0120 (Venta Interna - Sujeta al IVAP) y existe un Id '2000' o '9999' en cualquier invoiceLine</t>
  </si>
  <si>
    <t>Si tipo de operación es 0120 (Venta Interna - Sujeta al IVAP) y existe un Id '9995' o '9997' o '9998' a nivel global</t>
  </si>
  <si>
    <t>Cargo/descuento por ítem</t>
  </si>
  <si>
    <t>De existir código de concepto igual a '3005', no existe el tag</t>
  </si>
  <si>
    <t>Si existe 'Código de bien o servicio sujeto a detraccion', no existe el Tag UBL.</t>
  </si>
  <si>
    <t>Si existe 'Código de bien o servicio sujeto a detraccion', es diferente al listado según su código de bbss de detraccion</t>
  </si>
  <si>
    <t>Si 'Código de bien o servicio sujeto a detraccion' es igual a '027', y no existe el tag</t>
  </si>
  <si>
    <t>si 'Código de bien o servicio sujeto a detraccion' es igual a '027', y no existe el tag</t>
  </si>
  <si>
    <t>Si 'Código de bien o servicio sujeto a detraccion' es igual a '027', y no existe el tag o es vacio</t>
  </si>
  <si>
    <t>Si 'Código de bien o servicio sujeto a detraccion' es igual a '027', y no existe o existe mas de un tipo valor referencial = 01</t>
  </si>
  <si>
    <t>Si 'Código de bien o servicio sujeto a detraccion' es igual a '027', El formato del Tag UBL es diferente de decimal (positivo mayor a cero) de 12 enteros y hasta 2 decimales</t>
  </si>
  <si>
    <t>Si 'Código de bien o servicio sujeto a detraccion' es igual a '027', y no existe o existe mas de un tipo valor referencial = 02</t>
  </si>
  <si>
    <t>Si 'Código de bien o servicio sujeto a detraccion' es igual a '027', y no existe o existe mas de un tipo valor referencial = 03</t>
  </si>
  <si>
    <t>Si 'Código de bien o servicio sujeto a detraccion' es igual a '027' y el Tag existe, el valor del Tag UBL debe estar en el listado</t>
  </si>
  <si>
    <t>si 'Código de bien o servicio sujeto a detraccion' es igual a '027' y el Tag existe, el valor del Tag UBL debe estar en el listado</t>
  </si>
  <si>
    <t>si 'Código de bien o servicio sujeto a detraccion' es igual a '027' y el tag existe, el formato del Tag UBL es diferente a alfanumérico de 3 a 100 caracteres  (se considera cualquier carácter incluido espacio, sin salto de línea)</t>
  </si>
  <si>
    <t>si 'Código de bien o servicio sujeto a detraccion' es igual a '027' y el tag, el formato del Tag UBL es diferente de decimal (positivo mayor a cero) de 12 enteros y hasta 2 decimales</t>
  </si>
  <si>
    <t>cac:Shipment - Para Factura Electrónica Remitente debe indicar el punto de llegada para el sustento de traslado de bienes (cac:DeliveryAddrees).</t>
  </si>
  <si>
    <t>cac:Shipment - Para Factura Electrónica Remitente debe indicar el punto de partida para el sustento de traslado de bienes (cac:OriginAddress).</t>
  </si>
  <si>
    <t>cac:Shipment - Para Factura Electrónica Transportista no se consigna punto de partida para el sustento de traslado de bienes (cac:OriginAddress).</t>
  </si>
  <si>
    <t>4286</t>
  </si>
  <si>
    <t>Si ha consignado Transporte Publico, debe consignar Datos del transportista.</t>
  </si>
  <si>
    <t>El dato ingresado como código de ubigeo de punto de llegada no corresponde a un valor esperado (catalogo nro 13).</t>
  </si>
  <si>
    <t>El dato ingresado como código de ubigeo de punto de partida no corresponde a un valor esperado (catalogo nro 13).</t>
  </si>
  <si>
    <t>De existir código de concepto igual a '3001', '3002', '3003', o '3004', no existe el tag o es vacio.</t>
  </si>
  <si>
    <t>si 'Código de bien o servicio sujeto a detraccion' es igual a '004', y no existe el tag con ID '3006'</t>
  </si>
  <si>
    <t>Si existe , y valor del tag es diferente de 'TNE'</t>
  </si>
  <si>
    <t>Si código de concepto es '3006' y el formato del Tag UBL es diferente de decimal (positivo mayor a cero) de 12 enteros y hasta 2 decimales.</t>
  </si>
  <si>
    <t>Si 'Código de bien o servicio sujeto a detraccion' es igual a '004', y no existe el tag con valor '3005'</t>
  </si>
  <si>
    <t>si 'Código de bien o servicio sujeto a detraccion' es igual a '004', y no existe el tag con valor '3001'</t>
  </si>
  <si>
    <t>si 'Código de bien o servicio sujeto a detraccion' es igual a '004', y no existe el tag con valor '3002'</t>
  </si>
  <si>
    <t>si 'Código de bien o servicio sujeto a detraccion' es igual a '004', y no existe el tag con valor '3003'</t>
  </si>
  <si>
    <t>si 'Código de bien o servicio sujeto a detraccion' es igual a '004', y no existe el tag con valor '3004'</t>
  </si>
  <si>
    <t>Si 'Tipo de operación' es '1001', '1002', '1003' o '1004', no existe el tag o es vacio</t>
  </si>
  <si>
    <t>Si 'Tipo de operación' es diferente de '1001', '1002', '1003' o '1004', y existe el tag</t>
  </si>
  <si>
    <t>Si 'Código de bien o servicio sujeto a detraccion' es igual a '026', y no existe el tag con el concepto '3050'</t>
  </si>
  <si>
    <t>Si 'Código de bien o servicio sujeto a detraccion' es igual a '026', y no existe el tag con el concepto '3051'</t>
  </si>
  <si>
    <t>Si 'Código de bien o servicio sujeto a detraccion' es igual a '026', y no existe el tag con el concepto '3052'</t>
  </si>
  <si>
    <t>Si 'Código de bien o servicio sujeto a detraccion' es igual a '026', y no existe el tag con el concepto '3053'</t>
  </si>
  <si>
    <t>Si 'Código de bien o servicio sujeto a detraccion' es igual a '026', y no existe el tag con el concepto '3054'</t>
  </si>
  <si>
    <t>Si 'Código de bien o servicio sujeto a detraccion' es igual a '026', y no existe el tag con el concepto '3055'</t>
  </si>
  <si>
    <t>Si 'Código de bien o servicio sujeto a detraccion' es igual a '026', y no existe el tag con el concepto '3056'</t>
  </si>
  <si>
    <t>Si 'Código de bien o servicio sujeto a detraccion' es igual a '026', y no existe el tag con el concepto '3057'</t>
  </si>
  <si>
    <t>Si 'Código de bien o servicio sujeto a detraccion' es igual a '026', y no existe el tag con el concepto '3058'</t>
  </si>
  <si>
    <t>Si código de concepto es '3003' y el formato del Tag UBL es diferente a alfanumérico de 1 a 150 caractéres  (se considera cualquier carácter diferente a salto de línea)</t>
  </si>
  <si>
    <t>Si código de concepto es '3004' y el formato del Tag UBL es diferente a alfanumérico de 1 a 100 caractéres  (se considera cualquier carácter diferente a salto de línea)</t>
  </si>
  <si>
    <t>Si código de concepto es '3002' y el formato del Tag UBL es diferente a alfanumérico de 1 a 100 caractéres  (se considera cualquier carácter diferente a salto de línea)</t>
  </si>
  <si>
    <t>Si 'Código de bien o servicio sujeto a detraccion' es igual a '027', el formato del Tag UBL es diferente de decimal (positivo mayor a cero) de 12 enteros y hasta 2 decimales</t>
  </si>
  <si>
    <t>Si 'Código de bien o servicio sujeto a detraccion' es igual a '027' y el tag existe, el formato del Tag UBL es diferente a alfanumérico de 1 a 15 caracteres  (se considera cualquier carácter incluido espacio, sin salto de línea)</t>
  </si>
  <si>
    <t>El XML no contiene el tag o no existe información del valor de la carga en TM.</t>
  </si>
  <si>
    <t>El dato ingresado como valor de la carga en TM cumple con el formato establecido.</t>
  </si>
  <si>
    <t>Si 'Código de bien o servicio sujeto a detraccion' es igual a '027' y el tag existe, es diferente de '01' o '02'</t>
  </si>
  <si>
    <t>Si 'Código de bien o servicio sujeto a detraccion' es igual a '027' y existe tipo de carga, y no existe el tag</t>
  </si>
  <si>
    <t>Si 'Código de bien o servicio sujeto a detraccion' es igual a '027' y el tag existe, el formato del Tag UBL es diferente de decimal (positivo mayor a cero) de 12 enteros y hasta 2 decimales</t>
  </si>
  <si>
    <t>Si 'Código de bien o servicio sujeto a detraccion' es igual a '027' y el tag existe, el valor del tag UBL es diferente 'TNE'</t>
  </si>
  <si>
    <t>El dato ingresado como unidad de medida de la carga  del vehiculo no corresponde al valor esperado.</t>
  </si>
  <si>
    <t>Si 'Tipo de operación' es '0202 Exportación de servicios – prestación de servicios de hospedaje No Dom', y no existe el tag con valor '4009'</t>
  </si>
  <si>
    <t>Si 'Tipo de operación' es '0202 Exportación de servicios – prestación de servicios de hospedaje No Dom', y no existe el tag con valor '4008'</t>
  </si>
  <si>
    <t>Si 'Tipo de operación' es '0202 Exportación de servicios – prestación de servicios de hospedaje No Dom', y no existe el tag con valor '4000'</t>
  </si>
  <si>
    <t>Si 'Tipo de operación' es '0202 Exportación de servicios – prestación de servicios de hospedaje No Dom', y no existe el tag con valor '4007'</t>
  </si>
  <si>
    <t>Si 'Tipo de operación' es '0202 Exportación de servicios – prestación de servicios de hospedaje No Dom', y no existe el tag con valor '4001'</t>
  </si>
  <si>
    <t>si  el código de concepto es igual a '4001', '4000', '4007', '4008' o '4009', no existe el tag o es vacio.</t>
  </si>
  <si>
    <t>Si el código de concepto es '4008' y el valor del tag es distinto al catálogo 06</t>
  </si>
  <si>
    <t>Si el código de concepto es '4000' y el valor del tag es distinto al catálogo 04</t>
  </si>
  <si>
    <t>Si el código de concepto es '4001' y el valor del tag es distinto al catálogo 04</t>
  </si>
  <si>
    <t>Si el código de concepto es '4007' y el valor del tag es diferente a alfanumérico de 3 hasta 200 caracteres  (se considera cualquier carácter incluido espacio, sin salto de línea)</t>
  </si>
  <si>
    <t>Si el código de concepto es '4009' y el valor del tag es diferente a alfanumérico de 3 hasta 20 caracteres  (se considera cualquier carácter incluido espacio, sin salto de línea)</t>
  </si>
  <si>
    <t>Si 'Tipo de operación' es '0202 Exportación de servicios – prestación de servicios de hospedaje No Dom', y no existe el tag con valor '4002'</t>
  </si>
  <si>
    <t>Si 'Tipo de operación' es '0202 Exportación de servicios – prestación de servicios de hospedaje No Dom', y no existe el tag con valor '4003'</t>
  </si>
  <si>
    <t>Si 'Tipo de operación' es '0202 Exportación de servicios – prestación de servicios de hospedaje No Dom', y no existe el tag con valor '4004'</t>
  </si>
  <si>
    <t>Si 'Tipo de operación' es '0202 Exportación de servicios – prestación de servicios de hospedaje No Dom', y no existe el tag con valor '4006'</t>
  </si>
  <si>
    <t>Si el código de concepto es '5000' y el valor del tag es diferente a alfanumérico de 1 hasta 20 caracteres  (se considera cualquier carácter incluido espacio, sin salto de línea)</t>
  </si>
  <si>
    <t>Si el código de concepto es '5001' y el valor del tag es diferente a alfanumérico de 1 hasta 10 caracteres  (se considera cualquier carácter incluido espacio, sin salto de línea)</t>
  </si>
  <si>
    <t>Si el código de concepto es '5002' y el valor del tag es diferente a alfanumérico de 1 hasta 30 caracteres  (se considera cualquier carácter incluido espacio, sin salto de línea)</t>
  </si>
  <si>
    <t>Si el código de concepto es '5003' y el valor del tag es diferente a alfanumérico de 1 hasta 30 caracteres  (se considera cualquier carácter incluido espacio, sin salto de línea)</t>
  </si>
  <si>
    <t>Si 'Código de bien o servicio sujeto a detraccion' es igual a '026', y no existe el tag con el concepto '3059'</t>
  </si>
  <si>
    <t>Si 'Código de bien o servicio sujeto a detraccion' es igual a '026', y no existe el tag con el concepto '3060'</t>
  </si>
  <si>
    <t>Si el código de concepto es '4030' y el valor del tag es distinto al catálogo 13</t>
  </si>
  <si>
    <t>Si el código de concepto es '4032' y el valor del tag es distinto al catálogo 13</t>
  </si>
  <si>
    <t>Si el código de concepto es '4031' y el valor del tag es diferente a alfanumérico de 3 hasta 200 caracteres  (se considera cualquier carácter incluido espacio, sin salto de línea)</t>
  </si>
  <si>
    <t>Si el código de concepto es '4033' y el valor del tag es diferente a alfanumérico de 3 hasta 200 caracteres  (se considera cualquier carácter incluido espacio, sin salto de línea)</t>
  </si>
  <si>
    <t>Si el código de concepto es '4040' y el valor del tag es diferente a alfanumérico de 3 hasta 200 caracteres  (se considera cualquier carácter incluido espacio, sin salto de línea)</t>
  </si>
  <si>
    <t>Si el código de concepto es '4041' y el valor del tag es distinto al catálogo 06</t>
  </si>
  <si>
    <t>Si el código de concepto es '4042' y el valor del tag es distinto al catálogo 13</t>
  </si>
  <si>
    <t>Si el código de concepto es '4043' y el valor del tag es diferente a alfanumérico de 3 hasta 200 caracteres  (se considera cualquier carácter incluido espacio, sin salto de línea)</t>
  </si>
  <si>
    <t>Si el código de concepto es '4044' y el valor del tag es distinto al catálogo 13</t>
  </si>
  <si>
    <t>Si el código de concepto es '4045' y el valor del tag es diferente a alfanumérico de 3 hasta 200 caracteres  (se considera cualquier carácter incluido espacio, sin salto de línea)</t>
  </si>
  <si>
    <t>Si el código de concepto es '4046' y el valor del tag es diferente a alfanumérico de 1 hasta 100 caracteres  (se considera cualquier carácter incluido espacio, sin salto de línea)</t>
  </si>
  <si>
    <t>Si el código de concepto es '4049' y el valor del tag es diferente a alfanumérico de 1 hasta 20 caracteres  (se considera cualquier carácter incluido espacio, sin salto de línea)</t>
  </si>
  <si>
    <t>Si 'Tipo de operación' es '0302 - BVME para transporte ferroviario de pasajeros', no existe el tag con código igual a '4047'</t>
  </si>
  <si>
    <t>Si el código de concepto es '4060' y el valor del tag es diferente a alfanumérico de 3 hasta 30 caracteres  (se considera cualquier carácter incluido espacio, sin salto de línea)</t>
  </si>
  <si>
    <t>Si el código de concepto es '4061' y el valor del tag es diferente a alfanumérico de 3 hasta 10 caracteres  (se considera cualquier carácter incluido espacio, sin salto de línea)</t>
  </si>
  <si>
    <t>84
85
86
87</t>
  </si>
  <si>
    <t>Si valor del tag es diferente 'true' para código de cargo/descuento igual a '51' o '52' o '53'</t>
  </si>
  <si>
    <t>Si "Código de motivo de cargo/descuento" es '51' o '52' o '53' (Percepción), el valor del Tag UBL es diferente a ( "Base imponible percepción" * ((Tasa del listado del "Código de régimen de percepción") / 100 ) ) redondeado a 2 decimales</t>
  </si>
  <si>
    <t>Si "Código de motivo de cargo/descuento" es '51' o '52' o '53' (Percepción), el atributo @currencyID del Tag UBL es diferente a "PEN"</t>
  </si>
  <si>
    <t>Si "Código de motivo de cargo/descuento" es '51' o '52' o '53' (Percepción) y "Tipo de moneda" del comprobante es "PEN", el valor del Tag UBL es mayor a "Importe total"</t>
  </si>
  <si>
    <t>Si existe el tag, el valor ingresado es diferente a 'Tipo de operacion'</t>
  </si>
  <si>
    <t>Si existe mas de un tag con uno de los siguientes valores '1000', '1016', '9995', '9996', '9997' o '9998' a la vez (solo puede haber un código)</t>
  </si>
  <si>
    <t>Si el Tag UBL existe, el valor del Tag Ubl es diferente de 0 (cero), cuando el 'Código de tributo' es '9995', '9997' y '9998'.</t>
  </si>
  <si>
    <t>Si 'Código de tributo' es '1016' y  el Tag UBL existe, el valor del Tag UBL es diferente a la sumatoria del total valor de venta - operaciones gravadas de IVAP en cada ítem (con una tolerancia + - 1)</t>
  </si>
  <si>
    <t>Si 'Código de tributo' es '2000' (ISC), existe una línea con "Código de tributo por línea" igual a '2000' y 'Monto ISC por línea' mayor a cero, el valor del Tag UBL es igual a 0 (cero)</t>
  </si>
  <si>
    <t>91
92
93
94</t>
  </si>
  <si>
    <t>El valor del Tag UBL debe tener por lo menos uno de los siguientes valores en el comprobante: '1000' (Gravada), '1016' (IVAP), '9995' (Exportacion), '9996' (Gratuita), '9997' (Exonerada), '9998' (Inafecta)</t>
  </si>
  <si>
    <t>Si 'Código de tipo de nota de credito' es 12 (IVAP) y existe un Id '1000' o '9995' o '9997' o '9998' en cualquier CreditNoteLine</t>
  </si>
  <si>
    <t>Si 'Código de tipo de nota de credito' es 11 (Exportación) y  existe un ID '1000' o '1016' o '9997' o '9998' en cualquier CreditNoteline</t>
  </si>
  <si>
    <t>Si 'Código de tributo por línea' es '2000' (ISC), existe 'Sumatoria ISC' y es mayor a cero, el valor del Tag UBL es igual a 0</t>
  </si>
  <si>
    <t>Si 'Código de tributo por línea' es '2000' (ISC), no existe el Tag UBL</t>
  </si>
  <si>
    <t>Si 'Código de tributo por línea' es diferente '2000' (ISC), existe el Tag UBL</t>
  </si>
  <si>
    <t>Si 'Código de tributo por línea' es '2000' (ISC), el valor del Tag UBL es diferente al listado</t>
  </si>
  <si>
    <t>TIPO DE
 RETORNO</t>
  </si>
  <si>
    <t>CODIGO DE RETORNO</t>
  </si>
  <si>
    <t>Si 'Código de tributo por línea' es igual a '9996' y la afectación IGV es  '21', '31', '32', '33', '34', '35' o  '36', el valor del tag UBL es diferente de 0</t>
  </si>
  <si>
    <t>Si 'Código de tributo por línea' es igual a  '9997' o '9998', el valor del tag UBL es diferente de 0</t>
  </si>
  <si>
    <t>Si 'Código de tributo por línea' es igual a '9999' (Otros tributos), existe el tag UBL</t>
  </si>
  <si>
    <t>Si existe en una linea un bloque con ID '1016' o '9995' o '2000'</t>
  </si>
  <si>
    <t>/Invoice/cac:InvoiceLine/cac:TaxTotal/cac:TaxSubtotal/cac:TaxCategory/cac:TaxScheme/cbc:ID (Código de tributo por linea)</t>
  </si>
  <si>
    <t>Si el Tag UBL existe, el valor del Tag Ubl es diferente de 0 (cero), cuando el código de tributo es '9997' y '9998'.</t>
  </si>
  <si>
    <t>Si código de cargo/descuento global es '00', el valor del tag no es igual a la sumatoria de los descuentos que afectan a la BI por item  (con una tolerancia + - 1)</t>
  </si>
  <si>
    <t>Si código de cargo/descuento global es '01', el valor del tag no es igual a la sumatoria de los descuentos que no afectan a la BI por item (con una tolerancia + - 1)</t>
  </si>
  <si>
    <t>Si código de cargo/descuento global es '47', el valor del tag no es igual a la sumatoria de los cargos que no afectan a la BI por item  (con una tolerancia + - 1)</t>
  </si>
  <si>
    <t>Si código de cargo/descuento global es '48', el cargo que no afectan a la BI global no es igual a la sumatoria de los cargos que no afectan a la BI por item (con una tolerancia + - 1)</t>
  </si>
  <si>
    <t>Catálogo
(009)</t>
  </si>
  <si>
    <t>Catálogo
(056)</t>
  </si>
  <si>
    <t>Catálogo
(057)</t>
  </si>
  <si>
    <t>Catálogo
(024)</t>
  </si>
  <si>
    <t>Catálogo
(058)</t>
  </si>
  <si>
    <t>Si el tag es diferente al 'Código internacional del tributo' del listado según el 'Código de tributo' (Catálogo 5)</t>
  </si>
  <si>
    <t>Si el tag es diferente al 'Código internacional del tributo' del listado según el 'Código de tributo por línea' (Catálogo 5)</t>
  </si>
  <si>
    <t>Si el tag es diferente al 'Nombre del tributo' del listado según el 'Código de tributo' (Catálogo 5)</t>
  </si>
  <si>
    <t>Si el tag es diferente al 'Nombre del tributo' del listado según el 'Código de tributo por línea' (Catálogo 5)</t>
  </si>
  <si>
    <t>El valor del tag es distinto al Catálogo 53</t>
  </si>
  <si>
    <t>Si 'Tipo de operación' es 0201 o 0208 y el Tag UBL existe, el valor es diferente al Catálogo 04 excepto 'PE'</t>
  </si>
  <si>
    <t>Si el código de concepto es '3055', el valor del tag es distinto al Catálogo nro 13.</t>
  </si>
  <si>
    <t>Si el código de concepto es '3057', el valor del tag es distinto al Catálogo nro 13.</t>
  </si>
  <si>
    <t>Si el código de concepto es '4030' y el valor del tag es distinto al Catálogo 13</t>
  </si>
  <si>
    <t>Si el código de concepto es '4032' y el valor del tag es distinto al Catálogo 13</t>
  </si>
  <si>
    <t>Si el código de concepto es '4041' y el valor del tag es distinto al Catálogo 06</t>
  </si>
  <si>
    <t>Si el código de concepto es '4042' y el valor del tag es distinto al Catálogo 13</t>
  </si>
  <si>
    <t>Si el código de concepto es '4044' y el valor del tag es distinto al Catálogo 13</t>
  </si>
  <si>
    <t>Si el código de concepto es '3053', el valor del tag es distinto al Catálogo nro 06.</t>
  </si>
  <si>
    <t>Si 'Código de tipo de nota de crédito' es igual a'10' (Otros conceptos),  el valor del tag UBL puede ser vacío ó los valores del Catálogo 01.</t>
  </si>
  <si>
    <t>Si el código de concepto es 7001 y el valor del tag es distinto al Catálogo 26</t>
  </si>
  <si>
    <t>Si el código de concepto es 7002 y el valor del tag es distinto al Catálogo 27</t>
  </si>
  <si>
    <t>Si el código de concepto es 7006 y el valor del tag es distinto al Catálogo 13</t>
  </si>
  <si>
    <t>Si 'Código de tipo de nota de débito' es igual a'03' (Penalidades/ otros conceptos),  el valor del tag UBL puede ser vacío ó los valores del Catálogo 01.</t>
  </si>
  <si>
    <t>El Código producto de SUNAT no puede ser vacio si es de Exportacion</t>
  </si>
  <si>
    <t>Si "Tipo de Servicio Público" es Otros servicios regulados por OSIPTEL (5) , el Tag UBL no existe o es vacio</t>
  </si>
  <si>
    <t>Si existe el tag, su valor no corresponde a los establecidos en el Catálogo N° 24</t>
  </si>
  <si>
    <t>No existe el Tag UBL o es cero (0)</t>
  </si>
  <si>
    <t>4287</t>
  </si>
  <si>
    <t xml:space="preserve">Si 'Afectación al IGV por línea' es 10 (Gravado), 20 (Exonerado) o 30 (Inafecto) y "Código de precio" es 02 (Valor referencial en operaciones no onerosa) Tag UBL es mayor a 0 (cero). </t>
  </si>
  <si>
    <t>3224</t>
  </si>
  <si>
    <t>3225</t>
  </si>
  <si>
    <t>Si 'Afectación al IGV/IVAP' es '10','11', '12', '13', '14', '15', '16' o '17', el valor del tag es diferente a la tasa del tributo por el monto base Imponible IGV/IVAP de la línea (con una tolerancia + - 1)</t>
  </si>
  <si>
    <r>
      <t>Si existe mas de un tag a nivel de línea con uno de los siguientes valores '1000', '1016',</t>
    </r>
    <r>
      <rPr>
        <sz val="9"/>
        <rFont val="Calibri"/>
        <family val="2"/>
        <scheme val="minor"/>
      </rPr>
      <t>'9995', '9996', '9997' o '9998' a la vez (solo puede haber un código)</t>
    </r>
  </si>
  <si>
    <t>3223</t>
  </si>
  <si>
    <t>4288</t>
  </si>
  <si>
    <t>El valor del tag es igual a '02','03','45','46','49','50','51', '52' o '53'</t>
  </si>
  <si>
    <t>4289</t>
  </si>
  <si>
    <t>Si el 'Código de tributo' es '9998', el valor del Tag UBL es diferente a la sumatoria del total valor de venta - operaciones inafectos de cada ítem más  la sumatoria del total valor de venta - operaciones IVAP de cada ítem (con una tolerancia + - 1)</t>
  </si>
  <si>
    <t>4290</t>
  </si>
  <si>
    <t>3226</t>
  </si>
  <si>
    <t>La sumatoria del Total de Valores de Venta más impuestos difieren,  con una tolerancia + - 1.</t>
  </si>
  <si>
    <t>3227</t>
  </si>
  <si>
    <t>La combinación de tributos no es permitida</t>
  </si>
  <si>
    <t>El resultado del monto del cargo o descuento global es incorrecto en base a la información consignada</t>
  </si>
  <si>
    <t>La sumatoria del Total del valor de venta más los impuestos no concuerda con la base imponible</t>
  </si>
  <si>
    <t>Si 'Tipo de operación' es '0201' o '0208' y el Tag UBL existe, el valor es diferente al Catálogo 04 excepto 'PE'</t>
  </si>
  <si>
    <t>El valor de venta por ítem difiere de los importes consignados.</t>
  </si>
  <si>
    <t>El valor de cargo/descuento por ítem difiere de los importes consignados.</t>
  </si>
  <si>
    <t>El cálculo del IGV es Incorrecto</t>
  </si>
  <si>
    <t>El precio unitario de la operación que está informando difiere de los cálculos realizados en base a la información remitida</t>
  </si>
  <si>
    <t>La base imponible de IGV a nivel de línea difiere de la información consignada en el comprobante</t>
  </si>
  <si>
    <t>En una línea sólo pueden existir las siguientes combinaciones de códigos de tributos con 'Monto base' mayor a cero (cbc:TaxableAmount  &gt; 0): 
- '1000', '2000' y/o '9999' 
- '1016' y '9999' 
- '9995' y 9999' 
- '9996', '2000' y/o '9999' 
- '9997', '2000 'y/o '9999' 
- '9998', '2000' y/o '9999'</t>
  </si>
  <si>
    <t>Si 'Tipo de operación' es de exportación '0200' o '0201' o '0202' o '0203' o '0204' o '0205' o '0206' o '0207' o '0208' y existe un ID '2000' con 'Monto base' mayor a cero (cbc:TaxableAmount  &gt; 0) en cualquier ítem (InvoiceLine)</t>
  </si>
  <si>
    <r>
      <t xml:space="preserve">Si valor del tag es diferente de 'true' para 'código de motivo de cargo' igual a </t>
    </r>
    <r>
      <rPr>
        <strike/>
        <sz val="9"/>
        <rFont val="Calibri"/>
        <family val="2"/>
        <scheme val="minor"/>
      </rPr>
      <t xml:space="preserve">'46', </t>
    </r>
    <r>
      <rPr>
        <sz val="9"/>
        <rFont val="Calibri"/>
        <family val="2"/>
        <scheme val="minor"/>
      </rPr>
      <t xml:space="preserve">'47' y '48', </t>
    </r>
    <r>
      <rPr>
        <strike/>
        <sz val="9"/>
        <rFont val="Calibri"/>
        <family val="2"/>
        <scheme val="minor"/>
      </rPr>
      <t>'49', '50', '45', '51', '52', '53'</t>
    </r>
  </si>
  <si>
    <r>
      <t>Si valor del tag es diferente 'false' para 'Código de motivo de descuento' igual a '00' y '01'</t>
    </r>
    <r>
      <rPr>
        <strike/>
        <sz val="9"/>
        <rFont val="Calibri"/>
        <family val="2"/>
        <scheme val="minor"/>
      </rPr>
      <t>, '02', '03'</t>
    </r>
  </si>
  <si>
    <t>Si existe el tag 'Código de motivo de cargo/descuento', el importe difiere del resultado de multiplicar Monto base del cargo/descuento por el Factor de cargo/descuento, con una tolerancia + - 1.</t>
  </si>
  <si>
    <t>Si valor del tag es diferente de 'true' para 'Código de motivo de cargo' igual a '45', '46', '50', '51', '52' y '53'</t>
  </si>
  <si>
    <r>
      <t xml:space="preserve">Si valor del tag es diferente de 'false' para 'Código de motivo de descuento' igual a </t>
    </r>
    <r>
      <rPr>
        <strike/>
        <sz val="9"/>
        <rFont val="Calibri"/>
        <family val="2"/>
        <scheme val="minor"/>
      </rPr>
      <t>00, 01,</t>
    </r>
    <r>
      <rPr>
        <sz val="9"/>
        <rFont val="Calibri"/>
        <family val="2"/>
        <scheme val="minor"/>
      </rPr>
      <t xml:space="preserve">  '02' y '03'</t>
    </r>
  </si>
  <si>
    <t>El importe difiere del resultado de multiplicar el 'Monto base del cargo/descuento' por el 'Porcentaje aplicado', con una tolerancia + - 1</t>
  </si>
  <si>
    <t>El XML no contiene el tag InvoicedQuantity en el detalle de los Items o es cero (0)</t>
  </si>
  <si>
    <t>El importe total no coincide con la sumatoria de los valores de venta mas los tributos mas los cargos menos los descuentos que no afectan la base imponible</t>
  </si>
  <si>
    <t>La sumatoria de valor de venta no corresponde a los importes consignados</t>
  </si>
  <si>
    <t>El XML contiene mas de un tributo por linea (Gravado, Exonerado, Inafecto, Exportación)</t>
  </si>
  <si>
    <t xml:space="preserve">Cargos y Descuentos Globales </t>
  </si>
  <si>
    <t>El valor del tag es igual a '00','01','47' o '48'</t>
  </si>
  <si>
    <t>4291</t>
  </si>
  <si>
    <t>El dato ingresado como cargo/descuento no es valido a nivel global.</t>
  </si>
  <si>
    <t>El valor del tag es diferente a la sumatoria de los 'Montos de descuentos' de línea que no afectan la base (con 'Código de motivo de descuento' igual a '01') y los 'Montos de descuentos' globales que no afectan la base (con 'Código de motivo de descuento' igual a'03'), con una tolerancia de + - 1</t>
  </si>
  <si>
    <t>El valor del tag es diferente a la sumatoria de los 'Montos de descuentos' de línea que no afectan la base (con 'Código de motivo de cargo' igual a '48') y los 'Montos de cargos' globales que no afectan la base (con 'Código de motivo de cargo' igual a '45, '46', '50', '51', '52' y '53'), con una tolerancia de + - 1</t>
  </si>
  <si>
    <t>El valor del tag no es igual a la sumatoria del 'Valor de venta por ítem' de los 'Código de tributo por línea'  '1000', '1016', '9995', '9997' y '9998' menos 'Montos de descuentos globales' que afectan la base ('Código de motivo de descuento' igual a '02') más 'Montos de cargos globales' que afectan la base ('Código de motivo de cargo' igual a '49'), con una tolerancia de + - 1</t>
  </si>
  <si>
    <t>Si no existe en la misma línea un 'Código de tributo por línea' igual a '2000', el valor del tag es diferente del 'Valor de Venta del ítem'</t>
  </si>
  <si>
    <t>Si 'Código de tributo por línea' es igual a '1000' o '1016' y 
'Monto base' mayor a cero (cbc:TaxableAmount &gt; 0), el valor del tag UBL es igual a 0</t>
  </si>
  <si>
    <t>Si 'Código de tributo por línea' es igual a '1000' o '1016', y  'Monto base' mayor a cero (cbc:TaxableAmount &gt; 0), el valor del tag UBL es igual a 0</t>
  </si>
  <si>
    <t>Si 'Código de tributo' igual a '9997' (Exonerada) y existe 'Código de leyenda' igual a '2003', el valor del Tag UBL es igual a 0 (cero)</t>
  </si>
  <si>
    <t>Si 'Código de tributo' igual a '9997' (Exonerada) y existe 'Código de leyenda' igual a '2002', el valor del Tag UBL es igual a 0 (cero)</t>
  </si>
  <si>
    <t>Si 'Código de tributo' igual a '9997' (Exonerada)  y existe 'Código de leyenda' igual a '2001', el valor del Tag UBL es igual a 0 (cero)</t>
  </si>
  <si>
    <t>Si  'Código de tributo' es '1000', el valor del Tag Ubl es diferente al resultado de multiplicar la sumatoria de los 'Monto base' de las líneas (cbc:TaxableAmount) con 'Código de tributo por línea' igual a '1000', menos 'Monto de descuentos' globales que afectan la base (Código '02'), más los 'Montos de cargos' globales que afectan la base (Código 49) por la tasa vigente al IGV a la fecha de emisión, con una tolerancia + - 1</t>
  </si>
  <si>
    <t>Si 'Código de tributo' es '2000', si el Tag UBL existe y el valor del Tag UBL es diferente a la sumatoria de los 'Montos base' (cbc:TaxableAmount) de los ítems con 'Código de tributo por línea' igual a '2000' (con una tolerancia + - 1)</t>
  </si>
  <si>
    <t>Si 'Código de tributo' es '9999', si el Tag UBL existe y el valor del Tag UBL es diferente a la sumatoria de los 'Montos base' (cbc:TaxableAmount) de los ítems con 'Código de tributo por línea' igual a '9999' (con una tolerancia + - 1)</t>
  </si>
  <si>
    <t>Si  'Código de tributo' es '9999', el valor del Tag Ubl es diferente de la sumatoria de los importes de otros tributos (cbc:TaxAmount) con 'Código de tributo por línea' igual a '9999' de cada ítem (con una tolerancia + - 1)</t>
  </si>
  <si>
    <t>|</t>
  </si>
  <si>
    <t>113
114
115
116
117</t>
  </si>
  <si>
    <t>118
119
120
121</t>
  </si>
  <si>
    <t xml:space="preserve">123
124
125
126
</t>
  </si>
  <si>
    <t>Si existe 'Valor referencial unitario en operac. no oneros as' con monto mayor a cero, la operacion debe ser gratuita (codigo de tributo 9996)</t>
  </si>
  <si>
    <t>Si existe 'Valor referencial unitario en operac. no onerosas' con monto mayor a cero, la operacion debe ser gratuita (codigo de tributo 9996)</t>
  </si>
  <si>
    <t>Si  'Código de tributo' es '1000', el valor del Tag Ubl es diferente al resultado de multiplicar la sumatoria de los 'Monto base' de las líneas (cbc:TaxableAmount) con 'Código de tributo por línea' igual a '1000', menos 'Monto de descuentos' globales que afectan la base (Código '02'), más los 'Montos de cargos' globales que afectan la base (Código 49) por la tasa vigente del IGV a la fecha de emisión, con una tolerancia + - 1</t>
  </si>
  <si>
    <t>El valor del tag es diferente a la sumatoria de los 'Montos de cargos' de línea que no afectan la base (con 'Código de motivo de cargo' igual a '48') y los 'Montos de cargos' globales que no afectan la base (con 'Código de motivo de cargo' igual a '45, '46', '50', '51', '52' y '53'), con una tolerancia de + - 1</t>
  </si>
  <si>
    <t>El valor del tag es diferente del 'Valor de Venta del ítem'</t>
  </si>
  <si>
    <t>Si 'Código de tributo por línea' es igual a '1000'  y 
'Monto base' mayor a cero (cbc:TaxableAmount &gt; 0), el valor del tag UBL es igual a 0</t>
  </si>
  <si>
    <t>Si el codigo de tributo es es '9998', el valor del Tag UBL es diferente a la sumatoria del total valor de venta - operaciones inafectos de cada ítem  (con una tolerancia + - 1)</t>
  </si>
  <si>
    <t>El valor del tag es igual a '00','01','47' o '48','45', '51', '52' o '53'</t>
  </si>
  <si>
    <t>El valor del tag no es igual a la sumatoria del 'Valor de venta por ítem' de los 'Código de tributo por línea'  '1000', '9997' y '9998' menos 'Montos de descuentos globales' que afectan la base ('Código de motivo de descuento' igual a '02') más 'Montos de cargos globales' que afectan la base ('Código de motivo de cargo' igual a '49'), con una tolerancia de + - 1</t>
  </si>
  <si>
    <t>Si 'Código de tipo de nota de crédito' es 12 (IVAP) y existe un Id '2000' o '9999' con 'Monto base' mayor a cero (cbc:TaxableAmount  &gt; 0) en cualquier CreditNoteLine</t>
  </si>
  <si>
    <t>si 'Código de tipo de nota de crédito' es 11 (Exportación) y existe un ID '2000' o '9999' con 'Monto base' mayor a cero (cbc:TaxableAmount  &gt; 0) en cualquier CreditNoteLine</t>
  </si>
  <si>
    <t>Si  'Código de tributo' es '1016', el valor del Tag Ubl es al resultado de multiplicar la sumatoria de los 'Monto base' de las líneas (cbc:TaxableAmount) con 'Código de tributo por línea' igual a '1016' por 4%, con una tolerancia + - 1</t>
  </si>
  <si>
    <t>Si 'Código de tipo de nota de crédito' es '12' (IVAP) y existe un Id '1000'</t>
  </si>
  <si>
    <t>Si 'Código de tipo de nota de crédito' es '11' (Exportación) y existe un ID '1000' o '1016' o  a nivel global</t>
  </si>
  <si>
    <t>Precio de venta unitario por item
Valor referencial unitario por ítem en operaciones no onerosas</t>
  </si>
  <si>
    <t>Si 'Código de tipo de nota de débito' es 12 (IVAP) y existe un Id '2000' o '9999' en cualquier DebitNoteLine</t>
  </si>
  <si>
    <t>No se permite importe mayor a cero cuando el codigo de tributo es IVAP y el comprobante esta sujeta a IVAP</t>
  </si>
  <si>
    <t>Si  'Código de tipo de nota de débito' es '11' (Exportacion) y existe un Id '9997' o '9998' a nivel global</t>
  </si>
  <si>
    <t xml:space="preserve">Si "Total valor de venta - operaciones gravadas" más "Total valor de venta - operaciones inafectas" más "Total valor de venta - operaciones exoneradas" más "Total de operaciones afectas a IVAP" más "Sumatoria IGV" más "Sumatoria ISC" más "Sumatoria de IVAP" más "Sumatoria otros tributos" más "Sumatoria otros cargos", es diferente al valor del Tag UBL (con una tolerancia de más/menos uno)
</t>
  </si>
  <si>
    <t xml:space="preserve">Si el valor del tag difiere de la sumatoria del 'Total del Precio de Venta' más el 'Monto total de impuestos' mas 'Total otros Cargos' y menos 'Total Descuentos' (que no afectan la base), menos los anticipos de corresponder  con una tolerancia + - 1. </t>
  </si>
  <si>
    <r>
      <t>Si 'Código de tributo' igual a '9998' (</t>
    </r>
    <r>
      <rPr>
        <strike/>
        <sz val="9"/>
        <color rgb="FFFF0000"/>
        <rFont val="Calibri"/>
        <family val="2"/>
        <scheme val="minor"/>
      </rPr>
      <t>Exonerada Inafecta</t>
    </r>
    <r>
      <rPr>
        <strike/>
        <sz val="9"/>
        <rFont val="Calibri"/>
        <family val="2"/>
        <scheme val="minor"/>
      </rPr>
      <t>) y existe 'Código de leyenda' igual '2007', el valor del Tag UBL es igual a 0 (cero)</t>
    </r>
  </si>
  <si>
    <t>Si 'Código de tipo de nota de débito' es 11 (Exportación) y  existe un ID '1000' o '1016' o '9997' o '9998' en cualquier DebitNoteline</t>
  </si>
  <si>
    <t>Si 'Código de tipo de nota de débito' es diferente de '03' (Penalidades/ otros conceptos) y la nota débito modifica a una boleta de venta (tipo de comprobante '03'), y el formato del Tag UBL es diferente a:
- [B][A-Z0-9]{3}-[0-9]{1,8}
- (EB01)-[0-9]{1,8}
- [0-9]{1,4}-[0-9]{1,8}</t>
  </si>
  <si>
    <t>Si 'Código de tipo de nota de débito' es diferente de '03' (Penalidades/ otros conceptos) y la la nota débito modifica a un DAE (tipo de comprobante '14'), y el formato del Tag UBL es diferente a:
- [S][A-Z0-9]{3}-[0-9]{1,8}
- [0-9]{1,4}-[0-9]{1,8}
- [0-9]{1,8} (Para caso de DAE sin serie)</t>
  </si>
  <si>
    <t>Si 'Código de tipo de nota de débito' es diferente de '03' (Penalidades/ otros conceptos) y 'Tipo de documento del documento que modifica' es '12', el formato del Tag UBL es diferente a:
- [a-zA-Z0-9-]{1,20}-[0-9]{1,10}</t>
  </si>
  <si>
    <t>Si 'Código de tipo de nota de débito' es diferente de '03' (Penalidades/ otros conceptos) y si 'Tipo del documento del documento que modifica' es '56', el valor del Tag UBL es diferente a alfanumérico (incluido el guión)</t>
  </si>
  <si>
    <t>Si el tag UBL existe y el 'Código de tipo de nota de débito' es '11', el valor del Tag UBL no se encuentra en el listado</t>
  </si>
  <si>
    <t>Si el tag UBL existe y el 'Código de tipo de nota de débito' es '11', el valor del Tag UBL es vacío</t>
  </si>
  <si>
    <t>Si 'Código de tipo de nota de débito' es '11' (Exportación) y  existe un ID '2000' o '9999' en cualquier DebitNoteline</t>
  </si>
  <si>
    <t>Si 'Código de tributo por línea' es 1016 (IVAP), 'Código de tipo de nota de débito' es 11 (IVAP), el valor del Tag UBL es igual a 0 (cero)</t>
  </si>
  <si>
    <t>La base imponible a nivel de línea difiere de la información consignada en el comprobante</t>
  </si>
  <si>
    <t>Si existe el tag, el valor ingresado es diferente a 'GTIN-8', 'GTIN-13', 'GTIN-14', 'GS1-128', 'DataBar GS1' y 'DataMatrix GS1'</t>
  </si>
  <si>
    <t>Si  'Código de tipo de nota de débito' es '11' (Exportacion) y existe un ID '1000' o '1016' a nivel global</t>
  </si>
  <si>
    <t>Si  'Código de tipo de nota de débito' es '11' (Exportacion) y existe un ID '2000' o '9999' a nivel global</t>
  </si>
  <si>
    <t>Si existe en la línea un cac:TaxSubTotal con 'Código de tributo por línea' igual a '9996' cuyo 'Monto base' es mayor a cero (cbc:TaxableAmount &gt; 0), el valor del Tag UBL es mayor a 0 (cero)</t>
  </si>
  <si>
    <t>Si no existe en la misma línea un cac:TaxSubTotal con 'Código de tributo por línea' igual a '9996' cuyo 'Monto base' es mayor a cero (cbc:TaxableAmount &gt; 0), y el precio unitario es diferente al resultado de dividir: la sumatoria del valor de venta por ítem más los impuestos por línea menos los descuentos y cargos que no afectan la base imponible, 'códigos de cargo/descuento' '01' y '48' respectivamente entre la cantidad de ítem (con una tolerancia + -1)</t>
  </si>
  <si>
    <t>Si no existe en misma la línea un cac:TaxSubTotal con 'Código de tributo por línea' igual a '9996' cuyo 'Monto base' es mayor a cero (cbc:TaxableAmount &gt; 0) (Operaciones gratuitas), y 'Código de precio' es '02' (Valor referencial en operaciones no onerosa), el Tag UBL es mayor a 0 (cero).</t>
  </si>
  <si>
    <t>Si existe en la línea misma línea un cac:TaxSubTotal con 'Código de tributo por línea' igual a '2000' cuyo 'Monto base' es mayor a cero (cbc:TaxableAmount &gt; 0), el valor del tag es diferente de la suma del 'Valor de Venta del ítem' más el 'Monto del tributo de la línea del ISC'</t>
  </si>
  <si>
    <t>Si 'Código de tributo por línea' es igual a '9996' cuyo 'Monto base' es mayor a cero (cbc:TaxableAmount &gt; 0), y la afectación IGV es '11', '12', '13', '14', '15', '16' o '17', el valor del tag UBL es igual a 0</t>
  </si>
  <si>
    <t>Si 'Código de tributo por línea' es igual a '9996' cuyo 'Monto base' es mayor a cero (cbc:TaxableAmount &gt; 0), y la afectación IGV es  '21', '31', '32', '33', '34', '35', '36' o '40', el valor del tag UBL es diferente de 0</t>
  </si>
  <si>
    <t>Si 'Código de tributo por línea' es igual a '9996' cuyo 'Monto base' es mayor a cero (cbc:TaxableAmount &gt; 0) y la afectación IGV es '11', '12', '13', '14', '15', '16' o '17, el valor del tag UBL es igual a 0</t>
  </si>
  <si>
    <t>Si 'Código de tributo por línea' es diferente a '2000' (ISC) o '9999' (Otros tributos), cuyo 'Monto base' es mayor a cero (cbc:TaxableAmount &gt; 0), y no existe el Tag UBL</t>
  </si>
  <si>
    <t>Si 'Código de tributo por línea' es diferente a '2000' (ISC) o '9999' (Otros tributos), cuyo 'Monto base' es mayor a cero (cbc:TaxableAmount &gt; 0), el valor del Tag UBL es diferente al listado según su código de tributo.</t>
  </si>
  <si>
    <t>Si  el 'Código de tributo por línea' es '2000' cuyo 'Monto base' es mayor a cero (cbc:TaxableAmount &gt; 0), el valor del tag es diferente a la tasa del tributo por el monto base ISC de la linea (con una tolerancia + - 1)</t>
  </si>
  <si>
    <t>Si el 'Código de tributo por línea' es '9999' cuyo 'Monto base' es mayor a cero (cbc:TaxableAmount &gt; 0), el valor del tag es diferente a la tasa del tributo por el monto base Otros tributos de la linea (con una tolerancia + - 1)</t>
  </si>
  <si>
    <t>Si 'Código de tributo por línea' es '2000' (ISC) cuyo 'Monto base' es mayor a cero (cbc:TaxableAmount &gt; 0), existe 'Sumatoria ISC' y es mayor a cero, el valor del Tag UBL es igual a 0</t>
  </si>
  <si>
    <t>Si 'Código de tributo por línea' es igual a '2000' cuyo 'Monto base' es mayor a cero (cbc:TaxableAmount &gt; 0), el valor del tag UBL es igual a 0</t>
  </si>
  <si>
    <t>Si 'Código de tributo por línea' es '2000' (ISC) cuyo 'Monto base' es mayor a cero (cbc:TaxableAmount &gt; 0), no existe el Tag UBL</t>
  </si>
  <si>
    <t>Si 'Código de tributo por línea' es '2000' (ISC) cuyo 'Monto base' es mayor a cero (cbc:TaxableAmount &gt; 0), el valor del Tag UBL es diferente al listado</t>
  </si>
  <si>
    <t>Si existe en la línea un cac:TaxSubTotal con 'Código de tributo por línea' igual a '9996' cuyo 'Monto base' es mayor a cero (cbc:TaxableAmount &gt; 0), el importe es diferente al resultado de multiplicar el 'Valor referencial unitario por ítem en operaciones no onerosas' por 'Cantidad de unidades por ítem', menos los descuentos que afecten la base imponible (Código 00) más los cargos que afecten la base imponible (Código 48),  con una tolerancia + - 1.</t>
  </si>
  <si>
    <t>Si no existe en la línea un cac:TaxSubTotal con 'Código de tributo por línea' igual a '9996' cuyo 'Monto base' es mayor a cero (cbc:TaxableAmount &gt; 0), el valor difiere del resultado del Valor unitario por ítem por la Cantidad de unidades por ítem, menos los descuentos que afecten la base imponible (Código 00) más los cargos que afecten la base imponible (Código 48), con una tolerancia + - 1.</t>
  </si>
  <si>
    <t>Si existe una línea con código de afectación al IGV con valor '17' (IVAP) cuyo 'Monto base' es mayor a cero (cbc:TaxableAmount &gt; 0), y no existe código de leyenda igual a '2007'</t>
  </si>
  <si>
    <t>Si 'Código de tributo' es '1000' y  el Tag UBL existe, el valor del Tag UBL es diferente a la sumatoria de los 'Valores de vanta de item'  que correspondan a líneas con 'Código de tributo por línea igual a '1000' y cuyo 'Monto base' es mayor a cero (cbc:TaxableAmount &gt; 0),  menos los 'Montos de Descuentos' globales que afectan la base imponible (Código '02') más Cargos globales que afectan la base imponible (Código '49'), con una tolerancia + - 1</t>
  </si>
  <si>
    <t>Si 'Código de tributo por línea' es igual a '9996' cuyo 'Monto base' es mayor a cero (cbc:TaxableAmount &gt; 0), y la afectación IGV es '11', '12', '13', '14', '15', '16', el valor del tag UBL es igual a 0</t>
  </si>
  <si>
    <t>Si 'Código de tributo por línea' es igual a '9996' cuyo 'Monto base' es mayor a cero (cbc:TaxableAmount &gt; 0), y la afectación IGV es  '21', '31', '32', '33', '34', '35', '36', el valor del tag UBL es diferente de 0</t>
  </si>
  <si>
    <t>Si 'Código de tributo por línea' es igual a '9996' cuyo 'Monto base' es mayor a cero (cbc:TaxableAmount &gt; 0) y la afectación IGV es '11', '12', '13', '14', '15', '16', el valor del tag UBL es igual a 0</t>
  </si>
  <si>
    <t>Si 'Código de tributo por línea' es diferente a  '9999' (Otros tributos), cuyo 'Monto base' es mayor a cero (cbc:TaxableAmount &gt; 0), y no existe el Tag UBL</t>
  </si>
  <si>
    <t>Si 'Código de tributo por línea' es diferente a '9999' (Otros tributos), cuyo 'Monto base' es mayor a cero (cbc:TaxableAmount &gt; 0), el valor del Tag UBL es diferente al listado según su código de tributo.</t>
  </si>
  <si>
    <t>Si 'Código de tributo por línea' es '1000' (IGV) cuyo 'Monto base' es mayor a cero (cbc:TaxableAmount &gt; 0), y 'Código de tipo de nota de credito' es '12' (IVAP), el valor del Tag UBL es diferente a 0 (cero)</t>
  </si>
  <si>
    <t>Si no existe en la misma línea un cac:TaxSubTotal con 'Código de tributo por línea' igual a '9996' cuyo 'Monto base' es mayor a cero (cbc:TaxableAmount &gt; 0), y el precio unitario es diferente al resultado de dividir: la sumatoria del valor de venta por ítem más los impuestos por línea más los cargos que no afectan la base imponible entre la cantidad de ítem (con una tolerancia + -1)</t>
  </si>
  <si>
    <t>No existe el tag cac:InvoiceLine/cac:TaxTotal</t>
  </si>
  <si>
    <t>El valor del Tag UBL es "2.0"</t>
  </si>
  <si>
    <t>4292</t>
  </si>
  <si>
    <t>La Versión del UBL 2.0 se aceptará solo hasta el 31 de diciembre de 2018</t>
  </si>
  <si>
    <t>El formato del Tag UBL no tiene el formato:
- [F][A-Z0-9]{3}-[0-9]{1,8}
- [0-9]{1,4}-[0-9]{1,8}</t>
  </si>
  <si>
    <t>El formato del Tag UBL no tiene el formato:
- [B][A-Z0-9]{3}-[0-9]{1,8}
- [0-9]{1,4}-[0-9]{1,8}</t>
  </si>
  <si>
    <t>El formato del Tag UBL no tiene el formato:
- [S][A-Z0-9]{3}-[0-9]{1,8}</t>
  </si>
  <si>
    <t>El formato del Tag UBL no tiene el formato:
- [R][A-Z0-9]{3}-[0-9]{1,8}
- [0-9]{1,4}-[0-9]{1,8}</t>
  </si>
  <si>
    <t>El formato del Tag UBL no tiene el formato:
- [B][A-Z0-9]{3}-[0-9]{1,8}
- [F][A-Z0-9]{3}-[0-9]{1,8}
- [S][A-Z0-9]{3}-[0-9]{1,8}
- [0-9]{1,4}-[0-9]{1,8}</t>
  </si>
  <si>
    <t>El formato del Tag UBL es diferente a alfanumérico de 3 hasta 1500 caracteres  (se considera cualquier carácter excepto salto de línea)</t>
  </si>
  <si>
    <t>Si 'Código de tributo' es '1016' y  el Tag UBL existe, y no existe a nivel global un 'Código de tributo' igual a '1000' cuyo 'Total de valor de venta operaciones gravadas' es mayor a cero (cbc:TaxableAmount &gt; 0), el valor del Tag UBL es diferente a la sumatoria del total valor de venta - por ítem de IVAP menos los 'Montos de Descuentos' globales que afectan la base imponible (Código '02') más Cargos globales que afectan la base imponible (Código '49')(con una tolerancia + - 1)</t>
  </si>
  <si>
    <t>Si 'Código de tributo' es '1016' y  el Tag UBL existe, y existe a nivel global un 'Código de tributo' igual a '1000' cuyo 'Total de valor de venta operaciones gravadas' es mayor a cero (cbc:TaxableAmount &gt; 0), el valor del Tag UBL es diferente a la sumatoria del total valor de venta - por ítem de IVAP (con una tolerancia + - 1)</t>
  </si>
  <si>
    <t>Padrones
Contribuyentes</t>
  </si>
  <si>
    <t>Operación Sujeta a Detracción- Servicios de Transporte Pasajeros</t>
  </si>
  <si>
    <t>Operación Sujeta a Detracción- Servicios de Transporte Carga</t>
  </si>
  <si>
    <t>OTROS</t>
  </si>
  <si>
    <t>El dato ingresado en el tipo de documento de identidad del receptor no esta permitido.</t>
  </si>
  <si>
    <t>Si no existe en la misma línea un cac:TaxSubTotal con 'Código de tributo por línea' igual a '9996' cuyo 'Monto base' es mayor a cero (cbc:TaxableAmount &gt; 0) (Operaciones gratuitas), y 'Código de precio' es '02' (Valor referencial en operaciones no onerosa), el Tag UBL es mayor a 0 (cero).</t>
  </si>
  <si>
    <t>Si el Tag UBL existe, el monto total de impuestos por línea es diferente a la sumatoria de 'Monto de tributo por línea' (cbc:TaxAmount de los tributos '1000', '1016','2000' y '9999') (con una tolerancia + -1)</t>
  </si>
  <si>
    <t>4293</t>
  </si>
  <si>
    <t>4294</t>
  </si>
  <si>
    <t>4295</t>
  </si>
  <si>
    <t>4296</t>
  </si>
  <si>
    <t>Si  'Código de tributo' es '2000', el valor del Tag Ubl  y es diferente de la sumatoria de los importes de ISC (cbc:TaxAmount) con 'Código de tributo por línea' igual a '2000' de cada ítem (con una tolerancia + - 1)</t>
  </si>
  <si>
    <t>Si  'Código de tributo' es '9999', el valor del Tag Ubl  y es diferente de la sumatoria de los importes de otros tributos (cbc:TaxAmount) con 'Código de tributo por línea' igual a '9999' de cada ítem (con una tolerancia + - 1)</t>
  </si>
  <si>
    <t>No existe el tag /InvoiceLine/cac:TaxTotal</t>
  </si>
  <si>
    <t>Si el Tag UBL existe, el monto total de impuestos es diferente a la sumatoria de impuestos (Códigos 1000+1016+2000+9999),  con una tolerancia + - 1</t>
  </si>
  <si>
    <t>4297</t>
  </si>
  <si>
    <t>4298</t>
  </si>
  <si>
    <t>4299</t>
  </si>
  <si>
    <t>Si el codigo de tributo es = '9995', el valor del Tag UBL es diferente a la sumatoria del total valor de venta - Exportaciones de cada ítem</t>
  </si>
  <si>
    <t>Si el codigo de tributo es = '9998', el valor del Tag UBL es diferente a la sumatoria del total valor de venta - operaciones inafectos de cada ítem  (con una tolerancia + - 1)</t>
  </si>
  <si>
    <t>Si el codigo de tributo es = '9997', el valor del Tag UBL es diferente a la sumatoria del total valor de venta - operaciones exoneradas de cada ítem  (con una tolerancia + - 1)</t>
  </si>
  <si>
    <t>4300</t>
  </si>
  <si>
    <t>4301</t>
  </si>
  <si>
    <t>4302</t>
  </si>
  <si>
    <t>4303</t>
  </si>
  <si>
    <t>si codigo de tributo es = '1000' y  el Tag UBL existe, el valor del Tag UBL es diferente a la sumatoria del total valor de venta - operaciones gravadas de IGV en cada ítem (con una tolerancia + - 1)</t>
  </si>
  <si>
    <t>si codigo de tributo es = '1016' y  el Tag UBL existe, el valor del Tag UBL es diferente a la sumatoria del total valor de venta - operaciones gravadas de IVAP en cada ítem (con una tolerancia + - 1)</t>
  </si>
  <si>
    <t xml:space="preserve">Si  codigo tributo es '1016', el valor del Tag Ubl es diferente de la sumatoria de los importes de IVAP de cada ítem  (con una tolerancia de más menos 1) </t>
  </si>
  <si>
    <t>Si codigo de tributo = '2000', Si el Tag UBL existe y el valor del Tag UBL es diferente a la sumatoria del total valor de venta  - ISC de cada ítem (con una tolerancia + - 1)</t>
  </si>
  <si>
    <t>Si codigo de tributo = '9999', Si el Tag UBL existe, el valor del Tag UBL es diferente a la sumatoria del total valor de venta  - Otros tributos '9999' de cada ítem  (con una tolerancia + - 1</t>
  </si>
  <si>
    <t>4304</t>
  </si>
  <si>
    <t>4305</t>
  </si>
  <si>
    <t>4306</t>
  </si>
  <si>
    <t>4307</t>
  </si>
  <si>
    <t xml:space="preserve">La sumatoria del total del importe del tributo ISC de línea no corresponden al total
</t>
  </si>
  <si>
    <t>4308</t>
  </si>
  <si>
    <t>4310</t>
  </si>
  <si>
    <t>4311</t>
  </si>
  <si>
    <t>4309</t>
  </si>
  <si>
    <t>El valor del tag no es igual a la sumatoria del valor de venta por linea (con una tolerancia de + - 1)</t>
  </si>
  <si>
    <t xml:space="preserve">Si el valor del tag difiere de la sumatoria del 'Total del Precio de Venta' más el 'Monto total de impuestos' mas 'Total otros Cargos' menos 'Total Descuentos' (que no afectan la base) menos los anticipos de corresponder,  con una tolerancia + - 1. </t>
  </si>
  <si>
    <t>Si existe Dirección del lugar en el que se entrega el bien (tag Dirección completa y detallada) y no existe código de leyenda igual a '2005'</t>
  </si>
  <si>
    <t xml:space="preserve">Si el Tag UBL existe, el monto total de impuestos por línea es diferente a la sumatoria de impuestos por línea (1000, 9999) (con una tolerancia + -1) </t>
  </si>
  <si>
    <r>
      <t>Si el Tag UBL existe, el monto total de impuestos es diferente a la sumatoria de impuestos (Códigos 1000+1016+2000+</t>
    </r>
    <r>
      <rPr>
        <sz val="9"/>
        <rFont val="Calibri"/>
        <family val="2"/>
        <scheme val="minor"/>
      </rPr>
      <t>9999),  con una tolerancia + - 1</t>
    </r>
  </si>
  <si>
    <t>El importe del IVAP no corresponden al determinado por la información consignada.</t>
  </si>
  <si>
    <t>El importe del IVAP no corresponden al determinado por la informacion consignada.</t>
  </si>
  <si>
    <t>Si  'Código de tributo' es '1016' y existe a nivel global un 'Código de tributo' igual a '1000' cuyo 'Total de valor de venta operaciones gravadas' es mayor a cero (cbc:TaxableAmount &gt; 0), el valor del Tag Ubl es diferente al resultado de multiplicar la sumatoria de los 'Monto base' de las líneas (cbc:TaxableAmount) con 'Código de tributo por línea' igual a '1016' por 4%, con una tolerancia + - 1</t>
  </si>
  <si>
    <t>Si  'Código de tributo' es '1016', y no existe a nivel global un 'Código de tributo' igual a '1000' cuyo 'Total de valor de venta operaciones gravadas' es mayor a cero (cbc:TaxableAmount &gt; 0), el valor del Tag Ubl es diferente al resultado de multiplicar la sumatoria de los 'Monto base' de las líneas (cbc:TaxableAmount) con 'Código de tributo por línea' igual a '1016', menos 'Monto de descuentos' globales que afectan la base (Código '02'), más los 'Montos de cargos' globales que afectan la base (Código 49) por 4%, con una tolerancia + - 1</t>
  </si>
  <si>
    <t>Total otros Cargos
(Que no afectan la base)</t>
  </si>
  <si>
    <t>Total Descuentos
(Que no afectan la base)</t>
  </si>
  <si>
    <t>El valor del tag es diferente de la sumatoria del 'Total Valores de Venta' más 'Monto Total de impuestos',  con una tolerancia + - 1.</t>
  </si>
  <si>
    <t>Si el Tag UBL existe, el monto total de impuestos por línea es diferente a la sumatoria de impuestos por línea</t>
  </si>
  <si>
    <r>
      <t xml:space="preserve">Si 'Tipo de documento del emisor del anticipo' existe y 'Tipo de comprobante que se realizo el anticipo' es 03 (Boleta), el formato del Tag UBL  es diferente a:
- [B][A-Z0-9]{3}-[0-9]{1,8}
</t>
    </r>
    <r>
      <rPr>
        <sz val="9"/>
        <rFont val="Calibri"/>
        <family val="2"/>
        <scheme val="minor"/>
      </rPr>
      <t>- (EB01)-[0-9]{1,8}
- [0-9]{1,4}-[0-9]{1,8}</t>
    </r>
  </si>
  <si>
    <r>
      <t>Si la nota de débito modifica un Documento autorizado (tipo de comprobante "06","13","16", "37", "43","45","24","15"), la serie de la nota de débito</t>
    </r>
    <r>
      <rPr>
        <sz val="9"/>
        <color rgb="FFFF0000"/>
        <rFont val="Calibri"/>
        <family val="2"/>
        <scheme val="minor"/>
      </rPr>
      <t xml:space="preserve"> </t>
    </r>
    <r>
      <rPr>
        <sz val="9"/>
        <rFont val="Calibri"/>
        <family val="2"/>
        <scheme val="minor"/>
      </rPr>
      <t>debe iniciar con F y el formato del Tag UBL es diferente a:
- [0-9]{1,4}-[0-9]{1,8}
- [A-Z0-9]{1,9}-[A-Z0-9]{1,20}</t>
    </r>
  </si>
  <si>
    <t>Si  'Código de tributo' es '1000', el valor del Tag Ubl es diferente al resultado de multiplicar la sumatoria de los 'Monto base' de las líneas (cbc:TaxableAmount) con 'Código de tributo por línea' igual a '1000',  por la tasa vigente al IGV a la fecha de emisión, con una tolerancia + - 1</t>
  </si>
  <si>
    <t>Si 'Código de tributo' es '1000' y  el Tag UBL existe, el valor del Tag UBL es diferente a la sumatoria de los 'Valores de vanta de item'  que correspondan a líneas con 'Código de tributo por línea igual a '1000' y cuyo 'Monto base' es mayor a cero (cbc:TaxableAmount &gt; 0),  con una tolerancia + - 1</t>
  </si>
  <si>
    <t>Si 'Código de tributo' es '1016' y  el Tag UBL existe, el valor del Tag UBL es diferente a la sumatoria del total valor de venta - por ítem de IVAP (con una tolerancia + - 1)</t>
  </si>
  <si>
    <t>Si  'Código de tipo de nota de débito' es '11' Ajustes de operaciones de exportación, y existe mas de un tag /DebitNote/cac:BillingReference/cac:CreditNoteDocumentReference</t>
  </si>
  <si>
    <t>Si 'Código de tributo por línea' es '1016' (IVAP) y 'Monto base' es mayor a cero (cbc:TaxableAmount &gt; 0), y 'Código de tipo de nota de credito' es '12' (IVAP), el valor del Tag UBL es diferente a 0 (cero)</t>
  </si>
  <si>
    <t>No existe el tag /CreditNote/cac:TaxTotal</t>
  </si>
  <si>
    <t>No existe el tag cac:DebitNoteLine/cac:TaxTotal</t>
  </si>
  <si>
    <t>No existe el tag /DebitNote/cac:TaxTotal</t>
  </si>
  <si>
    <t>No existe el tag cac:CreditNoteLine/cac:TaxTotal</t>
  </si>
  <si>
    <t>Total valor de venta - operaciones gravadas (IGV o IVAP)
Total IGV o IVAP</t>
  </si>
  <si>
    <r>
      <t xml:space="preserve">Total Valor de venta - Operaciones gravadas (IGV o IVAP)
</t>
    </r>
    <r>
      <rPr>
        <sz val="9"/>
        <rFont val="Calibri"/>
        <family val="2"/>
        <scheme val="minor"/>
      </rPr>
      <t>Total IGV o IVAP</t>
    </r>
  </si>
  <si>
    <t>Total valor de venta - operaciones gravadas (IGV o IVAP)
Total Importe IGV o IVAP</t>
  </si>
  <si>
    <t>Total valor de venta - operaciones gravadas (IGV)
Total importe IGV</t>
  </si>
  <si>
    <t>Si 'Código de tributo por línea' es igual a '1000', y  'Monto base' mayor a cero (cbc:TaxableAmount &gt; 0), el valor del tag UBL es igual a 0</t>
  </si>
  <si>
    <r>
      <t>Si el Tag UBL existe, el monto total de impuestos es diferente a la sumatoria de impuestos (Códigos 1000+</t>
    </r>
    <r>
      <rPr>
        <sz val="9"/>
        <rFont val="Calibri"/>
        <family val="2"/>
        <scheme val="minor"/>
      </rPr>
      <t>9999),  con una tolerancia + - 1</t>
    </r>
  </si>
  <si>
    <t>No existe el tag /Invoice/cac:TaxTotal</t>
  </si>
  <si>
    <t>Si "Código de tributo" es 1000 (IGV) , ("Total valor de venta - operaciones gravadas") multiplicado por tasa de IGV a la "Fecha de emisión" es diferente (con una tolerancia de más menos 1) al valor del Tag UBL</t>
  </si>
  <si>
    <t>Si codigo de tributo = '9999', Si el Tag UBL existe, el valor del Tag UBL es diferente a la sumatoria del total valor de venta  - Otros tributos '9999' de cada ítem  (con una tolerancia + - 1)</t>
  </si>
  <si>
    <t>Si  codigo tributo es '9999', el valor del Tag Ubl es diferente de la sumatoria de los importes de otros tributos (9999) de cada ítem (con una tolerancia + - 1)</t>
  </si>
  <si>
    <t>4312</t>
  </si>
  <si>
    <t>El importe total del comprobante no coincide con el valor calculado</t>
  </si>
  <si>
    <t>/Invoice/cac:TaxTotal/cac:TaxSubtotal/cbc:TaxAmount (Total Importe de IGV o IVAP, según corresponda)</t>
  </si>
  <si>
    <t>Total Descuentos 
(Que no afectan la base)</t>
  </si>
  <si>
    <t>Total otros Cargos 
(Que no afectan la base)</t>
  </si>
  <si>
    <t>/Invoice/cac:Delivery/cac:DeliveryLocation/cac:LocationCoordinate/cbc:LatitudeDegreesMeasure</t>
  </si>
  <si>
    <t>/Invoice/cac:Delivery/cac:DeliveryLocation/cac:LocationCoordinate/cbc:LatitudeMinutesMeasure</t>
  </si>
  <si>
    <t>/Invoice/cac:Delivery/cac:DeliveryLocation/cac:LocationCoordinate/cbc:LatitudeDirectionCode</t>
  </si>
  <si>
    <t>/Invoice/cac:Delivery/cac:DeliveryLocation/cac:LocationCoordinate/cbc:LongitudeDirectionCode</t>
  </si>
  <si>
    <t>/Invoice/cac:Delivery/cac:DeliveryLocation/cac:LocationCoordinate/cbc:LongitudeDegreesMeasure</t>
  </si>
  <si>
    <t>/Invoice/cac:Delivery/cac:DeliveryLocation/cac:LocationCoordinate/cbc:LongitudeMinutesMeasure</t>
  </si>
  <si>
    <t>/Invoice/cac:Delivery/cac:DeliveryLocation/cac:LocationCoordinate/cbc:CoordinateSystemCode</t>
  </si>
  <si>
    <t>n(2,10)</t>
  </si>
  <si>
    <t>'N' o 'S'</t>
  </si>
  <si>
    <t>E' o 'O'</t>
  </si>
  <si>
    <t>&lt;Serie&gt;-&lt;Numero&gt;</t>
  </si>
  <si>
    <t>No se puede leer (parsear) el archivo XML, incluye validación de XSD</t>
  </si>
  <si>
    <t>ID del certificado del comprobante no corresponde con el ID del certificado del contribuyente o del PSE al que esta afiliado el conbtribuyente (RUC que invoca el servicio) del Listado</t>
  </si>
  <si>
    <t>Si "Tipo del documento del documento que modifica" es "01" o "03" o "14"  y "Serie del documento que modifica" empieza con B o F o E o S, el Tag UBL se encuentra en el listado con estado "Anulado"</t>
  </si>
  <si>
    <t>Si "Tipo del documento del documento que modifica" es "01" o "03"  o "14" y "Serie del documento que modifica" empieza con B o F o E o S, el Tag UBL se encuentra en el listado con estado "Rechazado"</t>
  </si>
  <si>
    <t>Si existe en la línea un cac:TaxSubTotal con 'Código de tributo por línea' igual a '9996' cuyo 'Monto base' es mayor a cero (cbc:TaxableAmount &gt; 0), el importe es diferente al resultado de multiplicar el 'Valor referencial unitario por ítem en operaciones no onerosas' por 'Cantidad de unidades por ítem', con una tolerancia + - 1.</t>
  </si>
  <si>
    <t>Si no existe en la línea un cac:TaxSubTotal con 'Código de tributo por línea' igual a '9996' cuyo 'Monto base' es mayor a cero (cbc:TaxableAmount &gt; 0), el valor difiere del resultado del Valor unitario por ítem por la Cantidad de unidades por ítem, con una tolerancia + - 1.</t>
  </si>
  <si>
    <t>Si el tag existe y es diferente de PEN</t>
  </si>
  <si>
    <t>Total descuentos 
(Que no afectan la base)</t>
  </si>
  <si>
    <t>Total cargos
(Que no afectan la base)</t>
  </si>
  <si>
    <t>Otros cargos
(Que no afectan la base)</t>
  </si>
  <si>
    <t>Otros Cargos
(Que no afectan la base)</t>
  </si>
</sst>
</file>

<file path=xl/styles.xml><?xml version="1.0" encoding="utf-8"?>
<styleSheet xmlns="http://schemas.openxmlformats.org/spreadsheetml/2006/main">
  <numFmts count="1">
    <numFmt numFmtId="164" formatCode="0.0"/>
  </numFmts>
  <fonts count="36">
    <font>
      <sz val="11"/>
      <color theme="1"/>
      <name val="Calibri"/>
      <family val="2"/>
      <scheme val="minor"/>
    </font>
    <font>
      <sz val="9"/>
      <name val="Calibri"/>
      <family val="2"/>
    </font>
    <font>
      <b/>
      <sz val="9"/>
      <name val="Calibri"/>
      <family val="2"/>
    </font>
    <font>
      <b/>
      <sz val="11"/>
      <color theme="1"/>
      <name val="Calibri"/>
      <family val="2"/>
      <scheme val="minor"/>
    </font>
    <font>
      <sz val="9"/>
      <color theme="1"/>
      <name val="Calibri"/>
      <family val="2"/>
      <scheme val="minor"/>
    </font>
    <font>
      <sz val="9"/>
      <name val="Calibri"/>
      <family val="2"/>
      <scheme val="minor"/>
    </font>
    <font>
      <b/>
      <sz val="9"/>
      <name val="Calibri"/>
      <family val="2"/>
      <scheme val="minor"/>
    </font>
    <font>
      <sz val="10"/>
      <name val="Arial"/>
      <family val="2"/>
    </font>
    <font>
      <b/>
      <sz val="11"/>
      <color rgb="FF000000"/>
      <name val="Calibri"/>
      <family val="2"/>
    </font>
    <font>
      <sz val="11"/>
      <color rgb="FF000000"/>
      <name val="Calibri"/>
      <family val="2"/>
    </font>
    <font>
      <b/>
      <sz val="9"/>
      <color theme="1"/>
      <name val="Calibri"/>
      <family val="2"/>
      <scheme val="minor"/>
    </font>
    <font>
      <b/>
      <sz val="10"/>
      <color theme="1"/>
      <name val="Calibri"/>
      <family val="2"/>
      <scheme val="minor"/>
    </font>
    <font>
      <sz val="10"/>
      <color theme="1"/>
      <name val="Calibri"/>
      <family val="2"/>
      <scheme val="minor"/>
    </font>
    <font>
      <i/>
      <sz val="10"/>
      <color theme="1"/>
      <name val="Calibri"/>
      <family val="2"/>
      <scheme val="minor"/>
    </font>
    <font>
      <u/>
      <sz val="9.8000000000000007"/>
      <color theme="10"/>
      <name val="Calibri"/>
      <family val="2"/>
    </font>
    <font>
      <sz val="10"/>
      <name val="Calibri"/>
      <family val="2"/>
      <scheme val="minor"/>
    </font>
    <font>
      <sz val="9"/>
      <color indexed="81"/>
      <name val="Tahoma"/>
      <family val="2"/>
    </font>
    <font>
      <b/>
      <sz val="9"/>
      <color indexed="81"/>
      <name val="Tahoma"/>
      <family val="2"/>
    </font>
    <font>
      <sz val="9"/>
      <color rgb="FFFF0000"/>
      <name val="Calibri"/>
      <family val="2"/>
      <scheme val="minor"/>
    </font>
    <font>
      <b/>
      <sz val="9"/>
      <color rgb="FFFF0000"/>
      <name val="Calibri"/>
      <family val="2"/>
      <scheme val="minor"/>
    </font>
    <font>
      <strike/>
      <sz val="9"/>
      <name val="Calibri"/>
      <family val="2"/>
      <scheme val="minor"/>
    </font>
    <font>
      <strike/>
      <sz val="9"/>
      <color theme="1"/>
      <name val="Calibri"/>
      <family val="2"/>
      <scheme val="minor"/>
    </font>
    <font>
      <strike/>
      <sz val="9"/>
      <color rgb="FFFF0000"/>
      <name val="Calibri"/>
      <family val="2"/>
      <scheme val="minor"/>
    </font>
    <font>
      <u/>
      <sz val="10"/>
      <color theme="10"/>
      <name val="Calibri"/>
      <family val="2"/>
      <scheme val="minor"/>
    </font>
    <font>
      <u/>
      <sz val="11"/>
      <color theme="10"/>
      <name val="Calibri"/>
      <family val="2"/>
    </font>
    <font>
      <sz val="10"/>
      <color rgb="FF000000"/>
      <name val="Calibri"/>
      <family val="2"/>
      <scheme val="minor"/>
    </font>
    <font>
      <b/>
      <sz val="10"/>
      <color theme="0"/>
      <name val="Calibri"/>
      <family val="2"/>
      <scheme val="minor"/>
    </font>
    <font>
      <b/>
      <i/>
      <sz val="10"/>
      <color rgb="FF000000"/>
      <name val="Calibri"/>
      <family val="2"/>
      <scheme val="minor"/>
    </font>
    <font>
      <i/>
      <sz val="10"/>
      <color rgb="FF000000"/>
      <name val="Calibri"/>
      <family val="2"/>
      <scheme val="minor"/>
    </font>
    <font>
      <b/>
      <sz val="10"/>
      <color rgb="FF000000"/>
      <name val="Calibri"/>
      <family val="2"/>
      <scheme val="minor"/>
    </font>
    <font>
      <sz val="11"/>
      <name val="Calibri"/>
      <family val="2"/>
      <scheme val="minor"/>
    </font>
    <font>
      <sz val="11"/>
      <color rgb="FF000000"/>
      <name val="Calibri"/>
      <family val="2"/>
      <scheme val="minor"/>
    </font>
    <font>
      <b/>
      <strike/>
      <sz val="10"/>
      <color rgb="FF000000"/>
      <name val="Calibri"/>
      <family val="2"/>
      <scheme val="minor"/>
    </font>
    <font>
      <strike/>
      <sz val="10"/>
      <color theme="1"/>
      <name val="Calibri"/>
      <family val="2"/>
      <scheme val="minor"/>
    </font>
    <font>
      <strike/>
      <sz val="10"/>
      <name val="Calibri"/>
      <family val="2"/>
      <scheme val="minor"/>
    </font>
    <font>
      <b/>
      <strike/>
      <sz val="10"/>
      <color theme="1"/>
      <name val="Calibri"/>
      <family val="2"/>
      <scheme val="minor"/>
    </font>
  </fonts>
  <fills count="26">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rgb="FFFFFFCC"/>
        <bgColor indexed="64"/>
      </patternFill>
    </fill>
    <fill>
      <patternFill patternType="solid">
        <fgColor theme="4"/>
        <bgColor indexed="64"/>
      </patternFill>
    </fill>
    <fill>
      <patternFill patternType="solid">
        <fgColor theme="3" tint="0.59999389629810485"/>
        <bgColor indexed="64"/>
      </patternFill>
    </fill>
    <fill>
      <patternFill patternType="solid">
        <fgColor rgb="FF8DB4E3"/>
        <bgColor indexed="64"/>
      </patternFill>
    </fill>
    <fill>
      <patternFill patternType="solid">
        <fgColor theme="0" tint="-0.14999847407452621"/>
        <bgColor indexed="64"/>
      </patternFill>
    </fill>
    <fill>
      <patternFill patternType="solid">
        <fgColor rgb="FFFF0000"/>
        <bgColor indexed="64"/>
      </patternFill>
    </fill>
    <fill>
      <patternFill patternType="solid">
        <fgColor rgb="FF92D050"/>
        <bgColor indexed="64"/>
      </patternFill>
    </fill>
    <fill>
      <patternFill patternType="solid">
        <fgColor theme="7" tint="0.59999389629810485"/>
        <bgColor indexed="64"/>
      </patternFill>
    </fill>
    <fill>
      <patternFill patternType="solid">
        <fgColor rgb="FF00B0F0"/>
        <bgColor indexed="64"/>
      </patternFill>
    </fill>
  </fills>
  <borders count="26">
    <border>
      <left/>
      <right/>
      <top/>
      <bottom/>
      <diagonal/>
    </border>
    <border>
      <left style="medium">
        <color theme="4"/>
      </left>
      <right style="thin">
        <color theme="4"/>
      </right>
      <top style="medium">
        <color theme="4"/>
      </top>
      <bottom/>
      <diagonal/>
    </border>
    <border>
      <left style="thin">
        <color theme="4"/>
      </left>
      <right style="thin">
        <color theme="4"/>
      </right>
      <top style="medium">
        <color theme="4"/>
      </top>
      <bottom/>
      <diagonal/>
    </border>
    <border>
      <left style="thin">
        <color theme="4"/>
      </left>
      <right style="medium">
        <color theme="4"/>
      </right>
      <top style="medium">
        <color theme="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theme="3" tint="0.39985351115451523"/>
      </left>
      <right style="thin">
        <color theme="3" tint="0.39985351115451523"/>
      </right>
      <top style="thin">
        <color theme="3" tint="0.39985351115451523"/>
      </top>
      <bottom style="thin">
        <color theme="3" tint="0.39985351115451523"/>
      </bottom>
      <diagonal/>
    </border>
    <border>
      <left style="thin">
        <color theme="3" tint="0.39985351115451523"/>
      </left>
      <right style="medium">
        <color theme="3" tint="0.39985351115451523"/>
      </right>
      <top style="thin">
        <color theme="3" tint="0.39985351115451523"/>
      </top>
      <bottom style="thin">
        <color theme="3" tint="0.39985351115451523"/>
      </bottom>
      <diagonal/>
    </border>
    <border>
      <left style="thin">
        <color theme="3" tint="0.39985351115451523"/>
      </left>
      <right style="thin">
        <color theme="3" tint="0.39985351115451523"/>
      </right>
      <top style="medium">
        <color theme="3" tint="0.39988402966399123"/>
      </top>
      <bottom style="thin">
        <color theme="3" tint="0.39985351115451523"/>
      </bottom>
      <diagonal/>
    </border>
    <border>
      <left style="thin">
        <color theme="3" tint="0.39985351115451523"/>
      </left>
      <right style="medium">
        <color theme="3" tint="0.39985351115451523"/>
      </right>
      <top style="medium">
        <color theme="3" tint="0.39988402966399123"/>
      </top>
      <bottom style="thin">
        <color theme="3" tint="0.39985351115451523"/>
      </bottom>
      <diagonal/>
    </border>
    <border>
      <left/>
      <right/>
      <top/>
      <bottom style="medium">
        <color theme="3" tint="0.39988402966399123"/>
      </bottom>
      <diagonal/>
    </border>
    <border>
      <left style="thin">
        <color theme="3" tint="0.39985351115451523"/>
      </left>
      <right style="thin">
        <color theme="3" tint="0.39985351115451523"/>
      </right>
      <top style="thin">
        <color theme="3" tint="0.39985351115451523"/>
      </top>
      <bottom/>
      <diagonal/>
    </border>
    <border>
      <left style="thin">
        <color theme="3" tint="0.39985351115451523"/>
      </left>
      <right style="thin">
        <color theme="3" tint="0.39985351115451523"/>
      </right>
      <top/>
      <bottom style="thin">
        <color theme="3" tint="0.39985351115451523"/>
      </bottom>
      <diagonal/>
    </border>
    <border>
      <left style="thin">
        <color indexed="64"/>
      </left>
      <right style="thin">
        <color indexed="64"/>
      </right>
      <top/>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
      <left/>
      <right style="thin">
        <color indexed="64"/>
      </right>
      <top/>
      <bottom style="thin">
        <color indexed="64"/>
      </bottom>
      <diagonal/>
    </border>
  </borders>
  <cellStyleXfs count="5">
    <xf numFmtId="0" fontId="0" fillId="0" borderId="0"/>
    <xf numFmtId="0" fontId="7" fillId="0" borderId="0"/>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24" fillId="0" borderId="0" applyNumberFormat="0" applyFill="0" applyBorder="0" applyAlignment="0" applyProtection="0">
      <alignment vertical="top"/>
      <protection locked="0"/>
    </xf>
  </cellStyleXfs>
  <cellXfs count="1690">
    <xf numFmtId="0" fontId="0" fillId="0" borderId="0" xfId="0"/>
    <xf numFmtId="0" fontId="4" fillId="0" borderId="0" xfId="0" applyFont="1"/>
    <xf numFmtId="0" fontId="5" fillId="0" borderId="0" xfId="0" applyFont="1"/>
    <xf numFmtId="0" fontId="5" fillId="0" borderId="0" xfId="0" applyFont="1" applyFill="1" applyBorder="1" applyAlignment="1">
      <alignment vertical="top"/>
    </xf>
    <xf numFmtId="0" fontId="5" fillId="0" borderId="0" xfId="0" applyFont="1" applyAlignment="1">
      <alignment wrapText="1"/>
    </xf>
    <xf numFmtId="0" fontId="5" fillId="0" borderId="0" xfId="0" applyFont="1" applyFill="1" applyBorder="1" applyAlignment="1">
      <alignment vertical="top" wrapText="1"/>
    </xf>
    <xf numFmtId="0" fontId="4" fillId="0" borderId="0" xfId="0" applyFont="1" applyAlignment="1">
      <alignment wrapText="1"/>
    </xf>
    <xf numFmtId="0" fontId="0" fillId="0" borderId="0" xfId="0" applyAlignment="1">
      <alignment vertical="top" wrapText="1"/>
    </xf>
    <xf numFmtId="49" fontId="5" fillId="0" borderId="0" xfId="0" applyNumberFormat="1" applyFont="1" applyFill="1" applyBorder="1" applyAlignment="1">
      <alignment horizontal="center" vertical="top" wrapText="1"/>
    </xf>
    <xf numFmtId="0" fontId="4" fillId="0" borderId="0" xfId="0" applyFont="1" applyAlignment="1">
      <alignment horizontal="center" vertical="top"/>
    </xf>
    <xf numFmtId="0" fontId="4" fillId="0" borderId="0" xfId="0" applyFont="1" applyAlignment="1">
      <alignment horizontal="center"/>
    </xf>
    <xf numFmtId="0" fontId="4" fillId="0" borderId="0" xfId="0" applyFont="1" applyAlignment="1">
      <alignment vertical="top"/>
    </xf>
    <xf numFmtId="0" fontId="0" fillId="0" borderId="0" xfId="0" applyAlignment="1">
      <alignment vertical="top"/>
    </xf>
    <xf numFmtId="0" fontId="0" fillId="7" borderId="4" xfId="0" applyFill="1" applyBorder="1" applyAlignment="1">
      <alignment horizontal="center" vertical="top" wrapText="1"/>
    </xf>
    <xf numFmtId="0" fontId="0" fillId="8" borderId="4" xfId="0" quotePrefix="1" applyFill="1" applyBorder="1" applyAlignment="1">
      <alignment vertical="top" wrapText="1"/>
    </xf>
    <xf numFmtId="0" fontId="0" fillId="0" borderId="4" xfId="0" applyBorder="1" applyAlignment="1">
      <alignment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3" fillId="9" borderId="4" xfId="0" applyFont="1" applyFill="1" applyBorder="1" applyAlignment="1">
      <alignment vertical="top"/>
    </xf>
    <xf numFmtId="0" fontId="3" fillId="9" borderId="4" xfId="0" applyFont="1" applyFill="1" applyBorder="1" applyAlignment="1">
      <alignment horizontal="center" vertical="top"/>
    </xf>
    <xf numFmtId="0" fontId="0" fillId="6" borderId="4" xfId="0" applyFill="1" applyBorder="1" applyAlignment="1">
      <alignment vertical="top"/>
    </xf>
    <xf numFmtId="0" fontId="0" fillId="6" borderId="4" xfId="0" applyFill="1" applyBorder="1" applyAlignment="1">
      <alignment horizontal="center" vertical="top"/>
    </xf>
    <xf numFmtId="0" fontId="3" fillId="10" borderId="4" xfId="0" applyFont="1" applyFill="1" applyBorder="1" applyAlignment="1">
      <alignment vertical="top"/>
    </xf>
    <xf numFmtId="0" fontId="3" fillId="10" borderId="4" xfId="0" applyFont="1" applyFill="1" applyBorder="1" applyAlignment="1">
      <alignment horizontal="center" vertical="top"/>
    </xf>
    <xf numFmtId="0" fontId="0" fillId="3" borderId="4" xfId="0" applyFill="1" applyBorder="1" applyAlignment="1">
      <alignment vertical="top"/>
    </xf>
    <xf numFmtId="0" fontId="0" fillId="3" borderId="4" xfId="0" applyFill="1" applyBorder="1" applyAlignment="1">
      <alignment horizontal="center" vertical="top"/>
    </xf>
    <xf numFmtId="0" fontId="8" fillId="11" borderId="4" xfId="0" applyFont="1" applyFill="1" applyBorder="1" applyAlignment="1">
      <alignment vertical="top"/>
    </xf>
    <xf numFmtId="0" fontId="8" fillId="11" borderId="4" xfId="0" applyFont="1" applyFill="1" applyBorder="1" applyAlignment="1">
      <alignment horizontal="center" vertical="top"/>
    </xf>
    <xf numFmtId="0" fontId="3" fillId="11" borderId="4" xfId="0" applyFont="1" applyFill="1" applyBorder="1" applyAlignment="1">
      <alignment horizontal="center" vertical="top"/>
    </xf>
    <xf numFmtId="0" fontId="0" fillId="12" borderId="4" xfId="0" applyFill="1" applyBorder="1" applyAlignment="1">
      <alignment vertical="top"/>
    </xf>
    <xf numFmtId="0" fontId="0" fillId="12" borderId="4" xfId="0" applyFill="1" applyBorder="1" applyAlignment="1">
      <alignment horizontal="center" vertical="top"/>
    </xf>
    <xf numFmtId="0" fontId="0" fillId="12" borderId="4" xfId="0" quotePrefix="1" applyFill="1" applyBorder="1" applyAlignment="1">
      <alignment vertical="top" wrapText="1"/>
    </xf>
    <xf numFmtId="0" fontId="3" fillId="13" borderId="4" xfId="0" applyFont="1" applyFill="1" applyBorder="1" applyAlignment="1">
      <alignment vertical="top"/>
    </xf>
    <xf numFmtId="0" fontId="3" fillId="13" borderId="4" xfId="0" applyFont="1" applyFill="1" applyBorder="1" applyAlignment="1">
      <alignment horizontal="center" vertical="top"/>
    </xf>
    <xf numFmtId="0" fontId="0" fillId="14" borderId="4" xfId="0" applyFill="1" applyBorder="1" applyAlignment="1">
      <alignment vertical="top"/>
    </xf>
    <xf numFmtId="0" fontId="0" fillId="14" borderId="4" xfId="0" applyFill="1" applyBorder="1" applyAlignment="1">
      <alignment horizontal="center" vertical="top"/>
    </xf>
    <xf numFmtId="0" fontId="0" fillId="14" borderId="4" xfId="0" quotePrefix="1" applyFill="1" applyBorder="1" applyAlignment="1">
      <alignment vertical="top" wrapText="1"/>
    </xf>
    <xf numFmtId="0" fontId="0" fillId="14" borderId="4" xfId="0" applyFont="1" applyFill="1" applyBorder="1" applyAlignment="1">
      <alignment horizontal="center" vertical="top"/>
    </xf>
    <xf numFmtId="0" fontId="0" fillId="14" borderId="4" xfId="0" applyFont="1" applyFill="1" applyBorder="1" applyAlignment="1">
      <alignment vertical="top"/>
    </xf>
    <xf numFmtId="0" fontId="8" fillId="15" borderId="4" xfId="0" applyFont="1" applyFill="1" applyBorder="1" applyAlignment="1">
      <alignment vertical="top"/>
    </xf>
    <xf numFmtId="0" fontId="8" fillId="15" borderId="4" xfId="0" applyFont="1" applyFill="1" applyBorder="1" applyAlignment="1">
      <alignment horizontal="center" vertical="top"/>
    </xf>
    <xf numFmtId="0" fontId="3" fillId="15" borderId="4" xfId="0" applyFont="1" applyFill="1" applyBorder="1" applyAlignment="1">
      <alignment horizontal="center" vertical="top"/>
    </xf>
    <xf numFmtId="0" fontId="0" fillId="16" borderId="4" xfId="0" applyFill="1" applyBorder="1" applyAlignment="1">
      <alignment vertical="top"/>
    </xf>
    <xf numFmtId="0" fontId="0" fillId="16" borderId="4" xfId="0" applyFill="1" applyBorder="1" applyAlignment="1">
      <alignment horizontal="center" vertical="top"/>
    </xf>
    <xf numFmtId="0" fontId="9" fillId="16" borderId="4" xfId="0" applyFont="1" applyFill="1" applyBorder="1" applyAlignment="1">
      <alignment vertical="top"/>
    </xf>
    <xf numFmtId="0" fontId="9" fillId="16" borderId="4" xfId="0" applyFont="1" applyFill="1" applyBorder="1" applyAlignment="1">
      <alignment horizontal="center" vertical="top"/>
    </xf>
    <xf numFmtId="0" fontId="8" fillId="7" borderId="4" xfId="0" applyFont="1" applyFill="1" applyBorder="1" applyAlignment="1">
      <alignment horizontal="center" vertical="top"/>
    </xf>
    <xf numFmtId="0" fontId="3" fillId="7" borderId="4" xfId="0" applyFont="1" applyFill="1" applyBorder="1" applyAlignment="1">
      <alignment horizontal="center" vertical="top"/>
    </xf>
    <xf numFmtId="0" fontId="0" fillId="8" borderId="4" xfId="0" applyFill="1" applyBorder="1" applyAlignment="1">
      <alignment vertical="top"/>
    </xf>
    <xf numFmtId="0" fontId="0" fillId="8" borderId="4" xfId="0" applyFill="1" applyBorder="1" applyAlignment="1">
      <alignment horizontal="center" vertical="top"/>
    </xf>
    <xf numFmtId="0" fontId="0" fillId="0" borderId="0" xfId="0" applyAlignment="1">
      <alignment horizontal="center" vertical="top"/>
    </xf>
    <xf numFmtId="0" fontId="5" fillId="0" borderId="0" xfId="0" applyFont="1" applyFill="1" applyAlignment="1">
      <alignment vertical="top"/>
    </xf>
    <xf numFmtId="0" fontId="5" fillId="0" borderId="0" xfId="0" applyFont="1" applyFill="1" applyAlignment="1">
      <alignment horizontal="center" vertical="top"/>
    </xf>
    <xf numFmtId="0" fontId="5" fillId="0" borderId="0" xfId="0" applyFont="1" applyFill="1" applyAlignment="1">
      <alignment vertical="top" wrapText="1"/>
    </xf>
    <xf numFmtId="0" fontId="0" fillId="12" borderId="4" xfId="0" applyFill="1" applyBorder="1" applyAlignment="1">
      <alignment vertical="top" wrapText="1"/>
    </xf>
    <xf numFmtId="0" fontId="8" fillId="4" borderId="4" xfId="0" applyFont="1" applyFill="1" applyBorder="1" applyAlignment="1">
      <alignment vertical="top"/>
    </xf>
    <xf numFmtId="0" fontId="8" fillId="4" borderId="4" xfId="0" applyFont="1" applyFill="1" applyBorder="1" applyAlignment="1">
      <alignment horizontal="center" vertical="top"/>
    </xf>
    <xf numFmtId="0" fontId="3" fillId="4" borderId="4" xfId="0" applyFont="1" applyFill="1" applyBorder="1" applyAlignment="1">
      <alignment horizontal="center" vertical="top"/>
    </xf>
    <xf numFmtId="0" fontId="0" fillId="17" borderId="4" xfId="0" applyFill="1" applyBorder="1" applyAlignment="1">
      <alignment vertical="top"/>
    </xf>
    <xf numFmtId="0" fontId="0" fillId="17" borderId="4" xfId="0" applyFill="1" applyBorder="1" applyAlignment="1">
      <alignment horizontal="center" vertical="top"/>
    </xf>
    <xf numFmtId="0" fontId="5" fillId="0" borderId="0" xfId="0" applyFont="1" applyAlignment="1">
      <alignment horizontal="center" vertical="top"/>
    </xf>
    <xf numFmtId="0" fontId="4" fillId="0" borderId="0" xfId="0" applyFont="1" applyAlignment="1">
      <alignment vertical="top" wrapText="1"/>
    </xf>
    <xf numFmtId="0" fontId="4" fillId="0" borderId="0" xfId="0" applyFont="1" applyAlignment="1">
      <alignment horizontal="center" vertical="top" wrapText="1"/>
    </xf>
    <xf numFmtId="0" fontId="4" fillId="0" borderId="0" xfId="0" applyFont="1" applyBorder="1" applyAlignment="1">
      <alignment horizontal="left" vertical="top" wrapText="1"/>
    </xf>
    <xf numFmtId="0" fontId="4" fillId="0" borderId="0" xfId="0" applyFont="1" applyBorder="1" applyAlignment="1">
      <alignment vertical="top" wrapText="1"/>
    </xf>
    <xf numFmtId="0" fontId="4" fillId="0" borderId="0" xfId="0" applyFont="1" applyBorder="1" applyAlignment="1">
      <alignment horizontal="center" vertical="top" wrapText="1"/>
    </xf>
    <xf numFmtId="0" fontId="4" fillId="0" borderId="0" xfId="0" applyFont="1" applyFill="1" applyAlignment="1">
      <alignment wrapText="1"/>
    </xf>
    <xf numFmtId="0" fontId="4" fillId="0" borderId="0" xfId="0" applyFont="1" applyFill="1" applyAlignment="1">
      <alignment horizontal="center" wrapText="1"/>
    </xf>
    <xf numFmtId="0" fontId="5" fillId="0" borderId="0" xfId="0" applyFont="1" applyAlignment="1">
      <alignment horizontal="center"/>
    </xf>
    <xf numFmtId="49" fontId="5" fillId="0" borderId="0" xfId="0" applyNumberFormat="1" applyFont="1" applyFill="1" applyAlignment="1">
      <alignment horizontal="center" vertical="top" wrapText="1"/>
    </xf>
    <xf numFmtId="49" fontId="5" fillId="0" borderId="10" xfId="0" applyNumberFormat="1" applyFont="1" applyFill="1" applyBorder="1" applyAlignment="1">
      <alignment horizontal="center" vertical="top"/>
    </xf>
    <xf numFmtId="49" fontId="5" fillId="0" borderId="10" xfId="0" applyNumberFormat="1" applyFont="1" applyFill="1" applyBorder="1" applyAlignment="1">
      <alignment horizontal="center" vertical="top" wrapText="1"/>
    </xf>
    <xf numFmtId="0" fontId="5" fillId="0" borderId="11" xfId="0" applyFont="1" applyFill="1" applyBorder="1" applyAlignment="1">
      <alignment horizontal="center" vertical="top" wrapText="1"/>
    </xf>
    <xf numFmtId="49" fontId="6" fillId="5" borderId="12" xfId="0" applyNumberFormat="1"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0" borderId="14" xfId="0" applyFont="1" applyFill="1" applyBorder="1" applyAlignment="1">
      <alignment vertical="top"/>
    </xf>
    <xf numFmtId="49" fontId="5" fillId="0" borderId="10" xfId="0" quotePrefix="1" applyNumberFormat="1" applyFont="1" applyFill="1" applyBorder="1" applyAlignment="1">
      <alignment horizontal="center" vertical="top"/>
    </xf>
    <xf numFmtId="0" fontId="6" fillId="5" borderId="13" xfId="0" applyFont="1" applyFill="1" applyBorder="1" applyAlignment="1">
      <alignment horizontal="center" vertical="center" wrapText="1"/>
    </xf>
    <xf numFmtId="0" fontId="5" fillId="0" borderId="0" xfId="0" applyFont="1" applyFill="1" applyAlignment="1">
      <alignment horizontal="center" vertical="top" wrapText="1"/>
    </xf>
    <xf numFmtId="49" fontId="5" fillId="0" borderId="0" xfId="0" applyNumberFormat="1" applyFont="1" applyFill="1" applyAlignment="1">
      <alignment vertical="top"/>
    </xf>
    <xf numFmtId="49" fontId="5" fillId="0" borderId="0" xfId="0" applyNumberFormat="1" applyFont="1" applyFill="1" applyBorder="1" applyAlignment="1">
      <alignment horizontal="center" vertical="top"/>
    </xf>
    <xf numFmtId="49" fontId="5" fillId="0" borderId="0" xfId="0" applyNumberFormat="1" applyFont="1" applyFill="1" applyAlignment="1">
      <alignment horizontal="center" vertical="top"/>
    </xf>
    <xf numFmtId="0" fontId="11" fillId="19" borderId="4" xfId="0" applyFont="1" applyFill="1" applyBorder="1"/>
    <xf numFmtId="0" fontId="12" fillId="0" borderId="0" xfId="0" applyFont="1"/>
    <xf numFmtId="0" fontId="11" fillId="19" borderId="4" xfId="0" applyFont="1" applyFill="1" applyBorder="1" applyAlignment="1">
      <alignment horizontal="center"/>
    </xf>
    <xf numFmtId="0" fontId="12" fillId="0" borderId="4" xfId="0" applyFont="1" applyBorder="1" applyAlignment="1">
      <alignment horizontal="center"/>
    </xf>
    <xf numFmtId="0" fontId="12" fillId="0" borderId="4" xfId="0" quotePrefix="1" applyFont="1" applyBorder="1" applyAlignment="1">
      <alignment horizontal="center"/>
    </xf>
    <xf numFmtId="0" fontId="12" fillId="0" borderId="4" xfId="0" applyFont="1" applyBorder="1" applyAlignment="1">
      <alignment wrapText="1"/>
    </xf>
    <xf numFmtId="0" fontId="11" fillId="19" borderId="8" xfId="0" applyFont="1" applyFill="1" applyBorder="1"/>
    <xf numFmtId="0" fontId="12" fillId="0" borderId="4" xfId="0" applyFont="1" applyFill="1" applyBorder="1" applyAlignment="1">
      <alignment horizontal="center"/>
    </xf>
    <xf numFmtId="0" fontId="12" fillId="0" borderId="4" xfId="0" quotePrefix="1" applyFont="1" applyFill="1" applyBorder="1" applyAlignment="1">
      <alignment horizontal="center"/>
    </xf>
    <xf numFmtId="0" fontId="12" fillId="0" borderId="0" xfId="0" quotePrefix="1" applyFont="1" applyFill="1" applyBorder="1" applyAlignment="1">
      <alignment horizontal="center"/>
    </xf>
    <xf numFmtId="0" fontId="12" fillId="0" borderId="4" xfId="0" applyFont="1" applyFill="1" applyBorder="1" applyAlignment="1">
      <alignment wrapText="1"/>
    </xf>
    <xf numFmtId="0" fontId="12" fillId="0" borderId="0" xfId="0" quotePrefix="1" applyFont="1" applyBorder="1" applyAlignment="1">
      <alignment horizontal="center"/>
    </xf>
    <xf numFmtId="0" fontId="12" fillId="0" borderId="0" xfId="0" applyFont="1" applyBorder="1" applyAlignment="1">
      <alignment wrapText="1"/>
    </xf>
    <xf numFmtId="0" fontId="12" fillId="0" borderId="4" xfId="0" quotePrefix="1" applyFont="1" applyBorder="1" applyAlignment="1">
      <alignment wrapText="1"/>
    </xf>
    <xf numFmtId="0" fontId="11" fillId="19" borderId="4" xfId="0" applyFont="1" applyFill="1" applyBorder="1" applyAlignment="1">
      <alignment horizontal="center" wrapText="1"/>
    </xf>
    <xf numFmtId="0" fontId="12" fillId="0" borderId="0" xfId="0" applyFont="1" applyFill="1" applyBorder="1" applyAlignment="1">
      <alignment wrapText="1"/>
    </xf>
    <xf numFmtId="0" fontId="12" fillId="0" borderId="0" xfId="0" applyFont="1" applyBorder="1" applyAlignment="1">
      <alignment vertical="top" wrapText="1"/>
    </xf>
    <xf numFmtId="0" fontId="12" fillId="0" borderId="0" xfId="0" applyFont="1" applyAlignment="1">
      <alignment wrapText="1"/>
    </xf>
    <xf numFmtId="0" fontId="12" fillId="0" borderId="0" xfId="0" applyFont="1" applyFill="1" applyBorder="1" applyAlignment="1">
      <alignment horizontal="center"/>
    </xf>
    <xf numFmtId="0" fontId="11" fillId="19" borderId="8" xfId="0" applyFont="1" applyFill="1" applyBorder="1" applyAlignment="1">
      <alignment horizontal="center" wrapText="1"/>
    </xf>
    <xf numFmtId="0" fontId="6" fillId="0" borderId="14" xfId="0" applyFont="1" applyFill="1" applyBorder="1" applyAlignment="1">
      <alignment vertical="top" wrapText="1"/>
    </xf>
    <xf numFmtId="0" fontId="5" fillId="0" borderId="10" xfId="0" applyFont="1" applyFill="1" applyBorder="1" applyAlignment="1">
      <alignment vertical="top" wrapText="1"/>
    </xf>
    <xf numFmtId="0" fontId="5" fillId="0" borderId="10" xfId="0" applyFont="1" applyFill="1" applyBorder="1" applyAlignment="1">
      <alignment horizontal="left" vertical="top" wrapText="1"/>
    </xf>
    <xf numFmtId="49" fontId="15" fillId="0" borderId="4" xfId="0" applyNumberFormat="1" applyFont="1" applyFill="1" applyBorder="1" applyAlignment="1">
      <alignment horizontal="center" vertical="center" wrapText="1"/>
    </xf>
    <xf numFmtId="0" fontId="15" fillId="0" borderId="4" xfId="0" applyFont="1" applyFill="1" applyBorder="1" applyAlignment="1">
      <alignment horizontal="left" vertical="center"/>
    </xf>
    <xf numFmtId="0" fontId="15" fillId="0" borderId="4" xfId="0" applyFont="1" applyFill="1" applyBorder="1" applyAlignment="1">
      <alignment vertical="center" wrapText="1"/>
    </xf>
    <xf numFmtId="0" fontId="15" fillId="0" borderId="4" xfId="0" applyFont="1" applyFill="1" applyBorder="1" applyAlignment="1">
      <alignment horizontal="center" vertical="center" wrapText="1"/>
    </xf>
    <xf numFmtId="0" fontId="5" fillId="0" borderId="4" xfId="0" applyFont="1" applyFill="1" applyBorder="1" applyAlignment="1">
      <alignment horizontal="center" vertical="center" wrapText="1"/>
    </xf>
    <xf numFmtId="0" fontId="5" fillId="0" borderId="4" xfId="0" applyFont="1" applyFill="1" applyBorder="1" applyAlignment="1">
      <alignment horizontal="left" vertical="center" wrapText="1"/>
    </xf>
    <xf numFmtId="0" fontId="5" fillId="0" borderId="4" xfId="0" applyFont="1" applyFill="1" applyBorder="1" applyAlignment="1">
      <alignment vertical="center" wrapText="1"/>
    </xf>
    <xf numFmtId="0" fontId="5" fillId="0" borderId="0" xfId="0" applyFont="1" applyFill="1" applyBorder="1" applyAlignment="1">
      <alignment horizontal="center" vertical="top" wrapText="1"/>
    </xf>
    <xf numFmtId="0" fontId="6" fillId="0" borderId="0" xfId="0" applyFont="1" applyFill="1" applyBorder="1" applyAlignment="1">
      <alignment vertical="top"/>
    </xf>
    <xf numFmtId="0" fontId="6" fillId="0" borderId="0" xfId="0" applyFont="1" applyFill="1" applyBorder="1" applyAlignment="1">
      <alignment horizontal="center" vertical="top"/>
    </xf>
    <xf numFmtId="0" fontId="6" fillId="0" borderId="0" xfId="0" applyFont="1" applyFill="1" applyBorder="1" applyAlignment="1">
      <alignment vertical="top" wrapText="1"/>
    </xf>
    <xf numFmtId="0" fontId="6" fillId="5" borderId="4" xfId="0" applyFont="1" applyFill="1" applyBorder="1" applyAlignment="1">
      <alignment horizontal="center" vertical="center" wrapText="1"/>
    </xf>
    <xf numFmtId="49" fontId="6" fillId="5" borderId="4" xfId="0" applyNumberFormat="1" applyFont="1" applyFill="1" applyBorder="1" applyAlignment="1">
      <alignment horizontal="center" vertical="center" wrapText="1"/>
    </xf>
    <xf numFmtId="0" fontId="6" fillId="0" borderId="4" xfId="0" applyFont="1" applyFill="1" applyBorder="1" applyAlignment="1">
      <alignment vertical="top" wrapText="1"/>
    </xf>
    <xf numFmtId="0" fontId="6" fillId="0" borderId="4" xfId="0" applyFont="1" applyFill="1" applyBorder="1" applyAlignment="1">
      <alignment horizontal="center" vertical="top" wrapText="1"/>
    </xf>
    <xf numFmtId="49" fontId="5" fillId="0" borderId="4" xfId="0" quotePrefix="1" applyNumberFormat="1" applyFont="1" applyFill="1" applyBorder="1" applyAlignment="1">
      <alignment horizontal="center" vertical="top"/>
    </xf>
    <xf numFmtId="49" fontId="5" fillId="0" borderId="4" xfId="0" quotePrefix="1" applyNumberFormat="1" applyFont="1" applyFill="1" applyBorder="1" applyAlignment="1">
      <alignment horizontal="center" vertical="top" wrapText="1"/>
    </xf>
    <xf numFmtId="0" fontId="6" fillId="0" borderId="4" xfId="0" applyFont="1" applyFill="1" applyBorder="1" applyAlignment="1">
      <alignment vertical="top"/>
    </xf>
    <xf numFmtId="0" fontId="6" fillId="0" borderId="4" xfId="0" quotePrefix="1" applyFont="1" applyFill="1" applyBorder="1" applyAlignment="1">
      <alignment horizontal="center" vertical="top" wrapText="1"/>
    </xf>
    <xf numFmtId="0" fontId="6" fillId="0" borderId="4" xfId="0" quotePrefix="1" applyFont="1" applyFill="1" applyBorder="1" applyAlignment="1">
      <alignment vertical="top" wrapText="1"/>
    </xf>
    <xf numFmtId="0" fontId="6" fillId="0" borderId="4" xfId="0" quotePrefix="1" applyFont="1" applyFill="1" applyBorder="1" applyAlignment="1">
      <alignment horizontal="left" vertical="top" wrapText="1"/>
    </xf>
    <xf numFmtId="0" fontId="5" fillId="0" borderId="4" xfId="0" quotePrefix="1" applyFont="1" applyFill="1" applyBorder="1" applyAlignment="1">
      <alignment horizontal="center" vertical="top"/>
    </xf>
    <xf numFmtId="0" fontId="4" fillId="0" borderId="4" xfId="0" applyFont="1" applyBorder="1" applyAlignment="1">
      <alignment horizontal="center" vertical="top"/>
    </xf>
    <xf numFmtId="49" fontId="4" fillId="0" borderId="4" xfId="0" applyNumberFormat="1" applyFont="1" applyFill="1" applyBorder="1" applyAlignment="1">
      <alignment horizontal="center" vertical="top" wrapText="1"/>
    </xf>
    <xf numFmtId="0" fontId="6" fillId="0" borderId="18" xfId="0" applyFont="1" applyBorder="1" applyAlignment="1">
      <alignment vertical="top"/>
    </xf>
    <xf numFmtId="49" fontId="4" fillId="0" borderId="0" xfId="0" applyNumberFormat="1" applyFont="1" applyAlignment="1">
      <alignment vertical="top"/>
    </xf>
    <xf numFmtId="49" fontId="4" fillId="0" borderId="0" xfId="0" applyNumberFormat="1" applyFont="1" applyAlignment="1">
      <alignment horizontal="center" vertical="top"/>
    </xf>
    <xf numFmtId="0" fontId="6" fillId="5" borderId="4" xfId="0" applyFont="1" applyFill="1" applyBorder="1" applyAlignment="1">
      <alignment horizontal="center" vertical="top" wrapText="1"/>
    </xf>
    <xf numFmtId="0" fontId="6" fillId="0" borderId="0" xfId="0" applyFont="1" applyAlignment="1">
      <alignment vertical="top"/>
    </xf>
    <xf numFmtId="49" fontId="5" fillId="0" borderId="4" xfId="0" applyNumberFormat="1" applyFont="1" applyFill="1" applyBorder="1" applyAlignment="1">
      <alignment horizontal="center" vertical="center" wrapText="1"/>
    </xf>
    <xf numFmtId="0" fontId="2" fillId="0" borderId="4" xfId="0" applyFont="1" applyFill="1" applyBorder="1" applyAlignment="1">
      <alignment vertical="center"/>
    </xf>
    <xf numFmtId="0" fontId="2" fillId="0" borderId="4" xfId="0" applyFont="1" applyFill="1" applyBorder="1" applyAlignment="1">
      <alignment horizontal="center" vertical="center"/>
    </xf>
    <xf numFmtId="0" fontId="5" fillId="0" borderId="6" xfId="0" applyFont="1" applyFill="1" applyBorder="1" applyAlignment="1">
      <alignment horizontal="center" vertical="top"/>
    </xf>
    <xf numFmtId="0" fontId="6" fillId="0" borderId="4" xfId="0" applyFont="1" applyFill="1" applyBorder="1" applyAlignment="1">
      <alignment horizontal="center" vertical="top"/>
    </xf>
    <xf numFmtId="0" fontId="10" fillId="0" borderId="0" xfId="0" applyFont="1" applyAlignment="1">
      <alignment horizontal="center" wrapText="1"/>
    </xf>
    <xf numFmtId="0" fontId="5" fillId="18" borderId="4" xfId="0" applyFont="1" applyFill="1" applyBorder="1" applyAlignment="1">
      <alignment horizontal="center" vertical="top" wrapText="1"/>
    </xf>
    <xf numFmtId="0" fontId="6" fillId="0" borderId="4" xfId="0" applyFont="1" applyFill="1" applyBorder="1" applyAlignment="1">
      <alignment horizontal="center" vertical="center" wrapText="1"/>
    </xf>
    <xf numFmtId="49" fontId="6" fillId="0" borderId="4" xfId="0" applyNumberFormat="1" applyFont="1" applyFill="1" applyBorder="1" applyAlignment="1">
      <alignment horizontal="center" vertical="center" wrapText="1"/>
    </xf>
    <xf numFmtId="0" fontId="4" fillId="0" borderId="4" xfId="0" applyFont="1" applyBorder="1" applyAlignment="1">
      <alignment vertical="top"/>
    </xf>
    <xf numFmtId="0" fontId="5" fillId="0" borderId="4" xfId="0" applyFont="1" applyFill="1" applyBorder="1" applyAlignment="1">
      <alignment horizontal="justify" vertical="top" wrapText="1"/>
    </xf>
    <xf numFmtId="0" fontId="5" fillId="0" borderId="4" xfId="0" applyFont="1" applyFill="1" applyBorder="1" applyAlignment="1">
      <alignment horizontal="justify" vertical="top"/>
    </xf>
    <xf numFmtId="0" fontId="4" fillId="0" borderId="4" xfId="0" quotePrefix="1" applyFont="1" applyFill="1" applyBorder="1" applyAlignment="1">
      <alignment horizontal="center" vertical="top" wrapText="1"/>
    </xf>
    <xf numFmtId="0" fontId="19" fillId="0" borderId="4" xfId="0" applyFont="1" applyFill="1" applyBorder="1" applyAlignment="1">
      <alignment vertical="top" wrapText="1"/>
    </xf>
    <xf numFmtId="0" fontId="4" fillId="0" borderId="4" xfId="0" applyFont="1" applyFill="1" applyBorder="1" applyAlignment="1">
      <alignment horizontal="justify" vertical="top"/>
    </xf>
    <xf numFmtId="0" fontId="4" fillId="0" borderId="0" xfId="0" applyFont="1" applyFill="1" applyBorder="1" applyAlignment="1">
      <alignment vertical="top"/>
    </xf>
    <xf numFmtId="0" fontId="4" fillId="0" borderId="0" xfId="0" applyFont="1" applyFill="1" applyAlignment="1">
      <alignment vertical="top"/>
    </xf>
    <xf numFmtId="0" fontId="5" fillId="0" borderId="0" xfId="0" quotePrefix="1" applyFont="1" applyFill="1" applyBorder="1" applyAlignment="1">
      <alignment vertical="top" wrapText="1"/>
    </xf>
    <xf numFmtId="0" fontId="10" fillId="0" borderId="4" xfId="0" applyFont="1" applyFill="1" applyBorder="1" applyAlignment="1">
      <alignment horizontal="center" vertical="top" wrapText="1"/>
    </xf>
    <xf numFmtId="0" fontId="10" fillId="0" borderId="4" xfId="0" applyFont="1" applyFill="1" applyBorder="1" applyAlignment="1">
      <alignment vertical="top" wrapText="1"/>
    </xf>
    <xf numFmtId="49" fontId="4" fillId="0" borderId="0" xfId="0" applyNumberFormat="1" applyFont="1" applyFill="1" applyAlignment="1">
      <alignment horizontal="center" wrapText="1"/>
    </xf>
    <xf numFmtId="49" fontId="4" fillId="0" borderId="0" xfId="0" applyNumberFormat="1" applyFont="1" applyAlignment="1">
      <alignment horizontal="center" vertical="top" wrapText="1"/>
    </xf>
    <xf numFmtId="0" fontId="6" fillId="0" borderId="9" xfId="0" applyFont="1" applyFill="1" applyBorder="1" applyAlignment="1">
      <alignment vertical="top"/>
    </xf>
    <xf numFmtId="0" fontId="6" fillId="0" borderId="9" xfId="0" applyFont="1" applyFill="1" applyBorder="1" applyAlignment="1">
      <alignment vertical="top" wrapText="1"/>
    </xf>
    <xf numFmtId="0" fontId="6" fillId="0" borderId="4" xfId="0" applyFont="1" applyFill="1" applyBorder="1" applyAlignment="1">
      <alignment vertical="center" wrapText="1"/>
    </xf>
    <xf numFmtId="0" fontId="15" fillId="0" borderId="4" xfId="0" applyFont="1" applyFill="1" applyBorder="1" applyAlignment="1">
      <alignment vertical="center"/>
    </xf>
    <xf numFmtId="0" fontId="5" fillId="0" borderId="4" xfId="0" quotePrefix="1" applyFont="1" applyFill="1" applyBorder="1" applyAlignment="1">
      <alignment vertical="top"/>
    </xf>
    <xf numFmtId="0" fontId="10" fillId="0" borderId="1" xfId="0" applyFont="1" applyBorder="1" applyAlignment="1">
      <alignment horizontal="left" vertical="top"/>
    </xf>
    <xf numFmtId="0" fontId="4" fillId="0" borderId="2" xfId="0" applyFont="1" applyBorder="1" applyAlignment="1">
      <alignment vertical="top"/>
    </xf>
    <xf numFmtId="0" fontId="4" fillId="0" borderId="2" xfId="0" applyFont="1" applyBorder="1" applyAlignment="1">
      <alignment horizontal="center" vertical="top"/>
    </xf>
    <xf numFmtId="49" fontId="4" fillId="0" borderId="2" xfId="0" applyNumberFormat="1" applyFont="1" applyBorder="1" applyAlignment="1">
      <alignment horizontal="center" vertical="top"/>
    </xf>
    <xf numFmtId="0" fontId="4" fillId="0" borderId="2" xfId="0" applyFont="1" applyBorder="1" applyAlignment="1">
      <alignment vertical="top" wrapText="1"/>
    </xf>
    <xf numFmtId="0" fontId="4" fillId="0" borderId="2" xfId="0" applyFont="1" applyBorder="1" applyAlignment="1">
      <alignment horizontal="center" vertical="top" wrapText="1"/>
    </xf>
    <xf numFmtId="49" fontId="4" fillId="0" borderId="2" xfId="0" applyNumberFormat="1" applyFont="1" applyBorder="1" applyAlignment="1">
      <alignment vertical="top" wrapText="1"/>
    </xf>
    <xf numFmtId="0" fontId="4" fillId="0" borderId="3" xfId="0" applyFont="1" applyBorder="1" applyAlignment="1">
      <alignment horizontal="center" vertical="top"/>
    </xf>
    <xf numFmtId="49" fontId="6" fillId="5" borderId="4" xfId="0" applyNumberFormat="1" applyFont="1" applyFill="1" applyBorder="1" applyAlignment="1">
      <alignment horizontal="center" vertical="top" wrapText="1"/>
    </xf>
    <xf numFmtId="49" fontId="4" fillId="0" borderId="0" xfId="0" applyNumberFormat="1" applyFont="1" applyAlignment="1">
      <alignment vertical="top" wrapText="1"/>
    </xf>
    <xf numFmtId="0" fontId="10" fillId="0" borderId="0" xfId="0" applyFont="1" applyAlignment="1">
      <alignment horizontal="center"/>
    </xf>
    <xf numFmtId="0" fontId="6" fillId="0" borderId="18" xfId="0" applyFont="1" applyBorder="1" applyAlignment="1">
      <alignment horizontal="center" vertical="top"/>
    </xf>
    <xf numFmtId="0" fontId="10" fillId="0" borderId="18" xfId="0" applyFont="1" applyBorder="1" applyAlignment="1"/>
    <xf numFmtId="0" fontId="6" fillId="0" borderId="4" xfId="0" applyFont="1" applyFill="1" applyBorder="1" applyAlignment="1">
      <alignment horizontal="left" vertical="top" wrapText="1"/>
    </xf>
    <xf numFmtId="0" fontId="20" fillId="0" borderId="4" xfId="0" applyFont="1" applyFill="1" applyBorder="1" applyAlignment="1">
      <alignment vertical="top" wrapText="1"/>
    </xf>
    <xf numFmtId="49" fontId="20" fillId="0" borderId="4" xfId="0" applyNumberFormat="1" applyFont="1" applyFill="1" applyBorder="1" applyAlignment="1">
      <alignment horizontal="center" vertical="top" wrapText="1"/>
    </xf>
    <xf numFmtId="49" fontId="5" fillId="0" borderId="4" xfId="0" applyNumberFormat="1" applyFont="1" applyFill="1" applyBorder="1" applyAlignment="1">
      <alignment horizontal="left" vertical="top" wrapText="1"/>
    </xf>
    <xf numFmtId="0" fontId="4" fillId="0" borderId="0" xfId="0" applyFont="1" applyFill="1"/>
    <xf numFmtId="0" fontId="4" fillId="0" borderId="0" xfId="0" applyFont="1" applyFill="1" applyAlignment="1">
      <alignment horizontal="center" vertical="top"/>
    </xf>
    <xf numFmtId="49" fontId="4" fillId="0" borderId="0" xfId="0" applyNumberFormat="1" applyFont="1" applyFill="1" applyAlignment="1">
      <alignment horizontal="center" vertical="top"/>
    </xf>
    <xf numFmtId="0" fontId="4" fillId="0" borderId="0" xfId="0" applyFont="1" applyFill="1" applyAlignment="1">
      <alignment vertical="top" wrapText="1"/>
    </xf>
    <xf numFmtId="0" fontId="4" fillId="0" borderId="0" xfId="0" applyFont="1" applyFill="1" applyAlignment="1">
      <alignment horizontal="center"/>
    </xf>
    <xf numFmtId="0" fontId="21" fillId="0" borderId="4" xfId="0" applyFont="1" applyFill="1" applyBorder="1" applyAlignment="1">
      <alignment horizontal="center" vertical="top"/>
    </xf>
    <xf numFmtId="0" fontId="21" fillId="0" borderId="4" xfId="0" applyFont="1" applyFill="1" applyBorder="1" applyAlignment="1">
      <alignment horizontal="center" vertical="top" wrapText="1"/>
    </xf>
    <xf numFmtId="0" fontId="4" fillId="0" borderId="0" xfId="0" applyFont="1" applyFill="1" applyAlignment="1">
      <alignment horizontal="center" vertical="top" wrapText="1"/>
    </xf>
    <xf numFmtId="0" fontId="5" fillId="0" borderId="4" xfId="0" quotePrefix="1" applyFont="1" applyFill="1" applyBorder="1" applyAlignment="1">
      <alignment vertical="top" wrapText="1"/>
    </xf>
    <xf numFmtId="0" fontId="0" fillId="0" borderId="0" xfId="0" applyFill="1"/>
    <xf numFmtId="0" fontId="6" fillId="5" borderId="4" xfId="0" applyFont="1" applyFill="1" applyBorder="1" applyAlignment="1">
      <alignment horizontal="left" vertical="center" wrapText="1"/>
    </xf>
    <xf numFmtId="0" fontId="6" fillId="0" borderId="4" xfId="0" applyFont="1" applyFill="1" applyBorder="1" applyAlignment="1">
      <alignment horizontal="left" vertical="center" wrapText="1"/>
    </xf>
    <xf numFmtId="0" fontId="15" fillId="0" borderId="4" xfId="0" applyFont="1" applyFill="1" applyBorder="1" applyAlignment="1">
      <alignment horizontal="left" vertical="center" wrapText="1"/>
    </xf>
    <xf numFmtId="0" fontId="5" fillId="0" borderId="4" xfId="0" applyFont="1" applyFill="1" applyBorder="1" applyAlignment="1">
      <alignment vertical="top"/>
    </xf>
    <xf numFmtId="0" fontId="6" fillId="0" borderId="4" xfId="0" applyFont="1" applyFill="1" applyBorder="1" applyAlignment="1">
      <alignment horizontal="center" vertical="center"/>
    </xf>
    <xf numFmtId="0" fontId="4" fillId="0" borderId="4" xfId="0" applyFont="1" applyFill="1" applyBorder="1" applyAlignment="1">
      <alignment horizontal="center" vertical="center"/>
    </xf>
    <xf numFmtId="0" fontId="5" fillId="0" borderId="19" xfId="0" applyFont="1" applyFill="1" applyBorder="1" applyAlignment="1">
      <alignment vertical="top"/>
    </xf>
    <xf numFmtId="49" fontId="6" fillId="0" borderId="4" xfId="0" applyNumberFormat="1" applyFont="1" applyFill="1" applyBorder="1" applyAlignment="1">
      <alignment horizontal="center" vertical="top"/>
    </xf>
    <xf numFmtId="0" fontId="22" fillId="0" borderId="4" xfId="0" applyFont="1" applyFill="1" applyBorder="1" applyAlignment="1">
      <alignment horizontal="center" vertical="top" wrapText="1"/>
    </xf>
    <xf numFmtId="0" fontId="4" fillId="0" borderId="4" xfId="0" applyFont="1" applyFill="1" applyBorder="1" applyAlignment="1">
      <alignment vertical="top"/>
    </xf>
    <xf numFmtId="0" fontId="12" fillId="2" borderId="0" xfId="0" applyFont="1" applyFill="1"/>
    <xf numFmtId="0" fontId="12" fillId="2" borderId="0" xfId="0" applyFont="1" applyFill="1" applyAlignment="1">
      <alignment wrapText="1"/>
    </xf>
    <xf numFmtId="0" fontId="12" fillId="0" borderId="4" xfId="0" applyFont="1" applyFill="1" applyBorder="1" applyAlignment="1">
      <alignment horizontal="left" wrapText="1"/>
    </xf>
    <xf numFmtId="0" fontId="12" fillId="0" borderId="4" xfId="0" quotePrefix="1" applyFont="1" applyFill="1" applyBorder="1" applyAlignment="1">
      <alignment horizontal="center" vertical="center"/>
    </xf>
    <xf numFmtId="0" fontId="23" fillId="2" borderId="0" xfId="3" applyFont="1" applyFill="1" applyBorder="1" applyAlignment="1" applyProtection="1">
      <alignment horizontal="center"/>
    </xf>
    <xf numFmtId="0" fontId="23" fillId="2" borderId="0" xfId="3" applyFont="1" applyFill="1" applyBorder="1" applyAlignment="1" applyProtection="1">
      <alignment horizontal="center" wrapText="1"/>
    </xf>
    <xf numFmtId="0" fontId="11" fillId="19" borderId="9" xfId="0" applyFont="1" applyFill="1" applyBorder="1"/>
    <xf numFmtId="0" fontId="23" fillId="0" borderId="0" xfId="3" applyFont="1" applyBorder="1" applyAlignment="1" applyProtection="1">
      <alignment horizontal="center"/>
    </xf>
    <xf numFmtId="0" fontId="23" fillId="0" borderId="0" xfId="3" applyFont="1" applyBorder="1" applyAlignment="1" applyProtection="1">
      <alignment horizontal="center" wrapText="1"/>
    </xf>
    <xf numFmtId="0" fontId="15" fillId="0" borderId="4" xfId="0" quotePrefix="1" applyFont="1" applyBorder="1" applyAlignment="1">
      <alignment horizontal="center"/>
    </xf>
    <xf numFmtId="0" fontId="15" fillId="0" borderId="4" xfId="0" quotePrefix="1" applyFont="1" applyBorder="1" applyAlignment="1">
      <alignment wrapText="1"/>
    </xf>
    <xf numFmtId="0" fontId="15" fillId="0" borderId="4" xfId="0" applyFont="1" applyBorder="1" applyAlignment="1">
      <alignment wrapText="1"/>
    </xf>
    <xf numFmtId="0" fontId="15" fillId="0" borderId="4" xfId="0" quotePrefix="1" applyFont="1" applyFill="1" applyBorder="1" applyAlignment="1">
      <alignment horizontal="center"/>
    </xf>
    <xf numFmtId="0" fontId="15" fillId="0" borderId="4" xfId="0" applyFont="1" applyBorder="1"/>
    <xf numFmtId="0" fontId="15" fillId="0" borderId="4" xfId="0" applyFont="1" applyBorder="1" applyAlignment="1">
      <alignment vertical="top"/>
    </xf>
    <xf numFmtId="0" fontId="15" fillId="0" borderId="4" xfId="0" applyFont="1" applyBorder="1" applyAlignment="1">
      <alignment vertical="top" wrapText="1"/>
    </xf>
    <xf numFmtId="0" fontId="12" fillId="0" borderId="4" xfId="0" quotePrefix="1" applyFont="1" applyFill="1" applyBorder="1" applyAlignment="1">
      <alignment horizontal="left"/>
    </xf>
    <xf numFmtId="0" fontId="25" fillId="0" borderId="4" xfId="0" applyNumberFormat="1" applyFont="1" applyBorder="1" applyAlignment="1">
      <alignment horizontal="center" vertical="top" wrapText="1"/>
    </xf>
    <xf numFmtId="0" fontId="12" fillId="2" borderId="4" xfId="0" applyFont="1" applyFill="1" applyBorder="1" applyAlignment="1">
      <alignment horizontal="center"/>
    </xf>
    <xf numFmtId="0" fontId="12" fillId="2" borderId="4" xfId="0" applyFont="1" applyFill="1" applyBorder="1" applyAlignment="1">
      <alignment wrapText="1"/>
    </xf>
    <xf numFmtId="0" fontId="12" fillId="2" borderId="4" xfId="0" applyFont="1" applyFill="1" applyBorder="1" applyAlignment="1">
      <alignment horizontal="center" wrapText="1"/>
    </xf>
    <xf numFmtId="0" fontId="12" fillId="2" borderId="4" xfId="0" applyFont="1" applyFill="1" applyBorder="1" applyAlignment="1">
      <alignment horizontal="left"/>
    </xf>
    <xf numFmtId="0" fontId="12" fillId="2" borderId="4" xfId="0" applyFont="1" applyFill="1" applyBorder="1" applyAlignment="1">
      <alignment horizontal="left" wrapText="1"/>
    </xf>
    <xf numFmtId="0" fontId="12" fillId="0" borderId="4" xfId="0" quotePrefix="1" applyFont="1" applyBorder="1" applyAlignment="1">
      <alignment horizontal="left" wrapText="1"/>
    </xf>
    <xf numFmtId="0" fontId="26" fillId="19" borderId="4" xfId="0" applyFont="1" applyFill="1" applyBorder="1"/>
    <xf numFmtId="14" fontId="26" fillId="19" borderId="4" xfId="0" applyNumberFormat="1" applyFont="1" applyFill="1" applyBorder="1" applyAlignment="1">
      <alignment wrapText="1"/>
    </xf>
    <xf numFmtId="49" fontId="12" fillId="2" borderId="4" xfId="0" applyNumberFormat="1" applyFont="1" applyFill="1" applyBorder="1" applyAlignment="1">
      <alignment horizontal="center"/>
    </xf>
    <xf numFmtId="0" fontId="12" fillId="0" borderId="0" xfId="0" applyFont="1" applyFill="1" applyBorder="1"/>
    <xf numFmtId="0" fontId="12" fillId="0" borderId="0" xfId="0" applyFont="1" applyFill="1" applyBorder="1" applyAlignment="1">
      <alignment horizontal="left"/>
    </xf>
    <xf numFmtId="0" fontId="27" fillId="0" borderId="0" xfId="0" applyFont="1" applyFill="1" applyBorder="1" applyAlignment="1">
      <alignment horizontal="center" vertical="top" wrapText="1"/>
    </xf>
    <xf numFmtId="0" fontId="28" fillId="0" borderId="0" xfId="0" applyFont="1" applyFill="1" applyBorder="1" applyAlignment="1">
      <alignment horizontal="center" wrapText="1"/>
    </xf>
    <xf numFmtId="0" fontId="28" fillId="0" borderId="0" xfId="0" applyFont="1" applyFill="1" applyBorder="1"/>
    <xf numFmtId="0" fontId="11" fillId="19" borderId="7" xfId="0" applyFont="1" applyFill="1" applyBorder="1" applyAlignment="1">
      <alignment horizontal="center" wrapText="1"/>
    </xf>
    <xf numFmtId="49" fontId="12" fillId="0" borderId="4" xfId="0" applyNumberFormat="1" applyFont="1" applyFill="1" applyBorder="1" applyAlignment="1">
      <alignment horizontal="center"/>
    </xf>
    <xf numFmtId="0" fontId="12" fillId="0" borderId="7" xfId="0" applyFont="1" applyFill="1" applyBorder="1" applyAlignment="1">
      <alignment horizontal="left"/>
    </xf>
    <xf numFmtId="0" fontId="12" fillId="0" borderId="4" xfId="0" applyFont="1" applyFill="1" applyBorder="1" applyAlignment="1">
      <alignment horizontal="left"/>
    </xf>
    <xf numFmtId="49" fontId="12" fillId="0" borderId="9" xfId="0" applyNumberFormat="1" applyFont="1" applyFill="1" applyBorder="1" applyAlignment="1">
      <alignment horizontal="center"/>
    </xf>
    <xf numFmtId="0" fontId="29" fillId="20" borderId="4" xfId="0" applyFont="1" applyFill="1" applyBorder="1" applyAlignment="1">
      <alignment horizontal="center"/>
    </xf>
    <xf numFmtId="49" fontId="25" fillId="0" borderId="4" xfId="0" applyNumberFormat="1" applyFont="1" applyBorder="1" applyAlignment="1">
      <alignment horizontal="center"/>
    </xf>
    <xf numFmtId="0" fontId="25" fillId="0" borderId="4" xfId="0" applyFont="1" applyBorder="1"/>
    <xf numFmtId="0" fontId="5" fillId="0" borderId="7" xfId="0" quotePrefix="1" applyFont="1" applyFill="1" applyBorder="1" applyAlignment="1">
      <alignment horizontal="center" vertical="top" wrapText="1"/>
    </xf>
    <xf numFmtId="49" fontId="5" fillId="0" borderId="9" xfId="0" quotePrefix="1" applyNumberFormat="1" applyFont="1" applyFill="1" applyBorder="1" applyAlignment="1">
      <alignment horizontal="center" vertical="top"/>
    </xf>
    <xf numFmtId="0" fontId="6" fillId="0" borderId="0" xfId="0" applyFont="1" applyFill="1" applyBorder="1" applyAlignment="1">
      <alignment horizontal="center" vertical="top" wrapText="1"/>
    </xf>
    <xf numFmtId="0" fontId="5" fillId="0" borderId="4" xfId="0" applyFont="1" applyFill="1" applyBorder="1" applyAlignment="1">
      <alignment vertical="center"/>
    </xf>
    <xf numFmtId="0" fontId="5" fillId="0" borderId="0" xfId="0" applyFont="1" applyAlignment="1">
      <alignment horizontal="center" vertical="top" wrapText="1"/>
    </xf>
    <xf numFmtId="0" fontId="6" fillId="0" borderId="9" xfId="0" applyFont="1" applyFill="1" applyBorder="1" applyAlignment="1">
      <alignment horizontal="left" vertical="top" wrapText="1"/>
    </xf>
    <xf numFmtId="0" fontId="20" fillId="0" borderId="4" xfId="0" quotePrefix="1" applyFont="1" applyFill="1" applyBorder="1" applyAlignment="1">
      <alignment horizontal="center" vertical="top" wrapText="1"/>
    </xf>
    <xf numFmtId="0" fontId="5" fillId="0" borderId="0" xfId="0" applyFont="1" applyAlignment="1">
      <alignment vertical="top" wrapText="1"/>
    </xf>
    <xf numFmtId="0" fontId="5" fillId="0" borderId="0" xfId="0" applyFont="1" applyAlignment="1">
      <alignment horizontal="center" wrapText="1"/>
    </xf>
    <xf numFmtId="0" fontId="5" fillId="0" borderId="8" xfId="0" quotePrefix="1" applyFont="1" applyFill="1" applyBorder="1" applyAlignment="1">
      <alignment horizontal="left" vertical="top" wrapText="1"/>
    </xf>
    <xf numFmtId="0" fontId="20" fillId="0" borderId="4" xfId="0" applyFont="1" applyFill="1" applyBorder="1" applyAlignment="1">
      <alignment horizontal="center" vertical="top"/>
    </xf>
    <xf numFmtId="49" fontId="5" fillId="0" borderId="4" xfId="0" applyNumberFormat="1" applyFont="1" applyFill="1" applyBorder="1" applyAlignment="1">
      <alignment horizontal="center" vertical="center"/>
    </xf>
    <xf numFmtId="49" fontId="5" fillId="0" borderId="4" xfId="0" quotePrefix="1" applyNumberFormat="1" applyFont="1" applyFill="1" applyBorder="1" applyAlignment="1">
      <alignment horizontal="center" vertical="center"/>
    </xf>
    <xf numFmtId="0" fontId="4" fillId="0" borderId="4" xfId="0" applyFont="1" applyFill="1" applyBorder="1" applyAlignment="1">
      <alignment horizontal="center"/>
    </xf>
    <xf numFmtId="0" fontId="4" fillId="0" borderId="0" xfId="0" applyFont="1" applyAlignment="1">
      <alignment vertical="center" wrapText="1"/>
    </xf>
    <xf numFmtId="0" fontId="4" fillId="0" borderId="0" xfId="0" applyFont="1" applyFill="1" applyAlignment="1">
      <alignment vertical="center" wrapText="1"/>
    </xf>
    <xf numFmtId="0" fontId="6" fillId="0" borderId="4" xfId="0" quotePrefix="1" applyFont="1" applyFill="1" applyBorder="1" applyAlignment="1">
      <alignment horizontal="center" vertical="center" wrapText="1"/>
    </xf>
    <xf numFmtId="0" fontId="5" fillId="0" borderId="10" xfId="0" applyFont="1" applyFill="1" applyBorder="1" applyAlignment="1">
      <alignment vertical="top" wrapText="1"/>
    </xf>
    <xf numFmtId="0" fontId="5" fillId="0" borderId="0" xfId="0" applyFont="1" applyFill="1"/>
    <xf numFmtId="0" fontId="31" fillId="0" borderId="4" xfId="0" applyFont="1" applyBorder="1" applyAlignment="1">
      <alignment wrapText="1"/>
    </xf>
    <xf numFmtId="0" fontId="5" fillId="0" borderId="10" xfId="0" applyFont="1" applyFill="1" applyBorder="1" applyAlignment="1">
      <alignment vertical="top" wrapText="1"/>
    </xf>
    <xf numFmtId="0" fontId="5" fillId="0" borderId="10" xfId="0" applyFont="1" applyFill="1" applyBorder="1" applyAlignment="1">
      <alignment horizontal="left" vertical="top" wrapText="1"/>
    </xf>
    <xf numFmtId="0" fontId="5" fillId="0" borderId="10" xfId="0" applyFont="1" applyFill="1" applyBorder="1" applyAlignment="1">
      <alignment horizontal="center" vertical="top"/>
    </xf>
    <xf numFmtId="0" fontId="5" fillId="0" borderId="4" xfId="0" applyFont="1" applyFill="1" applyBorder="1" applyAlignment="1">
      <alignment horizontal="center" vertical="top"/>
    </xf>
    <xf numFmtId="0" fontId="5" fillId="0" borderId="8" xfId="0" applyFont="1" applyFill="1" applyBorder="1" applyAlignment="1">
      <alignment horizontal="center" vertical="top" wrapText="1"/>
    </xf>
    <xf numFmtId="0" fontId="5" fillId="0" borderId="17" xfId="0" applyFont="1" applyFill="1" applyBorder="1" applyAlignment="1">
      <alignment horizontal="center" vertical="top" wrapText="1"/>
    </xf>
    <xf numFmtId="0" fontId="5" fillId="0" borderId="9" xfId="0" applyFont="1" applyFill="1" applyBorder="1" applyAlignment="1">
      <alignment horizontal="center" vertical="top" wrapText="1"/>
    </xf>
    <xf numFmtId="0" fontId="5" fillId="0" borderId="8" xfId="0" applyFont="1" applyFill="1" applyBorder="1" applyAlignment="1">
      <alignment vertical="top" wrapText="1"/>
    </xf>
    <xf numFmtId="0" fontId="5" fillId="0" borderId="8" xfId="0" applyFont="1" applyFill="1" applyBorder="1" applyAlignment="1">
      <alignment horizontal="center" vertical="top"/>
    </xf>
    <xf numFmtId="0" fontId="5" fillId="0" borderId="9"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8" xfId="0" applyFont="1" applyFill="1" applyBorder="1" applyAlignment="1">
      <alignment horizontal="left" vertical="top" wrapText="1"/>
    </xf>
    <xf numFmtId="0" fontId="5" fillId="0" borderId="4" xfId="0" applyFont="1" applyFill="1" applyBorder="1" applyAlignment="1">
      <alignment horizontal="left" vertical="top" wrapText="1"/>
    </xf>
    <xf numFmtId="0" fontId="5" fillId="0" borderId="4" xfId="0" applyFont="1" applyFill="1" applyBorder="1" applyAlignment="1">
      <alignment horizontal="center" vertical="center"/>
    </xf>
    <xf numFmtId="0" fontId="1" fillId="0" borderId="4" xfId="0" applyFont="1" applyFill="1" applyBorder="1" applyAlignment="1">
      <alignment horizontal="center" vertical="top" wrapText="1"/>
    </xf>
    <xf numFmtId="0" fontId="5" fillId="0" borderId="8" xfId="0" quotePrefix="1" applyFont="1" applyFill="1" applyBorder="1" applyAlignment="1">
      <alignment horizontal="center" vertical="top" wrapText="1"/>
    </xf>
    <xf numFmtId="0" fontId="5" fillId="0" borderId="17" xfId="0" quotePrefix="1" applyFont="1" applyFill="1" applyBorder="1" applyAlignment="1">
      <alignment horizontal="center" vertical="top" wrapText="1"/>
    </xf>
    <xf numFmtId="0" fontId="5" fillId="0" borderId="9" xfId="0" quotePrefix="1" applyFont="1" applyFill="1" applyBorder="1" applyAlignment="1">
      <alignment horizontal="center" vertical="top" wrapText="1"/>
    </xf>
    <xf numFmtId="49" fontId="5" fillId="0" borderId="8" xfId="0" applyNumberFormat="1" applyFont="1" applyFill="1" applyBorder="1" applyAlignment="1">
      <alignment horizontal="center" vertical="top"/>
    </xf>
    <xf numFmtId="49" fontId="5" fillId="0" borderId="9" xfId="0" applyNumberFormat="1" applyFont="1" applyFill="1" applyBorder="1" applyAlignment="1">
      <alignment horizontal="center" vertical="top"/>
    </xf>
    <xf numFmtId="49" fontId="5" fillId="0" borderId="9" xfId="0" applyNumberFormat="1" applyFont="1" applyFill="1" applyBorder="1" applyAlignment="1">
      <alignment horizontal="center" vertical="top" wrapText="1"/>
    </xf>
    <xf numFmtId="0" fontId="5" fillId="0" borderId="9" xfId="0" quotePrefix="1" applyFont="1" applyFill="1" applyBorder="1" applyAlignment="1">
      <alignment vertical="top" wrapText="1"/>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left" vertical="top" wrapText="1"/>
    </xf>
    <xf numFmtId="49" fontId="5" fillId="0" borderId="4" xfId="0" applyNumberFormat="1" applyFont="1" applyFill="1" applyBorder="1" applyAlignment="1">
      <alignment horizontal="center" vertical="top"/>
    </xf>
    <xf numFmtId="0" fontId="5" fillId="0" borderId="4" xfId="0" quotePrefix="1" applyFont="1" applyFill="1" applyBorder="1" applyAlignment="1">
      <alignment horizontal="center" vertical="top" wrapText="1"/>
    </xf>
    <xf numFmtId="0" fontId="5" fillId="0" borderId="6" xfId="0" applyFont="1" applyFill="1" applyBorder="1" applyAlignment="1">
      <alignment horizontal="center" vertical="top" wrapText="1"/>
    </xf>
    <xf numFmtId="0" fontId="2" fillId="0" borderId="8" xfId="0" applyFont="1" applyFill="1" applyBorder="1" applyAlignment="1">
      <alignment horizontal="center" vertical="top"/>
    </xf>
    <xf numFmtId="0" fontId="2" fillId="0" borderId="17" xfId="0" applyFont="1" applyFill="1" applyBorder="1" applyAlignment="1">
      <alignment horizontal="center" vertical="top"/>
    </xf>
    <xf numFmtId="0" fontId="2" fillId="0" borderId="9" xfId="0" applyFont="1" applyFill="1" applyBorder="1" applyAlignment="1">
      <alignment horizontal="center" vertical="top"/>
    </xf>
    <xf numFmtId="0" fontId="6" fillId="0" borderId="0" xfId="0" applyFont="1" applyFill="1" applyAlignment="1">
      <alignment horizontal="left" vertical="top"/>
    </xf>
    <xf numFmtId="0" fontId="5" fillId="0" borderId="4"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8" xfId="0" applyFont="1" applyFill="1" applyBorder="1" applyAlignment="1">
      <alignment vertical="top" wrapText="1"/>
    </xf>
    <xf numFmtId="0" fontId="5" fillId="0" borderId="8" xfId="0" applyFont="1" applyFill="1" applyBorder="1" applyAlignment="1">
      <alignment horizontal="center" vertical="top"/>
    </xf>
    <xf numFmtId="0" fontId="5" fillId="0" borderId="8" xfId="0" applyFont="1" applyFill="1" applyBorder="1" applyAlignment="1">
      <alignment horizontal="center" vertical="top" wrapText="1"/>
    </xf>
    <xf numFmtId="0" fontId="5" fillId="0" borderId="17" xfId="0" applyFont="1" applyFill="1" applyBorder="1" applyAlignment="1">
      <alignment vertical="top" wrapText="1"/>
    </xf>
    <xf numFmtId="0" fontId="5" fillId="0" borderId="17" xfId="0" applyFont="1" applyFill="1" applyBorder="1" applyAlignment="1">
      <alignment horizontal="center" vertical="top"/>
    </xf>
    <xf numFmtId="0" fontId="5" fillId="0" borderId="8" xfId="0" applyFont="1" applyFill="1" applyBorder="1" applyAlignment="1">
      <alignment horizontal="left" vertical="top" wrapText="1"/>
    </xf>
    <xf numFmtId="0" fontId="5" fillId="0" borderId="9" xfId="0" applyFont="1" applyFill="1" applyBorder="1" applyAlignment="1">
      <alignment horizontal="left" vertical="top" wrapText="1"/>
    </xf>
    <xf numFmtId="0" fontId="5" fillId="0" borderId="17" xfId="0" applyFont="1" applyFill="1" applyBorder="1" applyAlignment="1">
      <alignment horizontal="left" vertical="top" wrapText="1"/>
    </xf>
    <xf numFmtId="0" fontId="5" fillId="0" borderId="4" xfId="0" applyFont="1" applyFill="1" applyBorder="1" applyAlignment="1">
      <alignment horizontal="left" vertical="top" wrapText="1"/>
    </xf>
    <xf numFmtId="0" fontId="5" fillId="0" borderId="4" xfId="0" applyFont="1" applyFill="1" applyBorder="1" applyAlignment="1">
      <alignment horizontal="left" vertical="center"/>
    </xf>
    <xf numFmtId="0" fontId="5" fillId="0" borderId="4" xfId="0" applyFont="1" applyFill="1" applyBorder="1" applyAlignment="1">
      <alignment horizontal="center" vertical="center"/>
    </xf>
    <xf numFmtId="0" fontId="4" fillId="0" borderId="8" xfId="0" applyFont="1" applyFill="1" applyBorder="1" applyAlignment="1">
      <alignment horizontal="center" vertical="top" wrapText="1"/>
    </xf>
    <xf numFmtId="0" fontId="4" fillId="0" borderId="4" xfId="0" applyFont="1" applyFill="1" applyBorder="1" applyAlignment="1">
      <alignment horizontal="center" vertical="top" wrapText="1"/>
    </xf>
    <xf numFmtId="0" fontId="4" fillId="0" borderId="4" xfId="0" applyFont="1" applyFill="1" applyBorder="1" applyAlignment="1">
      <alignment vertical="top" wrapText="1"/>
    </xf>
    <xf numFmtId="0" fontId="4" fillId="0" borderId="8" xfId="0" applyFont="1" applyFill="1" applyBorder="1" applyAlignment="1">
      <alignment vertical="top" wrapText="1"/>
    </xf>
    <xf numFmtId="0" fontId="5" fillId="0" borderId="8" xfId="0" quotePrefix="1" applyFont="1" applyFill="1" applyBorder="1" applyAlignment="1">
      <alignment horizontal="center" vertical="top"/>
    </xf>
    <xf numFmtId="0" fontId="5" fillId="0" borderId="8" xfId="0" applyFont="1" applyFill="1" applyBorder="1" applyAlignment="1">
      <alignment vertical="top"/>
    </xf>
    <xf numFmtId="0" fontId="5" fillId="0" borderId="8" xfId="0" applyFont="1" applyFill="1" applyBorder="1" applyAlignment="1">
      <alignment horizontal="center" vertical="center"/>
    </xf>
    <xf numFmtId="0" fontId="5" fillId="0" borderId="8" xfId="0" applyFont="1" applyFill="1" applyBorder="1" applyAlignment="1">
      <alignment horizontal="center" vertical="center" wrapText="1"/>
    </xf>
    <xf numFmtId="0" fontId="5" fillId="0" borderId="17" xfId="0" applyFont="1" applyFill="1" applyBorder="1" applyAlignment="1">
      <alignment horizontal="center" vertical="center"/>
    </xf>
    <xf numFmtId="0" fontId="4" fillId="0" borderId="8" xfId="0" applyFont="1" applyFill="1" applyBorder="1" applyAlignment="1">
      <alignment horizontal="center" vertical="top"/>
    </xf>
    <xf numFmtId="0" fontId="4" fillId="0" borderId="4" xfId="0" applyFont="1" applyFill="1" applyBorder="1" applyAlignment="1">
      <alignment horizontal="center" vertical="top"/>
    </xf>
    <xf numFmtId="0" fontId="4" fillId="0" borderId="4" xfId="0" applyFont="1" applyFill="1" applyBorder="1" applyAlignment="1">
      <alignment horizontal="left" vertical="top" wrapText="1"/>
    </xf>
    <xf numFmtId="49" fontId="4" fillId="0" borderId="4" xfId="0" applyNumberFormat="1" applyFont="1" applyFill="1" applyBorder="1" applyAlignment="1">
      <alignment horizontal="center" vertical="top"/>
    </xf>
    <xf numFmtId="49" fontId="4" fillId="0" borderId="8" xfId="0" applyNumberFormat="1" applyFont="1" applyFill="1" applyBorder="1" applyAlignment="1">
      <alignment horizontal="center" vertical="top"/>
    </xf>
    <xf numFmtId="0" fontId="5" fillId="0" borderId="0" xfId="0" applyFont="1" applyFill="1" applyBorder="1" applyAlignment="1">
      <alignment horizontal="center" vertical="top"/>
    </xf>
    <xf numFmtId="49" fontId="5" fillId="0" borderId="4" xfId="0" applyNumberFormat="1" applyFont="1" applyFill="1" applyBorder="1" applyAlignment="1">
      <alignment horizontal="center" vertical="top" wrapText="1"/>
    </xf>
    <xf numFmtId="0" fontId="5" fillId="0" borderId="8" xfId="0" applyFont="1" applyFill="1" applyBorder="1" applyAlignment="1">
      <alignment horizontal="left" vertical="top"/>
    </xf>
    <xf numFmtId="49" fontId="5" fillId="0" borderId="8" xfId="0" applyNumberFormat="1" applyFont="1" applyFill="1" applyBorder="1" applyAlignment="1">
      <alignment horizontal="center" vertical="top"/>
    </xf>
    <xf numFmtId="0" fontId="6" fillId="0" borderId="4" xfId="0" applyFont="1" applyFill="1" applyBorder="1" applyAlignment="1">
      <alignment horizontal="left" vertical="top"/>
    </xf>
    <xf numFmtId="0" fontId="5" fillId="0" borderId="4" xfId="0" quotePrefix="1"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2" fillId="0" borderId="4" xfId="0" applyFont="1" applyFill="1" applyBorder="1" applyAlignment="1">
      <alignment horizontal="center" vertical="top" wrapText="1"/>
    </xf>
    <xf numFmtId="0" fontId="22" fillId="0" borderId="4" xfId="0" applyFont="1" applyFill="1" applyBorder="1" applyAlignment="1">
      <alignment horizontal="center" vertical="top"/>
    </xf>
    <xf numFmtId="0" fontId="4" fillId="0" borderId="0" xfId="0" applyFont="1" applyFill="1" applyAlignment="1">
      <alignment horizontal="left" vertical="top" wrapText="1"/>
    </xf>
    <xf numFmtId="49" fontId="4" fillId="0" borderId="0" xfId="0" applyNumberFormat="1" applyFont="1" applyFill="1" applyAlignment="1">
      <alignment horizontal="center" vertical="top" wrapText="1"/>
    </xf>
    <xf numFmtId="0" fontId="18" fillId="0" borderId="4" xfId="0" applyFont="1" applyFill="1" applyBorder="1" applyAlignment="1">
      <alignment vertical="top"/>
    </xf>
    <xf numFmtId="0" fontId="4" fillId="0" borderId="4" xfId="0" quotePrefix="1" applyFont="1" applyFill="1" applyBorder="1" applyAlignment="1">
      <alignment horizontal="center" vertical="top"/>
    </xf>
    <xf numFmtId="49" fontId="4" fillId="0" borderId="0" xfId="0" applyNumberFormat="1" applyFont="1" applyFill="1" applyAlignment="1">
      <alignment vertical="top" wrapText="1"/>
    </xf>
    <xf numFmtId="0" fontId="30" fillId="0" borderId="4" xfId="0" quotePrefix="1" applyFont="1" applyFill="1" applyBorder="1" applyAlignment="1">
      <alignment vertical="top" wrapText="1"/>
    </xf>
    <xf numFmtId="0" fontId="30" fillId="14" borderId="4" xfId="0" applyFont="1" applyFill="1" applyBorder="1" applyAlignment="1">
      <alignment vertical="top" wrapText="1"/>
    </xf>
    <xf numFmtId="0" fontId="30" fillId="8" borderId="4" xfId="0" quotePrefix="1" applyFont="1" applyFill="1" applyBorder="1" applyAlignment="1">
      <alignment vertical="top" wrapText="1"/>
    </xf>
    <xf numFmtId="0" fontId="30" fillId="8" borderId="4" xfId="0" applyFont="1" applyFill="1" applyBorder="1" applyAlignment="1">
      <alignment vertical="top"/>
    </xf>
    <xf numFmtId="0" fontId="30" fillId="0" borderId="0" xfId="0" applyFont="1" applyFill="1"/>
    <xf numFmtId="0" fontId="5" fillId="0" borderId="4" xfId="0" quotePrefix="1" applyFont="1" applyFill="1" applyBorder="1" applyAlignment="1">
      <alignment vertical="top" wrapText="1"/>
    </xf>
    <xf numFmtId="0" fontId="5" fillId="0" borderId="4" xfId="0" applyFont="1" applyFill="1" applyBorder="1" applyAlignment="1">
      <alignment horizontal="left" vertical="top"/>
    </xf>
    <xf numFmtId="0" fontId="5" fillId="0" borderId="0" xfId="0" applyFont="1" applyFill="1" applyAlignment="1">
      <alignment wrapText="1"/>
    </xf>
    <xf numFmtId="0" fontId="5" fillId="0" borderId="4" xfId="0" applyFont="1" applyFill="1" applyBorder="1"/>
    <xf numFmtId="0" fontId="5" fillId="0" borderId="0" xfId="0" applyFont="1" applyFill="1" applyAlignment="1">
      <alignment horizontal="center"/>
    </xf>
    <xf numFmtId="0" fontId="5" fillId="0" borderId="0" xfId="0" applyFont="1" applyFill="1" applyAlignment="1">
      <alignment horizontal="center" wrapText="1"/>
    </xf>
    <xf numFmtId="0" fontId="30" fillId="0" borderId="0" xfId="0" applyFont="1" applyFill="1" applyAlignment="1">
      <alignment horizontal="center"/>
    </xf>
    <xf numFmtId="0" fontId="30" fillId="0" borderId="0" xfId="0" applyFont="1" applyFill="1" applyAlignment="1">
      <alignment horizontal="left"/>
    </xf>
    <xf numFmtId="0" fontId="6" fillId="12" borderId="4" xfId="0" applyFont="1" applyFill="1" applyBorder="1" applyAlignment="1">
      <alignment vertical="top"/>
    </xf>
    <xf numFmtId="0" fontId="6" fillId="12" borderId="4" xfId="0" applyFont="1" applyFill="1" applyBorder="1" applyAlignment="1">
      <alignment vertical="top" wrapText="1"/>
    </xf>
    <xf numFmtId="0" fontId="6" fillId="12" borderId="4" xfId="0" applyFont="1" applyFill="1" applyBorder="1" applyAlignment="1">
      <alignment horizontal="left" vertical="top" wrapText="1"/>
    </xf>
    <xf numFmtId="0" fontId="6" fillId="12" borderId="4" xfId="0" applyFont="1" applyFill="1" applyBorder="1" applyAlignment="1">
      <alignment horizontal="center" vertical="top" wrapText="1"/>
    </xf>
    <xf numFmtId="0" fontId="6" fillId="12" borderId="4" xfId="0" quotePrefix="1" applyFont="1" applyFill="1" applyBorder="1" applyAlignment="1">
      <alignment horizontal="center" vertical="top" wrapText="1"/>
    </xf>
    <xf numFmtId="0" fontId="6" fillId="12" borderId="4" xfId="0" quotePrefix="1" applyFont="1" applyFill="1" applyBorder="1" applyAlignment="1">
      <alignment vertical="top" wrapText="1"/>
    </xf>
    <xf numFmtId="0" fontId="5" fillId="12" borderId="4" xfId="0" applyFont="1" applyFill="1" applyBorder="1" applyAlignment="1">
      <alignment vertical="top" wrapText="1"/>
    </xf>
    <xf numFmtId="0" fontId="5" fillId="12" borderId="4" xfId="0" applyFont="1" applyFill="1" applyBorder="1" applyAlignment="1">
      <alignment horizontal="center" vertical="top"/>
    </xf>
    <xf numFmtId="49" fontId="5" fillId="12" borderId="4" xfId="0" applyNumberFormat="1" applyFont="1" applyFill="1" applyBorder="1" applyAlignment="1">
      <alignment horizontal="center" vertical="top" wrapText="1"/>
    </xf>
    <xf numFmtId="0" fontId="5" fillId="12" borderId="4" xfId="0" applyFont="1" applyFill="1" applyBorder="1" applyAlignment="1">
      <alignment horizontal="center" vertical="top" wrapText="1"/>
    </xf>
    <xf numFmtId="49" fontId="5" fillId="12" borderId="4" xfId="0" applyNumberFormat="1" applyFont="1" applyFill="1" applyBorder="1" applyAlignment="1">
      <alignment horizontal="center" vertical="top"/>
    </xf>
    <xf numFmtId="0" fontId="5" fillId="12" borderId="4" xfId="0" applyFont="1" applyFill="1" applyBorder="1" applyAlignment="1">
      <alignment vertical="top"/>
    </xf>
    <xf numFmtId="0" fontId="5" fillId="12" borderId="4" xfId="0" applyFont="1" applyFill="1" applyBorder="1" applyAlignment="1">
      <alignment horizontal="left" vertical="top" wrapText="1"/>
    </xf>
    <xf numFmtId="0" fontId="6" fillId="12" borderId="4" xfId="0" applyFont="1" applyFill="1" applyBorder="1" applyAlignment="1">
      <alignment horizontal="left" vertical="top"/>
    </xf>
    <xf numFmtId="0" fontId="5" fillId="21" borderId="4" xfId="0" applyFont="1" applyFill="1" applyBorder="1" applyAlignment="1">
      <alignment vertical="top" wrapText="1"/>
    </xf>
    <xf numFmtId="0" fontId="2" fillId="21" borderId="4" xfId="0" applyFont="1" applyFill="1" applyBorder="1" applyAlignment="1">
      <alignment horizontal="left" vertical="top"/>
    </xf>
    <xf numFmtId="0" fontId="6" fillId="21" borderId="4" xfId="0" applyFont="1" applyFill="1" applyBorder="1" applyAlignment="1">
      <alignment vertical="top" wrapText="1"/>
    </xf>
    <xf numFmtId="0" fontId="6" fillId="21" borderId="4" xfId="0" applyFont="1" applyFill="1" applyBorder="1" applyAlignment="1">
      <alignment horizontal="center" vertical="top" wrapText="1"/>
    </xf>
    <xf numFmtId="0" fontId="6" fillId="21" borderId="4" xfId="0" quotePrefix="1" applyFont="1" applyFill="1" applyBorder="1" applyAlignment="1">
      <alignment horizontal="center" vertical="top" wrapText="1"/>
    </xf>
    <xf numFmtId="0" fontId="6" fillId="21" borderId="4" xfId="0" quotePrefix="1" applyFont="1" applyFill="1" applyBorder="1" applyAlignment="1">
      <alignment vertical="top" wrapText="1"/>
    </xf>
    <xf numFmtId="0" fontId="5" fillId="21" borderId="4" xfId="0" applyFont="1" applyFill="1" applyBorder="1" applyAlignment="1">
      <alignment horizontal="center" vertical="top"/>
    </xf>
    <xf numFmtId="49" fontId="5" fillId="21" borderId="4" xfId="0" applyNumberFormat="1" applyFont="1" applyFill="1" applyBorder="1" applyAlignment="1">
      <alignment horizontal="center" vertical="top" wrapText="1"/>
    </xf>
    <xf numFmtId="0" fontId="5" fillId="21" borderId="4" xfId="0" applyFont="1" applyFill="1" applyBorder="1" applyAlignment="1">
      <alignment horizontal="center" vertical="top" wrapText="1"/>
    </xf>
    <xf numFmtId="0" fontId="6" fillId="21" borderId="4" xfId="0" applyFont="1" applyFill="1" applyBorder="1" applyAlignment="1">
      <alignment vertical="top"/>
    </xf>
    <xf numFmtId="0" fontId="5" fillId="21" borderId="4" xfId="0" applyFont="1" applyFill="1" applyBorder="1" applyAlignment="1">
      <alignment vertical="top"/>
    </xf>
    <xf numFmtId="0" fontId="5" fillId="21" borderId="4" xfId="0" applyFont="1" applyFill="1" applyBorder="1" applyAlignment="1">
      <alignment horizontal="left" vertical="top" wrapText="1"/>
    </xf>
    <xf numFmtId="49" fontId="5" fillId="21" borderId="4" xfId="0" applyNumberFormat="1" applyFont="1" applyFill="1" applyBorder="1" applyAlignment="1">
      <alignment horizontal="center" vertical="top"/>
    </xf>
    <xf numFmtId="0" fontId="30" fillId="0" borderId="0" xfId="0" applyFont="1" applyAlignment="1">
      <alignment horizontal="center"/>
    </xf>
    <xf numFmtId="0" fontId="30" fillId="0" borderId="0" xfId="0" applyFont="1" applyAlignment="1">
      <alignment horizontal="left"/>
    </xf>
    <xf numFmtId="0" fontId="30" fillId="0" borderId="0" xfId="0" applyFont="1"/>
    <xf numFmtId="0" fontId="6" fillId="21" borderId="4" xfId="0" applyFont="1" applyFill="1" applyBorder="1" applyAlignment="1">
      <alignment horizontal="left" vertical="top"/>
    </xf>
    <xf numFmtId="0" fontId="6" fillId="21" borderId="4" xfId="0" applyFont="1" applyFill="1" applyBorder="1" applyAlignment="1">
      <alignment horizontal="left" vertical="top" wrapText="1"/>
    </xf>
    <xf numFmtId="0" fontId="2" fillId="21" borderId="4" xfId="0" applyFont="1" applyFill="1" applyBorder="1" applyAlignment="1">
      <alignment vertical="center"/>
    </xf>
    <xf numFmtId="0" fontId="2" fillId="21" borderId="4" xfId="0" applyFont="1" applyFill="1" applyBorder="1" applyAlignment="1">
      <alignment horizontal="center" vertical="center"/>
    </xf>
    <xf numFmtId="0" fontId="4" fillId="21" borderId="4" xfId="0" applyFont="1" applyFill="1" applyBorder="1" applyAlignment="1">
      <alignment vertical="top" wrapText="1"/>
    </xf>
    <xf numFmtId="0" fontId="4" fillId="21" borderId="4" xfId="0" applyFont="1" applyFill="1" applyBorder="1" applyAlignment="1">
      <alignment horizontal="center" vertical="top"/>
    </xf>
    <xf numFmtId="49" fontId="4" fillId="21" borderId="4" xfId="0" applyNumberFormat="1" applyFont="1" applyFill="1" applyBorder="1" applyAlignment="1">
      <alignment horizontal="center" vertical="top" wrapText="1"/>
    </xf>
    <xf numFmtId="0" fontId="4" fillId="21" borderId="4" xfId="0" applyFont="1" applyFill="1" applyBorder="1" applyAlignment="1">
      <alignment wrapText="1"/>
    </xf>
    <xf numFmtId="49" fontId="5" fillId="0" borderId="0" xfId="0" applyNumberFormat="1" applyFont="1" applyAlignment="1">
      <alignment horizontal="center" vertical="top"/>
    </xf>
    <xf numFmtId="0" fontId="2" fillId="21" borderId="4" xfId="0" applyFont="1" applyFill="1" applyBorder="1" applyAlignment="1">
      <alignment vertical="top"/>
    </xf>
    <xf numFmtId="0" fontId="6" fillId="21" borderId="8" xfId="0" applyFont="1" applyFill="1" applyBorder="1" applyAlignment="1">
      <alignment vertical="center"/>
    </xf>
    <xf numFmtId="0" fontId="6" fillId="21" borderId="8" xfId="0" applyFont="1" applyFill="1" applyBorder="1" applyAlignment="1">
      <alignment horizontal="center" vertical="center" wrapText="1"/>
    </xf>
    <xf numFmtId="0" fontId="6" fillId="21" borderId="4" xfId="0" applyFont="1" applyFill="1" applyBorder="1" applyAlignment="1">
      <alignment horizontal="center" vertical="center" wrapText="1"/>
    </xf>
    <xf numFmtId="49" fontId="6" fillId="21" borderId="4" xfId="0" applyNumberFormat="1" applyFont="1" applyFill="1" applyBorder="1" applyAlignment="1">
      <alignment horizontal="center" vertical="center" wrapText="1"/>
    </xf>
    <xf numFmtId="49" fontId="6" fillId="21" borderId="4" xfId="0" quotePrefix="1" applyNumberFormat="1" applyFont="1" applyFill="1" applyBorder="1" applyAlignment="1">
      <alignment horizontal="center" vertical="center" wrapText="1"/>
    </xf>
    <xf numFmtId="0" fontId="10" fillId="21" borderId="4" xfId="0" applyFont="1" applyFill="1" applyBorder="1" applyAlignment="1">
      <alignment vertical="top"/>
    </xf>
    <xf numFmtId="0" fontId="4" fillId="21" borderId="0" xfId="0" applyFont="1" applyFill="1" applyAlignment="1">
      <alignment wrapText="1"/>
    </xf>
    <xf numFmtId="0" fontId="4" fillId="21" borderId="4" xfId="0" applyFont="1" applyFill="1" applyBorder="1" applyAlignment="1">
      <alignment horizontal="center" vertical="top" wrapText="1"/>
    </xf>
    <xf numFmtId="0" fontId="4" fillId="21" borderId="4" xfId="0" applyFont="1" applyFill="1" applyBorder="1" applyAlignment="1">
      <alignment horizontal="left" vertical="top" wrapText="1"/>
    </xf>
    <xf numFmtId="0" fontId="10" fillId="21" borderId="4" xfId="0" applyFont="1" applyFill="1" applyBorder="1" applyAlignment="1">
      <alignment horizontal="center" vertical="top" wrapText="1"/>
    </xf>
    <xf numFmtId="0" fontId="10" fillId="21" borderId="4" xfId="0" applyFont="1" applyFill="1" applyBorder="1" applyAlignment="1">
      <alignment vertical="top" wrapText="1"/>
    </xf>
    <xf numFmtId="49" fontId="10" fillId="21" borderId="4" xfId="0" applyNumberFormat="1" applyFont="1" applyFill="1" applyBorder="1" applyAlignment="1">
      <alignment horizontal="center" vertical="top" wrapText="1"/>
    </xf>
    <xf numFmtId="0" fontId="4" fillId="13" borderId="0" xfId="0" applyFont="1" applyFill="1" applyAlignment="1">
      <alignment wrapText="1"/>
    </xf>
    <xf numFmtId="0" fontId="4" fillId="0" borderId="0" xfId="0" applyFont="1" applyAlignment="1">
      <alignment horizontal="left" vertical="top" wrapText="1"/>
    </xf>
    <xf numFmtId="0" fontId="6" fillId="2" borderId="0" xfId="0" applyFont="1" applyFill="1" applyAlignment="1">
      <alignment horizontal="left" vertical="top"/>
    </xf>
    <xf numFmtId="0" fontId="5" fillId="0" borderId="0" xfId="0" applyFont="1" applyFill="1" applyBorder="1" applyAlignment="1">
      <alignment horizontal="left" vertical="top"/>
    </xf>
    <xf numFmtId="0" fontId="5" fillId="0" borderId="0" xfId="0" applyFont="1" applyAlignment="1">
      <alignment vertical="top"/>
    </xf>
    <xf numFmtId="0" fontId="5" fillId="0" borderId="0" xfId="0" applyFont="1" applyAlignment="1">
      <alignment horizontal="left" vertical="top"/>
    </xf>
    <xf numFmtId="49" fontId="4" fillId="0" borderId="0" xfId="0" applyNumberFormat="1" applyFont="1" applyAlignment="1">
      <alignment horizontal="center" wrapText="1"/>
    </xf>
    <xf numFmtId="0" fontId="5" fillId="0" borderId="0" xfId="0" applyFont="1" applyFill="1" applyAlignment="1">
      <alignment horizontal="left" vertical="top"/>
    </xf>
    <xf numFmtId="0" fontId="5" fillId="21" borderId="4" xfId="0" quotePrefix="1" applyFont="1" applyFill="1" applyBorder="1" applyAlignment="1">
      <alignment vertical="top"/>
    </xf>
    <xf numFmtId="0" fontId="5" fillId="21" borderId="4" xfId="0" quotePrefix="1" applyFont="1" applyFill="1" applyBorder="1" applyAlignment="1">
      <alignment horizontal="center" vertical="top"/>
    </xf>
    <xf numFmtId="49" fontId="5" fillId="21" borderId="4" xfId="0" quotePrefix="1" applyNumberFormat="1" applyFont="1" applyFill="1" applyBorder="1" applyAlignment="1">
      <alignment horizontal="center" vertical="top"/>
    </xf>
    <xf numFmtId="0" fontId="5" fillId="21" borderId="4" xfId="0" quotePrefix="1" applyFont="1" applyFill="1" applyBorder="1" applyAlignment="1">
      <alignment horizontal="center" vertical="top" wrapText="1"/>
    </xf>
    <xf numFmtId="0" fontId="5" fillId="21" borderId="4" xfId="0" applyFont="1" applyFill="1" applyBorder="1" applyAlignment="1">
      <alignment horizontal="justify" vertical="top"/>
    </xf>
    <xf numFmtId="49" fontId="6" fillId="21" borderId="4" xfId="0" applyNumberFormat="1" applyFont="1" applyFill="1" applyBorder="1" applyAlignment="1">
      <alignment horizontal="center" vertical="top" wrapText="1"/>
    </xf>
    <xf numFmtId="0" fontId="6" fillId="21" borderId="4" xfId="0" quotePrefix="1" applyFont="1" applyFill="1" applyBorder="1" applyAlignment="1">
      <alignment horizontal="center" vertical="top"/>
    </xf>
    <xf numFmtId="0" fontId="6" fillId="21" borderId="4" xfId="0" quotePrefix="1" applyFont="1" applyFill="1" applyBorder="1" applyAlignment="1">
      <alignment horizontal="justify" vertical="top"/>
    </xf>
    <xf numFmtId="0" fontId="6" fillId="21" borderId="4" xfId="0" quotePrefix="1" applyFont="1" applyFill="1" applyBorder="1" applyAlignment="1">
      <alignment vertical="top"/>
    </xf>
    <xf numFmtId="49" fontId="6" fillId="21" borderId="4" xfId="0" quotePrefix="1" applyNumberFormat="1" applyFont="1" applyFill="1" applyBorder="1" applyAlignment="1">
      <alignment horizontal="center" vertical="top"/>
    </xf>
    <xf numFmtId="0" fontId="4" fillId="0" borderId="0" xfId="0" applyFont="1" applyBorder="1" applyAlignment="1">
      <alignment vertical="top"/>
    </xf>
    <xf numFmtId="0" fontId="6" fillId="21" borderId="4" xfId="0" applyFont="1" applyFill="1" applyBorder="1" applyAlignment="1">
      <alignment horizontal="center" vertical="top"/>
    </xf>
    <xf numFmtId="0" fontId="10" fillId="0" borderId="18" xfId="0" applyFont="1" applyBorder="1" applyAlignment="1">
      <alignment horizontal="center" vertical="top"/>
    </xf>
    <xf numFmtId="0" fontId="10" fillId="0" borderId="18" xfId="0" applyFont="1" applyBorder="1" applyAlignment="1">
      <alignment horizontal="left" vertical="top"/>
    </xf>
    <xf numFmtId="49" fontId="4" fillId="0" borderId="0" xfId="0" applyNumberFormat="1" applyFont="1" applyAlignment="1">
      <alignment horizontal="center" vertical="center"/>
    </xf>
    <xf numFmtId="0" fontId="6" fillId="21" borderId="4" xfId="0" applyFont="1" applyFill="1" applyBorder="1" applyAlignment="1">
      <alignment horizontal="center" vertical="center"/>
    </xf>
    <xf numFmtId="0" fontId="4" fillId="21" borderId="4" xfId="0" applyFont="1" applyFill="1" applyBorder="1" applyAlignment="1">
      <alignment vertical="center" wrapText="1"/>
    </xf>
    <xf numFmtId="49" fontId="4" fillId="21" borderId="4" xfId="0" applyNumberFormat="1" applyFont="1" applyFill="1" applyBorder="1" applyAlignment="1">
      <alignment horizontal="center" vertical="center" wrapText="1"/>
    </xf>
    <xf numFmtId="0" fontId="5" fillId="21" borderId="4" xfId="0" applyFont="1" applyFill="1" applyBorder="1" applyAlignment="1">
      <alignment vertical="center" wrapText="1"/>
    </xf>
    <xf numFmtId="0" fontId="5" fillId="0" borderId="7" xfId="0" applyFont="1" applyFill="1" applyBorder="1" applyAlignment="1">
      <alignment horizontal="left" vertical="top" wrapText="1"/>
    </xf>
    <xf numFmtId="0" fontId="5" fillId="0" borderId="0" xfId="0" applyFont="1" applyFill="1" applyAlignment="1">
      <alignment vertical="center"/>
    </xf>
    <xf numFmtId="0" fontId="5" fillId="21" borderId="4" xfId="0" applyFont="1" applyFill="1" applyBorder="1" applyAlignment="1">
      <alignment horizontal="center" vertical="center"/>
    </xf>
    <xf numFmtId="0" fontId="5" fillId="21" borderId="4" xfId="0" applyFont="1" applyFill="1" applyBorder="1" applyAlignment="1">
      <alignment horizontal="center" vertical="center" wrapText="1"/>
    </xf>
    <xf numFmtId="49" fontId="5" fillId="21" borderId="4" xfId="0" applyNumberFormat="1" applyFont="1" applyFill="1" applyBorder="1" applyAlignment="1">
      <alignment horizontal="center" vertical="center" wrapText="1"/>
    </xf>
    <xf numFmtId="0" fontId="5" fillId="0" borderId="4" xfId="0" quotePrefix="1" applyFont="1" applyFill="1" applyBorder="1" applyAlignment="1">
      <alignment horizontal="center" vertical="center"/>
    </xf>
    <xf numFmtId="49" fontId="5" fillId="0" borderId="4" xfId="0" quotePrefix="1" applyNumberFormat="1" applyFont="1" applyFill="1" applyBorder="1" applyAlignment="1">
      <alignment horizontal="center" vertical="center" wrapText="1"/>
    </xf>
    <xf numFmtId="0" fontId="5" fillId="0" borderId="6" xfId="0" applyFont="1" applyFill="1" applyBorder="1" applyAlignment="1">
      <alignment vertical="center" wrapText="1"/>
    </xf>
    <xf numFmtId="0" fontId="5" fillId="0" borderId="6" xfId="0" applyFont="1" applyFill="1" applyBorder="1" applyAlignment="1">
      <alignment vertical="top" wrapText="1"/>
    </xf>
    <xf numFmtId="164" fontId="5" fillId="0" borderId="4" xfId="0" applyNumberFormat="1" applyFont="1" applyFill="1" applyBorder="1" applyAlignment="1">
      <alignment horizontal="center" vertical="top"/>
    </xf>
    <xf numFmtId="164" fontId="5" fillId="0" borderId="17" xfId="0" applyNumberFormat="1" applyFont="1" applyFill="1" applyBorder="1" applyAlignment="1">
      <alignment horizontal="center" vertical="top"/>
    </xf>
    <xf numFmtId="0" fontId="4" fillId="0" borderId="0" xfId="0" applyFont="1" applyAlignment="1">
      <alignment horizontal="left" vertical="top"/>
    </xf>
    <xf numFmtId="49" fontId="4" fillId="0" borderId="0" xfId="0" applyNumberFormat="1" applyFont="1" applyFill="1" applyAlignment="1">
      <alignment horizontal="center" vertical="center"/>
    </xf>
    <xf numFmtId="49" fontId="6" fillId="21" borderId="4" xfId="0" quotePrefix="1" applyNumberFormat="1" applyFont="1" applyFill="1" applyBorder="1" applyAlignment="1">
      <alignment horizontal="center" vertical="top" wrapText="1"/>
    </xf>
    <xf numFmtId="0" fontId="4" fillId="0" borderId="0" xfId="0" applyFont="1" applyFill="1" applyBorder="1" applyAlignment="1">
      <alignment horizontal="center" vertical="top"/>
    </xf>
    <xf numFmtId="0" fontId="4" fillId="0" borderId="0" xfId="0" applyFont="1" applyFill="1" applyBorder="1" applyAlignment="1">
      <alignment horizontal="justify" vertical="top" wrapText="1"/>
    </xf>
    <xf numFmtId="0" fontId="4" fillId="0" borderId="0" xfId="0" applyFont="1" applyFill="1" applyBorder="1" applyAlignment="1">
      <alignment horizontal="center" vertical="top" wrapText="1"/>
    </xf>
    <xf numFmtId="49" fontId="4" fillId="0" borderId="0" xfId="0" applyNumberFormat="1" applyFont="1" applyFill="1" applyBorder="1" applyAlignment="1">
      <alignment horizontal="center" vertical="top"/>
    </xf>
    <xf numFmtId="0" fontId="4" fillId="0" borderId="0" xfId="0" applyFont="1" applyFill="1" applyBorder="1" applyAlignment="1">
      <alignment vertical="top" wrapText="1"/>
    </xf>
    <xf numFmtId="49" fontId="4" fillId="21" borderId="4" xfId="0" applyNumberFormat="1" applyFont="1" applyFill="1" applyBorder="1" applyAlignment="1">
      <alignment horizontal="center" vertical="top"/>
    </xf>
    <xf numFmtId="0" fontId="4" fillId="21" borderId="4" xfId="0" applyFont="1" applyFill="1" applyBorder="1" applyAlignment="1">
      <alignment vertical="top"/>
    </xf>
    <xf numFmtId="0" fontId="1" fillId="0" borderId="4" xfId="0" applyFont="1" applyFill="1" applyBorder="1" applyAlignment="1">
      <alignment horizontal="center" vertical="top" wrapText="1"/>
    </xf>
    <xf numFmtId="0" fontId="1" fillId="0" borderId="4" xfId="0" applyFont="1" applyFill="1" applyBorder="1" applyAlignment="1">
      <alignment horizontal="left" vertical="top" wrapText="1"/>
    </xf>
    <xf numFmtId="0" fontId="1" fillId="0" borderId="4" xfId="0" applyFont="1" applyFill="1" applyBorder="1" applyAlignment="1">
      <alignment horizontal="center" vertical="top"/>
    </xf>
    <xf numFmtId="0" fontId="5" fillId="0" borderId="8"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applyFont="1" applyFill="1" applyBorder="1" applyAlignment="1">
      <alignment horizontal="left" vertical="top" wrapText="1"/>
    </xf>
    <xf numFmtId="0" fontId="5" fillId="0" borderId="4" xfId="0" applyFont="1" applyFill="1" applyBorder="1" applyAlignment="1">
      <alignment horizontal="left" vertical="center"/>
    </xf>
    <xf numFmtId="0" fontId="5" fillId="0" borderId="4" xfId="0" applyFont="1" applyFill="1" applyBorder="1" applyAlignment="1">
      <alignment horizontal="center" vertical="center"/>
    </xf>
    <xf numFmtId="0" fontId="1" fillId="0" borderId="4" xfId="0" applyFont="1" applyFill="1" applyBorder="1" applyAlignment="1">
      <alignment horizontal="center" vertical="center" wrapText="1"/>
    </xf>
    <xf numFmtId="0" fontId="1" fillId="0" borderId="4" xfId="0" applyFont="1" applyFill="1" applyBorder="1" applyAlignment="1">
      <alignment horizontal="left" vertical="center" wrapText="1"/>
    </xf>
    <xf numFmtId="0" fontId="1" fillId="0" borderId="4" xfId="0" applyFont="1" applyFill="1" applyBorder="1" applyAlignment="1">
      <alignment vertical="top" wrapText="1"/>
    </xf>
    <xf numFmtId="0" fontId="1" fillId="0" borderId="4" xfId="0" applyFont="1" applyFill="1" applyBorder="1" applyAlignment="1">
      <alignment vertical="top"/>
    </xf>
    <xf numFmtId="0" fontId="4" fillId="0" borderId="4" xfId="0" applyFont="1" applyFill="1" applyBorder="1" applyAlignment="1">
      <alignment horizontal="center" vertical="top" wrapText="1"/>
    </xf>
    <xf numFmtId="0" fontId="4" fillId="0" borderId="4" xfId="0" applyFont="1" applyFill="1" applyBorder="1" applyAlignment="1">
      <alignment vertical="top" wrapText="1"/>
    </xf>
    <xf numFmtId="49" fontId="5" fillId="0" borderId="4" xfId="0" applyNumberFormat="1" applyFont="1" applyFill="1" applyBorder="1" applyAlignment="1">
      <alignment horizontal="center" vertical="top"/>
    </xf>
    <xf numFmtId="0" fontId="4" fillId="0" borderId="4" xfId="0" applyFont="1" applyFill="1" applyBorder="1" applyAlignment="1">
      <alignment horizontal="center" vertical="top"/>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vertical="top" wrapText="1"/>
    </xf>
    <xf numFmtId="0" fontId="6" fillId="0" borderId="4" xfId="0" applyFont="1" applyFill="1" applyBorder="1" applyAlignment="1">
      <alignment horizontal="left" vertical="top"/>
    </xf>
    <xf numFmtId="0" fontId="5" fillId="0" borderId="4" xfId="0" quotePrefix="1" applyFont="1" applyFill="1" applyBorder="1" applyAlignment="1">
      <alignment horizontal="center" vertical="top" wrapText="1"/>
    </xf>
    <xf numFmtId="0" fontId="5" fillId="0" borderId="4" xfId="0" applyFont="1" applyFill="1" applyBorder="1" applyAlignment="1">
      <alignment horizontal="left" vertical="top"/>
    </xf>
    <xf numFmtId="0" fontId="20" fillId="0" borderId="4" xfId="0" applyFont="1" applyFill="1" applyBorder="1" applyAlignment="1">
      <alignment horizontal="center" vertical="top" wrapText="1"/>
    </xf>
    <xf numFmtId="0" fontId="5" fillId="4" borderId="4" xfId="0" quotePrefix="1" applyFont="1" applyFill="1" applyBorder="1" applyAlignment="1">
      <alignment vertical="top" wrapText="1"/>
    </xf>
    <xf numFmtId="0" fontId="5" fillId="4" borderId="4" xfId="0" applyFont="1" applyFill="1" applyBorder="1" applyAlignment="1">
      <alignment vertical="top" wrapText="1"/>
    </xf>
    <xf numFmtId="0" fontId="5" fillId="4" borderId="4" xfId="0" applyFont="1" applyFill="1" applyBorder="1" applyAlignment="1">
      <alignment horizontal="center" vertical="top" wrapText="1"/>
    </xf>
    <xf numFmtId="0" fontId="5" fillId="0" borderId="4" xfId="0" applyFont="1" applyFill="1" applyBorder="1" applyAlignment="1">
      <alignment horizontal="center"/>
    </xf>
    <xf numFmtId="0" fontId="6" fillId="21" borderId="4" xfId="0" quotePrefix="1" applyFont="1" applyFill="1" applyBorder="1" applyAlignment="1">
      <alignment horizontal="left" vertical="top" wrapText="1"/>
    </xf>
    <xf numFmtId="0" fontId="6" fillId="21" borderId="4" xfId="0" applyFont="1" applyFill="1" applyBorder="1" applyAlignment="1">
      <alignment vertical="center"/>
    </xf>
    <xf numFmtId="49" fontId="5" fillId="0" borderId="4" xfId="0" applyNumberFormat="1" applyFont="1" applyFill="1" applyBorder="1" applyAlignment="1">
      <alignment horizontal="center" vertical="center"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left" vertical="top" wrapText="1"/>
    </xf>
    <xf numFmtId="49" fontId="5" fillId="0" borderId="4" xfId="0" applyNumberFormat="1" applyFont="1" applyFill="1" applyBorder="1" applyAlignment="1">
      <alignment horizontal="center" vertical="center" wrapText="1"/>
    </xf>
    <xf numFmtId="0" fontId="5" fillId="0" borderId="4" xfId="0" quotePrefix="1" applyFont="1" applyFill="1" applyBorder="1" applyAlignment="1">
      <alignment horizontal="center" vertical="top" wrapText="1"/>
    </xf>
    <xf numFmtId="49" fontId="5" fillId="4" borderId="4" xfId="0" applyNumberFormat="1" applyFont="1" applyFill="1" applyBorder="1" applyAlignment="1">
      <alignment horizontal="center" vertical="center" wrapText="1"/>
    </xf>
    <xf numFmtId="0" fontId="5" fillId="4" borderId="4" xfId="0" applyFont="1" applyFill="1" applyBorder="1" applyAlignment="1">
      <alignment vertical="center" wrapText="1"/>
    </xf>
    <xf numFmtId="0" fontId="5" fillId="2" borderId="4" xfId="0" applyFont="1" applyFill="1" applyBorder="1" applyAlignment="1">
      <alignment vertical="center" wrapText="1"/>
    </xf>
    <xf numFmtId="49" fontId="5" fillId="2" borderId="4" xfId="0" applyNumberFormat="1" applyFont="1" applyFill="1" applyBorder="1" applyAlignment="1">
      <alignment horizontal="center" vertical="center" wrapText="1"/>
    </xf>
    <xf numFmtId="49" fontId="5" fillId="2" borderId="4" xfId="0" applyNumberFormat="1" applyFont="1" applyFill="1" applyBorder="1" applyAlignment="1">
      <alignment horizontal="center" vertical="center"/>
    </xf>
    <xf numFmtId="0" fontId="5" fillId="2" borderId="4" xfId="0" applyFont="1" applyFill="1" applyBorder="1" applyAlignment="1">
      <alignment horizontal="left" vertical="center" wrapText="1"/>
    </xf>
    <xf numFmtId="0" fontId="5" fillId="2" borderId="4" xfId="0" applyFont="1" applyFill="1" applyBorder="1" applyAlignment="1">
      <alignment horizontal="left" vertical="top" wrapText="1"/>
    </xf>
    <xf numFmtId="0" fontId="5" fillId="4" borderId="0" xfId="0" applyFont="1" applyFill="1"/>
    <xf numFmtId="49" fontId="5" fillId="4" borderId="4" xfId="0" applyNumberFormat="1"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left" vertical="top" wrapText="1"/>
    </xf>
    <xf numFmtId="0" fontId="1" fillId="0" borderId="4" xfId="0" applyFont="1" applyFill="1" applyBorder="1" applyAlignment="1">
      <alignment horizontal="center" vertical="top" wrapText="1"/>
    </xf>
    <xf numFmtId="0" fontId="5" fillId="0" borderId="4" xfId="0" applyFont="1" applyFill="1" applyBorder="1" applyAlignment="1">
      <alignment horizontal="left" vertical="top"/>
    </xf>
    <xf numFmtId="0" fontId="5" fillId="0" borderId="4" xfId="0" applyFont="1" applyFill="1" applyBorder="1" applyAlignment="1">
      <alignment horizontal="left" vertical="center"/>
    </xf>
    <xf numFmtId="0" fontId="5" fillId="0" borderId="4" xfId="0" applyFont="1" applyFill="1" applyBorder="1" applyAlignment="1">
      <alignment horizontal="center" vertical="center" wrapText="1"/>
    </xf>
    <xf numFmtId="49" fontId="5" fillId="0" borderId="4" xfId="0" applyNumberFormat="1" applyFont="1" applyFill="1" applyBorder="1" applyAlignment="1">
      <alignment horizontal="center" vertical="center" wrapText="1"/>
    </xf>
    <xf numFmtId="0" fontId="5" fillId="0" borderId="9" xfId="0" applyFont="1" applyFill="1" applyBorder="1" applyAlignment="1">
      <alignment vertical="top" wrapText="1"/>
    </xf>
    <xf numFmtId="0" fontId="5" fillId="0" borderId="9" xfId="0" applyFont="1" applyFill="1" applyBorder="1" applyAlignment="1">
      <alignment horizontal="center" vertical="top" wrapText="1"/>
    </xf>
    <xf numFmtId="0" fontId="5" fillId="0" borderId="9" xfId="0" applyFont="1" applyFill="1" applyBorder="1" applyAlignment="1">
      <alignment horizontal="center" vertical="top"/>
    </xf>
    <xf numFmtId="0" fontId="5" fillId="0" borderId="9" xfId="0" applyFont="1" applyFill="1" applyBorder="1" applyAlignment="1">
      <alignment horizontal="left" vertical="top" wrapText="1"/>
    </xf>
    <xf numFmtId="0" fontId="5" fillId="0" borderId="9" xfId="0" applyFont="1" applyFill="1" applyBorder="1" applyAlignment="1">
      <alignment horizontal="center" vertical="center" wrapText="1"/>
    </xf>
    <xf numFmtId="49" fontId="5" fillId="0" borderId="4" xfId="0" applyNumberFormat="1" applyFont="1" applyFill="1" applyBorder="1" applyAlignment="1">
      <alignment horizontal="center" vertical="top"/>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0" borderId="4" xfId="0" quotePrefix="1" applyFont="1" applyFill="1" applyBorder="1" applyAlignment="1">
      <alignment vertical="top" wrapText="1"/>
    </xf>
    <xf numFmtId="0" fontId="6" fillId="0" borderId="4" xfId="0" quotePrefix="1" applyFont="1" applyFill="1" applyBorder="1" applyAlignment="1">
      <alignment horizontal="center" vertical="top" wrapText="1"/>
    </xf>
    <xf numFmtId="0" fontId="5" fillId="0" borderId="4" xfId="0" quotePrefix="1" applyFont="1" applyFill="1" applyBorder="1" applyAlignment="1">
      <alignment horizontal="left" vertical="top" wrapText="1"/>
    </xf>
    <xf numFmtId="0" fontId="5" fillId="0" borderId="20" xfId="0" applyFont="1" applyFill="1" applyBorder="1" applyAlignment="1">
      <alignment horizontal="center" vertical="top" wrapText="1"/>
    </xf>
    <xf numFmtId="0" fontId="5" fillId="0" borderId="25" xfId="0" applyFont="1" applyFill="1" applyBorder="1" applyAlignment="1">
      <alignment horizontal="center" vertical="top" wrapText="1"/>
    </xf>
    <xf numFmtId="49" fontId="5" fillId="0" borderId="9" xfId="0" applyNumberFormat="1" applyFont="1" applyFill="1" applyBorder="1" applyAlignment="1">
      <alignment horizontal="center" vertical="top" wrapText="1"/>
    </xf>
    <xf numFmtId="0" fontId="5" fillId="0" borderId="9" xfId="0" applyFont="1" applyFill="1" applyBorder="1" applyAlignment="1">
      <alignment vertical="center" wrapText="1"/>
    </xf>
    <xf numFmtId="0" fontId="6" fillId="0" borderId="9" xfId="0" applyFont="1" applyFill="1" applyBorder="1" applyAlignment="1">
      <alignment horizontal="center" vertical="center" wrapText="1"/>
    </xf>
    <xf numFmtId="49" fontId="6" fillId="0" borderId="9" xfId="0" applyNumberFormat="1" applyFont="1" applyFill="1" applyBorder="1" applyAlignment="1">
      <alignment horizontal="center" vertical="center" wrapText="1"/>
    </xf>
    <xf numFmtId="0" fontId="5" fillId="4" borderId="4"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horizontal="left" vertical="top" wrapText="1"/>
    </xf>
    <xf numFmtId="0" fontId="5" fillId="0" borderId="17" xfId="0" applyFont="1" applyFill="1" applyBorder="1" applyAlignment="1">
      <alignment horizontal="center" vertical="top" wrapText="1"/>
    </xf>
    <xf numFmtId="49" fontId="5" fillId="0" borderId="4" xfId="0" applyNumberFormat="1" applyFont="1" applyFill="1" applyBorder="1" applyAlignment="1">
      <alignment horizontal="center" vertical="top"/>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left"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applyFont="1" applyFill="1" applyBorder="1" applyAlignment="1">
      <alignment horizontal="center" vertical="top" wrapText="1"/>
    </xf>
    <xf numFmtId="0" fontId="5" fillId="0" borderId="9" xfId="0" applyFont="1" applyFill="1" applyBorder="1" applyAlignment="1">
      <alignment vertical="top" wrapText="1"/>
    </xf>
    <xf numFmtId="0" fontId="5" fillId="0" borderId="9" xfId="0" applyFont="1" applyFill="1" applyBorder="1" applyAlignment="1">
      <alignment horizontal="center" vertical="top"/>
    </xf>
    <xf numFmtId="0" fontId="5" fillId="0" borderId="17" xfId="0" applyFont="1" applyFill="1" applyBorder="1" applyAlignment="1">
      <alignment horizontal="center" vertical="top" wrapText="1"/>
    </xf>
    <xf numFmtId="0" fontId="5" fillId="0" borderId="9" xfId="0" applyFont="1" applyFill="1" applyBorder="1" applyAlignment="1">
      <alignment horizontal="center" vertical="top" wrapText="1"/>
    </xf>
    <xf numFmtId="0" fontId="5" fillId="0" borderId="8" xfId="0" quotePrefix="1" applyFont="1" applyFill="1" applyBorder="1" applyAlignment="1">
      <alignment horizontal="center" vertical="top" wrapText="1"/>
    </xf>
    <xf numFmtId="49" fontId="5" fillId="0" borderId="9" xfId="0" applyNumberFormat="1" applyFont="1" applyFill="1" applyBorder="1" applyAlignment="1">
      <alignment horizontal="center" vertical="top" wrapText="1"/>
    </xf>
    <xf numFmtId="0" fontId="2" fillId="0" borderId="17" xfId="0" applyFont="1" applyFill="1" applyBorder="1" applyAlignment="1">
      <alignment horizontal="center" vertical="top"/>
    </xf>
    <xf numFmtId="0" fontId="5" fillId="0" borderId="18" xfId="0" applyFont="1" applyFill="1" applyBorder="1" applyAlignment="1">
      <alignment horizontal="center" vertical="top" wrapText="1"/>
    </xf>
    <xf numFmtId="0" fontId="5" fillId="0" borderId="6" xfId="0" quotePrefix="1" applyFont="1" applyFill="1" applyBorder="1" applyAlignment="1">
      <alignment horizontal="center" vertical="top" wrapText="1"/>
    </xf>
    <xf numFmtId="0" fontId="5" fillId="0" borderId="8" xfId="0" quotePrefix="1" applyFont="1" applyFill="1" applyBorder="1" applyAlignment="1">
      <alignment vertical="top" wrapText="1"/>
    </xf>
    <xf numFmtId="0" fontId="5" fillId="0" borderId="24" xfId="0" applyFont="1" applyFill="1" applyBorder="1" applyAlignment="1">
      <alignment vertical="top" wrapText="1"/>
    </xf>
    <xf numFmtId="0" fontId="5" fillId="0" borderId="23" xfId="0" applyFont="1" applyFill="1" applyBorder="1" applyAlignment="1">
      <alignment vertical="top" wrapText="1"/>
    </xf>
    <xf numFmtId="49" fontId="5" fillId="0" borderId="24" xfId="0" applyNumberFormat="1" applyFont="1" applyFill="1" applyBorder="1" applyAlignment="1">
      <alignment horizontal="center" vertical="top" wrapText="1"/>
    </xf>
    <xf numFmtId="0" fontId="5" fillId="0" borderId="21" xfId="0" applyFont="1" applyFill="1" applyBorder="1" applyAlignment="1">
      <alignment vertical="top" wrapText="1"/>
    </xf>
    <xf numFmtId="49" fontId="5" fillId="0" borderId="23" xfId="0" applyNumberFormat="1" applyFont="1" applyFill="1" applyBorder="1" applyAlignment="1">
      <alignment horizontal="center" vertical="top" wrapText="1"/>
    </xf>
    <xf numFmtId="0" fontId="5" fillId="0" borderId="25" xfId="0" applyFont="1" applyFill="1" applyBorder="1" applyAlignment="1">
      <alignment vertical="top" wrapText="1"/>
    </xf>
    <xf numFmtId="0" fontId="0" fillId="0" borderId="0" xfId="0" applyFill="1"/>
    <xf numFmtId="0" fontId="12" fillId="0" borderId="4" xfId="0" applyFont="1" applyFill="1" applyBorder="1" applyAlignment="1">
      <alignment horizontal="left"/>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vertical="top"/>
    </xf>
    <xf numFmtId="0" fontId="0" fillId="0" borderId="0" xfId="0" applyFill="1"/>
    <xf numFmtId="0" fontId="5" fillId="4" borderId="4" xfId="0" applyFont="1" applyFill="1" applyBorder="1" applyAlignment="1">
      <alignment vertical="top" wrapText="1"/>
    </xf>
    <xf numFmtId="0" fontId="5" fillId="0" borderId="8" xfId="0" quotePrefix="1" applyFont="1" applyFill="1" applyBorder="1" applyAlignment="1">
      <alignment horizontal="left" vertical="top" wrapText="1"/>
    </xf>
    <xf numFmtId="0" fontId="5" fillId="0" borderId="0" xfId="0" applyFont="1" applyFill="1" applyAlignment="1">
      <alignment vertical="top"/>
    </xf>
    <xf numFmtId="0" fontId="12" fillId="0" borderId="0" xfId="0" applyFont="1"/>
    <xf numFmtId="49" fontId="5" fillId="0" borderId="4" xfId="0" applyNumberFormat="1"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49" fontId="5" fillId="0" borderId="4" xfId="0" applyNumberFormat="1" applyFont="1" applyFill="1" applyBorder="1" applyAlignment="1">
      <alignment horizontal="lef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5" fillId="4" borderId="4" xfId="0" applyFont="1" applyFill="1" applyBorder="1" applyAlignment="1">
      <alignment horizontal="center" vertical="top" wrapText="1"/>
    </xf>
    <xf numFmtId="0" fontId="5" fillId="0" borderId="0" xfId="0" applyFont="1" applyFill="1" applyAlignment="1">
      <alignment vertical="top"/>
    </xf>
    <xf numFmtId="49" fontId="5" fillId="0" borderId="4" xfId="0" applyNumberFormat="1"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1" fillId="0" borderId="4" xfId="0" applyFont="1" applyFill="1" applyBorder="1" applyAlignment="1">
      <alignment horizontal="center" vertical="top" wrapText="1"/>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0" fillId="0" borderId="0" xfId="0"/>
    <xf numFmtId="49" fontId="5" fillId="0" borderId="0" xfId="0" applyNumberFormat="1" applyFont="1" applyFill="1" applyBorder="1" applyAlignment="1">
      <alignment horizontal="center" vertical="top"/>
    </xf>
    <xf numFmtId="0" fontId="5" fillId="0" borderId="4" xfId="0" applyFont="1" applyFill="1" applyBorder="1" applyAlignment="1">
      <alignment horizontal="center" vertical="top" wrapText="1"/>
    </xf>
    <xf numFmtId="0" fontId="0" fillId="0" borderId="0" xfId="0" applyFill="1"/>
    <xf numFmtId="0" fontId="0" fillId="0" borderId="0" xfId="0"/>
    <xf numFmtId="0" fontId="4" fillId="0" borderId="0" xfId="0" applyFont="1"/>
    <xf numFmtId="0" fontId="5" fillId="0" borderId="0" xfId="0" applyFont="1" applyFill="1" applyBorder="1" applyAlignment="1">
      <alignment vertical="top"/>
    </xf>
    <xf numFmtId="0" fontId="4" fillId="0" borderId="0" xfId="0" applyFont="1" applyAlignment="1">
      <alignment vertical="top"/>
    </xf>
    <xf numFmtId="0" fontId="0" fillId="0" borderId="0" xfId="0" applyAlignment="1">
      <alignment vertical="top"/>
    </xf>
    <xf numFmtId="0" fontId="3" fillId="9" borderId="4" xfId="0" applyFont="1" applyFill="1" applyBorder="1" applyAlignment="1">
      <alignment vertical="top"/>
    </xf>
    <xf numFmtId="0" fontId="3" fillId="9" borderId="4" xfId="0" applyFont="1" applyFill="1" applyBorder="1" applyAlignment="1">
      <alignment horizontal="center" vertical="top"/>
    </xf>
    <xf numFmtId="0" fontId="0" fillId="6" borderId="4" xfId="0" applyFill="1" applyBorder="1" applyAlignment="1">
      <alignment vertical="top"/>
    </xf>
    <xf numFmtId="0" fontId="0" fillId="6" borderId="4" xfId="0" applyFill="1" applyBorder="1" applyAlignment="1">
      <alignment horizontal="center" vertical="top"/>
    </xf>
    <xf numFmtId="0" fontId="0" fillId="16" borderId="4" xfId="0" applyFill="1" applyBorder="1" applyAlignment="1">
      <alignment vertical="top"/>
    </xf>
    <xf numFmtId="0" fontId="0" fillId="0" borderId="0" xfId="0" applyAlignment="1">
      <alignment horizontal="center" vertical="top"/>
    </xf>
    <xf numFmtId="0" fontId="5" fillId="0" borderId="0" xfId="0" applyFont="1" applyFill="1" applyAlignment="1">
      <alignment vertical="top"/>
    </xf>
    <xf numFmtId="0" fontId="5" fillId="0" borderId="0" xfId="0" applyFont="1" applyFill="1" applyAlignment="1">
      <alignment horizontal="center" vertical="top"/>
    </xf>
    <xf numFmtId="0" fontId="5" fillId="0" borderId="0" xfId="0" applyFont="1" applyFill="1" applyAlignment="1">
      <alignment vertical="top" wrapText="1"/>
    </xf>
    <xf numFmtId="0" fontId="8" fillId="4" borderId="4" xfId="0" applyFont="1" applyFill="1" applyBorder="1" applyAlignment="1">
      <alignment vertical="top"/>
    </xf>
    <xf numFmtId="0" fontId="8" fillId="4" borderId="4" xfId="0" applyFont="1" applyFill="1" applyBorder="1" applyAlignment="1">
      <alignment horizontal="center" vertical="top"/>
    </xf>
    <xf numFmtId="0" fontId="3" fillId="4" borderId="4" xfId="0" applyFont="1" applyFill="1" applyBorder="1" applyAlignment="1">
      <alignment horizontal="center" vertical="top"/>
    </xf>
    <xf numFmtId="0" fontId="0" fillId="17" borderId="4" xfId="0" applyFill="1" applyBorder="1" applyAlignment="1">
      <alignment vertical="top"/>
    </xf>
    <xf numFmtId="0" fontId="4" fillId="0" borderId="0" xfId="0" applyFont="1" applyAlignment="1">
      <alignment horizontal="left" vertical="top" wrapText="1"/>
    </xf>
    <xf numFmtId="0" fontId="12" fillId="0" borderId="4" xfId="0" applyFont="1" applyFill="1" applyBorder="1" applyAlignment="1">
      <alignment horizontal="center"/>
    </xf>
    <xf numFmtId="0" fontId="5" fillId="0" borderId="4" xfId="0" applyFont="1" applyFill="1" applyBorder="1" applyAlignment="1">
      <alignment vertical="center" wrapText="1"/>
    </xf>
    <xf numFmtId="49" fontId="5" fillId="0" borderId="4" xfId="0" applyNumberFormat="1" applyFont="1" applyFill="1" applyBorder="1" applyAlignment="1">
      <alignment horizontal="center" vertical="top" wrapText="1"/>
    </xf>
    <xf numFmtId="49" fontId="5" fillId="0" borderId="4" xfId="0" quotePrefix="1" applyNumberFormat="1"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5" fillId="0" borderId="4" xfId="0" applyFont="1" applyFill="1" applyBorder="1" applyAlignment="1">
      <alignment vertical="top"/>
    </xf>
    <xf numFmtId="0" fontId="5" fillId="0" borderId="6"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horizontal="left"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8" xfId="0" applyFont="1" applyFill="1" applyBorder="1" applyAlignment="1">
      <alignment horizontal="center" vertical="top" wrapText="1"/>
    </xf>
    <xf numFmtId="0" fontId="5" fillId="0" borderId="4" xfId="0" quotePrefix="1" applyFont="1" applyFill="1" applyBorder="1" applyAlignment="1">
      <alignment horizontal="center" vertical="top" wrapText="1"/>
    </xf>
    <xf numFmtId="49" fontId="5" fillId="0" borderId="9" xfId="0" applyNumberFormat="1" applyFont="1" applyFill="1" applyBorder="1" applyAlignment="1">
      <alignment horizontal="center" vertical="top" wrapText="1"/>
    </xf>
    <xf numFmtId="0" fontId="5" fillId="0" borderId="4" xfId="0" quotePrefix="1" applyFont="1" applyFill="1" applyBorder="1" applyAlignment="1">
      <alignment vertical="top"/>
    </xf>
    <xf numFmtId="0" fontId="20" fillId="0" borderId="4" xfId="0" applyFont="1" applyFill="1" applyBorder="1" applyAlignment="1">
      <alignment horizontal="center" vertical="top" wrapText="1"/>
    </xf>
    <xf numFmtId="0" fontId="4" fillId="0" borderId="4" xfId="0" applyFont="1" applyFill="1" applyBorder="1" applyAlignment="1">
      <alignment horizontal="left" vertical="top" wrapText="1"/>
    </xf>
    <xf numFmtId="49" fontId="20" fillId="0" borderId="4" xfId="0" applyNumberFormat="1" applyFont="1" applyFill="1" applyBorder="1" applyAlignment="1">
      <alignment horizontal="center" vertical="top"/>
    </xf>
    <xf numFmtId="49" fontId="5" fillId="0" borderId="4" xfId="0" applyNumberFormat="1" applyFont="1" applyFill="1" applyBorder="1" applyAlignment="1">
      <alignment horizontal="left" vertical="top" wrapText="1"/>
    </xf>
    <xf numFmtId="0" fontId="5" fillId="0" borderId="4" xfId="0" quotePrefix="1" applyFont="1" applyFill="1" applyBorder="1" applyAlignment="1">
      <alignment vertical="top" wrapText="1"/>
    </xf>
    <xf numFmtId="0" fontId="0" fillId="0" borderId="0" xfId="0" applyFill="1"/>
    <xf numFmtId="0" fontId="6" fillId="5" borderId="4" xfId="0" applyFont="1" applyFill="1" applyBorder="1" applyAlignment="1">
      <alignment horizontal="left" vertical="center" wrapText="1"/>
    </xf>
    <xf numFmtId="0" fontId="6" fillId="0" borderId="4" xfId="0" applyFont="1" applyFill="1" applyBorder="1" applyAlignment="1">
      <alignment horizontal="left" vertical="center" wrapText="1"/>
    </xf>
    <xf numFmtId="0" fontId="5" fillId="4" borderId="4" xfId="0" applyFont="1" applyFill="1" applyBorder="1" applyAlignment="1">
      <alignment vertical="top" wrapText="1"/>
    </xf>
    <xf numFmtId="0" fontId="5" fillId="23" borderId="4" xfId="0" applyFont="1" applyFill="1" applyBorder="1" applyAlignment="1">
      <alignment horizontal="center" vertical="top"/>
    </xf>
    <xf numFmtId="0" fontId="5" fillId="0" borderId="4" xfId="0" applyFont="1" applyFill="1" applyBorder="1" applyAlignment="1">
      <alignment horizontal="left" vertical="top"/>
    </xf>
    <xf numFmtId="0" fontId="5" fillId="0" borderId="9" xfId="0" applyFont="1" applyFill="1" applyBorder="1" applyAlignment="1">
      <alignment horizontal="center" vertical="top" wrapText="1"/>
    </xf>
    <xf numFmtId="0" fontId="5" fillId="0" borderId="17" xfId="0" applyFont="1" applyFill="1" applyBorder="1" applyAlignment="1">
      <alignment horizontal="center" vertical="top" wrapText="1"/>
    </xf>
    <xf numFmtId="49" fontId="5" fillId="0" borderId="9" xfId="0" quotePrefix="1" applyNumberFormat="1" applyFont="1" applyFill="1" applyBorder="1" applyAlignment="1">
      <alignment horizontal="center" vertical="top"/>
    </xf>
    <xf numFmtId="49" fontId="5" fillId="0" borderId="9" xfId="0" applyNumberFormat="1" applyFont="1" applyFill="1" applyBorder="1" applyAlignment="1">
      <alignment horizontal="center" vertical="top"/>
    </xf>
    <xf numFmtId="49" fontId="5" fillId="4" borderId="4" xfId="0" applyNumberFormat="1" applyFont="1" applyFill="1" applyBorder="1" applyAlignment="1">
      <alignment horizontal="center" vertical="top" wrapText="1"/>
    </xf>
    <xf numFmtId="0" fontId="20" fillId="0" borderId="4" xfId="0" quotePrefix="1" applyFont="1" applyFill="1" applyBorder="1" applyAlignment="1">
      <alignment horizontal="center" vertical="top" wrapText="1"/>
    </xf>
    <xf numFmtId="0" fontId="5" fillId="0" borderId="8" xfId="0" applyFont="1" applyFill="1" applyBorder="1" applyAlignment="1">
      <alignment horizontal="left" vertical="top" wrapText="1"/>
    </xf>
    <xf numFmtId="0" fontId="5" fillId="4" borderId="4" xfId="0" applyFont="1" applyFill="1" applyBorder="1" applyAlignment="1">
      <alignment horizontal="center" vertical="top"/>
    </xf>
    <xf numFmtId="0" fontId="5" fillId="0" borderId="17" xfId="0" quotePrefix="1" applyFont="1" applyFill="1" applyBorder="1" applyAlignment="1">
      <alignment horizontal="center" vertical="top" wrapText="1"/>
    </xf>
    <xf numFmtId="0" fontId="5" fillId="0" borderId="9" xfId="0" quotePrefix="1" applyFont="1" applyFill="1" applyBorder="1" applyAlignment="1">
      <alignment vertical="top" wrapText="1"/>
    </xf>
    <xf numFmtId="0" fontId="5" fillId="0" borderId="0" xfId="0" applyFont="1" applyFill="1"/>
    <xf numFmtId="0" fontId="5" fillId="0" borderId="20" xfId="0" applyFont="1" applyFill="1" applyBorder="1" applyAlignment="1">
      <alignment horizontal="center" vertical="top" wrapText="1"/>
    </xf>
    <xf numFmtId="0" fontId="5" fillId="5" borderId="4" xfId="0" applyFont="1" applyFill="1" applyBorder="1" applyAlignment="1">
      <alignment horizontal="center" vertical="center"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horizontal="left" vertical="top" wrapText="1"/>
    </xf>
    <xf numFmtId="0" fontId="5" fillId="0" borderId="17" xfId="0" applyFont="1" applyFill="1" applyBorder="1" applyAlignment="1">
      <alignment horizontal="center" vertical="top" wrapText="1"/>
    </xf>
    <xf numFmtId="0" fontId="5" fillId="0" borderId="9" xfId="0" applyFont="1" applyFill="1" applyBorder="1" applyAlignment="1">
      <alignment horizontal="center" vertical="top" wrapText="1"/>
    </xf>
    <xf numFmtId="0" fontId="5" fillId="0" borderId="17" xfId="0" quotePrefix="1" applyFont="1" applyFill="1" applyBorder="1" applyAlignment="1">
      <alignment horizontal="center" vertical="top" wrapText="1"/>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0" borderId="9" xfId="0" quotePrefix="1" applyFont="1" applyFill="1" applyBorder="1" applyAlignment="1">
      <alignment horizontal="center" vertical="top" wrapText="1"/>
    </xf>
    <xf numFmtId="0" fontId="1" fillId="0" borderId="4" xfId="0" applyFont="1" applyFill="1" applyBorder="1" applyAlignment="1">
      <alignment horizontal="center" vertical="center"/>
    </xf>
    <xf numFmtId="0" fontId="2" fillId="21" borderId="4" xfId="0" applyFont="1" applyFill="1" applyBorder="1" applyAlignment="1">
      <alignment horizontal="center" vertical="top"/>
    </xf>
    <xf numFmtId="0" fontId="6" fillId="21" borderId="9" xfId="0" applyFont="1" applyFill="1" applyBorder="1" applyAlignment="1">
      <alignment vertical="top"/>
    </xf>
    <xf numFmtId="0" fontId="6" fillId="21" borderId="9" xfId="0" applyFont="1" applyFill="1" applyBorder="1" applyAlignment="1">
      <alignment horizontal="left" vertical="top" wrapText="1"/>
    </xf>
    <xf numFmtId="0" fontId="6" fillId="21" borderId="9" xfId="0" applyFont="1" applyFill="1" applyBorder="1" applyAlignment="1">
      <alignment horizontal="center" vertical="top" wrapText="1"/>
    </xf>
    <xf numFmtId="0" fontId="6" fillId="21" borderId="9" xfId="0" quotePrefix="1" applyFont="1" applyFill="1" applyBorder="1" applyAlignment="1">
      <alignment horizontal="center" vertical="top" wrapText="1"/>
    </xf>
    <xf numFmtId="0" fontId="6" fillId="21" borderId="9" xfId="0" quotePrefix="1" applyFont="1" applyFill="1" applyBorder="1" applyAlignment="1">
      <alignment vertical="top" wrapText="1"/>
    </xf>
    <xf numFmtId="0" fontId="5" fillId="21" borderId="9" xfId="0" applyFont="1" applyFill="1" applyBorder="1" applyAlignment="1">
      <alignment vertical="top" wrapText="1"/>
    </xf>
    <xf numFmtId="0" fontId="5" fillId="21" borderId="9" xfId="0" applyFont="1" applyFill="1" applyBorder="1" applyAlignment="1">
      <alignment horizontal="center" vertical="top"/>
    </xf>
    <xf numFmtId="49" fontId="5" fillId="21" borderId="9" xfId="0" applyNumberFormat="1" applyFont="1" applyFill="1" applyBorder="1" applyAlignment="1">
      <alignment horizontal="center" vertical="top" wrapText="1"/>
    </xf>
    <xf numFmtId="0" fontId="2" fillId="21" borderId="7" xfId="0" applyFont="1" applyFill="1" applyBorder="1" applyAlignment="1">
      <alignment vertical="center"/>
    </xf>
    <xf numFmtId="0" fontId="2" fillId="21" borderId="5" xfId="0" applyFont="1" applyFill="1" applyBorder="1" applyAlignment="1">
      <alignment vertical="center"/>
    </xf>
    <xf numFmtId="0" fontId="5" fillId="21" borderId="6" xfId="0" applyFont="1" applyFill="1" applyBorder="1" applyAlignment="1">
      <alignment horizontal="center" vertical="top"/>
    </xf>
    <xf numFmtId="0" fontId="6" fillId="21" borderId="7" xfId="0" applyFont="1" applyFill="1" applyBorder="1" applyAlignment="1">
      <alignment vertical="top"/>
    </xf>
    <xf numFmtId="0" fontId="6" fillId="21" borderId="5" xfId="0" applyFont="1" applyFill="1" applyBorder="1" applyAlignment="1">
      <alignment vertical="top"/>
    </xf>
    <xf numFmtId="0" fontId="5" fillId="21" borderId="4" xfId="0" applyFont="1" applyFill="1" applyBorder="1"/>
    <xf numFmtId="49" fontId="5" fillId="21" borderId="4" xfId="0" quotePrefix="1" applyNumberFormat="1" applyFont="1" applyFill="1" applyBorder="1" applyAlignment="1">
      <alignment horizontal="center" vertical="top" wrapText="1"/>
    </xf>
    <xf numFmtId="0" fontId="5" fillId="21" borderId="4" xfId="0" quotePrefix="1" applyFont="1" applyFill="1" applyBorder="1" applyAlignment="1">
      <alignment horizontal="left" vertical="top" wrapText="1"/>
    </xf>
    <xf numFmtId="0" fontId="5" fillId="21" borderId="4" xfId="0" quotePrefix="1" applyFont="1" applyFill="1" applyBorder="1" applyAlignment="1">
      <alignment vertical="top" wrapText="1"/>
    </xf>
    <xf numFmtId="0" fontId="4" fillId="0" borderId="4" xfId="0" applyFont="1" applyBorder="1" applyAlignment="1">
      <alignment horizontal="center"/>
    </xf>
    <xf numFmtId="0" fontId="10" fillId="23" borderId="4" xfId="0" applyFont="1" applyFill="1" applyBorder="1" applyAlignment="1">
      <alignment horizontal="center"/>
    </xf>
    <xf numFmtId="0" fontId="10" fillId="23" borderId="0" xfId="0" applyFont="1" applyFill="1" applyBorder="1" applyAlignment="1">
      <alignment horizontal="center"/>
    </xf>
    <xf numFmtId="0" fontId="0" fillId="0" borderId="0" xfId="0"/>
    <xf numFmtId="0" fontId="5" fillId="0" borderId="0" xfId="0" applyFont="1" applyFill="1" applyBorder="1" applyAlignment="1">
      <alignment vertical="top" wrapText="1"/>
    </xf>
    <xf numFmtId="0" fontId="4" fillId="0" borderId="0" xfId="0" applyFont="1" applyAlignment="1">
      <alignment vertical="top"/>
    </xf>
    <xf numFmtId="0" fontId="5" fillId="0" borderId="0" xfId="0" applyFont="1" applyFill="1" applyAlignment="1">
      <alignment vertical="top"/>
    </xf>
    <xf numFmtId="0" fontId="4" fillId="0" borderId="0" xfId="0" applyFont="1" applyFill="1" applyBorder="1" applyAlignment="1">
      <alignment vertical="top"/>
    </xf>
    <xf numFmtId="0" fontId="5" fillId="0" borderId="4" xfId="0" quotePrefix="1" applyFont="1" applyFill="1" applyBorder="1" applyAlignment="1">
      <alignment vertical="top"/>
    </xf>
    <xf numFmtId="0" fontId="20" fillId="0" borderId="4" xfId="0" applyFont="1" applyFill="1" applyBorder="1" applyAlignment="1">
      <alignment vertical="top" wrapText="1"/>
    </xf>
    <xf numFmtId="49" fontId="20" fillId="0" borderId="4" xfId="0" applyNumberFormat="1" applyFont="1" applyFill="1" applyBorder="1" applyAlignment="1">
      <alignment horizontal="center" vertical="top" wrapText="1"/>
    </xf>
    <xf numFmtId="0" fontId="5" fillId="0" borderId="4" xfId="0" quotePrefix="1" applyFont="1" applyFill="1" applyBorder="1" applyAlignment="1">
      <alignment vertical="top" wrapText="1"/>
    </xf>
    <xf numFmtId="0" fontId="0" fillId="0" borderId="0" xfId="0" applyFill="1"/>
    <xf numFmtId="0" fontId="12" fillId="2" borderId="4" xfId="0" applyFont="1" applyFill="1" applyBorder="1" applyAlignment="1">
      <alignment horizontal="center"/>
    </xf>
    <xf numFmtId="49" fontId="12" fillId="2" borderId="4" xfId="0" applyNumberFormat="1" applyFont="1" applyFill="1" applyBorder="1" applyAlignment="1">
      <alignment horizontal="center"/>
    </xf>
    <xf numFmtId="0" fontId="20" fillId="0" borderId="4" xfId="0" quotePrefix="1" applyFont="1" applyFill="1" applyBorder="1" applyAlignment="1">
      <alignment horizontal="center" vertical="top" wrapText="1"/>
    </xf>
    <xf numFmtId="0" fontId="20" fillId="0" borderId="4" xfId="0" applyFont="1" applyFill="1" applyBorder="1" applyAlignment="1">
      <alignment horizontal="center" vertical="top"/>
    </xf>
    <xf numFmtId="0" fontId="5" fillId="0" borderId="0" xfId="0" applyFont="1" applyFill="1"/>
    <xf numFmtId="0" fontId="5" fillId="0" borderId="4" xfId="0" applyFont="1" applyFill="1" applyBorder="1" applyAlignment="1">
      <alignment horizontal="center" vertical="top"/>
    </xf>
    <xf numFmtId="0" fontId="5" fillId="0" borderId="17"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left" vertical="top" wrapText="1"/>
    </xf>
    <xf numFmtId="49" fontId="5" fillId="0" borderId="4" xfId="0" applyNumberFormat="1"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5" fillId="0" borderId="4" xfId="0" quotePrefix="1" applyFont="1" applyFill="1" applyBorder="1" applyAlignment="1">
      <alignment horizontal="center" vertical="top" wrapText="1"/>
    </xf>
    <xf numFmtId="0" fontId="5" fillId="0" borderId="4" xfId="0" applyFont="1" applyFill="1" applyBorder="1" applyAlignment="1">
      <alignment horizontal="left" vertical="center"/>
    </xf>
    <xf numFmtId="0" fontId="4" fillId="0" borderId="4" xfId="0" applyFont="1" applyFill="1" applyBorder="1" applyAlignment="1">
      <alignment horizontal="left" vertical="top" wrapText="1"/>
    </xf>
    <xf numFmtId="0" fontId="5" fillId="4" borderId="4" xfId="0" applyFont="1" applyFill="1" applyBorder="1" applyAlignment="1">
      <alignment horizontal="lef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20" fillId="4" borderId="4"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horizontal="left" vertical="top" wrapText="1"/>
    </xf>
    <xf numFmtId="0" fontId="5" fillId="4" borderId="4" xfId="0" applyFont="1" applyFill="1" applyBorder="1" applyAlignment="1">
      <alignment vertical="top" wrapText="1"/>
    </xf>
    <xf numFmtId="0" fontId="5" fillId="0" borderId="9" xfId="0" applyFont="1" applyFill="1" applyBorder="1" applyAlignment="1">
      <alignment horizontal="center" vertical="top"/>
    </xf>
    <xf numFmtId="0" fontId="5" fillId="0" borderId="9" xfId="0" applyFont="1" applyFill="1" applyBorder="1" applyAlignment="1">
      <alignment horizontal="center" vertical="top" wrapText="1"/>
    </xf>
    <xf numFmtId="49" fontId="5" fillId="0" borderId="4" xfId="0" applyNumberFormat="1" applyFont="1" applyFill="1" applyBorder="1" applyAlignment="1">
      <alignment horizontal="center" vertical="top"/>
    </xf>
    <xf numFmtId="49" fontId="5" fillId="0" borderId="9" xfId="0" applyNumberFormat="1" applyFont="1" applyFill="1" applyBorder="1" applyAlignment="1">
      <alignment horizontal="center" vertical="top" wrapText="1"/>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0" borderId="4" xfId="0" quotePrefix="1" applyFont="1" applyFill="1" applyBorder="1" applyAlignment="1">
      <alignment vertical="top" wrapText="1"/>
    </xf>
    <xf numFmtId="0" fontId="5" fillId="0" borderId="4" xfId="0" quotePrefix="1" applyFont="1" applyFill="1" applyBorder="1" applyAlignment="1">
      <alignment horizontal="lef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left" vertical="top" wrapText="1"/>
    </xf>
    <xf numFmtId="0" fontId="5" fillId="0" borderId="17" xfId="0" applyFont="1" applyFill="1" applyBorder="1" applyAlignment="1">
      <alignment horizontal="center" vertical="top" wrapText="1"/>
    </xf>
    <xf numFmtId="49" fontId="5" fillId="0" borderId="4" xfId="0" applyNumberFormat="1" applyFont="1" applyFill="1" applyBorder="1" applyAlignment="1">
      <alignment horizontal="center" vertical="top"/>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24" borderId="4" xfId="0" applyFont="1" applyFill="1" applyBorder="1" applyAlignment="1">
      <alignment horizontal="center" vertical="top"/>
    </xf>
    <xf numFmtId="0" fontId="5" fillId="0" borderId="0" xfId="0" applyFont="1" applyFill="1" applyAlignment="1">
      <alignment horizontal="left" vertical="top" wrapText="1"/>
    </xf>
    <xf numFmtId="0" fontId="5" fillId="0" borderId="0" xfId="0" applyFont="1" applyFill="1" applyBorder="1" applyAlignment="1">
      <alignment horizontal="lef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left" vertical="top" wrapText="1"/>
    </xf>
    <xf numFmtId="0" fontId="6" fillId="21" borderId="4" xfId="0" applyFont="1" applyFill="1" applyBorder="1" applyAlignment="1">
      <alignment horizontal="left" vertical="top"/>
    </xf>
    <xf numFmtId="0" fontId="5" fillId="0" borderId="4" xfId="0" quotePrefix="1" applyFont="1" applyFill="1" applyBorder="1" applyAlignment="1">
      <alignment horizontal="center" vertical="top" wrapText="1"/>
    </xf>
    <xf numFmtId="0" fontId="1"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horizontal="left" vertical="top" wrapText="1"/>
    </xf>
    <xf numFmtId="0" fontId="5" fillId="4" borderId="4" xfId="0" applyFont="1" applyFill="1" applyBorder="1" applyAlignment="1">
      <alignment vertical="top" wrapText="1"/>
    </xf>
    <xf numFmtId="0" fontId="5" fillId="0" borderId="4" xfId="0" applyFont="1" applyFill="1" applyBorder="1" applyAlignment="1">
      <alignment horizontal="center" vertical="center"/>
    </xf>
    <xf numFmtId="0" fontId="5" fillId="0" borderId="4" xfId="0" applyFont="1" applyFill="1" applyBorder="1" applyAlignment="1">
      <alignment horizontal="left" vertical="top"/>
    </xf>
    <xf numFmtId="0" fontId="5" fillId="0" borderId="4" xfId="0" applyFont="1" applyFill="1" applyBorder="1" applyAlignment="1">
      <alignment horizontal="center" vertical="center" wrapText="1"/>
    </xf>
    <xf numFmtId="0" fontId="6" fillId="21" borderId="4" xfId="0" applyFont="1" applyFill="1" applyBorder="1" applyAlignment="1">
      <alignment horizontal="left" vertical="top"/>
    </xf>
    <xf numFmtId="49" fontId="5" fillId="0" borderId="4" xfId="0" applyNumberFormat="1" applyFont="1" applyFill="1" applyBorder="1" applyAlignment="1">
      <alignment horizontal="center" vertical="center" wrapText="1"/>
    </xf>
    <xf numFmtId="0" fontId="5" fillId="0" borderId="9" xfId="0" applyFont="1" applyFill="1" applyBorder="1" applyAlignment="1">
      <alignment vertical="top" wrapText="1"/>
    </xf>
    <xf numFmtId="0" fontId="5" fillId="0" borderId="8" xfId="0" applyFont="1" applyFill="1" applyBorder="1" applyAlignment="1">
      <alignment horizontal="center" vertical="top"/>
    </xf>
    <xf numFmtId="0" fontId="5" fillId="0" borderId="9" xfId="0" applyFont="1" applyFill="1" applyBorder="1" applyAlignment="1">
      <alignment horizontal="center" vertical="top"/>
    </xf>
    <xf numFmtId="0" fontId="5" fillId="0" borderId="8" xfId="0" applyFont="1" applyFill="1" applyBorder="1" applyAlignment="1">
      <alignment horizontal="center" vertical="top" wrapText="1"/>
    </xf>
    <xf numFmtId="0" fontId="5" fillId="0" borderId="9" xfId="0" applyFont="1" applyFill="1" applyBorder="1" applyAlignment="1">
      <alignment horizontal="center" vertical="top" wrapText="1"/>
    </xf>
    <xf numFmtId="0" fontId="5" fillId="0" borderId="17" xfId="0" quotePrefix="1" applyFont="1" applyFill="1" applyBorder="1" applyAlignment="1">
      <alignment horizontal="center" vertical="top" wrapText="1"/>
    </xf>
    <xf numFmtId="49" fontId="5" fillId="0" borderId="4" xfId="0" applyNumberFormat="1" applyFont="1" applyFill="1" applyBorder="1" applyAlignment="1">
      <alignment horizontal="center" vertical="top"/>
    </xf>
    <xf numFmtId="49" fontId="5" fillId="0" borderId="4" xfId="0" applyNumberFormat="1" applyFont="1" applyFill="1" applyBorder="1" applyAlignment="1">
      <alignment horizontal="center" vertical="top" wrapText="1"/>
    </xf>
    <xf numFmtId="0" fontId="5" fillId="0" borderId="9" xfId="0" quotePrefix="1" applyFont="1" applyFill="1" applyBorder="1" applyAlignment="1">
      <alignment horizontal="center" vertical="top" wrapText="1"/>
    </xf>
    <xf numFmtId="49" fontId="5" fillId="0" borderId="17" xfId="0" applyNumberFormat="1" applyFont="1" applyFill="1" applyBorder="1" applyAlignment="1">
      <alignment horizontal="center" vertical="top" wrapText="1"/>
    </xf>
    <xf numFmtId="49" fontId="5" fillId="0" borderId="9" xfId="0" applyNumberFormat="1"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6" fillId="0" borderId="4" xfId="0" quotePrefix="1" applyFont="1" applyFill="1" applyBorder="1" applyAlignment="1">
      <alignment horizontal="center" vertical="top" wrapText="1"/>
    </xf>
    <xf numFmtId="0" fontId="5" fillId="0" borderId="4" xfId="0" quotePrefix="1" applyFont="1" applyFill="1" applyBorder="1" applyAlignment="1">
      <alignment vertical="top" wrapText="1"/>
    </xf>
    <xf numFmtId="0" fontId="5" fillId="4" borderId="4" xfId="0" applyFont="1" applyFill="1" applyBorder="1" applyAlignment="1">
      <alignment horizontal="left" vertical="top" wrapText="1"/>
    </xf>
    <xf numFmtId="0" fontId="5" fillId="0" borderId="4" xfId="0" applyFont="1" applyFill="1" applyBorder="1" applyAlignment="1">
      <alignment vertical="top"/>
    </xf>
    <xf numFmtId="0" fontId="5" fillId="0" borderId="4" xfId="0" quotePrefix="1" applyFont="1" applyFill="1" applyBorder="1" applyAlignment="1">
      <alignment horizontal="left" vertical="top" wrapText="1"/>
    </xf>
    <xf numFmtId="0" fontId="20" fillId="0" borderId="4" xfId="0" applyFont="1" applyFill="1" applyBorder="1" applyAlignment="1">
      <alignment horizontal="center" vertical="top"/>
    </xf>
    <xf numFmtId="0" fontId="20" fillId="0" borderId="4" xfId="0" applyFont="1" applyFill="1" applyBorder="1" applyAlignment="1">
      <alignment vertical="top" wrapText="1"/>
    </xf>
    <xf numFmtId="0" fontId="20" fillId="0" borderId="4" xfId="0" applyFont="1" applyFill="1" applyBorder="1" applyAlignment="1">
      <alignment horizontal="center" vertical="top" wrapText="1"/>
    </xf>
    <xf numFmtId="0" fontId="5" fillId="0" borderId="0" xfId="0" quotePrefix="1" applyFont="1" applyFill="1" applyBorder="1" applyAlignment="1">
      <alignment horizontal="center" vertical="top" wrapText="1"/>
    </xf>
    <xf numFmtId="0" fontId="5" fillId="22" borderId="4" xfId="0"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49" fontId="5" fillId="0" borderId="4" xfId="0" applyNumberFormat="1"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quotePrefix="1" applyFont="1" applyFill="1" applyBorder="1" applyAlignment="1">
      <alignment horizontal="center" vertical="top" wrapText="1"/>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quotePrefix="1" applyFont="1" applyFill="1" applyBorder="1" applyAlignment="1">
      <alignment horizontal="center" vertical="top" wrapText="1"/>
    </xf>
    <xf numFmtId="0" fontId="5" fillId="0" borderId="4" xfId="0" applyFont="1" applyFill="1" applyBorder="1" applyAlignment="1">
      <alignment vertical="top" wrapText="1"/>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0" borderId="6" xfId="0" applyFont="1" applyFill="1" applyBorder="1" applyAlignment="1">
      <alignment horizontal="center" vertical="top"/>
    </xf>
    <xf numFmtId="0" fontId="5" fillId="0" borderId="0" xfId="0" applyFont="1" applyFill="1"/>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horizontal="lef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49" fontId="5" fillId="0" borderId="4" xfId="0" applyNumberFormat="1"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5" fillId="0" borderId="0" xfId="0" applyFont="1" applyFill="1"/>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left" vertical="top" wrapText="1"/>
    </xf>
    <xf numFmtId="0" fontId="5" fillId="0" borderId="0" xfId="0" applyFont="1" applyFill="1"/>
    <xf numFmtId="0" fontId="5" fillId="0" borderId="4" xfId="0" applyFont="1" applyFill="1" applyBorder="1" applyAlignment="1">
      <alignment horizontal="center" vertical="top"/>
    </xf>
    <xf numFmtId="0" fontId="5" fillId="0" borderId="4" xfId="0" applyFont="1" applyFill="1" applyBorder="1" applyAlignment="1">
      <alignment horizontal="left" vertical="top" wrapText="1"/>
    </xf>
    <xf numFmtId="0" fontId="5" fillId="0" borderId="0" xfId="0" applyFont="1" applyFill="1"/>
    <xf numFmtId="0" fontId="5" fillId="0" borderId="4" xfId="0" applyFont="1" applyFill="1" applyBorder="1" applyAlignment="1">
      <alignment horizontal="center" vertical="top"/>
    </xf>
    <xf numFmtId="0" fontId="5" fillId="0" borderId="4" xfId="0" applyFont="1" applyFill="1" applyBorder="1" applyAlignment="1">
      <alignment horizontal="left" vertical="top" wrapText="1"/>
    </xf>
    <xf numFmtId="0" fontId="5" fillId="0" borderId="4" xfId="0" quotePrefix="1" applyFont="1" applyFill="1" applyBorder="1" applyAlignment="1">
      <alignment horizontal="center" vertical="top" wrapText="1"/>
    </xf>
    <xf numFmtId="49" fontId="5" fillId="0" borderId="4" xfId="0" applyNumberFormat="1"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5" fillId="0" borderId="0" xfId="0" applyFont="1" applyFill="1"/>
    <xf numFmtId="0" fontId="5" fillId="0" borderId="4" xfId="0" applyFont="1" applyFill="1" applyBorder="1" applyAlignment="1">
      <alignment horizontal="center" vertical="top"/>
    </xf>
    <xf numFmtId="0" fontId="5" fillId="0" borderId="4" xfId="0" applyFont="1" applyFill="1" applyBorder="1" applyAlignment="1">
      <alignment horizontal="left" vertical="top" wrapText="1"/>
    </xf>
    <xf numFmtId="0" fontId="5" fillId="0" borderId="4" xfId="0" quotePrefix="1" applyFont="1" applyFill="1" applyBorder="1" applyAlignment="1">
      <alignment horizontal="center" vertical="top" wrapText="1"/>
    </xf>
    <xf numFmtId="0" fontId="5" fillId="0" borderId="6" xfId="0" applyFont="1" applyFill="1" applyBorder="1" applyAlignment="1">
      <alignment horizontal="center" vertical="top"/>
    </xf>
    <xf numFmtId="0" fontId="5" fillId="0" borderId="0" xfId="0" applyFont="1" applyFill="1"/>
    <xf numFmtId="0" fontId="5" fillId="0" borderId="4" xfId="0" applyFont="1" applyFill="1" applyBorder="1" applyAlignment="1">
      <alignment vertical="top" wrapText="1"/>
    </xf>
    <xf numFmtId="0" fontId="5" fillId="0" borderId="4" xfId="0" applyFont="1" applyFill="1" applyBorder="1" applyAlignment="1">
      <alignment horizontal="left" vertical="top" wrapText="1"/>
    </xf>
    <xf numFmtId="0" fontId="5" fillId="0" borderId="4" xfId="0" applyFont="1" applyFill="1" applyBorder="1" applyAlignment="1">
      <alignment horizontal="center" vertical="top" wrapText="1"/>
    </xf>
    <xf numFmtId="0" fontId="5" fillId="0" borderId="0" xfId="0" applyFont="1" applyFill="1" applyAlignment="1">
      <alignment vertical="top" wrapText="1"/>
    </xf>
    <xf numFmtId="49" fontId="5" fillId="0" borderId="4" xfId="0" applyNumberFormat="1" applyFont="1" applyFill="1" applyBorder="1" applyAlignment="1">
      <alignment horizontal="left" vertical="top" wrapText="1"/>
    </xf>
    <xf numFmtId="0" fontId="5" fillId="0" borderId="4" xfId="0" applyFont="1" applyFill="1" applyBorder="1" applyAlignment="1">
      <alignment horizontal="left" vertical="top"/>
    </xf>
    <xf numFmtId="0" fontId="5" fillId="0" borderId="0" xfId="0" applyFont="1" applyFill="1"/>
    <xf numFmtId="0" fontId="5" fillId="0" borderId="4" xfId="0" applyFont="1" applyFill="1" applyBorder="1" applyAlignment="1">
      <alignment horizontal="center" vertical="top"/>
    </xf>
    <xf numFmtId="0" fontId="5" fillId="0" borderId="17"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left" vertical="top" wrapText="1"/>
    </xf>
    <xf numFmtId="0" fontId="5" fillId="21" borderId="4" xfId="0" applyFont="1" applyFill="1" applyBorder="1" applyAlignment="1">
      <alignment vertical="top" wrapText="1"/>
    </xf>
    <xf numFmtId="0" fontId="5" fillId="4" borderId="4" xfId="0" applyFont="1" applyFill="1" applyBorder="1" applyAlignment="1">
      <alignment vertical="top" wrapText="1"/>
    </xf>
    <xf numFmtId="0" fontId="2" fillId="21" borderId="5" xfId="0" applyFont="1" applyFill="1" applyBorder="1" applyAlignment="1">
      <alignment vertical="center"/>
    </xf>
    <xf numFmtId="0" fontId="5" fillId="21" borderId="4" xfId="0" applyFont="1" applyFill="1" applyBorder="1"/>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horizontal="left" vertical="top" wrapText="1"/>
    </xf>
    <xf numFmtId="0" fontId="5" fillId="0" borderId="9" xfId="0" applyFont="1" applyFill="1" applyBorder="1" applyAlignment="1">
      <alignment vertical="top" wrapText="1"/>
    </xf>
    <xf numFmtId="0" fontId="5" fillId="0" borderId="8" xfId="0" applyFont="1" applyFill="1" applyBorder="1" applyAlignment="1">
      <alignment horizontal="center" vertical="top"/>
    </xf>
    <xf numFmtId="0" fontId="5" fillId="0" borderId="17" xfId="0" applyFont="1" applyFill="1" applyBorder="1" applyAlignment="1">
      <alignment horizontal="center" vertical="top"/>
    </xf>
    <xf numFmtId="0" fontId="5" fillId="0" borderId="9" xfId="0" applyFont="1" applyFill="1" applyBorder="1" applyAlignment="1">
      <alignment horizontal="center" vertical="top"/>
    </xf>
    <xf numFmtId="0" fontId="5" fillId="0" borderId="8" xfId="0" applyFont="1" applyFill="1" applyBorder="1" applyAlignment="1">
      <alignment horizontal="center" vertical="top" wrapText="1"/>
    </xf>
    <xf numFmtId="0" fontId="5" fillId="0" borderId="17" xfId="0" applyFont="1" applyFill="1" applyBorder="1" applyAlignment="1">
      <alignment horizontal="center" vertical="top" wrapText="1"/>
    </xf>
    <xf numFmtId="0" fontId="5" fillId="0" borderId="8" xfId="0" applyFont="1" applyFill="1" applyBorder="1" applyAlignment="1">
      <alignment horizontal="left" vertical="top" wrapText="1"/>
    </xf>
    <xf numFmtId="0" fontId="5" fillId="0" borderId="17" xfId="0" applyFont="1" applyFill="1" applyBorder="1" applyAlignment="1">
      <alignment horizontal="left" vertical="top" wrapText="1"/>
    </xf>
    <xf numFmtId="49" fontId="5" fillId="0" borderId="4" xfId="0" applyNumberFormat="1" applyFont="1" applyFill="1" applyBorder="1" applyAlignment="1">
      <alignment horizontal="center" vertical="top"/>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20" fillId="22" borderId="4" xfId="0" applyFont="1" applyFill="1" applyBorder="1" applyAlignment="1">
      <alignment horizontal="center" vertical="top"/>
    </xf>
    <xf numFmtId="0" fontId="5" fillId="0" borderId="21"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horizontal="left" vertical="top" wrapText="1"/>
    </xf>
    <xf numFmtId="0" fontId="4" fillId="0" borderId="4" xfId="0" applyFont="1" applyFill="1" applyBorder="1" applyAlignment="1">
      <alignment vertical="top" wrapText="1"/>
    </xf>
    <xf numFmtId="0" fontId="5" fillId="0" borderId="8" xfId="0" applyFont="1" applyFill="1" applyBorder="1" applyAlignment="1">
      <alignment horizontal="center" vertical="top" wrapText="1"/>
    </xf>
    <xf numFmtId="0" fontId="5" fillId="0" borderId="17" xfId="0" applyFont="1" applyFill="1" applyBorder="1" applyAlignment="1">
      <alignment horizontal="center" vertical="top" wrapText="1"/>
    </xf>
    <xf numFmtId="49" fontId="5" fillId="0" borderId="4" xfId="0" applyNumberFormat="1"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center" vertical="top"/>
    </xf>
    <xf numFmtId="0" fontId="5" fillId="4" borderId="4" xfId="0" applyFont="1" applyFill="1" applyBorder="1" applyAlignment="1">
      <alignment vertical="top" wrapText="1"/>
    </xf>
    <xf numFmtId="0" fontId="12" fillId="0" borderId="4" xfId="0" applyFont="1" applyBorder="1" applyAlignment="1">
      <alignment wrapText="1"/>
    </xf>
    <xf numFmtId="0" fontId="5" fillId="4" borderId="4" xfId="0" applyFont="1" applyFill="1" applyBorder="1" applyAlignment="1">
      <alignment horizontal="left" vertical="top" wrapText="1"/>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12" fillId="4" borderId="4" xfId="0" applyFont="1" applyFill="1" applyBorder="1" applyAlignment="1">
      <alignment horizontal="center"/>
    </xf>
    <xf numFmtId="0" fontId="12" fillId="4" borderId="4" xfId="0" applyFont="1" applyFill="1" applyBorder="1" applyAlignment="1">
      <alignment horizontal="left"/>
    </xf>
    <xf numFmtId="49" fontId="15" fillId="4" borderId="4" xfId="0" applyNumberFormat="1" applyFont="1" applyFill="1" applyBorder="1" applyAlignment="1">
      <alignment horizontal="center"/>
    </xf>
    <xf numFmtId="0" fontId="15" fillId="4" borderId="4" xfId="0" applyFont="1" applyFill="1" applyBorder="1" applyAlignment="1">
      <alignment horizontal="left"/>
    </xf>
    <xf numFmtId="0" fontId="33" fillId="4" borderId="4" xfId="0" quotePrefix="1" applyFont="1" applyFill="1" applyBorder="1" applyAlignment="1">
      <alignment horizontal="center"/>
    </xf>
    <xf numFmtId="0" fontId="33" fillId="4" borderId="4" xfId="0" applyFont="1" applyFill="1" applyBorder="1" applyAlignment="1">
      <alignment wrapText="1"/>
    </xf>
    <xf numFmtId="2" fontId="12" fillId="0" borderId="4" xfId="0" applyNumberFormat="1" applyFont="1" applyBorder="1" applyAlignment="1">
      <alignment horizontal="center"/>
    </xf>
    <xf numFmtId="0" fontId="32" fillId="4" borderId="4" xfId="0" applyFont="1" applyFill="1" applyBorder="1" applyAlignment="1">
      <alignment horizontal="center"/>
    </xf>
    <xf numFmtId="0" fontId="33" fillId="4" borderId="4" xfId="0" applyFont="1" applyFill="1" applyBorder="1" applyAlignment="1">
      <alignment horizontal="center"/>
    </xf>
    <xf numFmtId="49" fontId="33" fillId="4" borderId="4" xfId="0" applyNumberFormat="1" applyFont="1" applyFill="1" applyBorder="1" applyAlignment="1">
      <alignment horizontal="center"/>
    </xf>
    <xf numFmtId="0" fontId="33" fillId="4" borderId="4" xfId="0" applyFont="1" applyFill="1" applyBorder="1" applyAlignment="1">
      <alignment horizontal="left" wrapText="1"/>
    </xf>
    <xf numFmtId="49" fontId="34" fillId="4" borderId="4" xfId="0" applyNumberFormat="1" applyFont="1" applyFill="1" applyBorder="1" applyAlignment="1">
      <alignment horizontal="center"/>
    </xf>
    <xf numFmtId="0" fontId="34" fillId="4" borderId="4" xfId="0" applyFont="1" applyFill="1" applyBorder="1" applyAlignment="1">
      <alignment horizontal="left" wrapText="1"/>
    </xf>
    <xf numFmtId="0" fontId="34" fillId="4" borderId="4" xfId="0" applyFont="1" applyFill="1" applyBorder="1" applyAlignment="1">
      <alignment horizontal="center"/>
    </xf>
    <xf numFmtId="0" fontId="15" fillId="2" borderId="4" xfId="0" applyFont="1" applyFill="1" applyBorder="1" applyAlignment="1">
      <alignment horizontal="left" wrapText="1"/>
    </xf>
    <xf numFmtId="0" fontId="35" fillId="4" borderId="4" xfId="0" applyFont="1" applyFill="1" applyBorder="1" applyAlignment="1">
      <alignment horizontal="center" wrapText="1"/>
    </xf>
    <xf numFmtId="0" fontId="33" fillId="4" borderId="4" xfId="0" applyFont="1" applyFill="1" applyBorder="1"/>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0" fontId="20" fillId="4" borderId="4" xfId="0" applyFont="1" applyFill="1" applyBorder="1" applyAlignment="1">
      <alignment horizontal="left" vertical="top" wrapText="1"/>
    </xf>
    <xf numFmtId="49" fontId="20" fillId="4" borderId="4" xfId="0" quotePrefix="1" applyNumberFormat="1" applyFont="1" applyFill="1" applyBorder="1" applyAlignment="1">
      <alignment horizontal="center" vertical="top"/>
    </xf>
    <xf numFmtId="0" fontId="5" fillId="4" borderId="4" xfId="0" applyNumberFormat="1" applyFont="1" applyFill="1" applyBorder="1" applyAlignment="1">
      <alignment vertical="top" wrapText="1"/>
    </xf>
    <xf numFmtId="0" fontId="4" fillId="4" borderId="4" xfId="0" applyFont="1" applyFill="1" applyBorder="1" applyAlignment="1">
      <alignment horizontal="center" vertical="top"/>
    </xf>
    <xf numFmtId="49" fontId="4"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wrapText="1"/>
    </xf>
    <xf numFmtId="0" fontId="20" fillId="4" borderId="4" xfId="0" quotePrefix="1" applyFont="1" applyFill="1" applyBorder="1" applyAlignment="1">
      <alignment horizontal="center" vertical="top" wrapText="1"/>
    </xf>
    <xf numFmtId="0" fontId="5" fillId="4" borderId="4" xfId="0" quotePrefix="1" applyFont="1" applyFill="1" applyBorder="1" applyAlignment="1">
      <alignment horizontal="center" vertical="top" wrapText="1"/>
    </xf>
    <xf numFmtId="0" fontId="20" fillId="4" borderId="0" xfId="0" applyFont="1" applyFill="1" applyBorder="1" applyAlignment="1">
      <alignment vertical="top" wrapText="1"/>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1" fillId="0" borderId="4" xfId="0"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0" fontId="0" fillId="0" borderId="0" xfId="0" applyBorder="1"/>
    <xf numFmtId="0" fontId="30" fillId="0" borderId="0" xfId="0" applyFont="1" applyFill="1" applyBorder="1"/>
    <xf numFmtId="0" fontId="30" fillId="0" borderId="0" xfId="0" applyFont="1" applyFill="1" applyBorder="1" applyAlignment="1">
      <alignment vertical="top"/>
    </xf>
    <xf numFmtId="49" fontId="5" fillId="4" borderId="4" xfId="0" applyNumberFormat="1" applyFont="1" applyFill="1" applyBorder="1" applyAlignment="1">
      <alignment horizontal="center" vertical="top" wrapText="1"/>
    </xf>
    <xf numFmtId="0" fontId="4" fillId="2" borderId="4" xfId="0" applyFont="1" applyFill="1" applyBorder="1" applyAlignment="1">
      <alignment horizontal="center" vertical="top" wrapText="1"/>
    </xf>
    <xf numFmtId="0" fontId="4" fillId="2" borderId="4" xfId="0" applyFont="1" applyFill="1" applyBorder="1" applyAlignment="1">
      <alignment vertical="top" wrapText="1"/>
    </xf>
    <xf numFmtId="0" fontId="4" fillId="2" borderId="4" xfId="0" quotePrefix="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49" fontId="5" fillId="21" borderId="4" xfId="0" quotePrefix="1" applyNumberFormat="1" applyFont="1" applyFill="1" applyBorder="1" applyAlignment="1">
      <alignment horizontal="center" vertical="top" wrapText="1"/>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0" fontId="20" fillId="4" borderId="4" xfId="0" applyFont="1" applyFill="1" applyBorder="1" applyAlignment="1">
      <alignment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0" fillId="0" borderId="0" xfId="0"/>
    <xf numFmtId="0" fontId="0" fillId="0" borderId="0" xfId="0" applyFill="1"/>
    <xf numFmtId="0" fontId="0" fillId="0" borderId="0" xfId="0"/>
    <xf numFmtId="0" fontId="5" fillId="0" borderId="0" xfId="0" applyFont="1" applyFill="1" applyAlignment="1">
      <alignment vertical="top"/>
    </xf>
    <xf numFmtId="0" fontId="0" fillId="0" borderId="0" xfId="0" applyFill="1"/>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20" fillId="4" borderId="4" xfId="0" quotePrefix="1" applyFont="1" applyFill="1" applyBorder="1" applyAlignment="1">
      <alignment horizontal="center" vertical="top"/>
    </xf>
    <xf numFmtId="49" fontId="20" fillId="4" borderId="4" xfId="0" quotePrefix="1" applyNumberFormat="1" applyFont="1" applyFill="1" applyBorder="1" applyAlignment="1">
      <alignment horizontal="center" vertical="top" wrapText="1"/>
    </xf>
    <xf numFmtId="0" fontId="0" fillId="0" borderId="0" xfId="0"/>
    <xf numFmtId="0" fontId="4" fillId="0" borderId="0" xfId="0" applyFont="1"/>
    <xf numFmtId="0" fontId="6" fillId="5" borderId="4" xfId="0" applyFont="1" applyFill="1" applyBorder="1" applyAlignment="1">
      <alignment horizontal="center" vertical="center" wrapText="1"/>
    </xf>
    <xf numFmtId="0" fontId="6" fillId="0" borderId="4" xfId="0" applyFont="1" applyFill="1" applyBorder="1" applyAlignment="1">
      <alignment vertical="top" wrapText="1"/>
    </xf>
    <xf numFmtId="0" fontId="6" fillId="0" borderId="4" xfId="0" applyFont="1" applyFill="1" applyBorder="1" applyAlignment="1">
      <alignment horizontal="center" vertical="top" wrapText="1"/>
    </xf>
    <xf numFmtId="49" fontId="5" fillId="0" borderId="4" xfId="0" quotePrefix="1" applyNumberFormat="1" applyFont="1" applyFill="1" applyBorder="1" applyAlignment="1">
      <alignment horizontal="center" vertical="top"/>
    </xf>
    <xf numFmtId="49" fontId="5" fillId="0" borderId="4" xfId="0" quotePrefix="1" applyNumberFormat="1" applyFont="1" applyFill="1" applyBorder="1" applyAlignment="1">
      <alignment horizontal="center" vertical="top" wrapText="1"/>
    </xf>
    <xf numFmtId="0" fontId="6" fillId="0" borderId="4" xfId="0" applyFont="1" applyFill="1" applyBorder="1" applyAlignment="1">
      <alignment vertical="top"/>
    </xf>
    <xf numFmtId="0" fontId="6" fillId="0" borderId="4" xfId="0" quotePrefix="1" applyFont="1" applyFill="1" applyBorder="1" applyAlignment="1">
      <alignment horizontal="center" vertical="top" wrapText="1"/>
    </xf>
    <xf numFmtId="0" fontId="6" fillId="0" borderId="4" xfId="0" quotePrefix="1" applyFont="1" applyFill="1" applyBorder="1" applyAlignment="1">
      <alignment vertical="top" wrapText="1"/>
    </xf>
    <xf numFmtId="0" fontId="5" fillId="0" borderId="4" xfId="0" quotePrefix="1" applyFont="1" applyFill="1" applyBorder="1" applyAlignment="1">
      <alignment horizontal="center" vertical="top"/>
    </xf>
    <xf numFmtId="49" fontId="6" fillId="0" borderId="4" xfId="0" applyNumberFormat="1" applyFont="1" applyFill="1" applyBorder="1" applyAlignment="1">
      <alignment horizontal="center" vertical="top" wrapText="1"/>
    </xf>
    <xf numFmtId="0" fontId="6" fillId="5" borderId="8" xfId="0" applyFont="1" applyFill="1" applyBorder="1" applyAlignment="1">
      <alignment horizontal="center" vertical="center" wrapText="1"/>
    </xf>
    <xf numFmtId="49" fontId="6" fillId="5" borderId="8" xfId="0" applyNumberFormat="1" applyFont="1" applyFill="1" applyBorder="1" applyAlignment="1">
      <alignment horizontal="center" vertical="center" wrapText="1"/>
    </xf>
    <xf numFmtId="0" fontId="5" fillId="0" borderId="4" xfId="0" quotePrefix="1" applyFont="1" applyFill="1" applyBorder="1" applyAlignment="1">
      <alignment vertical="top"/>
    </xf>
    <xf numFmtId="0" fontId="6" fillId="0" borderId="4" xfId="0" quotePrefix="1" applyFont="1" applyFill="1" applyBorder="1" applyAlignment="1">
      <alignment vertical="top"/>
    </xf>
    <xf numFmtId="0" fontId="5" fillId="0" borderId="4" xfId="0" quotePrefix="1" applyFont="1" applyFill="1" applyBorder="1" applyAlignment="1">
      <alignment vertical="top" wrapText="1"/>
    </xf>
    <xf numFmtId="0" fontId="0" fillId="0" borderId="0" xfId="0" applyAlignment="1">
      <alignment horizontal="center"/>
    </xf>
    <xf numFmtId="0" fontId="5" fillId="0" borderId="4" xfId="0" applyFont="1" applyFill="1" applyBorder="1" applyAlignment="1">
      <alignment vertical="top"/>
    </xf>
    <xf numFmtId="0" fontId="5" fillId="0" borderId="4" xfId="0" applyFont="1" applyFill="1" applyBorder="1" applyAlignment="1">
      <alignment horizontal="left" vertical="top"/>
    </xf>
    <xf numFmtId="0" fontId="0" fillId="0" borderId="0" xfId="0" applyAlignment="1">
      <alignment wrapText="1"/>
    </xf>
    <xf numFmtId="0" fontId="15" fillId="0" borderId="4" xfId="0" applyFont="1" applyFill="1" applyBorder="1" applyAlignment="1">
      <alignment horizontal="left" vertical="top"/>
    </xf>
    <xf numFmtId="0" fontId="15" fillId="0" borderId="4" xfId="0" applyFont="1" applyFill="1" applyBorder="1" applyAlignment="1">
      <alignment horizontal="center" vertical="top"/>
    </xf>
    <xf numFmtId="0" fontId="20" fillId="0" borderId="4" xfId="0" quotePrefix="1" applyFont="1" applyFill="1" applyBorder="1" applyAlignment="1">
      <alignment horizontal="center" vertical="top" wrapText="1"/>
    </xf>
    <xf numFmtId="0" fontId="5" fillId="0" borderId="4" xfId="0" applyFont="1" applyFill="1" applyBorder="1" applyAlignment="1">
      <alignment horizontal="center" vertical="top"/>
    </xf>
    <xf numFmtId="0" fontId="5" fillId="0" borderId="9"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left" vertical="top" wrapText="1"/>
    </xf>
    <xf numFmtId="0" fontId="1" fillId="0" borderId="4" xfId="0" applyFont="1" applyFill="1" applyBorder="1" applyAlignment="1">
      <alignment horizontal="center" vertical="top" wrapText="1"/>
    </xf>
    <xf numFmtId="0" fontId="1" fillId="0" borderId="4" xfId="0" applyFont="1" applyFill="1" applyBorder="1" applyAlignment="1">
      <alignment vertical="top" wrapText="1"/>
    </xf>
    <xf numFmtId="0" fontId="1" fillId="0" borderId="4" xfId="0" applyFont="1" applyFill="1" applyBorder="1" applyAlignment="1">
      <alignment horizontal="left" vertical="top" wrapText="1"/>
    </xf>
    <xf numFmtId="49" fontId="5" fillId="0" borderId="4" xfId="0" applyNumberFormat="1" applyFont="1" applyFill="1" applyBorder="1" applyAlignment="1">
      <alignment horizontal="center" vertical="top" wrapText="1"/>
    </xf>
    <xf numFmtId="0" fontId="1" fillId="0" borderId="4" xfId="0" quotePrefix="1" applyFont="1" applyFill="1" applyBorder="1" applyAlignment="1">
      <alignment horizontal="left" vertical="top" wrapText="1"/>
    </xf>
    <xf numFmtId="0" fontId="20" fillId="0" borderId="4" xfId="0"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5" fillId="0" borderId="4" xfId="0" quotePrefix="1" applyFont="1" applyFill="1" applyBorder="1" applyAlignment="1">
      <alignment horizontal="center" vertical="top" wrapText="1"/>
    </xf>
    <xf numFmtId="0" fontId="30" fillId="0" borderId="4" xfId="0" applyFont="1" applyFill="1" applyBorder="1"/>
    <xf numFmtId="0" fontId="30" fillId="0" borderId="4" xfId="0" applyFont="1" applyFill="1" applyBorder="1" applyAlignment="1">
      <alignment vertical="top"/>
    </xf>
    <xf numFmtId="0" fontId="30" fillId="0" borderId="4" xfId="0" applyFont="1" applyFill="1" applyBorder="1" applyAlignment="1">
      <alignment horizontal="center"/>
    </xf>
    <xf numFmtId="0" fontId="30" fillId="0" borderId="4" xfId="0" quotePrefix="1" applyFont="1" applyFill="1" applyBorder="1" applyAlignment="1">
      <alignment horizontal="center"/>
    </xf>
    <xf numFmtId="0" fontId="5" fillId="21" borderId="4" xfId="0" applyFont="1" applyFill="1" applyBorder="1" applyAlignment="1">
      <alignment vertical="top" wrapText="1"/>
    </xf>
    <xf numFmtId="0" fontId="6" fillId="21" borderId="4" xfId="0" applyFont="1" applyFill="1" applyBorder="1" applyAlignment="1">
      <alignment horizontal="center" vertical="top" wrapText="1"/>
    </xf>
    <xf numFmtId="0" fontId="6" fillId="21" borderId="4" xfId="0" quotePrefix="1" applyFont="1" applyFill="1" applyBorder="1" applyAlignment="1">
      <alignment horizontal="center" vertical="top" wrapText="1"/>
    </xf>
    <xf numFmtId="0" fontId="6" fillId="21" borderId="4" xfId="0" quotePrefix="1" applyFont="1" applyFill="1" applyBorder="1" applyAlignment="1">
      <alignment vertical="top" wrapText="1"/>
    </xf>
    <xf numFmtId="0" fontId="5" fillId="21" borderId="4" xfId="0" applyFont="1" applyFill="1" applyBorder="1" applyAlignment="1">
      <alignment horizontal="center" vertical="top"/>
    </xf>
    <xf numFmtId="49" fontId="5" fillId="21" borderId="4" xfId="0" applyNumberFormat="1" applyFont="1" applyFill="1" applyBorder="1" applyAlignment="1">
      <alignment horizontal="center" vertical="top" wrapText="1"/>
    </xf>
    <xf numFmtId="0" fontId="5" fillId="21" borderId="4" xfId="0" applyFont="1" applyFill="1" applyBorder="1" applyAlignment="1">
      <alignment horizontal="center" vertical="top" wrapText="1"/>
    </xf>
    <xf numFmtId="0" fontId="6" fillId="21" borderId="4" xfId="0" applyFont="1" applyFill="1" applyBorder="1" applyAlignment="1">
      <alignment vertical="top"/>
    </xf>
    <xf numFmtId="0" fontId="6" fillId="21" borderId="4" xfId="0" applyFont="1" applyFill="1" applyBorder="1" applyAlignment="1">
      <alignment horizontal="left" vertical="top"/>
    </xf>
    <xf numFmtId="0" fontId="6" fillId="21" borderId="4" xfId="0" quotePrefix="1" applyFont="1" applyFill="1" applyBorder="1" applyAlignment="1">
      <alignment horizontal="center" vertical="top"/>
    </xf>
    <xf numFmtId="0" fontId="6" fillId="21" borderId="4" xfId="0" quotePrefix="1" applyFont="1" applyFill="1" applyBorder="1" applyAlignment="1">
      <alignment vertical="top"/>
    </xf>
    <xf numFmtId="0" fontId="6" fillId="21" borderId="4" xfId="0"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wrapText="1"/>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49" fontId="5" fillId="0" borderId="4" xfId="0" applyNumberFormat="1"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49" fontId="20" fillId="4" borderId="4" xfId="0" quotePrefix="1" applyNumberFormat="1" applyFont="1" applyFill="1" applyBorder="1" applyAlignment="1">
      <alignment horizontal="center" vertical="top"/>
    </xf>
    <xf numFmtId="0" fontId="20" fillId="4" borderId="8" xfId="0" applyFont="1" applyFill="1" applyBorder="1" applyAlignment="1">
      <alignment vertical="top" wrapText="1"/>
    </xf>
    <xf numFmtId="0" fontId="4" fillId="4" borderId="4" xfId="0" applyFont="1" applyFill="1" applyBorder="1" applyAlignment="1">
      <alignment vertical="top" wrapText="1"/>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xf>
    <xf numFmtId="49" fontId="20" fillId="4" borderId="4" xfId="0" applyNumberFormat="1" applyFont="1" applyFill="1" applyBorder="1" applyAlignment="1">
      <alignment horizontal="center" vertical="top"/>
    </xf>
    <xf numFmtId="0" fontId="5" fillId="4" borderId="4" xfId="0" applyFont="1" applyFill="1" applyBorder="1" applyAlignment="1">
      <alignment vertical="top" wrapText="1"/>
    </xf>
    <xf numFmtId="0" fontId="5" fillId="0" borderId="0" xfId="0" applyFont="1" applyFill="1" applyAlignment="1">
      <alignment vertical="top"/>
    </xf>
    <xf numFmtId="0" fontId="5" fillId="0" borderId="4" xfId="0" applyFont="1" applyFill="1" applyBorder="1" applyAlignment="1">
      <alignment horizontal="center"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left" vertical="top" wrapText="1"/>
    </xf>
    <xf numFmtId="0" fontId="5" fillId="0" borderId="0" xfId="0" applyFont="1" applyFill="1" applyAlignment="1">
      <alignment vertical="top"/>
    </xf>
    <xf numFmtId="0" fontId="5" fillId="0" borderId="4" xfId="0" quotePrefix="1" applyFont="1" applyFill="1" applyBorder="1" applyAlignment="1">
      <alignment horizontal="center" vertical="top"/>
    </xf>
    <xf numFmtId="0" fontId="5" fillId="0" borderId="7"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0" fontId="20" fillId="4" borderId="0"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49" fontId="5" fillId="0" borderId="4" xfId="0" applyNumberFormat="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0" fontId="20" fillId="4" borderId="4" xfId="0" quotePrefix="1"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0" borderId="0" xfId="0" applyFont="1" applyFill="1"/>
    <xf numFmtId="0" fontId="5" fillId="0" borderId="4" xfId="0" applyFont="1" applyFill="1" applyBorder="1" applyAlignment="1">
      <alignment horizontal="center" vertical="top"/>
    </xf>
    <xf numFmtId="0" fontId="5" fillId="0" borderId="17"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0" fontId="20" fillId="4" borderId="4" xfId="0" applyFont="1" applyFill="1" applyBorder="1" applyAlignment="1">
      <alignment horizontal="left" vertical="top" wrapText="1"/>
    </xf>
    <xf numFmtId="0" fontId="20" fillId="4" borderId="4" xfId="0" applyFont="1" applyFill="1" applyBorder="1" applyAlignment="1">
      <alignment horizontal="center" vertical="top" wrapText="1"/>
    </xf>
    <xf numFmtId="0" fontId="20" fillId="4" borderId="4" xfId="0" applyFont="1" applyFill="1" applyBorder="1" applyAlignment="1">
      <alignment vertical="top"/>
    </xf>
    <xf numFmtId="49" fontId="20" fillId="4" borderId="4" xfId="0" quotePrefix="1" applyNumberFormat="1" applyFont="1" applyFill="1" applyBorder="1" applyAlignment="1">
      <alignment horizontal="center" vertical="top" wrapText="1"/>
    </xf>
    <xf numFmtId="49" fontId="5" fillId="4" borderId="8" xfId="0" applyNumberFormat="1" applyFont="1" applyFill="1" applyBorder="1" applyAlignment="1">
      <alignment horizontal="center" vertical="top" wrapText="1"/>
    </xf>
    <xf numFmtId="0" fontId="5" fillId="4" borderId="4" xfId="0" quotePrefix="1" applyFont="1" applyFill="1" applyBorder="1" applyAlignment="1">
      <alignment horizontal="left" vertical="top" wrapText="1"/>
    </xf>
    <xf numFmtId="0" fontId="20" fillId="4" borderId="4" xfId="0" quotePrefix="1" applyFont="1" applyFill="1" applyBorder="1" applyAlignment="1">
      <alignment vertical="top" wrapText="1"/>
    </xf>
    <xf numFmtId="0" fontId="20" fillId="4" borderId="8" xfId="0" applyFont="1" applyFill="1" applyBorder="1" applyAlignment="1">
      <alignment horizontal="center" vertical="top" wrapText="1"/>
    </xf>
    <xf numFmtId="49" fontId="4" fillId="4" borderId="4" xfId="0" applyNumberFormat="1" applyFont="1" applyFill="1" applyBorder="1" applyAlignment="1">
      <alignment horizontal="center" vertical="top"/>
    </xf>
    <xf numFmtId="49" fontId="5" fillId="4" borderId="4" xfId="0" quotePrefix="1" applyNumberFormat="1" applyFont="1" applyFill="1" applyBorder="1" applyAlignment="1">
      <alignment horizontal="center" vertical="top"/>
    </xf>
    <xf numFmtId="0" fontId="4" fillId="4" borderId="4"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0" fontId="5" fillId="4" borderId="4" xfId="0" applyFont="1" applyFill="1" applyBorder="1" applyAlignment="1">
      <alignment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49" fontId="20" fillId="4" borderId="4" xfId="0" quotePrefix="1" applyNumberFormat="1"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17" xfId="0"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5" fillId="0" borderId="0" xfId="0" applyFont="1" applyFill="1" applyAlignment="1">
      <alignment vertical="top"/>
    </xf>
    <xf numFmtId="0" fontId="5" fillId="0" borderId="4" xfId="0" quotePrefix="1" applyFont="1" applyFill="1" applyBorder="1" applyAlignment="1">
      <alignment horizontal="center" vertical="top"/>
    </xf>
    <xf numFmtId="0" fontId="5" fillId="0" borderId="4" xfId="0" applyFont="1" applyFill="1" applyBorder="1" applyAlignment="1">
      <alignment horizontal="center" vertical="top"/>
    </xf>
    <xf numFmtId="0" fontId="5" fillId="0" borderId="17" xfId="0" applyFont="1" applyFill="1" applyBorder="1" applyAlignment="1">
      <alignment horizontal="center" vertical="top" wrapText="1"/>
    </xf>
    <xf numFmtId="0" fontId="5" fillId="0" borderId="4" xfId="0" applyFont="1" applyFill="1" applyBorder="1" applyAlignment="1">
      <alignmen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wrapText="1"/>
    </xf>
    <xf numFmtId="0" fontId="5" fillId="0" borderId="0" xfId="0" applyFont="1" applyFill="1" applyAlignment="1">
      <alignment vertical="top"/>
    </xf>
    <xf numFmtId="0" fontId="5" fillId="0" borderId="4" xfId="0" quotePrefix="1" applyFont="1" applyFill="1" applyBorder="1" applyAlignment="1">
      <alignment horizontal="center" vertical="top"/>
    </xf>
    <xf numFmtId="0" fontId="5" fillId="0" borderId="4" xfId="0" applyFont="1" applyFill="1" applyBorder="1" applyAlignment="1">
      <alignment horizontal="center" vertical="top"/>
    </xf>
    <xf numFmtId="0" fontId="5" fillId="0" borderId="17" xfId="0" applyFont="1" applyFill="1" applyBorder="1" applyAlignment="1">
      <alignment horizontal="center" vertical="top" wrapText="1"/>
    </xf>
    <xf numFmtId="0" fontId="5" fillId="0" borderId="4" xfId="0" applyFont="1" applyFill="1" applyBorder="1" applyAlignment="1">
      <alignmen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5" fillId="0" borderId="0" xfId="0" applyFont="1" applyFill="1" applyAlignment="1">
      <alignment vertical="top"/>
    </xf>
    <xf numFmtId="0" fontId="20" fillId="0" borderId="4" xfId="0" quotePrefix="1" applyFont="1" applyFill="1" applyBorder="1" applyAlignment="1">
      <alignment horizontal="center" vertical="top" wrapText="1"/>
    </xf>
    <xf numFmtId="0" fontId="5" fillId="0" borderId="4" xfId="0" applyFont="1" applyFill="1" applyBorder="1" applyAlignment="1">
      <alignment horizontal="center" vertical="top"/>
    </xf>
    <xf numFmtId="0" fontId="5" fillId="0" borderId="17" xfId="0" applyFont="1" applyFill="1" applyBorder="1" applyAlignment="1">
      <alignment horizontal="center" vertical="top" wrapText="1"/>
    </xf>
    <xf numFmtId="0" fontId="5" fillId="0" borderId="4" xfId="0" applyFont="1" applyFill="1" applyBorder="1" applyAlignment="1">
      <alignmen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49" fontId="20" fillId="4" borderId="4" xfId="0" quotePrefix="1" applyNumberFormat="1"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9"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0" fontId="5" fillId="0" borderId="0" xfId="0" applyFont="1" applyFill="1" applyAlignment="1">
      <alignment vertical="top"/>
    </xf>
    <xf numFmtId="0" fontId="5" fillId="0" borderId="6" xfId="0" applyFont="1" applyFill="1" applyBorder="1" applyAlignment="1">
      <alignment horizontal="center" vertical="top"/>
    </xf>
    <xf numFmtId="0" fontId="5" fillId="0" borderId="4" xfId="0" applyFont="1" applyFill="1" applyBorder="1" applyAlignment="1">
      <alignment horizontal="center" vertical="top"/>
    </xf>
    <xf numFmtId="0" fontId="5" fillId="0" borderId="17"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0" fontId="5" fillId="4" borderId="4" xfId="0" applyFont="1" applyFill="1" applyBorder="1" applyAlignment="1">
      <alignment horizontal="center" vertical="top" wrapText="1"/>
    </xf>
    <xf numFmtId="49" fontId="5" fillId="4" borderId="4" xfId="0" applyNumberFormat="1" applyFont="1" applyFill="1" applyBorder="1" applyAlignment="1">
      <alignment horizontal="center" vertical="center" wrapText="1"/>
    </xf>
    <xf numFmtId="0" fontId="5" fillId="4" borderId="4" xfId="0" applyFont="1" applyFill="1" applyBorder="1" applyAlignment="1">
      <alignment vertical="center"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0" fontId="5" fillId="0" borderId="21" xfId="0" applyFont="1" applyFill="1" applyBorder="1" applyAlignment="1">
      <alignment horizontal="center"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left" vertical="top" wrapText="1"/>
    </xf>
    <xf numFmtId="0" fontId="30" fillId="0" borderId="0" xfId="0" applyFont="1" applyFill="1" applyBorder="1"/>
    <xf numFmtId="0" fontId="30" fillId="0" borderId="4" xfId="0" applyFont="1" applyFill="1" applyBorder="1"/>
    <xf numFmtId="0" fontId="5" fillId="0"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20" fillId="0" borderId="4" xfId="0" applyFont="1" applyFill="1" applyBorder="1" applyAlignment="1">
      <alignment vertical="top" wrapText="1"/>
    </xf>
    <xf numFmtId="0" fontId="20" fillId="0" borderId="4" xfId="0" quotePrefix="1" applyFont="1" applyFill="1" applyBorder="1" applyAlignment="1">
      <alignment horizontal="center" vertical="top" wrapText="1"/>
    </xf>
    <xf numFmtId="0" fontId="20"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lef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5" fillId="0" borderId="0" xfId="0" applyFont="1" applyFill="1"/>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left" vertical="top" wrapText="1"/>
    </xf>
    <xf numFmtId="0" fontId="5" fillId="0" borderId="4" xfId="0" quotePrefix="1" applyFont="1" applyFill="1" applyBorder="1" applyAlignment="1">
      <alignment horizontal="center" vertical="top" wrapText="1"/>
    </xf>
    <xf numFmtId="0" fontId="5" fillId="4" borderId="4" xfId="0" quotePrefix="1" applyFont="1" applyFill="1" applyBorder="1" applyAlignment="1">
      <alignment vertical="top" wrapText="1"/>
    </xf>
    <xf numFmtId="0" fontId="5" fillId="4" borderId="4" xfId="0" applyFont="1" applyFill="1" applyBorder="1" applyAlignment="1">
      <alignment vertical="top" wrapText="1"/>
    </xf>
    <xf numFmtId="0" fontId="5" fillId="4" borderId="4" xfId="0" applyFont="1" applyFill="1" applyBorder="1" applyAlignment="1">
      <alignment horizontal="center"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0" fontId="20" fillId="4" borderId="4" xfId="0" applyFont="1" applyFill="1" applyBorder="1" applyAlignment="1">
      <alignment horizontal="left" vertical="top" wrapText="1"/>
    </xf>
    <xf numFmtId="0" fontId="20" fillId="4" borderId="4" xfId="0" applyFont="1" applyFill="1" applyBorder="1" applyAlignment="1">
      <alignment horizontal="center" vertical="top" wrapText="1"/>
    </xf>
    <xf numFmtId="0" fontId="20" fillId="4" borderId="4" xfId="0" quotePrefix="1" applyFont="1" applyFill="1" applyBorder="1" applyAlignment="1">
      <alignment horizontal="center" vertical="top" wrapText="1"/>
    </xf>
    <xf numFmtId="0" fontId="20" fillId="4" borderId="0" xfId="0" applyFont="1" applyFill="1" applyBorder="1" applyAlignment="1">
      <alignment vertical="top" wrapText="1"/>
    </xf>
    <xf numFmtId="0" fontId="5" fillId="4" borderId="0" xfId="0" applyFont="1" applyFill="1" applyAlignment="1">
      <alignment vertical="top"/>
    </xf>
    <xf numFmtId="0" fontId="20" fillId="0" borderId="4" xfId="0" quotePrefix="1" applyFont="1" applyFill="1" applyBorder="1" applyAlignment="1">
      <alignment horizontal="center" vertical="top" wrapText="1"/>
    </xf>
    <xf numFmtId="0" fontId="5" fillId="0" borderId="0" xfId="0" applyFont="1" applyFill="1"/>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5" fillId="0" borderId="0" xfId="0" applyFont="1" applyFill="1"/>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5" fillId="0" borderId="4" xfId="0" applyFont="1" applyFill="1" applyBorder="1" applyAlignment="1">
      <alignment horizontal="center" vertical="top"/>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5" fillId="0" borderId="0" xfId="0" applyFont="1" applyFill="1"/>
    <xf numFmtId="0" fontId="5" fillId="0" borderId="4" xfId="0" applyFont="1" applyFill="1" applyBorder="1" applyAlignment="1">
      <alignment horizontal="center" vertical="top"/>
    </xf>
    <xf numFmtId="0" fontId="5" fillId="0" borderId="17"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20" fillId="0" borderId="4" xfId="0" quotePrefix="1" applyFont="1" applyFill="1" applyBorder="1" applyAlignment="1">
      <alignment horizontal="center" vertical="top" wrapText="1"/>
    </xf>
    <xf numFmtId="0" fontId="5" fillId="0" borderId="0" xfId="0" applyFont="1" applyFill="1"/>
    <xf numFmtId="0" fontId="5" fillId="0" borderId="4" xfId="0" applyFont="1" applyFill="1" applyBorder="1" applyAlignment="1">
      <alignment horizontal="center" vertical="top"/>
    </xf>
    <xf numFmtId="0" fontId="5" fillId="0" borderId="8" xfId="0" applyFont="1" applyFill="1" applyBorder="1" applyAlignment="1">
      <alignment horizontal="center" vertical="top" wrapText="1"/>
    </xf>
    <xf numFmtId="0" fontId="5" fillId="0" borderId="8" xfId="0" applyFont="1" applyFill="1" applyBorder="1" applyAlignment="1">
      <alignmen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49" fontId="5" fillId="0" borderId="4" xfId="0" applyNumberFormat="1"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0" fontId="5" fillId="4" borderId="0" xfId="0" applyFont="1" applyFill="1" applyBorder="1" applyAlignment="1">
      <alignment vertical="top" wrapText="1"/>
    </xf>
    <xf numFmtId="0" fontId="5" fillId="4" borderId="4" xfId="0" applyFont="1" applyFill="1" applyBorder="1" applyAlignment="1">
      <alignment horizontal="center" vertical="top" wrapText="1"/>
    </xf>
    <xf numFmtId="0" fontId="5" fillId="4" borderId="0" xfId="0" applyFont="1" applyFill="1"/>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4" fillId="0" borderId="4" xfId="0" applyFont="1" applyBorder="1" applyAlignment="1">
      <alignment horizontal="center"/>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0" fontId="5" fillId="25" borderId="0" xfId="0" applyFont="1" applyFill="1"/>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0" fontId="20" fillId="4" borderId="4" xfId="0" applyFont="1" applyFill="1" applyBorder="1" applyAlignment="1">
      <alignment horizontal="left" vertical="top" wrapText="1"/>
    </xf>
    <xf numFmtId="49" fontId="20" fillId="4" borderId="4" xfId="0" quotePrefix="1" applyNumberFormat="1" applyFont="1" applyFill="1" applyBorder="1" applyAlignment="1">
      <alignment horizontal="center" vertical="top"/>
    </xf>
    <xf numFmtId="0" fontId="5" fillId="4" borderId="4" xfId="0" applyNumberFormat="1" applyFont="1" applyFill="1" applyBorder="1" applyAlignment="1">
      <alignment vertical="top" wrapText="1"/>
    </xf>
    <xf numFmtId="0" fontId="4" fillId="4" borderId="4" xfId="0" applyFont="1" applyFill="1" applyBorder="1" applyAlignment="1">
      <alignment horizontal="center" vertical="top"/>
    </xf>
    <xf numFmtId="49" fontId="4" fillId="4" borderId="4" xfId="0" applyNumberFormat="1" applyFont="1" applyFill="1" applyBorder="1" applyAlignment="1">
      <alignment horizontal="center" vertical="top" wrapText="1"/>
    </xf>
    <xf numFmtId="0" fontId="20" fillId="4" borderId="0" xfId="0" applyFont="1" applyFill="1" applyBorder="1" applyAlignment="1">
      <alignment vertical="top" wrapText="1"/>
    </xf>
    <xf numFmtId="0" fontId="30" fillId="0" borderId="0" xfId="0" applyFont="1" applyFill="1" applyBorder="1"/>
    <xf numFmtId="0" fontId="30" fillId="0" borderId="4" xfId="0" applyFont="1" applyFill="1" applyBorder="1"/>
    <xf numFmtId="0" fontId="5" fillId="0" borderId="0" xfId="0" applyFont="1" applyFill="1" applyBorder="1" applyAlignment="1">
      <alignment vertical="top" wrapText="1"/>
    </xf>
    <xf numFmtId="49" fontId="5" fillId="0" borderId="0" xfId="0" applyNumberFormat="1" applyFont="1" applyFill="1" applyBorder="1" applyAlignment="1">
      <alignment horizontal="center" vertical="top" wrapText="1"/>
    </xf>
    <xf numFmtId="49" fontId="5" fillId="0" borderId="0" xfId="0" applyNumberFormat="1" applyFont="1" applyFill="1" applyBorder="1" applyAlignment="1">
      <alignment horizontal="center" vertical="top"/>
    </xf>
    <xf numFmtId="0" fontId="5" fillId="0" borderId="0" xfId="0" applyFont="1" applyFill="1" applyBorder="1" applyAlignment="1">
      <alignment horizontal="center" vertical="top" wrapText="1"/>
    </xf>
    <xf numFmtId="0" fontId="6" fillId="0" borderId="4" xfId="0" applyFont="1" applyFill="1" applyBorder="1" applyAlignment="1">
      <alignment vertical="top" wrapText="1"/>
    </xf>
    <xf numFmtId="49" fontId="5" fillId="0" borderId="0" xfId="0" quotePrefix="1" applyNumberFormat="1" applyFont="1" applyFill="1" applyBorder="1" applyAlignment="1">
      <alignment horizontal="center" vertical="top"/>
    </xf>
    <xf numFmtId="0" fontId="5" fillId="0" borderId="0" xfId="0" applyFont="1" applyFill="1"/>
    <xf numFmtId="49" fontId="5" fillId="0" borderId="0" xfId="0" applyNumberFormat="1" applyFont="1" applyFill="1"/>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1" fillId="0" borderId="4" xfId="0" applyFont="1" applyFill="1" applyBorder="1" applyAlignment="1">
      <alignment horizontal="center" vertical="top" wrapText="1"/>
    </xf>
    <xf numFmtId="0" fontId="1" fillId="0" borderId="4" xfId="0" applyFont="1" applyFill="1" applyBorder="1" applyAlignment="1">
      <alignment vertical="top" wrapText="1"/>
    </xf>
    <xf numFmtId="0" fontId="1" fillId="0" borderId="4" xfId="0" applyFont="1" applyFill="1" applyBorder="1" applyAlignment="1">
      <alignment horizontal="left" vertical="top" wrapText="1"/>
    </xf>
    <xf numFmtId="49" fontId="5" fillId="0" borderId="4" xfId="0" applyNumberFormat="1" applyFont="1" applyFill="1" applyBorder="1" applyAlignment="1">
      <alignment horizontal="center" vertical="top" wrapText="1"/>
    </xf>
    <xf numFmtId="0" fontId="1" fillId="0" borderId="4" xfId="0" quotePrefix="1" applyFont="1" applyFill="1" applyBorder="1" applyAlignment="1">
      <alignment horizontal="left" vertical="top" wrapText="1"/>
    </xf>
    <xf numFmtId="0" fontId="5" fillId="0" borderId="4" xfId="0" quotePrefix="1" applyFont="1" applyFill="1" applyBorder="1" applyAlignment="1">
      <alignment horizontal="center" vertical="top" wrapText="1"/>
    </xf>
    <xf numFmtId="0" fontId="5" fillId="0" borderId="0" xfId="0" quotePrefix="1" applyFont="1" applyFill="1"/>
    <xf numFmtId="0" fontId="30" fillId="0" borderId="0" xfId="0" applyFont="1" applyFill="1"/>
    <xf numFmtId="0" fontId="30" fillId="0" borderId="4" xfId="0" applyFont="1" applyFill="1" applyBorder="1"/>
    <xf numFmtId="0" fontId="5" fillId="0" borderId="0" xfId="0" applyFont="1" applyFill="1" applyAlignment="1">
      <alignment horizontal="center"/>
    </xf>
    <xf numFmtId="0" fontId="30" fillId="0" borderId="0" xfId="0" applyFont="1" applyFill="1" applyAlignment="1">
      <alignment horizontal="center"/>
    </xf>
    <xf numFmtId="0" fontId="6" fillId="21" borderId="4" xfId="0" applyFont="1" applyFill="1" applyBorder="1" applyAlignment="1">
      <alignment vertical="top" wrapText="1"/>
    </xf>
    <xf numFmtId="0" fontId="6" fillId="21" borderId="4" xfId="0" applyFont="1" applyFill="1" applyBorder="1" applyAlignment="1">
      <alignment vertical="top"/>
    </xf>
    <xf numFmtId="0" fontId="1" fillId="0" borderId="4" xfId="0" quotePrefix="1" applyFont="1" applyFill="1" applyBorder="1" applyAlignment="1">
      <alignment horizontal="center" vertical="top" wrapText="1"/>
    </xf>
    <xf numFmtId="0" fontId="5" fillId="0" borderId="0" xfId="0" quotePrefix="1" applyFont="1" applyFill="1" applyAlignment="1">
      <alignment horizontal="center"/>
    </xf>
    <xf numFmtId="49" fontId="5" fillId="0" borderId="0" xfId="0" applyNumberFormat="1" applyFont="1" applyFill="1" applyAlignment="1">
      <alignment horizontal="center"/>
    </xf>
    <xf numFmtId="0" fontId="1" fillId="4" borderId="4" xfId="0" applyFont="1" applyFill="1" applyBorder="1" applyAlignment="1">
      <alignment horizontal="center" vertical="top" wrapText="1"/>
    </xf>
    <xf numFmtId="49" fontId="5" fillId="4" borderId="4" xfId="0" applyNumberFormat="1" applyFont="1" applyFill="1" applyBorder="1" applyAlignment="1">
      <alignment horizontal="left" vertical="top" wrapText="1"/>
    </xf>
    <xf numFmtId="0" fontId="0" fillId="0" borderId="0" xfId="0" applyAlignment="1"/>
    <xf numFmtId="0" fontId="6" fillId="5" borderId="4" xfId="0" applyFont="1" applyFill="1" applyBorder="1" applyAlignment="1">
      <alignment vertical="center" wrapText="1"/>
    </xf>
    <xf numFmtId="0" fontId="20" fillId="4" borderId="4" xfId="0" applyFont="1" applyFill="1" applyBorder="1" applyAlignment="1">
      <alignment vertical="top" wrapText="1"/>
    </xf>
    <xf numFmtId="0" fontId="5" fillId="0" borderId="4"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left" vertical="top" wrapText="1"/>
    </xf>
    <xf numFmtId="0" fontId="5" fillId="4" borderId="4" xfId="0" applyFont="1" applyFill="1" applyBorder="1" applyAlignment="1">
      <alignment vertical="top" wrapText="1"/>
    </xf>
    <xf numFmtId="49" fontId="5" fillId="0"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5" fillId="4" borderId="8" xfId="0" applyFont="1" applyFill="1" applyBorder="1" applyAlignment="1">
      <alignment horizontal="center" vertical="top"/>
    </xf>
    <xf numFmtId="0" fontId="5" fillId="4" borderId="4" xfId="0" applyFont="1" applyFill="1" applyBorder="1" applyAlignment="1">
      <alignment horizontal="left" vertical="top" wrapText="1"/>
    </xf>
    <xf numFmtId="0" fontId="5" fillId="4" borderId="4" xfId="0" applyFont="1" applyFill="1" applyBorder="1" applyAlignment="1">
      <alignment horizontal="center" vertical="top" wrapText="1"/>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4" borderId="8" xfId="0" applyFont="1" applyFill="1" applyBorder="1" applyAlignment="1">
      <alignment horizontal="center" vertical="top" wrapText="1"/>
    </xf>
    <xf numFmtId="0" fontId="20" fillId="0" borderId="0" xfId="0" applyFont="1" applyFill="1" applyAlignment="1">
      <alignment horizontal="center"/>
    </xf>
    <xf numFmtId="0" fontId="5" fillId="0" borderId="0" xfId="0" applyFont="1" applyFill="1" applyAlignment="1"/>
    <xf numFmtId="0" fontId="5" fillId="0" borderId="0" xfId="0" quotePrefix="1" applyFont="1" applyFill="1" applyAlignment="1">
      <alignment vertical="center"/>
    </xf>
    <xf numFmtId="49" fontId="5" fillId="0" borderId="0" xfId="0" applyNumberFormat="1" applyFont="1" applyFill="1" applyAlignment="1">
      <alignment vertical="center"/>
    </xf>
    <xf numFmtId="0" fontId="5" fillId="0" borderId="0" xfId="0" applyFont="1" applyFill="1" applyBorder="1" applyAlignment="1">
      <alignment vertical="center" wrapText="1"/>
    </xf>
    <xf numFmtId="49" fontId="5" fillId="0" borderId="0" xfId="0" applyNumberFormat="1" applyFont="1" applyFill="1" applyBorder="1" applyAlignment="1">
      <alignment vertical="center" wrapText="1"/>
    </xf>
    <xf numFmtId="49" fontId="5" fillId="9" borderId="0" xfId="0" applyNumberFormat="1" applyFont="1" applyFill="1" applyBorder="1" applyAlignment="1">
      <alignment vertical="center" wrapText="1"/>
    </xf>
    <xf numFmtId="49" fontId="5" fillId="25" borderId="0" xfId="0" applyNumberFormat="1" applyFont="1" applyFill="1" applyBorder="1" applyAlignment="1">
      <alignment vertical="center" wrapText="1"/>
    </xf>
    <xf numFmtId="0" fontId="20" fillId="22" borderId="0" xfId="0" applyFont="1" applyFill="1" applyAlignment="1">
      <alignment vertical="center"/>
    </xf>
    <xf numFmtId="49" fontId="5" fillId="0" borderId="0" xfId="0" quotePrefix="1" applyNumberFormat="1" applyFont="1" applyFill="1" applyBorder="1" applyAlignment="1">
      <alignment horizontal="center" vertical="center"/>
    </xf>
    <xf numFmtId="49" fontId="5" fillId="0" borderId="0" xfId="0" applyNumberFormat="1" applyFont="1" applyFill="1" applyBorder="1" applyAlignment="1">
      <alignment horizontal="center" vertical="center"/>
    </xf>
    <xf numFmtId="49" fontId="5" fillId="0" borderId="0" xfId="0" applyNumberFormat="1" applyFont="1" applyFill="1" applyBorder="1" applyAlignment="1">
      <alignment horizontal="left" vertical="center"/>
    </xf>
    <xf numFmtId="0" fontId="30" fillId="0" borderId="0" xfId="0" applyFont="1" applyFill="1" applyAlignment="1">
      <alignment vertical="center"/>
    </xf>
    <xf numFmtId="0" fontId="10" fillId="23" borderId="4" xfId="0" applyFont="1" applyFill="1" applyBorder="1" applyAlignment="1">
      <alignment horizontal="center" vertical="center"/>
    </xf>
    <xf numFmtId="0" fontId="4" fillId="0" borderId="4" xfId="0" applyFont="1" applyBorder="1" applyAlignment="1">
      <alignment horizontal="center" vertical="center"/>
    </xf>
    <xf numFmtId="0" fontId="4" fillId="0" borderId="0" xfId="0" applyFont="1" applyFill="1" applyAlignment="1">
      <alignment horizontal="center" vertical="center"/>
    </xf>
    <xf numFmtId="0" fontId="5" fillId="4" borderId="10" xfId="0" applyFont="1" applyFill="1" applyBorder="1" applyAlignment="1">
      <alignment vertical="top" wrapText="1"/>
    </xf>
    <xf numFmtId="0" fontId="20" fillId="4" borderId="4" xfId="0" applyFont="1" applyFill="1" applyBorder="1" applyAlignment="1">
      <alignment vertical="center" wrapText="1"/>
    </xf>
    <xf numFmtId="49" fontId="20" fillId="4" borderId="4" xfId="0" applyNumberFormat="1" applyFont="1" applyFill="1" applyBorder="1" applyAlignment="1">
      <alignment horizontal="center" vertical="center" wrapText="1"/>
    </xf>
    <xf numFmtId="0" fontId="5" fillId="4" borderId="9" xfId="0" applyFont="1" applyFill="1" applyBorder="1" applyAlignment="1">
      <alignment horizontal="center" vertical="top" wrapText="1"/>
    </xf>
    <xf numFmtId="49" fontId="4" fillId="4" borderId="4" xfId="0" applyNumberFormat="1" applyFont="1" applyFill="1" applyBorder="1" applyAlignment="1">
      <alignment horizontal="left" vertical="top"/>
    </xf>
    <xf numFmtId="0" fontId="6" fillId="0" borderId="0" xfId="0" applyFont="1" applyFill="1" applyAlignment="1">
      <alignment horizontal="left" vertical="top"/>
    </xf>
    <xf numFmtId="0" fontId="5" fillId="0" borderId="15" xfId="0" applyFont="1" applyFill="1" applyBorder="1" applyAlignment="1">
      <alignment vertical="top" wrapText="1"/>
    </xf>
    <xf numFmtId="0" fontId="5" fillId="0" borderId="16" xfId="0" applyFont="1" applyFill="1" applyBorder="1" applyAlignment="1">
      <alignment vertical="top" wrapText="1"/>
    </xf>
    <xf numFmtId="0" fontId="5" fillId="0" borderId="10" xfId="0" applyFont="1" applyFill="1" applyBorder="1" applyAlignment="1">
      <alignment vertical="top" wrapText="1"/>
    </xf>
    <xf numFmtId="0" fontId="5" fillId="0" borderId="10" xfId="0" applyFont="1" applyFill="1" applyBorder="1" applyAlignment="1">
      <alignment horizontal="left" vertical="top" wrapText="1"/>
    </xf>
    <xf numFmtId="0" fontId="5" fillId="0" borderId="10"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left" vertical="top" wrapText="1"/>
    </xf>
    <xf numFmtId="0" fontId="6" fillId="12" borderId="4" xfId="0" applyFont="1" applyFill="1" applyBorder="1" applyAlignment="1">
      <alignment horizontal="left" vertical="top"/>
    </xf>
    <xf numFmtId="0" fontId="1" fillId="0" borderId="4" xfId="0" applyFont="1" applyFill="1" applyBorder="1" applyAlignment="1">
      <alignment horizontal="center" vertical="top" wrapText="1"/>
    </xf>
    <xf numFmtId="0" fontId="1" fillId="0" borderId="4" xfId="0" applyFont="1" applyFill="1" applyBorder="1" applyAlignment="1">
      <alignment horizontal="left" vertical="top" wrapText="1"/>
    </xf>
    <xf numFmtId="0" fontId="5" fillId="0" borderId="4" xfId="0" applyFont="1" applyFill="1" applyBorder="1" applyAlignment="1">
      <alignment horizontal="left" vertical="top"/>
    </xf>
    <xf numFmtId="0" fontId="5" fillId="0" borderId="4" xfId="0" applyFont="1" applyFill="1" applyBorder="1" applyAlignment="1">
      <alignment horizontal="left" vertical="center"/>
    </xf>
    <xf numFmtId="0" fontId="5" fillId="0" borderId="4" xfId="0" applyFont="1" applyFill="1" applyBorder="1" applyAlignment="1">
      <alignment horizontal="center" vertical="center"/>
    </xf>
    <xf numFmtId="0" fontId="5" fillId="4" borderId="4" xfId="0" applyFont="1" applyFill="1" applyBorder="1" applyAlignment="1">
      <alignment vertical="top" wrapText="1"/>
    </xf>
    <xf numFmtId="0" fontId="1" fillId="0" borderId="4" xfId="0" applyFont="1" applyFill="1" applyBorder="1" applyAlignment="1">
      <alignment horizontal="center" vertical="top"/>
    </xf>
    <xf numFmtId="0" fontId="1" fillId="0" borderId="4" xfId="0" applyFont="1" applyFill="1" applyBorder="1" applyAlignment="1">
      <alignment horizontal="center" vertical="center" wrapText="1"/>
    </xf>
    <xf numFmtId="0" fontId="1" fillId="0" borderId="4" xfId="0" applyFont="1" applyFill="1" applyBorder="1" applyAlignment="1">
      <alignment horizontal="left" vertical="center" wrapText="1"/>
    </xf>
    <xf numFmtId="0" fontId="30" fillId="0" borderId="4" xfId="0" applyFont="1" applyFill="1" applyBorder="1" applyAlignment="1">
      <alignment horizontal="center" vertical="center" wrapText="1"/>
    </xf>
    <xf numFmtId="0" fontId="6" fillId="21" borderId="4" xfId="0" applyFont="1" applyFill="1" applyBorder="1" applyAlignment="1">
      <alignment horizontal="left" vertical="top"/>
    </xf>
    <xf numFmtId="0" fontId="30" fillId="0" borderId="4" xfId="0" applyFont="1" applyFill="1" applyBorder="1" applyAlignment="1">
      <alignment horizontal="left" vertical="center" wrapText="1"/>
    </xf>
    <xf numFmtId="0" fontId="5" fillId="0" borderId="4" xfId="0" applyFont="1" applyFill="1" applyBorder="1" applyAlignment="1">
      <alignment horizontal="left" vertical="center" wrapText="1"/>
    </xf>
    <xf numFmtId="0" fontId="5" fillId="0" borderId="4" xfId="0" applyFont="1" applyFill="1" applyBorder="1" applyAlignment="1">
      <alignment horizontal="center" vertical="center" wrapText="1"/>
    </xf>
    <xf numFmtId="0" fontId="1" fillId="0" borderId="4" xfId="0" applyFont="1" applyFill="1" applyBorder="1" applyAlignment="1">
      <alignment vertical="center" wrapText="1"/>
    </xf>
    <xf numFmtId="0" fontId="30" fillId="0" borderId="0" xfId="0" applyFont="1" applyFill="1" applyAlignment="1">
      <alignment horizontal="left"/>
    </xf>
    <xf numFmtId="0" fontId="1" fillId="0" borderId="4" xfId="0" applyFont="1" applyFill="1" applyBorder="1" applyAlignment="1">
      <alignment vertical="top"/>
    </xf>
    <xf numFmtId="0" fontId="1" fillId="0" borderId="4" xfId="0" applyFont="1" applyFill="1" applyBorder="1" applyAlignment="1">
      <alignment vertical="top" wrapText="1"/>
    </xf>
    <xf numFmtId="49" fontId="5" fillId="0" borderId="4" xfId="0" applyNumberFormat="1" applyFont="1" applyFill="1" applyBorder="1" applyAlignment="1">
      <alignment horizontal="center" vertical="center" wrapText="1"/>
    </xf>
    <xf numFmtId="0" fontId="4" fillId="0" borderId="4" xfId="0" applyFont="1" applyFill="1" applyBorder="1" applyAlignment="1">
      <alignment horizontal="center" vertical="top" wrapText="1"/>
    </xf>
    <xf numFmtId="0" fontId="4" fillId="0" borderId="4" xfId="0" applyFont="1" applyFill="1" applyBorder="1" applyAlignment="1">
      <alignment vertical="top" wrapText="1"/>
    </xf>
    <xf numFmtId="0" fontId="4" fillId="0" borderId="4" xfId="0" quotePrefix="1" applyFont="1" applyFill="1" applyBorder="1" applyAlignment="1">
      <alignment horizontal="center" vertical="top" wrapText="1"/>
    </xf>
    <xf numFmtId="0" fontId="5" fillId="0" borderId="8" xfId="0" applyFont="1" applyFill="1" applyBorder="1" applyAlignment="1">
      <alignment vertical="top" wrapText="1"/>
    </xf>
    <xf numFmtId="0" fontId="5" fillId="0" borderId="9" xfId="0" applyFont="1" applyFill="1" applyBorder="1" applyAlignment="1">
      <alignment vertical="top" wrapText="1"/>
    </xf>
    <xf numFmtId="0" fontId="4" fillId="0" borderId="8" xfId="0" applyFont="1" applyFill="1" applyBorder="1" applyAlignment="1">
      <alignment vertical="top" wrapText="1"/>
    </xf>
    <xf numFmtId="0" fontId="4" fillId="0" borderId="9" xfId="0" applyFont="1" applyFill="1" applyBorder="1" applyAlignment="1">
      <alignment vertical="top" wrapText="1"/>
    </xf>
    <xf numFmtId="0" fontId="4" fillId="0" borderId="17" xfId="0" applyFont="1" applyFill="1" applyBorder="1" applyAlignment="1">
      <alignment vertical="top" wrapText="1"/>
    </xf>
    <xf numFmtId="0" fontId="4" fillId="0" borderId="8" xfId="0" applyFont="1" applyFill="1" applyBorder="1" applyAlignment="1">
      <alignment horizontal="center" vertical="top" wrapText="1"/>
    </xf>
    <xf numFmtId="0" fontId="4" fillId="0" borderId="17" xfId="0" applyFont="1" applyFill="1" applyBorder="1" applyAlignment="1">
      <alignment horizontal="center" vertical="top" wrapText="1"/>
    </xf>
    <xf numFmtId="0" fontId="4" fillId="0" borderId="9" xfId="0" applyFont="1" applyFill="1" applyBorder="1" applyAlignment="1">
      <alignment horizontal="center" vertical="top" wrapText="1"/>
    </xf>
    <xf numFmtId="0" fontId="4" fillId="0" borderId="8" xfId="0" quotePrefix="1" applyFont="1" applyFill="1" applyBorder="1" applyAlignment="1">
      <alignment horizontal="center" vertical="top" wrapText="1"/>
    </xf>
    <xf numFmtId="0" fontId="4" fillId="0" borderId="9" xfId="0" quotePrefix="1" applyFont="1" applyFill="1" applyBorder="1" applyAlignment="1">
      <alignment horizontal="center" vertical="top" wrapText="1"/>
    </xf>
    <xf numFmtId="0" fontId="5" fillId="0" borderId="8" xfId="0" applyFont="1" applyFill="1" applyBorder="1" applyAlignment="1">
      <alignment vertical="top"/>
    </xf>
    <xf numFmtId="0" fontId="5" fillId="0" borderId="9" xfId="0" applyFont="1" applyFill="1" applyBorder="1" applyAlignment="1">
      <alignment vertical="top"/>
    </xf>
    <xf numFmtId="0" fontId="5" fillId="0" borderId="8" xfId="0" quotePrefix="1" applyFont="1" applyFill="1" applyBorder="1" applyAlignment="1">
      <alignment horizontal="center" vertical="top"/>
    </xf>
    <xf numFmtId="0" fontId="5" fillId="0" borderId="9" xfId="0" quotePrefix="1" applyFont="1" applyFill="1" applyBorder="1" applyAlignment="1">
      <alignment horizontal="center" vertical="top"/>
    </xf>
    <xf numFmtId="0" fontId="5" fillId="0" borderId="8" xfId="0" applyFont="1" applyFill="1" applyBorder="1" applyAlignment="1">
      <alignment horizontal="center" vertical="top" wrapText="1"/>
    </xf>
    <xf numFmtId="0" fontId="5" fillId="0" borderId="9" xfId="0" applyFont="1" applyFill="1" applyBorder="1" applyAlignment="1">
      <alignment horizontal="center" vertical="top" wrapText="1"/>
    </xf>
    <xf numFmtId="0" fontId="5" fillId="0" borderId="17" xfId="0" applyFont="1" applyFill="1" applyBorder="1" applyAlignment="1">
      <alignment horizontal="center" vertical="top" wrapText="1"/>
    </xf>
    <xf numFmtId="0" fontId="5" fillId="0" borderId="17" xfId="0" applyFont="1" applyFill="1" applyBorder="1" applyAlignment="1">
      <alignment vertical="top" wrapText="1"/>
    </xf>
    <xf numFmtId="0" fontId="5" fillId="0" borderId="17" xfId="0" quotePrefix="1" applyFont="1" applyFill="1" applyBorder="1" applyAlignment="1">
      <alignment horizontal="center" vertical="top"/>
    </xf>
    <xf numFmtId="0" fontId="5" fillId="0" borderId="8" xfId="0" applyFont="1" applyFill="1" applyBorder="1" applyAlignment="1">
      <alignment horizontal="center" vertical="top"/>
    </xf>
    <xf numFmtId="0" fontId="5" fillId="0" borderId="9" xfId="0" applyFont="1" applyFill="1" applyBorder="1" applyAlignment="1">
      <alignment horizontal="center" vertical="top"/>
    </xf>
    <xf numFmtId="0" fontId="5" fillId="0" borderId="17" xfId="0" applyFont="1" applyFill="1" applyBorder="1" applyAlignment="1">
      <alignment horizontal="center" vertical="top"/>
    </xf>
    <xf numFmtId="0" fontId="5" fillId="0" borderId="17" xfId="0" applyFont="1" applyFill="1" applyBorder="1" applyAlignment="1">
      <alignment vertical="top"/>
    </xf>
    <xf numFmtId="0" fontId="5" fillId="0" borderId="8" xfId="0" quotePrefix="1" applyFont="1" applyFill="1" applyBorder="1" applyAlignment="1">
      <alignment horizontal="center" vertical="top" wrapText="1"/>
    </xf>
    <xf numFmtId="0" fontId="5" fillId="0" borderId="17" xfId="0" quotePrefix="1" applyFont="1" applyFill="1" applyBorder="1" applyAlignment="1">
      <alignment horizontal="center" vertical="top" wrapText="1"/>
    </xf>
    <xf numFmtId="0" fontId="5" fillId="0" borderId="8" xfId="0" applyFont="1" applyFill="1" applyBorder="1" applyAlignment="1">
      <alignment horizontal="left" vertical="top" wrapText="1"/>
    </xf>
    <xf numFmtId="0" fontId="5" fillId="0" borderId="9" xfId="0" applyFont="1" applyFill="1" applyBorder="1" applyAlignment="1">
      <alignment horizontal="left" vertical="top" wrapText="1"/>
    </xf>
    <xf numFmtId="0" fontId="5" fillId="0" borderId="8" xfId="0" applyFont="1" applyFill="1" applyBorder="1" applyAlignment="1">
      <alignment horizontal="center" vertical="center"/>
    </xf>
    <xf numFmtId="0" fontId="5" fillId="0" borderId="9" xfId="0" applyFont="1" applyFill="1" applyBorder="1" applyAlignment="1">
      <alignment horizontal="center" vertical="center"/>
    </xf>
    <xf numFmtId="0" fontId="5" fillId="0" borderId="8" xfId="0" applyFont="1" applyFill="1" applyBorder="1" applyAlignment="1">
      <alignment horizontal="center" vertical="center" wrapText="1"/>
    </xf>
    <xf numFmtId="0" fontId="5" fillId="0" borderId="9" xfId="0" applyFont="1" applyFill="1" applyBorder="1" applyAlignment="1">
      <alignment horizontal="center" vertical="center" wrapText="1"/>
    </xf>
    <xf numFmtId="0" fontId="5" fillId="0" borderId="17" xfId="0" applyFont="1" applyFill="1" applyBorder="1" applyAlignment="1">
      <alignment horizontal="center" vertical="center"/>
    </xf>
    <xf numFmtId="164" fontId="5" fillId="0" borderId="4" xfId="0" applyNumberFormat="1" applyFont="1" applyFill="1" applyBorder="1" applyAlignment="1">
      <alignment horizontal="center" vertical="top"/>
    </xf>
    <xf numFmtId="0" fontId="5" fillId="0" borderId="17" xfId="0" applyFont="1" applyFill="1" applyBorder="1" applyAlignment="1">
      <alignment horizontal="left" vertical="top" wrapText="1"/>
    </xf>
    <xf numFmtId="0" fontId="5" fillId="0" borderId="17" xfId="0" applyFont="1" applyFill="1" applyBorder="1" applyAlignment="1">
      <alignment horizontal="center" vertical="center" wrapText="1"/>
    </xf>
    <xf numFmtId="164" fontId="5" fillId="0" borderId="8" xfId="0" applyNumberFormat="1" applyFont="1" applyFill="1" applyBorder="1" applyAlignment="1">
      <alignment horizontal="center" vertical="top"/>
    </xf>
    <xf numFmtId="164" fontId="5" fillId="0" borderId="17" xfId="0" applyNumberFormat="1" applyFont="1" applyFill="1" applyBorder="1" applyAlignment="1">
      <alignment horizontal="center" vertical="top"/>
    </xf>
    <xf numFmtId="164" fontId="5" fillId="0" borderId="9" xfId="0" applyNumberFormat="1" applyFont="1" applyFill="1" applyBorder="1" applyAlignment="1">
      <alignment horizontal="center" vertical="top"/>
    </xf>
    <xf numFmtId="0" fontId="5" fillId="0" borderId="8" xfId="0" applyFont="1" applyFill="1" applyBorder="1" applyAlignment="1">
      <alignment horizontal="left" vertical="top"/>
    </xf>
    <xf numFmtId="0" fontId="5" fillId="0" borderId="17" xfId="0" applyFont="1" applyFill="1" applyBorder="1" applyAlignment="1">
      <alignment horizontal="left" vertical="top"/>
    </xf>
    <xf numFmtId="0" fontId="5" fillId="0" borderId="9" xfId="0" applyFont="1" applyFill="1" applyBorder="1" applyAlignment="1">
      <alignment horizontal="left" vertical="top"/>
    </xf>
    <xf numFmtId="0" fontId="5" fillId="2" borderId="8" xfId="0" applyFont="1" applyFill="1" applyBorder="1" applyAlignment="1">
      <alignment horizontal="left" vertical="top" wrapText="1"/>
    </xf>
    <xf numFmtId="0" fontId="5" fillId="2" borderId="17" xfId="0" applyFont="1" applyFill="1" applyBorder="1" applyAlignment="1">
      <alignment horizontal="left" vertical="top" wrapText="1"/>
    </xf>
    <xf numFmtId="0" fontId="5" fillId="2" borderId="9" xfId="0" applyFont="1" applyFill="1" applyBorder="1" applyAlignment="1">
      <alignment horizontal="left" vertical="top" wrapText="1"/>
    </xf>
    <xf numFmtId="0" fontId="6" fillId="21" borderId="7" xfId="0" applyFont="1" applyFill="1" applyBorder="1" applyAlignment="1">
      <alignment horizontal="left" vertical="top"/>
    </xf>
    <xf numFmtId="0" fontId="6" fillId="21" borderId="6" xfId="0" applyFont="1" applyFill="1" applyBorder="1" applyAlignment="1">
      <alignment horizontal="left" vertical="top"/>
    </xf>
    <xf numFmtId="0" fontId="5" fillId="0" borderId="22" xfId="0" applyFont="1" applyFill="1" applyBorder="1" applyAlignment="1">
      <alignment horizontal="left" vertical="top" wrapText="1"/>
    </xf>
    <xf numFmtId="0" fontId="5" fillId="0" borderId="24" xfId="0" applyFont="1" applyFill="1" applyBorder="1" applyAlignment="1">
      <alignment horizontal="left" vertical="top" wrapText="1"/>
    </xf>
    <xf numFmtId="0" fontId="5" fillId="0" borderId="23" xfId="0" applyFont="1" applyFill="1" applyBorder="1" applyAlignment="1">
      <alignment horizontal="left" vertical="top" wrapText="1"/>
    </xf>
    <xf numFmtId="49" fontId="5" fillId="0" borderId="8" xfId="0" applyNumberFormat="1" applyFont="1" applyFill="1" applyBorder="1" applyAlignment="1">
      <alignment horizontal="center" vertical="top"/>
    </xf>
    <xf numFmtId="49" fontId="5" fillId="0" borderId="17" xfId="0" applyNumberFormat="1" applyFont="1" applyFill="1" applyBorder="1" applyAlignment="1">
      <alignment horizontal="center" vertical="top"/>
    </xf>
    <xf numFmtId="49" fontId="5" fillId="0" borderId="9" xfId="0" applyNumberFormat="1" applyFont="1" applyFill="1" applyBorder="1" applyAlignment="1">
      <alignment horizontal="center" vertical="top"/>
    </xf>
    <xf numFmtId="49" fontId="5" fillId="0" borderId="4" xfId="0" applyNumberFormat="1" applyFont="1" applyFill="1" applyBorder="1" applyAlignment="1">
      <alignment horizontal="center" vertical="top"/>
    </xf>
    <xf numFmtId="0" fontId="4" fillId="0" borderId="8" xfId="0" applyFont="1" applyFill="1" applyBorder="1" applyAlignment="1">
      <alignment horizontal="center" vertical="top"/>
    </xf>
    <xf numFmtId="0" fontId="4" fillId="0" borderId="9" xfId="0" applyFont="1" applyFill="1" applyBorder="1" applyAlignment="1">
      <alignment horizontal="center" vertical="top"/>
    </xf>
    <xf numFmtId="0" fontId="4" fillId="0" borderId="8" xfId="0" applyFont="1" applyFill="1" applyBorder="1" applyAlignment="1">
      <alignment horizontal="left" vertical="top" wrapText="1"/>
    </xf>
    <xf numFmtId="0" fontId="4" fillId="0" borderId="9" xfId="0" applyFont="1" applyFill="1" applyBorder="1" applyAlignment="1">
      <alignment horizontal="left" vertical="top" wrapText="1"/>
    </xf>
    <xf numFmtId="49" fontId="4" fillId="0" borderId="4" xfId="0" applyNumberFormat="1" applyFont="1" applyFill="1" applyBorder="1" applyAlignment="1">
      <alignment horizontal="center" vertical="top"/>
    </xf>
    <xf numFmtId="49" fontId="4" fillId="0" borderId="8" xfId="0" applyNumberFormat="1" applyFont="1" applyFill="1" applyBorder="1" applyAlignment="1">
      <alignment horizontal="center" vertical="top"/>
    </xf>
    <xf numFmtId="49" fontId="4" fillId="0" borderId="9" xfId="0" applyNumberFormat="1" applyFont="1" applyFill="1" applyBorder="1" applyAlignment="1">
      <alignment horizontal="center" vertical="top"/>
    </xf>
    <xf numFmtId="0" fontId="4" fillId="0" borderId="4" xfId="0" applyFont="1" applyFill="1" applyBorder="1" applyAlignment="1">
      <alignment horizontal="center" vertical="top"/>
    </xf>
    <xf numFmtId="0" fontId="4" fillId="0" borderId="17" xfId="0" applyFont="1" applyFill="1" applyBorder="1" applyAlignment="1">
      <alignment horizontal="center" vertical="top"/>
    </xf>
    <xf numFmtId="49" fontId="4" fillId="0" borderId="17" xfId="0" applyNumberFormat="1" applyFont="1" applyFill="1" applyBorder="1" applyAlignment="1">
      <alignment horizontal="center" vertical="top"/>
    </xf>
    <xf numFmtId="0" fontId="0" fillId="8" borderId="7" xfId="0" applyFill="1" applyBorder="1" applyAlignment="1">
      <alignment vertical="top"/>
    </xf>
    <xf numFmtId="0" fontId="0" fillId="8" borderId="5" xfId="0" applyFill="1" applyBorder="1" applyAlignment="1">
      <alignment vertical="top"/>
    </xf>
    <xf numFmtId="0" fontId="0" fillId="8" borderId="6" xfId="0" applyFill="1" applyBorder="1" applyAlignment="1">
      <alignment vertical="top"/>
    </xf>
    <xf numFmtId="0" fontId="3" fillId="9" borderId="4" xfId="0" applyFont="1" applyFill="1" applyBorder="1" applyAlignment="1">
      <alignment horizontal="center" vertical="top"/>
    </xf>
    <xf numFmtId="0" fontId="0" fillId="6" borderId="7" xfId="0" applyFill="1" applyBorder="1" applyAlignment="1">
      <alignment vertical="top"/>
    </xf>
    <xf numFmtId="0" fontId="0" fillId="6" borderId="5" xfId="0" applyFont="1" applyFill="1" applyBorder="1" applyAlignment="1">
      <alignment vertical="top"/>
    </xf>
    <xf numFmtId="0" fontId="0" fillId="6" borderId="6" xfId="0" applyFont="1" applyFill="1" applyBorder="1" applyAlignment="1">
      <alignment vertical="top"/>
    </xf>
    <xf numFmtId="0" fontId="3" fillId="10" borderId="4" xfId="0" applyFont="1" applyFill="1" applyBorder="1" applyAlignment="1">
      <alignment horizontal="center" vertical="top"/>
    </xf>
    <xf numFmtId="0" fontId="0" fillId="3" borderId="7" xfId="0" applyFill="1" applyBorder="1" applyAlignment="1">
      <alignment vertical="top"/>
    </xf>
    <xf numFmtId="0" fontId="0" fillId="3" borderId="5" xfId="0" applyFont="1" applyFill="1" applyBorder="1" applyAlignment="1">
      <alignment vertical="top"/>
    </xf>
    <xf numFmtId="0" fontId="0" fillId="3" borderId="6" xfId="0" applyFont="1" applyFill="1" applyBorder="1" applyAlignment="1">
      <alignment vertical="top"/>
    </xf>
    <xf numFmtId="0" fontId="8" fillId="11" borderId="4" xfId="0" applyFont="1" applyFill="1" applyBorder="1" applyAlignment="1">
      <alignment horizontal="center" vertical="top"/>
    </xf>
    <xf numFmtId="0" fontId="0" fillId="12" borderId="7" xfId="0" applyFill="1" applyBorder="1" applyAlignment="1">
      <alignment vertical="top"/>
    </xf>
    <xf numFmtId="0" fontId="0" fillId="12" borderId="5" xfId="0" applyFill="1" applyBorder="1" applyAlignment="1">
      <alignment vertical="top"/>
    </xf>
    <xf numFmtId="0" fontId="0" fillId="12" borderId="6" xfId="0" applyFill="1" applyBorder="1" applyAlignment="1">
      <alignment vertical="top"/>
    </xf>
    <xf numFmtId="0" fontId="8" fillId="4" borderId="4" xfId="0" applyFont="1" applyFill="1" applyBorder="1" applyAlignment="1">
      <alignment horizontal="center" vertical="top"/>
    </xf>
    <xf numFmtId="0" fontId="0" fillId="17" borderId="7" xfId="0" applyFill="1" applyBorder="1" applyAlignment="1">
      <alignment vertical="top"/>
    </xf>
    <xf numFmtId="0" fontId="0" fillId="17" borderId="5" xfId="0" applyFill="1" applyBorder="1" applyAlignment="1">
      <alignment vertical="top"/>
    </xf>
    <xf numFmtId="0" fontId="0" fillId="17" borderId="6" xfId="0" applyFill="1" applyBorder="1" applyAlignment="1">
      <alignment vertical="top"/>
    </xf>
    <xf numFmtId="0" fontId="3" fillId="13" borderId="4" xfId="0" applyFont="1" applyFill="1" applyBorder="1" applyAlignment="1">
      <alignment horizontal="center" vertical="top"/>
    </xf>
    <xf numFmtId="0" fontId="0" fillId="14" borderId="7" xfId="0" applyFont="1" applyFill="1" applyBorder="1" applyAlignment="1">
      <alignment vertical="top"/>
    </xf>
    <xf numFmtId="0" fontId="0" fillId="14" borderId="5" xfId="0" applyFont="1" applyFill="1" applyBorder="1" applyAlignment="1">
      <alignment vertical="top"/>
    </xf>
    <xf numFmtId="0" fontId="0" fillId="14" borderId="6" xfId="0" applyFont="1" applyFill="1" applyBorder="1" applyAlignment="1">
      <alignment vertical="top"/>
    </xf>
    <xf numFmtId="0" fontId="8" fillId="15" borderId="4" xfId="0" applyFont="1" applyFill="1" applyBorder="1" applyAlignment="1">
      <alignment horizontal="center" vertical="top"/>
    </xf>
    <xf numFmtId="0" fontId="0" fillId="16" borderId="7" xfId="0" applyFill="1" applyBorder="1" applyAlignment="1">
      <alignment vertical="top"/>
    </xf>
    <xf numFmtId="0" fontId="0" fillId="16" borderId="5" xfId="0" applyFill="1" applyBorder="1" applyAlignment="1">
      <alignment vertical="top"/>
    </xf>
    <xf numFmtId="0" fontId="0" fillId="16" borderId="6" xfId="0" applyFill="1" applyBorder="1" applyAlignment="1">
      <alignment vertical="top"/>
    </xf>
    <xf numFmtId="0" fontId="8" fillId="7" borderId="4" xfId="0" applyFont="1" applyFill="1" applyBorder="1" applyAlignment="1">
      <alignment horizontal="center" vertical="top"/>
    </xf>
    <xf numFmtId="0" fontId="0" fillId="7" borderId="4" xfId="0" applyFill="1" applyBorder="1" applyAlignment="1">
      <alignment horizontal="center" vertical="center" wrapText="1"/>
    </xf>
    <xf numFmtId="0" fontId="0" fillId="7" borderId="4" xfId="0" applyFill="1" applyBorder="1" applyAlignment="1">
      <alignment horizontal="center" vertical="top" wrapText="1"/>
    </xf>
    <xf numFmtId="0" fontId="12" fillId="0" borderId="4" xfId="0" applyFont="1" applyBorder="1" applyAlignment="1">
      <alignment wrapText="1"/>
    </xf>
    <xf numFmtId="0" fontId="11" fillId="2" borderId="0" xfId="0" applyFont="1" applyFill="1" applyAlignment="1">
      <alignment horizontal="center"/>
    </xf>
    <xf numFmtId="0" fontId="13" fillId="0" borderId="4" xfId="0" applyFont="1" applyBorder="1" applyAlignment="1">
      <alignment horizontal="center"/>
    </xf>
    <xf numFmtId="0" fontId="23" fillId="0" borderId="4" xfId="3" applyFont="1" applyBorder="1" applyAlignment="1" applyProtection="1">
      <alignment horizontal="center"/>
    </xf>
    <xf numFmtId="0" fontId="14" fillId="0" borderId="4" xfId="2" applyBorder="1" applyAlignment="1" applyProtection="1">
      <alignment horizontal="center"/>
    </xf>
    <xf numFmtId="0" fontId="12" fillId="0" borderId="4" xfId="0" quotePrefix="1" applyFont="1" applyBorder="1" applyAlignment="1">
      <alignment horizontal="left" wrapText="1"/>
    </xf>
    <xf numFmtId="0" fontId="12" fillId="0" borderId="4" xfId="0" applyFont="1" applyBorder="1" applyAlignment="1">
      <alignment horizontal="left" wrapText="1"/>
    </xf>
    <xf numFmtId="0" fontId="12" fillId="0" borderId="4" xfId="0" quotePrefix="1" applyFont="1" applyBorder="1" applyAlignment="1">
      <alignment wrapText="1"/>
    </xf>
    <xf numFmtId="0" fontId="24" fillId="0" borderId="4" xfId="4" applyBorder="1" applyAlignment="1" applyProtection="1">
      <alignment horizontal="center"/>
    </xf>
    <xf numFmtId="0" fontId="5" fillId="4" borderId="4" xfId="0" applyFont="1" applyFill="1" applyBorder="1" applyAlignment="1">
      <alignment horizontal="center" vertical="top"/>
    </xf>
    <xf numFmtId="0" fontId="5" fillId="4" borderId="8" xfId="0" applyFont="1" applyFill="1" applyBorder="1" applyAlignment="1">
      <alignment horizontal="center" vertical="top"/>
    </xf>
    <xf numFmtId="0" fontId="5" fillId="4" borderId="9" xfId="0" applyFont="1" applyFill="1" applyBorder="1" applyAlignment="1">
      <alignment horizontal="center" vertical="top"/>
    </xf>
    <xf numFmtId="0" fontId="5" fillId="4" borderId="4" xfId="0" applyFont="1" applyFill="1" applyBorder="1" applyAlignment="1">
      <alignment horizontal="left" vertical="top" wrapText="1"/>
    </xf>
    <xf numFmtId="0" fontId="5" fillId="0" borderId="4" xfId="0" applyFont="1" applyFill="1" applyBorder="1" applyAlignment="1">
      <alignment vertical="top"/>
    </xf>
    <xf numFmtId="0" fontId="5" fillId="4" borderId="4" xfId="0" applyFont="1" applyFill="1" applyBorder="1" applyAlignment="1">
      <alignment horizontal="center" vertical="top" wrapText="1"/>
    </xf>
    <xf numFmtId="49" fontId="5" fillId="0" borderId="4" xfId="0" applyNumberFormat="1" applyFont="1" applyFill="1" applyBorder="1" applyAlignment="1">
      <alignment horizontal="center" vertical="top" wrapText="1"/>
    </xf>
    <xf numFmtId="49" fontId="5" fillId="0" borderId="8" xfId="0" applyNumberFormat="1" applyFont="1" applyFill="1" applyBorder="1" applyAlignment="1">
      <alignment horizontal="center" vertical="top" wrapText="1"/>
    </xf>
    <xf numFmtId="49" fontId="5" fillId="0" borderId="17" xfId="0" applyNumberFormat="1" applyFont="1" applyFill="1" applyBorder="1" applyAlignment="1">
      <alignment horizontal="center" vertical="top" wrapText="1"/>
    </xf>
    <xf numFmtId="49" fontId="5" fillId="0" borderId="9" xfId="0" applyNumberFormat="1" applyFont="1" applyFill="1" applyBorder="1" applyAlignment="1">
      <alignment horizontal="center" vertical="top" wrapText="1"/>
    </xf>
    <xf numFmtId="0" fontId="5" fillId="0" borderId="4" xfId="0" quotePrefix="1" applyFont="1" applyFill="1" applyBorder="1" applyAlignment="1">
      <alignment vertical="top" wrapText="1"/>
    </xf>
    <xf numFmtId="0" fontId="0" fillId="0" borderId="17" xfId="0" applyBorder="1"/>
    <xf numFmtId="0" fontId="0" fillId="0" borderId="9" xfId="0" applyBorder="1"/>
    <xf numFmtId="0" fontId="5" fillId="0" borderId="22" xfId="0" applyFont="1" applyFill="1" applyBorder="1" applyAlignment="1">
      <alignment horizontal="center" vertical="top" wrapText="1"/>
    </xf>
    <xf numFmtId="0" fontId="5" fillId="0" borderId="24" xfId="0" applyFont="1" applyFill="1" applyBorder="1" applyAlignment="1">
      <alignment horizontal="center" vertical="top" wrapText="1"/>
    </xf>
    <xf numFmtId="0" fontId="5" fillId="0" borderId="7" xfId="0" applyFont="1" applyFill="1" applyBorder="1" applyAlignment="1">
      <alignment horizontal="center" vertical="top"/>
    </xf>
    <xf numFmtId="0" fontId="5" fillId="0" borderId="4" xfId="0" quotePrefix="1" applyFont="1" applyFill="1" applyBorder="1" applyAlignment="1">
      <alignment horizontal="center" vertical="top" wrapText="1"/>
    </xf>
    <xf numFmtId="49" fontId="5" fillId="4" borderId="4" xfId="0" applyNumberFormat="1" applyFont="1" applyFill="1" applyBorder="1" applyAlignment="1">
      <alignment vertical="top" wrapText="1"/>
    </xf>
    <xf numFmtId="49" fontId="5" fillId="0" borderId="4" xfId="0" applyNumberFormat="1" applyFont="1" applyFill="1" applyBorder="1" applyAlignment="1">
      <alignment vertical="top" wrapText="1"/>
    </xf>
    <xf numFmtId="0" fontId="6" fillId="0" borderId="4" xfId="0" quotePrefix="1" applyFont="1" applyFill="1" applyBorder="1" applyAlignment="1">
      <alignment horizontal="center" vertical="top" wrapText="1"/>
    </xf>
    <xf numFmtId="0" fontId="6" fillId="0" borderId="8" xfId="0" quotePrefix="1" applyFont="1" applyFill="1" applyBorder="1" applyAlignment="1">
      <alignment horizontal="center" vertical="top" wrapText="1"/>
    </xf>
    <xf numFmtId="0" fontId="6" fillId="0" borderId="9" xfId="0" quotePrefix="1" applyFont="1" applyFill="1" applyBorder="1" applyAlignment="1">
      <alignment horizontal="center" vertical="top" wrapText="1"/>
    </xf>
    <xf numFmtId="0" fontId="5" fillId="0" borderId="9" xfId="0" quotePrefix="1" applyFont="1" applyFill="1" applyBorder="1" applyAlignment="1">
      <alignment horizontal="center" vertical="top" wrapText="1"/>
    </xf>
    <xf numFmtId="0" fontId="5" fillId="4" borderId="17" xfId="0" applyFont="1" applyFill="1" applyBorder="1" applyAlignment="1">
      <alignment horizontal="center" vertical="top"/>
    </xf>
    <xf numFmtId="0" fontId="5" fillId="4" borderId="8" xfId="0" applyFont="1" applyFill="1" applyBorder="1" applyAlignment="1">
      <alignment horizontal="center" vertical="top" wrapText="1"/>
    </xf>
    <xf numFmtId="0" fontId="5" fillId="4" borderId="17" xfId="0" applyFont="1" applyFill="1" applyBorder="1" applyAlignment="1">
      <alignment horizontal="center" vertical="top" wrapText="1"/>
    </xf>
    <xf numFmtId="0" fontId="5" fillId="4" borderId="9" xfId="0" applyFont="1" applyFill="1" applyBorder="1" applyAlignment="1">
      <alignment horizontal="center" vertical="top" wrapText="1"/>
    </xf>
    <xf numFmtId="0" fontId="30" fillId="0" borderId="4" xfId="0" applyFont="1" applyFill="1" applyBorder="1" applyAlignment="1">
      <alignment horizontal="center" vertical="top" wrapText="1"/>
    </xf>
    <xf numFmtId="0" fontId="30" fillId="0" borderId="4" xfId="0" applyFont="1" applyFill="1" applyBorder="1" applyAlignment="1">
      <alignment vertical="top"/>
    </xf>
    <xf numFmtId="0" fontId="1" fillId="0" borderId="8" xfId="0" applyFont="1" applyFill="1" applyBorder="1" applyAlignment="1">
      <alignment horizontal="center" vertical="top" wrapText="1"/>
    </xf>
    <xf numFmtId="0" fontId="1" fillId="0" borderId="9" xfId="0" applyFont="1" applyFill="1" applyBorder="1" applyAlignment="1">
      <alignment horizontal="center" vertical="top" wrapText="1"/>
    </xf>
    <xf numFmtId="0" fontId="1" fillId="0" borderId="17" xfId="0" applyFont="1" applyFill="1" applyBorder="1" applyAlignment="1">
      <alignment horizontal="center" vertical="top" wrapText="1"/>
    </xf>
    <xf numFmtId="0" fontId="1" fillId="0" borderId="8" xfId="0" applyFont="1" applyFill="1" applyBorder="1" applyAlignment="1">
      <alignment vertical="top" wrapText="1"/>
    </xf>
    <xf numFmtId="0" fontId="1" fillId="0" borderId="17" xfId="0" applyFont="1" applyFill="1" applyBorder="1" applyAlignment="1">
      <alignment vertical="top" wrapText="1"/>
    </xf>
    <xf numFmtId="0" fontId="1" fillId="0" borderId="9" xfId="0" applyFont="1" applyFill="1" applyBorder="1" applyAlignment="1">
      <alignment vertical="top" wrapText="1"/>
    </xf>
    <xf numFmtId="0" fontId="1" fillId="0" borderId="4" xfId="0" quotePrefix="1" applyFont="1" applyFill="1" applyBorder="1" applyAlignment="1">
      <alignment horizontal="left" vertical="top" wrapText="1"/>
    </xf>
    <xf numFmtId="0" fontId="1" fillId="0" borderId="4" xfId="0" quotePrefix="1" applyFont="1" applyFill="1" applyBorder="1" applyAlignment="1">
      <alignment horizontal="center" vertical="top" wrapText="1"/>
    </xf>
    <xf numFmtId="0" fontId="30" fillId="0" borderId="4" xfId="0" applyFont="1" applyFill="1" applyBorder="1" applyAlignment="1">
      <alignment vertical="top" wrapText="1"/>
    </xf>
    <xf numFmtId="0" fontId="5" fillId="0" borderId="4" xfId="0" quotePrefix="1" applyFont="1" applyFill="1" applyBorder="1" applyAlignment="1">
      <alignment horizontal="left" vertical="top" wrapText="1"/>
    </xf>
    <xf numFmtId="0" fontId="30" fillId="0" borderId="4" xfId="0" applyFont="1" applyFill="1" applyBorder="1"/>
    <xf numFmtId="0" fontId="20" fillId="0" borderId="4" xfId="0" applyFont="1" applyFill="1" applyBorder="1" applyAlignment="1">
      <alignment horizontal="center" vertical="top" wrapText="1"/>
    </xf>
    <xf numFmtId="0" fontId="20" fillId="4" borderId="4" xfId="0" applyFont="1" applyFill="1" applyBorder="1" applyAlignment="1">
      <alignment horizontal="left" vertical="top" wrapText="1"/>
    </xf>
    <xf numFmtId="0" fontId="20" fillId="4" borderId="4" xfId="0" applyFont="1" applyFill="1" applyBorder="1" applyAlignment="1">
      <alignment horizontal="center" vertical="top"/>
    </xf>
    <xf numFmtId="0" fontId="20" fillId="4" borderId="4" xfId="0" applyFont="1" applyFill="1" applyBorder="1" applyAlignment="1">
      <alignment vertical="top" wrapText="1"/>
    </xf>
    <xf numFmtId="0" fontId="1" fillId="0" borderId="8" xfId="0" applyFont="1" applyFill="1" applyBorder="1" applyAlignment="1">
      <alignment horizontal="center" vertical="top"/>
    </xf>
    <xf numFmtId="0" fontId="1" fillId="0" borderId="17" xfId="0" applyFont="1" applyFill="1" applyBorder="1" applyAlignment="1">
      <alignment horizontal="center" vertical="top"/>
    </xf>
    <xf numFmtId="0" fontId="1" fillId="0" borderId="9" xfId="0" applyFont="1" applyFill="1" applyBorder="1" applyAlignment="1">
      <alignment horizontal="center" vertical="top"/>
    </xf>
    <xf numFmtId="0" fontId="1" fillId="0" borderId="8" xfId="0" applyFont="1" applyFill="1" applyBorder="1" applyAlignment="1">
      <alignment horizontal="left" vertical="top" wrapText="1"/>
    </xf>
    <xf numFmtId="0" fontId="1" fillId="0" borderId="17" xfId="0" applyFont="1" applyFill="1" applyBorder="1" applyAlignment="1">
      <alignment horizontal="left" vertical="top" wrapText="1"/>
    </xf>
    <xf numFmtId="0" fontId="1" fillId="0" borderId="9" xfId="0" applyFont="1" applyFill="1" applyBorder="1" applyAlignment="1">
      <alignment horizontal="left" vertical="top" wrapText="1"/>
    </xf>
    <xf numFmtId="0" fontId="5" fillId="4" borderId="8" xfId="0" applyFont="1" applyFill="1" applyBorder="1" applyAlignment="1">
      <alignment horizontal="left" vertical="top" wrapText="1"/>
    </xf>
    <xf numFmtId="0" fontId="5" fillId="4" borderId="17" xfId="0" applyFont="1" applyFill="1" applyBorder="1" applyAlignment="1">
      <alignment horizontal="left" vertical="top" wrapText="1"/>
    </xf>
    <xf numFmtId="0" fontId="5" fillId="4" borderId="9" xfId="0" applyFont="1" applyFill="1" applyBorder="1" applyAlignment="1">
      <alignment horizontal="left" vertical="top" wrapText="1"/>
    </xf>
    <xf numFmtId="0" fontId="2" fillId="0" borderId="8" xfId="0" applyFont="1" applyFill="1" applyBorder="1" applyAlignment="1">
      <alignment horizontal="center" vertical="top"/>
    </xf>
    <xf numFmtId="0" fontId="2" fillId="0" borderId="17" xfId="0" applyFont="1" applyFill="1" applyBorder="1" applyAlignment="1">
      <alignment horizontal="center" vertical="top"/>
    </xf>
    <xf numFmtId="0" fontId="2" fillId="0" borderId="4" xfId="0" applyFont="1" applyFill="1" applyBorder="1" applyAlignment="1">
      <alignment horizontal="center" vertical="top"/>
    </xf>
    <xf numFmtId="0" fontId="2" fillId="0" borderId="9" xfId="0" applyFont="1" applyFill="1" applyBorder="1" applyAlignment="1">
      <alignment horizontal="center" vertical="top"/>
    </xf>
    <xf numFmtId="0" fontId="5" fillId="0" borderId="20" xfId="0" applyFont="1" applyFill="1" applyBorder="1" applyAlignment="1">
      <alignment horizontal="center" vertical="top"/>
    </xf>
    <xf numFmtId="0" fontId="5" fillId="0" borderId="21" xfId="0" applyFont="1" applyFill="1" applyBorder="1" applyAlignment="1">
      <alignment horizontal="center" vertical="top"/>
    </xf>
    <xf numFmtId="0" fontId="5" fillId="0" borderId="25" xfId="0" applyFont="1" applyFill="1" applyBorder="1" applyAlignment="1">
      <alignment horizontal="center" vertical="top"/>
    </xf>
    <xf numFmtId="0" fontId="5" fillId="4" borderId="8" xfId="0" applyFont="1" applyFill="1" applyBorder="1" applyAlignment="1">
      <alignment vertical="top" wrapText="1"/>
    </xf>
    <xf numFmtId="0" fontId="5" fillId="4" borderId="9" xfId="0" applyFont="1" applyFill="1" applyBorder="1" applyAlignment="1">
      <alignment vertical="top" wrapText="1"/>
    </xf>
    <xf numFmtId="0" fontId="20" fillId="4" borderId="8" xfId="0" applyFont="1" applyFill="1" applyBorder="1" applyAlignment="1">
      <alignment horizontal="left" vertical="top" wrapText="1"/>
    </xf>
    <xf numFmtId="0" fontId="20" fillId="4" borderId="17" xfId="0" applyFont="1" applyFill="1" applyBorder="1" applyAlignment="1">
      <alignment horizontal="left" vertical="top" wrapText="1"/>
    </xf>
    <xf numFmtId="0" fontId="20" fillId="4" borderId="9" xfId="0" applyFont="1" applyFill="1" applyBorder="1" applyAlignment="1">
      <alignment horizontal="left" vertical="top" wrapText="1"/>
    </xf>
    <xf numFmtId="0" fontId="20" fillId="4" borderId="8" xfId="0" applyFont="1" applyFill="1" applyBorder="1" applyAlignment="1">
      <alignment horizontal="center" vertical="top"/>
    </xf>
    <xf numFmtId="0" fontId="20" fillId="4" borderId="9" xfId="0" applyFont="1" applyFill="1" applyBorder="1" applyAlignment="1">
      <alignment horizontal="center" vertical="top"/>
    </xf>
    <xf numFmtId="0" fontId="20" fillId="4" borderId="8" xfId="0" applyFont="1" applyFill="1" applyBorder="1" applyAlignment="1">
      <alignment vertical="top" wrapText="1"/>
    </xf>
    <xf numFmtId="0" fontId="20" fillId="4" borderId="9" xfId="0" applyFont="1" applyFill="1" applyBorder="1" applyAlignment="1">
      <alignment vertical="top" wrapText="1"/>
    </xf>
    <xf numFmtId="0" fontId="1" fillId="0" borderId="8" xfId="0" quotePrefix="1" applyFont="1" applyFill="1" applyBorder="1" applyAlignment="1">
      <alignment horizontal="center" vertical="top" wrapText="1"/>
    </xf>
    <xf numFmtId="0" fontId="1" fillId="0" borderId="9" xfId="0" quotePrefix="1" applyFont="1" applyFill="1" applyBorder="1" applyAlignment="1">
      <alignment horizontal="center" vertical="top" wrapText="1"/>
    </xf>
  </cellXfs>
  <cellStyles count="5">
    <cellStyle name="Hipervínculo" xfId="2" builtinId="8"/>
    <cellStyle name="Hipervínculo 2" xfId="3"/>
    <cellStyle name="Hipervínculo 3" xfId="4"/>
    <cellStyle name="Normal" xfId="0" builtinId="0"/>
    <cellStyle name="Normal 2" xfId="1"/>
  </cellStyles>
  <dxfs count="0"/>
  <tableStyles count="0" defaultTableStyle="TableStyleMedium9" defaultPivotStyle="PivotStyleLight16"/>
  <colors>
    <mruColors>
      <color rgb="FFE86A73"/>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9"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externalLink" Target="externalLinks/externalLink10.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externalLink" Target="externalLinks/externalLink8.xml"/><Relationship Id="rId35"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3</xdr:col>
      <xdr:colOff>371929</xdr:colOff>
      <xdr:row>29</xdr:row>
      <xdr:rowOff>0</xdr:rowOff>
    </xdr:from>
    <xdr:ext cx="184731" cy="264560"/>
    <xdr:sp macro="" textlink="">
      <xdr:nvSpPr>
        <xdr:cNvPr id="2" name="1 CuadroTexto">
          <a:extLst>
            <a:ext uri="{FF2B5EF4-FFF2-40B4-BE49-F238E27FC236}">
              <a16:creationId xmlns:a16="http://schemas.microsoft.com/office/drawing/2014/main" xmlns="" id="{00000000-0008-0000-0100-000002000000}"/>
            </a:ext>
          </a:extLst>
        </xdr:cNvPr>
        <xdr:cNvSpPr txBox="1"/>
      </xdr:nvSpPr>
      <xdr:spPr>
        <a:xfrm>
          <a:off x="3719286" y="43996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4</xdr:col>
      <xdr:colOff>371929</xdr:colOff>
      <xdr:row>76</xdr:row>
      <xdr:rowOff>0</xdr:rowOff>
    </xdr:from>
    <xdr:ext cx="184731" cy="264560"/>
    <xdr:sp macro="" textlink="">
      <xdr:nvSpPr>
        <xdr:cNvPr id="2" name="1 CuadroTexto">
          <a:extLst>
            <a:ext uri="{FF2B5EF4-FFF2-40B4-BE49-F238E27FC236}">
              <a16:creationId xmlns:a16="http://schemas.microsoft.com/office/drawing/2014/main" xmlns="" id="{00000000-0008-0000-0200-000002000000}"/>
            </a:ext>
          </a:extLst>
        </xdr:cNvPr>
        <xdr:cNvSpPr txBox="1"/>
      </xdr:nvSpPr>
      <xdr:spPr>
        <a:xfrm>
          <a:off x="3153229" y="3264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84</xdr:row>
      <xdr:rowOff>0</xdr:rowOff>
    </xdr:from>
    <xdr:ext cx="184731" cy="264560"/>
    <xdr:sp macro="" textlink="">
      <xdr:nvSpPr>
        <xdr:cNvPr id="3" name="2 CuadroTexto">
          <a:extLst>
            <a:ext uri="{FF2B5EF4-FFF2-40B4-BE49-F238E27FC236}">
              <a16:creationId xmlns:a16="http://schemas.microsoft.com/office/drawing/2014/main" xmlns="" id="{00000000-0008-0000-0200-000003000000}"/>
            </a:ext>
          </a:extLst>
        </xdr:cNvPr>
        <xdr:cNvSpPr txBox="1"/>
      </xdr:nvSpPr>
      <xdr:spPr>
        <a:xfrm>
          <a:off x="2726509" y="244297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74</xdr:row>
      <xdr:rowOff>0</xdr:rowOff>
    </xdr:from>
    <xdr:ext cx="184731" cy="264560"/>
    <xdr:sp macro="" textlink="">
      <xdr:nvSpPr>
        <xdr:cNvPr id="4" name="3 CuadroTexto">
          <a:extLst>
            <a:ext uri="{FF2B5EF4-FFF2-40B4-BE49-F238E27FC236}">
              <a16:creationId xmlns:a16="http://schemas.microsoft.com/office/drawing/2014/main" xmlns="" id="{00000000-0008-0000-0200-000004000000}"/>
            </a:ext>
          </a:extLst>
        </xdr:cNvPr>
        <xdr:cNvSpPr txBox="1"/>
      </xdr:nvSpPr>
      <xdr:spPr>
        <a:xfrm>
          <a:off x="2726509" y="218389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82</xdr:row>
      <xdr:rowOff>0</xdr:rowOff>
    </xdr:from>
    <xdr:ext cx="184731" cy="264560"/>
    <xdr:sp macro="" textlink="">
      <xdr:nvSpPr>
        <xdr:cNvPr id="5" name="4 CuadroTexto">
          <a:extLst>
            <a:ext uri="{FF2B5EF4-FFF2-40B4-BE49-F238E27FC236}">
              <a16:creationId xmlns:a16="http://schemas.microsoft.com/office/drawing/2014/main" xmlns="" id="{00000000-0008-0000-0200-000005000000}"/>
            </a:ext>
          </a:extLst>
        </xdr:cNvPr>
        <xdr:cNvSpPr txBox="1"/>
      </xdr:nvSpPr>
      <xdr:spPr>
        <a:xfrm>
          <a:off x="2726509" y="238582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4</xdr:col>
      <xdr:colOff>371929</xdr:colOff>
      <xdr:row>70</xdr:row>
      <xdr:rowOff>0</xdr:rowOff>
    </xdr:from>
    <xdr:ext cx="184731" cy="264560"/>
    <xdr:sp macro="" textlink="">
      <xdr:nvSpPr>
        <xdr:cNvPr id="3" name="2 CuadroTexto">
          <a:extLst>
            <a:ext uri="{FF2B5EF4-FFF2-40B4-BE49-F238E27FC236}">
              <a16:creationId xmlns:a16="http://schemas.microsoft.com/office/drawing/2014/main" xmlns="" id="{00000000-0008-0000-0300-000003000000}"/>
            </a:ext>
          </a:extLst>
        </xdr:cNvPr>
        <xdr:cNvSpPr txBox="1"/>
      </xdr:nvSpPr>
      <xdr:spPr>
        <a:xfrm>
          <a:off x="2657929" y="22269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83</xdr:row>
      <xdr:rowOff>0</xdr:rowOff>
    </xdr:from>
    <xdr:ext cx="184731" cy="264560"/>
    <xdr:sp macro="" textlink="">
      <xdr:nvSpPr>
        <xdr:cNvPr id="4" name="3 CuadroTexto">
          <a:extLst>
            <a:ext uri="{FF2B5EF4-FFF2-40B4-BE49-F238E27FC236}">
              <a16:creationId xmlns:a16="http://schemas.microsoft.com/office/drawing/2014/main" xmlns="" id="{00000000-0008-0000-0300-000004000000}"/>
            </a:ext>
          </a:extLst>
        </xdr:cNvPr>
        <xdr:cNvSpPr txBox="1"/>
      </xdr:nvSpPr>
      <xdr:spPr>
        <a:xfrm>
          <a:off x="2726509" y="239496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68</xdr:row>
      <xdr:rowOff>0</xdr:rowOff>
    </xdr:from>
    <xdr:ext cx="184731" cy="264560"/>
    <xdr:sp macro="" textlink="">
      <xdr:nvSpPr>
        <xdr:cNvPr id="5" name="4 CuadroTexto">
          <a:extLst>
            <a:ext uri="{FF2B5EF4-FFF2-40B4-BE49-F238E27FC236}">
              <a16:creationId xmlns:a16="http://schemas.microsoft.com/office/drawing/2014/main" xmlns="" id="{00000000-0008-0000-0300-000005000000}"/>
            </a:ext>
          </a:extLst>
        </xdr:cNvPr>
        <xdr:cNvSpPr txBox="1"/>
      </xdr:nvSpPr>
      <xdr:spPr>
        <a:xfrm>
          <a:off x="2726509" y="196824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81</xdr:row>
      <xdr:rowOff>0</xdr:rowOff>
    </xdr:from>
    <xdr:ext cx="184731" cy="264560"/>
    <xdr:sp macro="" textlink="">
      <xdr:nvSpPr>
        <xdr:cNvPr id="6" name="5 CuadroTexto">
          <a:extLst>
            <a:ext uri="{FF2B5EF4-FFF2-40B4-BE49-F238E27FC236}">
              <a16:creationId xmlns:a16="http://schemas.microsoft.com/office/drawing/2014/main" xmlns="" id="{00000000-0008-0000-0300-000006000000}"/>
            </a:ext>
          </a:extLst>
        </xdr:cNvPr>
        <xdr:cNvSpPr txBox="1"/>
      </xdr:nvSpPr>
      <xdr:spPr>
        <a:xfrm>
          <a:off x="2726509" y="231876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4</xdr:col>
      <xdr:colOff>371929</xdr:colOff>
      <xdr:row>90</xdr:row>
      <xdr:rowOff>0</xdr:rowOff>
    </xdr:from>
    <xdr:ext cx="184731" cy="264560"/>
    <xdr:sp macro="" textlink="">
      <xdr:nvSpPr>
        <xdr:cNvPr id="2" name="1 CuadroTexto">
          <a:extLst>
            <a:ext uri="{FF2B5EF4-FFF2-40B4-BE49-F238E27FC236}">
              <a16:creationId xmlns:a16="http://schemas.microsoft.com/office/drawing/2014/main" xmlns="" id="{00000000-0008-0000-0400-000002000000}"/>
            </a:ext>
          </a:extLst>
        </xdr:cNvPr>
        <xdr:cNvSpPr txBox="1"/>
      </xdr:nvSpPr>
      <xdr:spPr>
        <a:xfrm>
          <a:off x="3619954" y="39319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84</xdr:row>
      <xdr:rowOff>0</xdr:rowOff>
    </xdr:from>
    <xdr:ext cx="184731" cy="264560"/>
    <xdr:sp macro="" textlink="">
      <xdr:nvSpPr>
        <xdr:cNvPr id="3" name="2 CuadroTexto">
          <a:extLst>
            <a:ext uri="{FF2B5EF4-FFF2-40B4-BE49-F238E27FC236}">
              <a16:creationId xmlns:a16="http://schemas.microsoft.com/office/drawing/2014/main" xmlns="" id="{00000000-0008-0000-0400-000003000000}"/>
            </a:ext>
          </a:extLst>
        </xdr:cNvPr>
        <xdr:cNvSpPr txBox="1"/>
      </xdr:nvSpPr>
      <xdr:spPr>
        <a:xfrm>
          <a:off x="3709489" y="313029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4</xdr:col>
      <xdr:colOff>371929</xdr:colOff>
      <xdr:row>81</xdr:row>
      <xdr:rowOff>0</xdr:rowOff>
    </xdr:from>
    <xdr:ext cx="184731" cy="264560"/>
    <xdr:sp macro="" textlink="">
      <xdr:nvSpPr>
        <xdr:cNvPr id="2" name="1 CuadroTexto">
          <a:extLst>
            <a:ext uri="{FF2B5EF4-FFF2-40B4-BE49-F238E27FC236}">
              <a16:creationId xmlns:a16="http://schemas.microsoft.com/office/drawing/2014/main" xmlns="" id="{00000000-0008-0000-0500-000002000000}"/>
            </a:ext>
          </a:extLst>
        </xdr:cNvPr>
        <xdr:cNvSpPr txBox="1"/>
      </xdr:nvSpPr>
      <xdr:spPr>
        <a:xfrm>
          <a:off x="2667454" y="28384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93</xdr:row>
      <xdr:rowOff>0</xdr:rowOff>
    </xdr:from>
    <xdr:ext cx="184731" cy="264560"/>
    <xdr:sp macro="" textlink="">
      <xdr:nvSpPr>
        <xdr:cNvPr id="3" name="2 CuadroTexto">
          <a:extLst>
            <a:ext uri="{FF2B5EF4-FFF2-40B4-BE49-F238E27FC236}">
              <a16:creationId xmlns:a16="http://schemas.microsoft.com/office/drawing/2014/main" xmlns="" id="{00000000-0008-0000-0500-000003000000}"/>
            </a:ext>
          </a:extLst>
        </xdr:cNvPr>
        <xdr:cNvSpPr txBox="1"/>
      </xdr:nvSpPr>
      <xdr:spPr>
        <a:xfrm>
          <a:off x="2734129" y="32529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77</xdr:row>
      <xdr:rowOff>0</xdr:rowOff>
    </xdr:from>
    <xdr:ext cx="184731" cy="264560"/>
    <xdr:sp macro="" textlink="">
      <xdr:nvSpPr>
        <xdr:cNvPr id="4" name="3 CuadroTexto">
          <a:extLst>
            <a:ext uri="{FF2B5EF4-FFF2-40B4-BE49-F238E27FC236}">
              <a16:creationId xmlns:a16="http://schemas.microsoft.com/office/drawing/2014/main" xmlns="" id="{00000000-0008-0000-0500-000004000000}"/>
            </a:ext>
          </a:extLst>
        </xdr:cNvPr>
        <xdr:cNvSpPr txBox="1"/>
      </xdr:nvSpPr>
      <xdr:spPr>
        <a:xfrm>
          <a:off x="2734129" y="2762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89</xdr:row>
      <xdr:rowOff>0</xdr:rowOff>
    </xdr:from>
    <xdr:ext cx="184731" cy="264560"/>
    <xdr:sp macro="" textlink="">
      <xdr:nvSpPr>
        <xdr:cNvPr id="5" name="4 CuadroTexto">
          <a:extLst>
            <a:ext uri="{FF2B5EF4-FFF2-40B4-BE49-F238E27FC236}">
              <a16:creationId xmlns:a16="http://schemas.microsoft.com/office/drawing/2014/main" xmlns="" id="{00000000-0008-0000-0500-000005000000}"/>
            </a:ext>
          </a:extLst>
        </xdr:cNvPr>
        <xdr:cNvSpPr txBox="1"/>
      </xdr:nvSpPr>
      <xdr:spPr>
        <a:xfrm>
          <a:off x="2734129" y="313105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4</xdr:col>
      <xdr:colOff>371929</xdr:colOff>
      <xdr:row>85</xdr:row>
      <xdr:rowOff>0</xdr:rowOff>
    </xdr:from>
    <xdr:ext cx="184731" cy="264560"/>
    <xdr:sp macro="" textlink="">
      <xdr:nvSpPr>
        <xdr:cNvPr id="2" name="1 CuadroTexto">
          <a:extLst>
            <a:ext uri="{FF2B5EF4-FFF2-40B4-BE49-F238E27FC236}">
              <a16:creationId xmlns:a16="http://schemas.microsoft.com/office/drawing/2014/main" xmlns="" id="{00000000-0008-0000-0600-000002000000}"/>
            </a:ext>
          </a:extLst>
        </xdr:cNvPr>
        <xdr:cNvSpPr txBox="1"/>
      </xdr:nvSpPr>
      <xdr:spPr>
        <a:xfrm>
          <a:off x="2657929" y="23336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97</xdr:row>
      <xdr:rowOff>0</xdr:rowOff>
    </xdr:from>
    <xdr:ext cx="184731" cy="264560"/>
    <xdr:sp macro="" textlink="">
      <xdr:nvSpPr>
        <xdr:cNvPr id="3" name="2 CuadroTexto">
          <a:extLst>
            <a:ext uri="{FF2B5EF4-FFF2-40B4-BE49-F238E27FC236}">
              <a16:creationId xmlns:a16="http://schemas.microsoft.com/office/drawing/2014/main" xmlns="" id="{00000000-0008-0000-0600-000003000000}"/>
            </a:ext>
          </a:extLst>
        </xdr:cNvPr>
        <xdr:cNvSpPr txBox="1"/>
      </xdr:nvSpPr>
      <xdr:spPr>
        <a:xfrm>
          <a:off x="2734129" y="34937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83</xdr:row>
      <xdr:rowOff>0</xdr:rowOff>
    </xdr:from>
    <xdr:ext cx="184731" cy="264560"/>
    <xdr:sp macro="" textlink="">
      <xdr:nvSpPr>
        <xdr:cNvPr id="4" name="3 CuadroTexto">
          <a:extLst>
            <a:ext uri="{FF2B5EF4-FFF2-40B4-BE49-F238E27FC236}">
              <a16:creationId xmlns:a16="http://schemas.microsoft.com/office/drawing/2014/main" xmlns="" id="{00000000-0008-0000-0600-000004000000}"/>
            </a:ext>
          </a:extLst>
        </xdr:cNvPr>
        <xdr:cNvSpPr txBox="1"/>
      </xdr:nvSpPr>
      <xdr:spPr>
        <a:xfrm>
          <a:off x="2734129" y="30670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94</xdr:row>
      <xdr:rowOff>0</xdr:rowOff>
    </xdr:from>
    <xdr:ext cx="184731" cy="264560"/>
    <xdr:sp macro="" textlink="">
      <xdr:nvSpPr>
        <xdr:cNvPr id="5" name="4 CuadroTexto">
          <a:extLst>
            <a:ext uri="{FF2B5EF4-FFF2-40B4-BE49-F238E27FC236}">
              <a16:creationId xmlns:a16="http://schemas.microsoft.com/office/drawing/2014/main" xmlns="" id="{00000000-0008-0000-0600-000005000000}"/>
            </a:ext>
          </a:extLst>
        </xdr:cNvPr>
        <xdr:cNvSpPr txBox="1"/>
      </xdr:nvSpPr>
      <xdr:spPr>
        <a:xfrm>
          <a:off x="2734129" y="34023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2" name="1 CuadroTexto">
          <a:extLst>
            <a:ext uri="{FF2B5EF4-FFF2-40B4-BE49-F238E27FC236}">
              <a16:creationId xmlns:a16="http://schemas.microsoft.com/office/drawing/2014/main" xmlns="" id="{00000000-0008-0000-1100-000002000000}"/>
            </a:ext>
          </a:extLst>
        </xdr:cNvPr>
        <xdr:cNvSpPr txBox="1"/>
      </xdr:nvSpPr>
      <xdr:spPr>
        <a:xfrm>
          <a:off x="3137989" y="609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3" name="2 CuadroTexto">
          <a:extLst>
            <a:ext uri="{FF2B5EF4-FFF2-40B4-BE49-F238E27FC236}">
              <a16:creationId xmlns:a16="http://schemas.microsoft.com/office/drawing/2014/main" xmlns="" id="{00000000-0008-0000-1100-000003000000}"/>
            </a:ext>
          </a:extLst>
        </xdr:cNvPr>
        <xdr:cNvSpPr txBox="1"/>
      </xdr:nvSpPr>
      <xdr:spPr>
        <a:xfrm>
          <a:off x="3137989" y="609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136</xdr:row>
      <xdr:rowOff>0</xdr:rowOff>
    </xdr:from>
    <xdr:ext cx="184731" cy="264560"/>
    <xdr:sp macro="" textlink="">
      <xdr:nvSpPr>
        <xdr:cNvPr id="4" name="3 CuadroTexto">
          <a:extLst>
            <a:ext uri="{FF2B5EF4-FFF2-40B4-BE49-F238E27FC236}">
              <a16:creationId xmlns:a16="http://schemas.microsoft.com/office/drawing/2014/main" xmlns="" id="{00000000-0008-0000-1100-000004000000}"/>
            </a:ext>
          </a:extLst>
        </xdr:cNvPr>
        <xdr:cNvSpPr txBox="1"/>
      </xdr:nvSpPr>
      <xdr:spPr>
        <a:xfrm>
          <a:off x="3137989" y="48653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2" name="1 CuadroTexto">
          <a:extLst>
            <a:ext uri="{FF2B5EF4-FFF2-40B4-BE49-F238E27FC236}">
              <a16:creationId xmlns:a16="http://schemas.microsoft.com/office/drawing/2014/main" xmlns="" id="{00000000-0008-0000-1300-000002000000}"/>
            </a:ext>
          </a:extLst>
        </xdr:cNvPr>
        <xdr:cNvSpPr txBox="1"/>
      </xdr:nvSpPr>
      <xdr:spPr>
        <a:xfrm>
          <a:off x="3153229" y="457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3" name="2 CuadroTexto">
          <a:extLst>
            <a:ext uri="{FF2B5EF4-FFF2-40B4-BE49-F238E27FC236}">
              <a16:creationId xmlns:a16="http://schemas.microsoft.com/office/drawing/2014/main" xmlns="" id="{00000000-0008-0000-1300-000003000000}"/>
            </a:ext>
          </a:extLst>
        </xdr:cNvPr>
        <xdr:cNvSpPr txBox="1"/>
      </xdr:nvSpPr>
      <xdr:spPr>
        <a:xfrm>
          <a:off x="3153229" y="457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132</xdr:row>
      <xdr:rowOff>0</xdr:rowOff>
    </xdr:from>
    <xdr:ext cx="184731" cy="264560"/>
    <xdr:sp macro="" textlink="">
      <xdr:nvSpPr>
        <xdr:cNvPr id="4" name="3 CuadroTexto">
          <a:extLst>
            <a:ext uri="{FF2B5EF4-FFF2-40B4-BE49-F238E27FC236}">
              <a16:creationId xmlns:a16="http://schemas.microsoft.com/office/drawing/2014/main" xmlns="" id="{00000000-0008-0000-1300-000004000000}"/>
            </a:ext>
          </a:extLst>
        </xdr:cNvPr>
        <xdr:cNvSpPr txBox="1"/>
      </xdr:nvSpPr>
      <xdr:spPr>
        <a:xfrm>
          <a:off x="3153229" y="40233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4</xdr:col>
      <xdr:colOff>371929</xdr:colOff>
      <xdr:row>136</xdr:row>
      <xdr:rowOff>0</xdr:rowOff>
    </xdr:from>
    <xdr:ext cx="184731" cy="264560"/>
    <xdr:sp macro="" textlink="">
      <xdr:nvSpPr>
        <xdr:cNvPr id="2" name="1 CuadroTexto">
          <a:extLst>
            <a:ext uri="{FF2B5EF4-FFF2-40B4-BE49-F238E27FC236}">
              <a16:creationId xmlns:a16="http://schemas.microsoft.com/office/drawing/2014/main" xmlns="" id="{00000000-0008-0000-1400-000002000000}"/>
            </a:ext>
          </a:extLst>
        </xdr:cNvPr>
        <xdr:cNvSpPr txBox="1"/>
      </xdr:nvSpPr>
      <xdr:spPr>
        <a:xfrm>
          <a:off x="3282769" y="525703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2" name="1 CuadroTexto">
          <a:extLst>
            <a:ext uri="{FF2B5EF4-FFF2-40B4-BE49-F238E27FC236}">
              <a16:creationId xmlns:a16="http://schemas.microsoft.com/office/drawing/2014/main" xmlns="" id="{00000000-0008-0000-1500-000002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3" name="2 CuadroTexto">
          <a:extLst>
            <a:ext uri="{FF2B5EF4-FFF2-40B4-BE49-F238E27FC236}">
              <a16:creationId xmlns:a16="http://schemas.microsoft.com/office/drawing/2014/main" xmlns="" id="{00000000-0008-0000-1500-000003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134</xdr:row>
      <xdr:rowOff>0</xdr:rowOff>
    </xdr:from>
    <xdr:ext cx="184731" cy="264560"/>
    <xdr:sp macro="" textlink="">
      <xdr:nvSpPr>
        <xdr:cNvPr id="4" name="3 CuadroTexto">
          <a:extLst>
            <a:ext uri="{FF2B5EF4-FFF2-40B4-BE49-F238E27FC236}">
              <a16:creationId xmlns:a16="http://schemas.microsoft.com/office/drawing/2014/main" xmlns="" id="{00000000-0008-0000-1500-000004000000}"/>
            </a:ext>
          </a:extLst>
        </xdr:cNvPr>
        <xdr:cNvSpPr txBox="1"/>
      </xdr:nvSpPr>
      <xdr:spPr>
        <a:xfrm>
          <a:off x="3419929" y="23431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5" name="4 CuadroTexto">
          <a:extLst>
            <a:ext uri="{FF2B5EF4-FFF2-40B4-BE49-F238E27FC236}">
              <a16:creationId xmlns:a16="http://schemas.microsoft.com/office/drawing/2014/main" xmlns="" id="{00000000-0008-0000-1600-000005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6" name="5 CuadroTexto">
          <a:extLst>
            <a:ext uri="{FF2B5EF4-FFF2-40B4-BE49-F238E27FC236}">
              <a16:creationId xmlns:a16="http://schemas.microsoft.com/office/drawing/2014/main" xmlns="" id="{00000000-0008-0000-1600-000006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132</xdr:row>
      <xdr:rowOff>0</xdr:rowOff>
    </xdr:from>
    <xdr:ext cx="184731" cy="264560"/>
    <xdr:sp macro="" textlink="">
      <xdr:nvSpPr>
        <xdr:cNvPr id="7" name="6 CuadroTexto">
          <a:extLst>
            <a:ext uri="{FF2B5EF4-FFF2-40B4-BE49-F238E27FC236}">
              <a16:creationId xmlns:a16="http://schemas.microsoft.com/office/drawing/2014/main" xmlns="" id="{00000000-0008-0000-1600-000007000000}"/>
            </a:ext>
          </a:extLst>
        </xdr:cNvPr>
        <xdr:cNvSpPr txBox="1"/>
      </xdr:nvSpPr>
      <xdr:spPr>
        <a:xfrm>
          <a:off x="3419929" y="2286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apsis23.sunat.peru/Usuarios/jpazosp/AppData/Local/Microsoft/Windows/Temporary%20Internet%20Files/Content.Outlook/B8TK26XA/Mapeo%20de%20Errores/Excel%20Maribel/Excel%20Mari.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uarios/jpazosp/Downloads/Mapeo%20de%20Errores/Excel%20Maribel/Excel%20Mari.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ohashi/AppData/Local/Microsoft/Windows/Temporary%20Internet%20Files/Content.Outlook/IL1ZP7D3/ValidacionesCPEv2017073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acion/02.Proyectos/Servicios%20Publicos/Excel%20Maribel/Excel%20Mari.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i04_89\ajorge\WINDOWS\TEMP\PPTTvelasc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uarios/jpazosp/Downloads/AjustesValidacionesCPEv20180115_rev_v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ohashi/AppData/Local/Microsoft/Windows/Temporary%20Internet%20Files/Content.Outlook/I14H0MX8/AjustesValidacionesCPEv2017111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johashi/AppData/Local/Microsoft/Windows/Temporary%20Internet%20Files/Content.Outlook/IL1ZP7D3/Excel%203%200.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johashi/AppData/Local/Microsoft/Windows/Temporary%20Internet%20Files/Content.Outlook/IL1ZP7D3/AjustesValidacionesCPEv20180112_joy.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uarios/jpazosp/AppData/Local/Microsoft/Windows/Temporary%20Internet%20Files/Content.Outlook/B8TK26XA/AjustesValidacionesCPEv20180313_SP.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General"/>
      <sheetName val="Firma"/>
      <sheetName val="Factura"/>
      <sheetName val="Boleta"/>
      <sheetName val="Nota de Débito"/>
      <sheetName val="Nota de Crédito"/>
      <sheetName val="Servicios Públcios"/>
      <sheetName val="Resumen Diario"/>
      <sheetName val="Comunicación de Baja"/>
      <sheetName val="Resumen Reversiones"/>
      <sheetName val="Retenciones"/>
      <sheetName val="Percepciones"/>
      <sheetName val="Guía"/>
      <sheetName val="Listados"/>
      <sheetName val="Parámetros"/>
      <sheetName val="CódigosRetorno"/>
      <sheetName val="Catálo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General"/>
      <sheetName val="Firma"/>
      <sheetName val="Factura"/>
      <sheetName val="Boleta"/>
      <sheetName val="Nota de Débito"/>
      <sheetName val="Nota de Crédito"/>
      <sheetName val="Servicios Públcios"/>
      <sheetName val="Resumen Diario"/>
      <sheetName val="Comunicación de Baja"/>
      <sheetName val="Resumen Reversiones"/>
      <sheetName val="Retenciones"/>
      <sheetName val="Percepciones"/>
      <sheetName val="Guía"/>
      <sheetName val="Listados"/>
      <sheetName val="Parámetros"/>
      <sheetName val="CódigosRetorno"/>
      <sheetName val="Catálo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General"/>
      <sheetName val="Firma"/>
      <sheetName val="Factura"/>
      <sheetName val="Boleta"/>
      <sheetName val="Nota de Débito"/>
      <sheetName val="Nota de Crédito"/>
      <sheetName val="Servicios Públicos"/>
      <sheetName val="Resumen Diario"/>
      <sheetName val="Comunicación de Baja"/>
      <sheetName val="Resumen de reversiones"/>
      <sheetName val="Retenciones"/>
      <sheetName val="Percepciones"/>
      <sheetName val="Guía"/>
      <sheetName val="Listados"/>
      <sheetName val="Parámetros"/>
      <sheetName val="CódigosRetorno"/>
      <sheetName val="Catálo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General"/>
      <sheetName val="Firma"/>
      <sheetName val="Factura"/>
      <sheetName val="Boleta"/>
      <sheetName val="Nota de Débito"/>
      <sheetName val="Nota de Crédito"/>
      <sheetName val="Servicios Públcios"/>
      <sheetName val="Resumen Diario"/>
      <sheetName val="Comunicación de Baja"/>
      <sheetName val="Resumen Reversiones"/>
      <sheetName val="Retenciones"/>
      <sheetName val="Percepciones"/>
      <sheetName val="Guía"/>
      <sheetName val="Listados"/>
      <sheetName val="Parámetros"/>
      <sheetName val="CódigosRetorno"/>
      <sheetName val="Catálo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CARATULA"/>
      <sheetName val="INDICE"/>
      <sheetName val="5"/>
      <sheetName val="6.1"/>
      <sheetName val="Hoja19"/>
      <sheetName val="CRONOGRAMA"/>
      <sheetName val="6.2"/>
      <sheetName val="Gráfico1"/>
      <sheetName val="Gráfico2"/>
      <sheetName val="Hoja1"/>
      <sheetName val="7.1"/>
      <sheetName val="7.2"/>
      <sheetName val="7.3"/>
      <sheetName val="8"/>
      <sheetName val="9.1"/>
      <sheetName val="9.2"/>
      <sheetName val="10.1"/>
      <sheetName val="10.2"/>
      <sheetName val="10.3"/>
      <sheetName val="11"/>
      <sheetName val="13"/>
      <sheetName val="13.1"/>
      <sheetName val="13.2"/>
      <sheetName val="13.3"/>
      <sheetName val="13.4"/>
    </sheetNames>
    <sheetDataSet>
      <sheetData sheetId="0" refreshError="1"/>
      <sheetData sheetId="1" refreshError="1"/>
      <sheetData sheetId="2" refreshError="1"/>
      <sheetData sheetId="3" refreshError="1"/>
      <sheetData sheetId="4" refreshError="1"/>
      <sheetData sheetId="5" refreshError="1">
        <row r="83">
          <cell r="C83" t="str">
            <v>361300</v>
          </cell>
          <cell r="D83">
            <v>36180</v>
          </cell>
        </row>
        <row r="84">
          <cell r="C84" t="str">
            <v>361301</v>
          </cell>
          <cell r="D84">
            <v>36180</v>
          </cell>
        </row>
        <row r="85">
          <cell r="C85" t="str">
            <v>361302</v>
          </cell>
          <cell r="D85">
            <v>36181</v>
          </cell>
        </row>
        <row r="86">
          <cell r="C86" t="str">
            <v>361303</v>
          </cell>
          <cell r="D86">
            <v>36181</v>
          </cell>
        </row>
        <row r="87">
          <cell r="C87" t="str">
            <v>361304</v>
          </cell>
          <cell r="D87">
            <v>36182</v>
          </cell>
        </row>
        <row r="88">
          <cell r="C88" t="str">
            <v>361305</v>
          </cell>
          <cell r="D88">
            <v>36182</v>
          </cell>
        </row>
        <row r="89">
          <cell r="C89" t="str">
            <v>361306</v>
          </cell>
          <cell r="D89">
            <v>36178</v>
          </cell>
        </row>
        <row r="90">
          <cell r="C90" t="str">
            <v>361307</v>
          </cell>
          <cell r="D90">
            <v>36178</v>
          </cell>
        </row>
        <row r="91">
          <cell r="C91" t="str">
            <v>361308</v>
          </cell>
          <cell r="D91">
            <v>36179</v>
          </cell>
        </row>
        <row r="92">
          <cell r="C92" t="str">
            <v>361309</v>
          </cell>
          <cell r="D92">
            <v>36179</v>
          </cell>
        </row>
        <row r="93">
          <cell r="C93" t="str">
            <v>361610</v>
          </cell>
          <cell r="D93">
            <v>36209</v>
          </cell>
        </row>
        <row r="94">
          <cell r="C94" t="str">
            <v>361611</v>
          </cell>
          <cell r="D94">
            <v>36209</v>
          </cell>
        </row>
        <row r="95">
          <cell r="C95" t="str">
            <v>361612</v>
          </cell>
          <cell r="D95">
            <v>36210</v>
          </cell>
        </row>
        <row r="96">
          <cell r="C96" t="str">
            <v>361613</v>
          </cell>
          <cell r="D96">
            <v>36210</v>
          </cell>
        </row>
        <row r="97">
          <cell r="C97" t="str">
            <v>361614</v>
          </cell>
          <cell r="D97">
            <v>36203</v>
          </cell>
        </row>
        <row r="98">
          <cell r="C98" t="str">
            <v>361615</v>
          </cell>
          <cell r="D98">
            <v>36203</v>
          </cell>
        </row>
        <row r="99">
          <cell r="C99" t="str">
            <v>361616</v>
          </cell>
          <cell r="D99">
            <v>36207</v>
          </cell>
        </row>
        <row r="100">
          <cell r="C100" t="str">
            <v>361617</v>
          </cell>
          <cell r="D100">
            <v>36207</v>
          </cell>
        </row>
        <row r="101">
          <cell r="C101" t="str">
            <v>361618</v>
          </cell>
          <cell r="D101">
            <v>36208</v>
          </cell>
        </row>
        <row r="102">
          <cell r="C102" t="str">
            <v>361619</v>
          </cell>
          <cell r="D102">
            <v>36208</v>
          </cell>
        </row>
        <row r="103">
          <cell r="C103" t="str">
            <v>361920</v>
          </cell>
          <cell r="D103">
            <v>36238</v>
          </cell>
        </row>
        <row r="104">
          <cell r="C104" t="str">
            <v>361921</v>
          </cell>
          <cell r="D104">
            <v>36238</v>
          </cell>
        </row>
        <row r="105">
          <cell r="C105" t="str">
            <v>361922</v>
          </cell>
          <cell r="D105">
            <v>36231</v>
          </cell>
        </row>
        <row r="106">
          <cell r="C106" t="str">
            <v>361923</v>
          </cell>
          <cell r="D106">
            <v>36231</v>
          </cell>
        </row>
        <row r="107">
          <cell r="C107" t="str">
            <v>361924</v>
          </cell>
          <cell r="D107">
            <v>36235</v>
          </cell>
        </row>
        <row r="108">
          <cell r="C108" t="str">
            <v>361925</v>
          </cell>
          <cell r="D108">
            <v>36235</v>
          </cell>
        </row>
        <row r="109">
          <cell r="C109" t="str">
            <v>361926</v>
          </cell>
          <cell r="D109">
            <v>36236</v>
          </cell>
        </row>
        <row r="110">
          <cell r="C110" t="str">
            <v>361927</v>
          </cell>
          <cell r="D110">
            <v>36236</v>
          </cell>
        </row>
        <row r="111">
          <cell r="C111" t="str">
            <v>361928</v>
          </cell>
          <cell r="D111">
            <v>36237</v>
          </cell>
        </row>
        <row r="112">
          <cell r="C112" t="str">
            <v>361929</v>
          </cell>
          <cell r="D112">
            <v>36237</v>
          </cell>
        </row>
        <row r="113">
          <cell r="C113" t="str">
            <v>362200</v>
          </cell>
          <cell r="D113">
            <v>36266</v>
          </cell>
        </row>
        <row r="114">
          <cell r="C114" t="str">
            <v>362201</v>
          </cell>
          <cell r="D114">
            <v>36266</v>
          </cell>
        </row>
        <row r="115">
          <cell r="C115" t="str">
            <v>362202</v>
          </cell>
          <cell r="D115">
            <v>36269</v>
          </cell>
        </row>
        <row r="116">
          <cell r="C116" t="str">
            <v>362203</v>
          </cell>
          <cell r="D116">
            <v>36269</v>
          </cell>
        </row>
        <row r="117">
          <cell r="C117" t="str">
            <v>362204</v>
          </cell>
          <cell r="D117">
            <v>36270</v>
          </cell>
        </row>
        <row r="118">
          <cell r="C118" t="str">
            <v>362205</v>
          </cell>
          <cell r="D118">
            <v>36270</v>
          </cell>
        </row>
        <row r="119">
          <cell r="C119" t="str">
            <v>362206</v>
          </cell>
          <cell r="D119">
            <v>36271</v>
          </cell>
        </row>
        <row r="120">
          <cell r="C120" t="str">
            <v>362207</v>
          </cell>
          <cell r="D120">
            <v>36271</v>
          </cell>
        </row>
        <row r="121">
          <cell r="C121" t="str">
            <v>362208</v>
          </cell>
          <cell r="D121">
            <v>36272</v>
          </cell>
        </row>
        <row r="122">
          <cell r="C122" t="str">
            <v>362209</v>
          </cell>
          <cell r="D122">
            <v>36272</v>
          </cell>
        </row>
        <row r="123">
          <cell r="C123" t="str">
            <v>362510</v>
          </cell>
          <cell r="D123">
            <v>36298</v>
          </cell>
        </row>
        <row r="124">
          <cell r="C124" t="str">
            <v>362511</v>
          </cell>
          <cell r="D124">
            <v>36298</v>
          </cell>
        </row>
        <row r="125">
          <cell r="C125" t="str">
            <v>362512</v>
          </cell>
          <cell r="D125">
            <v>36299</v>
          </cell>
        </row>
        <row r="126">
          <cell r="C126" t="str">
            <v>362513</v>
          </cell>
          <cell r="D126">
            <v>36299</v>
          </cell>
        </row>
        <row r="127">
          <cell r="C127" t="str">
            <v>362514</v>
          </cell>
          <cell r="D127">
            <v>36300</v>
          </cell>
        </row>
        <row r="128">
          <cell r="C128" t="str">
            <v>362515</v>
          </cell>
          <cell r="D128">
            <v>36300</v>
          </cell>
        </row>
        <row r="129">
          <cell r="C129" t="str">
            <v>362516</v>
          </cell>
          <cell r="D129">
            <v>36301</v>
          </cell>
        </row>
        <row r="130">
          <cell r="C130" t="str">
            <v>362517</v>
          </cell>
          <cell r="D130">
            <v>36301</v>
          </cell>
        </row>
        <row r="131">
          <cell r="C131" t="str">
            <v>362518</v>
          </cell>
          <cell r="D131">
            <v>36297</v>
          </cell>
        </row>
        <row r="132">
          <cell r="C132" t="str">
            <v>362519</v>
          </cell>
          <cell r="D132">
            <v>36297</v>
          </cell>
        </row>
        <row r="133">
          <cell r="C133" t="str">
            <v>362810</v>
          </cell>
          <cell r="D133">
            <v>36328</v>
          </cell>
        </row>
        <row r="134">
          <cell r="C134" t="str">
            <v>362811</v>
          </cell>
          <cell r="D134">
            <v>36328</v>
          </cell>
        </row>
        <row r="135">
          <cell r="C135" t="str">
            <v>362812</v>
          </cell>
          <cell r="D135">
            <v>36329</v>
          </cell>
        </row>
        <row r="136">
          <cell r="C136" t="str">
            <v>362813</v>
          </cell>
          <cell r="D136">
            <v>36329</v>
          </cell>
        </row>
        <row r="137">
          <cell r="C137" t="str">
            <v>362814</v>
          </cell>
          <cell r="D137">
            <v>36332</v>
          </cell>
        </row>
        <row r="138">
          <cell r="C138" t="str">
            <v>362815</v>
          </cell>
          <cell r="D138">
            <v>36332</v>
          </cell>
        </row>
        <row r="139">
          <cell r="C139" t="str">
            <v>362816</v>
          </cell>
          <cell r="D139">
            <v>36325</v>
          </cell>
        </row>
        <row r="140">
          <cell r="C140" t="str">
            <v>362817</v>
          </cell>
          <cell r="D140">
            <v>36325</v>
          </cell>
        </row>
        <row r="141">
          <cell r="C141" t="str">
            <v>362818</v>
          </cell>
          <cell r="D141">
            <v>36327</v>
          </cell>
        </row>
        <row r="142">
          <cell r="C142" t="str">
            <v>362819</v>
          </cell>
          <cell r="D142">
            <v>36327</v>
          </cell>
        </row>
        <row r="143">
          <cell r="C143" t="str">
            <v>363120</v>
          </cell>
          <cell r="D143">
            <v>36361</v>
          </cell>
        </row>
        <row r="144">
          <cell r="C144" t="str">
            <v>363121</v>
          </cell>
          <cell r="D144">
            <v>36361</v>
          </cell>
        </row>
        <row r="145">
          <cell r="C145" t="str">
            <v>363122</v>
          </cell>
          <cell r="D145">
            <v>36362</v>
          </cell>
        </row>
        <row r="146">
          <cell r="C146" t="str">
            <v>363123</v>
          </cell>
          <cell r="D146">
            <v>36362</v>
          </cell>
        </row>
        <row r="147">
          <cell r="C147" t="str">
            <v>363124</v>
          </cell>
          <cell r="D147">
            <v>36355</v>
          </cell>
        </row>
        <row r="148">
          <cell r="C148" t="str">
            <v>363125</v>
          </cell>
          <cell r="D148">
            <v>36355</v>
          </cell>
        </row>
        <row r="149">
          <cell r="C149" t="str">
            <v>363126</v>
          </cell>
          <cell r="D149">
            <v>36357</v>
          </cell>
        </row>
        <row r="150">
          <cell r="C150" t="str">
            <v>363127</v>
          </cell>
          <cell r="D150">
            <v>36357</v>
          </cell>
        </row>
        <row r="151">
          <cell r="C151" t="str">
            <v>363128</v>
          </cell>
          <cell r="D151">
            <v>36360</v>
          </cell>
        </row>
        <row r="152">
          <cell r="C152" t="str">
            <v>363129</v>
          </cell>
          <cell r="D152">
            <v>36360</v>
          </cell>
        </row>
        <row r="153">
          <cell r="C153" t="str">
            <v>363420</v>
          </cell>
          <cell r="D153">
            <v>36392</v>
          </cell>
        </row>
        <row r="154">
          <cell r="C154" t="str">
            <v>363421</v>
          </cell>
          <cell r="D154">
            <v>36395</v>
          </cell>
        </row>
        <row r="155">
          <cell r="C155" t="str">
            <v>363422</v>
          </cell>
          <cell r="D155">
            <v>36382</v>
          </cell>
        </row>
        <row r="156">
          <cell r="C156" t="str">
            <v>363423</v>
          </cell>
          <cell r="D156">
            <v>36383</v>
          </cell>
        </row>
        <row r="157">
          <cell r="C157" t="str">
            <v>363424</v>
          </cell>
          <cell r="D157">
            <v>36384</v>
          </cell>
        </row>
        <row r="158">
          <cell r="C158" t="str">
            <v>363425</v>
          </cell>
          <cell r="D158">
            <v>36385</v>
          </cell>
        </row>
        <row r="159">
          <cell r="C159" t="str">
            <v>363426</v>
          </cell>
          <cell r="D159">
            <v>36388</v>
          </cell>
        </row>
        <row r="160">
          <cell r="C160" t="str">
            <v>363427</v>
          </cell>
          <cell r="D160">
            <v>36389</v>
          </cell>
        </row>
        <row r="161">
          <cell r="C161" t="str">
            <v>363428</v>
          </cell>
          <cell r="D161">
            <v>36390</v>
          </cell>
        </row>
        <row r="162">
          <cell r="C162" t="str">
            <v>363429</v>
          </cell>
          <cell r="D162">
            <v>36391</v>
          </cell>
        </row>
        <row r="163">
          <cell r="C163" t="str">
            <v>363730</v>
          </cell>
          <cell r="D163">
            <v>36425</v>
          </cell>
        </row>
        <row r="164">
          <cell r="C164" t="str">
            <v>363731</v>
          </cell>
          <cell r="D164">
            <v>36412</v>
          </cell>
        </row>
        <row r="165">
          <cell r="C165" t="str">
            <v>363732</v>
          </cell>
          <cell r="D165">
            <v>36413</v>
          </cell>
        </row>
        <row r="166">
          <cell r="C166" t="str">
            <v>363733</v>
          </cell>
          <cell r="D166">
            <v>36416</v>
          </cell>
        </row>
        <row r="167">
          <cell r="C167" t="str">
            <v>363734</v>
          </cell>
          <cell r="D167">
            <v>36417</v>
          </cell>
        </row>
        <row r="168">
          <cell r="C168" t="str">
            <v>363735</v>
          </cell>
          <cell r="D168">
            <v>36418</v>
          </cell>
        </row>
        <row r="169">
          <cell r="C169" t="str">
            <v>363736</v>
          </cell>
          <cell r="D169">
            <v>36419</v>
          </cell>
        </row>
        <row r="170">
          <cell r="C170" t="str">
            <v>363737</v>
          </cell>
          <cell r="D170">
            <v>36420</v>
          </cell>
        </row>
        <row r="171">
          <cell r="C171" t="str">
            <v>363738</v>
          </cell>
          <cell r="D171">
            <v>36423</v>
          </cell>
        </row>
        <row r="172">
          <cell r="C172" t="str">
            <v>363739</v>
          </cell>
          <cell r="D172">
            <v>36424</v>
          </cell>
        </row>
        <row r="173">
          <cell r="C173" t="str">
            <v>364040</v>
          </cell>
          <cell r="D173">
            <v>36445</v>
          </cell>
        </row>
        <row r="174">
          <cell r="C174" t="str">
            <v>364041</v>
          </cell>
          <cell r="D174">
            <v>36446</v>
          </cell>
        </row>
        <row r="175">
          <cell r="C175" t="str">
            <v>364042</v>
          </cell>
          <cell r="D175">
            <v>36447</v>
          </cell>
        </row>
        <row r="176">
          <cell r="C176" t="str">
            <v>364043</v>
          </cell>
          <cell r="D176">
            <v>36448</v>
          </cell>
        </row>
        <row r="177">
          <cell r="C177" t="str">
            <v>364044</v>
          </cell>
          <cell r="D177">
            <v>36451</v>
          </cell>
        </row>
        <row r="178">
          <cell r="C178" t="str">
            <v>364045</v>
          </cell>
          <cell r="D178">
            <v>36452</v>
          </cell>
        </row>
        <row r="179">
          <cell r="C179" t="str">
            <v>364046</v>
          </cell>
          <cell r="D179">
            <v>36453</v>
          </cell>
        </row>
        <row r="180">
          <cell r="C180" t="str">
            <v>364047</v>
          </cell>
          <cell r="D180">
            <v>36454</v>
          </cell>
        </row>
        <row r="181">
          <cell r="C181" t="str">
            <v>364048</v>
          </cell>
          <cell r="D181">
            <v>36455</v>
          </cell>
        </row>
        <row r="182">
          <cell r="C182" t="str">
            <v>364049</v>
          </cell>
          <cell r="D182">
            <v>36458</v>
          </cell>
        </row>
        <row r="183">
          <cell r="C183" t="str">
            <v>364340</v>
          </cell>
          <cell r="D183">
            <v>36475</v>
          </cell>
        </row>
        <row r="184">
          <cell r="C184" t="str">
            <v>364341</v>
          </cell>
          <cell r="D184">
            <v>36476</v>
          </cell>
        </row>
        <row r="185">
          <cell r="C185" t="str">
            <v>364342</v>
          </cell>
          <cell r="D185">
            <v>36479</v>
          </cell>
        </row>
        <row r="186">
          <cell r="C186" t="str">
            <v>364343</v>
          </cell>
          <cell r="D186">
            <v>36480</v>
          </cell>
        </row>
        <row r="187">
          <cell r="C187" t="str">
            <v>364344</v>
          </cell>
          <cell r="D187">
            <v>36481</v>
          </cell>
        </row>
        <row r="188">
          <cell r="C188" t="str">
            <v>364345</v>
          </cell>
          <cell r="D188">
            <v>36482</v>
          </cell>
        </row>
        <row r="189">
          <cell r="C189" t="str">
            <v>364346</v>
          </cell>
          <cell r="D189">
            <v>36483</v>
          </cell>
        </row>
        <row r="190">
          <cell r="C190" t="str">
            <v>364347</v>
          </cell>
          <cell r="D190">
            <v>36486</v>
          </cell>
        </row>
        <row r="191">
          <cell r="C191" t="str">
            <v>364348</v>
          </cell>
          <cell r="D191">
            <v>36487</v>
          </cell>
        </row>
        <row r="192">
          <cell r="C192" t="str">
            <v>364349</v>
          </cell>
          <cell r="D192">
            <v>36474</v>
          </cell>
        </row>
        <row r="193">
          <cell r="C193" t="str">
            <v>364650</v>
          </cell>
          <cell r="D193">
            <v>36508</v>
          </cell>
        </row>
        <row r="194">
          <cell r="C194" t="str">
            <v>364651</v>
          </cell>
          <cell r="D194">
            <v>36509</v>
          </cell>
        </row>
        <row r="195">
          <cell r="C195" t="str">
            <v>364652</v>
          </cell>
          <cell r="D195">
            <v>36510</v>
          </cell>
        </row>
        <row r="196">
          <cell r="C196" t="str">
            <v>364653</v>
          </cell>
          <cell r="D196">
            <v>36511</v>
          </cell>
        </row>
        <row r="197">
          <cell r="C197" t="str">
            <v>364654</v>
          </cell>
          <cell r="D197">
            <v>36514</v>
          </cell>
        </row>
        <row r="198">
          <cell r="C198" t="str">
            <v>364655</v>
          </cell>
          <cell r="D198">
            <v>36515</v>
          </cell>
        </row>
        <row r="199">
          <cell r="C199" t="str">
            <v>364656</v>
          </cell>
          <cell r="D199">
            <v>36516</v>
          </cell>
        </row>
        <row r="200">
          <cell r="C200" t="str">
            <v>364657</v>
          </cell>
          <cell r="D200">
            <v>36517</v>
          </cell>
        </row>
        <row r="201">
          <cell r="C201" t="str">
            <v>364658</v>
          </cell>
          <cell r="D201">
            <v>36504</v>
          </cell>
        </row>
        <row r="202">
          <cell r="C202" t="str">
            <v>364659</v>
          </cell>
          <cell r="D202">
            <v>36507</v>
          </cell>
        </row>
        <row r="203">
          <cell r="C203" t="str">
            <v>364950</v>
          </cell>
          <cell r="D203">
            <v>36539</v>
          </cell>
        </row>
        <row r="204">
          <cell r="C204" t="str">
            <v>364951</v>
          </cell>
          <cell r="D204">
            <v>36542</v>
          </cell>
        </row>
        <row r="205">
          <cell r="C205" t="str">
            <v>364952</v>
          </cell>
          <cell r="D205">
            <v>36543</v>
          </cell>
        </row>
        <row r="206">
          <cell r="C206" t="str">
            <v>364953</v>
          </cell>
          <cell r="D206">
            <v>36544</v>
          </cell>
        </row>
        <row r="207">
          <cell r="C207" t="str">
            <v>364954</v>
          </cell>
          <cell r="D207">
            <v>36545</v>
          </cell>
        </row>
        <row r="208">
          <cell r="C208" t="str">
            <v>364955</v>
          </cell>
          <cell r="D208">
            <v>36546</v>
          </cell>
        </row>
        <row r="209">
          <cell r="C209" t="str">
            <v>364956</v>
          </cell>
          <cell r="D209">
            <v>36549</v>
          </cell>
        </row>
        <row r="210">
          <cell r="C210" t="str">
            <v>364957</v>
          </cell>
          <cell r="D210">
            <v>36536</v>
          </cell>
        </row>
        <row r="211">
          <cell r="C211" t="str">
            <v>364958</v>
          </cell>
          <cell r="D211">
            <v>36537</v>
          </cell>
        </row>
        <row r="212">
          <cell r="C212" t="str">
            <v>364959</v>
          </cell>
          <cell r="D212">
            <v>36538</v>
          </cell>
        </row>
        <row r="213">
          <cell r="C213" t="str">
            <v>365260</v>
          </cell>
          <cell r="D213">
            <v>36571</v>
          </cell>
        </row>
        <row r="214">
          <cell r="C214" t="str">
            <v>365261</v>
          </cell>
          <cell r="D214">
            <v>36572</v>
          </cell>
        </row>
        <row r="215">
          <cell r="C215" t="str">
            <v>365262</v>
          </cell>
          <cell r="D215">
            <v>36573</v>
          </cell>
        </row>
        <row r="216">
          <cell r="C216" t="str">
            <v>365263</v>
          </cell>
          <cell r="D216">
            <v>36574</v>
          </cell>
        </row>
        <row r="217">
          <cell r="C217" t="str">
            <v>365264</v>
          </cell>
          <cell r="D217">
            <v>36577</v>
          </cell>
        </row>
        <row r="218">
          <cell r="C218" t="str">
            <v>365265</v>
          </cell>
          <cell r="D218">
            <v>36578</v>
          </cell>
        </row>
        <row r="219">
          <cell r="C219" t="str">
            <v>365266</v>
          </cell>
          <cell r="D219">
            <v>36565</v>
          </cell>
        </row>
        <row r="220">
          <cell r="C220" t="str">
            <v>365267</v>
          </cell>
          <cell r="D220">
            <v>36566</v>
          </cell>
        </row>
        <row r="221">
          <cell r="C221" t="str">
            <v>365268</v>
          </cell>
          <cell r="D221">
            <v>36567</v>
          </cell>
        </row>
        <row r="222">
          <cell r="C222" t="str">
            <v>365269</v>
          </cell>
          <cell r="D222">
            <v>36570</v>
          </cell>
        </row>
        <row r="223">
          <cell r="C223" t="str">
            <v>365570</v>
          </cell>
          <cell r="D223">
            <v>36601</v>
          </cell>
        </row>
        <row r="224">
          <cell r="C224" t="str">
            <v>365571</v>
          </cell>
          <cell r="D224">
            <v>36602</v>
          </cell>
        </row>
        <row r="225">
          <cell r="C225" t="str">
            <v>365572</v>
          </cell>
          <cell r="D225">
            <v>36605</v>
          </cell>
        </row>
        <row r="226">
          <cell r="C226" t="str">
            <v>365573</v>
          </cell>
          <cell r="D226">
            <v>36606</v>
          </cell>
        </row>
        <row r="227">
          <cell r="C227" t="str">
            <v>365574</v>
          </cell>
          <cell r="D227">
            <v>36607</v>
          </cell>
        </row>
        <row r="228">
          <cell r="C228" t="str">
            <v>365575</v>
          </cell>
          <cell r="D228">
            <v>36594</v>
          </cell>
        </row>
        <row r="229">
          <cell r="C229" t="str">
            <v>365576</v>
          </cell>
          <cell r="D229">
            <v>36595</v>
          </cell>
        </row>
        <row r="230">
          <cell r="C230" t="str">
            <v>365577</v>
          </cell>
          <cell r="D230">
            <v>36598</v>
          </cell>
        </row>
        <row r="231">
          <cell r="C231" t="str">
            <v>365578</v>
          </cell>
          <cell r="D231">
            <v>36599</v>
          </cell>
        </row>
        <row r="232">
          <cell r="C232" t="str">
            <v>365579</v>
          </cell>
          <cell r="D232">
            <v>36600</v>
          </cell>
        </row>
        <row r="233">
          <cell r="C233" t="str">
            <v>365860</v>
          </cell>
          <cell r="D233">
            <v>36635</v>
          </cell>
        </row>
        <row r="234">
          <cell r="C234" t="str">
            <v>365861</v>
          </cell>
          <cell r="D234">
            <v>36640</v>
          </cell>
        </row>
        <row r="235">
          <cell r="C235" t="str">
            <v>365862</v>
          </cell>
          <cell r="D235">
            <v>36641</v>
          </cell>
        </row>
        <row r="236">
          <cell r="C236" t="str">
            <v>365863</v>
          </cell>
          <cell r="D236">
            <v>36641</v>
          </cell>
        </row>
        <row r="237">
          <cell r="C237" t="str">
            <v>365864</v>
          </cell>
          <cell r="D237">
            <v>36627</v>
          </cell>
        </row>
        <row r="238">
          <cell r="C238" t="str">
            <v>365865</v>
          </cell>
          <cell r="D238">
            <v>36628</v>
          </cell>
        </row>
        <row r="239">
          <cell r="C239" t="str">
            <v>365866</v>
          </cell>
          <cell r="D239">
            <v>36629</v>
          </cell>
        </row>
        <row r="240">
          <cell r="C240" t="str">
            <v>365867</v>
          </cell>
          <cell r="D240">
            <v>36630</v>
          </cell>
        </row>
        <row r="241">
          <cell r="C241" t="str">
            <v>365868</v>
          </cell>
          <cell r="D241">
            <v>36633</v>
          </cell>
        </row>
        <row r="242">
          <cell r="C242" t="str">
            <v>365869</v>
          </cell>
          <cell r="D242">
            <v>36634</v>
          </cell>
        </row>
        <row r="243">
          <cell r="C243" t="str">
            <v>366170</v>
          </cell>
          <cell r="D243">
            <v>36665</v>
          </cell>
        </row>
        <row r="244">
          <cell r="C244" t="str">
            <v>366171</v>
          </cell>
          <cell r="D244">
            <v>36668</v>
          </cell>
        </row>
        <row r="245">
          <cell r="C245" t="str">
            <v>366172</v>
          </cell>
          <cell r="D245">
            <v>36669</v>
          </cell>
        </row>
        <row r="246">
          <cell r="C246" t="str">
            <v>366173</v>
          </cell>
          <cell r="D246">
            <v>36656</v>
          </cell>
        </row>
        <row r="247">
          <cell r="C247" t="str">
            <v>366174</v>
          </cell>
          <cell r="D247">
            <v>36657</v>
          </cell>
        </row>
        <row r="248">
          <cell r="C248" t="str">
            <v>366175</v>
          </cell>
          <cell r="D248">
            <v>36658</v>
          </cell>
        </row>
        <row r="249">
          <cell r="C249" t="str">
            <v>366176</v>
          </cell>
          <cell r="D249">
            <v>36661</v>
          </cell>
        </row>
        <row r="250">
          <cell r="C250" t="str">
            <v>366177</v>
          </cell>
          <cell r="D250">
            <v>36662</v>
          </cell>
        </row>
        <row r="251">
          <cell r="C251" t="str">
            <v>366178</v>
          </cell>
          <cell r="D251">
            <v>36663</v>
          </cell>
        </row>
        <row r="252">
          <cell r="C252" t="str">
            <v>366179</v>
          </cell>
          <cell r="D252">
            <v>36664</v>
          </cell>
        </row>
        <row r="253">
          <cell r="C253" t="str">
            <v>366470</v>
          </cell>
          <cell r="D253">
            <v>36698</v>
          </cell>
        </row>
        <row r="254">
          <cell r="C254" t="str">
            <v>366471</v>
          </cell>
          <cell r="D254">
            <v>36699</v>
          </cell>
        </row>
        <row r="255">
          <cell r="C255" t="str">
            <v>366472</v>
          </cell>
          <cell r="D255">
            <v>36686</v>
          </cell>
        </row>
        <row r="256">
          <cell r="C256" t="str">
            <v>366473</v>
          </cell>
          <cell r="D256">
            <v>36689</v>
          </cell>
        </row>
        <row r="257">
          <cell r="C257" t="str">
            <v>366474</v>
          </cell>
          <cell r="D257">
            <v>36690</v>
          </cell>
        </row>
        <row r="258">
          <cell r="C258" t="str">
            <v>366475</v>
          </cell>
          <cell r="D258">
            <v>36691</v>
          </cell>
        </row>
        <row r="259">
          <cell r="C259" t="str">
            <v>366476</v>
          </cell>
          <cell r="D259">
            <v>36692</v>
          </cell>
        </row>
        <row r="260">
          <cell r="C260" t="str">
            <v>366477</v>
          </cell>
          <cell r="D260">
            <v>36693</v>
          </cell>
        </row>
        <row r="261">
          <cell r="C261" t="str">
            <v>366478</v>
          </cell>
          <cell r="D261">
            <v>36696</v>
          </cell>
        </row>
        <row r="262">
          <cell r="C262" t="str">
            <v>366479</v>
          </cell>
          <cell r="D262">
            <v>36697</v>
          </cell>
        </row>
        <row r="263">
          <cell r="C263" t="str">
            <v>366780</v>
          </cell>
          <cell r="D263">
            <v>36731</v>
          </cell>
        </row>
        <row r="264">
          <cell r="C264" t="str">
            <v>366781</v>
          </cell>
          <cell r="D264">
            <v>36718</v>
          </cell>
        </row>
        <row r="265">
          <cell r="C265" t="str">
            <v>366782</v>
          </cell>
          <cell r="D265">
            <v>36719</v>
          </cell>
        </row>
        <row r="266">
          <cell r="C266" t="str">
            <v>366783</v>
          </cell>
          <cell r="D266">
            <v>36720</v>
          </cell>
        </row>
        <row r="267">
          <cell r="C267" t="str">
            <v>366784</v>
          </cell>
          <cell r="D267">
            <v>36721</v>
          </cell>
        </row>
        <row r="268">
          <cell r="C268" t="str">
            <v>366785</v>
          </cell>
          <cell r="D268">
            <v>36724</v>
          </cell>
        </row>
        <row r="269">
          <cell r="C269" t="str">
            <v>366786</v>
          </cell>
          <cell r="D269">
            <v>36725</v>
          </cell>
        </row>
        <row r="270">
          <cell r="C270" t="str">
            <v>366787</v>
          </cell>
          <cell r="D270">
            <v>36726</v>
          </cell>
        </row>
        <row r="271">
          <cell r="C271" t="str">
            <v>366788</v>
          </cell>
          <cell r="D271">
            <v>36727</v>
          </cell>
        </row>
        <row r="272">
          <cell r="C272" t="str">
            <v>366789</v>
          </cell>
          <cell r="D272">
            <v>36728</v>
          </cell>
        </row>
        <row r="273">
          <cell r="C273" t="str">
            <v>367080</v>
          </cell>
          <cell r="D273">
            <v>36747</v>
          </cell>
        </row>
        <row r="274">
          <cell r="C274" t="str">
            <v>367081</v>
          </cell>
          <cell r="D274">
            <v>36748</v>
          </cell>
        </row>
        <row r="275">
          <cell r="C275" t="str">
            <v>367082</v>
          </cell>
          <cell r="D275">
            <v>36749</v>
          </cell>
        </row>
        <row r="276">
          <cell r="C276" t="str">
            <v>367083</v>
          </cell>
          <cell r="D276">
            <v>36752</v>
          </cell>
        </row>
        <row r="277">
          <cell r="C277" t="str">
            <v>367084</v>
          </cell>
          <cell r="D277">
            <v>36753</v>
          </cell>
        </row>
        <row r="278">
          <cell r="C278" t="str">
            <v>367085</v>
          </cell>
          <cell r="D278">
            <v>36754</v>
          </cell>
        </row>
        <row r="279">
          <cell r="C279" t="str">
            <v>367086</v>
          </cell>
          <cell r="D279">
            <v>36755</v>
          </cell>
        </row>
        <row r="280">
          <cell r="C280" t="str">
            <v>367087</v>
          </cell>
          <cell r="D280">
            <v>36756</v>
          </cell>
        </row>
        <row r="281">
          <cell r="C281" t="str">
            <v>367088</v>
          </cell>
          <cell r="D281">
            <v>36759</v>
          </cell>
        </row>
        <row r="282">
          <cell r="C282" t="str">
            <v>367089</v>
          </cell>
          <cell r="D282">
            <v>36760</v>
          </cell>
        </row>
        <row r="283">
          <cell r="C283" t="str">
            <v>367390</v>
          </cell>
          <cell r="D283">
            <v>36781</v>
          </cell>
        </row>
        <row r="284">
          <cell r="C284" t="str">
            <v>367391</v>
          </cell>
          <cell r="D284">
            <v>36782</v>
          </cell>
        </row>
        <row r="285">
          <cell r="C285" t="str">
            <v>367392</v>
          </cell>
          <cell r="D285">
            <v>36783</v>
          </cell>
        </row>
        <row r="286">
          <cell r="C286" t="str">
            <v>367393</v>
          </cell>
          <cell r="D286">
            <v>36784</v>
          </cell>
        </row>
        <row r="287">
          <cell r="C287" t="str">
            <v>367394</v>
          </cell>
          <cell r="D287">
            <v>36787</v>
          </cell>
        </row>
        <row r="288">
          <cell r="C288" t="str">
            <v>367395</v>
          </cell>
          <cell r="D288">
            <v>36788</v>
          </cell>
        </row>
        <row r="289">
          <cell r="C289" t="str">
            <v>367396</v>
          </cell>
          <cell r="D289">
            <v>36789</v>
          </cell>
        </row>
        <row r="290">
          <cell r="C290" t="str">
            <v>367397</v>
          </cell>
          <cell r="D290">
            <v>36790</v>
          </cell>
        </row>
        <row r="291">
          <cell r="C291" t="str">
            <v>367398</v>
          </cell>
          <cell r="D291">
            <v>36791</v>
          </cell>
        </row>
        <row r="292">
          <cell r="C292" t="str">
            <v>367399</v>
          </cell>
          <cell r="D292">
            <v>36780</v>
          </cell>
        </row>
        <row r="293">
          <cell r="C293" t="str">
            <v>367700</v>
          </cell>
          <cell r="D293">
            <v>36811</v>
          </cell>
        </row>
        <row r="294">
          <cell r="C294" t="str">
            <v>367701</v>
          </cell>
          <cell r="D294">
            <v>36812</v>
          </cell>
        </row>
        <row r="295">
          <cell r="C295" t="str">
            <v>367702</v>
          </cell>
          <cell r="D295">
            <v>36815</v>
          </cell>
        </row>
        <row r="296">
          <cell r="C296" t="str">
            <v>367703</v>
          </cell>
          <cell r="D296">
            <v>36816</v>
          </cell>
        </row>
        <row r="297">
          <cell r="C297" t="str">
            <v>367704</v>
          </cell>
          <cell r="D297">
            <v>36817</v>
          </cell>
        </row>
        <row r="298">
          <cell r="C298" t="str">
            <v>367705</v>
          </cell>
          <cell r="D298">
            <v>36575</v>
          </cell>
        </row>
        <row r="299">
          <cell r="C299" t="str">
            <v>367706</v>
          </cell>
          <cell r="D299">
            <v>36819</v>
          </cell>
        </row>
        <row r="300">
          <cell r="C300" t="str">
            <v>367707</v>
          </cell>
          <cell r="D300">
            <v>36822</v>
          </cell>
        </row>
        <row r="301">
          <cell r="C301" t="str">
            <v>367708</v>
          </cell>
          <cell r="D301">
            <v>36809</v>
          </cell>
        </row>
        <row r="302">
          <cell r="C302" t="str">
            <v>367709</v>
          </cell>
          <cell r="D302">
            <v>36810</v>
          </cell>
        </row>
        <row r="303">
          <cell r="C303" t="str">
            <v>368000</v>
          </cell>
          <cell r="D303">
            <v>36845</v>
          </cell>
        </row>
        <row r="304">
          <cell r="C304" t="str">
            <v>368001</v>
          </cell>
          <cell r="D304">
            <v>36846</v>
          </cell>
        </row>
        <row r="305">
          <cell r="C305" t="str">
            <v>368002</v>
          </cell>
          <cell r="D305">
            <v>36847</v>
          </cell>
        </row>
        <row r="306">
          <cell r="C306" t="str">
            <v>368003</v>
          </cell>
          <cell r="D306">
            <v>36850</v>
          </cell>
        </row>
        <row r="307">
          <cell r="C307" t="str">
            <v>368004</v>
          </cell>
          <cell r="D307">
            <v>36851</v>
          </cell>
        </row>
        <row r="308">
          <cell r="C308" t="str">
            <v>368005</v>
          </cell>
          <cell r="D308">
            <v>36852</v>
          </cell>
        </row>
        <row r="309">
          <cell r="C309" t="str">
            <v>368006</v>
          </cell>
          <cell r="D309">
            <v>36853</v>
          </cell>
        </row>
        <row r="310">
          <cell r="C310" t="str">
            <v>368007</v>
          </cell>
          <cell r="D310">
            <v>36840</v>
          </cell>
        </row>
        <row r="311">
          <cell r="C311" t="str">
            <v>368008</v>
          </cell>
          <cell r="D311">
            <v>36843</v>
          </cell>
        </row>
        <row r="312">
          <cell r="C312" t="str">
            <v>368009</v>
          </cell>
          <cell r="D312">
            <v>36844</v>
          </cell>
        </row>
        <row r="313">
          <cell r="C313" t="str">
            <v>368310</v>
          </cell>
          <cell r="D313">
            <v>36878</v>
          </cell>
        </row>
        <row r="314">
          <cell r="C314" t="str">
            <v>368311</v>
          </cell>
          <cell r="D314">
            <v>36879</v>
          </cell>
        </row>
        <row r="315">
          <cell r="C315" t="str">
            <v>368312</v>
          </cell>
          <cell r="D315">
            <v>36880</v>
          </cell>
        </row>
        <row r="316">
          <cell r="C316" t="str">
            <v>368313</v>
          </cell>
          <cell r="D316">
            <v>36881</v>
          </cell>
        </row>
        <row r="317">
          <cell r="C317" t="str">
            <v>368314</v>
          </cell>
          <cell r="D317">
            <v>36882</v>
          </cell>
        </row>
        <row r="318">
          <cell r="C318" t="str">
            <v>368315</v>
          </cell>
          <cell r="D318">
            <v>36886</v>
          </cell>
        </row>
        <row r="319">
          <cell r="C319" t="str">
            <v>368316</v>
          </cell>
          <cell r="D319">
            <v>36872</v>
          </cell>
        </row>
        <row r="320">
          <cell r="C320" t="str">
            <v>368317</v>
          </cell>
          <cell r="D320">
            <v>36873</v>
          </cell>
        </row>
        <row r="321">
          <cell r="C321" t="str">
            <v>368318</v>
          </cell>
          <cell r="D321">
            <v>36874</v>
          </cell>
        </row>
        <row r="322">
          <cell r="C322" t="str">
            <v>368319</v>
          </cell>
          <cell r="D322">
            <v>36875</v>
          </cell>
        </row>
        <row r="323">
          <cell r="C323" t="str">
            <v>368610</v>
          </cell>
          <cell r="D323">
            <v>36908</v>
          </cell>
        </row>
        <row r="324">
          <cell r="C324" t="str">
            <v>368611</v>
          </cell>
          <cell r="D324">
            <v>36909</v>
          </cell>
        </row>
        <row r="325">
          <cell r="C325" t="str">
            <v>368612</v>
          </cell>
          <cell r="D325">
            <v>36910</v>
          </cell>
        </row>
        <row r="326">
          <cell r="C326" t="str">
            <v>368613</v>
          </cell>
          <cell r="D326">
            <v>36913</v>
          </cell>
        </row>
        <row r="327">
          <cell r="C327" t="str">
            <v>368614</v>
          </cell>
          <cell r="D327">
            <v>36914</v>
          </cell>
        </row>
        <row r="328">
          <cell r="C328" t="str">
            <v>368615</v>
          </cell>
          <cell r="D328">
            <v>36901</v>
          </cell>
        </row>
        <row r="329">
          <cell r="C329" t="str">
            <v>368616</v>
          </cell>
          <cell r="D329">
            <v>36902</v>
          </cell>
        </row>
        <row r="330">
          <cell r="C330" t="str">
            <v>368617</v>
          </cell>
          <cell r="D330">
            <v>36903</v>
          </cell>
        </row>
        <row r="331">
          <cell r="C331" t="str">
            <v>368618</v>
          </cell>
          <cell r="D331">
            <v>36906</v>
          </cell>
        </row>
        <row r="332">
          <cell r="C332" t="str">
            <v>368619</v>
          </cell>
          <cell r="D332">
            <v>36907</v>
          </cell>
        </row>
        <row r="333">
          <cell r="C333" t="str">
            <v>368920</v>
          </cell>
          <cell r="D333">
            <v>36941</v>
          </cell>
        </row>
        <row r="334">
          <cell r="C334" t="str">
            <v>368921</v>
          </cell>
          <cell r="D334">
            <v>36942</v>
          </cell>
        </row>
        <row r="335">
          <cell r="C335" t="str">
            <v>368922</v>
          </cell>
          <cell r="D335">
            <v>36943</v>
          </cell>
        </row>
        <row r="336">
          <cell r="C336" t="str">
            <v>368923</v>
          </cell>
          <cell r="D336">
            <v>36972</v>
          </cell>
        </row>
        <row r="337">
          <cell r="C337" t="str">
            <v>368924</v>
          </cell>
          <cell r="D337">
            <v>36931</v>
          </cell>
        </row>
        <row r="338">
          <cell r="C338" t="str">
            <v>368925</v>
          </cell>
          <cell r="D338">
            <v>36934</v>
          </cell>
        </row>
        <row r="339">
          <cell r="C339" t="str">
            <v>368926</v>
          </cell>
          <cell r="D339">
            <v>36935</v>
          </cell>
        </row>
        <row r="340">
          <cell r="C340" t="str">
            <v>368927</v>
          </cell>
          <cell r="D340">
            <v>36936</v>
          </cell>
        </row>
        <row r="341">
          <cell r="C341" t="str">
            <v>368928</v>
          </cell>
          <cell r="D341">
            <v>36937</v>
          </cell>
        </row>
        <row r="342">
          <cell r="C342" t="str">
            <v>368929</v>
          </cell>
          <cell r="D342">
            <v>36938</v>
          </cell>
        </row>
        <row r="343">
          <cell r="C343" t="str">
            <v>369230</v>
          </cell>
          <cell r="D343">
            <v>36970</v>
          </cell>
        </row>
        <row r="344">
          <cell r="C344" t="str">
            <v>369231</v>
          </cell>
          <cell r="D344">
            <v>36971</v>
          </cell>
        </row>
        <row r="345">
          <cell r="C345" t="str">
            <v>369232</v>
          </cell>
          <cell r="D345">
            <v>36972</v>
          </cell>
        </row>
        <row r="346">
          <cell r="C346" t="str">
            <v>369233</v>
          </cell>
          <cell r="D346">
            <v>36959</v>
          </cell>
        </row>
        <row r="347">
          <cell r="C347" t="str">
            <v>369234</v>
          </cell>
          <cell r="D347">
            <v>36962</v>
          </cell>
        </row>
        <row r="348">
          <cell r="C348" t="str">
            <v>369235</v>
          </cell>
          <cell r="D348">
            <v>36963</v>
          </cell>
        </row>
        <row r="349">
          <cell r="C349" t="str">
            <v>369236</v>
          </cell>
          <cell r="D349">
            <v>36964</v>
          </cell>
        </row>
        <row r="350">
          <cell r="C350" t="str">
            <v>369237</v>
          </cell>
          <cell r="D350">
            <v>36965</v>
          </cell>
        </row>
        <row r="351">
          <cell r="C351" t="str">
            <v>369238</v>
          </cell>
          <cell r="D351">
            <v>36966</v>
          </cell>
        </row>
        <row r="352">
          <cell r="C352" t="str">
            <v>369239</v>
          </cell>
          <cell r="D352">
            <v>36969</v>
          </cell>
        </row>
        <row r="353">
          <cell r="C353" t="str">
            <v>369510</v>
          </cell>
          <cell r="D353">
            <v>37005</v>
          </cell>
        </row>
        <row r="354">
          <cell r="C354" t="str">
            <v>369511</v>
          </cell>
          <cell r="D354">
            <v>37006</v>
          </cell>
        </row>
        <row r="355">
          <cell r="C355" t="str">
            <v>369512</v>
          </cell>
          <cell r="D355">
            <v>36991</v>
          </cell>
        </row>
        <row r="356">
          <cell r="C356" t="str">
            <v>369513</v>
          </cell>
          <cell r="D356">
            <v>36992</v>
          </cell>
        </row>
        <row r="357">
          <cell r="C357" t="str">
            <v>369514</v>
          </cell>
          <cell r="D357">
            <v>36997</v>
          </cell>
        </row>
        <row r="358">
          <cell r="C358" t="str">
            <v>369515</v>
          </cell>
          <cell r="D358">
            <v>36998</v>
          </cell>
        </row>
        <row r="359">
          <cell r="C359" t="str">
            <v>369516</v>
          </cell>
          <cell r="D359">
            <v>36999</v>
          </cell>
        </row>
        <row r="360">
          <cell r="C360" t="str">
            <v>369517</v>
          </cell>
          <cell r="D360">
            <v>37000</v>
          </cell>
        </row>
        <row r="361">
          <cell r="C361" t="str">
            <v>369518</v>
          </cell>
          <cell r="D361">
            <v>37001</v>
          </cell>
        </row>
        <row r="362">
          <cell r="C362" t="str">
            <v>369519</v>
          </cell>
          <cell r="D362">
            <v>37004</v>
          </cell>
        </row>
        <row r="363">
          <cell r="C363" t="str">
            <v>369820</v>
          </cell>
          <cell r="D363">
            <v>37034</v>
          </cell>
        </row>
        <row r="364">
          <cell r="C364" t="str">
            <v>369821</v>
          </cell>
          <cell r="D364">
            <v>37021</v>
          </cell>
        </row>
        <row r="365">
          <cell r="C365" t="str">
            <v>369822</v>
          </cell>
          <cell r="D365">
            <v>37022</v>
          </cell>
        </row>
        <row r="366">
          <cell r="C366" t="str">
            <v>369823</v>
          </cell>
          <cell r="D366">
            <v>37025</v>
          </cell>
        </row>
        <row r="367">
          <cell r="C367" t="str">
            <v>369824</v>
          </cell>
          <cell r="D367">
            <v>37026</v>
          </cell>
        </row>
        <row r="368">
          <cell r="C368" t="str">
            <v>369825</v>
          </cell>
          <cell r="D368">
            <v>37027</v>
          </cell>
        </row>
        <row r="369">
          <cell r="C369" t="str">
            <v>369826</v>
          </cell>
          <cell r="D369">
            <v>37028</v>
          </cell>
        </row>
        <row r="370">
          <cell r="C370" t="str">
            <v>369827</v>
          </cell>
          <cell r="D370">
            <v>37029</v>
          </cell>
        </row>
        <row r="371">
          <cell r="C371" t="str">
            <v>369828</v>
          </cell>
          <cell r="D371">
            <v>37032</v>
          </cell>
        </row>
        <row r="372">
          <cell r="C372" t="str">
            <v>369829</v>
          </cell>
          <cell r="D372">
            <v>37033</v>
          </cell>
        </row>
        <row r="373">
          <cell r="C373" t="str">
            <v>370120</v>
          </cell>
          <cell r="D373">
            <v>37053</v>
          </cell>
        </row>
        <row r="374">
          <cell r="C374" t="str">
            <v>370121</v>
          </cell>
          <cell r="D374">
            <v>37054</v>
          </cell>
        </row>
        <row r="375">
          <cell r="C375" t="str">
            <v>370122</v>
          </cell>
          <cell r="D375">
            <v>37055</v>
          </cell>
        </row>
        <row r="376">
          <cell r="C376" t="str">
            <v>370123</v>
          </cell>
          <cell r="D376">
            <v>37056</v>
          </cell>
        </row>
        <row r="377">
          <cell r="C377" t="str">
            <v>370124</v>
          </cell>
          <cell r="D377">
            <v>37057</v>
          </cell>
        </row>
        <row r="378">
          <cell r="C378" t="str">
            <v>370125</v>
          </cell>
          <cell r="D378">
            <v>37060</v>
          </cell>
        </row>
        <row r="379">
          <cell r="C379" t="str">
            <v>370126</v>
          </cell>
          <cell r="D379">
            <v>37061</v>
          </cell>
        </row>
        <row r="380">
          <cell r="C380" t="str">
            <v>370127</v>
          </cell>
          <cell r="D380">
            <v>37062</v>
          </cell>
        </row>
        <row r="381">
          <cell r="C381" t="str">
            <v>370128</v>
          </cell>
          <cell r="D381">
            <v>37063</v>
          </cell>
        </row>
        <row r="382">
          <cell r="C382" t="str">
            <v>370129</v>
          </cell>
          <cell r="D382">
            <v>37064</v>
          </cell>
        </row>
        <row r="383">
          <cell r="C383" t="str">
            <v>370430</v>
          </cell>
          <cell r="D383">
            <v>37083</v>
          </cell>
        </row>
        <row r="384">
          <cell r="C384" t="str">
            <v>370431</v>
          </cell>
          <cell r="D384">
            <v>37084</v>
          </cell>
        </row>
        <row r="385">
          <cell r="C385" t="str">
            <v>370432</v>
          </cell>
          <cell r="D385">
            <v>37085</v>
          </cell>
        </row>
        <row r="386">
          <cell r="C386" t="str">
            <v>370433</v>
          </cell>
          <cell r="D386">
            <v>37088</v>
          </cell>
        </row>
        <row r="387">
          <cell r="C387" t="str">
            <v>370434</v>
          </cell>
          <cell r="D387">
            <v>37089</v>
          </cell>
        </row>
        <row r="388">
          <cell r="C388" t="str">
            <v>370435</v>
          </cell>
          <cell r="D388">
            <v>37090</v>
          </cell>
        </row>
        <row r="389">
          <cell r="C389" t="str">
            <v>370436</v>
          </cell>
          <cell r="D389">
            <v>37091</v>
          </cell>
        </row>
        <row r="390">
          <cell r="C390" t="str">
            <v>370437</v>
          </cell>
          <cell r="D390">
            <v>37092</v>
          </cell>
        </row>
        <row r="391">
          <cell r="C391" t="str">
            <v>370438</v>
          </cell>
          <cell r="D391">
            <v>37095</v>
          </cell>
        </row>
        <row r="392">
          <cell r="C392" t="str">
            <v>370439</v>
          </cell>
          <cell r="D392">
            <v>37082</v>
          </cell>
        </row>
        <row r="393">
          <cell r="C393" t="str">
            <v>370730</v>
          </cell>
          <cell r="D393">
            <v>37116</v>
          </cell>
        </row>
        <row r="394">
          <cell r="C394" t="str">
            <v>370731</v>
          </cell>
          <cell r="D394">
            <v>37117</v>
          </cell>
        </row>
        <row r="395">
          <cell r="C395" t="str">
            <v>370732</v>
          </cell>
          <cell r="D395">
            <v>37118</v>
          </cell>
        </row>
        <row r="396">
          <cell r="C396" t="str">
            <v>370733</v>
          </cell>
          <cell r="D396">
            <v>37119</v>
          </cell>
        </row>
        <row r="397">
          <cell r="C397" t="str">
            <v>370734</v>
          </cell>
          <cell r="D397">
            <v>37120</v>
          </cell>
        </row>
        <row r="398">
          <cell r="C398" t="str">
            <v>370735</v>
          </cell>
          <cell r="D398">
            <v>37123</v>
          </cell>
        </row>
        <row r="399">
          <cell r="C399" t="str">
            <v>370736</v>
          </cell>
          <cell r="D399">
            <v>37124</v>
          </cell>
        </row>
        <row r="400">
          <cell r="C400" t="str">
            <v>370737</v>
          </cell>
          <cell r="D400">
            <v>37125</v>
          </cell>
        </row>
        <row r="401">
          <cell r="C401" t="str">
            <v>370738</v>
          </cell>
          <cell r="D401">
            <v>37112</v>
          </cell>
        </row>
        <row r="402">
          <cell r="C402" t="str">
            <v>370739</v>
          </cell>
          <cell r="D402">
            <v>37113</v>
          </cell>
        </row>
        <row r="403">
          <cell r="C403" t="str">
            <v>371040</v>
          </cell>
          <cell r="D403">
            <v>37148</v>
          </cell>
        </row>
        <row r="404">
          <cell r="C404" t="str">
            <v>371041</v>
          </cell>
          <cell r="D404">
            <v>37151</v>
          </cell>
        </row>
        <row r="405">
          <cell r="C405" t="str">
            <v>371042</v>
          </cell>
          <cell r="D405">
            <v>37152</v>
          </cell>
        </row>
        <row r="406">
          <cell r="C406" t="str">
            <v>371043</v>
          </cell>
          <cell r="D406">
            <v>37153</v>
          </cell>
        </row>
        <row r="407">
          <cell r="C407" t="str">
            <v>371044</v>
          </cell>
          <cell r="D407">
            <v>37154</v>
          </cell>
        </row>
        <row r="408">
          <cell r="C408" t="str">
            <v>371045</v>
          </cell>
          <cell r="D408">
            <v>37155</v>
          </cell>
        </row>
        <row r="409">
          <cell r="C409" t="str">
            <v>371046</v>
          </cell>
          <cell r="D409">
            <v>37158</v>
          </cell>
        </row>
        <row r="410">
          <cell r="C410" t="str">
            <v>371047</v>
          </cell>
          <cell r="D410">
            <v>37145</v>
          </cell>
        </row>
        <row r="411">
          <cell r="C411" t="str">
            <v>371048</v>
          </cell>
          <cell r="D411">
            <v>37146</v>
          </cell>
        </row>
        <row r="412">
          <cell r="C412" t="str">
            <v>371049</v>
          </cell>
          <cell r="D412">
            <v>37147</v>
          </cell>
        </row>
        <row r="413">
          <cell r="C413" t="str">
            <v>371350</v>
          </cell>
          <cell r="D413">
            <v>37180</v>
          </cell>
        </row>
        <row r="414">
          <cell r="C414" t="str">
            <v>371351</v>
          </cell>
          <cell r="D414">
            <v>37181</v>
          </cell>
        </row>
        <row r="415">
          <cell r="C415" t="str">
            <v>371352</v>
          </cell>
          <cell r="D415">
            <v>37182</v>
          </cell>
        </row>
        <row r="416">
          <cell r="C416" t="str">
            <v>371353</v>
          </cell>
          <cell r="D416">
            <v>37183</v>
          </cell>
        </row>
        <row r="417">
          <cell r="C417" t="str">
            <v>371354</v>
          </cell>
          <cell r="D417">
            <v>37186</v>
          </cell>
        </row>
        <row r="418">
          <cell r="C418" t="str">
            <v>371355</v>
          </cell>
          <cell r="D418">
            <v>37187</v>
          </cell>
        </row>
        <row r="419">
          <cell r="C419" t="str">
            <v>371356</v>
          </cell>
          <cell r="D419">
            <v>37174</v>
          </cell>
        </row>
        <row r="420">
          <cell r="C420" t="str">
            <v>371357</v>
          </cell>
          <cell r="D420">
            <v>37175</v>
          </cell>
        </row>
        <row r="421">
          <cell r="C421" t="str">
            <v>371358</v>
          </cell>
          <cell r="D421">
            <v>37176</v>
          </cell>
        </row>
        <row r="422">
          <cell r="C422" t="str">
            <v>371359</v>
          </cell>
          <cell r="D422">
            <v>37179</v>
          </cell>
        </row>
        <row r="423">
          <cell r="C423" t="str">
            <v>371650</v>
          </cell>
          <cell r="D423">
            <v>37214</v>
          </cell>
        </row>
        <row r="424">
          <cell r="C424" t="str">
            <v>371651</v>
          </cell>
          <cell r="D424">
            <v>37215</v>
          </cell>
        </row>
        <row r="425">
          <cell r="C425" t="str">
            <v>371652</v>
          </cell>
          <cell r="D425">
            <v>37216</v>
          </cell>
        </row>
        <row r="426">
          <cell r="C426" t="str">
            <v>371653</v>
          </cell>
          <cell r="D426">
            <v>37217</v>
          </cell>
        </row>
        <row r="427">
          <cell r="C427" t="str">
            <v>371654</v>
          </cell>
          <cell r="D427">
            <v>37218</v>
          </cell>
        </row>
        <row r="428">
          <cell r="C428" t="str">
            <v>371655</v>
          </cell>
          <cell r="D428">
            <v>37207</v>
          </cell>
        </row>
        <row r="429">
          <cell r="C429" t="str">
            <v>371656</v>
          </cell>
          <cell r="D429">
            <v>37208</v>
          </cell>
        </row>
        <row r="430">
          <cell r="C430" t="str">
            <v>371657</v>
          </cell>
          <cell r="D430">
            <v>37209</v>
          </cell>
        </row>
        <row r="431">
          <cell r="C431" t="str">
            <v>371658</v>
          </cell>
          <cell r="D431">
            <v>37210</v>
          </cell>
        </row>
        <row r="432">
          <cell r="C432" t="str">
            <v>371659</v>
          </cell>
          <cell r="D432">
            <v>37211</v>
          </cell>
        </row>
        <row r="433">
          <cell r="C433" t="str">
            <v>371960</v>
          </cell>
          <cell r="D433">
            <v>37244</v>
          </cell>
        </row>
        <row r="434">
          <cell r="C434" t="str">
            <v>371961</v>
          </cell>
          <cell r="D434">
            <v>37245</v>
          </cell>
        </row>
        <row r="435">
          <cell r="C435" t="str">
            <v>371962</v>
          </cell>
          <cell r="D435">
            <v>37246</v>
          </cell>
        </row>
        <row r="436">
          <cell r="C436" t="str">
            <v>371963</v>
          </cell>
          <cell r="D436">
            <v>37249</v>
          </cell>
        </row>
        <row r="437">
          <cell r="C437" t="str">
            <v>371964</v>
          </cell>
          <cell r="D437">
            <v>37236</v>
          </cell>
        </row>
        <row r="438">
          <cell r="C438" t="str">
            <v>371965</v>
          </cell>
          <cell r="D438">
            <v>37237</v>
          </cell>
        </row>
        <row r="439">
          <cell r="C439" t="str">
            <v>371966</v>
          </cell>
          <cell r="D439">
            <v>37238</v>
          </cell>
        </row>
        <row r="440">
          <cell r="C440" t="str">
            <v>371967</v>
          </cell>
          <cell r="D440">
            <v>37239</v>
          </cell>
        </row>
        <row r="441">
          <cell r="C441" t="str">
            <v>371968</v>
          </cell>
          <cell r="D441">
            <v>37242</v>
          </cell>
        </row>
        <row r="442">
          <cell r="C442" t="str">
            <v>371969</v>
          </cell>
          <cell r="D442">
            <v>37243</v>
          </cell>
        </row>
        <row r="443">
          <cell r="C443" t="str">
            <v>372260</v>
          </cell>
          <cell r="D443">
            <v>37277</v>
          </cell>
        </row>
        <row r="444">
          <cell r="C444" t="str">
            <v>372261</v>
          </cell>
          <cell r="D444">
            <v>37278</v>
          </cell>
        </row>
        <row r="445">
          <cell r="C445" t="str">
            <v>372262</v>
          </cell>
          <cell r="D445">
            <v>37279</v>
          </cell>
        </row>
        <row r="446">
          <cell r="C446" t="str">
            <v>372263</v>
          </cell>
          <cell r="D446">
            <v>37266</v>
          </cell>
        </row>
        <row r="447">
          <cell r="C447" t="str">
            <v>372264</v>
          </cell>
          <cell r="D447">
            <v>37267</v>
          </cell>
        </row>
        <row r="448">
          <cell r="C448" t="str">
            <v>372265</v>
          </cell>
          <cell r="D448">
            <v>37270</v>
          </cell>
        </row>
        <row r="449">
          <cell r="C449" t="str">
            <v>372266</v>
          </cell>
          <cell r="D449">
            <v>37271</v>
          </cell>
        </row>
        <row r="450">
          <cell r="C450" t="str">
            <v>372267</v>
          </cell>
          <cell r="D450">
            <v>37272</v>
          </cell>
        </row>
        <row r="451">
          <cell r="C451" t="str">
            <v>372268</v>
          </cell>
          <cell r="D451">
            <v>37273</v>
          </cell>
        </row>
        <row r="452">
          <cell r="C452" t="str">
            <v>372269</v>
          </cell>
          <cell r="D452">
            <v>37274</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General"/>
      <sheetName val="Firma"/>
      <sheetName val="Factura1_0"/>
      <sheetName val="Boleta1_0"/>
      <sheetName val="Servicios Públicos1_0"/>
      <sheetName val="Nota de Débito1_0"/>
      <sheetName val="Nota de Crédito1_0"/>
      <sheetName val="Retenciones1_0"/>
      <sheetName val="Percepciones1_0"/>
      <sheetName val="Guía1_0"/>
      <sheetName val="Resumen Diario1_1"/>
      <sheetName val="Comunicación de Baja1_0"/>
      <sheetName val="Resumen de reversiones1_0"/>
      <sheetName val="Listados"/>
      <sheetName val="Parámetros"/>
      <sheetName val="Catálogos Final"/>
      <sheetName val="CódigosRetorno"/>
      <sheetName val="Factura2_0"/>
      <sheetName val="Boleta2_0"/>
      <sheetName val="Servicios Públicos2_0"/>
      <sheetName val="NotaCredito2_0"/>
      <sheetName val="NotaDebito2_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A1" t="str">
            <v>-</v>
          </cell>
          <cell r="B1" t="str">
            <v>-</v>
          </cell>
        </row>
        <row r="2">
          <cell r="A2" t="str">
            <v>0100</v>
          </cell>
          <cell r="B2" t="str">
            <v>El sistema no puede responder su solicitud. Intente nuevamente o comuníquese con su Administrador</v>
          </cell>
        </row>
        <row r="3">
          <cell r="A3" t="str">
            <v>0101</v>
          </cell>
          <cell r="B3" t="str">
            <v>El encabezado de seguridad es incorrecto</v>
          </cell>
        </row>
        <row r="4">
          <cell r="A4" t="str">
            <v>0102</v>
          </cell>
          <cell r="B4" t="str">
            <v>Usuario o contraseña incorrectos</v>
          </cell>
        </row>
        <row r="5">
          <cell r="A5" t="str">
            <v>0103</v>
          </cell>
          <cell r="B5" t="str">
            <v>El Usuario ingresado no existe</v>
          </cell>
        </row>
        <row r="6">
          <cell r="A6" t="str">
            <v>0104</v>
          </cell>
          <cell r="B6" t="str">
            <v>La Clave ingresada es incorrecta</v>
          </cell>
        </row>
        <row r="7">
          <cell r="A7" t="str">
            <v>0105</v>
          </cell>
          <cell r="B7" t="str">
            <v>El Usuario no está activo</v>
          </cell>
        </row>
        <row r="8">
          <cell r="A8" t="str">
            <v>0106</v>
          </cell>
          <cell r="B8" t="str">
            <v>El Usuario no es válido</v>
          </cell>
        </row>
        <row r="9">
          <cell r="A9" t="str">
            <v>0109</v>
          </cell>
          <cell r="B9" t="str">
            <v>El sistema no puede responder su solicitud. (El servicio de autenticación no está disponible)</v>
          </cell>
        </row>
        <row r="10">
          <cell r="A10" t="str">
            <v>0110</v>
          </cell>
          <cell r="B10" t="str">
            <v>No se pudo obtener la informacion del tipo de usuario</v>
          </cell>
        </row>
        <row r="11">
          <cell r="A11" t="str">
            <v>0111</v>
          </cell>
          <cell r="B11" t="str">
            <v>No tiene el perfil para enviar comprobantes electronicos</v>
          </cell>
        </row>
        <row r="12">
          <cell r="A12" t="str">
            <v>0112</v>
          </cell>
          <cell r="B12" t="str">
            <v>El usuario debe ser secundario</v>
          </cell>
        </row>
        <row r="13">
          <cell r="A13" t="str">
            <v>0113</v>
          </cell>
          <cell r="B13" t="str">
            <v>El usuario no esta afiliado a Factura Electronica</v>
          </cell>
        </row>
        <row r="14">
          <cell r="A14" t="str">
            <v>0125</v>
          </cell>
          <cell r="B14" t="str">
            <v>No se pudo obtener la constancia</v>
          </cell>
        </row>
        <row r="15">
          <cell r="A15" t="str">
            <v>0126</v>
          </cell>
          <cell r="B15" t="str">
            <v>El ticket no le pertenece al usuario</v>
          </cell>
        </row>
        <row r="16">
          <cell r="A16" t="str">
            <v>0127</v>
          </cell>
          <cell r="B16" t="str">
            <v>El ticket no existe</v>
          </cell>
        </row>
        <row r="17">
          <cell r="A17" t="str">
            <v>0130</v>
          </cell>
          <cell r="B17" t="str">
            <v>El sistema no puede responder su solicitud. (No se pudo obtener el ticket de proceso)</v>
          </cell>
        </row>
        <row r="18">
          <cell r="A18" t="str">
            <v>0131</v>
          </cell>
          <cell r="B18" t="str">
            <v>El sistema no puede responder su solicitud. (No se pudo grabar el archivo en el directorio)</v>
          </cell>
        </row>
        <row r="19">
          <cell r="A19" t="str">
            <v>0132</v>
          </cell>
          <cell r="B19" t="str">
            <v>El sistema no puede responder su solicitud. (No se pudo grabar escribir en el archivo zip)</v>
          </cell>
        </row>
        <row r="20">
          <cell r="A20" t="str">
            <v>0133</v>
          </cell>
          <cell r="B20" t="str">
            <v>El sistema no puede responder su solicitud. (No se pudo grabar la entrada del log)</v>
          </cell>
        </row>
        <row r="21">
          <cell r="A21" t="str">
            <v>0134</v>
          </cell>
          <cell r="B21" t="str">
            <v>El sistema no puede responder su solicitud. (No se pudo grabar en el storage)</v>
          </cell>
        </row>
        <row r="22">
          <cell r="A22" t="str">
            <v>0135</v>
          </cell>
          <cell r="B22" t="str">
            <v>El sistema no puede responder su solicitud. (No se pudo encolar el pedido)</v>
          </cell>
        </row>
        <row r="23">
          <cell r="A23" t="str">
            <v>0136</v>
          </cell>
          <cell r="B23" t="str">
            <v>El sistema no puede responder su solicitud. (No se pudo recibir una respuesta del batch)</v>
          </cell>
        </row>
        <row r="24">
          <cell r="A24" t="str">
            <v>0137</v>
          </cell>
          <cell r="B24" t="str">
            <v>El sistema no puede responder su solicitud. (Se obtuvo una respuesta nula)</v>
          </cell>
        </row>
        <row r="25">
          <cell r="A25" t="str">
            <v>0138</v>
          </cell>
          <cell r="B25" t="str">
            <v>El sistema no puede responder su solicitud. (Error en Base de Datos)</v>
          </cell>
        </row>
        <row r="26">
          <cell r="A26" t="str">
            <v>0151</v>
          </cell>
          <cell r="B26" t="str">
            <v>El nombre del archivo ZIP es incorrecto</v>
          </cell>
        </row>
        <row r="27">
          <cell r="A27" t="str">
            <v>0152</v>
          </cell>
          <cell r="B27" t="str">
            <v>No se puede enviar por este método un archivo de resumen</v>
          </cell>
        </row>
        <row r="28">
          <cell r="A28" t="str">
            <v>0153</v>
          </cell>
          <cell r="B28" t="str">
            <v>No se puede enviar por este método un archivo por lotes</v>
          </cell>
        </row>
        <row r="29">
          <cell r="A29" t="str">
            <v>0154</v>
          </cell>
          <cell r="B29" t="str">
            <v>El RUC del archivo no corresponde al RUC del usuario o el proveedor no esta autorizado a enviar comprobantes del contribuyente</v>
          </cell>
        </row>
        <row r="30">
          <cell r="A30" t="str">
            <v>0155</v>
          </cell>
          <cell r="B30" t="str">
            <v>El archivo ZIP esta vacio</v>
          </cell>
        </row>
        <row r="31">
          <cell r="A31" t="str">
            <v>0156</v>
          </cell>
          <cell r="B31" t="str">
            <v>El archivo ZIP esta corrupto</v>
          </cell>
        </row>
        <row r="32">
          <cell r="A32" t="str">
            <v>0157</v>
          </cell>
          <cell r="B32" t="str">
            <v>El archivo ZIP no contiene comprobantes</v>
          </cell>
        </row>
        <row r="33">
          <cell r="A33" t="str">
            <v>0158</v>
          </cell>
          <cell r="B33" t="str">
            <v>El archivo ZIP contiene demasiados comprobantes para este tipo de envío</v>
          </cell>
        </row>
        <row r="34">
          <cell r="A34" t="str">
            <v>0159</v>
          </cell>
          <cell r="B34" t="str">
            <v>El nombre del archivo XML es incorrecto</v>
          </cell>
        </row>
        <row r="35">
          <cell r="A35" t="str">
            <v>0160</v>
          </cell>
          <cell r="B35" t="str">
            <v>El archivo XML esta vacio</v>
          </cell>
        </row>
        <row r="36">
          <cell r="A36" t="str">
            <v>0161</v>
          </cell>
          <cell r="B36" t="str">
            <v>El nombre del archivo XML no coincide con el nombre del archivo ZIP</v>
          </cell>
        </row>
        <row r="37">
          <cell r="A37" t="str">
            <v>0200</v>
          </cell>
          <cell r="B37" t="str">
            <v>No se pudo procesar su solicitud. (Ocurrio un error en el batch)</v>
          </cell>
        </row>
        <row r="38">
          <cell r="A38" t="str">
            <v>0201</v>
          </cell>
          <cell r="B38" t="str">
            <v>No se pudo procesar su solicitud. (Llego un requerimiento nulo al batch)</v>
          </cell>
        </row>
        <row r="39">
          <cell r="A39" t="str">
            <v>0202</v>
          </cell>
          <cell r="B39" t="str">
            <v>No se pudo procesar su solicitud. (No llego información del archivo ZIP)</v>
          </cell>
        </row>
        <row r="40">
          <cell r="A40" t="str">
            <v>0203</v>
          </cell>
          <cell r="B40" t="str">
            <v>No se pudo procesar su solicitud. (No se encontro archivos en la informacion del archivo ZIP)</v>
          </cell>
        </row>
        <row r="41">
          <cell r="A41" t="str">
            <v>0204</v>
          </cell>
          <cell r="B41" t="str">
            <v>No se pudo procesar su solicitud. (Este tipo de requerimiento solo acepta 1 archivo)</v>
          </cell>
        </row>
        <row r="42">
          <cell r="A42" t="str">
            <v>0250</v>
          </cell>
          <cell r="B42" t="str">
            <v>No se pudo procesar su solicitud. (Ocurrio un error desconocido al hacer unzip)</v>
          </cell>
        </row>
        <row r="43">
          <cell r="A43" t="str">
            <v>0251</v>
          </cell>
          <cell r="B43" t="str">
            <v>No se pudo procesar su solicitud. (No se pudo crear un directorio para el unzip)</v>
          </cell>
        </row>
        <row r="44">
          <cell r="A44" t="str">
            <v>0252</v>
          </cell>
          <cell r="B44" t="str">
            <v>No se pudo procesar su solicitud. (No se encontro archivos dentro del zip)</v>
          </cell>
        </row>
        <row r="45">
          <cell r="A45" t="str">
            <v>0253</v>
          </cell>
          <cell r="B45" t="str">
            <v>No se pudo procesar su solicitud. (No se pudo comprimir la constancia)</v>
          </cell>
        </row>
        <row r="46">
          <cell r="A46" t="str">
            <v>0300</v>
          </cell>
          <cell r="B46" t="str">
            <v>No se encontró la raíz documento xml</v>
          </cell>
        </row>
        <row r="47">
          <cell r="A47" t="str">
            <v>0301</v>
          </cell>
          <cell r="B47" t="str">
            <v>Elemento raiz del xml no esta definido</v>
          </cell>
        </row>
        <row r="48">
          <cell r="A48" t="str">
            <v>0302</v>
          </cell>
          <cell r="B48" t="str">
            <v>Codigo del tipo de comprobante no registrado</v>
          </cell>
        </row>
        <row r="49">
          <cell r="A49" t="str">
            <v>0303</v>
          </cell>
          <cell r="B49" t="str">
            <v>No existe el directorio de schemas</v>
          </cell>
        </row>
        <row r="50">
          <cell r="A50" t="str">
            <v>0304</v>
          </cell>
          <cell r="B50" t="str">
            <v>No existe el archivo de schema</v>
          </cell>
        </row>
        <row r="51">
          <cell r="A51" t="str">
            <v>0305</v>
          </cell>
          <cell r="B51" t="str">
            <v>El sistema no puede procesar el archivo xml</v>
          </cell>
        </row>
        <row r="52">
          <cell r="A52" t="str">
            <v>0306</v>
          </cell>
          <cell r="B52" t="str">
            <v>No se puede leer (parsear) el archivo XML</v>
          </cell>
        </row>
        <row r="53">
          <cell r="A53" t="str">
            <v>0307</v>
          </cell>
          <cell r="B53" t="str">
            <v>No se pudo recuperar la constancia</v>
          </cell>
        </row>
        <row r="54">
          <cell r="A54" t="str">
            <v>0400</v>
          </cell>
          <cell r="B54" t="str">
            <v>No tiene permiso para enviar casos de pruebas</v>
          </cell>
        </row>
        <row r="55">
          <cell r="A55" t="str">
            <v>0401</v>
          </cell>
          <cell r="B55" t="str">
            <v>El caso de prueba no existe</v>
          </cell>
        </row>
        <row r="56">
          <cell r="A56" t="str">
            <v>0402</v>
          </cell>
          <cell r="B56" t="str">
            <v>La numeracion o nombre del documento ya ha sido enviado anteriormente</v>
          </cell>
        </row>
        <row r="57">
          <cell r="A57" t="str">
            <v>0403</v>
          </cell>
          <cell r="B57" t="str">
            <v>El documento afectado por la nota no existe</v>
          </cell>
        </row>
        <row r="58">
          <cell r="A58" t="str">
            <v>0404</v>
          </cell>
          <cell r="B58" t="str">
            <v>El documento afectado por la nota se encuentra rechazado</v>
          </cell>
        </row>
        <row r="59">
          <cell r="A59" t="str">
            <v>1001</v>
          </cell>
          <cell r="B59" t="str">
            <v>ID - El dato SERIE-CORRELATIVO no cumple con el formato de acuerdo al tipo de comprobante</v>
          </cell>
        </row>
        <row r="60">
          <cell r="A60" t="str">
            <v>1002</v>
          </cell>
          <cell r="B60" t="str">
            <v>El XML no contiene informacion en el tag ID</v>
          </cell>
        </row>
        <row r="61">
          <cell r="A61" t="str">
            <v>1003</v>
          </cell>
          <cell r="B61" t="str">
            <v>InvoiceTypeCode - El valor del tipo de documento es invalido o no coincide con el nombre del archivo</v>
          </cell>
        </row>
        <row r="62">
          <cell r="A62" t="str">
            <v>1004</v>
          </cell>
          <cell r="B62" t="str">
            <v>El XML no contiene el tag o no existe informacion de InvoiceTypeCode</v>
          </cell>
        </row>
        <row r="63">
          <cell r="A63" t="str">
            <v>1005</v>
          </cell>
          <cell r="B63" t="str">
            <v>CustomerAssignedAccountID -  El dato ingresado no cumple con el estandar</v>
          </cell>
        </row>
        <row r="64">
          <cell r="A64" t="str">
            <v>1006</v>
          </cell>
          <cell r="B64" t="str">
            <v>El XML no contiene el tag o no existe informacion de CustomerAssignedAccountID del emisor del documento</v>
          </cell>
        </row>
        <row r="65">
          <cell r="A65" t="str">
            <v>1007</v>
          </cell>
          <cell r="B65" t="str">
            <v>El dato ingresado no cumple con el estandar</v>
          </cell>
        </row>
        <row r="66">
          <cell r="A66" t="str">
            <v>1008</v>
          </cell>
          <cell r="B66" t="str">
            <v>El XML no contiene el tag o no existe informacion en tipo de documento del emisor.</v>
          </cell>
        </row>
        <row r="67">
          <cell r="A67" t="str">
            <v>1009</v>
          </cell>
          <cell r="B67" t="str">
            <v>IssueDate - El dato ingresado  no cumple con el patron YYYY-MM-DD</v>
          </cell>
        </row>
        <row r="68">
          <cell r="A68" t="str">
            <v>1010</v>
          </cell>
          <cell r="B68" t="str">
            <v>El XML no contiene el tag IssueDate</v>
          </cell>
        </row>
        <row r="69">
          <cell r="A69" t="str">
            <v>1011</v>
          </cell>
          <cell r="B69" t="str">
            <v>IssueDate- El dato ingresado no es valido</v>
          </cell>
        </row>
        <row r="70">
          <cell r="A70" t="str">
            <v>1012</v>
          </cell>
          <cell r="B70" t="str">
            <v>ID - El dato ingresado no cumple con el patron SERIE-CORRELATIVO</v>
          </cell>
        </row>
        <row r="71">
          <cell r="A71" t="str">
            <v>1013</v>
          </cell>
          <cell r="B71" t="str">
            <v>El XML no contiene informacion en el tag ID</v>
          </cell>
        </row>
        <row r="72">
          <cell r="A72" t="str">
            <v>1014</v>
          </cell>
          <cell r="B72" t="str">
            <v>CustomerAssignedAccountID - El dato ingresado no cumple con el estandar</v>
          </cell>
        </row>
        <row r="73">
          <cell r="A73" t="str">
            <v>1015</v>
          </cell>
          <cell r="B73" t="str">
            <v>El XML no contiene el tag o no existe informacion de CustomerAssignedAccountID del emisor del documento</v>
          </cell>
        </row>
        <row r="74">
          <cell r="A74" t="str">
            <v>1016</v>
          </cell>
          <cell r="B74" t="str">
            <v>AdditionalAccountID - El dato ingresado no cumple con el estandar</v>
          </cell>
        </row>
        <row r="75">
          <cell r="A75" t="str">
            <v>1017</v>
          </cell>
          <cell r="B75" t="str">
            <v>El XML no contiene el tag AdditionalAccountID del emisor del documento</v>
          </cell>
        </row>
        <row r="76">
          <cell r="A76" t="str">
            <v>1018</v>
          </cell>
          <cell r="B76" t="str">
            <v>IssueDate - El dato ingresado no cumple con el patron YYYY-MM-DD</v>
          </cell>
        </row>
        <row r="77">
          <cell r="A77" t="str">
            <v>1019</v>
          </cell>
          <cell r="B77" t="str">
            <v>El XML no contiene el tag IssueDate</v>
          </cell>
        </row>
        <row r="78">
          <cell r="A78" t="str">
            <v>1020</v>
          </cell>
          <cell r="B78" t="str">
            <v>IssueDate- El dato ingresado no es valido</v>
          </cell>
        </row>
        <row r="79">
          <cell r="A79" t="str">
            <v>1021</v>
          </cell>
          <cell r="B79" t="str">
            <v>Error en la validacion de la nota de credito</v>
          </cell>
        </row>
        <row r="80">
          <cell r="A80" t="str">
            <v>1022</v>
          </cell>
          <cell r="B80" t="str">
            <v>La serie o numero del documento modificado por la Nota Electrónica no cumple con el formato establecido</v>
          </cell>
        </row>
        <row r="81">
          <cell r="A81" t="str">
            <v>1023</v>
          </cell>
          <cell r="B81" t="str">
            <v>No se ha especificado el tipo de documento modificado por la Nota electronica</v>
          </cell>
        </row>
        <row r="82">
          <cell r="A82" t="str">
            <v>1024</v>
          </cell>
          <cell r="B82" t="str">
            <v>CustomerAssignedAccountID - El dato ingresado no cumple con el estandar</v>
          </cell>
        </row>
        <row r="83">
          <cell r="A83" t="str">
            <v>1025</v>
          </cell>
          <cell r="B83" t="str">
            <v>El XML no contiene el tag o no existe informacion de CustomerAssignedAccountID del emisor del documento</v>
          </cell>
        </row>
        <row r="84">
          <cell r="A84" t="str">
            <v>1026</v>
          </cell>
          <cell r="B84" t="str">
            <v>AdditionalAccountID - El dato ingresado no cumple con el estandar</v>
          </cell>
        </row>
        <row r="85">
          <cell r="A85" t="str">
            <v>1027</v>
          </cell>
          <cell r="B85" t="str">
            <v>El XML no contiene el tag AdditionalAccountID del emisor del documento</v>
          </cell>
        </row>
        <row r="86">
          <cell r="A86" t="str">
            <v>1028</v>
          </cell>
          <cell r="B86" t="str">
            <v>IssueDate - El dato ingresado no cumple con el patron YYYY-MM-DD</v>
          </cell>
        </row>
        <row r="87">
          <cell r="A87" t="str">
            <v>1029</v>
          </cell>
          <cell r="B87" t="str">
            <v>El XML no contiene el tag IssueDate</v>
          </cell>
        </row>
        <row r="88">
          <cell r="A88" t="str">
            <v>1030</v>
          </cell>
          <cell r="B88" t="str">
            <v>IssueDate- El dato ingresado no es valido</v>
          </cell>
        </row>
        <row r="89">
          <cell r="A89" t="str">
            <v>1031</v>
          </cell>
          <cell r="B89" t="str">
            <v>Error en la validacion de la nota de debito</v>
          </cell>
        </row>
        <row r="90">
          <cell r="A90" t="str">
            <v>1032</v>
          </cell>
          <cell r="B90" t="str">
            <v>El comprobante fue informado previamente en una comunicacion de baja</v>
          </cell>
        </row>
        <row r="91">
          <cell r="A91" t="str">
            <v>1033</v>
          </cell>
          <cell r="B91" t="str">
            <v>El comprobante fue registrado previamente con otros datos</v>
          </cell>
        </row>
        <row r="92">
          <cell r="A92" t="str">
            <v>1034</v>
          </cell>
          <cell r="B92" t="str">
            <v>Número de RUC del nombre del archivo no coincide con el consignado en el contenido del archivo XML</v>
          </cell>
        </row>
        <row r="93">
          <cell r="A93" t="str">
            <v>1035</v>
          </cell>
          <cell r="B93" t="str">
            <v>Numero de Serie del nombre del archivo no coincide con el consignado en el contenido del archivo XML</v>
          </cell>
        </row>
        <row r="94">
          <cell r="A94" t="str">
            <v>1036</v>
          </cell>
          <cell r="B94" t="str">
            <v>Número de documento en el nombre del archivo no coincide con el consignado en el contenido del XML</v>
          </cell>
        </row>
        <row r="95">
          <cell r="A95" t="str">
            <v>1037</v>
          </cell>
          <cell r="B95" t="str">
            <v>El XML no contiene el tag o no existe informacion de RegistrationName del emisor del documento</v>
          </cell>
        </row>
        <row r="96">
          <cell r="A96" t="str">
            <v>1038</v>
          </cell>
          <cell r="B96" t="str">
            <v>RegistrationName - El nombre o razon social del emisor no cumple con el estandar</v>
          </cell>
        </row>
        <row r="97">
          <cell r="A97" t="str">
            <v>1039</v>
          </cell>
          <cell r="B97" t="str">
            <v>Solo se pueden recibir notas electronicas que modifican facturas</v>
          </cell>
        </row>
        <row r="98">
          <cell r="A98" t="str">
            <v>1040</v>
          </cell>
          <cell r="B98" t="str">
            <v>El tipo de documento modificado por la nota electronica no es valido</v>
          </cell>
        </row>
        <row r="99">
          <cell r="A99" t="str">
            <v>1041</v>
          </cell>
          <cell r="B99" t="str">
            <v>cac:PrepaidPayment/cbc:ID - El tag no contiene el atributo @SchemaID. que indica el tipo de documento que realiza el anticipo</v>
          </cell>
        </row>
        <row r="100">
          <cell r="A100" t="str">
            <v>1042</v>
          </cell>
          <cell r="B100" t="str">
            <v>cac:PrepaidPayment/cbc:InstructionID – El tag no contiene el atributo @SchemaID. Que indica el tipo de documento del emisor del documento del anticipo.</v>
          </cell>
        </row>
        <row r="101">
          <cell r="A101" t="str">
            <v>1043</v>
          </cell>
          <cell r="B101" t="str">
            <v>cac:OriginatorDocumentReference/cbc:ID - El tag no contiene el atributo @SchemaID. Que indica el tipo de documento del originador del documento electrónico.</v>
          </cell>
        </row>
        <row r="102">
          <cell r="A102" t="str">
            <v>1044</v>
          </cell>
          <cell r="B102" t="str">
            <v>cac:PrepaidPayment/cbc:InstructionID – El dato ingresado no cumple con el estándar.</v>
          </cell>
        </row>
        <row r="103">
          <cell r="A103" t="str">
            <v>1045</v>
          </cell>
          <cell r="B103" t="str">
            <v>cac:OriginatorDocumentReference/cbc:ID – El dato ingresado no cumple con el estándar.</v>
          </cell>
        </row>
        <row r="104">
          <cell r="A104" t="str">
            <v>1046</v>
          </cell>
          <cell r="B104" t="str">
            <v>cbc:Amount - El dato ingresado no cumple con el estándar.</v>
          </cell>
        </row>
        <row r="105">
          <cell r="A105" t="str">
            <v>1047</v>
          </cell>
          <cell r="B105" t="str">
            <v>cbc:Quantity - El dato ingresado no cumple con el estándar.</v>
          </cell>
        </row>
        <row r="106">
          <cell r="A106" t="str">
            <v>1048</v>
          </cell>
          <cell r="B106" t="str">
            <v>El XML no contiene el tag o no existe información de PrepaidAmount para un documento con anticipo.</v>
          </cell>
        </row>
        <row r="107">
          <cell r="A107" t="str">
            <v>1049</v>
          </cell>
          <cell r="B107" t="str">
            <v>ID - Serie y Número del archivo no coincide con el consignado en el contenido del XML.</v>
          </cell>
        </row>
        <row r="108">
          <cell r="A108" t="str">
            <v>1050</v>
          </cell>
          <cell r="B108" t="str">
            <v>El XML no contiene informacion en el tag DespatchAdviceTypeCode.</v>
          </cell>
        </row>
        <row r="109">
          <cell r="A109" t="str">
            <v>1051</v>
          </cell>
          <cell r="B109" t="str">
            <v>DespatchAdviceTypeCode - El valor del tipo de guía es inválido.</v>
          </cell>
        </row>
        <row r="110">
          <cell r="A110" t="str">
            <v>1052</v>
          </cell>
          <cell r="B110" t="str">
            <v>DespatchAdviceTypeCode - No coincide con el consignado en el contenido del XML.</v>
          </cell>
        </row>
        <row r="111">
          <cell r="A111" t="str">
            <v>1053</v>
          </cell>
          <cell r="B111" t="str">
            <v>cac:OrderReference - El XML no contiene informacion en serie y numero dado de baja (cbc:ID).</v>
          </cell>
        </row>
        <row r="112">
          <cell r="A112" t="str">
            <v>1054</v>
          </cell>
          <cell r="B112" t="str">
            <v>cac:OrderReference - El valor en numero de documento no cumple con un formato valido (SERIE-NUMERO).</v>
          </cell>
        </row>
        <row r="113">
          <cell r="A113" t="str">
            <v>1055</v>
          </cell>
          <cell r="B113" t="str">
            <v>cac:OrderReference - Numero de serie del documento no cumple con un formato valido (EG01 ó TXXX).</v>
          </cell>
        </row>
        <row r="114">
          <cell r="A114" t="str">
            <v>1056</v>
          </cell>
          <cell r="B114" t="str">
            <v>cac:OrderReference - El XML no contiene informacion en el código de tipo de documento (cbc:OrderTypeCode).</v>
          </cell>
        </row>
        <row r="115">
          <cell r="A115" t="str">
            <v>1057</v>
          </cell>
          <cell r="B115" t="str">
            <v>cac:AdditionalDocumentReference - El XML no contiene el tag o no existe información en el numero de documento adicional (cbc:ID).</v>
          </cell>
        </row>
        <row r="116">
          <cell r="A116" t="str">
            <v>1058</v>
          </cell>
          <cell r="B116" t="str">
            <v>cac:AdditionalDocumentReference - El XML no contiene el tag o no existe información en el tipo de documento adicional (cbc:DocumentTypeCode).</v>
          </cell>
        </row>
        <row r="117">
          <cell r="A117" t="str">
            <v>1059</v>
          </cell>
          <cell r="B117" t="str">
            <v>El XML no contiene firma digital.</v>
          </cell>
        </row>
        <row r="118">
          <cell r="A118" t="str">
            <v>1060</v>
          </cell>
          <cell r="B118" t="str">
            <v>cac:Shipment - El XML no contiene el tag o no existe informacion del numero de RUC del Remitente (cac:).</v>
          </cell>
        </row>
        <row r="119">
          <cell r="A119" t="str">
            <v>1061</v>
          </cell>
          <cell r="B119" t="str">
            <v>El numero de RUC del Remitente no existe.</v>
          </cell>
        </row>
        <row r="120">
          <cell r="A120" t="str">
            <v>1062</v>
          </cell>
          <cell r="B120" t="str">
            <v>El XML no contiene el atributo o no existe informacion del motivo de traslado.</v>
          </cell>
        </row>
        <row r="121">
          <cell r="A121" t="str">
            <v>1063</v>
          </cell>
          <cell r="B121" t="str">
            <v>El valor ingresado como motivo de traslado no es valido.</v>
          </cell>
        </row>
        <row r="122">
          <cell r="A122" t="str">
            <v>1064</v>
          </cell>
          <cell r="B122" t="str">
            <v>El XML no contiene el atributo o no existe informacion en el tag cac:DespatchLine de bienes a transportar.</v>
          </cell>
        </row>
        <row r="123">
          <cell r="A123" t="str">
            <v>1065</v>
          </cell>
          <cell r="B123" t="str">
            <v>El XML no contiene el atributo o no existe informacion en modalidad de transporte.</v>
          </cell>
        </row>
        <row r="124">
          <cell r="A124" t="str">
            <v>1066</v>
          </cell>
          <cell r="B124" t="str">
            <v>El XML no contiene el atributo o no existe informacion de datos del transportista.</v>
          </cell>
        </row>
        <row r="125">
          <cell r="A125" t="str">
            <v>1067</v>
          </cell>
          <cell r="B125" t="str">
            <v>El XML no contiene el atributo o no existe información de vehiculos.</v>
          </cell>
        </row>
        <row r="126">
          <cell r="A126" t="str">
            <v>1068</v>
          </cell>
          <cell r="B126" t="str">
            <v>El XML no contiene el atributo o no existe información de conductores.</v>
          </cell>
        </row>
        <row r="127">
          <cell r="A127" t="str">
            <v>1069</v>
          </cell>
          <cell r="B127" t="str">
            <v>El XML no contiene el atributo o no existe información de la fecha de inicio de traslado o fecha de entrega del bien al transportista.</v>
          </cell>
        </row>
        <row r="128">
          <cell r="A128" t="str">
            <v>1070</v>
          </cell>
          <cell r="B128" t="str">
            <v>El valor ingresado  como fecha de inicio o fecha de entrega al transportista no cumple con el estandar (YYYY-MM-DD).</v>
          </cell>
        </row>
        <row r="129">
          <cell r="A129" t="str">
            <v>1071</v>
          </cell>
          <cell r="B129" t="str">
            <v>El valor ingresado  como fecha de inicio o fecha de entrega al transportista no es valido.</v>
          </cell>
        </row>
        <row r="130">
          <cell r="A130" t="str">
            <v>1072</v>
          </cell>
          <cell r="B130" t="str">
            <v>Starttime - El dato ingresado  no cumple con el patron HH:mm:ss.SZ.</v>
          </cell>
        </row>
        <row r="131">
          <cell r="A131" t="str">
            <v>1073</v>
          </cell>
          <cell r="B131" t="str">
            <v>StartTime - El dato ingresado no es valido.</v>
          </cell>
        </row>
        <row r="132">
          <cell r="A132" t="str">
            <v>1074</v>
          </cell>
          <cell r="B132" t="str">
            <v>cac:Shipment - El XML no contiene o no existe información en punto de llegada (cac:DeliveryAddress).</v>
          </cell>
        </row>
        <row r="133">
          <cell r="A133" t="str">
            <v>1075</v>
          </cell>
          <cell r="B133" t="str">
            <v>cac:Shipment - El XML no contiene o no existe información en punto de partida (cac:OriginAddress).</v>
          </cell>
        </row>
        <row r="134">
          <cell r="A134" t="str">
            <v>1076</v>
          </cell>
          <cell r="B134" t="str">
            <v>El XML no contiene el atributo o no existe información de sustento de traslado de mercaderias para el tipo de operación.</v>
          </cell>
        </row>
        <row r="135">
          <cell r="A135" t="str">
            <v>1077</v>
          </cell>
          <cell r="B135" t="str">
            <v>El XML contiene el tag de sustento de traslado de mercaderias que no corresponde al tipo de operación.</v>
          </cell>
        </row>
        <row r="136">
          <cell r="A136" t="str">
            <v>2104</v>
          </cell>
          <cell r="B136" t="str">
            <v>ElNumero de RUC del emisor no existe</v>
          </cell>
        </row>
        <row r="137">
          <cell r="A137" t="str">
            <v>2010</v>
          </cell>
          <cell r="B137" t="str">
            <v>El contribuyente no esta activo</v>
          </cell>
        </row>
        <row r="138">
          <cell r="A138" t="str">
            <v>2011</v>
          </cell>
          <cell r="B138" t="str">
            <v>El contribuyente no esta habido</v>
          </cell>
        </row>
        <row r="139">
          <cell r="A139" t="str">
            <v>2012</v>
          </cell>
          <cell r="B139" t="str">
            <v>El contribuyente no está autorizado a emitir comprobantes electrónicos</v>
          </cell>
        </row>
        <row r="140">
          <cell r="A140" t="str">
            <v>2013</v>
          </cell>
          <cell r="B140" t="str">
            <v>El contribuyente no cumple con tipo de empresa o tributos requeridos</v>
          </cell>
        </row>
        <row r="141">
          <cell r="A141" t="str">
            <v>2014</v>
          </cell>
          <cell r="B141" t="str">
            <v>El XML no contiene el tag o no existe informacion de CustomerAssignedAccountID del receptor del documento</v>
          </cell>
        </row>
        <row r="142">
          <cell r="A142" t="str">
            <v>2015</v>
          </cell>
          <cell r="B142" t="str">
            <v>El XML no contiene el tag o no existe informacion de AdditionalAccountID del receptor del documento</v>
          </cell>
        </row>
        <row r="143">
          <cell r="A143" t="str">
            <v>2016</v>
          </cell>
          <cell r="B143" t="str">
            <v>El dato ingresado  en el tipo de documento de identidad del receptor no cumple con el estandar o no esta permitido.</v>
          </cell>
        </row>
        <row r="144">
          <cell r="A144" t="str">
            <v>2017</v>
          </cell>
          <cell r="B144" t="str">
            <v>El numero de documento de identidad del receptor debe ser  RUC</v>
          </cell>
        </row>
        <row r="145">
          <cell r="A145" t="str">
            <v>2018</v>
          </cell>
          <cell r="B145" t="str">
            <v>El dato ingresado no cumple con el estandar</v>
          </cell>
        </row>
        <row r="146">
          <cell r="A146" t="str">
            <v>2019</v>
          </cell>
          <cell r="B146" t="str">
            <v>El XML no contiene el tag o no existe informacion de nombre o razon social del emisor del documento</v>
          </cell>
        </row>
        <row r="147">
          <cell r="A147" t="str">
            <v>2020</v>
          </cell>
          <cell r="B147" t="str">
            <v>El nombre o razon social del emisor no cumple con el estandar</v>
          </cell>
        </row>
        <row r="148">
          <cell r="A148" t="str">
            <v>2021</v>
          </cell>
          <cell r="B148" t="str">
            <v>El XML no contiene el tag o no existe informacion de RegistrationName del receptor del documento</v>
          </cell>
        </row>
        <row r="149">
          <cell r="A149" t="str">
            <v>2022</v>
          </cell>
          <cell r="B149" t="str">
            <v>RegistrationName -  El dato ingresado no cumple con el estandar</v>
          </cell>
        </row>
        <row r="150">
          <cell r="A150" t="str">
            <v>2023</v>
          </cell>
          <cell r="B150" t="str">
            <v>El Numero de orden del item no cumple con el formato establecido</v>
          </cell>
        </row>
        <row r="151">
          <cell r="A151" t="str">
            <v>2024</v>
          </cell>
          <cell r="B151" t="str">
            <v>El XML no contiene el tag InvoicedQuantity en el detalle de los Items</v>
          </cell>
        </row>
        <row r="152">
          <cell r="A152" t="str">
            <v>2025</v>
          </cell>
          <cell r="B152" t="str">
            <v>InvoicedQuantity El dato ingresado no cumple con el estandar</v>
          </cell>
        </row>
        <row r="153">
          <cell r="A153" t="str">
            <v>2026</v>
          </cell>
          <cell r="B153" t="str">
            <v>El XML no contiene el tag cac:Item/cbc:Description en el detalle de los Items</v>
          </cell>
        </row>
        <row r="154">
          <cell r="A154" t="str">
            <v>2027</v>
          </cell>
          <cell r="B154" t="str">
            <v>El XML no contiene el tag o no existe informacion de cac:Item/cbc:Description del item</v>
          </cell>
        </row>
        <row r="155">
          <cell r="A155" t="str">
            <v>2028</v>
          </cell>
          <cell r="B155" t="str">
            <v>Debe existir el tag cac:AlternativeConditionPrice</v>
          </cell>
        </row>
        <row r="156">
          <cell r="A156" t="str">
            <v>2029</v>
          </cell>
          <cell r="B156" t="str">
            <v>PriceTypeCode El dato ingresado no cumple con el estandar</v>
          </cell>
        </row>
        <row r="157">
          <cell r="A157" t="str">
            <v>2030</v>
          </cell>
          <cell r="B157" t="str">
            <v>El XML no contiene el tag cbc:PriceTypeCode</v>
          </cell>
        </row>
        <row r="158">
          <cell r="A158" t="str">
            <v>2031</v>
          </cell>
          <cell r="B158" t="str">
            <v>El dato ingresado en total valor de venta no cumple con el estandar</v>
          </cell>
        </row>
        <row r="159">
          <cell r="A159" t="str">
            <v>2032</v>
          </cell>
          <cell r="B159" t="str">
            <v>El XML no contiene el tag LineExtensionAmount en el detalle de los Items</v>
          </cell>
        </row>
        <row r="160">
          <cell r="A160" t="str">
            <v>2033</v>
          </cell>
          <cell r="B160" t="str">
            <v>El dato ingresado en TaxAmount de la linea no cumple con el formato establecido</v>
          </cell>
        </row>
        <row r="161">
          <cell r="A161" t="str">
            <v>2034</v>
          </cell>
          <cell r="B161" t="str">
            <v>TaxAmount es obligatorio</v>
          </cell>
        </row>
        <row r="162">
          <cell r="A162" t="str">
            <v>2035</v>
          </cell>
          <cell r="B162" t="str">
            <v>cac:TaxCategory/cac:TaxScheme/cbc:ID El dato ingresado no cumple con el estandar</v>
          </cell>
        </row>
        <row r="163">
          <cell r="A163" t="str">
            <v>2036</v>
          </cell>
          <cell r="B163" t="str">
            <v>El codigo del tributo es invalido</v>
          </cell>
        </row>
        <row r="164">
          <cell r="A164" t="str">
            <v>2037</v>
          </cell>
          <cell r="B164" t="str">
            <v>El XML no contiene el tag cac:TaxCategory/cac:TaxScheme/cbc:ID del Item</v>
          </cell>
        </row>
        <row r="165">
          <cell r="A165" t="str">
            <v>2038</v>
          </cell>
          <cell r="B165" t="str">
            <v>cac:TaxScheme/cbc:Name del item - No existe el tag o el dato ingresado no cumple con el estandar</v>
          </cell>
        </row>
        <row r="166">
          <cell r="A166" t="str">
            <v>2039</v>
          </cell>
          <cell r="B166" t="str">
            <v>El XML no contiene el tag cac:TaxCategory/cac:TaxScheme/cbc:Name del Item</v>
          </cell>
        </row>
        <row r="167">
          <cell r="A167" t="str">
            <v>2040</v>
          </cell>
          <cell r="B167" t="str">
            <v>El tipo de afectacion del IGV es incorrecto</v>
          </cell>
        </row>
        <row r="168">
          <cell r="A168" t="str">
            <v>2041</v>
          </cell>
          <cell r="B168" t="str">
            <v>El sistema de calculo del ISC es incorrecto</v>
          </cell>
        </row>
        <row r="169">
          <cell r="A169" t="str">
            <v>2042</v>
          </cell>
          <cell r="B169" t="str">
            <v>Debe indicar el IGV. Es un campo obligatorio</v>
          </cell>
        </row>
        <row r="170">
          <cell r="A170" t="str">
            <v>2043</v>
          </cell>
          <cell r="B170" t="str">
            <v>El dato ingresado en PayableAmount no cumple con el formato establecido</v>
          </cell>
        </row>
        <row r="171">
          <cell r="A171" t="str">
            <v>2044</v>
          </cell>
          <cell r="B171" t="str">
            <v>PayableAmount es obligatorio</v>
          </cell>
        </row>
        <row r="172">
          <cell r="A172" t="str">
            <v>2045</v>
          </cell>
          <cell r="B172" t="str">
            <v>El valor ingresado en AdditionalMonetaryTotal/cbc:ID es incorrecto</v>
          </cell>
        </row>
        <row r="173">
          <cell r="A173" t="str">
            <v>2046</v>
          </cell>
          <cell r="B173" t="str">
            <v>AdditionalMonetaryTotal/cbc:ID debe tener valor</v>
          </cell>
        </row>
        <row r="174">
          <cell r="A174" t="str">
            <v>2047</v>
          </cell>
          <cell r="B174" t="str">
            <v>Es obligatorio al menos un AdditionalMonetaryTotal con codigo 1001, 1002, 1003 o 3001</v>
          </cell>
        </row>
        <row r="175">
          <cell r="A175" t="str">
            <v>2048</v>
          </cell>
          <cell r="B175" t="str">
            <v>El dato ingresado en TaxAmount no cumple con el formato establecido</v>
          </cell>
        </row>
        <row r="176">
          <cell r="A176" t="str">
            <v>2049</v>
          </cell>
          <cell r="B176" t="str">
            <v>TaxAmount es obligatorio</v>
          </cell>
        </row>
        <row r="177">
          <cell r="A177" t="str">
            <v>2050</v>
          </cell>
          <cell r="B177" t="str">
            <v>TaxScheme ID - No existe el tag o el dato ingresado no cumple con el estandar</v>
          </cell>
        </row>
        <row r="178">
          <cell r="A178" t="str">
            <v>2051</v>
          </cell>
          <cell r="B178" t="str">
            <v>El codigo del tributo es invalido</v>
          </cell>
        </row>
        <row r="179">
          <cell r="A179" t="str">
            <v>2052</v>
          </cell>
          <cell r="B179" t="str">
            <v>El XML no contiene el tag código de tributo internacional de impuestos globales</v>
          </cell>
        </row>
        <row r="180">
          <cell r="A180" t="str">
            <v>2053</v>
          </cell>
          <cell r="B180" t="str">
            <v>TaxScheme Name - No existe el tag o el dato ingresado no cumple con el estandar</v>
          </cell>
        </row>
        <row r="181">
          <cell r="A181" t="str">
            <v>2054</v>
          </cell>
          <cell r="B181" t="str">
            <v>El XML no contiene el tag TaxScheme Name de impuestos globales</v>
          </cell>
        </row>
        <row r="182">
          <cell r="A182" t="str">
            <v>2055</v>
          </cell>
          <cell r="B182" t="str">
            <v>TaxScheme TaxTypeCode - El dato ingresado no cumple con el estandar</v>
          </cell>
        </row>
        <row r="183">
          <cell r="A183" t="str">
            <v>2056</v>
          </cell>
          <cell r="B183" t="str">
            <v>El XML no contiene el tag TaxScheme TaxTypeCode de impuestos globales</v>
          </cell>
        </row>
        <row r="184">
          <cell r="A184" t="str">
            <v>2057</v>
          </cell>
          <cell r="B184" t="str">
            <v>El Name o TaxTypeCode debe corresponder con el Id para el IGV</v>
          </cell>
        </row>
        <row r="185">
          <cell r="A185" t="str">
            <v>2058</v>
          </cell>
          <cell r="B185" t="str">
            <v>El Name o TaxTypeCode debe corresponder con el Id para el ISC</v>
          </cell>
        </row>
        <row r="186">
          <cell r="A186" t="str">
            <v>2059</v>
          </cell>
          <cell r="B186" t="str">
            <v>El dato ingresado en TaxSubtotal/cbc:TaxAmount no cumple con el formato establecido</v>
          </cell>
        </row>
        <row r="187">
          <cell r="A187" t="str">
            <v>2060</v>
          </cell>
          <cell r="B187" t="str">
            <v>TaxSubtotal/cbc:TaxAmount es obligatorio</v>
          </cell>
        </row>
        <row r="188">
          <cell r="A188" t="str">
            <v>2061</v>
          </cell>
          <cell r="B188" t="str">
            <v>El tag global cac:TaxTotal/cbc:TaxAmount debe tener el mismo valor que cac:TaxTotal/cac:Subtotal/cbc:TaxAmount</v>
          </cell>
        </row>
        <row r="189">
          <cell r="A189" t="str">
            <v>2062</v>
          </cell>
          <cell r="B189" t="str">
            <v>El dato ingresado en PayableAmount no cumple con el formato establecido</v>
          </cell>
        </row>
        <row r="190">
          <cell r="A190" t="str">
            <v>2063</v>
          </cell>
          <cell r="B190" t="str">
            <v>El XML no contiene el tag PayableAmount</v>
          </cell>
        </row>
        <row r="191">
          <cell r="A191" t="str">
            <v>2064</v>
          </cell>
          <cell r="B191" t="str">
            <v>El dato ingresado en ChargeTotalAmount no cumple con el formato establecido</v>
          </cell>
        </row>
        <row r="192">
          <cell r="A192" t="str">
            <v>2065</v>
          </cell>
          <cell r="B192" t="str">
            <v>El dato ingresado en el campo Total Descuentos no cumple con el formato establecido</v>
          </cell>
        </row>
        <row r="193">
          <cell r="A193" t="str">
            <v>2066</v>
          </cell>
          <cell r="B193" t="str">
            <v>Debe indicar una descripcion para el tag sac:AdditionalProperty/cbc:Value</v>
          </cell>
        </row>
        <row r="194">
          <cell r="A194" t="str">
            <v>2067</v>
          </cell>
          <cell r="B194" t="str">
            <v>cac:Price/cbc:PriceAmount - El dato ingresado no cumple con el estandar</v>
          </cell>
        </row>
        <row r="195">
          <cell r="A195" t="str">
            <v>2068</v>
          </cell>
          <cell r="B195" t="str">
            <v>El XML no contiene el tag cac:Price/cbc:PriceAmount en el detalle de los Items</v>
          </cell>
        </row>
        <row r="196">
          <cell r="A196" t="str">
            <v>2069</v>
          </cell>
          <cell r="B196" t="str">
            <v>DocumentCurrencyCode - El dato ingresado no cumple con la estructura</v>
          </cell>
        </row>
        <row r="197">
          <cell r="A197" t="str">
            <v>2070</v>
          </cell>
          <cell r="B197" t="str">
            <v>El XML no contiene el tag o no existe informacion de DocumentCurrencyCode</v>
          </cell>
        </row>
        <row r="198">
          <cell r="A198" t="str">
            <v>2071</v>
          </cell>
          <cell r="B198" t="str">
            <v>La moneda debe ser la misma en todo el documento</v>
          </cell>
        </row>
        <row r="199">
          <cell r="A199" t="str">
            <v>2072</v>
          </cell>
          <cell r="B199" t="str">
            <v>CustomizationID - La versión del documento no es la correcta</v>
          </cell>
        </row>
        <row r="200">
          <cell r="A200" t="str">
            <v>2073</v>
          </cell>
          <cell r="B200" t="str">
            <v>El XML no existe informacion de CustomizationID</v>
          </cell>
        </row>
        <row r="201">
          <cell r="A201" t="str">
            <v>2074</v>
          </cell>
          <cell r="B201" t="str">
            <v>UBLVersionID - La versión del UBL no es correcta</v>
          </cell>
        </row>
        <row r="202">
          <cell r="A202" t="str">
            <v>2075</v>
          </cell>
          <cell r="B202" t="str">
            <v>El XML no contiene el tag o no existe informacion de UBLVersionID</v>
          </cell>
        </row>
        <row r="203">
          <cell r="A203" t="str">
            <v>2076</v>
          </cell>
          <cell r="B203" t="str">
            <v>cac:Signature/cbc:ID - Falta el identificador de la firma</v>
          </cell>
        </row>
        <row r="204">
          <cell r="A204" t="str">
            <v>2077</v>
          </cell>
          <cell r="B204" t="str">
            <v>El tag cac:Signature/cbc:ID debe contener informacion</v>
          </cell>
        </row>
        <row r="205">
          <cell r="A205" t="str">
            <v>2078</v>
          </cell>
          <cell r="B205" t="str">
            <v>cac:Signature/cac:SignatoryParty/cac:PartyIdentification/cbc:ID - Debe ser igual al RUC del emisor</v>
          </cell>
        </row>
        <row r="206">
          <cell r="A206" t="str">
            <v>2079</v>
          </cell>
          <cell r="B206" t="str">
            <v>El XML no contiene el tag cac:Signature/cac:SignatoryParty/cac:PartyIdentification/cbc:ID</v>
          </cell>
        </row>
        <row r="207">
          <cell r="A207" t="str">
            <v>2080</v>
          </cell>
          <cell r="B207" t="str">
            <v>cac:Signature/cac:SignatoryParty/cac:PartyName/cbc:Name - No cumple con el estandar</v>
          </cell>
        </row>
        <row r="208">
          <cell r="A208" t="str">
            <v>2081</v>
          </cell>
          <cell r="B208" t="str">
            <v>El XML no contiene el tag cac:Signature/cac:SignatoryParty/cac:PartyName/cbc:Name</v>
          </cell>
        </row>
        <row r="209">
          <cell r="A209" t="str">
            <v>2082</v>
          </cell>
          <cell r="B209" t="str">
            <v>cac:Signature/cac:DigitalSignatureAttachment/cac:ExternalReference/cbc:URI - No cumple con el estandar</v>
          </cell>
        </row>
        <row r="210">
          <cell r="A210" t="str">
            <v>2083</v>
          </cell>
          <cell r="B210" t="str">
            <v>El XML no contiene el tag cac:Signature/cac:DigitalSignatureAttachment/cac:ExternalReference/cbc:URI</v>
          </cell>
        </row>
        <row r="211">
          <cell r="A211" t="str">
            <v>2084</v>
          </cell>
          <cell r="B211" t="str">
            <v>ext:UBLExtensions/ext:UBLExtension/ext:ExtensionContent/ds:Signature/@Id - No cumple con el estandar</v>
          </cell>
        </row>
        <row r="212">
          <cell r="A212" t="str">
            <v>2085</v>
          </cell>
          <cell r="B212" t="str">
            <v>El XML no contiene el tag ext:UBLExtensions/ext:UBLExtension/ext:ExtensionContent/ds:Signature/@Id</v>
          </cell>
        </row>
        <row r="213">
          <cell r="A213" t="str">
            <v>2086</v>
          </cell>
          <cell r="B213" t="str">
            <v>ext:UBLExtensions/.../ds:Signature/ds:SignedInfo/ds:CanonicalizationMethod/@Algorithm - No cumple con el estandar</v>
          </cell>
        </row>
        <row r="214">
          <cell r="A214" t="str">
            <v>2087</v>
          </cell>
          <cell r="B214" t="str">
            <v>El XML no contiene el tag ext:UBLExtensions/.../ds:Signature/ds:SignedInfo/ds:CanonicalizationMethod/@Algorithm</v>
          </cell>
        </row>
        <row r="215">
          <cell r="A215" t="str">
            <v>2088</v>
          </cell>
          <cell r="B215" t="str">
            <v>ext:UBLExtensions/.../ds:Signature/ds:SignedInfo/ds:SignatureMethod/@Algorithm - No cumple con el estandar</v>
          </cell>
        </row>
        <row r="216">
          <cell r="A216" t="str">
            <v>2089</v>
          </cell>
          <cell r="B216" t="str">
            <v>El XML no contiene el tag ext:UBLExtensions/.../ds:Signature/ds:SignedInfo/ds:SignatureMethod/@Algorithm</v>
          </cell>
        </row>
        <row r="217">
          <cell r="A217" t="str">
            <v>2090</v>
          </cell>
          <cell r="B217" t="str">
            <v>ext:UBLExtensions/.../ds:Signature/ds:SignedInfo/ds:Reference/@URI - Debe estar vacio para id</v>
          </cell>
        </row>
        <row r="218">
          <cell r="A218" t="str">
            <v>2091</v>
          </cell>
          <cell r="B218" t="str">
            <v>El XML no contiene el tag ext:UBLExtensions/.../ds:Signature/ds:SignedInfo/ds:Reference/@URI</v>
          </cell>
        </row>
        <row r="219">
          <cell r="A219" t="str">
            <v>2092</v>
          </cell>
          <cell r="B219" t="str">
            <v>ext:UBLExtensions/.../ds:Signature/ds:SignedInfo/.../ds:Transform@Algorithm - No cumple con el estandar</v>
          </cell>
        </row>
        <row r="220">
          <cell r="A220" t="str">
            <v>2093</v>
          </cell>
          <cell r="B220" t="str">
            <v>El XML no contiene el tag ext:UBLExtensions/.../ds:Signature/ds:SignedInfo/ds:Reference/ds:Transform@Algorithm</v>
          </cell>
        </row>
        <row r="221">
          <cell r="A221" t="str">
            <v>2094</v>
          </cell>
          <cell r="B221" t="str">
            <v>ext:UBLExtensions/.../ds:Signature/ds:SignedInfo/ds:Reference/ds:DigestMethod/@Algorithm - No cumple con el estandar</v>
          </cell>
        </row>
        <row r="222">
          <cell r="A222" t="str">
            <v>2095</v>
          </cell>
          <cell r="B222" t="str">
            <v>El XML no contiene el tag ext:UBLExtensions/.../ds:Signature/ds:SignedInfo/ds:Reference/ds:DigestMethod/@Algorithm</v>
          </cell>
        </row>
        <row r="223">
          <cell r="A223" t="str">
            <v>2096</v>
          </cell>
          <cell r="B223" t="str">
            <v>ext:UBLExtensions/.../ds:Signature/ds:SignedInfo/ds:Reference/ds:DigestValue - No  cumple con el estandar</v>
          </cell>
        </row>
        <row r="224">
          <cell r="A224" t="str">
            <v>2097</v>
          </cell>
          <cell r="B224" t="str">
            <v>El XML no contiene el tag ext:UBLExtensions/.../ds:Signature/ds:SignedInfo/ds:Reference/ds:DigestValue</v>
          </cell>
        </row>
        <row r="225">
          <cell r="A225" t="str">
            <v>2098</v>
          </cell>
          <cell r="B225" t="str">
            <v>ext:UBLExtensions/.../ds:Signature/ds:SignatureValue - No cumple con el estandar</v>
          </cell>
        </row>
        <row r="226">
          <cell r="A226" t="str">
            <v>2099</v>
          </cell>
          <cell r="B226" t="str">
            <v>El XML no contiene el tag ext:UBLExtensions/.../ds:Signature/ds:SignatureValue</v>
          </cell>
        </row>
        <row r="227">
          <cell r="A227" t="str">
            <v>2100</v>
          </cell>
          <cell r="B227" t="str">
            <v>ext:UBLExtensions/.../ds:Signature/ds:KeyInfo/ds:X509Data/ds:X509Certificate - No cumple con el estandar</v>
          </cell>
        </row>
        <row r="228">
          <cell r="A228" t="str">
            <v>2101</v>
          </cell>
          <cell r="B228" t="str">
            <v>El XML no contiene el tag ext:UBLExtensions/.../ds:Signature/ds:KeyInfo/ds:X509Data/ds:X509Certificate</v>
          </cell>
        </row>
        <row r="229">
          <cell r="A229" t="str">
            <v>2102</v>
          </cell>
          <cell r="B229" t="str">
            <v>Error al procesar la factura</v>
          </cell>
        </row>
        <row r="230">
          <cell r="A230" t="str">
            <v>2103</v>
          </cell>
          <cell r="B230" t="str">
            <v>La serie ingresada no es válida</v>
          </cell>
        </row>
        <row r="231">
          <cell r="A231" t="str">
            <v>2104</v>
          </cell>
          <cell r="B231" t="str">
            <v>Numero de RUC del emisor no existe</v>
          </cell>
        </row>
        <row r="232">
          <cell r="A232" t="str">
            <v>2105</v>
          </cell>
          <cell r="B232" t="str">
            <v>Factura a dar de baja no se encuentra registrada en SUNAT</v>
          </cell>
        </row>
        <row r="233">
          <cell r="A233" t="str">
            <v>2106</v>
          </cell>
          <cell r="B233" t="str">
            <v>Factura a dar de baja ya se encuentra en estado de baja</v>
          </cell>
        </row>
        <row r="234">
          <cell r="A234" t="str">
            <v>2107</v>
          </cell>
          <cell r="B234" t="str">
            <v>Numero de RUC SOL no coincide con RUC emisor</v>
          </cell>
        </row>
        <row r="235">
          <cell r="A235" t="str">
            <v>2108</v>
          </cell>
          <cell r="B235" t="str">
            <v>Presentacion fuera de fecha</v>
          </cell>
        </row>
        <row r="236">
          <cell r="A236" t="str">
            <v>2109</v>
          </cell>
          <cell r="B236" t="str">
            <v>El comprobante fue registrado previamente con otros datos</v>
          </cell>
        </row>
        <row r="237">
          <cell r="A237" t="str">
            <v>2110</v>
          </cell>
          <cell r="B237" t="str">
            <v>UBLVersionID - La versión del UBL no es correcta</v>
          </cell>
        </row>
        <row r="238">
          <cell r="A238" t="str">
            <v>2111</v>
          </cell>
          <cell r="B238" t="str">
            <v>El XML no contiene el tag o no existe informacion de UBLVersionID</v>
          </cell>
        </row>
        <row r="239">
          <cell r="A239" t="str">
            <v>2112</v>
          </cell>
          <cell r="B239" t="str">
            <v>CustomizationID - La version del documento no es correcta</v>
          </cell>
        </row>
        <row r="240">
          <cell r="A240" t="str">
            <v>2113</v>
          </cell>
          <cell r="B240" t="str">
            <v>El XML no contiene el tag o no existe informacion de CustomizationID</v>
          </cell>
        </row>
        <row r="241">
          <cell r="A241" t="str">
            <v>2114</v>
          </cell>
          <cell r="B241" t="str">
            <v>DocumentCurrencyCode -  El dato ingresado no cumple con la estructura</v>
          </cell>
        </row>
        <row r="242">
          <cell r="A242" t="str">
            <v>2115</v>
          </cell>
          <cell r="B242" t="str">
            <v>El XML no contiene el tag o no existe informacion de DocumentCurrencyCode</v>
          </cell>
        </row>
        <row r="243">
          <cell r="A243" t="str">
            <v>2116</v>
          </cell>
          <cell r="B243" t="str">
            <v>El tipo de documento modificado por la Nota de credito debe ser factura electronica o ticket</v>
          </cell>
        </row>
        <row r="244">
          <cell r="A244" t="str">
            <v>2117</v>
          </cell>
          <cell r="B244" t="str">
            <v>La serie o numero del documento modificado por la Nota de Credito no cumple con el formato establecido</v>
          </cell>
        </row>
        <row r="245">
          <cell r="A245" t="str">
            <v>2118</v>
          </cell>
          <cell r="B245" t="str">
            <v>Debe indicar las facturas relacionadas a la Nota de Credito</v>
          </cell>
        </row>
        <row r="246">
          <cell r="A246" t="str">
            <v>2119</v>
          </cell>
          <cell r="B246" t="str">
            <v>La factura relacionada en la Nota de credito no esta registrada.</v>
          </cell>
        </row>
        <row r="247">
          <cell r="A247" t="str">
            <v>2120</v>
          </cell>
          <cell r="B247" t="str">
            <v>La factura relacionada en la nota de credito se encuentra de baja</v>
          </cell>
        </row>
        <row r="248">
          <cell r="A248" t="str">
            <v>2121</v>
          </cell>
          <cell r="B248" t="str">
            <v>La factura relacionada en la nota de credito esta registrada como rechazada</v>
          </cell>
        </row>
        <row r="249">
          <cell r="A249" t="str">
            <v>2122</v>
          </cell>
          <cell r="B249" t="str">
            <v>El tag cac:LegalMonetaryTotal/cbc:PayableAmount debe tener informacion valida</v>
          </cell>
        </row>
        <row r="250">
          <cell r="A250" t="str">
            <v>2123</v>
          </cell>
          <cell r="B250" t="str">
            <v>RegistrationName -  El dato ingresado no cumple con el estandar</v>
          </cell>
        </row>
        <row r="251">
          <cell r="A251" t="str">
            <v>2124</v>
          </cell>
          <cell r="B251" t="str">
            <v>El XML no contiene el tag RegistrationName del emisor del documento</v>
          </cell>
        </row>
        <row r="252">
          <cell r="A252" t="str">
            <v>2125</v>
          </cell>
          <cell r="B252" t="str">
            <v>ReferenceID -  El dato ingresado debe indicar SERIE-CORRELATIVO del documento al que se relaciona la Nota</v>
          </cell>
        </row>
        <row r="253">
          <cell r="A253" t="str">
            <v>2126</v>
          </cell>
          <cell r="B253" t="str">
            <v>El XML no contiene informacion en el tag ReferenceID del documento al que se relaciona la nota</v>
          </cell>
        </row>
        <row r="254">
          <cell r="A254" t="str">
            <v>2127</v>
          </cell>
          <cell r="B254" t="str">
            <v>ResponseCode -  El dato ingresado no cumple  con  la  estructura</v>
          </cell>
        </row>
        <row r="255">
          <cell r="A255" t="str">
            <v>2128</v>
          </cell>
          <cell r="B255" t="str">
            <v>El XML no contiene el tag o no existe informacion de ResponseCode</v>
          </cell>
        </row>
        <row r="256">
          <cell r="A256" t="str">
            <v>2129</v>
          </cell>
          <cell r="B256" t="str">
            <v>AdditionalAccountID -  El dato ingresado  en el tipo de documento de identidad del receptor no cumple con el estandar</v>
          </cell>
        </row>
        <row r="257">
          <cell r="A257" t="str">
            <v>2130</v>
          </cell>
          <cell r="B257" t="str">
            <v>El XML no contiene el tag o no existe informacion de AdditionalAccountID del receptor del documento</v>
          </cell>
        </row>
        <row r="258">
          <cell r="A258" t="str">
            <v>2131</v>
          </cell>
          <cell r="B258" t="str">
            <v>CustomerAssignedAccountID - El numero de documento de identidad del receptor debe ser RUC</v>
          </cell>
        </row>
        <row r="259">
          <cell r="A259" t="str">
            <v>2132</v>
          </cell>
          <cell r="B259" t="str">
            <v>El XML no contiene el tag o no existe informacion de CustomerAssignedAccountID del receptor del documento</v>
          </cell>
        </row>
        <row r="260">
          <cell r="A260" t="str">
            <v>2133</v>
          </cell>
          <cell r="B260" t="str">
            <v>RegistrationName -  El dato ingresado no cumple con el estandar</v>
          </cell>
        </row>
        <row r="261">
          <cell r="A261" t="str">
            <v>2134</v>
          </cell>
          <cell r="B261" t="str">
            <v>El XML no contiene el tag o no existe informacion de RegistrationName del receptor del documento</v>
          </cell>
        </row>
        <row r="262">
          <cell r="A262" t="str">
            <v>2135</v>
          </cell>
          <cell r="B262" t="str">
            <v>cac:DiscrepancyResponse/cbc:Description - El dato ingresado no cumple con la estructura</v>
          </cell>
        </row>
        <row r="263">
          <cell r="A263" t="str">
            <v>2136</v>
          </cell>
          <cell r="B263" t="str">
            <v>El XML no contiene el tag o no existe informacion de cac:DiscrepancyResponse/cbc:Description</v>
          </cell>
        </row>
        <row r="264">
          <cell r="A264" t="str">
            <v>2137</v>
          </cell>
          <cell r="B264" t="str">
            <v>El Numero de orden del item no cumple con el formato establecido</v>
          </cell>
        </row>
        <row r="265">
          <cell r="A265" t="str">
            <v>2138</v>
          </cell>
          <cell r="B265" t="str">
            <v>CreditedQuantity/@unitCode - El dato ingresado no cumple con el estandar</v>
          </cell>
        </row>
        <row r="266">
          <cell r="A266" t="str">
            <v>2139</v>
          </cell>
          <cell r="B266" t="str">
            <v>CreditedQuantity - El dato ingresado no cumple con el estandar</v>
          </cell>
        </row>
        <row r="267">
          <cell r="A267" t="str">
            <v>2140</v>
          </cell>
          <cell r="B267" t="str">
            <v>El PriceTypeCode debe tener el valor 01</v>
          </cell>
        </row>
        <row r="268">
          <cell r="A268" t="str">
            <v>2141</v>
          </cell>
          <cell r="B268" t="str">
            <v>cac:TaxCategory/cac:TaxScheme/cbc:ID - El dato ingresado no cumple con el estandar</v>
          </cell>
        </row>
        <row r="269">
          <cell r="A269" t="str">
            <v>2142</v>
          </cell>
          <cell r="B269" t="str">
            <v>El codigo del tributo es invalido</v>
          </cell>
        </row>
        <row r="270">
          <cell r="A270" t="str">
            <v>2143</v>
          </cell>
          <cell r="B270" t="str">
            <v>cac:TaxScheme/cbc:Name del item - No existe el tag o el dato ingresado no cumple con el estandar</v>
          </cell>
        </row>
        <row r="271">
          <cell r="A271" t="str">
            <v>2144</v>
          </cell>
          <cell r="B271" t="str">
            <v>cac:TaxCategory/cac:TaxScheme/cbc:TaxTypeCode El dato ingresado no cumple con el estandar</v>
          </cell>
        </row>
        <row r="272">
          <cell r="A272" t="str">
            <v>2145</v>
          </cell>
          <cell r="B272" t="str">
            <v>El tipo de afectacion del IGV es incorrecto</v>
          </cell>
        </row>
        <row r="273">
          <cell r="A273" t="str">
            <v>2146</v>
          </cell>
          <cell r="B273" t="str">
            <v>El Nombre Internacional debe ser VAT</v>
          </cell>
        </row>
        <row r="274">
          <cell r="A274" t="str">
            <v>2147</v>
          </cell>
          <cell r="B274" t="str">
            <v>El sistema de calculo del ISC es incorrecto</v>
          </cell>
        </row>
        <row r="275">
          <cell r="A275" t="str">
            <v>2148</v>
          </cell>
          <cell r="B275" t="str">
            <v>El Nombre Internacional debe ser EXC</v>
          </cell>
        </row>
        <row r="276">
          <cell r="A276" t="str">
            <v>2149</v>
          </cell>
          <cell r="B276" t="str">
            <v>El dato ingresado en PayableAmount no cumple con el formato establecido</v>
          </cell>
        </row>
        <row r="277">
          <cell r="A277" t="str">
            <v>2150</v>
          </cell>
          <cell r="B277" t="str">
            <v>El valor ingresado en AdditionalMonetaryTotal/cbc:ID es incorrecto</v>
          </cell>
        </row>
        <row r="278">
          <cell r="A278" t="str">
            <v>2151</v>
          </cell>
          <cell r="B278" t="str">
            <v>AdditionalMonetaryTotal/cbc:ID debe tener valor</v>
          </cell>
        </row>
        <row r="279">
          <cell r="A279" t="str">
            <v>2152</v>
          </cell>
          <cell r="B279" t="str">
            <v>Es obligatorio al menos un AdditionalInformation</v>
          </cell>
        </row>
        <row r="280">
          <cell r="A280" t="str">
            <v>2153</v>
          </cell>
          <cell r="B280" t="str">
            <v>Error al procesar la Nota de Credito</v>
          </cell>
        </row>
        <row r="281">
          <cell r="A281" t="str">
            <v>2154</v>
          </cell>
          <cell r="B281" t="str">
            <v>TaxAmount - El dato ingresado en impuestos globales no cumple con el estandar</v>
          </cell>
        </row>
        <row r="282">
          <cell r="A282" t="str">
            <v>2155</v>
          </cell>
          <cell r="B282" t="str">
            <v>El XML no contiene el tag TaxAmount de impuestos globales</v>
          </cell>
        </row>
        <row r="283">
          <cell r="A283" t="str">
            <v>2156</v>
          </cell>
          <cell r="B283" t="str">
            <v>TaxScheme ID - El dato ingresado no cumple con el estandar</v>
          </cell>
        </row>
        <row r="284">
          <cell r="A284" t="str">
            <v>2157</v>
          </cell>
          <cell r="B284" t="str">
            <v>El codigo del tributo es invalido</v>
          </cell>
        </row>
        <row r="285">
          <cell r="A285" t="str">
            <v>2158</v>
          </cell>
          <cell r="B285" t="str">
            <v>El XML no contiene el tag o no existe informacion de TaxScheme ID de impuestos globales</v>
          </cell>
        </row>
        <row r="286">
          <cell r="A286" t="str">
            <v>2159</v>
          </cell>
          <cell r="B286" t="str">
            <v>TaxScheme Name - El dato ingresado no cumple con el estandar</v>
          </cell>
        </row>
        <row r="287">
          <cell r="A287" t="str">
            <v>2160</v>
          </cell>
          <cell r="B287" t="str">
            <v>El XML no contiene el tag o no existe informacion de TaxScheme Name de impuestos globales</v>
          </cell>
        </row>
        <row r="288">
          <cell r="A288" t="str">
            <v>2161</v>
          </cell>
          <cell r="B288" t="str">
            <v>CustomizationID - La version del documento no es correcta</v>
          </cell>
        </row>
        <row r="289">
          <cell r="A289" t="str">
            <v>2162</v>
          </cell>
          <cell r="B289" t="str">
            <v>El XML no contiene el tag o no existe informacion de CustomizationID</v>
          </cell>
        </row>
        <row r="290">
          <cell r="A290" t="str">
            <v>2163</v>
          </cell>
          <cell r="B290" t="str">
            <v>UBLVersionID - La versión del UBL no es correcta</v>
          </cell>
        </row>
        <row r="291">
          <cell r="A291" t="str">
            <v>2164</v>
          </cell>
          <cell r="B291" t="str">
            <v>El XML no contiene el tag o no existe informacion de UBLVersionID</v>
          </cell>
        </row>
        <row r="292">
          <cell r="A292" t="str">
            <v>2165</v>
          </cell>
          <cell r="B292" t="str">
            <v>Error al procesar la Nota de Debito</v>
          </cell>
        </row>
        <row r="293">
          <cell r="A293" t="str">
            <v>2166</v>
          </cell>
          <cell r="B293" t="str">
            <v>RegistrationName - El dato ingresado no cumple con el estandar</v>
          </cell>
        </row>
        <row r="294">
          <cell r="A294" t="str">
            <v>2167</v>
          </cell>
          <cell r="B294" t="str">
            <v>El XML no contiene el tag RegistrationName del emisor del documento</v>
          </cell>
        </row>
        <row r="295">
          <cell r="A295" t="str">
            <v>2168</v>
          </cell>
          <cell r="B295" t="str">
            <v>DocumentCurrencyCode -  El dato ingresado no cumple con el formato establecido</v>
          </cell>
        </row>
        <row r="296">
          <cell r="A296" t="str">
            <v>2169</v>
          </cell>
          <cell r="B296" t="str">
            <v>El XML no contiene el tag o no existe informacion de DocumentCurrencyCode</v>
          </cell>
        </row>
        <row r="297">
          <cell r="A297" t="str">
            <v>2170</v>
          </cell>
          <cell r="B297" t="str">
            <v>ReferenceID - El dato ingresado debe indicar SERIE-CORRELATIVO del documento al que se relaciona la Nota</v>
          </cell>
        </row>
        <row r="298">
          <cell r="A298" t="str">
            <v>2171</v>
          </cell>
          <cell r="B298" t="str">
            <v>El XML no contiene informacion en el tag ReferenceID del documento al que se relaciona la nota</v>
          </cell>
        </row>
        <row r="299">
          <cell r="A299" t="str">
            <v>2172</v>
          </cell>
          <cell r="B299" t="str">
            <v>ResponseCode - El dato ingresado no cumple con la estructura</v>
          </cell>
        </row>
        <row r="300">
          <cell r="A300" t="str">
            <v>2173</v>
          </cell>
          <cell r="B300" t="str">
            <v>El XML no contiene el tag o no existe informacion de ResponseCode</v>
          </cell>
        </row>
        <row r="301">
          <cell r="A301" t="str">
            <v>2174</v>
          </cell>
          <cell r="B301" t="str">
            <v>cac:DiscrepancyResponse/cbc:Description - El dato ingresado no cumple con la estructura</v>
          </cell>
        </row>
        <row r="302">
          <cell r="A302" t="str">
            <v>2175</v>
          </cell>
          <cell r="B302" t="str">
            <v>El XML no contiene el tag o no existe informacion de cac:DiscrepancyResponse/cbc:Description</v>
          </cell>
        </row>
        <row r="303">
          <cell r="A303" t="str">
            <v>2176</v>
          </cell>
          <cell r="B303" t="str">
            <v>AdditionalAccountID -  El dato ingresado  en el tipo de documento de identidad del receptor no cumple con el estandar</v>
          </cell>
        </row>
        <row r="304">
          <cell r="A304" t="str">
            <v>2177</v>
          </cell>
          <cell r="B304" t="str">
            <v>El XML no contiene el tag o no existe informacion de AdditionalAccountID del receptor del documento</v>
          </cell>
        </row>
        <row r="305">
          <cell r="A305" t="str">
            <v>2178</v>
          </cell>
          <cell r="B305" t="str">
            <v>CustomerAssignedAccountID - El numero de documento de identidad del receptor debe ser RUC.</v>
          </cell>
        </row>
        <row r="306">
          <cell r="A306" t="str">
            <v>2179</v>
          </cell>
          <cell r="B306" t="str">
            <v>El XML no contiene el tag o no existe informacion de CustomerAssignedAccountID del receptor del documento</v>
          </cell>
        </row>
        <row r="307">
          <cell r="A307" t="str">
            <v>2180</v>
          </cell>
          <cell r="B307" t="str">
            <v>RegistrationName - El dato ingresado no cumple con el estandar</v>
          </cell>
        </row>
        <row r="308">
          <cell r="A308" t="str">
            <v>2181</v>
          </cell>
          <cell r="B308" t="str">
            <v>El XML no contiene el tag o no existe informacion de RegistrationName del receptor del documento</v>
          </cell>
        </row>
        <row r="309">
          <cell r="A309" t="str">
            <v>2182</v>
          </cell>
          <cell r="B309" t="str">
            <v>TaxScheme ID - El dato ingresado no cumple con el estandar</v>
          </cell>
        </row>
        <row r="310">
          <cell r="A310" t="str">
            <v>2183</v>
          </cell>
          <cell r="B310" t="str">
            <v>El codigo del tributo es invalido</v>
          </cell>
        </row>
        <row r="311">
          <cell r="A311" t="str">
            <v>2184</v>
          </cell>
          <cell r="B311" t="str">
            <v>El XML no contiene el tag o no existe informacion de TaxScheme ID de impuestos globales</v>
          </cell>
        </row>
        <row r="312">
          <cell r="A312" t="str">
            <v>2185</v>
          </cell>
          <cell r="B312" t="str">
            <v>TaxScheme Name - El dato ingresado no cumple con el estandar</v>
          </cell>
        </row>
        <row r="313">
          <cell r="A313" t="str">
            <v>2186</v>
          </cell>
          <cell r="B313" t="str">
            <v>El XML no contiene el tag o no existe informacion de TaxScheme Name de impuestos globales</v>
          </cell>
        </row>
        <row r="314">
          <cell r="A314" t="str">
            <v>2187</v>
          </cell>
          <cell r="B314" t="str">
            <v>El Numero de orden del item no cumple con el formato establecido</v>
          </cell>
        </row>
        <row r="315">
          <cell r="A315" t="str">
            <v>2188</v>
          </cell>
          <cell r="B315" t="str">
            <v>DebitedQuantity/@unitCode El dato ingresado no cumple con el estandar</v>
          </cell>
        </row>
        <row r="316">
          <cell r="A316" t="str">
            <v>2189</v>
          </cell>
          <cell r="B316" t="str">
            <v>DebitedQuantity El dato ingresado no cumple con el estandar</v>
          </cell>
        </row>
        <row r="317">
          <cell r="A317" t="str">
            <v>2190</v>
          </cell>
          <cell r="B317" t="str">
            <v>El XML no contiene el tag Price/cbc:PriceAmount en el detalle de los Items</v>
          </cell>
        </row>
        <row r="318">
          <cell r="A318" t="str">
            <v>2191</v>
          </cell>
          <cell r="B318" t="str">
            <v>El XML no contiene el tag Price/cbc:LineExtensionAmount en el detalle de los Items</v>
          </cell>
        </row>
        <row r="319">
          <cell r="A319" t="str">
            <v>2192</v>
          </cell>
          <cell r="B319" t="str">
            <v>EL PriceTypeCode debe tener el valor 01</v>
          </cell>
        </row>
        <row r="320">
          <cell r="A320" t="str">
            <v>2193</v>
          </cell>
          <cell r="B320" t="str">
            <v>cac:TaxCategory/cac:TaxScheme/cbc:ID El dato ingresado no cumple con el estandar</v>
          </cell>
        </row>
        <row r="321">
          <cell r="A321" t="str">
            <v>2194</v>
          </cell>
          <cell r="B321" t="str">
            <v>El codigo del tributo es invalido</v>
          </cell>
        </row>
        <row r="322">
          <cell r="A322" t="str">
            <v>2195</v>
          </cell>
          <cell r="B322" t="str">
            <v>cac:TaxScheme/cbc:Name del item - No existe el tag o el dato ingresado no cumple con el estandar</v>
          </cell>
        </row>
        <row r="323">
          <cell r="A323" t="str">
            <v>2196</v>
          </cell>
          <cell r="B323" t="str">
            <v>cac:TaxCategory/cac:TaxScheme/cbc:TaxTypeCode El dato ingresado no cumple con el estandar</v>
          </cell>
        </row>
        <row r="324">
          <cell r="A324" t="str">
            <v>2197</v>
          </cell>
          <cell r="B324" t="str">
            <v>El tipo de afectacion del IGV es incorrecto</v>
          </cell>
        </row>
        <row r="325">
          <cell r="A325" t="str">
            <v>2198</v>
          </cell>
          <cell r="B325" t="str">
            <v>El Nombre Internacional debe ser VAT</v>
          </cell>
        </row>
        <row r="326">
          <cell r="A326" t="str">
            <v>2199</v>
          </cell>
          <cell r="B326" t="str">
            <v>El sistema de calculo del ISC es incorrecto</v>
          </cell>
        </row>
        <row r="327">
          <cell r="A327" t="str">
            <v>2200</v>
          </cell>
          <cell r="B327" t="str">
            <v>El Nombre Internacional debe ser EXC</v>
          </cell>
        </row>
        <row r="328">
          <cell r="A328" t="str">
            <v>2201</v>
          </cell>
          <cell r="B328" t="str">
            <v>El tag cac:RequestedMonetaryTotal/cbc:PayableAmount debe tener informacion valida</v>
          </cell>
        </row>
        <row r="329">
          <cell r="A329" t="str">
            <v>2202</v>
          </cell>
          <cell r="B329" t="str">
            <v>TaxAmount - El dato ingresado en impuestos globales no cumple con el estandar</v>
          </cell>
        </row>
        <row r="330">
          <cell r="A330" t="str">
            <v>2203</v>
          </cell>
          <cell r="B330" t="str">
            <v>El XML no contiene el tag TaxAmount de impuestos globales</v>
          </cell>
        </row>
        <row r="331">
          <cell r="A331" t="str">
            <v>2204</v>
          </cell>
          <cell r="B331" t="str">
            <v>El tipo de documento modificado por la Nota de Debito debe ser factura electronica o ticket</v>
          </cell>
        </row>
        <row r="332">
          <cell r="A332" t="str">
            <v>2205</v>
          </cell>
          <cell r="B332" t="str">
            <v>La serie o numero del documento modificado por la Nota de Debito no cumple con el formato establecido</v>
          </cell>
        </row>
        <row r="333">
          <cell r="A333" t="str">
            <v>2206</v>
          </cell>
          <cell r="B333" t="str">
            <v>Debe indicar los documentos afectados por la Nota de Debito</v>
          </cell>
        </row>
        <row r="334">
          <cell r="A334" t="str">
            <v>2207</v>
          </cell>
          <cell r="B334" t="str">
            <v>La factura relacionada en la nota de debito se encuentra de baja</v>
          </cell>
        </row>
        <row r="335">
          <cell r="A335" t="str">
            <v>2208</v>
          </cell>
          <cell r="B335" t="str">
            <v>La factura relacionada en la nota de debito esta registrada como rechazada</v>
          </cell>
        </row>
        <row r="336">
          <cell r="A336" t="str">
            <v>2209</v>
          </cell>
          <cell r="B336" t="str">
            <v>La factura relacionada en la Nota de debito no esta registrada</v>
          </cell>
        </row>
        <row r="337">
          <cell r="A337" t="str">
            <v>2210</v>
          </cell>
          <cell r="B337" t="str">
            <v>El dato ingresado no cumple con el formato RC-fecha-correlativo</v>
          </cell>
        </row>
        <row r="338">
          <cell r="A338" t="str">
            <v>2211</v>
          </cell>
          <cell r="B338" t="str">
            <v>El XML no contiene el tag ID</v>
          </cell>
        </row>
        <row r="339">
          <cell r="A339" t="str">
            <v>2212</v>
          </cell>
          <cell r="B339" t="str">
            <v>UBLVersionID - La versión del UBL del resumen de boletas no es correcta</v>
          </cell>
        </row>
        <row r="340">
          <cell r="A340" t="str">
            <v>2213</v>
          </cell>
          <cell r="B340" t="str">
            <v>El XML no contiene el tag UBLVersionID</v>
          </cell>
        </row>
        <row r="341">
          <cell r="A341" t="str">
            <v>2214</v>
          </cell>
          <cell r="B341" t="str">
            <v>CustomizationID - La versión del resumen de boletas no es correcta</v>
          </cell>
        </row>
        <row r="342">
          <cell r="A342" t="str">
            <v>2215</v>
          </cell>
          <cell r="B342" t="str">
            <v>El XML no contiene el tag CustomizationID</v>
          </cell>
        </row>
        <row r="343">
          <cell r="A343" t="str">
            <v>2216</v>
          </cell>
          <cell r="B343" t="str">
            <v>CustomerAssignedAccountID -  El dato ingresado no cumple con el estandar</v>
          </cell>
        </row>
        <row r="344">
          <cell r="A344" t="str">
            <v>2217</v>
          </cell>
          <cell r="B344" t="str">
            <v>El XML no contiene el tag CustomerAssignedAccountID del emisor del documento</v>
          </cell>
        </row>
        <row r="345">
          <cell r="A345" t="str">
            <v>2218</v>
          </cell>
          <cell r="B345" t="str">
            <v>AdditionalAccountID - El dato ingresado no cumple con el estandar</v>
          </cell>
        </row>
        <row r="346">
          <cell r="A346" t="str">
            <v>2219</v>
          </cell>
          <cell r="B346" t="str">
            <v>El XML no contiene el tag AdditionalAccountID del emisor del documento</v>
          </cell>
        </row>
        <row r="347">
          <cell r="A347" t="str">
            <v>2220</v>
          </cell>
          <cell r="B347" t="str">
            <v>El ID debe coincidir con el nombre del archivo</v>
          </cell>
        </row>
        <row r="348">
          <cell r="A348" t="str">
            <v>2221</v>
          </cell>
          <cell r="B348" t="str">
            <v>El RUC debe coincidir con el RUC del nombre del archivo</v>
          </cell>
        </row>
        <row r="349">
          <cell r="A349" t="str">
            <v>2222</v>
          </cell>
          <cell r="B349" t="str">
            <v>El contribuyente no está autorizado a emitir comprobantes electronicos</v>
          </cell>
        </row>
        <row r="350">
          <cell r="A350" t="str">
            <v>2223</v>
          </cell>
          <cell r="B350" t="str">
            <v>El archivo ya fue presentado anteriormente</v>
          </cell>
        </row>
        <row r="351">
          <cell r="A351" t="str">
            <v>2224</v>
          </cell>
          <cell r="B351" t="str">
            <v>Numero de RUC SOL no coincide con RUC emisor</v>
          </cell>
        </row>
        <row r="352">
          <cell r="A352" t="str">
            <v>2225</v>
          </cell>
          <cell r="B352" t="str">
            <v>Numero de RUC del emisor no existe</v>
          </cell>
        </row>
        <row r="353">
          <cell r="A353" t="str">
            <v>2226</v>
          </cell>
          <cell r="B353" t="str">
            <v>El contribuyente no esta activo</v>
          </cell>
        </row>
        <row r="354">
          <cell r="A354" t="str">
            <v>2227</v>
          </cell>
          <cell r="B354" t="str">
            <v>El contribuyente no cumple con tipo de empresa o tributos requeridos</v>
          </cell>
        </row>
        <row r="355">
          <cell r="A355" t="str">
            <v>2228</v>
          </cell>
          <cell r="B355" t="str">
            <v>RegistrationName - El dato ingresado no cumple con el estandar</v>
          </cell>
        </row>
        <row r="356">
          <cell r="A356" t="str">
            <v>2229</v>
          </cell>
          <cell r="B356" t="str">
            <v>El XML no contiene el tag RegistrationName del emisor del documento</v>
          </cell>
        </row>
        <row r="357">
          <cell r="A357" t="str">
            <v>2230</v>
          </cell>
          <cell r="B357" t="str">
            <v>IssueDate - El dato ingresado no cumple con el patron YYYY-MM-DD</v>
          </cell>
        </row>
        <row r="358">
          <cell r="A358" t="str">
            <v>2231</v>
          </cell>
          <cell r="B358" t="str">
            <v>El XML no contiene el tag IssueDate</v>
          </cell>
        </row>
        <row r="359">
          <cell r="A359" t="str">
            <v>2232</v>
          </cell>
          <cell r="B359" t="str">
            <v>IssueDate- El dato ingresado no es valido</v>
          </cell>
        </row>
        <row r="360">
          <cell r="A360" t="str">
            <v>2233</v>
          </cell>
          <cell r="B360" t="str">
            <v>ReferenceDate - El dato ingresado no cumple con el patron YYYY-MM-DD</v>
          </cell>
        </row>
        <row r="361">
          <cell r="A361" t="str">
            <v>2234</v>
          </cell>
          <cell r="B361" t="str">
            <v>El XML no contiene el tag ReferenceDate</v>
          </cell>
        </row>
        <row r="362">
          <cell r="A362" t="str">
            <v>2235</v>
          </cell>
          <cell r="B362" t="str">
            <v>ReferenceDate- El dato ingresado no es valido</v>
          </cell>
        </row>
        <row r="363">
          <cell r="A363" t="str">
            <v>2236</v>
          </cell>
          <cell r="B363" t="str">
            <v>La fecha del IssueDate no debe ser mayor al Today</v>
          </cell>
        </row>
        <row r="364">
          <cell r="A364" t="str">
            <v>2237</v>
          </cell>
          <cell r="B364" t="str">
            <v>La fecha del ReferenceDate no debe ser mayor al Today</v>
          </cell>
        </row>
        <row r="365">
          <cell r="A365" t="str">
            <v>2238</v>
          </cell>
          <cell r="B365" t="str">
            <v>LineID - El dato ingresado no cumple con el estandar</v>
          </cell>
        </row>
        <row r="366">
          <cell r="A366" t="str">
            <v>2239</v>
          </cell>
          <cell r="B366" t="str">
            <v>LineID - El dato ingresado debe ser correlativo mayor a cero</v>
          </cell>
        </row>
        <row r="367">
          <cell r="A367" t="str">
            <v>2240</v>
          </cell>
          <cell r="B367" t="str">
            <v>El XML no contiene el tag LineID de SummaryDocumentsLine</v>
          </cell>
        </row>
        <row r="368">
          <cell r="A368" t="str">
            <v>2241</v>
          </cell>
          <cell r="B368" t="str">
            <v>DocumentTypeCode - El valor del tipo de documento es invalido</v>
          </cell>
        </row>
        <row r="369">
          <cell r="A369" t="str">
            <v>2242</v>
          </cell>
          <cell r="B369" t="str">
            <v>El XML no contiene el tag DocumentTypeCode</v>
          </cell>
        </row>
        <row r="370">
          <cell r="A370" t="str">
            <v>2243</v>
          </cell>
          <cell r="B370" t="str">
            <v>El dato ingresado  no cumple con el patron SERIE</v>
          </cell>
        </row>
        <row r="371">
          <cell r="A371" t="str">
            <v>2244</v>
          </cell>
          <cell r="B371" t="str">
            <v>El XML no contiene el tag DocumentSerialID</v>
          </cell>
        </row>
        <row r="372">
          <cell r="A372" t="str">
            <v>2245</v>
          </cell>
          <cell r="B372" t="str">
            <v>El dato ingresado en StartDocumentNumberID debe ser numerico</v>
          </cell>
        </row>
        <row r="373">
          <cell r="A373" t="str">
            <v>2246</v>
          </cell>
          <cell r="B373" t="str">
            <v>El XML no contiene el tag StartDocumentNumberID</v>
          </cell>
        </row>
        <row r="374">
          <cell r="A374" t="str">
            <v>2247</v>
          </cell>
          <cell r="B374" t="str">
            <v>El dato ingresado en sac:EndDocumentNumberID debe ser numerico</v>
          </cell>
        </row>
        <row r="375">
          <cell r="A375" t="str">
            <v>2248</v>
          </cell>
          <cell r="B375" t="str">
            <v>El XML no contiene el tag sac:EndDocumentNumberID</v>
          </cell>
        </row>
        <row r="376">
          <cell r="A376" t="str">
            <v>2249</v>
          </cell>
          <cell r="B376" t="str">
            <v>Los rangos deben ser mayores a cero</v>
          </cell>
        </row>
        <row r="377">
          <cell r="A377" t="str">
            <v>2250</v>
          </cell>
          <cell r="B377" t="str">
            <v>En el rango de comprobantes, el EndDocumentNumberID debe ser mayor o igual al StartInvoiceNumberID</v>
          </cell>
        </row>
        <row r="378">
          <cell r="A378" t="str">
            <v>2251</v>
          </cell>
          <cell r="B378" t="str">
            <v>El dato ingresado en TotalAmount debe ser numerico mayor o igual a cero</v>
          </cell>
        </row>
        <row r="379">
          <cell r="A379" t="str">
            <v>2252</v>
          </cell>
          <cell r="B379" t="str">
            <v>El XML no contiene el tag TotalAmount</v>
          </cell>
        </row>
        <row r="380">
          <cell r="A380" t="str">
            <v>2253</v>
          </cell>
          <cell r="B380" t="str">
            <v>El dato ingresado en TotalAmount debe ser numerico mayor a cero</v>
          </cell>
        </row>
        <row r="381">
          <cell r="A381" t="str">
            <v>2254</v>
          </cell>
          <cell r="B381" t="str">
            <v>PaidAmount - El dato ingresado no cumple con el estandar</v>
          </cell>
        </row>
        <row r="382">
          <cell r="A382" t="str">
            <v>2255</v>
          </cell>
          <cell r="B382" t="str">
            <v>El XML no contiene el tag PaidAmount</v>
          </cell>
        </row>
        <row r="383">
          <cell r="A383" t="str">
            <v>2256</v>
          </cell>
          <cell r="B383" t="str">
            <v>InstructionID - El dato ingresado no cumple con el estandar</v>
          </cell>
        </row>
        <row r="384">
          <cell r="A384" t="str">
            <v>2257</v>
          </cell>
          <cell r="B384" t="str">
            <v>El XML no contiene el tag InstructionID</v>
          </cell>
        </row>
        <row r="385">
          <cell r="A385" t="str">
            <v>2258</v>
          </cell>
          <cell r="B385" t="str">
            <v>Debe indicar Referencia de Importes asociados a las boletas de venta</v>
          </cell>
        </row>
        <row r="386">
          <cell r="A386" t="str">
            <v>2259</v>
          </cell>
          <cell r="B386" t="str">
            <v>Debe indicar 3 Referencias de Importes asociados a las boletas de venta</v>
          </cell>
        </row>
        <row r="387">
          <cell r="A387" t="str">
            <v>2260</v>
          </cell>
          <cell r="B387" t="str">
            <v>PaidAmount - El dato ingresado debe ser mayor o igual a 0.00</v>
          </cell>
        </row>
        <row r="388">
          <cell r="A388" t="str">
            <v>2261</v>
          </cell>
          <cell r="B388" t="str">
            <v>cbc:Amount - El dato ingresado no cumple con el estandar</v>
          </cell>
        </row>
        <row r="389">
          <cell r="A389" t="str">
            <v>2262</v>
          </cell>
          <cell r="B389" t="str">
            <v>El XML no contiene el tag cbc:Amount</v>
          </cell>
        </row>
        <row r="390">
          <cell r="A390" t="str">
            <v>2263</v>
          </cell>
          <cell r="B390" t="str">
            <v>ChargeIndicator - El dato ingresado no cumple con el estandar</v>
          </cell>
        </row>
        <row r="391">
          <cell r="A391" t="str">
            <v>2264</v>
          </cell>
          <cell r="B391" t="str">
            <v>El XML no contiene el tag ChargeIndicator</v>
          </cell>
        </row>
        <row r="392">
          <cell r="A392" t="str">
            <v>2265</v>
          </cell>
          <cell r="B392" t="str">
            <v>Debe indicar Información acerca del Importe Total de Otros Cargos</v>
          </cell>
        </row>
        <row r="393">
          <cell r="A393" t="str">
            <v>2266</v>
          </cell>
          <cell r="B393" t="str">
            <v>Debe indicar cargos mayores o iguales a cero</v>
          </cell>
        </row>
        <row r="394">
          <cell r="A394" t="str">
            <v>2267</v>
          </cell>
          <cell r="B394" t="str">
            <v>TaxScheme ID - El dato ingresado no cumple con el estandar</v>
          </cell>
        </row>
        <row r="395">
          <cell r="A395" t="str">
            <v>2268</v>
          </cell>
          <cell r="B395" t="str">
            <v>El codigo del tributo es invalido</v>
          </cell>
        </row>
        <row r="396">
          <cell r="A396" t="str">
            <v>2269</v>
          </cell>
          <cell r="B396" t="str">
            <v>El XML no contiene el tag TaxScheme ID de Información acerca del importe total de un tipo particular de impuesto</v>
          </cell>
        </row>
        <row r="397">
          <cell r="A397" t="str">
            <v>2270</v>
          </cell>
          <cell r="B397" t="str">
            <v>TaxScheme Name - El dato ingresado no cumple con el estandar</v>
          </cell>
        </row>
        <row r="398">
          <cell r="A398" t="str">
            <v>2271</v>
          </cell>
          <cell r="B398" t="str">
            <v>El XML no contiene el tag TaxScheme Name de impuesto</v>
          </cell>
        </row>
        <row r="399">
          <cell r="A399" t="str">
            <v>2272</v>
          </cell>
          <cell r="B399" t="str">
            <v>TaxScheme TaxTypeCode - El dato ingresado no cumple con el estandar</v>
          </cell>
        </row>
        <row r="400">
          <cell r="A400" t="str">
            <v>2273</v>
          </cell>
          <cell r="B400" t="str">
            <v>TaxAmount - El dato ingresado no cumple con el estandar</v>
          </cell>
        </row>
        <row r="401">
          <cell r="A401" t="str">
            <v>2274</v>
          </cell>
          <cell r="B401" t="str">
            <v>El XML no contiene el tag TaxAmount</v>
          </cell>
        </row>
        <row r="402">
          <cell r="A402" t="str">
            <v>2275</v>
          </cell>
          <cell r="B402" t="str">
            <v>Si el codigo de tributo es 2000, el nombre del tributo debe ser ISC</v>
          </cell>
        </row>
        <row r="403">
          <cell r="A403" t="str">
            <v>2276</v>
          </cell>
          <cell r="B403" t="str">
            <v>Si el codigo de tributo es 1000, el nombre del tributo debe ser IGV</v>
          </cell>
        </row>
        <row r="404">
          <cell r="A404" t="str">
            <v>2277</v>
          </cell>
          <cell r="B404" t="str">
            <v>No se ha consignado ninguna informacion del importe total de tributos</v>
          </cell>
        </row>
        <row r="405">
          <cell r="A405" t="str">
            <v>2278</v>
          </cell>
          <cell r="B405" t="str">
            <v>Debe indicar Información acerca del importe total de ISC e IGV</v>
          </cell>
        </row>
        <row r="406">
          <cell r="A406" t="str">
            <v>2279</v>
          </cell>
          <cell r="B406" t="str">
            <v>Debe indicar Items de consolidado de documentos</v>
          </cell>
        </row>
        <row r="407">
          <cell r="A407" t="str">
            <v>2280</v>
          </cell>
          <cell r="B407" t="str">
            <v>Existen problemas con la informacion del resumen de comprobantes</v>
          </cell>
        </row>
        <row r="408">
          <cell r="A408" t="str">
            <v>2281</v>
          </cell>
          <cell r="B408" t="str">
            <v>Error en la validacion de los rangos de los comprobantes</v>
          </cell>
        </row>
        <row r="409">
          <cell r="A409" t="str">
            <v>2282</v>
          </cell>
          <cell r="B409" t="str">
            <v>Existe documento ya informado anteriormente</v>
          </cell>
        </row>
        <row r="410">
          <cell r="A410" t="str">
            <v>2283</v>
          </cell>
          <cell r="B410" t="str">
            <v>El dato ingresado no cumple con el formato RA-fecha-correlativo</v>
          </cell>
        </row>
        <row r="411">
          <cell r="A411" t="str">
            <v>2284</v>
          </cell>
          <cell r="B411" t="str">
            <v>El tag ID esta vacío</v>
          </cell>
        </row>
        <row r="412">
          <cell r="A412" t="str">
            <v>2285</v>
          </cell>
          <cell r="B412" t="str">
            <v>El ID debe coincidir  con el nombre del archivo</v>
          </cell>
        </row>
        <row r="413">
          <cell r="A413" t="str">
            <v>2286</v>
          </cell>
          <cell r="B413" t="str">
            <v>El RUC debe coincidir con el RUC del nombre del archivo</v>
          </cell>
        </row>
        <row r="414">
          <cell r="A414" t="str">
            <v>2287</v>
          </cell>
          <cell r="B414" t="str">
            <v>AdditionalAccountID - El dato ingresado no cumple con el estandar</v>
          </cell>
        </row>
        <row r="415">
          <cell r="A415" t="str">
            <v>2288</v>
          </cell>
          <cell r="B415" t="str">
            <v>El XML no contiene el tag AdditionalAccountID del emisor del documento</v>
          </cell>
        </row>
        <row r="416">
          <cell r="A416" t="str">
            <v>2289</v>
          </cell>
          <cell r="B416" t="str">
            <v>CustomerAssignedAccountID - El dato ingresado no cumple con el estandar</v>
          </cell>
        </row>
        <row r="417">
          <cell r="A417" t="str">
            <v>2290</v>
          </cell>
          <cell r="B417" t="str">
            <v>El XML no contiene el tag CustomerAssignedAccountID del emisor del documento</v>
          </cell>
        </row>
        <row r="418">
          <cell r="A418" t="str">
            <v>2291</v>
          </cell>
          <cell r="B418" t="str">
            <v>El contribuyente no esta autorizado a emitir comprobantes electronicos</v>
          </cell>
        </row>
        <row r="419">
          <cell r="A419" t="str">
            <v>2292</v>
          </cell>
          <cell r="B419" t="str">
            <v>Numero de RUC SOL no coincide con RUC emisor</v>
          </cell>
        </row>
        <row r="420">
          <cell r="A420" t="str">
            <v>2293</v>
          </cell>
          <cell r="B420" t="str">
            <v>Numero de RUC del emisor no existe</v>
          </cell>
        </row>
        <row r="421">
          <cell r="A421" t="str">
            <v>2294</v>
          </cell>
          <cell r="B421" t="str">
            <v>El contribuyente no esta activo</v>
          </cell>
        </row>
        <row r="422">
          <cell r="A422" t="str">
            <v>2295</v>
          </cell>
          <cell r="B422" t="str">
            <v>El contribuyente no cumple con tipo de empresa o tributos requeridos</v>
          </cell>
        </row>
        <row r="423">
          <cell r="A423" t="str">
            <v>2296</v>
          </cell>
          <cell r="B423" t="str">
            <v>RegistrationName - El dato ingresado no cumple con el estandar</v>
          </cell>
        </row>
        <row r="424">
          <cell r="A424" t="str">
            <v>2297</v>
          </cell>
          <cell r="B424" t="str">
            <v>El XML no contiene el tag RegistrationName del emisor del documento</v>
          </cell>
        </row>
        <row r="425">
          <cell r="A425" t="str">
            <v>2298</v>
          </cell>
          <cell r="B425" t="str">
            <v>IssueDate - El dato ingresado no cumple con el patron YYYY-MM-DD</v>
          </cell>
        </row>
        <row r="426">
          <cell r="A426" t="str">
            <v>2299</v>
          </cell>
          <cell r="B426" t="str">
            <v>El XML no contiene el tag IssueDate</v>
          </cell>
        </row>
        <row r="427">
          <cell r="A427" t="str">
            <v>2300</v>
          </cell>
          <cell r="B427" t="str">
            <v>IssueDate - El dato ingresado no es valido</v>
          </cell>
        </row>
        <row r="428">
          <cell r="A428" t="str">
            <v>2301</v>
          </cell>
          <cell r="B428" t="str">
            <v>La fecha del IssueDate no debe ser mayor al Today</v>
          </cell>
        </row>
        <row r="429">
          <cell r="A429" t="str">
            <v>2302</v>
          </cell>
          <cell r="B429" t="str">
            <v>ReferenceDate - El dato ingresado no cumple con el patron YYYY-MM-DD</v>
          </cell>
        </row>
        <row r="430">
          <cell r="A430" t="str">
            <v>2303</v>
          </cell>
          <cell r="B430" t="str">
            <v>El XML no contiene el tag ReferenceDate</v>
          </cell>
        </row>
        <row r="431">
          <cell r="A431" t="str">
            <v>2304</v>
          </cell>
          <cell r="B431" t="str">
            <v>ReferenceDate - El dato ingresado no es valido</v>
          </cell>
        </row>
        <row r="432">
          <cell r="A432" t="str">
            <v>2305</v>
          </cell>
          <cell r="B432" t="str">
            <v>LineID - El dato ingresado no cumple con el estandar</v>
          </cell>
        </row>
        <row r="433">
          <cell r="A433" t="str">
            <v>2306</v>
          </cell>
          <cell r="B433" t="str">
            <v>LineID - El dato ingresado debe ser correlativo mayor a cero</v>
          </cell>
        </row>
        <row r="434">
          <cell r="A434" t="str">
            <v>2307</v>
          </cell>
          <cell r="B434" t="str">
            <v>El tag LineID de VoidedDocumentsLine esta vacío</v>
          </cell>
        </row>
        <row r="435">
          <cell r="A435" t="str">
            <v>2308</v>
          </cell>
          <cell r="B435" t="str">
            <v>DocumentTypeCode - El valor del tipo de documento es invalido</v>
          </cell>
        </row>
        <row r="436">
          <cell r="A436" t="str">
            <v>2309</v>
          </cell>
          <cell r="B436" t="str">
            <v>El tag DocumentTypeCode es vacío</v>
          </cell>
        </row>
        <row r="437">
          <cell r="A437" t="str">
            <v>2310</v>
          </cell>
          <cell r="B437" t="str">
            <v>El dato ingresado  no cumple con el patron SERIE</v>
          </cell>
        </row>
        <row r="438">
          <cell r="A438" t="str">
            <v>2311</v>
          </cell>
          <cell r="B438" t="str">
            <v>El tag DocumentSerialID es vacío</v>
          </cell>
        </row>
        <row r="439">
          <cell r="A439" t="str">
            <v>2312</v>
          </cell>
          <cell r="B439" t="str">
            <v>El dato ingresado en DocumentNumberID debe ser numerico y como maximo de 8 digitos</v>
          </cell>
        </row>
        <row r="440">
          <cell r="A440" t="str">
            <v>2313</v>
          </cell>
          <cell r="B440" t="str">
            <v>El tag DocumentNumberID esta vacío</v>
          </cell>
        </row>
        <row r="441">
          <cell r="A441" t="str">
            <v>2314</v>
          </cell>
          <cell r="B441" t="str">
            <v>El dato ingresado en VoidReasonDescription debe contener información válida</v>
          </cell>
        </row>
        <row r="442">
          <cell r="A442" t="str">
            <v>2315</v>
          </cell>
          <cell r="B442" t="str">
            <v>El tag VoidReasonDescription esta vacío</v>
          </cell>
        </row>
        <row r="443">
          <cell r="A443" t="str">
            <v>2316</v>
          </cell>
          <cell r="B443" t="str">
            <v>Debe indicar Items en VoidedDocumentsLine</v>
          </cell>
        </row>
        <row r="444">
          <cell r="A444" t="str">
            <v>2317</v>
          </cell>
          <cell r="B444" t="str">
            <v>Error al procesar el resumen de anulados</v>
          </cell>
        </row>
        <row r="445">
          <cell r="A445" t="str">
            <v>2318</v>
          </cell>
          <cell r="B445" t="str">
            <v>CustomizationID - La version del documento no es correcta</v>
          </cell>
        </row>
        <row r="446">
          <cell r="A446" t="str">
            <v>2319</v>
          </cell>
          <cell r="B446" t="str">
            <v>El XML no contiene el tag CustomizationID</v>
          </cell>
        </row>
        <row r="447">
          <cell r="A447" t="str">
            <v>2320</v>
          </cell>
          <cell r="B447" t="str">
            <v>UBLVersionID - La version del UBL  no es la correcta</v>
          </cell>
        </row>
        <row r="448">
          <cell r="A448" t="str">
            <v>2321</v>
          </cell>
          <cell r="B448" t="str">
            <v>El XML no contiene el tag UBLVersionID</v>
          </cell>
        </row>
        <row r="449">
          <cell r="A449" t="str">
            <v>2322</v>
          </cell>
          <cell r="B449" t="str">
            <v>Error en la validacion de los rangos</v>
          </cell>
        </row>
        <row r="450">
          <cell r="A450" t="str">
            <v>2323</v>
          </cell>
          <cell r="B450" t="str">
            <v>Existe documento ya informado anteriormente en una comunicacion de baja</v>
          </cell>
        </row>
        <row r="451">
          <cell r="A451" t="str">
            <v>2324</v>
          </cell>
          <cell r="B451" t="str">
            <v>El archivo de comunicacion de baja ya fue presentado anteriormente</v>
          </cell>
        </row>
        <row r="452">
          <cell r="A452" t="str">
            <v>2325</v>
          </cell>
          <cell r="B452" t="str">
            <v>El certificado usado no es el comunicado a SUNAT</v>
          </cell>
        </row>
        <row r="453">
          <cell r="A453" t="str">
            <v>2326</v>
          </cell>
          <cell r="B453" t="str">
            <v>El certificado usado se encuentra de baja</v>
          </cell>
        </row>
        <row r="454">
          <cell r="A454" t="str">
            <v>2327</v>
          </cell>
          <cell r="B454" t="str">
            <v>El certificado usado no se encuentra vigente</v>
          </cell>
        </row>
        <row r="455">
          <cell r="A455" t="str">
            <v>2328</v>
          </cell>
          <cell r="B455" t="str">
            <v>El certificado usado se encuentra revocado</v>
          </cell>
        </row>
        <row r="456">
          <cell r="A456" t="str">
            <v>2329</v>
          </cell>
          <cell r="B456" t="str">
            <v>La fecha de emision se encuentra fuera del limite permitido</v>
          </cell>
        </row>
        <row r="457">
          <cell r="A457" t="str">
            <v>2330</v>
          </cell>
          <cell r="B457" t="str">
            <v>La fecha de generación de la comunicación debe ser igual a la fecha consignada en el nombre del archivo</v>
          </cell>
        </row>
        <row r="458">
          <cell r="A458" t="str">
            <v>2331</v>
          </cell>
          <cell r="B458" t="str">
            <v>Número de RUC del nombre del archivo no coincide con el consignado en el contenido del archivo XML</v>
          </cell>
        </row>
        <row r="459">
          <cell r="A459" t="str">
            <v>2332</v>
          </cell>
          <cell r="B459" t="str">
            <v>Número de Serie del nombre del archivo no coincide con el consignado en el contenido del archivo XML</v>
          </cell>
        </row>
        <row r="460">
          <cell r="A460" t="str">
            <v>2333</v>
          </cell>
          <cell r="B460" t="str">
            <v>Número de documento en el nombre del archivo no coincide con el consignado en el contenido del XML</v>
          </cell>
        </row>
        <row r="461">
          <cell r="A461" t="str">
            <v>2334</v>
          </cell>
          <cell r="B461" t="str">
            <v>El documento electrónico ingresado ha sido alterado</v>
          </cell>
        </row>
        <row r="462">
          <cell r="A462" t="str">
            <v>2335</v>
          </cell>
          <cell r="B462" t="str">
            <v>El documento electrónico ingresado ha sido alterado</v>
          </cell>
        </row>
        <row r="463">
          <cell r="A463" t="str">
            <v>2336</v>
          </cell>
          <cell r="B463" t="str">
            <v>Ocurrió un error en el proceso de validación de la firma digital</v>
          </cell>
        </row>
        <row r="464">
          <cell r="A464" t="str">
            <v>2337</v>
          </cell>
          <cell r="B464" t="str">
            <v>La moneda debe ser la misma en todo el documento</v>
          </cell>
        </row>
        <row r="465">
          <cell r="A465" t="str">
            <v>2338</v>
          </cell>
          <cell r="B465" t="str">
            <v>La moneda debe ser la misma en todo el documento</v>
          </cell>
        </row>
        <row r="466">
          <cell r="A466" t="str">
            <v>2339</v>
          </cell>
          <cell r="B466" t="str">
            <v>El dato ingresado en PayableAmount no cumple con el formato establecido</v>
          </cell>
        </row>
        <row r="467">
          <cell r="A467" t="str">
            <v>2340</v>
          </cell>
          <cell r="B467" t="str">
            <v>El valor ingresado en AdditionalMonetaryTotal/cbc:ID es incorrecto</v>
          </cell>
        </row>
        <row r="468">
          <cell r="A468" t="str">
            <v>2341</v>
          </cell>
          <cell r="B468" t="str">
            <v>AdditionalMonetaryTotal/cbc:ID debe tener valor</v>
          </cell>
        </row>
        <row r="469">
          <cell r="A469" t="str">
            <v>2342</v>
          </cell>
          <cell r="B469" t="str">
            <v>Fecha de emision de la factura no coincide con la informada en la comunicacion</v>
          </cell>
        </row>
        <row r="470">
          <cell r="A470" t="str">
            <v>2343</v>
          </cell>
          <cell r="B470" t="str">
            <v>cac:TaxTotal/cac:TaxSubtotal/cbc:TaxAmount - El dato ingresado no cumple con el estandar</v>
          </cell>
        </row>
        <row r="471">
          <cell r="A471" t="str">
            <v>2344</v>
          </cell>
          <cell r="B471" t="str">
            <v>El XML no contiene el tag cac:TaxTotal/cac:TaxSubtotal/cbc:TaxAmount</v>
          </cell>
        </row>
        <row r="472">
          <cell r="A472" t="str">
            <v>2345</v>
          </cell>
          <cell r="B472" t="str">
            <v>La serie no corresponde al tipo de comprobante</v>
          </cell>
        </row>
        <row r="473">
          <cell r="A473" t="str">
            <v>2346</v>
          </cell>
          <cell r="B473" t="str">
            <v>La fecha de generación del resumen debe ser igual a la fecha consignada en el nombre del archivo</v>
          </cell>
        </row>
        <row r="474">
          <cell r="A474" t="str">
            <v>2347</v>
          </cell>
          <cell r="B474" t="str">
            <v>Los rangos informados en el archivo XML se encuentran duplicados o superpuestos</v>
          </cell>
        </row>
        <row r="475">
          <cell r="A475" t="str">
            <v>2348</v>
          </cell>
          <cell r="B475" t="str">
            <v>Los documentos informados en el archivo XML se encuentran duplicados</v>
          </cell>
        </row>
        <row r="476">
          <cell r="A476" t="str">
            <v>2349</v>
          </cell>
          <cell r="B476" t="str">
            <v>Debe consignar solo un elemento sac:AdditionalMonetaryTotal con cbc:ID igual a 1001</v>
          </cell>
        </row>
        <row r="477">
          <cell r="A477" t="str">
            <v>2350</v>
          </cell>
          <cell r="B477" t="str">
            <v>Debe consignar solo un elemento sac:AdditionalMonetaryTotal con cbc:ID igual a 1002</v>
          </cell>
        </row>
        <row r="478">
          <cell r="A478" t="str">
            <v>2351</v>
          </cell>
          <cell r="B478" t="str">
            <v>Debe consignar solo un elemento sac:AdditionalMonetaryTotal con cbc:ID igual a 1003</v>
          </cell>
        </row>
        <row r="479">
          <cell r="A479" t="str">
            <v>2352</v>
          </cell>
          <cell r="B479" t="str">
            <v>Debe consignar solo un elemento cac:TaxTotal a nivel global para IGV (cbc:ID igual a 1000)</v>
          </cell>
        </row>
        <row r="480">
          <cell r="A480" t="str">
            <v>2353</v>
          </cell>
          <cell r="B480" t="str">
            <v>Debe consignar solo un elemento cac:TaxTotal a nivel global para ISC (cbc:ID igual a 2000)</v>
          </cell>
        </row>
        <row r="481">
          <cell r="A481" t="str">
            <v>2354</v>
          </cell>
          <cell r="B481" t="str">
            <v>Debe consignar solo un elemento cac:TaxTotal a nivel global para Otros (cbc:ID igual a 9999)</v>
          </cell>
        </row>
        <row r="482">
          <cell r="A482" t="str">
            <v>2355</v>
          </cell>
          <cell r="B482" t="str">
            <v>Debe consignar solo un elemento cac:TaxTotal a nivel de item para IGV (cbc:ID igual a 1000)</v>
          </cell>
        </row>
        <row r="483">
          <cell r="A483" t="str">
            <v>2356</v>
          </cell>
          <cell r="B483" t="str">
            <v>Debe consignar solo un elemento cac:TaxTotal a nivel de item para ISC (cbc:ID igual a 2000)</v>
          </cell>
        </row>
        <row r="484">
          <cell r="A484" t="str">
            <v>2357</v>
          </cell>
          <cell r="B484" t="str">
            <v>Debe consignar solo un elemento sac:BillingPayment a nivel de item con cbc:InstructionID igual a 01</v>
          </cell>
        </row>
        <row r="485">
          <cell r="A485" t="str">
            <v>2358</v>
          </cell>
          <cell r="B485" t="str">
            <v>Debe consignar solo un elemento sac:BillingPayment a nivel de item con cbc:InstructionID igual a 02</v>
          </cell>
        </row>
        <row r="486">
          <cell r="A486" t="str">
            <v>2359</v>
          </cell>
          <cell r="B486" t="str">
            <v>Debe consignar solo un elemento sac:BillingPayment a nivel de item con cbc:InstructionID igual a 03</v>
          </cell>
        </row>
        <row r="487">
          <cell r="A487" t="str">
            <v>2360</v>
          </cell>
          <cell r="B487" t="str">
            <v>Debe consignar solo un elemento sac:BillingPayment a nivel de item con cbc:InstructionID igual a 04</v>
          </cell>
        </row>
        <row r="488">
          <cell r="A488" t="str">
            <v>2361</v>
          </cell>
          <cell r="B488" t="str">
            <v>Debe consignar solo un elemento cac:TaxTotal a nivel de item para Otros (cbc:ID igual a 9999)</v>
          </cell>
        </row>
        <row r="489">
          <cell r="A489" t="str">
            <v>2362</v>
          </cell>
          <cell r="B489" t="str">
            <v>Debe consignar solo un tag cac:AccountingSupplierParty/cbc:AdditionalAccountID</v>
          </cell>
        </row>
        <row r="490">
          <cell r="A490" t="str">
            <v>2363</v>
          </cell>
          <cell r="B490" t="str">
            <v>Debe consignar solo un tag cac:AccountingCustomerParty/cbc:AdditionalAccountID</v>
          </cell>
        </row>
        <row r="491">
          <cell r="A491" t="str">
            <v>2364</v>
          </cell>
          <cell r="B491" t="str">
            <v>El comprobante contiene un tipo y número de Guía de Remisión repetido</v>
          </cell>
        </row>
        <row r="492">
          <cell r="A492" t="str">
            <v>2365</v>
          </cell>
          <cell r="B492" t="str">
            <v>El comprobante contiene un tipo y número de Documento Relacionado repetido</v>
          </cell>
        </row>
        <row r="493">
          <cell r="A493" t="str">
            <v>2366</v>
          </cell>
          <cell r="B493" t="str">
            <v>El codigo en el tag sac:AdditionalProperty/cbc:ID debe tener 4 posiciones</v>
          </cell>
        </row>
        <row r="494">
          <cell r="A494" t="str">
            <v>2367</v>
          </cell>
          <cell r="B494" t="str">
            <v>El dato ingresado en PriceAmount del Precio de venta unitario por item no cumple con el formato establecido</v>
          </cell>
        </row>
        <row r="495">
          <cell r="A495" t="str">
            <v>2368</v>
          </cell>
          <cell r="B495" t="str">
            <v>El dato ingresado en TaxSubtotal/cbc:TaxAmount del item no cumple con el formato establecido</v>
          </cell>
        </row>
        <row r="496">
          <cell r="A496" t="str">
            <v>2369</v>
          </cell>
          <cell r="B496" t="str">
            <v>El dato ingresado en PriceAmount del Valor de venta unitario por item no cumple con el formato establecido</v>
          </cell>
        </row>
        <row r="497">
          <cell r="A497" t="str">
            <v>2370</v>
          </cell>
          <cell r="B497" t="str">
            <v>El dato ingresado en LineExtensionAmount del item no cumple con el formato establecido</v>
          </cell>
        </row>
        <row r="498">
          <cell r="A498" t="str">
            <v>2371</v>
          </cell>
          <cell r="B498" t="str">
            <v>El XML no contiene el tag cbc:TaxExemptionReasonCode de Afectacion al IGV</v>
          </cell>
        </row>
        <row r="499">
          <cell r="A499" t="str">
            <v>2372</v>
          </cell>
          <cell r="B499" t="str">
            <v>El tag en el item cac:TaxTotal/cbc:TaxAmount debe tener el mismo valor que cac:TaxTotal/cac:TaxSubtotal/cbc:TaxAmount</v>
          </cell>
        </row>
        <row r="500">
          <cell r="A500" t="str">
            <v>2373</v>
          </cell>
          <cell r="B500" t="str">
            <v>Si existe monto de ISC en el ITEM debe especificar el sistema de calculo</v>
          </cell>
        </row>
        <row r="501">
          <cell r="A501" t="str">
            <v>2374</v>
          </cell>
          <cell r="B501" t="str">
            <v>La factura a dar de baja tiene una fecha de recepcion fuera del plazo permitido</v>
          </cell>
        </row>
        <row r="502">
          <cell r="A502" t="str">
            <v>2375</v>
          </cell>
          <cell r="B502" t="str">
            <v>Fecha de emision del comprobante no coincide con la fecha de emision consignada en la comunicación</v>
          </cell>
        </row>
        <row r="503">
          <cell r="A503" t="str">
            <v>2376</v>
          </cell>
          <cell r="B503" t="str">
            <v>La boleta de venta a dar de baja fue informada en un resumen con fecha de recepcion fuera del plazo permitido</v>
          </cell>
        </row>
        <row r="504">
          <cell r="A504" t="str">
            <v>2377</v>
          </cell>
          <cell r="B504" t="str">
            <v>El Name o TaxTypeCode debe corresponder con el Id para el IGV</v>
          </cell>
        </row>
        <row r="505">
          <cell r="A505" t="str">
            <v>2378</v>
          </cell>
          <cell r="B505" t="str">
            <v>El Name o TaxTypeCode debe corresponder con el Id para el ISC</v>
          </cell>
        </row>
        <row r="506">
          <cell r="A506" t="str">
            <v>2379</v>
          </cell>
          <cell r="B506" t="str">
            <v>La numeracion de boleta de venta a dar de baja fue generada en una fecha fuera del plazo permitido</v>
          </cell>
        </row>
        <row r="507">
          <cell r="A507" t="str">
            <v>2380</v>
          </cell>
          <cell r="B507" t="str">
            <v>El documento tiene observaciones</v>
          </cell>
        </row>
        <row r="508">
          <cell r="A508" t="str">
            <v>2381</v>
          </cell>
          <cell r="B508" t="str">
            <v>Comprobante no cumple con el Grupo 1: No todos los items corresponden a operaciones gravadas a IGV</v>
          </cell>
        </row>
        <row r="509">
          <cell r="A509" t="str">
            <v>2382</v>
          </cell>
          <cell r="B509" t="str">
            <v>Comprobante no cumple con el Grupo 2: No todos los items corresponden a operaciones inafectas o exoneradas al IGV</v>
          </cell>
        </row>
        <row r="510">
          <cell r="A510" t="str">
            <v>2383</v>
          </cell>
          <cell r="B510" t="str">
            <v>Comprobante no cumple con el Grupo 3: Falta leyenda con codigo 1002</v>
          </cell>
        </row>
        <row r="511">
          <cell r="A511" t="str">
            <v>2384</v>
          </cell>
          <cell r="B511" t="str">
            <v>Comprobante no cumple con el Grupo 3: Existe item con operación onerosa</v>
          </cell>
        </row>
        <row r="512">
          <cell r="A512" t="str">
            <v>2385</v>
          </cell>
          <cell r="B512" t="str">
            <v>Comprobante no cumple con el Grupo 4: Debe exitir Total descuentos mayor a cero</v>
          </cell>
        </row>
        <row r="513">
          <cell r="A513" t="str">
            <v>2386</v>
          </cell>
          <cell r="B513" t="str">
            <v>Comprobante no cumple con el Grupo 5: Todos los items deben tener operaciones afectas a ISC</v>
          </cell>
        </row>
        <row r="514">
          <cell r="A514" t="str">
            <v>2387</v>
          </cell>
          <cell r="B514" t="str">
            <v>Comprobante no cumple con el Grupo 6: El monto de percepcion no existe o es cero</v>
          </cell>
        </row>
        <row r="515">
          <cell r="A515" t="str">
            <v>2388</v>
          </cell>
          <cell r="B515" t="str">
            <v>Comprobante no cumple con el Grupo 6: Todos los items deben tener código de Afectación al IGV igual a 10</v>
          </cell>
        </row>
        <row r="516">
          <cell r="A516" t="str">
            <v>2389</v>
          </cell>
          <cell r="B516" t="str">
            <v>Comprobante no cumple con el Grupo 7: El codigo de moneda no es diferente a PEN</v>
          </cell>
        </row>
        <row r="517">
          <cell r="A517" t="str">
            <v>2390</v>
          </cell>
          <cell r="B517" t="str">
            <v>Comprobante no cumple con el Grupo 8: No todos los items corresponden a operaciones gravadas a IGV</v>
          </cell>
        </row>
        <row r="518">
          <cell r="A518" t="str">
            <v>2391</v>
          </cell>
          <cell r="B518" t="str">
            <v>Comprobante no cumple con el Grupo 9: No todos los items corresponden a operaciones inafectas o exoneradas al IGV</v>
          </cell>
        </row>
        <row r="519">
          <cell r="A519" t="str">
            <v>2392</v>
          </cell>
          <cell r="B519" t="str">
            <v>Comprobante no cumple con el Grupo 10: Falta leyenda con codigo 1002</v>
          </cell>
        </row>
        <row r="520">
          <cell r="A520" t="str">
            <v>2393</v>
          </cell>
          <cell r="B520" t="str">
            <v>Comprobante no cumple con el Grupo 10: Existe item con operación onerosa</v>
          </cell>
        </row>
        <row r="521">
          <cell r="A521" t="str">
            <v>2394</v>
          </cell>
          <cell r="B521" t="str">
            <v>Comprobante no cumple con el Grupo 11: Debe existir Total descuentos mayor a cero</v>
          </cell>
        </row>
        <row r="522">
          <cell r="A522" t="str">
            <v>2395</v>
          </cell>
          <cell r="B522" t="str">
            <v>Comprobante no cumple con el Grupo 12: El codigo de moneda no es diferente a PEN</v>
          </cell>
        </row>
        <row r="523">
          <cell r="A523" t="str">
            <v>2396</v>
          </cell>
          <cell r="B523" t="str">
            <v>Si el monto total es mayor a S/. 700.00 debe consignar tipo y numero de documento del adquiriente</v>
          </cell>
        </row>
        <row r="524">
          <cell r="A524" t="str">
            <v>2397</v>
          </cell>
          <cell r="B524" t="str">
            <v>El tipo de documento del adquiriente no puede ser Numero de RUC</v>
          </cell>
        </row>
        <row r="525">
          <cell r="A525" t="str">
            <v>2398</v>
          </cell>
          <cell r="B525" t="str">
            <v>El documento a dar de baja se encuentra rechazado</v>
          </cell>
        </row>
        <row r="526">
          <cell r="A526" t="str">
            <v>2399</v>
          </cell>
          <cell r="B526" t="str">
            <v>El tipo de documento modificado por la Nota de credito debe ser boleta electronica</v>
          </cell>
        </row>
        <row r="527">
          <cell r="A527" t="str">
            <v>2400</v>
          </cell>
          <cell r="B527" t="str">
            <v>El tipo de documento modificado por la Nota de debito debe ser boleta electronica</v>
          </cell>
        </row>
        <row r="528">
          <cell r="A528" t="str">
            <v>2401</v>
          </cell>
          <cell r="B528" t="str">
            <v>No se puede leer (parsear) el archivo XML</v>
          </cell>
        </row>
        <row r="529">
          <cell r="A529" t="str">
            <v>2402</v>
          </cell>
          <cell r="B529" t="str">
            <v>El caso de prueba no existe</v>
          </cell>
        </row>
        <row r="530">
          <cell r="A530" t="str">
            <v>2403</v>
          </cell>
          <cell r="B530" t="str">
            <v>La numeracion o nombre del documento ya ha sido enviado anteriormente</v>
          </cell>
        </row>
        <row r="531">
          <cell r="A531" t="str">
            <v>2404</v>
          </cell>
          <cell r="B531" t="str">
            <v>Documento afectado por la nota electronica no se encuentra autorizado</v>
          </cell>
        </row>
        <row r="532">
          <cell r="A532" t="str">
            <v>2405</v>
          </cell>
          <cell r="B532" t="str">
            <v>Contribuyente no se encuentra autorizado como emisor de boletas electronicas</v>
          </cell>
        </row>
        <row r="533">
          <cell r="A533" t="str">
            <v>2406</v>
          </cell>
          <cell r="B533" t="str">
            <v>Existe mas de un tag sac:AdditionalMonetaryTotal con el mismo ID</v>
          </cell>
        </row>
        <row r="534">
          <cell r="A534" t="str">
            <v>2407</v>
          </cell>
          <cell r="B534" t="str">
            <v>Existe mas de un tag sac:AdditionalProperty con el mismo ID</v>
          </cell>
        </row>
        <row r="535">
          <cell r="A535" t="str">
            <v>2408</v>
          </cell>
          <cell r="B535" t="str">
            <v>El dato ingresado en PriceAmount del Valor referencial unitario por item no cumple con el formato establecido</v>
          </cell>
        </row>
        <row r="536">
          <cell r="A536" t="str">
            <v>2409</v>
          </cell>
          <cell r="B536" t="str">
            <v>Existe mas de un tag cac:AlternativeConditionPrice con el mismo cbc:PriceTypeCode</v>
          </cell>
        </row>
        <row r="537">
          <cell r="A537" t="str">
            <v>2410</v>
          </cell>
          <cell r="B537" t="str">
            <v>Se ha consignado un valor invalido en el campo cbc:PriceTypeCode</v>
          </cell>
        </row>
        <row r="538">
          <cell r="A538" t="str">
            <v>2411</v>
          </cell>
          <cell r="B538" t="str">
            <v>Ha consignado mas de un elemento cac:AllowanceCharge con el mismo campo cbc:ChargeIndicator</v>
          </cell>
        </row>
        <row r="539">
          <cell r="A539" t="str">
            <v>2412</v>
          </cell>
          <cell r="B539" t="str">
            <v>Se ha consignado mas de un documento afectado por la nota (tag cac:BillingReference)</v>
          </cell>
        </row>
        <row r="540">
          <cell r="A540" t="str">
            <v>2413</v>
          </cell>
          <cell r="B540" t="str">
            <v>Se ha consignado mas de un motivo o sustento de la nota (tag cac:DiscrepancyResponse/cbc:Description)</v>
          </cell>
        </row>
        <row r="541">
          <cell r="A541" t="str">
            <v>2414</v>
          </cell>
          <cell r="B541" t="str">
            <v>No se ha consignado en la nota el tag cac:DiscrepancyResponse</v>
          </cell>
        </row>
        <row r="542">
          <cell r="A542" t="str">
            <v>2415</v>
          </cell>
          <cell r="B542" t="str">
            <v>Se ha consignado en la nota mas de un tag cac:DiscrepancyResponse</v>
          </cell>
        </row>
        <row r="543">
          <cell r="A543" t="str">
            <v>2416</v>
          </cell>
          <cell r="B543" t="str">
            <v>Si existe leyenda Transferencia Gratuita debe consignar Total Valor de Venta de Operaciones Gratuitas</v>
          </cell>
        </row>
        <row r="544">
          <cell r="A544" t="str">
            <v>2417</v>
          </cell>
          <cell r="B544" t="str">
            <v>Debe consignar Valor Referencial unitario por item en operaciones no onerosas</v>
          </cell>
        </row>
        <row r="545">
          <cell r="A545" t="str">
            <v>2418</v>
          </cell>
          <cell r="B545" t="str">
            <v>Si consigna Valor Referencial unitario por item en operaciones no onerosas,la operacion debe ser no onerosa.</v>
          </cell>
        </row>
        <row r="546">
          <cell r="A546" t="str">
            <v>2419</v>
          </cell>
          <cell r="B546" t="str">
            <v>El dato ingresado en AllowanceTotalAmount no cumple con el formato establecido</v>
          </cell>
        </row>
        <row r="547">
          <cell r="A547" t="str">
            <v>2420</v>
          </cell>
          <cell r="B547" t="str">
            <v>Ya transcurrieron mas de 25 dias calendarios para concluir con su proceso de homologacion</v>
          </cell>
        </row>
        <row r="548">
          <cell r="A548" t="str">
            <v>2421</v>
          </cell>
          <cell r="B548" t="str">
            <v>Debe indicar  toda la informacion de  sustento de translado de bienes.</v>
          </cell>
        </row>
        <row r="549">
          <cell r="A549" t="str">
            <v>2422</v>
          </cell>
          <cell r="B549" t="str">
            <v>El valor unitario debe ser menor al precio unitario.</v>
          </cell>
        </row>
        <row r="550">
          <cell r="A550" t="str">
            <v>2423</v>
          </cell>
          <cell r="B550" t="str">
            <v>Si ha consignado monto ISC a nivel de item, debe consignar un monto a nivel de total.</v>
          </cell>
        </row>
        <row r="551">
          <cell r="A551" t="str">
            <v>2424</v>
          </cell>
          <cell r="B551" t="str">
            <v>RC Debe consignar solo un elemento sac:BillingPayment a nivel de item con cbc:InstructionID igual a 05.</v>
          </cell>
        </row>
        <row r="552">
          <cell r="A552" t="str">
            <v>2425</v>
          </cell>
          <cell r="B552" t="str">
            <v>Si la  operacion es gratuita PriceTypeCode =02 y cbc:PriceAmount&gt; 0 el codigo de afectacion de igv debe ser  no onerosa es  decir diferente de 10,20,30.</v>
          </cell>
        </row>
        <row r="553">
          <cell r="A553" t="str">
            <v>2426</v>
          </cell>
          <cell r="B553" t="str">
            <v>Documentos relacionados duplicados en el comprobante.</v>
          </cell>
        </row>
        <row r="554">
          <cell r="A554" t="str">
            <v>2427</v>
          </cell>
          <cell r="B554" t="str">
            <v>Solo debe de existir un tag AdditionalInformation.</v>
          </cell>
        </row>
        <row r="555">
          <cell r="A555" t="str">
            <v>2428</v>
          </cell>
          <cell r="B555" t="str">
            <v>Comprobante no cumple con grupo de facturas con detracciones.</v>
          </cell>
        </row>
        <row r="556">
          <cell r="A556" t="str">
            <v>2429</v>
          </cell>
          <cell r="B556" t="str">
            <v>Comprobante no cumple con grupo de facturas con comercio exterior.</v>
          </cell>
        </row>
        <row r="557">
          <cell r="A557" t="str">
            <v>2430</v>
          </cell>
          <cell r="B557" t="str">
            <v>Comprobante no cumple con grupo de facturas con tag de factura guia.</v>
          </cell>
        </row>
        <row r="558">
          <cell r="A558" t="str">
            <v>2431</v>
          </cell>
          <cell r="B558" t="str">
            <v>Comprobante no cumple con grupo de facturas con tags no tributarios.</v>
          </cell>
        </row>
        <row r="559">
          <cell r="A559" t="str">
            <v>2432</v>
          </cell>
          <cell r="B559" t="str">
            <v>Comprobante no cumple con grupo de boletas con tags no tributarios.</v>
          </cell>
        </row>
        <row r="560">
          <cell r="A560" t="str">
            <v>2433</v>
          </cell>
          <cell r="B560" t="str">
            <v>Comprobante no cumple con grupo de facturas con tag venta itinerante.</v>
          </cell>
        </row>
        <row r="561">
          <cell r="A561" t="str">
            <v>2434</v>
          </cell>
          <cell r="B561" t="str">
            <v>Comprobante no cumple con grupo de boletas con tag venta itinerante.</v>
          </cell>
        </row>
        <row r="562">
          <cell r="A562" t="str">
            <v>2435</v>
          </cell>
          <cell r="B562" t="str">
            <v>Comprobante no cumple con grupo de boletas con ISC.</v>
          </cell>
        </row>
        <row r="563">
          <cell r="A563" t="str">
            <v>2436</v>
          </cell>
          <cell r="B563" t="str">
            <v>Comprobante no cumple con el grupo de boletas de venta con percepcion: El monto de percepcion no existe o es cero.</v>
          </cell>
        </row>
        <row r="564">
          <cell r="A564" t="str">
            <v>2437</v>
          </cell>
          <cell r="B564" t="str">
            <v>Comprobante no cumple con el grupo de boletas de venta con percepcion: Todos los items deben tener código de Afectación al IGV igual a 10.</v>
          </cell>
        </row>
        <row r="565">
          <cell r="A565" t="str">
            <v>2438</v>
          </cell>
          <cell r="B565" t="str">
            <v>Comprobante no cumple con grupo de facturas con tag venta anticipada I.</v>
          </cell>
        </row>
        <row r="566">
          <cell r="A566" t="str">
            <v>2439</v>
          </cell>
          <cell r="B566" t="str">
            <v>Comprobante no cumple con grupo de facturas con tag venta anticipada II.</v>
          </cell>
        </row>
        <row r="567">
          <cell r="A567" t="str">
            <v>2500</v>
          </cell>
          <cell r="B567" t="str">
            <v>Ingresar descripción y valor venta por ítem para documento de anticipos.</v>
          </cell>
        </row>
        <row r="568">
          <cell r="A568" t="str">
            <v>2501</v>
          </cell>
          <cell r="B568" t="str">
            <v>Valor venta debe ser mayor a cero.</v>
          </cell>
        </row>
        <row r="569">
          <cell r="A569" t="str">
            <v>2502</v>
          </cell>
          <cell r="B569" t="str">
            <v>Los valores totales deben ser mayores a cero.</v>
          </cell>
        </row>
        <row r="570">
          <cell r="A570" t="str">
            <v>2503</v>
          </cell>
          <cell r="B570" t="str">
            <v>PaidAmount: monto anticipado por documento debe ser mayor a cero.</v>
          </cell>
        </row>
        <row r="571">
          <cell r="A571" t="str">
            <v>2504</v>
          </cell>
          <cell r="B571" t="str">
            <v>Falta referencia de la factura relacionada con anticipo.</v>
          </cell>
        </row>
        <row r="572">
          <cell r="A572" t="str">
            <v>2505</v>
          </cell>
          <cell r="B572" t="str">
            <v>Código de documento de referencia debe ser 02 o 03.</v>
          </cell>
        </row>
        <row r="573">
          <cell r="A573" t="str">
            <v>2506</v>
          </cell>
          <cell r="B573" t="str">
            <v>cac:PrepaidPayment/cbc:ID: Factura o boleta no existe o comunicada de Baja.</v>
          </cell>
        </row>
        <row r="574">
          <cell r="A574" t="str">
            <v>2507</v>
          </cell>
          <cell r="B574" t="str">
            <v>Factura relacionada con anticipo no corresponde como factura de anticipo.</v>
          </cell>
        </row>
        <row r="575">
          <cell r="A575" t="str">
            <v>2508</v>
          </cell>
          <cell r="B575" t="str">
            <v>Ingresar documentos por anticipos.</v>
          </cell>
        </row>
        <row r="576">
          <cell r="A576" t="str">
            <v>2509</v>
          </cell>
          <cell r="B576" t="str">
            <v>Total de anticipos diferente a los montos anticipados por documento.</v>
          </cell>
        </row>
        <row r="577">
          <cell r="A577" t="str">
            <v>2510</v>
          </cell>
          <cell r="B577" t="str">
            <v>Nro nombre del documento no tiene el formato correcto.</v>
          </cell>
        </row>
        <row r="578">
          <cell r="A578" t="str">
            <v>2511</v>
          </cell>
          <cell r="B578" t="str">
            <v>El tipo de documento no es aceptado.</v>
          </cell>
        </row>
        <row r="579">
          <cell r="A579" t="str">
            <v>2512</v>
          </cell>
          <cell r="B579" t="str">
            <v>No existe información de serie o número.</v>
          </cell>
        </row>
        <row r="580">
          <cell r="A580" t="str">
            <v>2513</v>
          </cell>
          <cell r="B580" t="str">
            <v>Dato no cumple con formato de acuerdo al número de comprobante.</v>
          </cell>
        </row>
        <row r="581">
          <cell r="A581" t="str">
            <v>2514</v>
          </cell>
          <cell r="B581" t="str">
            <v>No existe información de receptor de documento.</v>
          </cell>
        </row>
        <row r="582">
          <cell r="A582" t="str">
            <v>2515</v>
          </cell>
          <cell r="B582" t="str">
            <v>Dato ingresado no cumple con catalogo 6.</v>
          </cell>
        </row>
        <row r="583">
          <cell r="A583" t="str">
            <v>2516</v>
          </cell>
          <cell r="B583" t="str">
            <v>Debe indicar tipo de documento.</v>
          </cell>
        </row>
        <row r="584">
          <cell r="A584" t="str">
            <v>2517</v>
          </cell>
          <cell r="B584" t="str">
            <v>Dato no cumple con formato establecido.</v>
          </cell>
        </row>
        <row r="585">
          <cell r="A585" t="str">
            <v>2518</v>
          </cell>
          <cell r="B585" t="str">
            <v>Calculo IGV no es correcto.</v>
          </cell>
        </row>
        <row r="586">
          <cell r="A586" t="str">
            <v>2519</v>
          </cell>
          <cell r="B586" t="str">
            <v>El importe total no coincide con la sumatoria de los valores de venta mas los tributos mas los cargos.</v>
          </cell>
        </row>
        <row r="587">
          <cell r="A587" t="str">
            <v>2520</v>
          </cell>
          <cell r="B587" t="str">
            <v>El tipo documento del emisor que realiza el anticipo debe ser 6 del catalogo de tipo de documento.</v>
          </cell>
        </row>
        <row r="588">
          <cell r="A588" t="str">
            <v>2521</v>
          </cell>
          <cell r="B588" t="str">
            <v>El dato ingresado debe indicar SERIE-CORRELATIVO del documento que se realizo el anticipo.</v>
          </cell>
        </row>
        <row r="589">
          <cell r="A589" t="str">
            <v>2522</v>
          </cell>
          <cell r="B589" t="str">
            <v>No existe información del documento del anticipo.</v>
          </cell>
        </row>
        <row r="590">
          <cell r="A590" t="str">
            <v>2523</v>
          </cell>
          <cell r="B590" t="str">
            <v>GrossWeightMeasure – El dato ingresado no cumple con el formato establecido.</v>
          </cell>
        </row>
        <row r="591">
          <cell r="A591" t="str">
            <v>2524</v>
          </cell>
          <cell r="B591" t="str">
            <v>El dato ingresado en Amount no cumple con el formato establecido.</v>
          </cell>
        </row>
        <row r="592">
          <cell r="A592" t="str">
            <v>2525</v>
          </cell>
          <cell r="B592" t="str">
            <v>El dato ingresado en Quantity no cumple con el formato establecido.</v>
          </cell>
        </row>
        <row r="593">
          <cell r="A593" t="str">
            <v>2526</v>
          </cell>
          <cell r="B593" t="str">
            <v>El dato ingresado en Percent no cumple con el formato establecido.</v>
          </cell>
        </row>
        <row r="594">
          <cell r="A594" t="str">
            <v>2527</v>
          </cell>
          <cell r="B594" t="str">
            <v>PrepaidAmount: Monto total anticipado debe ser mayor a cero.</v>
          </cell>
        </row>
        <row r="595">
          <cell r="A595" t="str">
            <v>2528</v>
          </cell>
          <cell r="B595" t="str">
            <v>cac:OriginatorDocumentReference/cbc:ID/@SchemaID – El tipo documento debe ser 6 del catalogo de tipo de documento.</v>
          </cell>
        </row>
        <row r="596">
          <cell r="A596" t="str">
            <v>2529</v>
          </cell>
          <cell r="B596" t="str">
            <v>RUC que emitio documento de anticipo, no existe.</v>
          </cell>
        </row>
        <row r="597">
          <cell r="A597" t="str">
            <v>2530</v>
          </cell>
          <cell r="B597" t="str">
            <v>RUC que solicita la emision de la factura, no existe.</v>
          </cell>
        </row>
        <row r="598">
          <cell r="A598" t="str">
            <v>2531</v>
          </cell>
          <cell r="B598" t="str">
            <v>Codigo del Local Anexo del emisor no existe.</v>
          </cell>
        </row>
        <row r="599">
          <cell r="A599" t="str">
            <v>2532</v>
          </cell>
          <cell r="B599" t="str">
            <v>No existe información de modalidad de transporte.</v>
          </cell>
        </row>
        <row r="600">
          <cell r="A600" t="str">
            <v>2533</v>
          </cell>
          <cell r="B600" t="str">
            <v>Si ha consignado Transporte Privado, debe consignar Licencia de conducir, Placa, N constancia de inscripcion y marca del vehiculo.</v>
          </cell>
        </row>
        <row r="601">
          <cell r="A601" t="str">
            <v>2534</v>
          </cell>
          <cell r="B601" t="str">
            <v>Si ha consignado Transporte púbico, debe consignar Datos del transportista.</v>
          </cell>
        </row>
        <row r="602">
          <cell r="A602" t="str">
            <v>2535</v>
          </cell>
          <cell r="B602" t="str">
            <v>La nota de crédito por otros conceptos tributarios debe tener Otros Documentos Relacionados.</v>
          </cell>
        </row>
        <row r="603">
          <cell r="A603" t="str">
            <v>2536</v>
          </cell>
          <cell r="B603" t="str">
            <v>Serie y numero no se encuentra registrado como baja por cambio de destinatario.</v>
          </cell>
        </row>
        <row r="604">
          <cell r="A604" t="str">
            <v>2537</v>
          </cell>
          <cell r="B604" t="str">
            <v>cac:OrderReference/cac:DocumentReference/cbc:DocumentTypeCode - El tipo de documento de serie y número dado de baja es incorrecta.</v>
          </cell>
        </row>
        <row r="605">
          <cell r="A605" t="str">
            <v>2538</v>
          </cell>
          <cell r="B605" t="str">
            <v>El contribuyente no se encuentra autorizado como emisor electronico de Guía o de factura o de boletaFactura GEM.</v>
          </cell>
        </row>
        <row r="606">
          <cell r="A606" t="str">
            <v>2539</v>
          </cell>
          <cell r="B606" t="str">
            <v>El contribuyente no esta activo.</v>
          </cell>
        </row>
        <row r="607">
          <cell r="A607" t="str">
            <v>2540</v>
          </cell>
          <cell r="B607" t="str">
            <v>El contribuyente no esta habido.</v>
          </cell>
        </row>
        <row r="608">
          <cell r="A608" t="str">
            <v>2541</v>
          </cell>
          <cell r="B608" t="str">
            <v>El XML no contiene el tag o no existe informacion del tipo de documento identidad del remitente.</v>
          </cell>
        </row>
        <row r="609">
          <cell r="A609" t="str">
            <v>2542</v>
          </cell>
          <cell r="B609" t="str">
            <v>cac:DespatchSupplierParty/cbc:CustomerAssignedAccountID@schemeID - El valor ingresado como tipo de documento identidad del remitente es incorrecta.</v>
          </cell>
        </row>
        <row r="610">
          <cell r="A610" t="str">
            <v>2543</v>
          </cell>
          <cell r="B610" t="str">
            <v>El XML no contiene el tag o no existe informacion de la dirección completa y detallada en domicilio fiscal.</v>
          </cell>
        </row>
        <row r="611">
          <cell r="A611" t="str">
            <v>2544</v>
          </cell>
          <cell r="B611" t="str">
            <v>El XML no contiene el tag o no existe información de la provincia en domicilio fiscal.</v>
          </cell>
        </row>
        <row r="612">
          <cell r="A612" t="str">
            <v>2545</v>
          </cell>
          <cell r="B612" t="str">
            <v>El XML no contiene el tag o no existe información del departamento en domicilio fiscal.</v>
          </cell>
        </row>
        <row r="613">
          <cell r="A613" t="str">
            <v>2546</v>
          </cell>
          <cell r="B613" t="str">
            <v>El XML no contiene el tag o no existe información del distrito en domicilio fiscal.</v>
          </cell>
        </row>
        <row r="614">
          <cell r="A614" t="str">
            <v>2547</v>
          </cell>
          <cell r="B614" t="str">
            <v>El XML no contiene el tag o no existe información del país en domicilio fiscal.</v>
          </cell>
        </row>
        <row r="615">
          <cell r="A615" t="str">
            <v>2548</v>
          </cell>
          <cell r="B615" t="str">
            <v>El valor del país inválido.</v>
          </cell>
        </row>
        <row r="616">
          <cell r="A616" t="str">
            <v>2549</v>
          </cell>
          <cell r="B616" t="str">
            <v>El XML no contiene el tag o no existe informacion del tipo de documento identidad del destinatario.</v>
          </cell>
        </row>
        <row r="617">
          <cell r="A617" t="str">
            <v>2550</v>
          </cell>
          <cell r="B617" t="str">
            <v>cac:DeliveryCustomerParty/cbc:CustomerAssignedAccountID@schemeID - El dato ingresado de tipo de documento identidad del destinatario no cumple con el estandar.</v>
          </cell>
        </row>
        <row r="618">
          <cell r="A618" t="str">
            <v>2551</v>
          </cell>
          <cell r="B618" t="str">
            <v>El XML no contiene el tag o no existe informacion de CustomerAssignedAccountID del proveedor de servicios.</v>
          </cell>
        </row>
        <row r="619">
          <cell r="A619" t="str">
            <v>2552</v>
          </cell>
          <cell r="B619" t="str">
            <v>El XML no contiene el tag o no existe informacion del tipo de documento identidad del proveedor.</v>
          </cell>
        </row>
        <row r="620">
          <cell r="A620" t="str">
            <v>2553</v>
          </cell>
          <cell r="B620" t="str">
            <v>cac:SellerSupplierParty/cbc:CustomerAssignedAccountID@schemeID - El dato ingresado no es valido.</v>
          </cell>
        </row>
        <row r="621">
          <cell r="A621" t="str">
            <v>2554</v>
          </cell>
          <cell r="B621" t="str">
            <v>Para el motivo de traslado ingresado el Destinatario debe ser igual al remitente.</v>
          </cell>
        </row>
        <row r="622">
          <cell r="A622" t="str">
            <v>2555</v>
          </cell>
          <cell r="B622" t="str">
            <v>Destinatario no debe ser igual al remitente.</v>
          </cell>
        </row>
        <row r="623">
          <cell r="A623" t="str">
            <v>2556</v>
          </cell>
          <cell r="B623" t="str">
            <v>cbc:TransportModeCode -  dato ingresado no es valido.</v>
          </cell>
        </row>
        <row r="624">
          <cell r="A624" t="str">
            <v>2557</v>
          </cell>
          <cell r="B624" t="str">
            <v>La fecha del StartDate no debe ser menor al Today.</v>
          </cell>
        </row>
        <row r="625">
          <cell r="A625" t="str">
            <v>2558</v>
          </cell>
          <cell r="B625" t="str">
            <v>El XML no contiene el tag o no existe informacion en Numero de Ruc del transportista.</v>
          </cell>
        </row>
        <row r="626">
          <cell r="A626" t="str">
            <v>2559</v>
          </cell>
          <cell r="B626" t="str">
            <v>/DespatchAdvice/cac:Shipment/cac:ShipmentStage/cac:CarrierParty/cac:PartyIdentification/cbc:ID  - El dato ingresado no cumple con el formato establecido.</v>
          </cell>
        </row>
        <row r="627">
          <cell r="A627" t="str">
            <v>2560</v>
          </cell>
          <cell r="B627" t="str">
            <v>Transportista  no debe ser igual al remitente o destinatario.</v>
          </cell>
        </row>
        <row r="628">
          <cell r="A628" t="str">
            <v>2561</v>
          </cell>
          <cell r="B628" t="str">
            <v>El XML no contiene el tag o no existe informacion del tipo de documento identidad del transportista.</v>
          </cell>
        </row>
        <row r="629">
          <cell r="A629" t="str">
            <v>2562</v>
          </cell>
          <cell r="B629" t="str">
            <v>/DespatchAdvice/cac:Shipment/cac:ShipmentStage/cac:CarrierParty/cac:PartyIdentification/cbc:ID@schemeID  - El dato ingresado no es valido.</v>
          </cell>
        </row>
        <row r="630">
          <cell r="A630" t="str">
            <v>2563</v>
          </cell>
          <cell r="B630" t="str">
            <v>El XML no contiene el tag o no existe informacion de Apellido, Nombre o razon social del transportista.</v>
          </cell>
        </row>
        <row r="631">
          <cell r="A631" t="str">
            <v>2564</v>
          </cell>
          <cell r="B631" t="str">
            <v>Razon social transportista - El dato ingresado no cumple con el formato establecido.</v>
          </cell>
        </row>
        <row r="632">
          <cell r="A632" t="str">
            <v>2565</v>
          </cell>
          <cell r="B632" t="str">
            <v>El XML no contiene el tag o no existe informacion del tipo de unidad de transporte.</v>
          </cell>
        </row>
        <row r="633">
          <cell r="A633" t="str">
            <v>2566</v>
          </cell>
          <cell r="B633" t="str">
            <v>El XML no contiene el tag o no existe informacion del Numero de placa del vehículo.</v>
          </cell>
        </row>
        <row r="634">
          <cell r="A634" t="str">
            <v>2567</v>
          </cell>
          <cell r="B634" t="str">
            <v>Numero de placa del vehículo - El dato ingresado no cumple con el formato establecido.</v>
          </cell>
        </row>
        <row r="635">
          <cell r="A635" t="str">
            <v>2568</v>
          </cell>
          <cell r="B635" t="str">
            <v>El XML no contiene el tag o no existe informacion en el Numero de documento de identidad del conductor.</v>
          </cell>
        </row>
        <row r="636">
          <cell r="A636" t="str">
            <v>2569</v>
          </cell>
          <cell r="B636" t="str">
            <v>Documento identidad del conductor - El dato ingresado no cumple con el formato establecido.</v>
          </cell>
        </row>
        <row r="637">
          <cell r="A637" t="str">
            <v>2570</v>
          </cell>
          <cell r="B637" t="str">
            <v>El XML no contiene el tag o no existe informacion del tipo de documento identidad del conductor.</v>
          </cell>
        </row>
        <row r="638">
          <cell r="A638" t="str">
            <v>2571</v>
          </cell>
          <cell r="B638" t="str">
            <v>cac:DriverPerson/ID@schemeID - El valor ingresado de tipo de documento identidad de conductor es incorrecto.</v>
          </cell>
        </row>
        <row r="639">
          <cell r="A639" t="str">
            <v>2572</v>
          </cell>
          <cell r="B639" t="str">
            <v>El XML no contiene el tag o no existe informacion del Numero de licencia del conductor.</v>
          </cell>
        </row>
        <row r="640">
          <cell r="A640" t="str">
            <v>2573</v>
          </cell>
          <cell r="B640" t="str">
            <v>Numero de licencia del conductor - El dato ingresado no cumple con el formato establecido.</v>
          </cell>
        </row>
        <row r="641">
          <cell r="A641" t="str">
            <v>2574</v>
          </cell>
          <cell r="B641" t="str">
            <v>El XML no contiene el tag o no existe informacion de direccion detallada de punto de llegada.</v>
          </cell>
        </row>
        <row r="642">
          <cell r="A642" t="str">
            <v>2575</v>
          </cell>
          <cell r="B642" t="str">
            <v>El XML no contiene el tag o no existe informacion de CityName.</v>
          </cell>
        </row>
        <row r="643">
          <cell r="A643" t="str">
            <v>2576</v>
          </cell>
          <cell r="B643" t="str">
            <v>El XML no contiene el tag o no existe informacion de District.</v>
          </cell>
        </row>
        <row r="644">
          <cell r="A644" t="str">
            <v>2577</v>
          </cell>
          <cell r="B644" t="str">
            <v>El XML no contiene el tag o no existe informacion de direccion detallada de punto de partida.</v>
          </cell>
        </row>
        <row r="645">
          <cell r="A645" t="str">
            <v>2578</v>
          </cell>
          <cell r="B645" t="str">
            <v>El XML no contiene el tag o no existe informacion de CityName.</v>
          </cell>
        </row>
        <row r="646">
          <cell r="A646" t="str">
            <v>2579</v>
          </cell>
          <cell r="B646" t="str">
            <v>El XML no contiene el tag o no existe informacion de District.</v>
          </cell>
        </row>
        <row r="647">
          <cell r="A647" t="str">
            <v>2580</v>
          </cell>
          <cell r="B647" t="str">
            <v>El XML No contiene el tag o no existe información de la cantidad del item.</v>
          </cell>
        </row>
        <row r="648">
          <cell r="A648" t="str">
            <v>2600</v>
          </cell>
          <cell r="B648" t="str">
            <v>El comprobante fue enviado fuera del plazo permitido.</v>
          </cell>
        </row>
        <row r="649">
          <cell r="A649" t="str">
            <v>2601</v>
          </cell>
          <cell r="B649" t="str">
            <v>Señor contribuyente a la fecha no se encuentra registrado ó habilitado con la condición de Agente de percepción.</v>
          </cell>
        </row>
        <row r="650">
          <cell r="A650" t="str">
            <v>2602</v>
          </cell>
          <cell r="B650" t="str">
            <v>El régimen percepción enviado no corresponde con su condición de Agente de percepción.</v>
          </cell>
        </row>
        <row r="651">
          <cell r="A651" t="str">
            <v>2603</v>
          </cell>
          <cell r="B651" t="str">
            <v>La tasa de percepción enviada no corresponde con el régimen de percepción.</v>
          </cell>
        </row>
        <row r="652">
          <cell r="A652" t="str">
            <v>2604</v>
          </cell>
          <cell r="B652" t="str">
            <v>El Cliente no puede ser el mismo que el Emisor del comprobante de percepción.</v>
          </cell>
        </row>
        <row r="653">
          <cell r="A653" t="str">
            <v>2605</v>
          </cell>
          <cell r="B653" t="str">
            <v>Número de RUC del Cliente no existe.</v>
          </cell>
        </row>
        <row r="654">
          <cell r="A654" t="str">
            <v>2606</v>
          </cell>
          <cell r="B654" t="str">
            <v>Documento de identidad del Cliente no existe.</v>
          </cell>
        </row>
        <row r="655">
          <cell r="A655" t="str">
            <v>2607</v>
          </cell>
          <cell r="B655" t="str">
            <v>La moneda del importe de cobro debe ser la misma que la del documento relacionado.</v>
          </cell>
        </row>
        <row r="656">
          <cell r="A656" t="str">
            <v>2608</v>
          </cell>
          <cell r="B656" t="str">
            <v>Los montos de pago, percibidos y montos cobrados consignados para el documento relacionado no son correctos.</v>
          </cell>
        </row>
        <row r="657">
          <cell r="A657" t="str">
            <v>2609</v>
          </cell>
          <cell r="B657" t="str">
            <v>El comprobante electrónico enviado no se encuentra registrado en la SUNAT.</v>
          </cell>
        </row>
        <row r="658">
          <cell r="A658" t="str">
            <v>2610</v>
          </cell>
          <cell r="B658" t="str">
            <v>La fecha de emisión, Importe total del comprobante y la moneda del comprobante electrónico enviado no son los registrados en los Sistemas de SUNAT.</v>
          </cell>
        </row>
        <row r="659">
          <cell r="A659" t="str">
            <v>2611</v>
          </cell>
          <cell r="B659" t="str">
            <v>El comprobante electrónico no ha sido emitido al cliente.</v>
          </cell>
        </row>
        <row r="660">
          <cell r="A660" t="str">
            <v>2612</v>
          </cell>
          <cell r="B660" t="str">
            <v>La fecha de cobro debe estar entre el primer día calendario del mes al cual corresponde la fecha de emisión del comprobante de percepción o desde la fecha de emisión del comprobante relacionado.</v>
          </cell>
        </row>
        <row r="661">
          <cell r="A661" t="str">
            <v>2613</v>
          </cell>
          <cell r="B661" t="str">
            <v>El Nro. de documento con número de cobro ya se encuentra en la Relación de Documentos Relacionados agregados.</v>
          </cell>
        </row>
        <row r="662">
          <cell r="A662" t="str">
            <v>2614</v>
          </cell>
          <cell r="B662" t="str">
            <v>El Nro. de documento con el número de cobro ya se encuentra registrado como pago realizado.</v>
          </cell>
        </row>
        <row r="663">
          <cell r="A663" t="str">
            <v>2615</v>
          </cell>
          <cell r="B663" t="str">
            <v>Importe total percibido debe ser igual a la suma de los importes percibidos por cada documento relacionado.</v>
          </cell>
        </row>
        <row r="664">
          <cell r="A664" t="str">
            <v>2616</v>
          </cell>
          <cell r="B664" t="str">
            <v>Importe total cobrado debe ser igual a la suma de los importe totales cobrados por cada documento relacionado.</v>
          </cell>
        </row>
        <row r="665">
          <cell r="A665" t="str">
            <v>2617</v>
          </cell>
          <cell r="B665" t="str">
            <v>Señor contribuyente a la fecha no se encuentra registrado ó habilitado con la condición de Agente de retención.</v>
          </cell>
        </row>
        <row r="666">
          <cell r="A666" t="str">
            <v>2618</v>
          </cell>
          <cell r="B666" t="str">
            <v>El régimen retención enviado no corresponde con su condición de Agente de retención.</v>
          </cell>
        </row>
        <row r="667">
          <cell r="A667" t="str">
            <v>2619</v>
          </cell>
          <cell r="B667" t="str">
            <v>La tasa de retención enviada no corresponde con el régimen de retención.</v>
          </cell>
        </row>
        <row r="668">
          <cell r="A668" t="str">
            <v>2620</v>
          </cell>
          <cell r="B668" t="str">
            <v>El Proveedor no puede ser el mismo que el Emisor del comprobante de retención.</v>
          </cell>
        </row>
        <row r="669">
          <cell r="A669" t="str">
            <v>2621</v>
          </cell>
          <cell r="B669" t="str">
            <v>Número de RUC del Proveedor no existe.</v>
          </cell>
        </row>
        <row r="670">
          <cell r="A670" t="str">
            <v>2622</v>
          </cell>
          <cell r="B670" t="str">
            <v>La moneda del importe de pago debe ser la misma que la del documento relacionado.</v>
          </cell>
        </row>
        <row r="671">
          <cell r="A671" t="str">
            <v>2623</v>
          </cell>
          <cell r="B671" t="str">
            <v>Los montos de pago, retenidos y montos pagados consignados para el documento relacionado no son correctos.</v>
          </cell>
        </row>
        <row r="672">
          <cell r="A672" t="str">
            <v>2624</v>
          </cell>
          <cell r="B672" t="str">
            <v>El comprobante electrónico no ha sido emitido por el proveedor.</v>
          </cell>
        </row>
        <row r="673">
          <cell r="A673" t="str">
            <v>2625</v>
          </cell>
          <cell r="B673" t="str">
            <v>La fecha de pago debe estar entre el primer día calendario del mes al cual corresponde la fecha de emisión del comprobante de retención o desde la fecha de emisión del comprobante relacionado.</v>
          </cell>
        </row>
        <row r="674">
          <cell r="A674" t="str">
            <v>2626</v>
          </cell>
          <cell r="B674" t="str">
            <v>El Nro. de documento con el número de pago ya se encuentra en la Relación de Documentos Relacionados agregados.</v>
          </cell>
        </row>
        <row r="675">
          <cell r="A675" t="str">
            <v>2627</v>
          </cell>
          <cell r="B675" t="str">
            <v>El Nro. de documento con el número de pago ya se encuentra registrado como pago realizado.</v>
          </cell>
        </row>
        <row r="676">
          <cell r="A676" t="str">
            <v>2628</v>
          </cell>
          <cell r="B676" t="str">
            <v>Importe total retenido debe ser igual a la suma de los importes retenidos por cada documento relacionado.</v>
          </cell>
        </row>
        <row r="677">
          <cell r="A677" t="str">
            <v>2629</v>
          </cell>
          <cell r="B677" t="str">
            <v>Importe total pagado debe ser igual a la suma de los importes pagados por cada documento relacionado.</v>
          </cell>
        </row>
        <row r="678">
          <cell r="A678" t="str">
            <v>2630</v>
          </cell>
          <cell r="B678" t="str">
            <v>La serie o numero del documento(01) modificado por la Nota de Credito no cumple con el formato establecido para tipo codigo Nota Credito 10.</v>
          </cell>
        </row>
        <row r="679">
          <cell r="A679" t="str">
            <v>2631</v>
          </cell>
          <cell r="B679" t="str">
            <v>La serie o numero del documento(12) modificado por la Nota de Credito no cumple con el formato establecido para tipo codigo Nota Credito 10.</v>
          </cell>
        </row>
        <row r="680">
          <cell r="A680" t="str">
            <v>2632</v>
          </cell>
          <cell r="B680" t="str">
            <v>La serie o numero del documento(56) modificado por la Nota de Credito no cumple con el formato establecido para tipo codigo Nota Credito 10.</v>
          </cell>
        </row>
        <row r="681">
          <cell r="A681" t="str">
            <v>2633</v>
          </cell>
          <cell r="B681" t="str">
            <v>La serie o numero del documento(03) modificado por la Nota de Credito no cumple con el formato establecido para tipo codigo Nota Credito 10.</v>
          </cell>
        </row>
        <row r="682">
          <cell r="A682" t="str">
            <v>2634</v>
          </cell>
          <cell r="B682" t="str">
            <v>ReferenceID - El dato ingresado debe indicar serie correcta del documento al que se relaciona la Nota tipo 10.</v>
          </cell>
        </row>
        <row r="683">
          <cell r="A683" t="str">
            <v>2635</v>
          </cell>
          <cell r="B683" t="str">
            <v>Debe existir DocumentTypeCode de Otros documentos relacionados con valor 99 para un tipo codigo Nota Credito 10.</v>
          </cell>
        </row>
        <row r="684">
          <cell r="A684" t="str">
            <v>2636</v>
          </cell>
          <cell r="B684" t="str">
            <v>No existe datos del ID de los documentos relacionados con valor 99 para un tipo codigo Nota Credito 10.</v>
          </cell>
        </row>
        <row r="685">
          <cell r="A685" t="str">
            <v>2637</v>
          </cell>
          <cell r="B685" t="str">
            <v>No existe datos del DocumentType de los documentos relacionados con valor 99 para un tipo codigo Nota Credito 10.</v>
          </cell>
        </row>
        <row r="686">
          <cell r="A686" t="str">
            <v>2640</v>
          </cell>
          <cell r="B686" t="str">
            <v>Operacion gratuita, solo debe consignar un monto referencial</v>
          </cell>
        </row>
        <row r="687">
          <cell r="A687" t="str">
            <v>2641</v>
          </cell>
          <cell r="B687" t="str">
            <v>Operacion gratuita,  debe consignar Total valor venta - operaciones gratuitas  mayor a cero</v>
          </cell>
        </row>
        <row r="688">
          <cell r="A688" t="str">
            <v>2642</v>
          </cell>
          <cell r="B688" t="str">
            <v>Operaciones de exportacion, deben consignar Tipo Afectacion igual a 40</v>
          </cell>
        </row>
        <row r="689">
          <cell r="A689" t="str">
            <v>2643</v>
          </cell>
          <cell r="B689" t="str">
            <v>Factura de operacion sujeta IVAP debe consignar Monto de impuestos por item</v>
          </cell>
        </row>
        <row r="690">
          <cell r="A690" t="str">
            <v>2644</v>
          </cell>
          <cell r="B690" t="str">
            <v>Factura de operacion sujeta IVAP solo debe tener ítems con código afectación IGV 17.</v>
          </cell>
        </row>
        <row r="691">
          <cell r="A691" t="str">
            <v>2645</v>
          </cell>
          <cell r="B691" t="str">
            <v>Factura de operacion sujeta a IVAP debe consignar items con codigo de tributo 1000</v>
          </cell>
        </row>
        <row r="692">
          <cell r="A692" t="str">
            <v>2646</v>
          </cell>
          <cell r="B692" t="str">
            <v>Factura de operacion sujeta a IVAP debe consignar  items con nombre  de tributo IVAP</v>
          </cell>
        </row>
        <row r="693">
          <cell r="A693" t="str">
            <v>2647</v>
          </cell>
          <cell r="B693" t="str">
            <v>Código tributo  UN/ECE debe ser VAT</v>
          </cell>
        </row>
        <row r="694">
          <cell r="A694" t="str">
            <v>2648</v>
          </cell>
          <cell r="B694" t="str">
            <v>Factura de operacion sujeta al IVAP, solo puede consignar informacion para operacion gravadas</v>
          </cell>
        </row>
        <row r="695">
          <cell r="A695" t="str">
            <v>2649</v>
          </cell>
          <cell r="B695" t="str">
            <v>Operación sujeta al IVAP, debe consignar monto en total operaciones gravadas</v>
          </cell>
        </row>
        <row r="696">
          <cell r="A696" t="str">
            <v>2650</v>
          </cell>
          <cell r="B696" t="str">
            <v>Factura de operacion sujeta al IVAP , no debe consignar valor para ISC o debe ser 0</v>
          </cell>
        </row>
        <row r="697">
          <cell r="A697" t="str">
            <v>2651</v>
          </cell>
          <cell r="B697" t="str">
            <v>Factura de operacion sujeta al IVAP , no debe consignar valor para IGV o debe ser 0</v>
          </cell>
        </row>
        <row r="698">
          <cell r="A698" t="str">
            <v>2652</v>
          </cell>
          <cell r="B698" t="str">
            <v>Factura de operacion sujeta al IVAP , debe registrar mensaje 2007</v>
          </cell>
        </row>
        <row r="699">
          <cell r="A699" t="str">
            <v>2653</v>
          </cell>
          <cell r="B699" t="str">
            <v>Servicios prestados No domiciliados. Total IGV debe se mayor a cero</v>
          </cell>
        </row>
        <row r="700">
          <cell r="A700" t="str">
            <v>2654</v>
          </cell>
          <cell r="B700" t="str">
            <v>Servicios prestados No domiciliados. Código tributo a consignar debe ser 1000</v>
          </cell>
        </row>
        <row r="701">
          <cell r="A701" t="str">
            <v>2655</v>
          </cell>
          <cell r="B701" t="str">
            <v>Servicios prestados No domiciliados. El código de afectación debe ser 40</v>
          </cell>
        </row>
        <row r="702">
          <cell r="A702" t="str">
            <v>2656</v>
          </cell>
          <cell r="B702" t="str">
            <v>Servicios prestados No domiciliados. Código tributo  UN/ECE debe ser VAT</v>
          </cell>
        </row>
        <row r="703">
          <cell r="A703" t="str">
            <v>2657</v>
          </cell>
          <cell r="B703" t="str">
            <v>El Nro. de documento ya fué utilizado en la emision de CPE.</v>
          </cell>
        </row>
        <row r="704">
          <cell r="A704" t="str">
            <v>2658</v>
          </cell>
          <cell r="B704" t="str">
            <v>El Nro. de documento no se ha informado o no se encuentra en estado Revertido</v>
          </cell>
        </row>
        <row r="705">
          <cell r="A705" t="str">
            <v>2659</v>
          </cell>
          <cell r="B705" t="str">
            <v>La fecha de cobro de cada documento relacionado deben ser del mismo Periodo (mm/aaaa), asimismo estas fechas podrán ser menores o iguales a la fecha de emisión del comprobante de percepción</v>
          </cell>
        </row>
        <row r="706">
          <cell r="A706" t="str">
            <v>2660</v>
          </cell>
          <cell r="B706" t="str">
            <v>Los datos del CPE revertido no corresponden a los registrados en la SUNAT</v>
          </cell>
        </row>
        <row r="707">
          <cell r="A707" t="str">
            <v>2661</v>
          </cell>
          <cell r="B707" t="str">
            <v>La fecha de cobro de cada documento relacionado deben ser del mismo Periodo (mm/aaaa), asimismo estas fechas podrán ser menores o iguales a la fecha de emisión del comprobante de retencion</v>
          </cell>
        </row>
        <row r="708">
          <cell r="A708" t="str">
            <v>2662</v>
          </cell>
          <cell r="B708" t="str">
            <v>El Nro. de documento ya fué utilizado en la emision de CRE.</v>
          </cell>
        </row>
        <row r="709">
          <cell r="A709" t="str">
            <v>2663</v>
          </cell>
          <cell r="B709" t="str">
            <v>El documento indicado no existe no puede ser modificado/eliminado</v>
          </cell>
        </row>
        <row r="710">
          <cell r="A710" t="str">
            <v>2664</v>
          </cell>
          <cell r="B710" t="str">
            <v>El calculo de la base imponible de percepción y el monto de la percepción no coincide con el monto total informado.</v>
          </cell>
        </row>
        <row r="711">
          <cell r="A711" t="str">
            <v>2665</v>
          </cell>
          <cell r="B711" t="str">
            <v>El contribuyente no se encuentra autorizado a emitir Tickets</v>
          </cell>
        </row>
        <row r="712">
          <cell r="A712" t="str">
            <v>2666</v>
          </cell>
          <cell r="B712" t="str">
            <v>Las percepciones son solo válidas para boletas de venta al contado.</v>
          </cell>
        </row>
        <row r="713">
          <cell r="A713" t="str">
            <v>2667</v>
          </cell>
          <cell r="B713" t="str">
            <v>Importe total percibido debe ser igual a la suma de los importes percibidos por cada documento relacionado.</v>
          </cell>
        </row>
        <row r="714">
          <cell r="A714" t="str">
            <v>2668</v>
          </cell>
          <cell r="B714" t="str">
            <v>Importe total cobrado debe ser igual a la suma de los importes cobrados por cada documento relacionado.</v>
          </cell>
        </row>
        <row r="715">
          <cell r="A715" t="str">
            <v>2669</v>
          </cell>
          <cell r="B715" t="str">
            <v>El dato ingresado en TotalInvoiceAmount debe ser numérico mayor a cero</v>
          </cell>
        </row>
        <row r="716">
          <cell r="A716" t="str">
            <v>2670</v>
          </cell>
          <cell r="B716" t="str">
            <v>La razón social no corresponde al ruc informado.</v>
          </cell>
        </row>
        <row r="717">
          <cell r="A717" t="str">
            <v>2671</v>
          </cell>
          <cell r="B717" t="str">
            <v>La fecha de generación de la comunicación debe ser mayor o igual a la fecha de generación del documento revertido.</v>
          </cell>
        </row>
        <row r="718">
          <cell r="A718" t="str">
            <v>2672</v>
          </cell>
          <cell r="B718" t="str">
            <v>La fecha de generación del documento revertido debe ser menor o igual a la fecha actual.</v>
          </cell>
        </row>
        <row r="719">
          <cell r="A719" t="str">
            <v>2673</v>
          </cell>
          <cell r="B719" t="str">
            <v>El dato ingresado no cumple con el formato RR-fecha-correlativo.</v>
          </cell>
        </row>
        <row r="720">
          <cell r="A720" t="str">
            <v>2674</v>
          </cell>
          <cell r="B720" t="str">
            <v>El dato ingresado  no cumple con el formato de DocumentSerialID, para DocumentTypeCode con valor 20.</v>
          </cell>
        </row>
        <row r="721">
          <cell r="A721" t="str">
            <v>2675</v>
          </cell>
          <cell r="B721" t="str">
            <v>El dato ingresado  no cumple con el formato de DocumentSerialID, para DocumentTypeCode con valor 40.</v>
          </cell>
        </row>
        <row r="722">
          <cell r="A722" t="str">
            <v>2676</v>
          </cell>
          <cell r="B722" t="str">
            <v>El XML no contiene el tag o no existe información del número de RUC del emisor</v>
          </cell>
        </row>
        <row r="723">
          <cell r="A723" t="str">
            <v>2677</v>
          </cell>
          <cell r="B723" t="str">
            <v>El valor ingresado como número de RUC del emisor es incorrecto</v>
          </cell>
        </row>
        <row r="724">
          <cell r="A724" t="str">
            <v>2678</v>
          </cell>
          <cell r="B724" t="str">
            <v>El XML no contiene el atributo o no existe información del tipo de documento del emisor</v>
          </cell>
        </row>
        <row r="725">
          <cell r="A725" t="str">
            <v>2679</v>
          </cell>
          <cell r="B725" t="str">
            <v>El XML no contiene el tag o no existe información del número de documento de identidad del cliente</v>
          </cell>
        </row>
        <row r="726">
          <cell r="A726" t="str">
            <v>2680</v>
          </cell>
          <cell r="B726" t="str">
            <v>El valor ingresado como documento de identidad del cliente es incorrecto</v>
          </cell>
        </row>
        <row r="727">
          <cell r="A727" t="str">
            <v>2681</v>
          </cell>
          <cell r="B727" t="str">
            <v>El XML no contiene el atributo o no existe información del tipo de documento del cliente</v>
          </cell>
        </row>
        <row r="728">
          <cell r="A728" t="str">
            <v>2682</v>
          </cell>
          <cell r="B728" t="str">
            <v>El valor ingresado como tipo de documento del cliente es incorrecto</v>
          </cell>
        </row>
        <row r="729">
          <cell r="A729" t="str">
            <v>2683</v>
          </cell>
          <cell r="B729" t="str">
            <v>El XML no contiene el tag o no existe información del Importe total Percibido</v>
          </cell>
        </row>
        <row r="730">
          <cell r="A730" t="str">
            <v>2684</v>
          </cell>
          <cell r="B730" t="str">
            <v>El XML no contiene el tag o no existe información de la moneda del Importe total Percibido</v>
          </cell>
        </row>
        <row r="731">
          <cell r="A731" t="str">
            <v>2685</v>
          </cell>
          <cell r="B731" t="str">
            <v>El valor de la moneda del Importe total Percibido debe ser PEN</v>
          </cell>
        </row>
        <row r="732">
          <cell r="A732" t="str">
            <v>2686</v>
          </cell>
          <cell r="B732" t="str">
            <v>El XML no contiene el tag o no existe información del Importe total Cobrado</v>
          </cell>
        </row>
        <row r="733">
          <cell r="A733" t="str">
            <v>2687</v>
          </cell>
          <cell r="B733" t="str">
            <v>El dato ingresado en SUNATTotalCashed debe ser numérico mayor a cero</v>
          </cell>
        </row>
        <row r="734">
          <cell r="A734" t="str">
            <v>2689</v>
          </cell>
          <cell r="B734" t="str">
            <v>El XML no contiene el tag o no existe información de la moneda del Importe total Cobrado</v>
          </cell>
        </row>
        <row r="735">
          <cell r="A735" t="str">
            <v>2690</v>
          </cell>
          <cell r="B735" t="str">
            <v>El valor de la moneda del Importe total Cobrado debe ser PEN</v>
          </cell>
        </row>
        <row r="736">
          <cell r="A736" t="str">
            <v>2691</v>
          </cell>
          <cell r="B736" t="str">
            <v>El XML no contiene el tag o no existe información del tipo de documento relacionado</v>
          </cell>
        </row>
        <row r="737">
          <cell r="A737" t="str">
            <v>2692</v>
          </cell>
          <cell r="B737" t="str">
            <v>El tipo de documento relacionado no es válido</v>
          </cell>
        </row>
        <row r="738">
          <cell r="A738" t="str">
            <v>2693</v>
          </cell>
          <cell r="B738" t="str">
            <v>El XML no contiene el tag o no existe información del número de documento relacionado</v>
          </cell>
        </row>
        <row r="739">
          <cell r="A739" t="str">
            <v>2694</v>
          </cell>
          <cell r="B739" t="str">
            <v>El número de documento relacionado no está permitido o no es valido</v>
          </cell>
        </row>
        <row r="740">
          <cell r="A740" t="str">
            <v>2695</v>
          </cell>
          <cell r="B740" t="str">
            <v>El XML no contiene el tag o no existe información del Importe total documento Relacionado</v>
          </cell>
        </row>
        <row r="741">
          <cell r="A741" t="str">
            <v>2696</v>
          </cell>
          <cell r="B741" t="str">
            <v>El dato ingresado en el importe total documento relacionado debe ser numérico mayor a cero</v>
          </cell>
        </row>
        <row r="742">
          <cell r="A742" t="str">
            <v>2697</v>
          </cell>
          <cell r="B742" t="str">
            <v>El XML no contiene el tag o no existe información del número de cobro</v>
          </cell>
        </row>
        <row r="743">
          <cell r="A743" t="str">
            <v>2698</v>
          </cell>
          <cell r="B743" t="str">
            <v>El dato ingresado en el número de cobro no es válido</v>
          </cell>
        </row>
        <row r="744">
          <cell r="A744" t="str">
            <v>2699</v>
          </cell>
          <cell r="B744" t="str">
            <v>El XML no contiene el tag o no existe información del Importe del cobro</v>
          </cell>
        </row>
        <row r="745">
          <cell r="A745" t="str">
            <v>2700</v>
          </cell>
          <cell r="B745" t="str">
            <v>El dato ingresado en el Importe del cobro debe ser numérico mayor a cero</v>
          </cell>
        </row>
        <row r="746">
          <cell r="A746" t="str">
            <v>2701</v>
          </cell>
          <cell r="B746" t="str">
            <v>El XML no contiene el tag o no existe información de la moneda del documento Relacionado</v>
          </cell>
        </row>
        <row r="747">
          <cell r="A747" t="str">
            <v>2702</v>
          </cell>
          <cell r="B747" t="str">
            <v>El XML no contiene el tag o no existe información de la fecha de cobro del documento Relacionado</v>
          </cell>
        </row>
        <row r="748">
          <cell r="A748" t="str">
            <v>2703</v>
          </cell>
          <cell r="B748" t="str">
            <v>La fecha de cobro del documento relacionado no es válido</v>
          </cell>
        </row>
        <row r="749">
          <cell r="A749" t="str">
            <v>2704</v>
          </cell>
          <cell r="B749" t="str">
            <v>El XML no contiene el tag o no existe información del Importe percibido</v>
          </cell>
        </row>
        <row r="750">
          <cell r="A750" t="str">
            <v>2705</v>
          </cell>
          <cell r="B750" t="str">
            <v>El dato ingresado en el Importe percibido debe ser numérico mayor a cero</v>
          </cell>
        </row>
        <row r="751">
          <cell r="A751" t="str">
            <v>2706</v>
          </cell>
          <cell r="B751" t="str">
            <v>El XML no contiene el tag o no existe información de la moneda de importe percibido</v>
          </cell>
        </row>
        <row r="752">
          <cell r="A752" t="str">
            <v>2707</v>
          </cell>
          <cell r="B752" t="str">
            <v>El valor de la moneda de importe percibido debe ser PEN</v>
          </cell>
        </row>
        <row r="753">
          <cell r="A753" t="str">
            <v>2708</v>
          </cell>
          <cell r="B753" t="str">
            <v>El XML no contiene el tag o no existe información de la Fecha de Percepción</v>
          </cell>
        </row>
        <row r="754">
          <cell r="A754" t="str">
            <v>2709</v>
          </cell>
          <cell r="B754" t="str">
            <v>La fecha de percepción no es válido</v>
          </cell>
        </row>
        <row r="755">
          <cell r="A755" t="str">
            <v>2710</v>
          </cell>
          <cell r="B755" t="str">
            <v>El XML no contiene el tag o no existe información del Monto total a cobrar</v>
          </cell>
        </row>
        <row r="756">
          <cell r="A756" t="str">
            <v>2711</v>
          </cell>
          <cell r="B756" t="str">
            <v>El dato ingresado en el Monto total a cobrar debe ser numérico mayor a cero</v>
          </cell>
        </row>
        <row r="757">
          <cell r="A757" t="str">
            <v>2712</v>
          </cell>
          <cell r="B757" t="str">
            <v>El XML no contiene el tag o no existe información de la moneda del Monto total a cobrar</v>
          </cell>
        </row>
        <row r="758">
          <cell r="A758" t="str">
            <v>2713</v>
          </cell>
          <cell r="B758" t="str">
            <v>El valor de la moneda del Monto total a cobrar debe ser PEN</v>
          </cell>
        </row>
        <row r="759">
          <cell r="A759" t="str">
            <v>2714</v>
          </cell>
          <cell r="B759" t="str">
            <v>El valor de la moneda de referencia para el tipo de cambio no es válido</v>
          </cell>
        </row>
        <row r="760">
          <cell r="A760" t="str">
            <v>2715</v>
          </cell>
          <cell r="B760" t="str">
            <v>El valor de la moneda objetivo para la Tasa de Cambio debe ser PEN</v>
          </cell>
        </row>
        <row r="761">
          <cell r="A761" t="str">
            <v>2716</v>
          </cell>
          <cell r="B761" t="str">
            <v>El dato ingresado en el tipo de cambio debe ser numérico mayor a cero</v>
          </cell>
        </row>
        <row r="762">
          <cell r="A762" t="str">
            <v>2717</v>
          </cell>
          <cell r="B762" t="str">
            <v>La fecha de cambio no es válido</v>
          </cell>
        </row>
        <row r="763">
          <cell r="A763" t="str">
            <v>2718</v>
          </cell>
          <cell r="B763" t="str">
            <v>El valor de la moneda del documento Relacionado no es válido</v>
          </cell>
        </row>
        <row r="764">
          <cell r="A764" t="str">
            <v>2719</v>
          </cell>
          <cell r="B764" t="str">
            <v>El XML no contiene el tag o no existe información de la moneda de referencia para el tipo de cambio</v>
          </cell>
        </row>
        <row r="765">
          <cell r="A765" t="str">
            <v>2720</v>
          </cell>
          <cell r="B765" t="str">
            <v>El XML no contiene el tag o no existe información de la moneda objetivo para la Tasa de Cambio</v>
          </cell>
        </row>
        <row r="766">
          <cell r="A766" t="str">
            <v>2721</v>
          </cell>
          <cell r="B766" t="str">
            <v>El XML no contiene el tag o no existe información del tipo de cambio</v>
          </cell>
        </row>
        <row r="767">
          <cell r="A767" t="str">
            <v>2722</v>
          </cell>
          <cell r="B767" t="str">
            <v>El XML no contiene el tag o no existe información de la fecha de cambio</v>
          </cell>
        </row>
        <row r="768">
          <cell r="A768" t="str">
            <v>2723</v>
          </cell>
          <cell r="B768" t="str">
            <v>El XML no contiene el tag o no existe información del número de documento de identidad del proveedor</v>
          </cell>
        </row>
        <row r="769">
          <cell r="A769" t="str">
            <v>2724</v>
          </cell>
          <cell r="B769" t="str">
            <v>El valor ingresado como documento de identidad del proveedor es incorrecto</v>
          </cell>
        </row>
        <row r="770">
          <cell r="A770" t="str">
            <v>2725</v>
          </cell>
          <cell r="B770" t="str">
            <v>El XML no contiene el tag o no existe información del Importe total Retenido</v>
          </cell>
        </row>
        <row r="771">
          <cell r="A771" t="str">
            <v>2726</v>
          </cell>
          <cell r="B771" t="str">
            <v>El XML no contiene el tag o no existe información de la moneda del Importe total Retenido</v>
          </cell>
        </row>
        <row r="772">
          <cell r="A772" t="str">
            <v>2727</v>
          </cell>
          <cell r="B772" t="str">
            <v>El XML no contiene el tag o no existe información de la moneda del Importe total Retenido</v>
          </cell>
        </row>
        <row r="773">
          <cell r="A773" t="str">
            <v>2728</v>
          </cell>
          <cell r="B773" t="str">
            <v>El valor de la moneda del Importe total Retenido debe ser PEN</v>
          </cell>
        </row>
        <row r="774">
          <cell r="A774" t="str">
            <v>2729</v>
          </cell>
          <cell r="B774" t="str">
            <v>El XML no contiene el tag o no existe información del Importe total Pagado</v>
          </cell>
        </row>
        <row r="775">
          <cell r="A775" t="str">
            <v>2730</v>
          </cell>
          <cell r="B775" t="str">
            <v>El dato ingresado en SUNATTotalPaid debe ser numérico mayor a cero</v>
          </cell>
        </row>
        <row r="776">
          <cell r="A776" t="str">
            <v>2731</v>
          </cell>
          <cell r="B776" t="str">
            <v>El XML no contiene el tag o no existe información de la moneda del Importe total Pagado</v>
          </cell>
        </row>
        <row r="777">
          <cell r="A777" t="str">
            <v>2732</v>
          </cell>
          <cell r="B777" t="str">
            <v>El valor de la moneda del Importe total Pagado debe ser PEN</v>
          </cell>
        </row>
        <row r="778">
          <cell r="A778" t="str">
            <v>2733</v>
          </cell>
          <cell r="B778" t="str">
            <v>El XML no contiene el tag o no existe información del número de pago</v>
          </cell>
        </row>
        <row r="779">
          <cell r="A779" t="str">
            <v>2734</v>
          </cell>
          <cell r="B779" t="str">
            <v>El dato ingresado en el número de pago no es válido</v>
          </cell>
        </row>
        <row r="780">
          <cell r="A780" t="str">
            <v>2735</v>
          </cell>
          <cell r="B780" t="str">
            <v>El XML no contiene el tag o no existe información del Importe del pago</v>
          </cell>
        </row>
        <row r="781">
          <cell r="A781" t="str">
            <v>2736</v>
          </cell>
          <cell r="B781" t="str">
            <v>El dato ingresado en el Importe del pago debe ser numérico mayor a cero</v>
          </cell>
        </row>
        <row r="782">
          <cell r="A782" t="str">
            <v>2737</v>
          </cell>
          <cell r="B782" t="str">
            <v>El XML no contiene el tag o no existe información de la fecha de pago del documento Relacionado</v>
          </cell>
        </row>
        <row r="783">
          <cell r="A783" t="str">
            <v>2738</v>
          </cell>
          <cell r="B783" t="str">
            <v>La fecha de pago del documento relacionado no es válido</v>
          </cell>
        </row>
        <row r="784">
          <cell r="A784" t="str">
            <v>2739</v>
          </cell>
          <cell r="B784" t="str">
            <v>El XML no contiene el tag o no existe información del Importe retenido</v>
          </cell>
        </row>
        <row r="785">
          <cell r="A785" t="str">
            <v>2740</v>
          </cell>
          <cell r="B785" t="str">
            <v>El dato ingresado en el Importe retenido debe ser numérico mayor a cero</v>
          </cell>
        </row>
        <row r="786">
          <cell r="A786" t="str">
            <v>2741</v>
          </cell>
          <cell r="B786" t="str">
            <v>El XML no contiene el tag o no existe información de la moneda de importe retenido</v>
          </cell>
        </row>
        <row r="787">
          <cell r="A787" t="str">
            <v>2742</v>
          </cell>
          <cell r="B787" t="str">
            <v>El valor de la moneda de importe retenido debe ser PEN</v>
          </cell>
        </row>
        <row r="788">
          <cell r="A788" t="str">
            <v>2743</v>
          </cell>
          <cell r="B788" t="str">
            <v>El XML no contiene el tag o no existe información de la Fecha de Retención</v>
          </cell>
        </row>
        <row r="789">
          <cell r="A789" t="str">
            <v>2744</v>
          </cell>
          <cell r="B789" t="str">
            <v>La fecha de retención no es válido</v>
          </cell>
        </row>
        <row r="790">
          <cell r="A790" t="str">
            <v>2745</v>
          </cell>
          <cell r="B790" t="str">
            <v>El XML no contiene el tag o no existe información del Importe total a pagar (neto)</v>
          </cell>
        </row>
        <row r="791">
          <cell r="A791" t="str">
            <v>2746</v>
          </cell>
          <cell r="B791" t="str">
            <v>El dato ingresado en el Importe total a pagar (neto) debe ser numérico mayor a cero</v>
          </cell>
        </row>
        <row r="792">
          <cell r="A792" t="str">
            <v>2747</v>
          </cell>
          <cell r="B792" t="str">
            <v>El XML no contiene el tag o no existe información de la Moneda del monto neto pagado</v>
          </cell>
        </row>
        <row r="793">
          <cell r="A793" t="str">
            <v>2748</v>
          </cell>
          <cell r="B793" t="str">
            <v>El valor de la Moneda del monto neto pagado debe ser PEN</v>
          </cell>
        </row>
        <row r="794">
          <cell r="A794" t="str">
            <v>2749</v>
          </cell>
          <cell r="B794" t="str">
            <v>La moneda de referencia para el tipo de cambio debe ser la misma que la del documento relacionado</v>
          </cell>
        </row>
        <row r="795">
          <cell r="A795" t="str">
            <v>2750</v>
          </cell>
          <cell r="B795" t="str">
            <v>El comprobante que desea revertir no existe.</v>
          </cell>
        </row>
        <row r="796">
          <cell r="A796" t="str">
            <v>2751</v>
          </cell>
          <cell r="B796" t="str">
            <v>El comprobante fue informado previamente en una reversión.</v>
          </cell>
        </row>
        <row r="797">
          <cell r="A797" t="str">
            <v>2752</v>
          </cell>
          <cell r="B797" t="str">
            <v>El número de ítem no puede estar duplicado.</v>
          </cell>
        </row>
        <row r="798">
          <cell r="A798" t="str">
            <v>2753</v>
          </cell>
          <cell r="B798" t="str">
            <v>No debe existir mas de una referencia en guía dada de baja.</v>
          </cell>
        </row>
        <row r="799">
          <cell r="A799" t="str">
            <v>2754</v>
          </cell>
          <cell r="B799" t="str">
            <v>El tipo de documento de la guia dada de baja es incorrecto (tipo documento = 09).</v>
          </cell>
        </row>
        <row r="800">
          <cell r="A800" t="str">
            <v>2755</v>
          </cell>
          <cell r="B800" t="str">
            <v>El tipo de documento relacionado es incorrecto (ver catalogo nro 21).</v>
          </cell>
        </row>
        <row r="801">
          <cell r="A801" t="str">
            <v>2756</v>
          </cell>
          <cell r="B801" t="str">
            <v>El numero de documento relacionado no cumple con el estandar.</v>
          </cell>
        </row>
        <row r="802">
          <cell r="A802" t="str">
            <v>2757</v>
          </cell>
          <cell r="B802" t="str">
            <v>El XML no contiene el tag o no existe información del número de documento de identidad del destinatario.</v>
          </cell>
        </row>
        <row r="803">
          <cell r="A803" t="str">
            <v>2758</v>
          </cell>
          <cell r="B803" t="str">
            <v>El valor ingresado como numero de documento de identidad del destinatario no cumple con el estandar.</v>
          </cell>
        </row>
        <row r="804">
          <cell r="A804" t="str">
            <v>2759</v>
          </cell>
          <cell r="B804" t="str">
            <v>El XML no contiene el atributo o no existe información del tipo de documento del destinatario.</v>
          </cell>
        </row>
        <row r="805">
          <cell r="A805" t="str">
            <v>2760</v>
          </cell>
          <cell r="B805" t="str">
            <v>El valor ingresado como tipo de documento del destinatario es incorrecto.</v>
          </cell>
        </row>
        <row r="806">
          <cell r="A806" t="str">
            <v>2761</v>
          </cell>
          <cell r="B806" t="str">
            <v>El XML no contiene el atributo o no existe información del nombre o razon social del destinatario.</v>
          </cell>
        </row>
        <row r="807">
          <cell r="A807" t="str">
            <v>2762</v>
          </cell>
          <cell r="B807" t="str">
            <v>El valor ingresado como tipo de documento del nombre o razon social del destinatario es incorrecto.</v>
          </cell>
        </row>
        <row r="808">
          <cell r="A808" t="str">
            <v>2763</v>
          </cell>
          <cell r="B808" t="str">
            <v>El XML no contiene el tag o no existe información del número de documento de identidad del tercero relacionado.</v>
          </cell>
        </row>
        <row r="809">
          <cell r="A809" t="str">
            <v>2764</v>
          </cell>
          <cell r="B809" t="str">
            <v>El valor ingresado como numero de documento de identidad del tercero relacionado no cumple con el estandar.</v>
          </cell>
        </row>
        <row r="810">
          <cell r="A810" t="str">
            <v>2765</v>
          </cell>
          <cell r="B810" t="str">
            <v>El XML no contiene el atributo o no existe información del tipo de documento del tercero relacionado.</v>
          </cell>
        </row>
        <row r="811">
          <cell r="A811" t="str">
            <v>2766</v>
          </cell>
          <cell r="B811" t="str">
            <v>El valor ingresado como tipo de documento del tercero relacionado es incorrecto.</v>
          </cell>
        </row>
        <row r="812">
          <cell r="A812" t="str">
            <v>2767</v>
          </cell>
          <cell r="B812" t="str">
            <v>Para importación, el XML no contiene el tag o no existe informacion del numero de DAM.</v>
          </cell>
        </row>
        <row r="813">
          <cell r="A813" t="str">
            <v>2768</v>
          </cell>
          <cell r="B813" t="str">
            <v>Para importación, el XML no contiene el tag o no existe informacion del numero de manifiesto de carga.</v>
          </cell>
        </row>
        <row r="814">
          <cell r="A814" t="str">
            <v>2769</v>
          </cell>
          <cell r="B814" t="str">
            <v>El valor ingresado como numero de DAM no cumple con el estandar.</v>
          </cell>
        </row>
        <row r="815">
          <cell r="A815" t="str">
            <v>2770</v>
          </cell>
          <cell r="B815" t="str">
            <v>El valor ingresado como numero de manifiesto de carga no cumple con el estandar.</v>
          </cell>
        </row>
        <row r="816">
          <cell r="A816" t="str">
            <v>2771</v>
          </cell>
          <cell r="B816" t="str">
            <v>El XML no contiene el atributo o no existe informacion en numero de bultos o pallets obligatorio para importación.</v>
          </cell>
        </row>
        <row r="817">
          <cell r="A817" t="str">
            <v>2772</v>
          </cell>
          <cell r="B817" t="str">
            <v>El valor ingresado como numero de bultos o pallets no cumple con el estandar.</v>
          </cell>
        </row>
        <row r="818">
          <cell r="A818" t="str">
            <v>2773</v>
          </cell>
          <cell r="B818" t="str">
            <v>El valor ingresado como modalidad de transporte no es correcto.</v>
          </cell>
        </row>
        <row r="819">
          <cell r="A819" t="str">
            <v>2774</v>
          </cell>
          <cell r="B819" t="str">
            <v>El XML no contiene datos de vehiculo o datos de conductores para una operación de transporte publico completo.</v>
          </cell>
        </row>
        <row r="820">
          <cell r="A820" t="str">
            <v>2775</v>
          </cell>
          <cell r="B820" t="str">
            <v>El XML no contiene el atributo o no existe informacion del codigo de ubigeo.</v>
          </cell>
        </row>
        <row r="821">
          <cell r="A821" t="str">
            <v>2776</v>
          </cell>
          <cell r="B821" t="str">
            <v>El valor ingresado como codigo de ubigeo no cumple con el estandar.</v>
          </cell>
        </row>
        <row r="822">
          <cell r="A822" t="str">
            <v>2777</v>
          </cell>
          <cell r="B822" t="str">
            <v>El XML no contiene el atributo o no existe informacion de direccion completa y detallada.</v>
          </cell>
        </row>
        <row r="823">
          <cell r="A823" t="str">
            <v>2778</v>
          </cell>
          <cell r="B823" t="str">
            <v>El valor ingresado como direccion completa y detallada no cumple con el estandar.</v>
          </cell>
        </row>
        <row r="824">
          <cell r="A824" t="str">
            <v>2779</v>
          </cell>
          <cell r="B824" t="str">
            <v>El XML no contiene el atributo o no existe informacion de cantida de items</v>
          </cell>
        </row>
        <row r="825">
          <cell r="A825" t="str">
            <v>2780</v>
          </cell>
          <cell r="B825" t="str">
            <v>El valor ingresado en cantidad de items no cumple con el estandar</v>
          </cell>
        </row>
        <row r="826">
          <cell r="A826" t="str">
            <v>2781</v>
          </cell>
          <cell r="B826" t="str">
            <v>El XML no contiene el atributo o no existe informacion de descripcion del items</v>
          </cell>
        </row>
        <row r="827">
          <cell r="A827" t="str">
            <v>2782</v>
          </cell>
          <cell r="B827" t="str">
            <v>El valor ingresado en descripcion del items no cumple con el estandar</v>
          </cell>
        </row>
        <row r="828">
          <cell r="A828" t="str">
            <v>2783</v>
          </cell>
          <cell r="B828" t="str">
            <v>El valor ingresado en codigo del item no cumple con el estandar.</v>
          </cell>
        </row>
        <row r="829">
          <cell r="A829" t="str">
            <v>2784</v>
          </cell>
          <cell r="B829" t="str">
            <v>Debe consignar codigo de regimen de percepcion (sac:AdditionalMonetaryTotal/cbc:ID@schemeID).</v>
          </cell>
        </row>
        <row r="830">
          <cell r="A830" t="str">
            <v>2785</v>
          </cell>
          <cell r="B830" t="str">
            <v>sac:ReferenceAmount es obligatorio y mayor a cero cuando sac:AdditionalMonetaryTotal/cbc:ID es 2001</v>
          </cell>
        </row>
        <row r="831">
          <cell r="A831" t="str">
            <v>2786</v>
          </cell>
          <cell r="B831" t="str">
            <v>El dato ingresado en sac:ReferenceAmount no cumple con el formato establecido</v>
          </cell>
        </row>
        <row r="832">
          <cell r="A832" t="str">
            <v>2787</v>
          </cell>
          <cell r="B832" t="str">
            <v>Debe consignar la moneda para la Base imponible percepcion.</v>
          </cell>
        </row>
        <row r="833">
          <cell r="A833" t="str">
            <v>2788</v>
          </cell>
          <cell r="B833" t="str">
            <v>El dato ingresado en moneda de base imponible de la percepcion debe ser PEN</v>
          </cell>
        </row>
        <row r="834">
          <cell r="A834" t="str">
            <v>2789</v>
          </cell>
          <cell r="B834" t="str">
            <v>cbc:PayableAmount es obligatorio y mayor a cero cuando sac:AdditionalMonetaryTotal/cbc:ID es 2001</v>
          </cell>
        </row>
        <row r="835">
          <cell r="A835" t="str">
            <v>2790</v>
          </cell>
          <cell r="B835" t="str">
            <v>El dato ingresado en cbc:PayableAmount no cumple con el formato establecido</v>
          </cell>
        </row>
        <row r="836">
          <cell r="A836" t="str">
            <v>2791</v>
          </cell>
          <cell r="B836" t="str">
            <v>Debe consignar la moneda para el Monto de la percepcion (cbc:PayableAmount/@currencyID)</v>
          </cell>
        </row>
        <row r="837">
          <cell r="A837" t="str">
            <v>2792</v>
          </cell>
          <cell r="B837" t="str">
            <v>El dato ingresado en moneda del monto de cargo/descuento para percepcion debe ser PEN</v>
          </cell>
        </row>
        <row r="838">
          <cell r="A838" t="str">
            <v>2793</v>
          </cell>
          <cell r="B838" t="str">
            <v>sac:TotalAmount es obligatorio y mayor a cero cuando sac:AdditionalMonetaryTotal/cbc:ID es 2001</v>
          </cell>
        </row>
        <row r="839">
          <cell r="A839" t="str">
            <v>2794</v>
          </cell>
          <cell r="B839" t="str">
            <v>El dato ingresado en sac:TotalAmount no cumple con el formato establecido</v>
          </cell>
        </row>
        <row r="840">
          <cell r="A840" t="str">
            <v>2795</v>
          </cell>
          <cell r="B840" t="str">
            <v>Debe consignar la moneda para el Monto Total incluido la percepcion (sac:TotalAmount/@currencyID)</v>
          </cell>
        </row>
        <row r="841">
          <cell r="A841" t="str">
            <v>2796</v>
          </cell>
          <cell r="B841" t="str">
            <v>El dato ingresado en sac:TotalAmount/@currencyID debe ser PEN</v>
          </cell>
        </row>
        <row r="842">
          <cell r="A842" t="str">
            <v>2797</v>
          </cell>
          <cell r="B842" t="str">
            <v>El Monto de percepcion no puede ser mayor al importe total del comprobante.</v>
          </cell>
        </row>
        <row r="843">
          <cell r="A843" t="str">
            <v>2798</v>
          </cell>
          <cell r="B843" t="str">
            <v>El Monto de percepcion no tiene el valor correcto según el tipo de percepcion.</v>
          </cell>
        </row>
        <row r="844">
          <cell r="A844" t="str">
            <v>2799</v>
          </cell>
          <cell r="B844" t="str">
            <v>sac:TotalAmount no tiene el valor correcto cuando sac:AdditionalMonetaryTotal/cbc:ID es 2001</v>
          </cell>
        </row>
        <row r="845">
          <cell r="A845" t="str">
            <v>2800</v>
          </cell>
          <cell r="B845" t="str">
            <v>AdditionalAccountID -  El dato ingresado  en el tipo de documento de identidad del receptor no esta permitido.</v>
          </cell>
        </row>
        <row r="846">
          <cell r="A846" t="str">
            <v>2801</v>
          </cell>
          <cell r="B846" t="str">
            <v>El DNI ingresado no cumple con el estandar.</v>
          </cell>
        </row>
        <row r="847">
          <cell r="A847" t="str">
            <v>2802</v>
          </cell>
          <cell r="B847" t="str">
            <v>El dato ingresado como numero de documento de identidad del receptor no cumple con el formato establecido</v>
          </cell>
        </row>
        <row r="848">
          <cell r="A848" t="str">
            <v>2803</v>
          </cell>
          <cell r="B848" t="str">
            <v>ID - No cumple con el formato UUID</v>
          </cell>
        </row>
        <row r="849">
          <cell r="A849" t="str">
            <v>2804</v>
          </cell>
          <cell r="B849" t="str">
            <v>La fecha de recepcion del comprobante por ose, no debe de ser mayor a la fecha de recepcion de sunat</v>
          </cell>
        </row>
        <row r="850">
          <cell r="A850" t="str">
            <v>2805</v>
          </cell>
          <cell r="B850" t="str">
            <v>El XML no contiene el tag IssueTime</v>
          </cell>
        </row>
        <row r="851">
          <cell r="A851" t="str">
            <v>2806</v>
          </cell>
          <cell r="B851" t="str">
            <v>IssueTime - El dato ingresado  no cumple con el patrón hh:mm:ss.sssss</v>
          </cell>
        </row>
        <row r="852">
          <cell r="A852" t="str">
            <v>2807</v>
          </cell>
          <cell r="B852" t="str">
            <v>El XML no contiene el tag ResponseDate</v>
          </cell>
        </row>
        <row r="853">
          <cell r="A853" t="str">
            <v>2808</v>
          </cell>
          <cell r="B853" t="str">
            <v>ResponseDate - El dato ingresado  no cumple con el patrón YYYY-MM-DD</v>
          </cell>
        </row>
        <row r="854">
          <cell r="A854" t="str">
            <v>2809</v>
          </cell>
          <cell r="B854" t="str">
            <v>La fecha de recepcion del comprobante por ose, no debe de ser mayor a la fecha de comprobacion del ose</v>
          </cell>
        </row>
        <row r="855">
          <cell r="A855" t="str">
            <v>2810</v>
          </cell>
          <cell r="B855" t="str">
            <v>La fecha de comprobacion del comprobante en OSE no puede ser mayor a la fecha de recepcion en SUNAT.</v>
          </cell>
        </row>
        <row r="856">
          <cell r="A856" t="str">
            <v>2811</v>
          </cell>
          <cell r="B856" t="str">
            <v>El XML no contiene el tag ResponseTime</v>
          </cell>
        </row>
        <row r="857">
          <cell r="A857" t="str">
            <v>2812</v>
          </cell>
          <cell r="B857" t="str">
            <v>ResponseTime - El dato ingresado  no cumple con el patrón hh:mm:ss.sssss</v>
          </cell>
        </row>
        <row r="858">
          <cell r="A858" t="str">
            <v>2813</v>
          </cell>
          <cell r="B858" t="str">
            <v>El XML no contiene el tag o no existe información del Número de documento de identificación del que envía el CPE (emisor o PSE)</v>
          </cell>
        </row>
        <row r="859">
          <cell r="A859" t="str">
            <v>2814</v>
          </cell>
          <cell r="B859" t="str">
            <v>El valor ingresado como Número de documento de identificación del que envía el CPE (emisor o PSE) es incorrecto</v>
          </cell>
        </row>
        <row r="860">
          <cell r="A860" t="str">
            <v>2816</v>
          </cell>
          <cell r="B860" t="str">
            <v>El XML no contiene el atributo schemeID o no existe información del Tipo de documento de identidad del que envía el CPE (emisor o PSE)</v>
          </cell>
        </row>
        <row r="861">
          <cell r="A861" t="str">
            <v>2817</v>
          </cell>
          <cell r="B861" t="str">
            <v>El valor ingresado como Tipo de documento de identidad del que envía el CPE (emisor o PSE) es incorrecto</v>
          </cell>
        </row>
        <row r="862">
          <cell r="A862" t="str">
            <v>2818</v>
          </cell>
          <cell r="B862" t="str">
            <v>El XML no contiene el atributo schemeAgencyName o no existe información del Tipo de documento de identidad del que envía el CPE (emisor o PSE)</v>
          </cell>
        </row>
        <row r="863">
          <cell r="A863" t="str">
            <v>2819</v>
          </cell>
          <cell r="B863" t="str">
            <v>El valor ingresado en el atributo schemeAgencyName del Tipo de documento de identidad del que envía el CPE (emisor o PSE) es incorrecto</v>
          </cell>
        </row>
        <row r="864">
          <cell r="A864" t="str">
            <v>2820</v>
          </cell>
          <cell r="B864" t="str">
            <v>El XML no contiene el atributo schemeURI o no existe información del Tipo de documento de identidad del que envía el CPE (emisor o PSE)</v>
          </cell>
        </row>
        <row r="865">
          <cell r="A865" t="str">
            <v>2821</v>
          </cell>
          <cell r="B865" t="str">
            <v>El valor ingresado en el atributo schemeURI del Tipo de documento de identidad del que envía el CPE (emisor o PSE) es incorrecto</v>
          </cell>
        </row>
        <row r="866">
          <cell r="A866" t="str">
            <v>2822</v>
          </cell>
          <cell r="B866" t="str">
            <v>El XML no contiene el tag o no existe información del Número de documento de identificación del OSE</v>
          </cell>
        </row>
        <row r="867">
          <cell r="A867" t="str">
            <v>2823</v>
          </cell>
          <cell r="B867" t="str">
            <v>El valor ingresado como Número de documento de identificación del OSE es incorrecto</v>
          </cell>
        </row>
        <row r="868">
          <cell r="A868" t="str">
            <v>2824</v>
          </cell>
          <cell r="B868" t="str">
            <v>El certificado digital con el que se firma el CDR OSE no corresponde con el RUC del OSE informado</v>
          </cell>
        </row>
        <row r="869">
          <cell r="A869" t="str">
            <v>2825</v>
          </cell>
          <cell r="B869" t="str">
            <v>El Número de documento de identificación del OSE informado no esta registrado en el padron.</v>
          </cell>
        </row>
        <row r="870">
          <cell r="A870" t="str">
            <v>2826</v>
          </cell>
          <cell r="B870" t="str">
            <v>El XML no contiene el atributo schemeID o no existe información del Tipo de documento de identidad del OSE</v>
          </cell>
        </row>
        <row r="871">
          <cell r="A871" t="str">
            <v>2827</v>
          </cell>
          <cell r="B871" t="str">
            <v>El valor ingresado como Tipo de documento de identidad del OSE es incorrecto</v>
          </cell>
        </row>
        <row r="872">
          <cell r="A872" t="str">
            <v>2828</v>
          </cell>
          <cell r="B872" t="str">
            <v>El XML no contiene el atributo schemeAgencyName o no existe información del Tipo de documento de identidad del OSE</v>
          </cell>
        </row>
        <row r="873">
          <cell r="A873" t="str">
            <v>2829</v>
          </cell>
          <cell r="B873" t="str">
            <v>El valor ingresado en el atributo schemeAgencyName del Tipo de documento de identidad del OSE es incorrecto</v>
          </cell>
        </row>
        <row r="874">
          <cell r="A874" t="str">
            <v>2830</v>
          </cell>
          <cell r="B874" t="str">
            <v>El XML no contiene el atributo schemeURI o no existe información del Tipo de documento de identidad del OSE</v>
          </cell>
        </row>
        <row r="875">
          <cell r="A875" t="str">
            <v>2831</v>
          </cell>
          <cell r="B875" t="str">
            <v>El valor ingresado en el atributo schemeURI del Tipo de documento de identidad del OSE es incorrecto</v>
          </cell>
        </row>
        <row r="876">
          <cell r="A876" t="str">
            <v>2832</v>
          </cell>
          <cell r="B876" t="str">
            <v>El XML no contiene el tag o no existe información del Código de Respuesta</v>
          </cell>
        </row>
        <row r="877">
          <cell r="A877" t="str">
            <v>2833</v>
          </cell>
          <cell r="B877" t="str">
            <v>El valor ingresado como Código de Respuesta es incorrecto</v>
          </cell>
        </row>
        <row r="878">
          <cell r="A878" t="str">
            <v>2834</v>
          </cell>
          <cell r="B878" t="str">
            <v>El XML no contiene el atributo listAgencyName o no existe información del Código de Respuesta</v>
          </cell>
        </row>
        <row r="879">
          <cell r="A879" t="str">
            <v>2835</v>
          </cell>
          <cell r="B879" t="str">
            <v>El valor ingresado en el atributo listAgencyName del Código de Respuesta es incorrecto</v>
          </cell>
        </row>
        <row r="880">
          <cell r="A880" t="str">
            <v>2836</v>
          </cell>
          <cell r="B880" t="str">
            <v>El XML no contiene el tag o no existe información de la Descripción de la Respuesta</v>
          </cell>
        </row>
        <row r="881">
          <cell r="A881" t="str">
            <v>2837</v>
          </cell>
          <cell r="B881" t="str">
            <v>El valor ingresado como Descripción de la Respuesta es incorrecto</v>
          </cell>
        </row>
        <row r="882">
          <cell r="A882" t="str">
            <v>2838</v>
          </cell>
          <cell r="B882" t="str">
            <v>El valor ingresado como Código de observación es incorrecto</v>
          </cell>
        </row>
        <row r="883">
          <cell r="A883" t="str">
            <v>2839</v>
          </cell>
          <cell r="B883" t="str">
            <v>El XML no contiene el atributo listURI o no existe información del Código de observación</v>
          </cell>
        </row>
        <row r="884">
          <cell r="A884" t="str">
            <v>2840</v>
          </cell>
          <cell r="B884" t="str">
            <v>El valor ingresado en el atributo listURI del Código de observación es incorrecto</v>
          </cell>
        </row>
        <row r="885">
          <cell r="A885" t="str">
            <v>2841</v>
          </cell>
          <cell r="B885" t="str">
            <v>El XML no contiene el tag o no existe información de la Descripción de la observación</v>
          </cell>
        </row>
        <row r="886">
          <cell r="A886" t="str">
            <v>2842</v>
          </cell>
          <cell r="B886" t="str">
            <v>El valor ingresado como Descripción de la observación es incorrecto</v>
          </cell>
        </row>
        <row r="887">
          <cell r="A887" t="str">
            <v>2843</v>
          </cell>
          <cell r="B887" t="str">
            <v>Se ha encontrado mas de una Descripción de la observación, tag cac:Response/cac:Status/cbc:StatusReason</v>
          </cell>
        </row>
        <row r="888">
          <cell r="A888" t="str">
            <v>2844</v>
          </cell>
          <cell r="B888" t="str">
            <v>No se encontro el tag cbc:StatusReasonCode cuando ingresó la Descripción de la observación</v>
          </cell>
        </row>
        <row r="889">
          <cell r="A889" t="str">
            <v>2845</v>
          </cell>
          <cell r="B889" t="str">
            <v>El XML contiene mas de un elemento cac:DocumentReference</v>
          </cell>
        </row>
        <row r="890">
          <cell r="A890" t="str">
            <v>2846</v>
          </cell>
          <cell r="B890" t="str">
            <v>El XML no contiene informacion en el tag cac:DocumentReference/cbc:ID</v>
          </cell>
        </row>
        <row r="891">
          <cell r="A891" t="str">
            <v>2848</v>
          </cell>
          <cell r="B891" t="str">
            <v>El valor ingresado como Serie y número del comprobante no corresponde con el del comprobante</v>
          </cell>
        </row>
        <row r="892">
          <cell r="A892" t="str">
            <v>2849</v>
          </cell>
          <cell r="B892" t="str">
            <v>El XML no contiene el tag o no existe información de la Fecha de emisión del comprobante</v>
          </cell>
        </row>
        <row r="893">
          <cell r="A893" t="str">
            <v>2851</v>
          </cell>
          <cell r="B893" t="str">
            <v>El valor ingresado como Fecha de emisión del comprobante no corresponde con el del comprobante</v>
          </cell>
        </row>
        <row r="894">
          <cell r="A894" t="str">
            <v>2852</v>
          </cell>
          <cell r="B894" t="str">
            <v>El XML no contiene el tag o no existe información de la Hora de emisión del comprobante</v>
          </cell>
        </row>
        <row r="895">
          <cell r="A895" t="str">
            <v>2853</v>
          </cell>
          <cell r="B895" t="str">
            <v>El valor ingresado como Hora de emisión del comprobante no cumple con el patrón hh:mm:ss.sssss</v>
          </cell>
        </row>
        <row r="896">
          <cell r="A896" t="str">
            <v>2854</v>
          </cell>
          <cell r="B896" t="str">
            <v>El valor ingresado como Hora de emisión del comprobante no corresponde con el del comprobante</v>
          </cell>
        </row>
        <row r="897">
          <cell r="A897" t="str">
            <v>2855</v>
          </cell>
          <cell r="B897" t="str">
            <v>El XML no contiene el tag o no existe información del Tipo de comprobante</v>
          </cell>
        </row>
        <row r="898">
          <cell r="A898" t="str">
            <v>2856</v>
          </cell>
          <cell r="B898" t="str">
            <v>El valor ingresado como Tipo de comprobante es incorrecto</v>
          </cell>
        </row>
        <row r="899">
          <cell r="A899" t="str">
            <v>2857</v>
          </cell>
          <cell r="B899" t="str">
            <v>El valor ingresado como Tipo de comprobante no corresponde con el del comprobante</v>
          </cell>
        </row>
        <row r="900">
          <cell r="A900" t="str">
            <v>2858</v>
          </cell>
          <cell r="B900" t="str">
            <v>El XML no contiene el tag o no existe información del Hash del comprobante</v>
          </cell>
        </row>
        <row r="901">
          <cell r="A901" t="str">
            <v>2859</v>
          </cell>
          <cell r="B901" t="str">
            <v>El valor ingresado como Hash del comprobante es incorrecto</v>
          </cell>
        </row>
        <row r="902">
          <cell r="A902" t="str">
            <v>2860</v>
          </cell>
          <cell r="B902" t="str">
            <v>El valor ingresado como Hash del comprobante no corresponde con el del comprobante</v>
          </cell>
        </row>
        <row r="903">
          <cell r="A903" t="str">
            <v>2861</v>
          </cell>
          <cell r="B903" t="str">
            <v>El XML no contiene el tag o no existe información del Número de documento de identificación del emisor</v>
          </cell>
        </row>
        <row r="904">
          <cell r="A904" t="str">
            <v>2862</v>
          </cell>
          <cell r="B904" t="str">
            <v>El valor ingresado como Número de documento de identificación del emisor es incorrecto</v>
          </cell>
        </row>
        <row r="905">
          <cell r="A905" t="str">
            <v>2863</v>
          </cell>
          <cell r="B905" t="str">
            <v>El valor ingresado como Número de documento de identificación del emisor no corresponde con el del comprobante</v>
          </cell>
        </row>
        <row r="906">
          <cell r="A906" t="str">
            <v>2864</v>
          </cell>
          <cell r="B906" t="str">
            <v>El XML no contiene el atributo o no existe información del Tipo de documento de identidad del emisor</v>
          </cell>
        </row>
        <row r="907">
          <cell r="A907" t="str">
            <v>2865</v>
          </cell>
          <cell r="B907" t="str">
            <v>El valor ingresado como Tipo de documento de identidad del emisor es incorrecto</v>
          </cell>
        </row>
        <row r="908">
          <cell r="A908" t="str">
            <v>2866</v>
          </cell>
          <cell r="B908" t="str">
            <v>El valor ingresado como Tipo de documento de identidad del emisor no corresponde con el del comprobante</v>
          </cell>
        </row>
        <row r="909">
          <cell r="A909" t="str">
            <v>2867</v>
          </cell>
          <cell r="B909" t="str">
            <v>El XML no contiene el tag o no existe información del Número de documento de identificación del receptor</v>
          </cell>
        </row>
        <row r="910">
          <cell r="A910" t="str">
            <v>2868</v>
          </cell>
          <cell r="B910" t="str">
            <v>El valor ingresado como Número de documento de identificación del receptor es incorrecto</v>
          </cell>
        </row>
        <row r="911">
          <cell r="A911" t="str">
            <v>2869</v>
          </cell>
          <cell r="B911" t="str">
            <v>El valor ingresado como Número de documento de identificación del receptor no corresponde con el del comprobante</v>
          </cell>
        </row>
        <row r="912">
          <cell r="A912" t="str">
            <v>2870</v>
          </cell>
          <cell r="B912" t="str">
            <v>El XML no contiene el atributo o no existe información del Tipo de documento de identidad del receptor</v>
          </cell>
        </row>
        <row r="913">
          <cell r="A913" t="str">
            <v>2871</v>
          </cell>
          <cell r="B913" t="str">
            <v>El valor ingresado como Tipo de documento de identidad del receptor es incorrecto</v>
          </cell>
        </row>
        <row r="914">
          <cell r="A914" t="str">
            <v>2872</v>
          </cell>
          <cell r="B914" t="str">
            <v>El valor ingresado como Tipo de documento de identidad del receptor no corresponde con el del comprobante</v>
          </cell>
        </row>
        <row r="915">
          <cell r="A915" t="str">
            <v>2873</v>
          </cell>
          <cell r="B915" t="str">
            <v>El PSE informado no se encuentra vinculado con el  emisor del comprobante en la fecha de comprobación</v>
          </cell>
        </row>
        <row r="916">
          <cell r="A916" t="str">
            <v>2874</v>
          </cell>
          <cell r="B916" t="str">
            <v>El Número de documento de identificación del OSE informado no se encuentra vinculado al emisor del comprobante en la fecha de comprobación</v>
          </cell>
        </row>
        <row r="917">
          <cell r="A917" t="str">
            <v>2875</v>
          </cell>
          <cell r="B917" t="str">
            <v>ID - El dato ingresado no cumple con el formato R#-fecha-correlativo</v>
          </cell>
        </row>
        <row r="918">
          <cell r="A918" t="str">
            <v>2876</v>
          </cell>
          <cell r="B918" t="str">
            <v>La fecha de recepción del comprobante por OSE debe ser mayor a la fecha de emisión del comprobante enviado</v>
          </cell>
        </row>
        <row r="919">
          <cell r="A919" t="str">
            <v>2880</v>
          </cell>
          <cell r="B919" t="str">
            <v>Es obligatorio ingresar el peso bruto total de la guía</v>
          </cell>
        </row>
        <row r="920">
          <cell r="A920" t="str">
            <v>2881</v>
          </cell>
          <cell r="B920" t="str">
            <v>Es obligatorio indicar la unidad de medida del Peso Total de la guía</v>
          </cell>
        </row>
        <row r="921">
          <cell r="A921" t="str">
            <v>2883</v>
          </cell>
          <cell r="B921" t="str">
            <v>Es obligatorio indicar la unidad de medida del ítem</v>
          </cell>
        </row>
        <row r="922">
          <cell r="A922" t="str">
            <v>2891</v>
          </cell>
          <cell r="B922" t="str">
            <v>El código ingresado como tasa de percepción no existe en el catálogo</v>
          </cell>
        </row>
        <row r="923">
          <cell r="A923" t="str">
            <v>2892</v>
          </cell>
          <cell r="B923" t="str">
            <v>El valor del tag no cumple con el formato establecido</v>
          </cell>
        </row>
        <row r="924">
          <cell r="A924" t="str">
            <v>2893</v>
          </cell>
          <cell r="B924" t="str">
            <v>Debe consignar um importe igual o mayor a cero (0)</v>
          </cell>
        </row>
        <row r="925">
          <cell r="A925" t="str">
            <v>2894</v>
          </cell>
          <cell r="B925" t="str">
            <v>El valor del tag no cumple con el formato establecido</v>
          </cell>
        </row>
        <row r="926">
          <cell r="A926" t="str">
            <v>2895</v>
          </cell>
          <cell r="B926" t="str">
            <v>Debe consignar um importe igual o mayor a cero (0)</v>
          </cell>
        </row>
        <row r="927">
          <cell r="A927" t="str">
            <v>2896</v>
          </cell>
          <cell r="B927" t="str">
            <v>El código ingresado como estado del ítem no existe en el catálogo</v>
          </cell>
        </row>
        <row r="928">
          <cell r="A928" t="str">
            <v>2897</v>
          </cell>
          <cell r="B928" t="str">
            <v>Debe consignar um importe igual o mayor a cero (0)</v>
          </cell>
        </row>
        <row r="929">
          <cell r="A929" t="str">
            <v>2900</v>
          </cell>
          <cell r="B929" t="str">
            <v>El Número de comprobante de fin de rango debe ser igual o mayor al de inicio</v>
          </cell>
        </row>
        <row r="930">
          <cell r="A930" t="str">
            <v>2901</v>
          </cell>
          <cell r="B930" t="str">
            <v>El nombre comercial del emisor no cumple con el formato establecido</v>
          </cell>
        </row>
        <row r="931">
          <cell r="A931" t="str">
            <v>2902</v>
          </cell>
          <cell r="B931" t="str">
            <v>La urbanización del domicilio fiscal del emisor no cumple con el formato establecido</v>
          </cell>
        </row>
        <row r="932">
          <cell r="A932" t="str">
            <v>2903</v>
          </cell>
          <cell r="B932" t="str">
            <v>La provincia del domicilio fiscal del emisor no cumple con el formato establecido</v>
          </cell>
        </row>
        <row r="933">
          <cell r="A933" t="str">
            <v>2904</v>
          </cell>
          <cell r="B933" t="str">
            <v>El departamento del domicilio fiscal del emisor no cumple con el formato establecido</v>
          </cell>
        </row>
        <row r="934">
          <cell r="A934" t="str">
            <v>2905</v>
          </cell>
          <cell r="B934" t="str">
            <v>El distrito del domicilio fiscal del emisor no cumple con el formato establecido</v>
          </cell>
        </row>
        <row r="935">
          <cell r="A935" t="str">
            <v>2906</v>
          </cell>
          <cell r="B935" t="str">
            <v>El nombre comercial del proveedor no cumple con el formato establecido</v>
          </cell>
        </row>
        <row r="936">
          <cell r="A936" t="str">
            <v>2907</v>
          </cell>
          <cell r="B936" t="str">
            <v>La urbanización del domicilio fiscal del proveedor no cumple con el formato establecido</v>
          </cell>
        </row>
        <row r="937">
          <cell r="A937" t="str">
            <v>2908</v>
          </cell>
          <cell r="B937" t="str">
            <v>La provincia del domicilio fiscal del proveedor no cumple con el formato establecido</v>
          </cell>
        </row>
        <row r="938">
          <cell r="A938" t="str">
            <v>2909</v>
          </cell>
          <cell r="B938" t="str">
            <v>El departamento del domicilio fiscal del proveedor no cumple con el formato establecido</v>
          </cell>
        </row>
        <row r="939">
          <cell r="A939" t="str">
            <v>2910</v>
          </cell>
          <cell r="B939" t="str">
            <v>El distrito del domicilio fiscal del proveedor no cumple con el formato establecido</v>
          </cell>
        </row>
        <row r="940">
          <cell r="A940" t="str">
            <v>2911</v>
          </cell>
          <cell r="B940" t="str">
            <v>El nombre comercial del cliente no cumple con el formato establecido</v>
          </cell>
        </row>
        <row r="941">
          <cell r="A941" t="str">
            <v>2912</v>
          </cell>
          <cell r="B941" t="str">
            <v>La urbanización del domicilio fiscal del cliente no cumple con el formato establecido</v>
          </cell>
        </row>
        <row r="942">
          <cell r="A942" t="str">
            <v>2913</v>
          </cell>
          <cell r="B942" t="str">
            <v>La provincia del domicilio fiscal del cliente no cumple con el formato establecido</v>
          </cell>
        </row>
        <row r="943">
          <cell r="A943" t="str">
            <v>2914</v>
          </cell>
          <cell r="B943" t="str">
            <v>El departamento del domicilio fiscal del cliente no cumple con el formato establecido</v>
          </cell>
        </row>
        <row r="944">
          <cell r="A944" t="str">
            <v>2915</v>
          </cell>
          <cell r="B944" t="str">
            <v>El distrito del domicilio fiscal del cliente no cumple con el formato establecido</v>
          </cell>
        </row>
        <row r="945">
          <cell r="A945" t="str">
            <v>2916</v>
          </cell>
          <cell r="B945" t="str">
            <v>La dirección completa y detallada del domicilio fiscal del emisor no cumple con el formato establecido</v>
          </cell>
        </row>
        <row r="946">
          <cell r="A946" t="str">
            <v>2917</v>
          </cell>
          <cell r="B946" t="str">
            <v>Debe corresponder a algún valor válido establecido en el catálogo 13</v>
          </cell>
        </row>
        <row r="947">
          <cell r="A947" t="str">
            <v>2918</v>
          </cell>
          <cell r="B947" t="str">
            <v>La dirección completa y detallada del domicilio fiscal del proveedor no cumple con el formato establecido</v>
          </cell>
        </row>
        <row r="948">
          <cell r="A948" t="str">
            <v>2919</v>
          </cell>
          <cell r="B948" t="str">
            <v>La dirección completa y detallada del domicilio fiscal del cliente no cumple con el formato establecido</v>
          </cell>
        </row>
        <row r="949">
          <cell r="A949" t="str">
            <v>2920</v>
          </cell>
          <cell r="B949" t="str">
            <v>Dato no cumple con formato de acuerdo al número de comprobante.</v>
          </cell>
        </row>
        <row r="950">
          <cell r="A950" t="str">
            <v>2921</v>
          </cell>
          <cell r="B950" t="str">
            <v>Es obligatorio informar el detalle el tipo de servicio público</v>
          </cell>
        </row>
        <row r="951">
          <cell r="A951" t="str">
            <v>2922</v>
          </cell>
          <cell r="B951" t="str">
            <v>El valor del Tag no se encuentra en el catálogo</v>
          </cell>
        </row>
        <row r="952">
          <cell r="A952" t="str">
            <v>2923</v>
          </cell>
          <cell r="B952" t="str">
            <v>Es obligatorio informar el código de servicios de telecomunicaciones para el tipo servicio público informado</v>
          </cell>
        </row>
        <row r="953">
          <cell r="A953" t="str">
            <v>2924</v>
          </cell>
          <cell r="B953" t="str">
            <v>Sólo enviar información para el tipos de servicios públicos 5</v>
          </cell>
        </row>
        <row r="954">
          <cell r="A954" t="str">
            <v>2925</v>
          </cell>
          <cell r="B954" t="str">
            <v>El valor del Tag no se encuentra en el catálogo</v>
          </cell>
        </row>
        <row r="955">
          <cell r="A955" t="str">
            <v>2926</v>
          </cell>
          <cell r="B955" t="str">
            <v>Es obligatorio informar el número del suministro para el tipo servicio público informado</v>
          </cell>
        </row>
        <row r="956">
          <cell r="A956" t="str">
            <v>2927</v>
          </cell>
          <cell r="B956" t="str">
            <v>Comprobante de Servicio Publico no se encuenta registrado en sunat</v>
          </cell>
        </row>
        <row r="957">
          <cell r="A957" t="str">
            <v>2928</v>
          </cell>
          <cell r="B957" t="str">
            <v>El valor del Tag no cumple con el tipo y longitud esperada</v>
          </cell>
        </row>
        <row r="958">
          <cell r="A958" t="str">
            <v>2929</v>
          </cell>
          <cell r="B958" t="str">
            <v>Debe remitir información del número de teléfono para el código de servicios de telecomunicaciones informado</v>
          </cell>
        </row>
        <row r="959">
          <cell r="A959" t="str">
            <v>2930</v>
          </cell>
          <cell r="B959" t="str">
            <v>El tipo de documento modificado por la Nota de debito debe ser Servicio Publico electronico</v>
          </cell>
        </row>
        <row r="960">
          <cell r="A960" t="str">
            <v>2931</v>
          </cell>
          <cell r="B960" t="str">
            <v>El valor del Tag no cumple con el tipo y longitud esperada</v>
          </cell>
        </row>
        <row r="961">
          <cell r="A961" t="str">
            <v>2932</v>
          </cell>
          <cell r="B961" t="str">
            <v>Es obligatorio informar el código de tarifa contratada para el tipo servicio público informado</v>
          </cell>
        </row>
        <row r="962">
          <cell r="A962" t="str">
            <v>2933</v>
          </cell>
          <cell r="B962" t="str">
            <v>Sólo enviar información para el tipos de servicios públicos 1 o 2</v>
          </cell>
        </row>
        <row r="963">
          <cell r="A963" t="str">
            <v>2934</v>
          </cell>
          <cell r="B963" t="str">
            <v>El valor del Tag no se encuentra en el catálogo</v>
          </cell>
        </row>
        <row r="964">
          <cell r="A964" t="str">
            <v>2935</v>
          </cell>
          <cell r="B964" t="str">
            <v>Es obligatorio informar el detalle de la potencia contratada</v>
          </cell>
        </row>
        <row r="965">
          <cell r="A965" t="str">
            <v>2936</v>
          </cell>
          <cell r="B965" t="str">
            <v>Sólo enviar información para el tipo de servicios público 1</v>
          </cell>
        </row>
        <row r="966">
          <cell r="A966" t="str">
            <v>2937</v>
          </cell>
          <cell r="B966" t="str">
            <v>Es obligatorio informar el detalle de la potencia contratada</v>
          </cell>
        </row>
        <row r="967">
          <cell r="A967" t="str">
            <v>2938</v>
          </cell>
          <cell r="B967" t="str">
            <v>Sólo enviar información para el tipo de servicios público 1</v>
          </cell>
        </row>
        <row r="968">
          <cell r="A968" t="str">
            <v>2939</v>
          </cell>
          <cell r="B968" t="str">
            <v>El valor del Tag no cumple con el tipo y longitud esperada</v>
          </cell>
        </row>
        <row r="969">
          <cell r="A969" t="str">
            <v>2940</v>
          </cell>
          <cell r="B969" t="str">
            <v xml:space="preserve">Es obligatorio informar el tipo de medidor </v>
          </cell>
        </row>
        <row r="970">
          <cell r="A970" t="str">
            <v>2941</v>
          </cell>
          <cell r="B970" t="str">
            <v>Sólo enviar información para el tipo de servicios público 1</v>
          </cell>
        </row>
        <row r="971">
          <cell r="A971" t="str">
            <v>2942</v>
          </cell>
          <cell r="B971" t="str">
            <v>El valor del Tag no se encuentra en el catálogo</v>
          </cell>
        </row>
        <row r="972">
          <cell r="A972" t="str">
            <v>2943</v>
          </cell>
          <cell r="B972" t="str">
            <v>Es obligatorio informar el número del medidor</v>
          </cell>
        </row>
        <row r="973">
          <cell r="A973" t="str">
            <v>2944</v>
          </cell>
          <cell r="B973" t="str">
            <v>Sólo enviar información para el tipos de servicios públicos 1 o 2</v>
          </cell>
        </row>
        <row r="974">
          <cell r="A974" t="str">
            <v>2945</v>
          </cell>
          <cell r="B974" t="str">
            <v>El valor del Tag no cumple con el tipo y longitud esperada</v>
          </cell>
        </row>
        <row r="975">
          <cell r="A975" t="str">
            <v>2946</v>
          </cell>
          <cell r="B975" t="str">
            <v>Sólo enviar información para el tipos de servicios públicos 1 o 2</v>
          </cell>
        </row>
        <row r="976">
          <cell r="A976" t="str">
            <v>2947</v>
          </cell>
          <cell r="B976" t="str">
            <v>No existe el detalle del número del medidor</v>
          </cell>
        </row>
        <row r="977">
          <cell r="A977" t="str">
            <v>2948</v>
          </cell>
          <cell r="B977" t="str">
            <v>Sólo enviar información para el tipos de servicios públicos 1 o 2</v>
          </cell>
        </row>
        <row r="978">
          <cell r="A978" t="str">
            <v>2949</v>
          </cell>
          <cell r="B978" t="str">
            <v>El valor del atributo no existe</v>
          </cell>
        </row>
        <row r="979">
          <cell r="A979" t="str">
            <v>2950</v>
          </cell>
          <cell r="B979" t="str">
            <v>No existe el detalle del número del medidor</v>
          </cell>
        </row>
        <row r="980">
          <cell r="A980" t="str">
            <v>2951</v>
          </cell>
          <cell r="B980" t="str">
            <v>Sólo enviar información para el tipos de servicios públicos 1 o 2</v>
          </cell>
        </row>
        <row r="981">
          <cell r="A981" t="str">
            <v>2952</v>
          </cell>
          <cell r="B981" t="str">
            <v>El valor del Tag no cumple con el tipo y longitud esperada</v>
          </cell>
        </row>
        <row r="982">
          <cell r="A982" t="str">
            <v>2953</v>
          </cell>
          <cell r="B982" t="str">
            <v>El valor del atributo no existe</v>
          </cell>
        </row>
        <row r="983">
          <cell r="A983" t="str">
            <v>2954</v>
          </cell>
          <cell r="B983" t="str">
            <v>El valor ingresado como codigo de motivo de cargo/descuento por linea no es valido (catalogo 53)</v>
          </cell>
        </row>
        <row r="984">
          <cell r="A984" t="str">
            <v>2955</v>
          </cell>
          <cell r="B984" t="str">
            <v>El formato ingresado en el tag cac:InvoiceLine/cac:Allowancecharge/cbc:Amount no cumple con el formato establecido</v>
          </cell>
        </row>
        <row r="985">
          <cell r="A985" t="str">
            <v>2956</v>
          </cell>
          <cell r="B985" t="str">
            <v>Taxtotal/cbc:TaxAmount es obligatorio</v>
          </cell>
        </row>
        <row r="986">
          <cell r="A986" t="str">
            <v>2957</v>
          </cell>
          <cell r="B986" t="str">
            <v>El valor del tag categoria de impuestos no corresponde al valor esperado.</v>
          </cell>
        </row>
        <row r="987">
          <cell r="A987" t="str">
            <v>2958</v>
          </cell>
          <cell r="B987" t="str">
            <v>El valor del atributo del tag cac:TaxTotal/cac:TaxSubtotal/cac:TaxCategory/cbc:ID no corresponde al esperado.</v>
          </cell>
        </row>
        <row r="988">
          <cell r="A988" t="str">
            <v>2959</v>
          </cell>
          <cell r="B988" t="str">
            <v>El valor del atributo del tag cac:TaxTotal/cac:TaxSubtotal/cac:TaxCategory/cbc:ID/ no corresponde al esperado.</v>
          </cell>
        </row>
        <row r="989">
          <cell r="A989" t="str">
            <v>2960</v>
          </cell>
          <cell r="B989" t="str">
            <v>El valor del tag no corresponde al esperado.</v>
          </cell>
        </row>
        <row r="990">
          <cell r="A990" t="str">
            <v>2961</v>
          </cell>
          <cell r="B990" t="str">
            <v>El valor del tag codigo de tributo internacional no corresponde al esperado.</v>
          </cell>
        </row>
        <row r="991">
          <cell r="A991" t="str">
            <v>2962</v>
          </cell>
          <cell r="B991" t="str">
            <v>El valor del atributo del tag cac:TaxTotal/cac:TaxSubtotal/cac:TaxCategory/cac:TaxScheme/cbc:ID no corresponde al esperado.</v>
          </cell>
        </row>
        <row r="992">
          <cell r="A992" t="str">
            <v>2963</v>
          </cell>
          <cell r="B992" t="str">
            <v>El valor del atributo del tag cac:TaxTotal/cac:TaxSubtotal/cac:TaxCategory/cbc:ID/ no corresponde al esperado.</v>
          </cell>
        </row>
        <row r="993">
          <cell r="A993" t="str">
            <v>2964</v>
          </cell>
          <cell r="B993" t="str">
            <v>El valor del tag nombre del tributo no corresponde al esperado.</v>
          </cell>
        </row>
        <row r="994">
          <cell r="A994" t="str">
            <v>2965</v>
          </cell>
          <cell r="B994" t="str">
            <v>La sumatoria de otros tributos no corresponde al total</v>
          </cell>
        </row>
        <row r="995">
          <cell r="A995" t="str">
            <v>2966</v>
          </cell>
          <cell r="B995" t="str">
            <v>Sólo se puede indicar el códigos 55 del catálogo 53</v>
          </cell>
        </row>
        <row r="996">
          <cell r="A996" t="str">
            <v>2967</v>
          </cell>
          <cell r="B996" t="str">
            <v>Los importes de otros cargos a nivel de línea no corresponden a la suma total.</v>
          </cell>
        </row>
        <row r="997">
          <cell r="A997" t="str">
            <v>2968</v>
          </cell>
          <cell r="B997" t="str">
            <v>Debe contener un importe mayor a 0.00 si envía el tag cac:AllowanceCharge/cbc:Amount</v>
          </cell>
        </row>
        <row r="998">
          <cell r="A998" t="str">
            <v>2969</v>
          </cell>
          <cell r="B998" t="str">
            <v>Los importes de otros cargos a nivel de línea no corresponden a la suma total.</v>
          </cell>
        </row>
        <row r="999">
          <cell r="A999" t="str">
            <v>2970</v>
          </cell>
          <cell r="B999" t="str">
            <v>El dato ingresado en sac:SUNATTotalPaidBeforeRounding debe ser numérico mayor a cero</v>
          </cell>
        </row>
        <row r="1000">
          <cell r="A1000" t="str">
            <v>2971</v>
          </cell>
          <cell r="B1000" t="str">
            <v>Si existe tag sac:SUNATTotalPaidBeforeRounding debe existir tag cbc:PayableRoundingAmount</v>
          </cell>
        </row>
        <row r="1001">
          <cell r="A1001" t="str">
            <v>2972</v>
          </cell>
          <cell r="B1001" t="str">
            <v>Importe total pagado antes de redondeo debe ser igual a la suma de los importes pagados por cada documento relacionado</v>
          </cell>
        </row>
        <row r="1002">
          <cell r="A1002" t="str">
            <v>2973</v>
          </cell>
          <cell r="B1002" t="str">
            <v>El valor de la moneda del Importe total pagado antes de redondeo debe ser PEN</v>
          </cell>
        </row>
        <row r="1003">
          <cell r="A1003" t="str">
            <v>2974</v>
          </cell>
          <cell r="B1003" t="str">
            <v>El dato ingresado en cbc:PayableRoundingAmount debe ser numérico valido</v>
          </cell>
        </row>
        <row r="1004">
          <cell r="A1004" t="str">
            <v>2975</v>
          </cell>
          <cell r="B1004" t="str">
            <v>Si existe tag cbc:PayableRoundingAmount debe existir tag sac:SUNATTotalPaidBeforeRounding</v>
          </cell>
        </row>
        <row r="1005">
          <cell r="A1005" t="str">
            <v>2976</v>
          </cell>
          <cell r="B1005" t="str">
            <v>El valor para el ajuste por redondeo no es válido</v>
          </cell>
        </row>
        <row r="1006">
          <cell r="A1006" t="str">
            <v>2977</v>
          </cell>
          <cell r="B1006" t="str">
            <v>El valor de la moneda del Ajuste por redondeo debe ser PEN</v>
          </cell>
        </row>
        <row r="1007">
          <cell r="A1007" t="str">
            <v>2978</v>
          </cell>
          <cell r="B1007" t="str">
            <v>Importe total pagado debe ser igual a la suma del Importe total pagado antes de redondeo mas el Ajuste por redondeo</v>
          </cell>
        </row>
        <row r="1008">
          <cell r="A1008" t="str">
            <v>2979</v>
          </cell>
          <cell r="B1008" t="str">
            <v>El dato ingresado en sac:SUNATTotalCashedBeforeRounding debe ser numérico mayor a cero</v>
          </cell>
        </row>
        <row r="1009">
          <cell r="A1009" t="str">
            <v>2980</v>
          </cell>
          <cell r="B1009" t="str">
            <v>Si existe tag sac:SUNATTotalCashedBeforeRounding debe existir tag cbc:PayableRoundingAmount</v>
          </cell>
        </row>
        <row r="1010">
          <cell r="A1010" t="str">
            <v>2981</v>
          </cell>
          <cell r="B1010" t="str">
            <v>Importe total cobrado antes de redondeo debe ser igual a la suma de los importes cobrados por cada documento relacionado</v>
          </cell>
        </row>
        <row r="1011">
          <cell r="A1011" t="str">
            <v>2982</v>
          </cell>
          <cell r="B1011" t="str">
            <v>El valor de la moneda del Importe total cobrado antes de redondeo debe ser PEN</v>
          </cell>
        </row>
        <row r="1012">
          <cell r="A1012" t="str">
            <v>2983</v>
          </cell>
          <cell r="B1012" t="str">
            <v>Si existe tag cbc:PayableRoundingAmount debe existir tag sac:SUNATTotalCashedBeforeRounding</v>
          </cell>
        </row>
        <row r="1013">
          <cell r="A1013" t="str">
            <v>2984</v>
          </cell>
          <cell r="B1013" t="str">
            <v>Importe total cobrado debe ser igual a la suma del Importe total cobrado antes de redondeo mas el Ajuste por redondeo</v>
          </cell>
        </row>
        <row r="1014">
          <cell r="A1014" t="str">
            <v>2985</v>
          </cell>
          <cell r="B1014" t="str">
            <v>Solo se acepta comprobantes con fecha de emisión hasta el 28/02/2014 si la tasa del comprobante de retencion 6%</v>
          </cell>
        </row>
        <row r="1015">
          <cell r="A1015" t="str">
            <v>2986</v>
          </cell>
          <cell r="B1015" t="str">
            <v>Solo se acepta informacion de percepcion para nuevas boletas.</v>
          </cell>
        </row>
        <row r="1016">
          <cell r="A1016" t="str">
            <v>2987</v>
          </cell>
          <cell r="B1016" t="str">
            <v>El comprobante ya fue informado y se encuentra anulado o rechazado.</v>
          </cell>
        </row>
        <row r="1017">
          <cell r="A1017" t="str">
            <v>2988</v>
          </cell>
          <cell r="B1017" t="str">
            <v>El comprobante (fisico) a la que hace referencia la nota, no se encuentra autorizado.</v>
          </cell>
        </row>
        <row r="1018">
          <cell r="A1018" t="str">
            <v>2989</v>
          </cell>
          <cell r="B1018" t="str">
            <v>El comprobante (electronico) a la que hace referencia la nota, no se encuentra informado.</v>
          </cell>
        </row>
        <row r="1019">
          <cell r="A1019" t="str">
            <v>2990</v>
          </cell>
          <cell r="B1019" t="str">
            <v>El comprobante (electronico) a la que hace referencia la nota, se encuentra anulado o rechazada.</v>
          </cell>
        </row>
        <row r="1020">
          <cell r="A1020" t="str">
            <v>2991</v>
          </cell>
          <cell r="B1020" t="str">
            <v>El tipo de documento modificado por la Nota de credito debe ser comprobante de servicio publico</v>
          </cell>
        </row>
        <row r="1021">
          <cell r="A1021" t="str">
            <v>2992</v>
          </cell>
          <cell r="B1021" t="str">
            <v>El XML no contiene el tag o no existe información de la tasa del tributo de la línea</v>
          </cell>
        </row>
        <row r="1022">
          <cell r="A1022" t="str">
            <v>2993</v>
          </cell>
          <cell r="B1022" t="str">
            <v>El factor de afectación de IGV por linea debe ser diferente a 0.00.</v>
          </cell>
        </row>
        <row r="1023">
          <cell r="A1023" t="str">
            <v>2994</v>
          </cell>
          <cell r="B1023" t="str">
            <v>La categoría de impuesto de la línea no corresponde al valor esperado (catalogo 5)</v>
          </cell>
        </row>
        <row r="1024">
          <cell r="A1024" t="str">
            <v>2995</v>
          </cell>
          <cell r="B1024" t="str">
            <v>El XML no contiene el tag o no existe información del código internacional de tributo de la línea</v>
          </cell>
        </row>
        <row r="1025">
          <cell r="A1025" t="str">
            <v>2996</v>
          </cell>
          <cell r="B1025" t="str">
            <v>El XML no contiene el tag o no existe información del nombre de tributo de la línea</v>
          </cell>
        </row>
        <row r="1026">
          <cell r="A1026" t="str">
            <v>2997</v>
          </cell>
          <cell r="B1026" t="str">
            <v>El XML no contiene el tag o no existe información del código de tributo de la línea</v>
          </cell>
        </row>
        <row r="1027">
          <cell r="A1027" t="str">
            <v>2998</v>
          </cell>
          <cell r="B1027" t="str">
            <v>El código de tributo de la línea no corresponde al valor esperado</v>
          </cell>
        </row>
        <row r="1028">
          <cell r="A1028" t="str">
            <v>2999</v>
          </cell>
          <cell r="B1028" t="str">
            <v>El dato ingresado en el total valor de venta globales no cumple con el formato establecido</v>
          </cell>
        </row>
        <row r="1029">
          <cell r="A1029" t="str">
            <v>3000</v>
          </cell>
          <cell r="B1029" t="str">
            <v xml:space="preserve">El monto total del impuestos sobre el valor de venta de operaciones gratuitas/inafectas/exoneradas debe ser igual a 0.00 </v>
          </cell>
        </row>
        <row r="1030">
          <cell r="A1030" t="str">
            <v>3001</v>
          </cell>
          <cell r="B1030" t="str">
            <v>El Código producto de SUNAT no puede ser vació si es de Exportación</v>
          </cell>
        </row>
        <row r="1031">
          <cell r="A1031" t="str">
            <v>3002</v>
          </cell>
          <cell r="B1031" t="str">
            <v>El Código producto de SUNAT  no es válido</v>
          </cell>
        </row>
        <row r="1032">
          <cell r="A1032" t="str">
            <v>3003</v>
          </cell>
          <cell r="B1032" t="str">
            <v>El XML no contiene el tag o no existe información de total valor de venta globales</v>
          </cell>
        </row>
        <row r="1033">
          <cell r="A1033" t="str">
            <v>3004</v>
          </cell>
          <cell r="B1033" t="str">
            <v>El XML no contiene el tag o no existe información de la categoría de impuesto globales</v>
          </cell>
        </row>
        <row r="1034">
          <cell r="A1034" t="str">
            <v>3005</v>
          </cell>
          <cell r="B1034" t="str">
            <v>El XML no contiene el tag o no existe información del código de tributo en operaciones inafectas/exoneradas</v>
          </cell>
        </row>
        <row r="1035">
          <cell r="A1035" t="str">
            <v>3006</v>
          </cell>
          <cell r="B1035" t="str">
            <v>El dato ingresado en descripcion de leyenda no cumple con el formato establecido.</v>
          </cell>
        </row>
        <row r="1036">
          <cell r="A1036" t="str">
            <v>3007</v>
          </cell>
          <cell r="B1036" t="str">
            <v>El dato ingresado como codigo de tributo global no corresponde al valor esperado.</v>
          </cell>
        </row>
        <row r="1037">
          <cell r="A1037" t="str">
            <v>3008</v>
          </cell>
          <cell r="B1037" t="str">
            <v>La sumatoria del total valor de venta - Otros tributos de pago de línea no corresponden al total</v>
          </cell>
        </row>
        <row r="1038">
          <cell r="A1038" t="str">
            <v>3009</v>
          </cell>
          <cell r="B1038" t="str">
            <v>La sumatoria del total del importe del tributo Otros tributos de línea no corresponden al total</v>
          </cell>
        </row>
        <row r="1039">
          <cell r="A1039" t="str">
            <v>3010</v>
          </cell>
          <cell r="B1039" t="str">
            <v>El XML no contiene el tag o no existe información de total valor de venta en operaciones gravadas</v>
          </cell>
        </row>
        <row r="1040">
          <cell r="A1040" t="str">
            <v>3011</v>
          </cell>
          <cell r="B1040" t="str">
            <v>El dato ingresado en el total valor de venta en operaciones gravadas  no cumple con el formato establecido</v>
          </cell>
        </row>
        <row r="1041">
          <cell r="A1041" t="str">
            <v>3012</v>
          </cell>
          <cell r="B1041" t="str">
            <v>El dato ingresado en el importe del tributo en operaciones gravadas  no cumple con el formato establecido</v>
          </cell>
        </row>
        <row r="1042">
          <cell r="A1042" t="str">
            <v>3013</v>
          </cell>
          <cell r="B1042" t="str">
            <v>El XML no contiene el tag o no existe información de la categoría de impuesto en operaciones gravadas</v>
          </cell>
        </row>
        <row r="1043">
          <cell r="A1043" t="str">
            <v>3014</v>
          </cell>
          <cell r="B1043" t="str">
            <v>El codigo de leyenda no debe repetirse en el comprobante.</v>
          </cell>
        </row>
        <row r="1044">
          <cell r="A1044" t="str">
            <v>3015</v>
          </cell>
          <cell r="B1044" t="str">
            <v>El XML no contiene el tag o no existe información del código de tributo en operaciones gravadas</v>
          </cell>
        </row>
        <row r="1045">
          <cell r="A1045" t="str">
            <v>3016</v>
          </cell>
          <cell r="B1045" t="str">
            <v>El dato ingresado en base monto por cargo/descuento globales no cumple con el formato establecido</v>
          </cell>
        </row>
        <row r="1046">
          <cell r="A1046" t="str">
            <v>3017</v>
          </cell>
          <cell r="B1046" t="str">
            <v>El XML no contiene el tag o no existe información del nombre de tributo en operaciones gravadas</v>
          </cell>
        </row>
        <row r="1047">
          <cell r="A1047" t="str">
            <v>3018</v>
          </cell>
          <cell r="B1047" t="str">
            <v>El XML no contiene el tag o no existe información del código internacional del tributo en operaciones gravadas</v>
          </cell>
        </row>
        <row r="1048">
          <cell r="A1048" t="str">
            <v>3019</v>
          </cell>
          <cell r="B1048" t="str">
            <v>El dato ingresado en total precio de venta no cumple con el formato establecido</v>
          </cell>
        </row>
        <row r="1049">
          <cell r="A1049" t="str">
            <v>3020</v>
          </cell>
          <cell r="B1049" t="str">
            <v>El dato ingresado en el monto total de impuestos no cumple con el formato establecido</v>
          </cell>
        </row>
        <row r="1050">
          <cell r="A1050" t="str">
            <v>3021</v>
          </cell>
          <cell r="B1050" t="str">
            <v>El dato ingresado en el monto total de impuestos por línea no cumple con el formato establecido</v>
          </cell>
        </row>
        <row r="1051">
          <cell r="A1051" t="str">
            <v>3022</v>
          </cell>
          <cell r="B1051" t="str">
            <v>El importe total de impuestos por línea no coincide con la sumatoria de los impuestos por línea.</v>
          </cell>
        </row>
        <row r="1052">
          <cell r="A1052" t="str">
            <v>3023</v>
          </cell>
          <cell r="B1052" t="str">
            <v xml:space="preserve">El tipo de documento no se encuentra en el catálogo </v>
          </cell>
        </row>
        <row r="1053">
          <cell r="A1053" t="str">
            <v>3024</v>
          </cell>
          <cell r="B1053" t="str">
            <v>El tag cac:TaxTotal no debe repetirse a nivel de totales</v>
          </cell>
        </row>
        <row r="1054">
          <cell r="A1054" t="str">
            <v>3025</v>
          </cell>
          <cell r="B1054" t="str">
            <v>El dato ingresado en factor de cargo o descuento global no cumple con el formato establecido.</v>
          </cell>
        </row>
        <row r="1055">
          <cell r="A1055" t="str">
            <v>3026</v>
          </cell>
          <cell r="B1055" t="str">
            <v>El tag cac:TaxTotal no debe repetirse a nivel de Item</v>
          </cell>
        </row>
        <row r="1056">
          <cell r="A1056" t="str">
            <v>3027</v>
          </cell>
          <cell r="B1056" t="str">
            <v>El valor del atributo no se encuentra en el catálogo</v>
          </cell>
        </row>
        <row r="1057">
          <cell r="A1057" t="str">
            <v>3028</v>
          </cell>
          <cell r="B1057" t="str">
            <v>El dato ingresado en código de SW de facturación no cumple con el formato establecido.</v>
          </cell>
        </row>
        <row r="1058">
          <cell r="A1058" t="str">
            <v>3029</v>
          </cell>
          <cell r="B1058" t="str">
            <v>El XML no contiene el tag o no existe información del tipo de documento de identidad del emisor</v>
          </cell>
        </row>
        <row r="1059">
          <cell r="A1059" t="str">
            <v>3030</v>
          </cell>
          <cell r="B1059" t="str">
            <v>El XML no contiene el tag o no existe información del código de local anexo del emisor</v>
          </cell>
        </row>
        <row r="1060">
          <cell r="A1060" t="str">
            <v>3031</v>
          </cell>
          <cell r="B1060" t="str">
            <v>El dato ingresado en TaxableAmount de la linea no cumple con el formato establecido</v>
          </cell>
        </row>
        <row r="1061">
          <cell r="A1061" t="str">
            <v>3032</v>
          </cell>
          <cell r="B1061" t="str">
            <v>El XML no contiene el tag o no existe información de la categoría de impuesto de la línea</v>
          </cell>
        </row>
        <row r="1062">
          <cell r="A1062" t="str">
            <v>3033</v>
          </cell>
          <cell r="B1062" t="str">
            <v>El codigo de bien o servicio sujeto a detracción no existe en el listado.</v>
          </cell>
        </row>
        <row r="1063">
          <cell r="A1063" t="str">
            <v>3034</v>
          </cell>
          <cell r="B1063" t="str">
            <v>El xml no contiene el tag o no existe información en el nro de cuenta de detracción</v>
          </cell>
        </row>
        <row r="1064">
          <cell r="A1064" t="str">
            <v>3035</v>
          </cell>
          <cell r="B1064" t="str">
            <v>El xml no contiene el tag o no existe información en el monto de detraccion</v>
          </cell>
        </row>
        <row r="1065">
          <cell r="A1065" t="str">
            <v>3036</v>
          </cell>
          <cell r="B1065" t="str">
            <v>El XML no contiene el tag o no existe información del nombre del tributo</v>
          </cell>
        </row>
        <row r="1066">
          <cell r="A1066" t="str">
            <v>3037</v>
          </cell>
          <cell r="B1066" t="str">
            <v>El dato ingresado en monto de detraccion no cumple con el formato establecido</v>
          </cell>
        </row>
        <row r="1067">
          <cell r="A1067" t="str">
            <v>3038</v>
          </cell>
          <cell r="B1067" t="str">
            <v>La sumatoria de los IGV (operaciones gravadas) de línea no corresponden al total</v>
          </cell>
        </row>
        <row r="1068">
          <cell r="A1068" t="str">
            <v>3039</v>
          </cell>
          <cell r="B1068" t="str">
            <v>La sumatoria del total valor de venta - operaciones gravadas de línea no corresponden al total</v>
          </cell>
        </row>
        <row r="1069">
          <cell r="A1069" t="str">
            <v>3040</v>
          </cell>
          <cell r="B1069" t="str">
            <v>La sumatoria del total valor de venta - Exportaciones de línea no corresponden al total</v>
          </cell>
        </row>
        <row r="1070">
          <cell r="A1070" t="str">
            <v>3041</v>
          </cell>
          <cell r="B1070" t="str">
            <v>La sumatoria del total valor de venta - operaciones inafectas de línea no corresponden al total</v>
          </cell>
        </row>
        <row r="1071">
          <cell r="A1071" t="str">
            <v>3042</v>
          </cell>
          <cell r="B1071" t="str">
            <v>La sumatoria del total valor de venta - operaciones exoneradas de línea no corresponden al total</v>
          </cell>
        </row>
        <row r="1072">
          <cell r="A1072" t="str">
            <v>3043</v>
          </cell>
          <cell r="B1072" t="str">
            <v>El XML no contiene el tag o no existe información de total valor de venta ISC e IVAP</v>
          </cell>
        </row>
        <row r="1073">
          <cell r="A1073" t="str">
            <v>3044</v>
          </cell>
          <cell r="B1073" t="str">
            <v>El dato ingresado en el total valor de venta ISC e IVAP no cumple con el formato establecido</v>
          </cell>
        </row>
        <row r="1074">
          <cell r="A1074" t="str">
            <v>3045</v>
          </cell>
          <cell r="B1074" t="str">
            <v>La sumatoria del total valor de venta - ISC de línea no corresponden al total</v>
          </cell>
        </row>
        <row r="1075">
          <cell r="A1075" t="str">
            <v>3046</v>
          </cell>
          <cell r="B1075" t="str">
            <v>La sumatoria del total valor de venta - IVAP de línea no corresponden al total</v>
          </cell>
        </row>
        <row r="1076">
          <cell r="A1076" t="str">
            <v>3047</v>
          </cell>
          <cell r="B1076" t="str">
            <v>El dato ingresado en el importe del tributo para ISC e IVAP no cumple con el formato establecido</v>
          </cell>
        </row>
        <row r="1077">
          <cell r="A1077" t="str">
            <v>3048</v>
          </cell>
          <cell r="B1077" t="str">
            <v>La sumatoria del total del importe del tributo ISC de línea no corresponden al total</v>
          </cell>
        </row>
        <row r="1078">
          <cell r="A1078" t="str">
            <v>3049</v>
          </cell>
          <cell r="B1078" t="str">
            <v>La sumatoria de los IGV (operaciones gravadas - IVAP)  de línea no corresponden al total</v>
          </cell>
        </row>
        <row r="1079">
          <cell r="A1079" t="str">
            <v>3050</v>
          </cell>
          <cell r="B1079" t="str">
            <v>Afectación de IGV no corresponde al código de tributo de la linea.</v>
          </cell>
        </row>
        <row r="1080">
          <cell r="A1080" t="str">
            <v>3051</v>
          </cell>
          <cell r="B1080" t="str">
            <v>Nombre de tributo no corresponde al código de tributo de la linea.</v>
          </cell>
        </row>
        <row r="1081">
          <cell r="A1081" t="str">
            <v>3052</v>
          </cell>
          <cell r="B1081" t="str">
            <v>El factor de cargo/descuento por linea no cumple con el formato establecido.</v>
          </cell>
        </row>
        <row r="1082">
          <cell r="A1082" t="str">
            <v>3053</v>
          </cell>
          <cell r="B1082" t="str">
            <v>El Monto base de cargo/descuento por linea no cumple con el formato establecido.</v>
          </cell>
        </row>
        <row r="1083">
          <cell r="A1083" t="str">
            <v>3054</v>
          </cell>
          <cell r="B1083" t="str">
            <v>El XML no contiene el tag o no existe información de la categoría de impuesto en ISC o IVAP</v>
          </cell>
        </row>
        <row r="1084">
          <cell r="A1084" t="str">
            <v>3055</v>
          </cell>
          <cell r="B1084" t="str">
            <v>Si el código de tributo es 2000, la categoría del tributo debe ser S</v>
          </cell>
        </row>
        <row r="1085">
          <cell r="A1085" t="str">
            <v>3056</v>
          </cell>
          <cell r="B1085" t="str">
            <v>Si el código de tributo es 1016, la categoría del tributo debe ser S</v>
          </cell>
        </row>
        <row r="1086">
          <cell r="A1086" t="str">
            <v>3057</v>
          </cell>
          <cell r="B1086" t="str">
            <v>La sumatoria del total valor de venta - operaciones gratuitas de línea no corresponden al total</v>
          </cell>
        </row>
        <row r="1087">
          <cell r="A1087" t="str">
            <v>3058</v>
          </cell>
          <cell r="B1087" t="str">
            <v>El XML no contiene el tag o no existe información del código de tributo para ISC o IVAP</v>
          </cell>
        </row>
        <row r="1088">
          <cell r="A1088" t="str">
            <v>3059</v>
          </cell>
          <cell r="B1088" t="str">
            <v>el XML no contiene el tag o no existe información de código de tributo.</v>
          </cell>
        </row>
        <row r="1089">
          <cell r="A1089" t="str">
            <v>3060</v>
          </cell>
          <cell r="B1089" t="str">
            <v>El valor del tag código de tributo no corresponde al esperado.</v>
          </cell>
        </row>
        <row r="1090">
          <cell r="A1090" t="str">
            <v>3061</v>
          </cell>
          <cell r="B1090" t="str">
            <v>No se permite importe mayor a cero cuando el codigo de tributo es IGV y el comprobante esta sujeta a IVAP</v>
          </cell>
        </row>
        <row r="1091">
          <cell r="A1091" t="str">
            <v>3062</v>
          </cell>
          <cell r="B1091" t="str">
            <v>La tasa o porcentaje de detracción no corresponde al valor esperado.</v>
          </cell>
        </row>
        <row r="1092">
          <cell r="A1092" t="str">
            <v>3063</v>
          </cell>
          <cell r="B1092" t="str">
            <v>El XML no contiene el tag o no existe información de conceptos para recursos hidrobiologicos.</v>
          </cell>
        </row>
        <row r="1093">
          <cell r="A1093" t="str">
            <v>3064</v>
          </cell>
          <cell r="B1093" t="str">
            <v>El XML no contiene tag del valor del concepto por linea.</v>
          </cell>
        </row>
        <row r="1094">
          <cell r="A1094" t="str">
            <v>3065</v>
          </cell>
          <cell r="B1094" t="str">
            <v>El XML no contiene tag de la fecha del concepto por linea.</v>
          </cell>
        </row>
        <row r="1095">
          <cell r="A1095" t="str">
            <v>3066</v>
          </cell>
          <cell r="B1095" t="str">
            <v>El XML contiene un codigo de tributo no valido para Servicios Publicos.</v>
          </cell>
        </row>
        <row r="1096">
          <cell r="A1096" t="str">
            <v>3067</v>
          </cell>
          <cell r="B1096" t="str">
            <v>El código de tributo no debe repetirse a nivel de item</v>
          </cell>
        </row>
        <row r="1097">
          <cell r="A1097" t="str">
            <v>3068</v>
          </cell>
          <cell r="B1097" t="str">
            <v>El código de tributo no debe repetirse a nivel de totales</v>
          </cell>
        </row>
        <row r="1098">
          <cell r="A1098" t="str">
            <v>3069</v>
          </cell>
          <cell r="B1098" t="str">
            <v>El xml contiene una linea con mas de un codigo de tributo repetitivo.</v>
          </cell>
        </row>
        <row r="1099">
          <cell r="A1099" t="str">
            <v>3070</v>
          </cell>
          <cell r="B1099" t="str">
            <v>EL codigo internacional del tributo por linea no corresponde al valor esperado por su Id.</v>
          </cell>
        </row>
        <row r="1100">
          <cell r="A1100" t="str">
            <v>3071</v>
          </cell>
          <cell r="B1100" t="str">
            <v>El valor ingresado como codigo de motivo de cargo/descuento global no es valido (catalogo nro 53)</v>
          </cell>
        </row>
        <row r="1101">
          <cell r="A1101" t="str">
            <v>3072</v>
          </cell>
          <cell r="B1101" t="str">
            <v>El XML no contiene el tag o no existe informacion de codigo de motivo de cargo/descuento global.</v>
          </cell>
        </row>
        <row r="1102">
          <cell r="A1102" t="str">
            <v>3073</v>
          </cell>
          <cell r="B1102" t="str">
            <v>El XML no contiene el tag o no existe informacion de codigo de motivo de cargo/descuento por item.</v>
          </cell>
        </row>
        <row r="1103">
          <cell r="A1103" t="str">
            <v>3074</v>
          </cell>
          <cell r="B1103" t="str">
            <v xml:space="preserve">El monto del cargo para el  cargo para FISE debe ser igual a 0.00 </v>
          </cell>
        </row>
        <row r="1104">
          <cell r="A1104" t="str">
            <v>3075</v>
          </cell>
          <cell r="B1104" t="str">
            <v>La sumatoria de descuentos que afectan a BI por linea no corresponden al total</v>
          </cell>
        </row>
        <row r="1105">
          <cell r="A1105" t="str">
            <v>3076</v>
          </cell>
          <cell r="B1105" t="str">
            <v>La sumatoria de descuentos que no afectan a BI por linea no corresponden al total</v>
          </cell>
        </row>
        <row r="1106">
          <cell r="A1106" t="str">
            <v>3077</v>
          </cell>
          <cell r="B1106" t="str">
            <v>La sumatoria de cargos que afectan a BI por linea no corresponden al total</v>
          </cell>
        </row>
        <row r="1107">
          <cell r="A1107" t="str">
            <v>3078</v>
          </cell>
          <cell r="B1107" t="str">
            <v>La sumatoria de cargos que no afectan a BI por linea no corresponden al total</v>
          </cell>
        </row>
        <row r="1108">
          <cell r="A1108" t="str">
            <v>3079</v>
          </cell>
          <cell r="B1108" t="str">
            <v>La sumatoria de montos bases de los descuentos que afectan a BI por linea no corresponden al total</v>
          </cell>
        </row>
        <row r="1109">
          <cell r="A1109" t="str">
            <v>3080</v>
          </cell>
          <cell r="B1109" t="str">
            <v>La sumatoria de montos bases de los descuentos que no afectan a BI por linea no corresponden al total</v>
          </cell>
        </row>
        <row r="1110">
          <cell r="A1110" t="str">
            <v>3081</v>
          </cell>
          <cell r="B1110" t="str">
            <v>La sumatoria de montos bases de los cargos que afectan a BI por linea no corresponden al total</v>
          </cell>
        </row>
        <row r="1111">
          <cell r="A1111" t="str">
            <v>3082</v>
          </cell>
          <cell r="B1111" t="str">
            <v>La sumatoria de montos bases de los cargos que no afectan a BI por linea no corresponden al total</v>
          </cell>
        </row>
        <row r="1112">
          <cell r="A1112" t="str">
            <v>3083</v>
          </cell>
          <cell r="B1112" t="str">
            <v>El XML no contiene el tag o no existe información del total valor de venta.</v>
          </cell>
        </row>
        <row r="1113">
          <cell r="A1113" t="str">
            <v>3084</v>
          </cell>
          <cell r="B1113" t="str">
            <v>La sumatoria de valor de venta por linea no corresponden al total</v>
          </cell>
        </row>
        <row r="1114">
          <cell r="A1114" t="str">
            <v>3085</v>
          </cell>
          <cell r="B1114" t="str">
            <v>El XML no contiene el tag o no existe información del total precio de venta.</v>
          </cell>
        </row>
        <row r="1115">
          <cell r="A1115" t="str">
            <v>3086</v>
          </cell>
          <cell r="B1115" t="str">
            <v>La sumatoria consignados en descuentos globales no corresponden al total.</v>
          </cell>
        </row>
        <row r="1116">
          <cell r="A1116" t="str">
            <v>3087</v>
          </cell>
          <cell r="B1116" t="str">
            <v>La sumatoria consignados en cargos globales no corresponden al total</v>
          </cell>
        </row>
        <row r="1117">
          <cell r="A1117" t="str">
            <v>3088</v>
          </cell>
          <cell r="B1117" t="str">
            <v>El valor ingresado como moneda del comprobante no es valido (catalogo nro 02).</v>
          </cell>
        </row>
        <row r="1118">
          <cell r="A1118" t="str">
            <v>3089</v>
          </cell>
          <cell r="B1118" t="str">
            <v>El XML contiene mas de un tag como elemento de numero de documento del emisor</v>
          </cell>
        </row>
        <row r="1119">
          <cell r="A1119" t="str">
            <v>3090</v>
          </cell>
          <cell r="B1119" t="str">
            <v>El XML contiene mas de un tag como elemento de numero de documento del receptor.</v>
          </cell>
        </row>
        <row r="1120">
          <cell r="A1120" t="str">
            <v>3091</v>
          </cell>
          <cell r="B1120" t="str">
            <v>Si se tipo de operación es Venta Interna - Sujeta al FISE, debe ingresar cargo para FISE</v>
          </cell>
        </row>
        <row r="1121">
          <cell r="A1121" t="str">
            <v>3092</v>
          </cell>
          <cell r="B1121" t="str">
            <v>Para cargo/descuento FISE, debe ingresar monto base y debe ser mayor a 0.00</v>
          </cell>
        </row>
        <row r="1122">
          <cell r="A1122" t="str">
            <v>3093</v>
          </cell>
          <cell r="B1122" t="str">
            <v>Si se tipo de operación es Operación Sujeta a Percepción, debe ingresar cargo para Percepcion</v>
          </cell>
        </row>
        <row r="1123">
          <cell r="A1123" t="str">
            <v>3094</v>
          </cell>
          <cell r="B1123" t="str">
            <v>El comprobante más "código de operación del ítem" no debe repetirse</v>
          </cell>
        </row>
        <row r="1124">
          <cell r="A1124" t="str">
            <v>3095</v>
          </cell>
          <cell r="B1124" t="str">
            <v>El comprobante no debe ser emitido y editado en el mismo envío</v>
          </cell>
        </row>
        <row r="1125">
          <cell r="A1125" t="str">
            <v>3096</v>
          </cell>
          <cell r="B1125" t="str">
            <v>El comprobante no debe ser editado y anulado en el mismo envío</v>
          </cell>
        </row>
        <row r="1126">
          <cell r="A1126" t="str">
            <v>3097</v>
          </cell>
          <cell r="B1126" t="str">
            <v>Señor contribuyente a la fecha no se encuentra registrado ó habilitado en el Registro de exportadores de servicios SUNAT.</v>
          </cell>
        </row>
        <row r="1127">
          <cell r="A1127" t="str">
            <v>3098</v>
          </cell>
          <cell r="B1127" t="str">
            <v>El XML no contiene el tag o no existe información del pais de uso, exploración o aprovechamiento</v>
          </cell>
        </row>
        <row r="1128">
          <cell r="A1128" t="str">
            <v>3099</v>
          </cell>
          <cell r="B1128" t="str">
            <v>El dato ingresado como pais de uso, exploracion o aprovechamiento es incorrecto.</v>
          </cell>
        </row>
        <row r="1129">
          <cell r="A1129" t="str">
            <v>3100</v>
          </cell>
          <cell r="B1129" t="str">
            <v>El dato ingresado como codigo de tributo por linea es invalido para tipo de operación.</v>
          </cell>
        </row>
        <row r="1130">
          <cell r="A1130" t="str">
            <v>3101</v>
          </cell>
          <cell r="B1130" t="str">
            <v>El factor de afectación de IGV por linea debe ser igual a 0.00 para Exoneradas, Inafectas, Gratuitas de inafectas o Exportación.</v>
          </cell>
        </row>
        <row r="1131">
          <cell r="A1131" t="str">
            <v>3102</v>
          </cell>
          <cell r="B1131" t="str">
            <v>El dato ingresado como factor de afectacion por linea no cumple con el formato establecido.</v>
          </cell>
        </row>
        <row r="1132">
          <cell r="A1132" t="str">
            <v>3103</v>
          </cell>
          <cell r="B1132" t="str">
            <v>El producto del factor y monto base de la afectación del IGV/IVAP no corresponde al monto de afectacion de linea.</v>
          </cell>
        </row>
        <row r="1133">
          <cell r="A1133" t="str">
            <v>3104</v>
          </cell>
          <cell r="B1133" t="str">
            <v>El factor de afectación de ISC por linea debe ser diferente a 0.00.</v>
          </cell>
        </row>
        <row r="1134">
          <cell r="A1134" t="str">
            <v>3105</v>
          </cell>
          <cell r="B1134" t="str">
            <v>El XML debe contener al menos un tributo por linea de afectacion por IGV (Gravada, Exonerada, Inafecta, Exportación)</v>
          </cell>
        </row>
        <row r="1135">
          <cell r="A1135" t="str">
            <v>3106</v>
          </cell>
          <cell r="B1135" t="str">
            <v>El XML contiene mas de un tributo por linea afecto al IGV (Gravado, Exonerado, Inafecto, Exportación)</v>
          </cell>
        </row>
        <row r="1136">
          <cell r="A1136" t="str">
            <v>3107</v>
          </cell>
          <cell r="B1136" t="str">
            <v>El dato ingresado como codigo de tributo global es invalido para tipo de operación.</v>
          </cell>
        </row>
        <row r="1137">
          <cell r="A1137" t="str">
            <v>3108</v>
          </cell>
          <cell r="B1137" t="str">
            <v>El producto del factor y monto base de la afectación del ISC no corresponde al monto de afectacion de linea.</v>
          </cell>
        </row>
        <row r="1138">
          <cell r="A1138" t="str">
            <v>3109</v>
          </cell>
          <cell r="B1138" t="str">
            <v>El producto del factor y monto base de la afectación de otros tributos no corresponde al monto de afectacion de linea.</v>
          </cell>
        </row>
        <row r="1139">
          <cell r="A1139" t="str">
            <v>3110</v>
          </cell>
          <cell r="B1139" t="str">
            <v>El monto de afectacion de IGV por linea debe ser igual a 0.00 para Exoneradas, Inafectas, Gratuitas de inafectas o Exportación.</v>
          </cell>
        </row>
        <row r="1140">
          <cell r="A1140" t="str">
            <v>3111</v>
          </cell>
          <cell r="B1140" t="str">
            <v>El monto de afectación de IGV por linea debe ser diferente a 0.00.</v>
          </cell>
        </row>
        <row r="1141">
          <cell r="A1141" t="str">
            <v>3112</v>
          </cell>
          <cell r="B1141" t="str">
            <v>La sumatoria de los IGV de operaciones gratuitas de la línea (codigo tributo 9996) no corresponden al total</v>
          </cell>
        </row>
        <row r="1142">
          <cell r="A1142" t="str">
            <v>3113</v>
          </cell>
          <cell r="B1142" t="str">
            <v>El xml contiene información FISE que no corresponde al tipo de operación.</v>
          </cell>
        </row>
        <row r="1143">
          <cell r="A1143" t="str">
            <v>3114</v>
          </cell>
          <cell r="B1143" t="str">
            <v>El dato ingresado como indicador de cargo/descuento es incorrecto para el cargo/descuento seleccionado.</v>
          </cell>
        </row>
        <row r="1144">
          <cell r="A1144" t="str">
            <v>4000</v>
          </cell>
          <cell r="B1144" t="str">
            <v>El documento ya fue presentado anteriormente.</v>
          </cell>
        </row>
        <row r="1145">
          <cell r="A1145" t="str">
            <v>4001</v>
          </cell>
          <cell r="B1145" t="str">
            <v>El numero de RUC del receptor no existe.</v>
          </cell>
        </row>
        <row r="1146">
          <cell r="A1146" t="str">
            <v>4002</v>
          </cell>
          <cell r="B1146" t="str">
            <v>Para el TaxTypeCode, esta usando un valor que no existe en el catalogo.</v>
          </cell>
        </row>
        <row r="1147">
          <cell r="A1147" t="str">
            <v>4003</v>
          </cell>
          <cell r="B1147" t="str">
            <v>El comprobante fue registrado previamente como rechazado.</v>
          </cell>
        </row>
        <row r="1148">
          <cell r="A1148" t="str">
            <v>4004</v>
          </cell>
          <cell r="B1148" t="str">
            <v>El DocumentTypeCode de las guias debe existir y tener 2 posiciones</v>
          </cell>
        </row>
        <row r="1149">
          <cell r="A1149" t="str">
            <v>4005</v>
          </cell>
          <cell r="B1149" t="str">
            <v>El DocumentTypeCode de las guias debe ser 09 o 31</v>
          </cell>
        </row>
        <row r="1150">
          <cell r="A1150" t="str">
            <v>4006</v>
          </cell>
          <cell r="B1150" t="str">
            <v>El ID de las guias debe tener informacion de la SERIE-NUMERO de guia.</v>
          </cell>
        </row>
        <row r="1151">
          <cell r="A1151" t="str">
            <v>4007</v>
          </cell>
          <cell r="B1151" t="str">
            <v>El XML no contiene el ID de las guias.</v>
          </cell>
        </row>
        <row r="1152">
          <cell r="A1152" t="str">
            <v>4008</v>
          </cell>
          <cell r="B1152" t="str">
            <v>El DocumentTypeCode de Otros documentos relacionados no cumple con el estandar.</v>
          </cell>
        </row>
        <row r="1153">
          <cell r="A1153" t="str">
            <v>4009</v>
          </cell>
          <cell r="B1153" t="str">
            <v>El DocumentTypeCode de Otros documentos relacionados tiene valores incorrectos.</v>
          </cell>
        </row>
        <row r="1154">
          <cell r="A1154" t="str">
            <v>4010</v>
          </cell>
          <cell r="B1154" t="str">
            <v>El ID de los documentos relacionados no cumplen con el estandar.</v>
          </cell>
        </row>
        <row r="1155">
          <cell r="A1155" t="str">
            <v>4011</v>
          </cell>
          <cell r="B1155" t="str">
            <v>El XML no contiene el tag ID de documentos relacionados.</v>
          </cell>
        </row>
        <row r="1156">
          <cell r="A1156" t="str">
            <v>4012</v>
          </cell>
          <cell r="B1156" t="str">
            <v>El ubigeo indicado en el comprobante no es el mismo que esta registrado para el contribuyente.</v>
          </cell>
        </row>
        <row r="1157">
          <cell r="A1157" t="str">
            <v>4013</v>
          </cell>
          <cell r="B1157" t="str">
            <v>El RUC  del receptor no esta activo</v>
          </cell>
        </row>
        <row r="1158">
          <cell r="A1158" t="str">
            <v>4014</v>
          </cell>
          <cell r="B1158" t="str">
            <v>El RUC del receptor no esta habido</v>
          </cell>
        </row>
        <row r="1159">
          <cell r="A1159" t="str">
            <v>4015</v>
          </cell>
          <cell r="B1159" t="str">
            <v>Si el tipo de documento del receptor no es RUC, debe tener operaciones de exportacion</v>
          </cell>
        </row>
        <row r="1160">
          <cell r="A1160" t="str">
            <v>4016</v>
          </cell>
          <cell r="B1160" t="str">
            <v>El total valor venta neta de oper. gravadas IGV debe ser mayor a 0.00 o debe existir oper. gravadas onerosas</v>
          </cell>
        </row>
        <row r="1161">
          <cell r="A1161" t="str">
            <v>4017</v>
          </cell>
          <cell r="B1161" t="str">
            <v>El total valor venta neta de oper. inafectas IGV debe ser mayor a 0.00 o debe existir oper. inafectas onerosas o de export.</v>
          </cell>
        </row>
        <row r="1162">
          <cell r="A1162" t="str">
            <v>4018</v>
          </cell>
          <cell r="B1162" t="str">
            <v>El total valor venta neta de oper. exoneradas IGV debe ser mayor a 0.00 o debe existir oper. exoneradas</v>
          </cell>
        </row>
        <row r="1163">
          <cell r="A1163" t="str">
            <v>4019</v>
          </cell>
          <cell r="B1163" t="str">
            <v>El calculo del IGV no es correcto</v>
          </cell>
        </row>
        <row r="1164">
          <cell r="A1164" t="str">
            <v>4020</v>
          </cell>
          <cell r="B1164" t="str">
            <v>El ISC no esta informado correctamente</v>
          </cell>
        </row>
        <row r="1165">
          <cell r="A1165" t="str">
            <v>4021</v>
          </cell>
          <cell r="B1165" t="str">
            <v>Si se utiliza la leyenda con codigo 2000, el importe de percepcion debe ser mayor a 0.00</v>
          </cell>
        </row>
        <row r="1166">
          <cell r="A1166" t="str">
            <v>4022</v>
          </cell>
          <cell r="B1166" t="str">
            <v>Si se utiliza la leyenda con código 2001, el total de operaciones exoneradas debe ser mayor a 0.00</v>
          </cell>
        </row>
        <row r="1167">
          <cell r="A1167" t="str">
            <v>4023</v>
          </cell>
          <cell r="B1167" t="str">
            <v>Si se utiliza la leyenda con código 2002, el total de operaciones exoneradas debe ser mayor a 0.00</v>
          </cell>
        </row>
        <row r="1168">
          <cell r="A1168" t="str">
            <v>4024</v>
          </cell>
          <cell r="B1168" t="str">
            <v>Si se utiliza la leyenda con código 2003, el total de operaciones exoneradas debe ser mayor a 0.00</v>
          </cell>
        </row>
        <row r="1169">
          <cell r="A1169" t="str">
            <v>4025</v>
          </cell>
          <cell r="B1169" t="str">
            <v>Si usa la leyenda de Transferencia o Servivicio gratuito, todos los items deben ser  no onerosos</v>
          </cell>
        </row>
        <row r="1170">
          <cell r="A1170" t="str">
            <v>4026</v>
          </cell>
          <cell r="B1170" t="str">
            <v>No se puede indicar Guia de remision de remitente y Guia de remision de transportista en el mismo documento</v>
          </cell>
        </row>
        <row r="1171">
          <cell r="A1171" t="str">
            <v>4027</v>
          </cell>
          <cell r="B1171" t="str">
            <v>El importe total no coincide con la sumatoria de los valores de venta mas los tributos mas los cargos</v>
          </cell>
        </row>
        <row r="1172">
          <cell r="A1172" t="str">
            <v>4028</v>
          </cell>
          <cell r="B1172" t="str">
            <v>El monto total de la nota de credito debe ser menor o igual al monto de la factura</v>
          </cell>
        </row>
        <row r="1173">
          <cell r="A1173" t="str">
            <v>4029</v>
          </cell>
          <cell r="B1173" t="str">
            <v>El ubigeo indicado en el comprobante no es el mismo que esta registrado para el contribuyente</v>
          </cell>
        </row>
        <row r="1174">
          <cell r="A1174" t="str">
            <v>4030</v>
          </cell>
          <cell r="B1174" t="str">
            <v>El ubigeo indicado en el comprobante no es el mismo que esta registrado para el contribuyente</v>
          </cell>
        </row>
        <row r="1175">
          <cell r="A1175" t="str">
            <v>4031</v>
          </cell>
          <cell r="B1175" t="str">
            <v>Debe indicar el nombre comercial</v>
          </cell>
        </row>
        <row r="1176">
          <cell r="A1176" t="str">
            <v>4032</v>
          </cell>
          <cell r="B1176" t="str">
            <v>Si el código del motivo de emisión de la Nota de Credito es 03, debe existir la descripción del item</v>
          </cell>
        </row>
        <row r="1177">
          <cell r="A1177" t="str">
            <v>4033</v>
          </cell>
          <cell r="B1177" t="str">
            <v>La fecha de generación de la numeración debe ser menor o igual a la fecha de generación de la comunicación</v>
          </cell>
        </row>
        <row r="1178">
          <cell r="A1178" t="str">
            <v>4034</v>
          </cell>
          <cell r="B1178" t="str">
            <v>El comprobante fue registrado previamente como baja</v>
          </cell>
        </row>
        <row r="1179">
          <cell r="A1179" t="str">
            <v>4035</v>
          </cell>
          <cell r="B1179" t="str">
            <v>El comprobante fue registrado previamente como rechazado</v>
          </cell>
        </row>
        <row r="1180">
          <cell r="A1180" t="str">
            <v>4036</v>
          </cell>
          <cell r="B1180" t="str">
            <v>La fecha de emisión de los rangos debe ser menor o igual a la fecha de generación del resumen</v>
          </cell>
        </row>
        <row r="1181">
          <cell r="A1181" t="str">
            <v>4037</v>
          </cell>
          <cell r="B1181" t="str">
            <v>El calculo del Total de IGV del Item no es correcto</v>
          </cell>
        </row>
        <row r="1182">
          <cell r="A1182" t="str">
            <v>4038</v>
          </cell>
          <cell r="B1182" t="str">
            <v>El resumen contiene menos series por tipo de documento que el envío anterior para la misma fecha de emisión</v>
          </cell>
        </row>
        <row r="1183">
          <cell r="A1183" t="str">
            <v>4039</v>
          </cell>
          <cell r="B1183" t="str">
            <v>No ha consignado información del ubigeo del domicilio fiscal</v>
          </cell>
        </row>
        <row r="1184">
          <cell r="A1184" t="str">
            <v>4040</v>
          </cell>
          <cell r="B1184" t="str">
            <v>Si el importe de percepcion es mayor a 0.00, debe utilizar una leyenda con codigo 2000</v>
          </cell>
        </row>
        <row r="1185">
          <cell r="A1185" t="str">
            <v>4041</v>
          </cell>
          <cell r="B1185" t="str">
            <v>El codigo de pais debe ser PE</v>
          </cell>
        </row>
        <row r="1186">
          <cell r="A1186" t="str">
            <v>4042</v>
          </cell>
          <cell r="B1186" t="str">
            <v>Para tipo de operación se está usando un valor que no existe en el catálogo. Nro. 17.</v>
          </cell>
        </row>
        <row r="1187">
          <cell r="A1187" t="str">
            <v>4043</v>
          </cell>
          <cell r="B1187" t="str">
            <v>Para el TransportModeCode, se está usando un valor que no existe en el catálogo Nro. 18.</v>
          </cell>
        </row>
        <row r="1188">
          <cell r="A1188" t="str">
            <v>4044</v>
          </cell>
          <cell r="B1188" t="str">
            <v>PrepaidAmount: Monto total anticipado no coincide con la sumatoria de los montos por documento de anticipo.</v>
          </cell>
        </row>
        <row r="1189">
          <cell r="A1189" t="str">
            <v>4045</v>
          </cell>
          <cell r="B1189" t="str">
            <v>No debe consignar los datos del transportista para la modalidad de transporte 02 – Transporte Privado.</v>
          </cell>
        </row>
        <row r="1190">
          <cell r="A1190" t="str">
            <v>4046</v>
          </cell>
          <cell r="B1190" t="str">
            <v>No debe consignar información adicional en la dirección para los locales anexos.</v>
          </cell>
        </row>
        <row r="1191">
          <cell r="A1191" t="str">
            <v>4047</v>
          </cell>
          <cell r="B1191" t="str">
            <v>sac:SUNATTransaction/cbc:ID debe ser igual a 10 o igual a 11 cuando ingrese información para sustentar el traslado.</v>
          </cell>
        </row>
        <row r="1192">
          <cell r="A1192" t="str">
            <v>4048</v>
          </cell>
          <cell r="B1192" t="str">
            <v>cac:AdditionalDocumentReference/cbc:DocumentTypeCode - Contiene un valor no valido para documentos relacionado.</v>
          </cell>
        </row>
        <row r="1193">
          <cell r="A1193" t="str">
            <v>4049</v>
          </cell>
          <cell r="B1193" t="str">
            <v>El numero de DNI del receptor no existe.</v>
          </cell>
        </row>
        <row r="1194">
          <cell r="A1194" t="str">
            <v>4050</v>
          </cell>
          <cell r="B1194" t="str">
            <v>El numero de RUC del proveedor no existe.</v>
          </cell>
        </row>
        <row r="1195">
          <cell r="A1195" t="str">
            <v>4051</v>
          </cell>
          <cell r="B1195" t="str">
            <v>El RUC del proveedor no esta activo.</v>
          </cell>
        </row>
        <row r="1196">
          <cell r="A1196" t="str">
            <v>4052</v>
          </cell>
          <cell r="B1196" t="str">
            <v>El RUC del proveedor no esta habido.</v>
          </cell>
        </row>
        <row r="1197">
          <cell r="A1197" t="str">
            <v>4053</v>
          </cell>
          <cell r="B1197" t="str">
            <v>Proveedor no debe ser igual al remitente o destinatario.</v>
          </cell>
        </row>
        <row r="1198">
          <cell r="A1198" t="str">
            <v>4054</v>
          </cell>
          <cell r="B1198" t="str">
            <v>La guía no debe contener datos del proveedor.</v>
          </cell>
        </row>
        <row r="1199">
          <cell r="A1199" t="str">
            <v>4055</v>
          </cell>
          <cell r="B1199" t="str">
            <v>El XML no contiene el atributo o no existe información en descripcion del motivo de traslado.</v>
          </cell>
        </row>
        <row r="1200">
          <cell r="A1200" t="str">
            <v>4056</v>
          </cell>
          <cell r="B1200" t="str">
            <v>El XML no contiene el tag o no existe información en el tag SplitConsignmentIndicator.</v>
          </cell>
        </row>
        <row r="1201">
          <cell r="A1201" t="str">
            <v>4057</v>
          </cell>
          <cell r="B1201" t="str">
            <v>GrossWeightMeasure – El dato ingresado no cumple con el formato establecido.</v>
          </cell>
        </row>
        <row r="1202">
          <cell r="A1202" t="str">
            <v>4058</v>
          </cell>
          <cell r="B1202" t="str">
            <v>cbc:TotalPackageQuantity - El dato ingresado no cumple con el formato establecido.</v>
          </cell>
        </row>
        <row r="1203">
          <cell r="A1203" t="str">
            <v>4059</v>
          </cell>
          <cell r="B1203" t="str">
            <v>Numero de bultos o pallets - información válida para importación.</v>
          </cell>
        </row>
        <row r="1204">
          <cell r="A1204" t="str">
            <v>4060</v>
          </cell>
          <cell r="B1204" t="str">
            <v>La guía no debe contener datos del transportista.</v>
          </cell>
        </row>
        <row r="1205">
          <cell r="A1205" t="str">
            <v>4061</v>
          </cell>
          <cell r="B1205" t="str">
            <v>El numero de RUC del transportista no existe.</v>
          </cell>
        </row>
        <row r="1206">
          <cell r="A1206" t="str">
            <v>4062</v>
          </cell>
          <cell r="B1206" t="str">
            <v>El RUC del transportista no esta activo.</v>
          </cell>
        </row>
        <row r="1207">
          <cell r="A1207" t="str">
            <v>4063</v>
          </cell>
          <cell r="B1207" t="str">
            <v>El RUC del transportista no esta habido.</v>
          </cell>
        </row>
        <row r="1208">
          <cell r="A1208" t="str">
            <v>4064</v>
          </cell>
          <cell r="B1208" t="str">
            <v>/DespatchAdvice/cac:Shipment/cac:ShipmentStage/cac:TransportMeans/cbc:RegistrationNationalityID - El dato ingresado no cumple con el formato establecido.</v>
          </cell>
        </row>
        <row r="1209">
          <cell r="A1209" t="str">
            <v>4065</v>
          </cell>
          <cell r="B1209" t="str">
            <v>cac:TransportMeans/cbc:TransportMeansTypeCode - El valor ingresado como tipo de unidad de transporte es incorrecta.</v>
          </cell>
        </row>
        <row r="1210">
          <cell r="A1210" t="str">
            <v>4066</v>
          </cell>
          <cell r="B1210" t="str">
            <v>El numero de DNI del conductor no existe.</v>
          </cell>
        </row>
        <row r="1211">
          <cell r="A1211" t="str">
            <v>4067</v>
          </cell>
          <cell r="B1211" t="str">
            <v>El XML no contiene el tag o no existe informacion del ubigeo del punto de llegada.</v>
          </cell>
        </row>
        <row r="1212">
          <cell r="A1212" t="str">
            <v>4068</v>
          </cell>
          <cell r="B1212" t="str">
            <v>Direccion de punto de lllegada - El dato ingresado no cumple con el formato establecido.</v>
          </cell>
        </row>
        <row r="1213">
          <cell r="A1213" t="str">
            <v>4069</v>
          </cell>
          <cell r="B1213" t="str">
            <v>CityName - El dato ingresado no cumple con el formato establecido.</v>
          </cell>
        </row>
        <row r="1214">
          <cell r="A1214" t="str">
            <v>4070</v>
          </cell>
          <cell r="B1214" t="str">
            <v>District - El dato ingresado no cumple con el formato establecido.</v>
          </cell>
        </row>
        <row r="1215">
          <cell r="A1215" t="str">
            <v>4071</v>
          </cell>
          <cell r="B1215" t="str">
            <v>Numero de Contenedor - El dato ingresado no cumple con el formato establecido.</v>
          </cell>
        </row>
        <row r="1216">
          <cell r="A1216" t="str">
            <v>4072</v>
          </cell>
          <cell r="B1216" t="str">
            <v>Numero de contenedor - información válida para importación.</v>
          </cell>
        </row>
        <row r="1217">
          <cell r="A1217" t="str">
            <v>4073</v>
          </cell>
          <cell r="B1217" t="str">
            <v>TransEquipmentTypeCode - El valor ingresado como tipo de contenedor es incorrecta.</v>
          </cell>
        </row>
        <row r="1218">
          <cell r="A1218" t="str">
            <v>4074</v>
          </cell>
          <cell r="B1218" t="str">
            <v>Numero Precinto - El dato ingresado no cumple con el formato establecido.</v>
          </cell>
        </row>
        <row r="1219">
          <cell r="A1219" t="str">
            <v>4075</v>
          </cell>
          <cell r="B1219" t="str">
            <v>El XML no contiene el tag o no existe informacion del ubigeo del punto de partida.</v>
          </cell>
        </row>
        <row r="1220">
          <cell r="A1220" t="str">
            <v>4076</v>
          </cell>
          <cell r="B1220" t="str">
            <v>Direccion de punto de partida - El dato ingresado no cumple con el formato establecido.</v>
          </cell>
        </row>
        <row r="1221">
          <cell r="A1221" t="str">
            <v>4077</v>
          </cell>
          <cell r="B1221" t="str">
            <v>CityName - El dato ingresado no cumple con el formato establecido.</v>
          </cell>
        </row>
        <row r="1222">
          <cell r="A1222" t="str">
            <v>4078</v>
          </cell>
          <cell r="B1222" t="str">
            <v>District - El dato ingresado no cumple con el formato establecido.</v>
          </cell>
        </row>
        <row r="1223">
          <cell r="A1223" t="str">
            <v>4079</v>
          </cell>
          <cell r="B1223" t="str">
            <v>Código de Puerto o Aeropuerto - El dato ingresado no cumple con el formato establecido.</v>
          </cell>
        </row>
        <row r="1224">
          <cell r="A1224" t="str">
            <v>4080</v>
          </cell>
          <cell r="B1224" t="str">
            <v>Tipo de Puerto o Aeropuerto - El dato ingresado no cumple con el formato establecido.</v>
          </cell>
        </row>
        <row r="1225">
          <cell r="A1225" t="str">
            <v>4081</v>
          </cell>
          <cell r="B1225" t="str">
            <v>El XML No contiene El tag o No existe información del Numero de orden del item.</v>
          </cell>
        </row>
        <row r="1226">
          <cell r="A1226" t="str">
            <v>4082</v>
          </cell>
          <cell r="B1226" t="str">
            <v>Número de Orden del Ítem - El orden del ítem no cumple con el formato establecido.</v>
          </cell>
        </row>
        <row r="1227">
          <cell r="A1227" t="str">
            <v>4083</v>
          </cell>
          <cell r="B1227" t="str">
            <v>Cantidad - El dato ingresado no cumple con el formato establecido.</v>
          </cell>
        </row>
        <row r="1228">
          <cell r="A1228" t="str">
            <v>4084</v>
          </cell>
          <cell r="B1228" t="str">
            <v>Descripción del Ítem - El dato ingresado no cumple con el formato establecido.</v>
          </cell>
        </row>
        <row r="1229">
          <cell r="A1229" t="str">
            <v>4085</v>
          </cell>
          <cell r="B1229" t="str">
            <v>Código del Ítem - El dato ingresado no cumple con el formato establecido.</v>
          </cell>
        </row>
        <row r="1230">
          <cell r="A1230" t="str">
            <v>4086</v>
          </cell>
          <cell r="B1230" t="str">
            <v>El emisor y el cliente son Agentes de percepción de combustible en la fecha de emisión.</v>
          </cell>
        </row>
        <row r="1231">
          <cell r="A1231" t="str">
            <v>4087</v>
          </cell>
          <cell r="B1231" t="str">
            <v>El Comprobante de Pago Electrónico no está Registrado en los Sistemas de la SUNAT.</v>
          </cell>
        </row>
        <row r="1232">
          <cell r="A1232" t="str">
            <v>4088</v>
          </cell>
          <cell r="B1232" t="str">
            <v>El Comprobante de Pago no está autorizado en los Sistemas de la SUNAT.</v>
          </cell>
        </row>
        <row r="1233">
          <cell r="A1233" t="str">
            <v>4089</v>
          </cell>
          <cell r="B1233" t="str">
            <v>La operación con este cliente está excluida del sistema de percepción. Es agente de retención.</v>
          </cell>
        </row>
        <row r="1234">
          <cell r="A1234" t="str">
            <v>4090</v>
          </cell>
          <cell r="B1234" t="str">
            <v>La operación con este cliente está excluida del sistema de percepción. Es entidad exceptuada de la percepción.</v>
          </cell>
        </row>
        <row r="1235">
          <cell r="A1235" t="str">
            <v>4091</v>
          </cell>
          <cell r="B1235" t="str">
            <v>La operación con este proveedor está excluida del sistema de retención. Es agente de percepción, agente de retención o buen contribuyente.</v>
          </cell>
        </row>
        <row r="1236">
          <cell r="A1236" t="str">
            <v>4092</v>
          </cell>
          <cell r="B1236" t="str">
            <v>El nombre comercial del emisor no cumple con el formato establecido</v>
          </cell>
        </row>
        <row r="1237">
          <cell r="A1237" t="str">
            <v>4093</v>
          </cell>
          <cell r="B1237" t="str">
            <v>El codigo de ubigeo del domicilio fiscal del emisor no es válido</v>
          </cell>
        </row>
        <row r="1238">
          <cell r="A1238" t="str">
            <v>4094</v>
          </cell>
          <cell r="B1238" t="str">
            <v>La dirección completa y detallada del domicilio fiscal del emisor no cumple con el formato establecido</v>
          </cell>
        </row>
        <row r="1239">
          <cell r="A1239" t="str">
            <v>4095</v>
          </cell>
          <cell r="B1239" t="str">
            <v>La urbanización del domicilio fiscal del emisor no cumple con el formato establecido</v>
          </cell>
        </row>
        <row r="1240">
          <cell r="A1240" t="str">
            <v>4096</v>
          </cell>
          <cell r="B1240" t="str">
            <v>La provincia del domicilio fiscal del emisor no cumple con el formato establecido</v>
          </cell>
        </row>
        <row r="1241">
          <cell r="A1241" t="str">
            <v>4097</v>
          </cell>
          <cell r="B1241" t="str">
            <v>El departamento del domicilio fiscal del emisor no cumple con el formato establecido</v>
          </cell>
        </row>
        <row r="1242">
          <cell r="A1242" t="str">
            <v>4098</v>
          </cell>
          <cell r="B1242" t="str">
            <v>El distrito del domicilio fiscal del emisor no cumple con el formato establecido</v>
          </cell>
        </row>
        <row r="1243">
          <cell r="A1243" t="str">
            <v>4099</v>
          </cell>
          <cell r="B1243" t="str">
            <v>El nombre comercial del cliente no cumple con el formato establecido</v>
          </cell>
        </row>
        <row r="1244">
          <cell r="A1244" t="str">
            <v>4100</v>
          </cell>
          <cell r="B1244" t="str">
            <v>El ubigeo del cliente no cumple con el formato establecido o no es válido</v>
          </cell>
        </row>
        <row r="1245">
          <cell r="A1245" t="str">
            <v>4101</v>
          </cell>
          <cell r="B1245" t="str">
            <v>La dirección completa y detallada del domicilio fiscal del cliente no cumple con el formato establecido</v>
          </cell>
        </row>
        <row r="1246">
          <cell r="A1246" t="str">
            <v>4102</v>
          </cell>
          <cell r="B1246" t="str">
            <v>La urbanización del domicilio fiscal del cliente no cumple con el formato establecido</v>
          </cell>
        </row>
        <row r="1247">
          <cell r="A1247" t="str">
            <v>4103</v>
          </cell>
          <cell r="B1247" t="str">
            <v>La provincia del domicilio fiscal del cliente no cumple con el formato establecido</v>
          </cell>
        </row>
        <row r="1248">
          <cell r="A1248" t="str">
            <v>4104</v>
          </cell>
          <cell r="B1248" t="str">
            <v>El departamento del domicilio fiscal del cliente no cumple con el formato establecido</v>
          </cell>
        </row>
        <row r="1249">
          <cell r="A1249" t="str">
            <v>4105</v>
          </cell>
          <cell r="B1249" t="str">
            <v>El distrito del domicilio fiscal del cliente no cumple con el formato establecido</v>
          </cell>
        </row>
        <row r="1250">
          <cell r="A1250" t="str">
            <v>4106</v>
          </cell>
          <cell r="B1250" t="str">
            <v>El nombre comercial del proveedor no cumple con el formato establecido</v>
          </cell>
        </row>
        <row r="1251">
          <cell r="A1251" t="str">
            <v>4107</v>
          </cell>
          <cell r="B1251" t="str">
            <v>El ubigeo del proveedor no cumple con el formato establecido o no es válido</v>
          </cell>
        </row>
        <row r="1252">
          <cell r="A1252" t="str">
            <v>4108</v>
          </cell>
          <cell r="B1252" t="str">
            <v>La dirección completa y detallada del domicilio fiscal del proveedor no cumple con el formato establecido</v>
          </cell>
        </row>
        <row r="1253">
          <cell r="A1253" t="str">
            <v>4109</v>
          </cell>
          <cell r="B1253" t="str">
            <v>La urbanización del domicilio fiscal del proveedor no cumple con el formato establecido</v>
          </cell>
        </row>
        <row r="1254">
          <cell r="A1254" t="str">
            <v>4110</v>
          </cell>
          <cell r="B1254" t="str">
            <v>La provincia del domicilio fiscal del proveedor no cumple con el formato establecido</v>
          </cell>
        </row>
        <row r="1255">
          <cell r="A1255" t="str">
            <v>4111</v>
          </cell>
          <cell r="B1255" t="str">
            <v>El departamento del domicilio fiscal del proveedor no cumple con el formato establecido</v>
          </cell>
        </row>
        <row r="1256">
          <cell r="A1256" t="str">
            <v>4112</v>
          </cell>
          <cell r="B1256" t="str">
            <v>El distrito del domicilio fiscal del proveedor no cumple con el formato establecido</v>
          </cell>
        </row>
        <row r="1257">
          <cell r="A1257" t="str">
            <v>4120</v>
          </cell>
          <cell r="B1257" t="str">
            <v>El XML no contiene o no existe informacion en el tag de  Información que sustenta el traslado.</v>
          </cell>
        </row>
        <row r="1258">
          <cell r="A1258" t="str">
            <v>4121</v>
          </cell>
          <cell r="B1258" t="str">
            <v>Para el tipo de operación no se consigna el tag SUNATEmbededDespatchAdvice de Información de sustento de traslado.</v>
          </cell>
        </row>
        <row r="1259">
          <cell r="A1259" t="str">
            <v>4122</v>
          </cell>
          <cell r="B1259" t="str">
            <v>Factura con información que sustenta el traslado, debe registrar leyenda 2008.</v>
          </cell>
        </row>
        <row r="1260">
          <cell r="A1260" t="str">
            <v>4123</v>
          </cell>
          <cell r="B1260" t="str">
            <v>sac:SUNATEmbededDespatchAdvice - Para Factura Electrónica Remitente no se consigna datos en documento de referencia(cac:OrderReference).</v>
          </cell>
        </row>
        <row r="1261">
          <cell r="A1261" t="str">
            <v>4124</v>
          </cell>
          <cell r="B1261" t="str">
            <v>cac:Shipment - Para Factura Electrónica Remitente debe indicar sujeto que realiza el traslado de bienes (1: Vendendor o 2: Comprador).</v>
          </cell>
        </row>
        <row r="1262">
          <cell r="A1262" t="str">
            <v>4125</v>
          </cell>
          <cell r="B1262" t="str">
            <v>cac:Shipment - Para Factura Electrónica Remitente debe indicar modalidad de transporte para el sustento de traslado de bienes (cbc:TransportModeCode).</v>
          </cell>
        </row>
        <row r="1263">
          <cell r="A1263" t="str">
            <v>4126</v>
          </cell>
          <cell r="B1263" t="str">
            <v>cac:Shipment - Debe indicar fecha de inicio de traslado para el  sustento de traslado de bienes (cac:TransitPeriod/cbc:StartDate).</v>
          </cell>
        </row>
        <row r="1264">
          <cell r="A1264" t="str">
            <v>4127</v>
          </cell>
          <cell r="B1264" t="str">
            <v>cac:Shipment - Para Factura Electrónica Remitente debe indicar el punto de partida para el sustento de traslado de bienes (cac:DeliveryAddrees).</v>
          </cell>
        </row>
        <row r="1265">
          <cell r="A1265" t="str">
            <v>4128</v>
          </cell>
          <cell r="B1265" t="str">
            <v>cac:Shipment - Para Factura Electrónica Remitente debe indicar el punto de llegada para el sustento de traslado de bienes (cac:OriginAddress).</v>
          </cell>
        </row>
        <row r="1266">
          <cell r="A1266" t="str">
            <v>4129</v>
          </cell>
          <cell r="B1266" t="str">
            <v>sac:SUNATEmbededDespatchAdvice - Para Factura Electrónica Remitente no se consigna indicador de subcontratación (cbc:MarkAttentionIndicator).</v>
          </cell>
        </row>
        <row r="1267">
          <cell r="A1267" t="str">
            <v>4130</v>
          </cell>
          <cell r="B1267" t="str">
            <v>sac:SUNATEmbededDespatchAdvice - Para Factura Electrónica Remitente debe consignar datos en documento de referencia (cac:OrderReference).</v>
          </cell>
        </row>
        <row r="1268">
          <cell r="A1268" t="str">
            <v>4131</v>
          </cell>
          <cell r="B1268" t="str">
            <v>sac:SUNATEmbededDespatchAdvice - Para Factura Electrónica Transportista no se consigna destinatario para el sustento de traslado de bienes (cac:DeliveryCustomerParty).</v>
          </cell>
        </row>
        <row r="1269">
          <cell r="A1269" t="str">
            <v>4132</v>
          </cell>
          <cell r="B1269" t="str">
            <v>cac:Shipment - Para Factura Electrónica Transportista no se consigna sujeto que realiza el traslado (cbc:HandlingCode).</v>
          </cell>
        </row>
        <row r="1270">
          <cell r="A1270" t="str">
            <v>4133</v>
          </cell>
          <cell r="B1270" t="str">
            <v>Para Factura Electrónica Transportista no se consigna peso total de la factura para el sustento de traslado de bienes (cbc:GrossWeightMeasure).</v>
          </cell>
        </row>
        <row r="1271">
          <cell r="A1271" t="str">
            <v>4134</v>
          </cell>
          <cell r="B1271" t="str">
            <v>cac:Shipment - Para Factura Electrónica Transportista no se consigna modalidad de transporte para el sustento de traslado de bienes (cbc:TransportModeCode).</v>
          </cell>
        </row>
        <row r="1272">
          <cell r="A1272" t="str">
            <v>4135</v>
          </cell>
          <cell r="B1272" t="str">
            <v>cac:Shipment - Para Factura Electrónica Transportista no se consigna punto de llegada para el sustento de traslado de bienes (cac:DeliveryAddress).</v>
          </cell>
        </row>
        <row r="1273">
          <cell r="A1273" t="str">
            <v>4136</v>
          </cell>
          <cell r="B1273" t="str">
            <v>cac:Shipment - Para Factura Electrónica transportista no se consigna punto de partida para el sustento de traslado de bienes (cac:OriginAddress).</v>
          </cell>
        </row>
        <row r="1274">
          <cell r="A1274" t="str">
            <v>4137</v>
          </cell>
          <cell r="B1274" t="str">
            <v>cac:OrderReference - Debe consignar número de  documento de referencia que sustenta el traslado (./cbc:ID).</v>
          </cell>
        </row>
        <row r="1275">
          <cell r="A1275" t="str">
            <v>4138</v>
          </cell>
          <cell r="B1275" t="str">
            <v>cac:OrderReference - Debe consignar tipo de documento de referencia que sustenta el traslado (./cbc:OrderTypeCode).</v>
          </cell>
        </row>
        <row r="1276">
          <cell r="A1276" t="str">
            <v>4139</v>
          </cell>
          <cell r="B1276" t="str">
            <v>cac:OrderReference - Tipo de documento de referencia que sustenta el traslado no válido (01 – Factura o 09 – Guía de Remisión).</v>
          </cell>
        </row>
        <row r="1277">
          <cell r="A1277" t="str">
            <v>4140</v>
          </cell>
          <cell r="B1277" t="str">
            <v>cac:OrderReference - Serie-Numero ingresado en documento de referencia que sustenta el traslado no cumple con el formato establecido.</v>
          </cell>
        </row>
        <row r="1278">
          <cell r="A1278" t="str">
            <v>4141</v>
          </cell>
          <cell r="B1278" t="str">
            <v>cac:OrderReference - Debe consignar RUC emisor del documento de referencia que sustenta el traslado (./cac:DocumentReference/cac:IssuerParty/cac:PartyIdentification/cbc:ID).</v>
          </cell>
        </row>
        <row r="1279">
          <cell r="A1279" t="str">
            <v>4142</v>
          </cell>
          <cell r="B1279" t="str">
            <v>cac:OrderReference -  RUC emisor del documento de referencia que sustenta el traslado no cumple con el formato establecido.</v>
          </cell>
        </row>
        <row r="1280">
          <cell r="A1280" t="str">
            <v>4143</v>
          </cell>
          <cell r="B1280" t="str">
            <v>cac:OrderReference – RUC Emisor de documento de referencia que sustenta el traslado no existe o se encuentra dado de baja.</v>
          </cell>
        </row>
        <row r="1281">
          <cell r="A1281" t="str">
            <v>4144</v>
          </cell>
          <cell r="B1281" t="str">
            <v>cac:OrderReference – Documento de Referencia ingresado no corresponde a un comprobante electrónico declarado y activo en SUNAT.</v>
          </cell>
        </row>
        <row r="1282">
          <cell r="A1282" t="str">
            <v>4145</v>
          </cell>
          <cell r="B1282" t="str">
            <v>cac:OrderReference – Documento de Referencia ingresado no corresponde comprobante autorizado por SUNAT.</v>
          </cell>
        </row>
        <row r="1283">
          <cell r="A1283" t="str">
            <v>4146</v>
          </cell>
          <cell r="B1283" t="str">
            <v>cac:OrderReference - Nombre o razon social del emisodr de referencia que sustenta el traslado de bienes no cumple con un formato válido.</v>
          </cell>
        </row>
        <row r="1284">
          <cell r="A1284" t="str">
            <v>4147</v>
          </cell>
          <cell r="B1284" t="str">
            <v>cac:DeliveryCustomerParty - Debe consignar numero de documento de identidad del destinatario (cbc:CustomerAssignedAccountID).</v>
          </cell>
        </row>
        <row r="1285">
          <cell r="A1285" t="str">
            <v>4148</v>
          </cell>
          <cell r="B1285" t="str">
            <v>cac:DeliveryCustomerParty - Debe consignar tipo de documento de identidad del destinatario (cbc:CustomerAssignedAccountID/@schemeID).</v>
          </cell>
        </row>
        <row r="1286">
          <cell r="A1286" t="str">
            <v>4149</v>
          </cell>
          <cell r="B1286" t="str">
            <v>cac:DeliveryCustomerParty - Tipo de documento de identidad del destinatario no válido (Catálogo N° 06).</v>
          </cell>
        </row>
        <row r="1287">
          <cell r="A1287" t="str">
            <v>4150</v>
          </cell>
          <cell r="B1287" t="str">
            <v>cac:DeliveryCustomerParty - Numero de documento de identidad del destinatario no cumple con un formato válido.</v>
          </cell>
        </row>
        <row r="1288">
          <cell r="A1288" t="str">
            <v>4151</v>
          </cell>
          <cell r="B1288" t="str">
            <v>cac:DeliveryCustomerParty - Debe consignar apellidos y nombres, denominación o razón social del destinatario (cac:Party/cac:PartyLegalEntity/cbc:RegistrationName).</v>
          </cell>
        </row>
        <row r="1289">
          <cell r="A1289" t="str">
            <v>4152</v>
          </cell>
          <cell r="B1289" t="str">
            <v>cac:DeliveryCustomerParty - Nombre o razon social del destinatario no cumple con un formato válido.</v>
          </cell>
        </row>
        <row r="1290">
          <cell r="A1290" t="str">
            <v>4153</v>
          </cell>
          <cell r="B1290" t="str">
            <v>cbc:HandlingCode - Sujeto que realiza el traslado no es valido.</v>
          </cell>
        </row>
        <row r="1291">
          <cell r="A1291" t="str">
            <v>4154</v>
          </cell>
          <cell r="B1291" t="str">
            <v>cbc:GrossWeightMeasure@unitCode: El valor ingresado en la unidad de medida para el peso bruto total no es correcta (KGM).</v>
          </cell>
        </row>
        <row r="1292">
          <cell r="A1292" t="str">
            <v>4155</v>
          </cell>
          <cell r="B1292" t="str">
            <v>GrossWeightMeasure – El valor ingresado no cumple con el estandar.</v>
          </cell>
        </row>
        <row r="1293">
          <cell r="A1293" t="str">
            <v>4156</v>
          </cell>
          <cell r="B1293" t="str">
            <v>Debe ingresar la totalidad de la información requerida al transportista.</v>
          </cell>
        </row>
        <row r="1294">
          <cell r="A1294" t="str">
            <v>4157</v>
          </cell>
          <cell r="B1294" t="str">
            <v>No existe información en el tag datos de conductores.</v>
          </cell>
        </row>
        <row r="1295">
          <cell r="A1295" t="str">
            <v>4158</v>
          </cell>
          <cell r="B1295" t="str">
            <v>No existe información en el tag datos de vehículos.</v>
          </cell>
        </row>
        <row r="1296">
          <cell r="A1296" t="str">
            <v>4159</v>
          </cell>
          <cell r="B1296" t="str">
            <v>No es necesario consignar los datos del transportista para una operación de Transporte Privado.</v>
          </cell>
        </row>
        <row r="1297">
          <cell r="A1297" t="str">
            <v>4160</v>
          </cell>
          <cell r="B1297" t="str">
            <v>cac:CarrierParty: Debe consignar número de  documento de identidad del transportista.</v>
          </cell>
        </row>
        <row r="1298">
          <cell r="A1298" t="str">
            <v>4161</v>
          </cell>
          <cell r="B1298" t="str">
            <v>cac:CarrierParty: Debe consignar tipo de documento de identidad del transportista.</v>
          </cell>
        </row>
        <row r="1299">
          <cell r="A1299" t="str">
            <v>4162</v>
          </cell>
          <cell r="B1299" t="str">
            <v>cac:CarrierParty: Tipo de documento de identidad del transportista no válido (06 - RUC).</v>
          </cell>
        </row>
        <row r="1300">
          <cell r="A1300" t="str">
            <v>4163</v>
          </cell>
          <cell r="B1300" t="str">
            <v>cac:CarrierParty: Numero de documento de identidad del transportista no cumple con un formato válido.</v>
          </cell>
        </row>
        <row r="1301">
          <cell r="A1301" t="str">
            <v>4164</v>
          </cell>
          <cell r="B1301" t="str">
            <v>cac:CarrierParty: Debe consignar apellidos y nombres, denominación o razón social del transportista.</v>
          </cell>
        </row>
        <row r="1302">
          <cell r="A1302" t="str">
            <v>4165</v>
          </cell>
          <cell r="B1302" t="str">
            <v>cac:CarrierParty: nombre o razon social del transportista no cumple con un formato válido.</v>
          </cell>
        </row>
        <row r="1303">
          <cell r="A1303" t="str">
            <v>4166</v>
          </cell>
          <cell r="B1303" t="str">
            <v>cac: TransportHandlingUnit: Numero de placa (cbc:ID) no coincide con el numero de placa del vehiculo prinicipal.</v>
          </cell>
        </row>
        <row r="1304">
          <cell r="A1304" t="str">
            <v>4167</v>
          </cell>
          <cell r="B1304" t="str">
            <v>cac:RoadTransport/cbc:LicensePlateID: Numero de placa del vehículo no cumple con el formato válido.</v>
          </cell>
        </row>
        <row r="1305">
          <cell r="A1305" t="str">
            <v>4168</v>
          </cell>
          <cell r="B1305" t="str">
            <v>cac: TransportHandlingUnit: Numero de placa del vehículo principal no existe o no cumple con el formato válido (cbc:ID).</v>
          </cell>
        </row>
        <row r="1306">
          <cell r="A1306" t="str">
            <v>4169</v>
          </cell>
          <cell r="B1306" t="str">
            <v>cac:TransportEquipment: debe consignar al menos un vehiculo secundario.</v>
          </cell>
        </row>
        <row r="1307">
          <cell r="A1307" t="str">
            <v>4170</v>
          </cell>
          <cell r="B1307" t="str">
            <v>cac:TransportEquipment: Numero de placa del vehículo principal no existe o no cumple con el formato válido (cbc:ID).</v>
          </cell>
        </row>
        <row r="1308">
          <cell r="A1308" t="str">
            <v>4171</v>
          </cell>
          <cell r="B1308" t="str">
            <v>cac:DriverPerson: Debe consignar número de  documento de identidad del conductor (cbc:ID).</v>
          </cell>
        </row>
        <row r="1309">
          <cell r="A1309" t="str">
            <v>4172</v>
          </cell>
          <cell r="B1309" t="str">
            <v>cac:DriverPerson: Debe consignar tipo de documento de identidad del conductor (cbc:ID/@schemeID).</v>
          </cell>
        </row>
        <row r="1310">
          <cell r="A1310" t="str">
            <v>4173</v>
          </cell>
          <cell r="B1310" t="str">
            <v>cac:DriverPerson: Tipo de documento de identidad del conductor no válido (Catalogo Nro 06).</v>
          </cell>
        </row>
        <row r="1311">
          <cell r="A1311" t="str">
            <v>4174</v>
          </cell>
          <cell r="B1311" t="str">
            <v>cac:DriverPerson: Numero de documento de identidad del conductor no cumple con el formato válido.</v>
          </cell>
        </row>
        <row r="1312">
          <cell r="A1312" t="str">
            <v>4175</v>
          </cell>
          <cell r="B1312" t="str">
            <v>cac:DeliveryAddress: Debe consignar código de ubigeo de punto de llegada (cbc:ID).</v>
          </cell>
        </row>
        <row r="1313">
          <cell r="A1313" t="str">
            <v>4176</v>
          </cell>
          <cell r="B1313" t="str">
            <v>cac:DeliveryAddress: Código de ubigeo de punto de llegada no cumple con el formato válido.</v>
          </cell>
        </row>
        <row r="1314">
          <cell r="A1314" t="str">
            <v>4177</v>
          </cell>
          <cell r="B1314" t="str">
            <v>cac:DeliveryAddress: Debe consignar código de ubigeo válido (Catálogo N° 13).</v>
          </cell>
        </row>
        <row r="1315">
          <cell r="A1315" t="str">
            <v>4178</v>
          </cell>
          <cell r="B1315" t="str">
            <v>cac:DeliveryAddress: Debe consignar Dirección del punto de llegada (cbc:StreetName).</v>
          </cell>
        </row>
        <row r="1316">
          <cell r="A1316" t="str">
            <v>4179</v>
          </cell>
          <cell r="B1316" t="str">
            <v>cac:DeliveryAddress: Dirección completa y detallada del punto de llegada no cumple con el formato válido.</v>
          </cell>
        </row>
        <row r="1317">
          <cell r="A1317" t="str">
            <v>4180</v>
          </cell>
          <cell r="B1317" t="str">
            <v>cac:OriginAddress: Debe consignar código de ubigeo de punto de partida (cbc:ID).</v>
          </cell>
        </row>
        <row r="1318">
          <cell r="A1318" t="str">
            <v>4181</v>
          </cell>
          <cell r="B1318" t="str">
            <v>cac:OriginAddress: Código de ubigeo de punto de llegada no cumple con el formato válido.</v>
          </cell>
        </row>
        <row r="1319">
          <cell r="A1319" t="str">
            <v>4182</v>
          </cell>
          <cell r="B1319" t="str">
            <v>cac:OriginAddress: Debe consignar código de ubigeo válido (Catálogo N° 13).</v>
          </cell>
        </row>
        <row r="1320">
          <cell r="A1320" t="str">
            <v>4183</v>
          </cell>
          <cell r="B1320" t="str">
            <v>cac:OriginAddress: Debe consignar Dirección detallada del punto de partida (cbc:StreetName).</v>
          </cell>
        </row>
        <row r="1321">
          <cell r="A1321" t="str">
            <v>4184</v>
          </cell>
          <cell r="B1321" t="str">
            <v>cac:OriginAddres: Dirección completa y detallada del punto de partida no cumple con el estandar.</v>
          </cell>
        </row>
        <row r="1322">
          <cell r="A1322" t="str">
            <v>4185</v>
          </cell>
          <cell r="B1322" t="str">
            <v>cac:OrderReference - Serie y numero no se encuentra registrado como baja por cambio de destinatario.</v>
          </cell>
        </row>
        <row r="1323">
          <cell r="A1323" t="str">
            <v>4186</v>
          </cell>
          <cell r="B1323" t="str">
            <v>cbc:Note - El campo observaciones supera la cantidad maxima especificada (250 carácteres).</v>
          </cell>
        </row>
        <row r="1324">
          <cell r="A1324" t="str">
            <v>4187</v>
          </cell>
          <cell r="B1324" t="str">
            <v>cac:OrderReference - El campo Tipo de documento (descripción) supera la cantidad maxima especificada (50 carácteres).</v>
          </cell>
        </row>
        <row r="1325">
          <cell r="A1325" t="str">
            <v>4188</v>
          </cell>
          <cell r="B1325" t="str">
            <v>El XML no contiene el atributo o no existe información del nombre o razon social del tercero relacionado.</v>
          </cell>
        </row>
        <row r="1326">
          <cell r="A1326" t="str">
            <v>4189</v>
          </cell>
          <cell r="B1326" t="str">
            <v>El valor ingresado como tipo de documento del nombre o razon social del tercero relacionado es incorrecto.</v>
          </cell>
        </row>
        <row r="1327">
          <cell r="A1327" t="str">
            <v>4190</v>
          </cell>
          <cell r="B1327" t="str">
            <v>El valor ingresado como descripcion de motivo de traslado no cumple con el estandar.</v>
          </cell>
        </row>
        <row r="1328">
          <cell r="A1328" t="str">
            <v>4191</v>
          </cell>
          <cell r="B1328" t="str">
            <v>Para el motivo de traslado, no se consigna información en el numero de DAM.</v>
          </cell>
        </row>
        <row r="1329">
          <cell r="A1329" t="str">
            <v>4192</v>
          </cell>
          <cell r="B1329" t="str">
            <v>Para el motivo de traslado, no se consigna información del manifiesto de carga.</v>
          </cell>
        </row>
        <row r="1330">
          <cell r="A1330" t="str">
            <v>4193</v>
          </cell>
          <cell r="B1330" t="str">
            <v>El valor ingresado como indicador de transbordo programado no cumple con el estandar.</v>
          </cell>
        </row>
        <row r="1331">
          <cell r="A1331" t="str">
            <v>4194</v>
          </cell>
          <cell r="B1331" t="str">
            <v>El XML no contiene el atributo o no existe información en peso bruto total de la guia.</v>
          </cell>
        </row>
        <row r="1332">
          <cell r="A1332" t="str">
            <v>4195</v>
          </cell>
          <cell r="B1332" t="str">
            <v>Numero de bultos o pallets es una información válida solo para importación.</v>
          </cell>
        </row>
        <row r="1333">
          <cell r="A1333" t="str">
            <v>4196</v>
          </cell>
          <cell r="B1333" t="str">
            <v>La fecha de recepción en SUNAT es mayor a 1 hora(s) respecto a la fecha de comprobación por OSE</v>
          </cell>
        </row>
        <row r="1334">
          <cell r="A1334" t="str">
            <v>4197</v>
          </cell>
          <cell r="B1334" t="str">
            <v>IssueTime - El dato ingresado  no cumple con el patrón hh:mm:ss.sssss</v>
          </cell>
        </row>
        <row r="1335">
          <cell r="A1335" t="str">
            <v>4200</v>
          </cell>
          <cell r="B1335" t="str">
            <v>Debe corresponder a algún valor válido establecido en el catálogo 13</v>
          </cell>
        </row>
        <row r="1336">
          <cell r="A1336" t="str">
            <v>4201</v>
          </cell>
          <cell r="B1336" t="str">
            <v>EL monto del ISC se debe detallar a nivel de línea</v>
          </cell>
        </row>
        <row r="1337">
          <cell r="A1337" t="str">
            <v>4207</v>
          </cell>
          <cell r="B1337" t="str">
            <v>El DNI debe tener 8 caracteres numéricos</v>
          </cell>
        </row>
        <row r="1338">
          <cell r="A1338" t="str">
            <v>4208</v>
          </cell>
          <cell r="B1338" t="str">
            <v>El dato ingresado como numero de documento de identidad del receptor no cumple con el formato establecido</v>
          </cell>
        </row>
        <row r="1339">
          <cell r="A1339" t="str">
            <v>4230</v>
          </cell>
          <cell r="B1339" t="str">
            <v>el Comprobante no debió ser observado.</v>
          </cell>
        </row>
        <row r="1340">
          <cell r="A1340" t="str">
            <v>4231</v>
          </cell>
          <cell r="B1340" t="str">
            <v>El código de Ubigeo no existe en el listado.</v>
          </cell>
        </row>
        <row r="1341">
          <cell r="A1341" t="str">
            <v>4232</v>
          </cell>
          <cell r="B1341" t="str">
            <v>La sumatoria de los IGV de línea no corresponden al total</v>
          </cell>
        </row>
        <row r="1342">
          <cell r="A1342" t="str">
            <v>4233</v>
          </cell>
          <cell r="B1342" t="str">
            <v>El dato ingresado en order de compra no cumple con el formato establecido.</v>
          </cell>
        </row>
        <row r="1343">
          <cell r="A1343" t="str">
            <v>4234</v>
          </cell>
          <cell r="B1343" t="str">
            <v>El código de producto no cumple con el formato establecido</v>
          </cell>
        </row>
        <row r="1344">
          <cell r="A1344" t="str">
            <v>4235</v>
          </cell>
          <cell r="B1344" t="str">
            <v>El XML no contiene el atributo o no existe en concepto de campo</v>
          </cell>
        </row>
        <row r="1345">
          <cell r="A1345" t="str">
            <v>4236</v>
          </cell>
          <cell r="B1345" t="str">
            <v>El dato ingresado como direccion completa y detallada no cumple con el formato establecido.</v>
          </cell>
        </row>
        <row r="1346">
          <cell r="A1346" t="str">
            <v>4237</v>
          </cell>
          <cell r="B1346" t="str">
            <v>La tasa del tributo de la línea no corresponde al valor esperado</v>
          </cell>
        </row>
        <row r="1347">
          <cell r="A1347" t="str">
            <v>4238</v>
          </cell>
          <cell r="B1347" t="str">
            <v>El dato ingresado como urbanización no cumple con el formato establecido</v>
          </cell>
        </row>
        <row r="1348">
          <cell r="A1348" t="str">
            <v>4239</v>
          </cell>
          <cell r="B1348" t="str">
            <v>El dato ingresado como provincia no cumple con el formato establecido</v>
          </cell>
        </row>
        <row r="1349">
          <cell r="A1349" t="str">
            <v>4240</v>
          </cell>
          <cell r="B1349" t="str">
            <v>El dato ingresado como departamento no cumple con el formato establecido</v>
          </cell>
        </row>
        <row r="1350">
          <cell r="A1350" t="str">
            <v>4241</v>
          </cell>
          <cell r="B1350" t="str">
            <v>El dato ingresado como distrito no cumple con el formato establecido</v>
          </cell>
        </row>
        <row r="1351">
          <cell r="A1351" t="str">
            <v>4242</v>
          </cell>
          <cell r="B1351" t="str">
            <v>El dato ingresado como local anexo no cumple con el formato establecido</v>
          </cell>
        </row>
        <row r="1352">
          <cell r="A1352" t="str">
            <v>4243</v>
          </cell>
          <cell r="B1352" t="str">
            <v>Si se utiliza la leyenda con código 2007, el total de operaciones exoneradas debe ser mayor a 0.00</v>
          </cell>
        </row>
        <row r="1353">
          <cell r="A1353" t="str">
            <v>4244</v>
          </cell>
          <cell r="B1353" t="str">
            <v>Si se utiliza la leyenda con código 2008, el total de operaciones exoneradas debe ser mayor a 0.00</v>
          </cell>
        </row>
        <row r="1354">
          <cell r="A1354" t="str">
            <v>4245</v>
          </cell>
          <cell r="B1354" t="str">
            <v>El dato ingresado como tipo de operación se está usando un valor que no existe en el catálogo. Nro. 51.</v>
          </cell>
        </row>
        <row r="1355">
          <cell r="A1355" t="str">
            <v>4246</v>
          </cell>
          <cell r="B1355" t="str">
            <v>El comprobante contiene un identificador de pago repetido en los anticipos</v>
          </cell>
        </row>
        <row r="1356">
          <cell r="A1356" t="str">
            <v>4247</v>
          </cell>
          <cell r="B1356" t="str">
            <v>El comprobante contiene un identificador de pago no relacionado a un documento de anticipo</v>
          </cell>
        </row>
        <row r="1357">
          <cell r="A1357" t="str">
            <v>4248</v>
          </cell>
          <cell r="B1357" t="str">
            <v>El comprobante contiene mas de un documento de anticipo relacionado al mismo identificador de pago.</v>
          </cell>
        </row>
        <row r="1358">
          <cell r="A1358" t="str">
            <v>4249</v>
          </cell>
          <cell r="B1358" t="str">
            <v>El código de motivo de traslado no existe en el listado (catalogo nro. 20)</v>
          </cell>
        </row>
        <row r="1359">
          <cell r="A1359" t="str">
            <v>4250</v>
          </cell>
          <cell r="B1359" t="str">
            <v>El dato ingresado como schemeAgencyName es incorrecto.</v>
          </cell>
        </row>
        <row r="1360">
          <cell r="A1360" t="str">
            <v>4251</v>
          </cell>
          <cell r="B1360" t="str">
            <v>El dato ingresado como atributo @listAgencyName es incorrecto.</v>
          </cell>
        </row>
        <row r="1361">
          <cell r="A1361" t="str">
            <v>4252</v>
          </cell>
          <cell r="B1361" t="str">
            <v>El dato ingresado como atributo @listName es incorrecto.</v>
          </cell>
        </row>
        <row r="1362">
          <cell r="A1362" t="str">
            <v>4253</v>
          </cell>
          <cell r="B1362" t="str">
            <v>El dato ingresado como atributo @listURI es incorrecto.</v>
          </cell>
        </row>
        <row r="1363">
          <cell r="A1363" t="str">
            <v>4254</v>
          </cell>
          <cell r="B1363" t="str">
            <v>El dato ingresado como atributo @listID es incorrecto.</v>
          </cell>
        </row>
        <row r="1364">
          <cell r="A1364" t="str">
            <v>4255</v>
          </cell>
          <cell r="B1364" t="str">
            <v>El dato ingresado como atributo @schemeName es incorrecto.</v>
          </cell>
        </row>
        <row r="1365">
          <cell r="A1365" t="str">
            <v>4256</v>
          </cell>
          <cell r="B1365" t="str">
            <v>El dato ingresado como atributo @schemeAgencyName es incorrecto.</v>
          </cell>
        </row>
        <row r="1366">
          <cell r="A1366" t="str">
            <v>4257</v>
          </cell>
          <cell r="B1366" t="str">
            <v>El dato ingresado como atributo @schemeURI es incorrecto.</v>
          </cell>
        </row>
        <row r="1367">
          <cell r="A1367" t="str">
            <v>4258</v>
          </cell>
          <cell r="B1367" t="str">
            <v>El dato ingresado como atributo @unitCodeListID es incorrecto.</v>
          </cell>
        </row>
        <row r="1368">
          <cell r="A1368" t="str">
            <v>4259</v>
          </cell>
          <cell r="B1368" t="str">
            <v>El dato ingresado como atributo @unitCodeListAgencyName es incorrecto.</v>
          </cell>
        </row>
        <row r="1369">
          <cell r="A1369" t="str">
            <v>4260</v>
          </cell>
          <cell r="B1369" t="str">
            <v>El dato ingresado como atributo @name es incorrecto.</v>
          </cell>
        </row>
        <row r="1370">
          <cell r="A1370" t="str">
            <v>4261</v>
          </cell>
          <cell r="B1370" t="str">
            <v>El dato ingresado como atributo @listSchemeURI es incorrecto.</v>
          </cell>
        </row>
        <row r="1371">
          <cell r="A1371" t="str">
            <v>4262</v>
          </cell>
          <cell r="B1371" t="str">
            <v>El XML no contiene el atributo o no existe lugar donde se entrega el bien para venta itinerante</v>
          </cell>
        </row>
        <row r="1372">
          <cell r="A1372" t="str">
            <v>4263</v>
          </cell>
          <cell r="B1372" t="str">
            <v>El XML contiene el atributo o no existe lugar donde se entrega el bien y no corresponde a venta itinerante</v>
          </cell>
        </row>
        <row r="1373">
          <cell r="A1373" t="str">
            <v>4264</v>
          </cell>
          <cell r="B1373" t="str">
            <v>El XML no contiene el codigo de leyenda 2007 para el tipo de operación IVAP</v>
          </cell>
        </row>
        <row r="1374">
          <cell r="A1374" t="str">
            <v>4265</v>
          </cell>
          <cell r="B1374" t="str">
            <v>El XML no contiene el codigo de leyenda 2006 para tipo de operación de detracciones</v>
          </cell>
        </row>
        <row r="1375">
          <cell r="A1375" t="str">
            <v>4266</v>
          </cell>
          <cell r="B1375" t="str">
            <v>El XML no contiene el codigo de leyenda 2005 para el tipo de operación FISE</v>
          </cell>
        </row>
        <row r="1376">
          <cell r="A1376" t="str">
            <v>4267</v>
          </cell>
          <cell r="B1376" t="str">
            <v>El dato ingresado como codigo de producto GS1 no cumple con el formato establecido</v>
          </cell>
        </row>
        <row r="1377">
          <cell r="A1377" t="str">
            <v>4268</v>
          </cell>
          <cell r="B1377" t="str">
            <v>El dato ingresado como cargo/descuento no es valido a nivel de ítem.</v>
          </cell>
        </row>
      </sheetData>
      <sheetData sheetId="17"/>
      <sheetData sheetId="18"/>
      <sheetData sheetId="19"/>
      <sheetData sheetId="20"/>
      <sheetData sheetId="2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General"/>
      <sheetName val="Firma"/>
      <sheetName val="Factura1_0"/>
      <sheetName val="Factura1_1"/>
      <sheetName val="Factura2_0"/>
      <sheetName val="Boleta1_0"/>
      <sheetName val="Boleta1_1"/>
      <sheetName val="Boleta2_0"/>
      <sheetName val="Nota de Débito1_0"/>
      <sheetName val="Nota de Débito2_0"/>
      <sheetName val="Nota de Crédito1_0"/>
      <sheetName val="Nota de Crédito2_0"/>
      <sheetName val="Resumen Diario1_0"/>
      <sheetName val="Resumen Diario1_1"/>
      <sheetName val="Comunicación de Baja1_0"/>
      <sheetName val="Resumen de reversiones1_0"/>
      <sheetName val="Retenciones1_0"/>
      <sheetName val="Percepciones1_0"/>
      <sheetName val="Guía1_0"/>
      <sheetName val="Listados"/>
      <sheetName val="Parámetros"/>
      <sheetName val="CódigosRetorno"/>
      <sheetName val="Catálog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1">
          <cell r="A1" t="str">
            <v>0100</v>
          </cell>
          <cell r="B1" t="str">
            <v>El sistema no puede responder su solicitud. Intente nuevamente o comuníquese con su Administrador</v>
          </cell>
        </row>
        <row r="2">
          <cell r="A2" t="str">
            <v>0101</v>
          </cell>
          <cell r="B2" t="str">
            <v>El encabezado de seguridad es incorrecto</v>
          </cell>
        </row>
        <row r="3">
          <cell r="A3" t="str">
            <v>0102</v>
          </cell>
          <cell r="B3" t="str">
            <v>Usuario o contraseña incorrectos</v>
          </cell>
        </row>
        <row r="4">
          <cell r="A4" t="str">
            <v>0103</v>
          </cell>
          <cell r="B4" t="str">
            <v>El Usuario ingresado no existe</v>
          </cell>
        </row>
        <row r="5">
          <cell r="A5" t="str">
            <v>0104</v>
          </cell>
          <cell r="B5" t="str">
            <v>La Clave ingresada es incorrecta</v>
          </cell>
        </row>
        <row r="6">
          <cell r="A6" t="str">
            <v>0105</v>
          </cell>
          <cell r="B6" t="str">
            <v>El Usuario no está activo</v>
          </cell>
        </row>
        <row r="7">
          <cell r="A7" t="str">
            <v>0106</v>
          </cell>
          <cell r="B7" t="str">
            <v>El Usuario no es válido</v>
          </cell>
        </row>
        <row r="8">
          <cell r="A8" t="str">
            <v>0109</v>
          </cell>
          <cell r="B8" t="str">
            <v>El sistema no puede responder su solicitud. (El servicio de autenticación no está disponible)</v>
          </cell>
        </row>
        <row r="9">
          <cell r="A9" t="str">
            <v>0110</v>
          </cell>
          <cell r="B9" t="str">
            <v>No se pudo obtener la informacion del tipo de usuario</v>
          </cell>
        </row>
        <row r="10">
          <cell r="A10" t="str">
            <v>0111</v>
          </cell>
          <cell r="B10" t="str">
            <v>No tiene el perfil para enviar comprobantes electronicos</v>
          </cell>
        </row>
        <row r="11">
          <cell r="A11" t="str">
            <v>0112</v>
          </cell>
          <cell r="B11" t="str">
            <v>El usuario debe ser secundario</v>
          </cell>
        </row>
        <row r="12">
          <cell r="A12" t="str">
            <v>0113</v>
          </cell>
          <cell r="B12" t="str">
            <v>El usuario no esta afiliado a Factura Electronica</v>
          </cell>
        </row>
        <row r="13">
          <cell r="A13" t="str">
            <v>0125</v>
          </cell>
          <cell r="B13" t="str">
            <v>No se pudo obtener la constancia</v>
          </cell>
        </row>
        <row r="14">
          <cell r="A14" t="str">
            <v>0126</v>
          </cell>
          <cell r="B14" t="str">
            <v>El ticket no le pertenece al usuario</v>
          </cell>
        </row>
        <row r="15">
          <cell r="A15" t="str">
            <v>0127</v>
          </cell>
          <cell r="B15" t="str">
            <v>El ticket no existe</v>
          </cell>
        </row>
        <row r="16">
          <cell r="A16" t="str">
            <v>0130</v>
          </cell>
          <cell r="B16" t="str">
            <v>El sistema no puede responder su solicitud. (No se pudo obtener el ticket de proceso)</v>
          </cell>
        </row>
        <row r="17">
          <cell r="A17" t="str">
            <v>0131</v>
          </cell>
          <cell r="B17" t="str">
            <v>El sistema no puede responder su solicitud. (No se pudo grabar el archivo en el directorio)</v>
          </cell>
        </row>
        <row r="18">
          <cell r="A18" t="str">
            <v>0132</v>
          </cell>
          <cell r="B18" t="str">
            <v>El sistema no puede responder su solicitud. (No se pudo grabar escribir en el archivo zip)</v>
          </cell>
        </row>
        <row r="19">
          <cell r="A19" t="str">
            <v>0133</v>
          </cell>
          <cell r="B19" t="str">
            <v>El sistema no puede responder su solicitud. (No se pudo grabar la entrada del log)</v>
          </cell>
        </row>
        <row r="20">
          <cell r="A20" t="str">
            <v>0134</v>
          </cell>
          <cell r="B20" t="str">
            <v>El sistema no puede responder su solicitud. (No se pudo grabar en el storage)</v>
          </cell>
        </row>
        <row r="21">
          <cell r="A21" t="str">
            <v>0135</v>
          </cell>
          <cell r="B21" t="str">
            <v>El sistema no puede responder su solicitud. (No se pudo encolar el pedido)</v>
          </cell>
        </row>
        <row r="22">
          <cell r="A22" t="str">
            <v>0136</v>
          </cell>
          <cell r="B22" t="str">
            <v>El sistema no puede responder su solicitud. (No se pudo recibir una respuesta del batch)</v>
          </cell>
        </row>
        <row r="23">
          <cell r="A23" t="str">
            <v>0137</v>
          </cell>
          <cell r="B23" t="str">
            <v>El sistema no puede responder su solicitud. (Se obtuvo una respuesta nula)</v>
          </cell>
        </row>
        <row r="24">
          <cell r="A24" t="str">
            <v>0138</v>
          </cell>
          <cell r="B24" t="str">
            <v>El sistema no puede responder su solicitud. (Error en Base de Datos)</v>
          </cell>
        </row>
        <row r="25">
          <cell r="A25" t="str">
            <v>0151</v>
          </cell>
          <cell r="B25" t="str">
            <v>El nombre del archivo ZIP es incorrecto</v>
          </cell>
        </row>
        <row r="26">
          <cell r="A26" t="str">
            <v>0152</v>
          </cell>
          <cell r="B26" t="str">
            <v>No se puede enviar por este método un archivo de resumen</v>
          </cell>
        </row>
        <row r="27">
          <cell r="A27" t="str">
            <v>0153</v>
          </cell>
          <cell r="B27" t="str">
            <v>No se puede enviar por este método un archivo por lotes</v>
          </cell>
        </row>
        <row r="28">
          <cell r="A28" t="str">
            <v>0154</v>
          </cell>
          <cell r="B28" t="str">
            <v>El RUC del archivo no corresponde al RUC del usuario o el proveedor no esta autorizado a enviar comprobantes del contribuyente</v>
          </cell>
        </row>
        <row r="29">
          <cell r="A29" t="str">
            <v>0155</v>
          </cell>
          <cell r="B29" t="str">
            <v>El archivo ZIP esta vacio</v>
          </cell>
        </row>
        <row r="30">
          <cell r="A30" t="str">
            <v>0156</v>
          </cell>
          <cell r="B30" t="str">
            <v>El archivo ZIP esta corrupto</v>
          </cell>
        </row>
        <row r="31">
          <cell r="A31" t="str">
            <v>0157</v>
          </cell>
          <cell r="B31" t="str">
            <v>El archivo ZIP no contiene comprobantes</v>
          </cell>
        </row>
        <row r="32">
          <cell r="A32" t="str">
            <v>0158</v>
          </cell>
          <cell r="B32" t="str">
            <v>El archivo ZIP contiene demasiados comprobantes para este tipo de envío</v>
          </cell>
        </row>
        <row r="33">
          <cell r="A33" t="str">
            <v>0159</v>
          </cell>
          <cell r="B33" t="str">
            <v>El nombre del archivo XML es incorrecto</v>
          </cell>
        </row>
        <row r="34">
          <cell r="A34" t="str">
            <v>0160</v>
          </cell>
          <cell r="B34" t="str">
            <v>El archivo XML esta vacio</v>
          </cell>
        </row>
        <row r="35">
          <cell r="A35" t="str">
            <v>0161</v>
          </cell>
          <cell r="B35" t="str">
            <v>El nombre del archivo XML no coincide con el nombre del archivo ZIP</v>
          </cell>
        </row>
        <row r="36">
          <cell r="A36" t="str">
            <v>0200</v>
          </cell>
          <cell r="B36" t="str">
            <v>No se pudo procesar su solicitud. (Ocurrio un error en el batch)</v>
          </cell>
        </row>
        <row r="37">
          <cell r="A37" t="str">
            <v>0201</v>
          </cell>
          <cell r="B37" t="str">
            <v>No se pudo procesar su solicitud. (Llego un requerimiento nulo al batch)</v>
          </cell>
        </row>
        <row r="38">
          <cell r="A38" t="str">
            <v>0202</v>
          </cell>
          <cell r="B38" t="str">
            <v>No se pudo procesar su solicitud. (No llego información del archivo ZIP)</v>
          </cell>
        </row>
        <row r="39">
          <cell r="A39" t="str">
            <v>0203</v>
          </cell>
          <cell r="B39" t="str">
            <v>No se pudo procesar su solicitud. (No se encontro archivos en la informacion del archivo ZIP)</v>
          </cell>
        </row>
        <row r="40">
          <cell r="A40" t="str">
            <v>0204</v>
          </cell>
          <cell r="B40" t="str">
            <v>No se pudo procesar su solicitud. (Este tipo de requerimiento solo acepta 1 archivo)</v>
          </cell>
        </row>
        <row r="41">
          <cell r="A41" t="str">
            <v>0250</v>
          </cell>
          <cell r="B41" t="str">
            <v>No se pudo procesar su solicitud. (Ocurrio un error desconocido al hacer unzip)</v>
          </cell>
        </row>
        <row r="42">
          <cell r="A42" t="str">
            <v>0251</v>
          </cell>
          <cell r="B42" t="str">
            <v>No se pudo procesar su solicitud. (No se pudo crear un directorio para el unzip)</v>
          </cell>
        </row>
        <row r="43">
          <cell r="A43" t="str">
            <v>0252</v>
          </cell>
          <cell r="B43" t="str">
            <v>No se pudo procesar su solicitud. (No se encontro archivos dentro del zip)</v>
          </cell>
        </row>
        <row r="44">
          <cell r="A44" t="str">
            <v>0253</v>
          </cell>
          <cell r="B44" t="str">
            <v>No se pudo procesar su solicitud. (No se pudo comprimir la constancia)</v>
          </cell>
        </row>
        <row r="45">
          <cell r="A45" t="str">
            <v>0300</v>
          </cell>
          <cell r="B45" t="str">
            <v>No se encontró la raíz documento xml</v>
          </cell>
        </row>
        <row r="46">
          <cell r="A46" t="str">
            <v>0301</v>
          </cell>
          <cell r="B46" t="str">
            <v>Elemento raiz del xml no esta definido</v>
          </cell>
        </row>
        <row r="47">
          <cell r="A47" t="str">
            <v>0302</v>
          </cell>
          <cell r="B47" t="str">
            <v>Codigo del tipo de comprobante no registrado</v>
          </cell>
        </row>
        <row r="48">
          <cell r="A48" t="str">
            <v>0303</v>
          </cell>
          <cell r="B48" t="str">
            <v>No existe el directorio de schemas</v>
          </cell>
        </row>
        <row r="49">
          <cell r="A49" t="str">
            <v>0304</v>
          </cell>
          <cell r="B49" t="str">
            <v>No existe el archivo de schema</v>
          </cell>
        </row>
        <row r="50">
          <cell r="A50" t="str">
            <v>0305</v>
          </cell>
          <cell r="B50" t="str">
            <v>El sistema no puede procesar el archivo xml</v>
          </cell>
        </row>
        <row r="51">
          <cell r="A51" t="str">
            <v>0306</v>
          </cell>
          <cell r="B51" t="str">
            <v>No se puede leer (parsear) el archivo XML</v>
          </cell>
        </row>
        <row r="52">
          <cell r="A52" t="str">
            <v>0307</v>
          </cell>
          <cell r="B52" t="str">
            <v>No se pudo recuperar la constancia</v>
          </cell>
        </row>
        <row r="53">
          <cell r="A53" t="str">
            <v>0400</v>
          </cell>
          <cell r="B53" t="str">
            <v>No tiene permiso para enviar casos de pruebas</v>
          </cell>
        </row>
        <row r="54">
          <cell r="A54" t="str">
            <v>0401</v>
          </cell>
          <cell r="B54" t="str">
            <v>El caso de prueba no existe</v>
          </cell>
        </row>
        <row r="55">
          <cell r="A55" t="str">
            <v>0402</v>
          </cell>
          <cell r="B55" t="str">
            <v>La numeracion o nombre del documento ya ha sido enviado anteriormente</v>
          </cell>
        </row>
        <row r="56">
          <cell r="A56" t="str">
            <v>0403</v>
          </cell>
          <cell r="B56" t="str">
            <v>El documento afectado por la nota no existe</v>
          </cell>
        </row>
        <row r="57">
          <cell r="A57" t="str">
            <v>0404</v>
          </cell>
          <cell r="B57" t="str">
            <v>El documento afectado por la nota se encuentra rechazado</v>
          </cell>
        </row>
        <row r="58">
          <cell r="A58" t="str">
            <v>1001</v>
          </cell>
          <cell r="B58" t="str">
            <v>ID - El dato SERIE-CORRELATIVO no cumple con el formato de acuerdo al tipo de comprobante</v>
          </cell>
        </row>
        <row r="59">
          <cell r="A59" t="str">
            <v>1002</v>
          </cell>
          <cell r="B59" t="str">
            <v>El XML no contiene informacion en el tag ID</v>
          </cell>
        </row>
        <row r="60">
          <cell r="A60" t="str">
            <v>1003</v>
          </cell>
          <cell r="B60" t="str">
            <v>InvoiceTypeCode - El valor del tipo de documento es invalido o no coincide con el nombre del archivo</v>
          </cell>
        </row>
        <row r="61">
          <cell r="A61" t="str">
            <v>1004</v>
          </cell>
          <cell r="B61" t="str">
            <v>El XML no contiene el tag o no existe informacion de InvoiceTypeCode</v>
          </cell>
        </row>
        <row r="62">
          <cell r="A62" t="str">
            <v>1005</v>
          </cell>
          <cell r="B62" t="str">
            <v>CustomerAssignedAccountID -  El dato ingresado no cumple con el estandar</v>
          </cell>
        </row>
        <row r="63">
          <cell r="A63" t="str">
            <v>1006</v>
          </cell>
          <cell r="B63" t="str">
            <v>El XML no contiene el tag o no existe informacion de CustomerAssignedAccountID del emisor del documento</v>
          </cell>
        </row>
        <row r="64">
          <cell r="A64" t="str">
            <v>1007</v>
          </cell>
          <cell r="B64" t="str">
            <v>AdditionalAccountID -  El dato ingresado no cumple con el estandar</v>
          </cell>
        </row>
        <row r="65">
          <cell r="A65" t="str">
            <v>1008</v>
          </cell>
          <cell r="B65" t="str">
            <v>El XML no contiene el tag o no existe informacion de AdditionalAccountID del emisor del documento</v>
          </cell>
        </row>
        <row r="66">
          <cell r="A66" t="str">
            <v>1009</v>
          </cell>
          <cell r="B66" t="str">
            <v>IssueDate - El dato ingresado  no cumple con el patron YYYY-MM-DD</v>
          </cell>
        </row>
        <row r="67">
          <cell r="A67" t="str">
            <v>1010</v>
          </cell>
          <cell r="B67" t="str">
            <v>El XML no contiene el tag IssueDate</v>
          </cell>
        </row>
        <row r="68">
          <cell r="A68" t="str">
            <v>1011</v>
          </cell>
          <cell r="B68" t="str">
            <v>IssueDate- El dato ingresado no es valido</v>
          </cell>
        </row>
        <row r="69">
          <cell r="A69" t="str">
            <v>1012</v>
          </cell>
          <cell r="B69" t="str">
            <v>ID - El dato ingresado no cumple con el patron SERIE-CORRELATIVO</v>
          </cell>
        </row>
        <row r="70">
          <cell r="A70" t="str">
            <v>1013</v>
          </cell>
          <cell r="B70" t="str">
            <v>El XML no contiene informacion en el tag ID</v>
          </cell>
        </row>
        <row r="71">
          <cell r="A71" t="str">
            <v>1014</v>
          </cell>
          <cell r="B71" t="str">
            <v>CustomerAssignedAccountID - El dato ingresado no cumple con el estandar</v>
          </cell>
        </row>
        <row r="72">
          <cell r="A72" t="str">
            <v>1015</v>
          </cell>
          <cell r="B72" t="str">
            <v>El XML no contiene el tag o no existe informacion de CustomerAssignedAccountID del emisor del documento</v>
          </cell>
        </row>
        <row r="73">
          <cell r="A73" t="str">
            <v>1016</v>
          </cell>
          <cell r="B73" t="str">
            <v>AdditionalAccountID - El dato ingresado no cumple con el estandar</v>
          </cell>
        </row>
        <row r="74">
          <cell r="A74" t="str">
            <v>1017</v>
          </cell>
          <cell r="B74" t="str">
            <v>El XML no contiene el tag AdditionalAccountID del emisor del documento</v>
          </cell>
        </row>
        <row r="75">
          <cell r="A75" t="str">
            <v>1018</v>
          </cell>
          <cell r="B75" t="str">
            <v>IssueDate - El dato ingresado no cumple con el patron YYYY-MM-DD</v>
          </cell>
        </row>
        <row r="76">
          <cell r="A76" t="str">
            <v>1019</v>
          </cell>
          <cell r="B76" t="str">
            <v>El XML no contiene el tag IssueDate</v>
          </cell>
        </row>
        <row r="77">
          <cell r="A77" t="str">
            <v>1020</v>
          </cell>
          <cell r="B77" t="str">
            <v>IssueDate- El dato ingresado no es valido</v>
          </cell>
        </row>
        <row r="78">
          <cell r="A78" t="str">
            <v>1021</v>
          </cell>
          <cell r="B78" t="str">
            <v>Error en la validacion de la nota de credito</v>
          </cell>
        </row>
        <row r="79">
          <cell r="A79" t="str">
            <v>1022</v>
          </cell>
          <cell r="B79" t="str">
            <v>La serie o numero del documento modificado por la Nota Electrónica no cumple con el formato establecido</v>
          </cell>
        </row>
        <row r="80">
          <cell r="A80" t="str">
            <v>1023</v>
          </cell>
          <cell r="B80" t="str">
            <v>No se ha especificado el tipo de documento modificado por la Nota electronica</v>
          </cell>
        </row>
        <row r="81">
          <cell r="A81" t="str">
            <v>1024</v>
          </cell>
          <cell r="B81" t="str">
            <v>CustomerAssignedAccountID - El dato ingresado no cumple con el estandar</v>
          </cell>
        </row>
        <row r="82">
          <cell r="A82" t="str">
            <v>1025</v>
          </cell>
          <cell r="B82" t="str">
            <v>El XML no contiene el tag o no existe informacion de CustomerAssignedAccountID del emisor del documento</v>
          </cell>
        </row>
        <row r="83">
          <cell r="A83" t="str">
            <v>1026</v>
          </cell>
          <cell r="B83" t="str">
            <v>AdditionalAccountID - El dato ingresado no cumple con el estandar</v>
          </cell>
        </row>
        <row r="84">
          <cell r="A84" t="str">
            <v>1027</v>
          </cell>
          <cell r="B84" t="str">
            <v>El XML no contiene el tag AdditionalAccountID del emisor del documento</v>
          </cell>
        </row>
        <row r="85">
          <cell r="A85" t="str">
            <v>1028</v>
          </cell>
          <cell r="B85" t="str">
            <v>IssueDate - El dato ingresado no cumple con el patron YYYY-MM-DD</v>
          </cell>
        </row>
        <row r="86">
          <cell r="A86" t="str">
            <v>1029</v>
          </cell>
          <cell r="B86" t="str">
            <v>El XML no contiene el tag IssueDate</v>
          </cell>
        </row>
        <row r="87">
          <cell r="A87" t="str">
            <v>1030</v>
          </cell>
          <cell r="B87" t="str">
            <v>IssueDate- El dato ingresado no es valido</v>
          </cell>
        </row>
        <row r="88">
          <cell r="A88" t="str">
            <v>1031</v>
          </cell>
          <cell r="B88" t="str">
            <v>Error en la validacion de la nota de debito</v>
          </cell>
        </row>
        <row r="89">
          <cell r="A89" t="str">
            <v>1032</v>
          </cell>
          <cell r="B89" t="str">
            <v>El comprobante fue informado previamente en una comunicacion de baja</v>
          </cell>
        </row>
        <row r="90">
          <cell r="A90" t="str">
            <v>1033</v>
          </cell>
          <cell r="B90" t="str">
            <v>El comprobante fue registrado previamente con otros datos</v>
          </cell>
        </row>
        <row r="91">
          <cell r="A91" t="str">
            <v>1034</v>
          </cell>
          <cell r="B91" t="str">
            <v>Número de RUC del nombre del archivo no coincide con el consignado en el contenido del archivo XML</v>
          </cell>
        </row>
        <row r="92">
          <cell r="A92" t="str">
            <v>1035</v>
          </cell>
          <cell r="B92" t="str">
            <v>Numero de Serie del nombre del archivo no coincide con el consignado en el contenido del archivo XML</v>
          </cell>
        </row>
        <row r="93">
          <cell r="A93" t="str">
            <v>1036</v>
          </cell>
          <cell r="B93" t="str">
            <v>Número de documento en el nombre del archivo no coincide con el consignado en el contenido del XML</v>
          </cell>
        </row>
        <row r="94">
          <cell r="A94" t="str">
            <v>1037</v>
          </cell>
          <cell r="B94" t="str">
            <v>El XML no contiene el tag o no existe informacion de RegistrationName del emisor del documento</v>
          </cell>
        </row>
        <row r="95">
          <cell r="A95" t="str">
            <v>1038</v>
          </cell>
          <cell r="B95" t="str">
            <v>RegistrationName - El nombre o razon social del emisor no cumple con el estandar</v>
          </cell>
        </row>
        <row r="96">
          <cell r="A96" t="str">
            <v>1039</v>
          </cell>
          <cell r="B96" t="str">
            <v>Solo se pueden recibir notas electronicas que modifican facturas</v>
          </cell>
        </row>
        <row r="97">
          <cell r="A97" t="str">
            <v>1040</v>
          </cell>
          <cell r="B97" t="str">
            <v>El tipo de documento modificado por la nota electronica no es valido</v>
          </cell>
        </row>
        <row r="98">
          <cell r="A98" t="str">
            <v>1041</v>
          </cell>
          <cell r="B98" t="str">
            <v>cac:PrepaidPayment/cbc:ID - El tag no contiene el atributo @SchemaID. que indica el tipo de documento que realiza el anticipo</v>
          </cell>
        </row>
        <row r="99">
          <cell r="A99" t="str">
            <v>1042</v>
          </cell>
          <cell r="B99" t="str">
            <v>cac:PrepaidPayment/cbc:InstructionID – El tag no contiene el atributo @SchemaID. Que indica el tipo de documento del emisor del documento del anticipo.</v>
          </cell>
        </row>
        <row r="100">
          <cell r="A100" t="str">
            <v>1043</v>
          </cell>
          <cell r="B100" t="str">
            <v>cac:OriginatorDocumentReference/cbc:ID - El tag no contiene el atributo @SchemaID. Que indica el tipo de documento del originador del documento electrónico.</v>
          </cell>
        </row>
        <row r="101">
          <cell r="A101" t="str">
            <v>1044</v>
          </cell>
          <cell r="B101" t="str">
            <v>cac:PrepaidPayment/cbc:InstructionID – El dato ingresado no cumple con el estándar.</v>
          </cell>
        </row>
        <row r="102">
          <cell r="A102" t="str">
            <v>1045</v>
          </cell>
          <cell r="B102" t="str">
            <v>cac:OriginatorDocumentReference/cbc:ID – El dato ingresado no cumple con el estándar.</v>
          </cell>
        </row>
        <row r="103">
          <cell r="A103" t="str">
            <v>1046</v>
          </cell>
          <cell r="B103" t="str">
            <v>cbc:Amount - El dato ingresado no cumple con el estándar.</v>
          </cell>
        </row>
        <row r="104">
          <cell r="A104" t="str">
            <v>1047</v>
          </cell>
          <cell r="B104" t="str">
            <v>cbc:Quantity - El dato ingresado no cumple con el estándar.</v>
          </cell>
        </row>
        <row r="105">
          <cell r="A105" t="str">
            <v>1048</v>
          </cell>
          <cell r="B105" t="str">
            <v>El XML no contiene el tag o no existe información de PrepaidAmount para un documento con anticipo.</v>
          </cell>
        </row>
        <row r="106">
          <cell r="A106" t="str">
            <v>1049</v>
          </cell>
          <cell r="B106" t="str">
            <v>ID - Serie y Número del archivo no coincide con el consignado en el contenido del XML.</v>
          </cell>
        </row>
        <row r="107">
          <cell r="A107" t="str">
            <v>1050</v>
          </cell>
          <cell r="B107" t="str">
            <v>El XML no contiene informacion en el tag DespatchAdviceTypeCode.</v>
          </cell>
        </row>
        <row r="108">
          <cell r="A108" t="str">
            <v>1051</v>
          </cell>
          <cell r="B108" t="str">
            <v>DespatchAdviceTypeCode - El valor del tipo de guía es inválido.</v>
          </cell>
        </row>
        <row r="109">
          <cell r="A109" t="str">
            <v>1052</v>
          </cell>
          <cell r="B109" t="str">
            <v>DespatchAdviceTypeCode - No coincide con el consignado en el contenido del XML.</v>
          </cell>
        </row>
        <row r="110">
          <cell r="A110" t="str">
            <v>1053</v>
          </cell>
          <cell r="B110" t="str">
            <v>cac:OrderReference - El XML no contiene informacion en serie y numero dado de baja (cbc:ID).</v>
          </cell>
        </row>
        <row r="111">
          <cell r="A111" t="str">
            <v>1054</v>
          </cell>
          <cell r="B111" t="str">
            <v>cac:OrderReference - El valor en numero de documento no cumple con un formato valido (SERIE-NUMERO).</v>
          </cell>
        </row>
        <row r="112">
          <cell r="A112" t="str">
            <v>1055</v>
          </cell>
          <cell r="B112" t="str">
            <v>cac:OrderReference - Numero de serie del documento no cumple con un formato valido (EG01 ó TXXX).</v>
          </cell>
        </row>
        <row r="113">
          <cell r="A113" t="str">
            <v>1056</v>
          </cell>
          <cell r="B113" t="str">
            <v>cac:OrderReference - El XML no contiene informacion en el código de tipo de documento (cbc:OrderTypeCode).</v>
          </cell>
        </row>
        <row r="114">
          <cell r="A114" t="str">
            <v>1057</v>
          </cell>
          <cell r="B114" t="str">
            <v>cac:AdditionalDocumentReference - El XML no contiene el tag o no existe información en el numero de documento adicional (cbc:ID).</v>
          </cell>
        </row>
        <row r="115">
          <cell r="A115" t="str">
            <v>1058</v>
          </cell>
          <cell r="B115" t="str">
            <v>cac:AdditionalDocumentReference - El XML no contiene el tag o no existe información en el tipo de documento adicional (cbc:DocumentTypeCode).</v>
          </cell>
        </row>
        <row r="116">
          <cell r="A116" t="str">
            <v>1059</v>
          </cell>
          <cell r="B116" t="str">
            <v>El XML no contiene firma digital.</v>
          </cell>
        </row>
        <row r="117">
          <cell r="A117" t="str">
            <v>1060</v>
          </cell>
          <cell r="B117" t="str">
            <v>cac:Shipment - El XML no contiene el tag o no existe informacion del numero de RUC del Remitente (cac:).</v>
          </cell>
        </row>
        <row r="118">
          <cell r="A118" t="str">
            <v>1061</v>
          </cell>
          <cell r="B118" t="str">
            <v>El numero de RUC del Remitente no existe.</v>
          </cell>
        </row>
        <row r="119">
          <cell r="A119" t="str">
            <v>1062</v>
          </cell>
          <cell r="B119" t="str">
            <v>El XML no contiene el atributo o no existe informacion del motivo de traslado.</v>
          </cell>
        </row>
        <row r="120">
          <cell r="A120" t="str">
            <v>1063</v>
          </cell>
          <cell r="B120" t="str">
            <v>El valor ingresado como motivo de traslado no es valido.</v>
          </cell>
        </row>
        <row r="121">
          <cell r="A121" t="str">
            <v>1064</v>
          </cell>
          <cell r="B121" t="str">
            <v>El XML no contiene el atributo o no existe informacion en el tag cac:DespatchLine de bienes a transportar.</v>
          </cell>
        </row>
        <row r="122">
          <cell r="A122" t="str">
            <v>1065</v>
          </cell>
          <cell r="B122" t="str">
            <v>El XML no contiene el atributo o no existe informacion en modalidad de transporte.</v>
          </cell>
        </row>
        <row r="123">
          <cell r="A123" t="str">
            <v>1066</v>
          </cell>
          <cell r="B123" t="str">
            <v>El XML no contiene el atributo o no existe informacion de datos del transportista.</v>
          </cell>
        </row>
        <row r="124">
          <cell r="A124" t="str">
            <v>1067</v>
          </cell>
          <cell r="B124" t="str">
            <v>El XML no contiene el atributo o no existe información de vehiculos.</v>
          </cell>
        </row>
        <row r="125">
          <cell r="A125" t="str">
            <v>1068</v>
          </cell>
          <cell r="B125" t="str">
            <v>El XML no contiene el atributo o no existe información de conductores.</v>
          </cell>
        </row>
        <row r="126">
          <cell r="A126" t="str">
            <v>1069</v>
          </cell>
          <cell r="B126" t="str">
            <v>El XML no contiene el atributo o no existe información de la fecha de inicio de traslado o fecha de entrega del bien al transportista.</v>
          </cell>
        </row>
        <row r="127">
          <cell r="A127" t="str">
            <v>1070</v>
          </cell>
          <cell r="B127" t="str">
            <v>El valor ingresado  como fecha de inicio o fecha de entrega al transportista no cumple con el estandar (YYYY-MM-DD).</v>
          </cell>
        </row>
        <row r="128">
          <cell r="A128" t="str">
            <v>1071</v>
          </cell>
          <cell r="B128" t="str">
            <v>El valor ingresado  como fecha de inicio o fecha de entrega al transportista no es valido.</v>
          </cell>
        </row>
        <row r="129">
          <cell r="A129" t="str">
            <v>1072</v>
          </cell>
          <cell r="B129" t="str">
            <v>Starttime - El dato ingresado  no cumple con el patron HH:mm:ss.SZ.</v>
          </cell>
        </row>
        <row r="130">
          <cell r="A130" t="str">
            <v>1073</v>
          </cell>
          <cell r="B130" t="str">
            <v>StartTime - El dato ingresado no es valido.</v>
          </cell>
        </row>
        <row r="131">
          <cell r="A131" t="str">
            <v>1074</v>
          </cell>
          <cell r="B131" t="str">
            <v>cac:Shipment - El XML no contiene o no existe información en punto de llegada (cac:DeliveryAddress).</v>
          </cell>
        </row>
        <row r="132">
          <cell r="A132" t="str">
            <v>1075</v>
          </cell>
          <cell r="B132" t="str">
            <v>cac:Shipment - El XML no contiene o no existe información en punto de partida (cac:OriginAddress).</v>
          </cell>
        </row>
        <row r="133">
          <cell r="A133" t="str">
            <v>2104</v>
          </cell>
          <cell r="B133" t="str">
            <v>ElNumero de RUC del emisor no existe</v>
          </cell>
        </row>
        <row r="134">
          <cell r="A134" t="str">
            <v>2010</v>
          </cell>
          <cell r="B134" t="str">
            <v>El contribuyente no esta activo</v>
          </cell>
        </row>
        <row r="135">
          <cell r="A135" t="str">
            <v>2011</v>
          </cell>
          <cell r="B135" t="str">
            <v>El contribuyente no esta habido</v>
          </cell>
        </row>
        <row r="136">
          <cell r="A136" t="str">
            <v>2012</v>
          </cell>
          <cell r="B136" t="str">
            <v>El contribuyente no está autorizado a emitir comprobantes electrónicos</v>
          </cell>
        </row>
        <row r="137">
          <cell r="A137" t="str">
            <v>2013</v>
          </cell>
          <cell r="B137" t="str">
            <v>El contribuyente no cumple con tipo de empresa o tributos requeridos</v>
          </cell>
        </row>
        <row r="138">
          <cell r="A138" t="str">
            <v>2014</v>
          </cell>
          <cell r="B138" t="str">
            <v>El XML no contiene el tag o no existe informacion de CustomerAssignedAccountID del receptor del documento</v>
          </cell>
        </row>
        <row r="139">
          <cell r="A139" t="str">
            <v>2015</v>
          </cell>
          <cell r="B139" t="str">
            <v>El XML no contiene el tag o no existe informacion de AdditionalAccountID del receptor del documento</v>
          </cell>
        </row>
        <row r="140">
          <cell r="A140" t="str">
            <v>2016</v>
          </cell>
          <cell r="B140" t="str">
            <v>AdditionalAccountID -  El dato ingresado  en el tipo de documento de identidad del receptor no cumple con el estandar o no esta permitido.</v>
          </cell>
        </row>
        <row r="141">
          <cell r="A141" t="str">
            <v>2017</v>
          </cell>
          <cell r="B141" t="str">
            <v>CustomerAssignedAccountID - El numero de documento de identidad del recepetor debe ser  RUC</v>
          </cell>
        </row>
        <row r="142">
          <cell r="A142" t="str">
            <v>2018</v>
          </cell>
          <cell r="B142" t="str">
            <v>CustomerAssignedAccountID -  El dato ingresado no cumple con el estandar</v>
          </cell>
        </row>
        <row r="143">
          <cell r="A143" t="str">
            <v>2019</v>
          </cell>
          <cell r="B143" t="str">
            <v>El XML no contiene el tag o no existe informacion de RegistrationName del emisor del documento</v>
          </cell>
        </row>
        <row r="144">
          <cell r="A144" t="str">
            <v>2020</v>
          </cell>
          <cell r="B144" t="str">
            <v>RegistrationName - El nombre o razon social del emisor no cumple con el estandar</v>
          </cell>
        </row>
        <row r="145">
          <cell r="A145" t="str">
            <v>2021</v>
          </cell>
          <cell r="B145" t="str">
            <v>El XML no contiene el tag o no existe informacion de RegistrationName del receptor del documento</v>
          </cell>
        </row>
        <row r="146">
          <cell r="A146" t="str">
            <v>2022</v>
          </cell>
          <cell r="B146" t="str">
            <v>RegistrationName -  El dato ingresado no cumple con el estandar</v>
          </cell>
        </row>
        <row r="147">
          <cell r="A147" t="str">
            <v>2023</v>
          </cell>
          <cell r="B147" t="str">
            <v>El Numero de orden del item no cumple con el formato establecido</v>
          </cell>
        </row>
        <row r="148">
          <cell r="A148" t="str">
            <v>2024</v>
          </cell>
          <cell r="B148" t="str">
            <v>El XML no contiene el tag InvoicedQuantity en el detalle de los Items</v>
          </cell>
        </row>
        <row r="149">
          <cell r="A149" t="str">
            <v>2025</v>
          </cell>
          <cell r="B149" t="str">
            <v>InvoicedQuantity El dato ingresado no cumple con el estandar</v>
          </cell>
        </row>
        <row r="150">
          <cell r="A150" t="str">
            <v>2026</v>
          </cell>
          <cell r="B150" t="str">
            <v>El XML no contiene el tag cac:Item/cbc:Description en el detalle de los Items</v>
          </cell>
        </row>
        <row r="151">
          <cell r="A151" t="str">
            <v>2027</v>
          </cell>
          <cell r="B151" t="str">
            <v>El XML no contiene el tag o no existe informacion de cac:Item/cbc:Description del item</v>
          </cell>
        </row>
        <row r="152">
          <cell r="A152" t="str">
            <v>2028</v>
          </cell>
          <cell r="B152" t="str">
            <v>Debe existir el tag cac:AlternativeConditionPrice</v>
          </cell>
        </row>
        <row r="153">
          <cell r="A153" t="str">
            <v>2029</v>
          </cell>
          <cell r="B153" t="str">
            <v>PriceTypeCode El dato ingresado no cumple con el estandar</v>
          </cell>
        </row>
        <row r="154">
          <cell r="A154" t="str">
            <v>2030</v>
          </cell>
          <cell r="B154" t="str">
            <v>El XML no contiene el tag cbc:PriceTypeCode</v>
          </cell>
        </row>
        <row r="155">
          <cell r="A155" t="str">
            <v>2031</v>
          </cell>
          <cell r="B155" t="str">
            <v>LineExtensionAmount El dato ingresado no cumple con el estandar</v>
          </cell>
        </row>
        <row r="156">
          <cell r="A156" t="str">
            <v>2032</v>
          </cell>
          <cell r="B156" t="str">
            <v>El XML no contiene el tag LineExtensionAmount en el detalle de los Items</v>
          </cell>
        </row>
        <row r="157">
          <cell r="A157" t="str">
            <v>2033</v>
          </cell>
          <cell r="B157" t="str">
            <v>El dato ingresado en TaxAmount de la linea no cumple con el formato establecido</v>
          </cell>
        </row>
        <row r="158">
          <cell r="A158" t="str">
            <v>2034</v>
          </cell>
          <cell r="B158" t="str">
            <v>TaxAmount es obligatorio</v>
          </cell>
        </row>
        <row r="159">
          <cell r="A159" t="str">
            <v>2035</v>
          </cell>
          <cell r="B159" t="str">
            <v>cac:TaxCategory/cac:TaxScheme/cbc:ID El dato ingresado no cumple con el estandar</v>
          </cell>
        </row>
        <row r="160">
          <cell r="A160" t="str">
            <v>2036</v>
          </cell>
          <cell r="B160" t="str">
            <v>El codigo del tributo es invalido</v>
          </cell>
        </row>
        <row r="161">
          <cell r="A161" t="str">
            <v>2037</v>
          </cell>
          <cell r="B161" t="str">
            <v>El XML no contiene el tag cac:TaxCategory/cac:TaxScheme/cbc:ID del Item</v>
          </cell>
        </row>
        <row r="162">
          <cell r="A162" t="str">
            <v>2038</v>
          </cell>
          <cell r="B162" t="str">
            <v>cac:TaxScheme/cbc:Name del item - No existe el tag o el dato ingresado no cumple con el estandar</v>
          </cell>
        </row>
        <row r="163">
          <cell r="A163" t="str">
            <v>2039</v>
          </cell>
          <cell r="B163" t="str">
            <v>El XML no contiene el tag cac:TaxCategory/cac:TaxScheme/cbc:Name del Item</v>
          </cell>
        </row>
        <row r="164">
          <cell r="A164" t="str">
            <v>2040</v>
          </cell>
          <cell r="B164" t="str">
            <v>El tipo de afectacion del IGV es incorrecto</v>
          </cell>
        </row>
        <row r="165">
          <cell r="A165" t="str">
            <v>2041</v>
          </cell>
          <cell r="B165" t="str">
            <v>El sistema de calculo del ISC es incorrecto</v>
          </cell>
        </row>
        <row r="166">
          <cell r="A166" t="str">
            <v>2042</v>
          </cell>
          <cell r="B166" t="str">
            <v>Debe indicar el IGV. Es un campo obligatorio</v>
          </cell>
        </row>
        <row r="167">
          <cell r="A167" t="str">
            <v>2043</v>
          </cell>
          <cell r="B167" t="str">
            <v>El dato ingresado en PayableAmount no cumple con el formato establecido</v>
          </cell>
        </row>
        <row r="168">
          <cell r="A168" t="str">
            <v>2044</v>
          </cell>
          <cell r="B168" t="str">
            <v>PayableAmount es obligatorio</v>
          </cell>
        </row>
        <row r="169">
          <cell r="A169" t="str">
            <v>2045</v>
          </cell>
          <cell r="B169" t="str">
            <v>El valor ingresado en AdditionalMonetaryTotal/cbc:ID es incorrecto</v>
          </cell>
        </row>
        <row r="170">
          <cell r="A170" t="str">
            <v>2046</v>
          </cell>
          <cell r="B170" t="str">
            <v>AdditionalMonetaryTotal/cbc:ID debe tener valor</v>
          </cell>
        </row>
        <row r="171">
          <cell r="A171" t="str">
            <v>2047</v>
          </cell>
          <cell r="B171" t="str">
            <v>Es obligatorio al menos un AdditionalMonetaryTotal con codigo 1001, 1002, 1003 o 3001</v>
          </cell>
        </row>
        <row r="172">
          <cell r="A172" t="str">
            <v>2048</v>
          </cell>
          <cell r="B172" t="str">
            <v>El dato ingresado en TaxAmount no cumple con el formato establecido</v>
          </cell>
        </row>
        <row r="173">
          <cell r="A173" t="str">
            <v>2049</v>
          </cell>
          <cell r="B173" t="str">
            <v>TaxAmount es obligatorio</v>
          </cell>
        </row>
        <row r="174">
          <cell r="A174" t="str">
            <v>2050</v>
          </cell>
          <cell r="B174" t="str">
            <v>TaxScheme ID - No existe el tag o el dato ingresado no cumple con el estandar</v>
          </cell>
        </row>
        <row r="175">
          <cell r="A175" t="str">
            <v>2051</v>
          </cell>
          <cell r="B175" t="str">
            <v>El codigo del tributo es invalido</v>
          </cell>
        </row>
        <row r="176">
          <cell r="A176" t="str">
            <v>2052</v>
          </cell>
          <cell r="B176" t="str">
            <v>El XML no contiene el tag TaxScheme ID de impuestos globales</v>
          </cell>
        </row>
        <row r="177">
          <cell r="A177" t="str">
            <v>2053</v>
          </cell>
          <cell r="B177" t="str">
            <v>TaxScheme Name - No existe el tag o el dato ingresado no cumple con el estandar</v>
          </cell>
        </row>
        <row r="178">
          <cell r="A178" t="str">
            <v>2054</v>
          </cell>
          <cell r="B178" t="str">
            <v>El XML no contiene el tag TaxScheme Name de impuestos globales</v>
          </cell>
        </row>
        <row r="179">
          <cell r="A179" t="str">
            <v>2055</v>
          </cell>
          <cell r="B179" t="str">
            <v>TaxScheme TaxTypeCode - El dato ingresado no cumple con el estandar</v>
          </cell>
        </row>
        <row r="180">
          <cell r="A180" t="str">
            <v>2056</v>
          </cell>
          <cell r="B180" t="str">
            <v>El XML no contiene el tag TaxScheme TaxTypeCode de impuestos globales</v>
          </cell>
        </row>
        <row r="181">
          <cell r="A181" t="str">
            <v>2057</v>
          </cell>
          <cell r="B181" t="str">
            <v>El Name o TaxTypeCode debe corresponder con el Id para el IGV</v>
          </cell>
        </row>
        <row r="182">
          <cell r="A182" t="str">
            <v>2058</v>
          </cell>
          <cell r="B182" t="str">
            <v>El Name o TaxTypeCode debe corresponder con el Id para el ISC</v>
          </cell>
        </row>
        <row r="183">
          <cell r="A183" t="str">
            <v>2059</v>
          </cell>
          <cell r="B183" t="str">
            <v>El dato ingresado en TaxSubtotal/cbc:TaxAmount no cumple con el formato establecido</v>
          </cell>
        </row>
        <row r="184">
          <cell r="A184" t="str">
            <v>2060</v>
          </cell>
          <cell r="B184" t="str">
            <v>TaxSubtotal/cbc:TaxAmount es obligatorio</v>
          </cell>
        </row>
        <row r="185">
          <cell r="A185" t="str">
            <v>2061</v>
          </cell>
          <cell r="B185" t="str">
            <v>El tag global cac:TaxTotal/cbc:TaxAmount debe tener el mismo valor que cac:TaxTotal/cac:Subtotal/cbc:TaxAmount</v>
          </cell>
        </row>
        <row r="186">
          <cell r="A186" t="str">
            <v>2062</v>
          </cell>
          <cell r="B186" t="str">
            <v>El dato ingresado en PayableAmount no cumple con el formato establecido</v>
          </cell>
        </row>
        <row r="187">
          <cell r="A187" t="str">
            <v>2063</v>
          </cell>
          <cell r="B187" t="str">
            <v>El XML no contiene el tag PayableAmount</v>
          </cell>
        </row>
        <row r="188">
          <cell r="A188" t="str">
            <v>2064</v>
          </cell>
          <cell r="B188" t="str">
            <v>El dato ingresado en ChargeTotalAmount no cumple con el formato establecido</v>
          </cell>
        </row>
        <row r="189">
          <cell r="A189" t="str">
            <v>2065</v>
          </cell>
          <cell r="B189" t="str">
            <v>El dato ingresado en el campo Total Descuentos no cumple con el formato establecido</v>
          </cell>
        </row>
        <row r="190">
          <cell r="A190" t="str">
            <v>2066</v>
          </cell>
          <cell r="B190" t="str">
            <v>Debe indicar una descripcion para el tag sac:AdditionalProperty/cbc:Value</v>
          </cell>
        </row>
        <row r="191">
          <cell r="A191" t="str">
            <v>2067</v>
          </cell>
          <cell r="B191" t="str">
            <v>cac:Price/cbc:PriceAmount - El dato ingresado no cumple con el estandar</v>
          </cell>
        </row>
        <row r="192">
          <cell r="A192" t="str">
            <v>2068</v>
          </cell>
          <cell r="B192" t="str">
            <v>El XML no contiene el tag cac:Price/cbc:PriceAmount en el detalle de los Items</v>
          </cell>
        </row>
        <row r="193">
          <cell r="A193" t="str">
            <v>2069</v>
          </cell>
          <cell r="B193" t="str">
            <v>DocumentCurrencyCode - El dato ingresado no cumple con la estructura</v>
          </cell>
        </row>
        <row r="194">
          <cell r="A194" t="str">
            <v>2070</v>
          </cell>
          <cell r="B194" t="str">
            <v>El XML no contiene el tag o no existe informacion de DocumentCurrencyCode</v>
          </cell>
        </row>
        <row r="195">
          <cell r="A195" t="str">
            <v>2071</v>
          </cell>
          <cell r="B195" t="str">
            <v>La moneda debe ser la misma en todo el documento</v>
          </cell>
        </row>
        <row r="196">
          <cell r="A196" t="str">
            <v>2072</v>
          </cell>
          <cell r="B196" t="str">
            <v>CustomizationID - La versión del documento no es la correcta</v>
          </cell>
        </row>
        <row r="197">
          <cell r="A197" t="str">
            <v>2073</v>
          </cell>
          <cell r="B197" t="str">
            <v>El XML no contiene el tag o no existe informacion de CustomizationID</v>
          </cell>
        </row>
        <row r="198">
          <cell r="A198" t="str">
            <v>2074</v>
          </cell>
          <cell r="B198" t="str">
            <v>UBLVersionID - La versión del UBL no es correcta</v>
          </cell>
        </row>
        <row r="199">
          <cell r="A199" t="str">
            <v>2075</v>
          </cell>
          <cell r="B199" t="str">
            <v>El XML no contiene el tag o no existe informacion de UBLVersionID</v>
          </cell>
        </row>
        <row r="200">
          <cell r="A200" t="str">
            <v>2076</v>
          </cell>
          <cell r="B200" t="str">
            <v>cac:Signature/cbc:ID - Falta el identificador de la firma</v>
          </cell>
        </row>
        <row r="201">
          <cell r="A201" t="str">
            <v>2077</v>
          </cell>
          <cell r="B201" t="str">
            <v>El tag cac:Signature/cbc:ID debe contener informacion</v>
          </cell>
        </row>
        <row r="202">
          <cell r="A202" t="str">
            <v>2078</v>
          </cell>
          <cell r="B202" t="str">
            <v>cac:Signature/cac:SignatoryParty/cac:PartyIdentification/cbc:ID - Debe ser igual al RUC del emisor</v>
          </cell>
        </row>
        <row r="203">
          <cell r="A203" t="str">
            <v>2079</v>
          </cell>
          <cell r="B203" t="str">
            <v>El XML no contiene el tag cac:Signature/cac:SignatoryParty/cac:PartyIdentification/cbc:ID</v>
          </cell>
        </row>
        <row r="204">
          <cell r="A204" t="str">
            <v>2080</v>
          </cell>
          <cell r="B204" t="str">
            <v>cac:Signature/cac:SignatoryParty/cac:PartyName/cbc:Name - No cumple con el estandar</v>
          </cell>
        </row>
        <row r="205">
          <cell r="A205" t="str">
            <v>2081</v>
          </cell>
          <cell r="B205" t="str">
            <v>El XML no contiene el tag cac:Signature/cac:SignatoryParty/cac:PartyName/cbc:Name</v>
          </cell>
        </row>
        <row r="206">
          <cell r="A206" t="str">
            <v>2082</v>
          </cell>
          <cell r="B206" t="str">
            <v>cac:Signature/cac:DigitalSignatureAttachment/cac:ExternalReference/cbc:URI - No cumple con el estandar</v>
          </cell>
        </row>
        <row r="207">
          <cell r="A207" t="str">
            <v>2083</v>
          </cell>
          <cell r="B207" t="str">
            <v>El XML no contiene el tag cac:Signature/cac:DigitalSignatureAttachment/cac:ExternalReference/cbc:URI</v>
          </cell>
        </row>
        <row r="208">
          <cell r="A208" t="str">
            <v>2084</v>
          </cell>
          <cell r="B208" t="str">
            <v>ext:UBLExtensions/ext:UBLExtension/ext:ExtensionContent/ds:Signature/@Id - No cumple con el estandar</v>
          </cell>
        </row>
        <row r="209">
          <cell r="A209" t="str">
            <v>2085</v>
          </cell>
          <cell r="B209" t="str">
            <v>El XML no contiene el tag ext:UBLExtensions/ext:UBLExtension/ext:ExtensionContent/ds:Signature/@Id</v>
          </cell>
        </row>
        <row r="210">
          <cell r="A210" t="str">
            <v>2086</v>
          </cell>
          <cell r="B210" t="str">
            <v>ext:UBLExtensions/.../ds:Signature/ds:SignedInfo/ds:CanonicalizationMethod/@Algorithm - No cumple con el estandar</v>
          </cell>
        </row>
        <row r="211">
          <cell r="A211" t="str">
            <v>2087</v>
          </cell>
          <cell r="B211" t="str">
            <v>El XML no contiene el tag ext:UBLExtensions/.../ds:Signature/ds:SignedInfo/ds:CanonicalizationMethod/@Algorithm</v>
          </cell>
        </row>
        <row r="212">
          <cell r="A212" t="str">
            <v>2088</v>
          </cell>
          <cell r="B212" t="str">
            <v>ext:UBLExtensions/.../ds:Signature/ds:SignedInfo/ds:SignatureMethod/@Algorithm - No cumple con el estandar</v>
          </cell>
        </row>
        <row r="213">
          <cell r="A213" t="str">
            <v>2089</v>
          </cell>
          <cell r="B213" t="str">
            <v>El XML no contiene el tag ext:UBLExtensions/.../ds:Signature/ds:SignedInfo/ds:SignatureMethod/@Algorithm</v>
          </cell>
        </row>
        <row r="214">
          <cell r="A214" t="str">
            <v>2090</v>
          </cell>
          <cell r="B214" t="str">
            <v>ext:UBLExtensions/.../ds:Signature/ds:SignedInfo/ds:Reference/@URI - Debe estar vacio para id</v>
          </cell>
        </row>
        <row r="215">
          <cell r="A215" t="str">
            <v>2091</v>
          </cell>
          <cell r="B215" t="str">
            <v>El XML no contiene el tag ext:UBLExtensions/.../ds:Signature/ds:SignedInfo/ds:Reference/@URI</v>
          </cell>
        </row>
        <row r="216">
          <cell r="A216" t="str">
            <v>2092</v>
          </cell>
          <cell r="B216" t="str">
            <v>ext:UBLExtensions/.../ds:Signature/ds:SignedInfo/.../ds:Transform@Algorithm - No cumple con el estandar</v>
          </cell>
        </row>
        <row r="217">
          <cell r="A217" t="str">
            <v>2093</v>
          </cell>
          <cell r="B217" t="str">
            <v>El XML no contiene el tag ext:UBLExtensions/.../ds:Signature/ds:SignedInfo/ds:Reference/ds:Transform@Algorithm</v>
          </cell>
        </row>
        <row r="218">
          <cell r="A218" t="str">
            <v>2094</v>
          </cell>
          <cell r="B218" t="str">
            <v>ext:UBLExtensions/.../ds:Signature/ds:SignedInfo/ds:Reference/ds:DigestMethod/@Algorithm - No cumple con el estandar</v>
          </cell>
        </row>
        <row r="219">
          <cell r="A219" t="str">
            <v>2095</v>
          </cell>
          <cell r="B219" t="str">
            <v>El XML no contiene el tag ext:UBLExtensions/.../ds:Signature/ds:SignedInfo/ds:Reference/ds:DigestMethod/@Algorithm</v>
          </cell>
        </row>
        <row r="220">
          <cell r="A220" t="str">
            <v>2096</v>
          </cell>
          <cell r="B220" t="str">
            <v>ext:UBLExtensions/.../ds:Signature/ds:SignedInfo/ds:Reference/ds:DigestValue - No  cumple con el estandar</v>
          </cell>
        </row>
        <row r="221">
          <cell r="A221" t="str">
            <v>2097</v>
          </cell>
          <cell r="B221" t="str">
            <v>El XML no contiene el tag ext:UBLExtensions/.../ds:Signature/ds:SignedInfo/ds:Reference/ds:DigestValue</v>
          </cell>
        </row>
        <row r="222">
          <cell r="A222" t="str">
            <v>2098</v>
          </cell>
          <cell r="B222" t="str">
            <v>ext:UBLExtensions/.../ds:Signature/ds:SignatureValue - No cumple con el estandar</v>
          </cell>
        </row>
        <row r="223">
          <cell r="A223" t="str">
            <v>2099</v>
          </cell>
          <cell r="B223" t="str">
            <v>El XML no contiene el tag ext:UBLExtensions/.../ds:Signature/ds:SignatureValue</v>
          </cell>
        </row>
        <row r="224">
          <cell r="A224" t="str">
            <v>2100</v>
          </cell>
          <cell r="B224" t="str">
            <v>ext:UBLExtensions/.../ds:Signature/ds:KeyInfo/ds:X509Data/ds:X509Certificate - No cumple con el estandar</v>
          </cell>
        </row>
        <row r="225">
          <cell r="A225" t="str">
            <v>2101</v>
          </cell>
          <cell r="B225" t="str">
            <v>El XML no contiene el tag ext:UBLExtensions/.../ds:Signature/ds:KeyInfo/ds:X509Data/ds:X509Certificate</v>
          </cell>
        </row>
        <row r="226">
          <cell r="A226" t="str">
            <v>2102</v>
          </cell>
          <cell r="B226" t="str">
            <v>Error al procesar la factura</v>
          </cell>
        </row>
        <row r="227">
          <cell r="A227" t="str">
            <v>2103</v>
          </cell>
          <cell r="B227" t="str">
            <v>La serie ingresada no es válida</v>
          </cell>
        </row>
        <row r="228">
          <cell r="A228" t="str">
            <v>2104</v>
          </cell>
          <cell r="B228" t="str">
            <v>Numero de RUC del emisor no existe</v>
          </cell>
        </row>
        <row r="229">
          <cell r="A229" t="str">
            <v>2105</v>
          </cell>
          <cell r="B229" t="str">
            <v>Factura a dar de baja no se encuentra registrada en SUNAT</v>
          </cell>
        </row>
        <row r="230">
          <cell r="A230" t="str">
            <v>2106</v>
          </cell>
          <cell r="B230" t="str">
            <v>Factura a dar de baja ya se encuentra en estado de baja</v>
          </cell>
        </row>
        <row r="231">
          <cell r="A231" t="str">
            <v>2107</v>
          </cell>
          <cell r="B231" t="str">
            <v>Numero de RUC SOL no coincide con RUC emisor</v>
          </cell>
        </row>
        <row r="232">
          <cell r="A232" t="str">
            <v>2108</v>
          </cell>
          <cell r="B232" t="str">
            <v>Presentacion fuera de fecha</v>
          </cell>
        </row>
        <row r="233">
          <cell r="A233" t="str">
            <v>2109</v>
          </cell>
          <cell r="B233" t="str">
            <v>El comprobante fue registrado previamente con otros datos</v>
          </cell>
        </row>
        <row r="234">
          <cell r="A234" t="str">
            <v>2110</v>
          </cell>
          <cell r="B234" t="str">
            <v>UBLVersionID - La versión del UBL no es correcta</v>
          </cell>
        </row>
        <row r="235">
          <cell r="A235" t="str">
            <v>2111</v>
          </cell>
          <cell r="B235" t="str">
            <v>El XML no contiene el tag o no existe informacion de UBLVersionID</v>
          </cell>
        </row>
        <row r="236">
          <cell r="A236" t="str">
            <v>2112</v>
          </cell>
          <cell r="B236" t="str">
            <v>CustomizationID - La version del documento no es correcta</v>
          </cell>
        </row>
        <row r="237">
          <cell r="A237" t="str">
            <v>2113</v>
          </cell>
          <cell r="B237" t="str">
            <v>El XML no contiene el tag o no existe informacion de CustomizationID</v>
          </cell>
        </row>
        <row r="238">
          <cell r="A238" t="str">
            <v>2114</v>
          </cell>
          <cell r="B238" t="str">
            <v>DocumentCurrencyCode -  El dato ingresado no cumple con la estructura</v>
          </cell>
        </row>
        <row r="239">
          <cell r="A239" t="str">
            <v>2115</v>
          </cell>
          <cell r="B239" t="str">
            <v>El XML no contiene el tag o no existe informacion de DocumentCurrencyCode</v>
          </cell>
        </row>
        <row r="240">
          <cell r="A240" t="str">
            <v>2116</v>
          </cell>
          <cell r="B240" t="str">
            <v>El tipo de documento modificado por la Nota de credito debe ser factura electronica o ticket</v>
          </cell>
        </row>
        <row r="241">
          <cell r="A241" t="str">
            <v>2117</v>
          </cell>
          <cell r="B241" t="str">
            <v>La serie o numero del documento modificado por la Nota de Credito no cumple con el formato establecido</v>
          </cell>
        </row>
        <row r="242">
          <cell r="A242" t="str">
            <v>2118</v>
          </cell>
          <cell r="B242" t="str">
            <v>Debe indicar las facturas relacionadas a la Nota de Credito</v>
          </cell>
        </row>
        <row r="243">
          <cell r="A243" t="str">
            <v>2119</v>
          </cell>
          <cell r="B243" t="str">
            <v>La factura relacionada en la Nota de credito no esta registrada.</v>
          </cell>
        </row>
        <row r="244">
          <cell r="A244" t="str">
            <v>2120</v>
          </cell>
          <cell r="B244" t="str">
            <v>La factura relacionada en la nota de credito se encuentra de baja</v>
          </cell>
        </row>
        <row r="245">
          <cell r="A245" t="str">
            <v>2121</v>
          </cell>
          <cell r="B245" t="str">
            <v>La factura relacionada en la nota de credito esta registrada como rechazada</v>
          </cell>
        </row>
        <row r="246">
          <cell r="A246" t="str">
            <v>2122</v>
          </cell>
          <cell r="B246" t="str">
            <v>El tag cac:LegalMonetaryTotal/cbc:PayableAmount debe tener informacion valida</v>
          </cell>
        </row>
        <row r="247">
          <cell r="A247" t="str">
            <v>2123</v>
          </cell>
          <cell r="B247" t="str">
            <v>RegistrationName -  El dato ingresado no cumple con el estandar</v>
          </cell>
        </row>
        <row r="248">
          <cell r="A248" t="str">
            <v>2124</v>
          </cell>
          <cell r="B248" t="str">
            <v>El XML no contiene el tag RegistrationName del emisor del documento</v>
          </cell>
        </row>
        <row r="249">
          <cell r="A249" t="str">
            <v>2125</v>
          </cell>
          <cell r="B249" t="str">
            <v>ReferenceID -  El dato ingresado debe indicar SERIE-CORRELATIVO del documento al que se relaciona la Nota</v>
          </cell>
        </row>
        <row r="250">
          <cell r="A250" t="str">
            <v>2126</v>
          </cell>
          <cell r="B250" t="str">
            <v>El XML no contiene informacion en el tag ReferenceID del documento al que se relaciona la nota</v>
          </cell>
        </row>
        <row r="251">
          <cell r="A251" t="str">
            <v>2127</v>
          </cell>
          <cell r="B251" t="str">
            <v>ResponseCode -  El dato ingresado no cumple  con  la  estructura</v>
          </cell>
        </row>
        <row r="252">
          <cell r="A252" t="str">
            <v>2128</v>
          </cell>
          <cell r="B252" t="str">
            <v>El XML no contiene el tag o no existe informacion de ResponseCode</v>
          </cell>
        </row>
        <row r="253">
          <cell r="A253" t="str">
            <v>2129</v>
          </cell>
          <cell r="B253" t="str">
            <v>AdditionalAccountID -  El dato ingresado  en el tipo de documento de identidad del receptor no cumple con el estandar</v>
          </cell>
        </row>
        <row r="254">
          <cell r="A254" t="str">
            <v>2130</v>
          </cell>
          <cell r="B254" t="str">
            <v>El XML no contiene el tag o no existe informacion de AdditionalAccountID del receptor del documento</v>
          </cell>
        </row>
        <row r="255">
          <cell r="A255" t="str">
            <v>2131</v>
          </cell>
          <cell r="B255" t="str">
            <v>CustomerAssignedAccountID - El numero de documento de identidad del receptor debe ser RUC</v>
          </cell>
        </row>
        <row r="256">
          <cell r="A256" t="str">
            <v>2132</v>
          </cell>
          <cell r="B256" t="str">
            <v>El XML no contiene el tag o no existe informacion de CustomerAssignedAccountID del receptor del documento</v>
          </cell>
        </row>
        <row r="257">
          <cell r="A257" t="str">
            <v>2133</v>
          </cell>
          <cell r="B257" t="str">
            <v>RegistrationName -  El dato ingresado no cumple con el estandar</v>
          </cell>
        </row>
        <row r="258">
          <cell r="A258" t="str">
            <v>2134</v>
          </cell>
          <cell r="B258" t="str">
            <v>El XML no contiene el tag o no existe informacion de RegistrationName del receptor del documento</v>
          </cell>
        </row>
        <row r="259">
          <cell r="A259" t="str">
            <v>2135</v>
          </cell>
          <cell r="B259" t="str">
            <v>cac:DiscrepancyResponse/cbc:Description - El dato ingresado no cumple con la estructura</v>
          </cell>
        </row>
        <row r="260">
          <cell r="A260" t="str">
            <v>2136</v>
          </cell>
          <cell r="B260" t="str">
            <v>El XML no contiene el tag o no existe informacion de cac:DiscrepancyResponse/cbc:Description</v>
          </cell>
        </row>
        <row r="261">
          <cell r="A261" t="str">
            <v>2137</v>
          </cell>
          <cell r="B261" t="str">
            <v>El Numero de orden del item no cumple con el formato establecido</v>
          </cell>
        </row>
        <row r="262">
          <cell r="A262" t="str">
            <v>2138</v>
          </cell>
          <cell r="B262" t="str">
            <v>CreditedQuantity/@unitCode - El dato ingresado no cumple con el estandar</v>
          </cell>
        </row>
        <row r="263">
          <cell r="A263" t="str">
            <v>2139</v>
          </cell>
          <cell r="B263" t="str">
            <v>CreditedQuantity - El dato ingresado no cumple con el estandar</v>
          </cell>
        </row>
        <row r="264">
          <cell r="A264" t="str">
            <v>2140</v>
          </cell>
          <cell r="B264" t="str">
            <v>El PriceTypeCode debe tener el valor 01</v>
          </cell>
        </row>
        <row r="265">
          <cell r="A265" t="str">
            <v>2141</v>
          </cell>
          <cell r="B265" t="str">
            <v>cac:TaxCategory/cac:TaxScheme/cbc:ID - El dato ingresado no cumple con el estandar</v>
          </cell>
        </row>
        <row r="266">
          <cell r="A266" t="str">
            <v>2142</v>
          </cell>
          <cell r="B266" t="str">
            <v>El codigo del tributo es invalido</v>
          </cell>
        </row>
        <row r="267">
          <cell r="A267" t="str">
            <v>2143</v>
          </cell>
          <cell r="B267" t="str">
            <v>cac:TaxScheme/cbc:Name del item - No existe el tag o el dato ingresado no cumple con el estandar</v>
          </cell>
        </row>
        <row r="268">
          <cell r="A268" t="str">
            <v>2144</v>
          </cell>
          <cell r="B268" t="str">
            <v>cac:TaxCategory/cac:TaxScheme/cbc:TaxTypeCode El dato ingresado no cumple con el estandar</v>
          </cell>
        </row>
        <row r="269">
          <cell r="A269" t="str">
            <v>2145</v>
          </cell>
          <cell r="B269" t="str">
            <v>El tipo de afectacion del IGV es incorrecto</v>
          </cell>
        </row>
        <row r="270">
          <cell r="A270" t="str">
            <v>2146</v>
          </cell>
          <cell r="B270" t="str">
            <v>El Nombre Internacional debe ser VAT</v>
          </cell>
        </row>
        <row r="271">
          <cell r="A271" t="str">
            <v>2147</v>
          </cell>
          <cell r="B271" t="str">
            <v>El sistema de calculo del ISC es incorrecto</v>
          </cell>
        </row>
        <row r="272">
          <cell r="A272" t="str">
            <v>2148</v>
          </cell>
          <cell r="B272" t="str">
            <v>El Nombre Internacional debe ser EXC</v>
          </cell>
        </row>
        <row r="273">
          <cell r="A273" t="str">
            <v>2149</v>
          </cell>
          <cell r="B273" t="str">
            <v>El dato ingresado en PayableAmount no cumple con el formato establecido</v>
          </cell>
        </row>
        <row r="274">
          <cell r="A274" t="str">
            <v>2150</v>
          </cell>
          <cell r="B274" t="str">
            <v>El valor ingresado en AdditionalMonetaryTotal/cbc:ID es incorrecto</v>
          </cell>
        </row>
        <row r="275">
          <cell r="A275" t="str">
            <v>2151</v>
          </cell>
          <cell r="B275" t="str">
            <v>AdditionalMonetaryTotal/cbc:ID debe tener valor</v>
          </cell>
        </row>
        <row r="276">
          <cell r="A276" t="str">
            <v>2152</v>
          </cell>
          <cell r="B276" t="str">
            <v>Es obligatorio al menos un AdditionalInformation</v>
          </cell>
        </row>
        <row r="277">
          <cell r="A277" t="str">
            <v>2153</v>
          </cell>
          <cell r="B277" t="str">
            <v>Error al procesar la Nota de Credito</v>
          </cell>
        </row>
        <row r="278">
          <cell r="A278" t="str">
            <v>2154</v>
          </cell>
          <cell r="B278" t="str">
            <v>TaxAmount - El dato ingresado en impuestos globales no cumple con el estandar</v>
          </cell>
        </row>
        <row r="279">
          <cell r="A279" t="str">
            <v>2155</v>
          </cell>
          <cell r="B279" t="str">
            <v>El XML no contiene el tag TaxAmount de impuestos globales</v>
          </cell>
        </row>
        <row r="280">
          <cell r="A280" t="str">
            <v>2156</v>
          </cell>
          <cell r="B280" t="str">
            <v>TaxScheme ID - El dato ingresado no cumple con el estandar</v>
          </cell>
        </row>
        <row r="281">
          <cell r="A281" t="str">
            <v>2157</v>
          </cell>
          <cell r="B281" t="str">
            <v>El codigo del tributo es invalido</v>
          </cell>
        </row>
        <row r="282">
          <cell r="A282" t="str">
            <v>2158</v>
          </cell>
          <cell r="B282" t="str">
            <v>El XML no contiene el tag o no existe informacion de TaxScheme ID de impuestos globales</v>
          </cell>
        </row>
        <row r="283">
          <cell r="A283" t="str">
            <v>2159</v>
          </cell>
          <cell r="B283" t="str">
            <v>TaxScheme Name - El dato ingresado no cumple con el estandar</v>
          </cell>
        </row>
        <row r="284">
          <cell r="A284" t="str">
            <v>2160</v>
          </cell>
          <cell r="B284" t="str">
            <v>El XML no contiene el tag o no existe informacion de TaxScheme Name de impuestos globales</v>
          </cell>
        </row>
        <row r="285">
          <cell r="A285" t="str">
            <v>2161</v>
          </cell>
          <cell r="B285" t="str">
            <v>CustomizationID - La version del documento no es correcta</v>
          </cell>
        </row>
        <row r="286">
          <cell r="A286" t="str">
            <v>2162</v>
          </cell>
          <cell r="B286" t="str">
            <v>El XML no contiene el tag o no existe informacion de CustomizationID</v>
          </cell>
        </row>
        <row r="287">
          <cell r="A287" t="str">
            <v>2163</v>
          </cell>
          <cell r="B287" t="str">
            <v>UBLVersionID - La versión del UBL no es correcta</v>
          </cell>
        </row>
        <row r="288">
          <cell r="A288" t="str">
            <v>2164</v>
          </cell>
          <cell r="B288" t="str">
            <v>El XML no contiene el tag o no existe informacion de UBLVersionID</v>
          </cell>
        </row>
        <row r="289">
          <cell r="A289" t="str">
            <v>2165</v>
          </cell>
          <cell r="B289" t="str">
            <v>Error al procesar la Nota de Debito</v>
          </cell>
        </row>
        <row r="290">
          <cell r="A290" t="str">
            <v>2166</v>
          </cell>
          <cell r="B290" t="str">
            <v>RegistrationName - El dato ingresado no cumple con el estandar</v>
          </cell>
        </row>
        <row r="291">
          <cell r="A291" t="str">
            <v>2167</v>
          </cell>
          <cell r="B291" t="str">
            <v>El XML no contiene el tag RegistrationName del emisor del documento</v>
          </cell>
        </row>
        <row r="292">
          <cell r="A292" t="str">
            <v>2168</v>
          </cell>
          <cell r="B292" t="str">
            <v>DocumentCurrencyCode -  El dato ingresado no cumple con el formato establecido</v>
          </cell>
        </row>
        <row r="293">
          <cell r="A293" t="str">
            <v>2169</v>
          </cell>
          <cell r="B293" t="str">
            <v>El XML no contiene el tag o no existe informacion de DocumentCurrencyCode</v>
          </cell>
        </row>
        <row r="294">
          <cell r="A294" t="str">
            <v>2170</v>
          </cell>
          <cell r="B294" t="str">
            <v>ReferenceID - El dato ingresado debe indicar SERIE-CORRELATIVO del documento al que se relaciona la Nota</v>
          </cell>
        </row>
        <row r="295">
          <cell r="A295" t="str">
            <v>2171</v>
          </cell>
          <cell r="B295" t="str">
            <v>El XML no contiene informacion en el tag ReferenceID del documento al que se relaciona la nota</v>
          </cell>
        </row>
        <row r="296">
          <cell r="A296" t="str">
            <v>2172</v>
          </cell>
          <cell r="B296" t="str">
            <v>ResponseCode - El dato ingresado no cumple con la estructura</v>
          </cell>
        </row>
        <row r="297">
          <cell r="A297" t="str">
            <v>2173</v>
          </cell>
          <cell r="B297" t="str">
            <v>El XML no contiene el tag o no existe informacion de ResponseCode</v>
          </cell>
        </row>
        <row r="298">
          <cell r="A298" t="str">
            <v>2174</v>
          </cell>
          <cell r="B298" t="str">
            <v>cac:DiscrepancyResponse/cbc:Description - El dato ingresado no cumple con la estructura</v>
          </cell>
        </row>
        <row r="299">
          <cell r="A299" t="str">
            <v>2175</v>
          </cell>
          <cell r="B299" t="str">
            <v>El XML no contiene el tag o no existe informacion de cac:DiscrepancyResponse/cbc:Description</v>
          </cell>
        </row>
        <row r="300">
          <cell r="A300" t="str">
            <v>2176</v>
          </cell>
          <cell r="B300" t="str">
            <v>AdditionalAccountID -  El dato ingresado  en el tipo de documento de identidad del receptor no cumple con el estandar</v>
          </cell>
        </row>
        <row r="301">
          <cell r="A301" t="str">
            <v>2177</v>
          </cell>
          <cell r="B301" t="str">
            <v>El XML no contiene el tag o no existe informacion de AdditionalAccountID del receptor del documento</v>
          </cell>
        </row>
        <row r="302">
          <cell r="A302" t="str">
            <v>2178</v>
          </cell>
          <cell r="B302" t="str">
            <v>CustomerAssignedAccountID - El numero de documento de identidad del receptor debe ser RUC.</v>
          </cell>
        </row>
        <row r="303">
          <cell r="A303" t="str">
            <v>2179</v>
          </cell>
          <cell r="B303" t="str">
            <v>El XML no contiene el tag o no existe informacion de CustomerAssignedAccountID del receptor del documento</v>
          </cell>
        </row>
        <row r="304">
          <cell r="A304" t="str">
            <v>2180</v>
          </cell>
          <cell r="B304" t="str">
            <v>RegistrationName - El dato ingresado no cumple con el estandar</v>
          </cell>
        </row>
        <row r="305">
          <cell r="A305" t="str">
            <v>2181</v>
          </cell>
          <cell r="B305" t="str">
            <v>El XML no contiene el tag o no existe informacion de RegistrationName del receptor del documento</v>
          </cell>
        </row>
        <row r="306">
          <cell r="A306" t="str">
            <v>2182</v>
          </cell>
          <cell r="B306" t="str">
            <v>TaxScheme ID - El dato ingresado no cumple con el estandar</v>
          </cell>
        </row>
        <row r="307">
          <cell r="A307" t="str">
            <v>2183</v>
          </cell>
          <cell r="B307" t="str">
            <v>El codigo del tributo es invalido</v>
          </cell>
        </row>
        <row r="308">
          <cell r="A308" t="str">
            <v>2184</v>
          </cell>
          <cell r="B308" t="str">
            <v>El XML no contiene el tag o no existe informacion de TaxScheme ID de impuestos globales</v>
          </cell>
        </row>
        <row r="309">
          <cell r="A309" t="str">
            <v>2185</v>
          </cell>
          <cell r="B309" t="str">
            <v>TaxScheme Name - El dato ingresado no cumple con el estandar</v>
          </cell>
        </row>
        <row r="310">
          <cell r="A310" t="str">
            <v>2186</v>
          </cell>
          <cell r="B310" t="str">
            <v>El XML no contiene el tag o no existe informacion de TaxScheme Name de impuestos globales</v>
          </cell>
        </row>
        <row r="311">
          <cell r="A311" t="str">
            <v>2187</v>
          </cell>
          <cell r="B311" t="str">
            <v>El Numero de orden del item no cumple con el formato establecido</v>
          </cell>
        </row>
        <row r="312">
          <cell r="A312" t="str">
            <v>2188</v>
          </cell>
          <cell r="B312" t="str">
            <v>DebitedQuantity/@unitCode El dato ingresado no cumple con el estandar</v>
          </cell>
        </row>
        <row r="313">
          <cell r="A313" t="str">
            <v>2189</v>
          </cell>
          <cell r="B313" t="str">
            <v>DebitedQuantity El dato ingresado no cumple con el estandar</v>
          </cell>
        </row>
        <row r="314">
          <cell r="A314" t="str">
            <v>2190</v>
          </cell>
          <cell r="B314" t="str">
            <v>El XML no contiene el tag Price/cbc:PriceAmount en el detalle de los Items</v>
          </cell>
        </row>
        <row r="315">
          <cell r="A315" t="str">
            <v>2191</v>
          </cell>
          <cell r="B315" t="str">
            <v>El XML no contiene el tag Price/cbc:LineExtensionAmount en el detalle de los Items</v>
          </cell>
        </row>
        <row r="316">
          <cell r="A316" t="str">
            <v>2192</v>
          </cell>
          <cell r="B316" t="str">
            <v>EL PriceTypeCode debe tener el valor 01</v>
          </cell>
        </row>
        <row r="317">
          <cell r="A317" t="str">
            <v>2193</v>
          </cell>
          <cell r="B317" t="str">
            <v>cac:TaxCategory/cac:TaxScheme/cbc:ID El dato ingresado no cumple con el estandar</v>
          </cell>
        </row>
        <row r="318">
          <cell r="A318" t="str">
            <v>2194</v>
          </cell>
          <cell r="B318" t="str">
            <v>El codigo del tributo es invalido</v>
          </cell>
        </row>
        <row r="319">
          <cell r="A319" t="str">
            <v>2195</v>
          </cell>
          <cell r="B319" t="str">
            <v>cac:TaxScheme/cbc:Name del item - No existe el tag o el dato ingresado no cumple con el estandar</v>
          </cell>
        </row>
        <row r="320">
          <cell r="A320" t="str">
            <v>2196</v>
          </cell>
          <cell r="B320" t="str">
            <v>cac:TaxCategory/cac:TaxScheme/cbc:TaxTypeCode El dato ingresado no cumple con el estandar</v>
          </cell>
        </row>
        <row r="321">
          <cell r="A321" t="str">
            <v>2197</v>
          </cell>
          <cell r="B321" t="str">
            <v>El tipo de afectacion del IGV es incorrecto</v>
          </cell>
        </row>
        <row r="322">
          <cell r="A322" t="str">
            <v>2198</v>
          </cell>
          <cell r="B322" t="str">
            <v>El Nombre Internacional debe ser VAT</v>
          </cell>
        </row>
        <row r="323">
          <cell r="A323" t="str">
            <v>2199</v>
          </cell>
          <cell r="B323" t="str">
            <v>El sistema de calculo del ISC es incorrecto</v>
          </cell>
        </row>
        <row r="324">
          <cell r="A324" t="str">
            <v>2200</v>
          </cell>
          <cell r="B324" t="str">
            <v>El Nombre Internacional debe ser EXC</v>
          </cell>
        </row>
        <row r="325">
          <cell r="A325" t="str">
            <v>2201</v>
          </cell>
          <cell r="B325" t="str">
            <v>El tag cac:RequestedMonetaryTotal/cbc:PayableAmount debe tener informacion valida</v>
          </cell>
        </row>
        <row r="326">
          <cell r="A326" t="str">
            <v>2202</v>
          </cell>
          <cell r="B326" t="str">
            <v>TaxAmount - El dato ingresado en impuestos globales no cumple con el estandar</v>
          </cell>
        </row>
        <row r="327">
          <cell r="A327" t="str">
            <v>2203</v>
          </cell>
          <cell r="B327" t="str">
            <v>El XML no contiene el tag TaxAmount de impuestos globales</v>
          </cell>
        </row>
        <row r="328">
          <cell r="A328" t="str">
            <v>2204</v>
          </cell>
          <cell r="B328" t="str">
            <v>El tipo de documento modificado por la Nota de Debito debe ser factura electronica o ticket</v>
          </cell>
        </row>
        <row r="329">
          <cell r="A329" t="str">
            <v>2205</v>
          </cell>
          <cell r="B329" t="str">
            <v>La serie o numero del documento modificado por la Nota de Debito no cumple con el formato establecido</v>
          </cell>
        </row>
        <row r="330">
          <cell r="A330" t="str">
            <v>2206</v>
          </cell>
          <cell r="B330" t="str">
            <v>Debe indicar los documentos afectados por la Nota de Debito</v>
          </cell>
        </row>
        <row r="331">
          <cell r="A331" t="str">
            <v>2207</v>
          </cell>
          <cell r="B331" t="str">
            <v>La factura relacionada en la nota de debito se encuentra de baja</v>
          </cell>
        </row>
        <row r="332">
          <cell r="A332" t="str">
            <v>2208</v>
          </cell>
          <cell r="B332" t="str">
            <v>La factura relacionada en la nota de debito esta registrada como rechazada</v>
          </cell>
        </row>
        <row r="333">
          <cell r="A333" t="str">
            <v>2209</v>
          </cell>
          <cell r="B333" t="str">
            <v>La factura relacionada en la Nota de debito no esta registrada</v>
          </cell>
        </row>
        <row r="334">
          <cell r="A334" t="str">
            <v>2210</v>
          </cell>
          <cell r="B334" t="str">
            <v>El dato ingresado no cumple con el formato RC-fecha-correlativo</v>
          </cell>
        </row>
        <row r="335">
          <cell r="A335" t="str">
            <v>2211</v>
          </cell>
          <cell r="B335" t="str">
            <v>El XML no contiene el tag ID</v>
          </cell>
        </row>
        <row r="336">
          <cell r="A336" t="str">
            <v>2212</v>
          </cell>
          <cell r="B336" t="str">
            <v>UBLVersionID - La versión del UBL del resumen de boletas no es correcta</v>
          </cell>
        </row>
        <row r="337">
          <cell r="A337" t="str">
            <v>2213</v>
          </cell>
          <cell r="B337" t="str">
            <v>El XML no contiene el tag UBLVersionID</v>
          </cell>
        </row>
        <row r="338">
          <cell r="A338" t="str">
            <v>2214</v>
          </cell>
          <cell r="B338" t="str">
            <v>CustomizationID - La versión del resumen de boletas no es correcta</v>
          </cell>
        </row>
        <row r="339">
          <cell r="A339" t="str">
            <v>2215</v>
          </cell>
          <cell r="B339" t="str">
            <v>El XML no contiene el tag CustomizationID</v>
          </cell>
        </row>
        <row r="340">
          <cell r="A340" t="str">
            <v>2216</v>
          </cell>
          <cell r="B340" t="str">
            <v>CustomerAssignedAccountID -  El dato ingresado no cumple con el estandar</v>
          </cell>
        </row>
        <row r="341">
          <cell r="A341" t="str">
            <v>2217</v>
          </cell>
          <cell r="B341" t="str">
            <v>El XML no contiene el tag CustomerAssignedAccountID del emisor del documento</v>
          </cell>
        </row>
        <row r="342">
          <cell r="A342" t="str">
            <v>2218</v>
          </cell>
          <cell r="B342" t="str">
            <v>AdditionalAccountID - El dato ingresado no cumple con el estandar</v>
          </cell>
        </row>
        <row r="343">
          <cell r="A343" t="str">
            <v>2219</v>
          </cell>
          <cell r="B343" t="str">
            <v>El XML no contiene el tag AdditionalAccountID del emisor del documento</v>
          </cell>
        </row>
        <row r="344">
          <cell r="A344" t="str">
            <v>2220</v>
          </cell>
          <cell r="B344" t="str">
            <v>El ID debe coincidir con el nombre del archivo</v>
          </cell>
        </row>
        <row r="345">
          <cell r="A345" t="str">
            <v>2221</v>
          </cell>
          <cell r="B345" t="str">
            <v>El RUC debe coincidir con el RUC del nombre del archivo</v>
          </cell>
        </row>
        <row r="346">
          <cell r="A346" t="str">
            <v>2222</v>
          </cell>
          <cell r="B346" t="str">
            <v>El contribuyente no está autorizado a emitir comprobantes electronicos</v>
          </cell>
        </row>
        <row r="347">
          <cell r="A347" t="str">
            <v>2223</v>
          </cell>
          <cell r="B347" t="str">
            <v>El archivo ya fue presentado anteriormente</v>
          </cell>
        </row>
        <row r="348">
          <cell r="A348" t="str">
            <v>2224</v>
          </cell>
          <cell r="B348" t="str">
            <v>Numero de RUC SOL no coincide con RUC emisor</v>
          </cell>
        </row>
        <row r="349">
          <cell r="A349" t="str">
            <v>2225</v>
          </cell>
          <cell r="B349" t="str">
            <v>Numero de RUC del emisor no existe</v>
          </cell>
        </row>
        <row r="350">
          <cell r="A350" t="str">
            <v>2226</v>
          </cell>
          <cell r="B350" t="str">
            <v>El contribuyente no esta activo</v>
          </cell>
        </row>
        <row r="351">
          <cell r="A351" t="str">
            <v>2227</v>
          </cell>
          <cell r="B351" t="str">
            <v>El contribuyente no cumple con tipo de empresa o tributos requeridos</v>
          </cell>
        </row>
        <row r="352">
          <cell r="A352" t="str">
            <v>2228</v>
          </cell>
          <cell r="B352" t="str">
            <v>RegistrationName - El dato ingresado no cumple con el estandar</v>
          </cell>
        </row>
        <row r="353">
          <cell r="A353" t="str">
            <v>2229</v>
          </cell>
          <cell r="B353" t="str">
            <v>El XML no contiene el tag RegistrationName del emisor del documento</v>
          </cell>
        </row>
        <row r="354">
          <cell r="A354" t="str">
            <v>2230</v>
          </cell>
          <cell r="B354" t="str">
            <v>IssueDate - El dato ingresado no cumple con el patron YYYY-MM-DD</v>
          </cell>
        </row>
        <row r="355">
          <cell r="A355" t="str">
            <v>2231</v>
          </cell>
          <cell r="B355" t="str">
            <v>El XML no contiene el tag IssueDate</v>
          </cell>
        </row>
        <row r="356">
          <cell r="A356" t="str">
            <v>2232</v>
          </cell>
          <cell r="B356" t="str">
            <v>IssueDate- El dato ingresado no es valido</v>
          </cell>
        </row>
        <row r="357">
          <cell r="A357" t="str">
            <v>2233</v>
          </cell>
          <cell r="B357" t="str">
            <v>ReferenceDate - El dato ingresado no cumple con el patron YYYY-MM-DD</v>
          </cell>
        </row>
        <row r="358">
          <cell r="A358" t="str">
            <v>2234</v>
          </cell>
          <cell r="B358" t="str">
            <v>El XML no contiene el tag ReferenceDate</v>
          </cell>
        </row>
        <row r="359">
          <cell r="A359" t="str">
            <v>2235</v>
          </cell>
          <cell r="B359" t="str">
            <v>ReferenceDate- El dato ingresado no es valido</v>
          </cell>
        </row>
        <row r="360">
          <cell r="A360" t="str">
            <v>2236</v>
          </cell>
          <cell r="B360" t="str">
            <v>La fecha del IssueDate no debe ser mayor al Today</v>
          </cell>
        </row>
        <row r="361">
          <cell r="A361" t="str">
            <v>2237</v>
          </cell>
          <cell r="B361" t="str">
            <v>La fecha del ReferenceDate no debe ser mayor al Today</v>
          </cell>
        </row>
        <row r="362">
          <cell r="A362" t="str">
            <v>2238</v>
          </cell>
          <cell r="B362" t="str">
            <v>LineID - El dato ingresado no cumple con el estandar</v>
          </cell>
        </row>
        <row r="363">
          <cell r="A363" t="str">
            <v>2239</v>
          </cell>
          <cell r="B363" t="str">
            <v>LineID - El dato ingresado debe ser correlativo mayor a cero</v>
          </cell>
        </row>
        <row r="364">
          <cell r="A364" t="str">
            <v>2240</v>
          </cell>
          <cell r="B364" t="str">
            <v>El XML no contiene el tag LineID de SummaryDocumentsLine</v>
          </cell>
        </row>
        <row r="365">
          <cell r="A365" t="str">
            <v>2241</v>
          </cell>
          <cell r="B365" t="str">
            <v>DocumentTypeCode - El valor del tipo de documento es invalido</v>
          </cell>
        </row>
        <row r="366">
          <cell r="A366" t="str">
            <v>2242</v>
          </cell>
          <cell r="B366" t="str">
            <v>El XML no contiene el tag DocumentTypeCode</v>
          </cell>
        </row>
        <row r="367">
          <cell r="A367" t="str">
            <v>2243</v>
          </cell>
          <cell r="B367" t="str">
            <v>El dato ingresado  no cumple con el patron SERIE</v>
          </cell>
        </row>
        <row r="368">
          <cell r="A368" t="str">
            <v>2244</v>
          </cell>
          <cell r="B368" t="str">
            <v>El XML no contiene el tag DocumentSerialID</v>
          </cell>
        </row>
        <row r="369">
          <cell r="A369" t="str">
            <v>2245</v>
          </cell>
          <cell r="B369" t="str">
            <v>El dato ingresado en StartDocumentNumberID debe ser numerico</v>
          </cell>
        </row>
        <row r="370">
          <cell r="A370" t="str">
            <v>2246</v>
          </cell>
          <cell r="B370" t="str">
            <v>El XML no contiene el tag StartDocumentNumberID</v>
          </cell>
        </row>
        <row r="371">
          <cell r="A371" t="str">
            <v>2247</v>
          </cell>
          <cell r="B371" t="str">
            <v>El dato ingresado en sac:EndDocumentNumberID debe ser numerico</v>
          </cell>
        </row>
        <row r="372">
          <cell r="A372" t="str">
            <v>2248</v>
          </cell>
          <cell r="B372" t="str">
            <v>El XML no contiene el tag sac:EndDocumentNumberID</v>
          </cell>
        </row>
        <row r="373">
          <cell r="A373" t="str">
            <v>2249</v>
          </cell>
          <cell r="B373" t="str">
            <v>Los rangos deben ser mayores a cero</v>
          </cell>
        </row>
        <row r="374">
          <cell r="A374" t="str">
            <v>2250</v>
          </cell>
          <cell r="B374" t="str">
            <v>En el rango de comprobantes, el EndDocumentNumberID debe ser mayor o igual al StartInvoiceNumberID</v>
          </cell>
        </row>
        <row r="375">
          <cell r="A375" t="str">
            <v>2251</v>
          </cell>
          <cell r="B375" t="str">
            <v>El dato ingresado en TotalAmount debe ser numerico mayor o igual a cero</v>
          </cell>
        </row>
        <row r="376">
          <cell r="A376" t="str">
            <v>2252</v>
          </cell>
          <cell r="B376" t="str">
            <v>El XML no contiene el tag TotalAmount</v>
          </cell>
        </row>
        <row r="377">
          <cell r="A377" t="str">
            <v>2253</v>
          </cell>
          <cell r="B377" t="str">
            <v>El dato ingresado en TotalAmount debe ser numerico mayor a cero</v>
          </cell>
        </row>
        <row r="378">
          <cell r="A378" t="str">
            <v>2254</v>
          </cell>
          <cell r="B378" t="str">
            <v>PaidAmount - El dato ingresado no cumple con el estandar</v>
          </cell>
        </row>
        <row r="379">
          <cell r="A379" t="str">
            <v>2255</v>
          </cell>
          <cell r="B379" t="str">
            <v>El XML no contiene el tag PaidAmount</v>
          </cell>
        </row>
        <row r="380">
          <cell r="A380" t="str">
            <v>2256</v>
          </cell>
          <cell r="B380" t="str">
            <v>InstructionID - El dato ingresado no cumple con el estandar</v>
          </cell>
        </row>
        <row r="381">
          <cell r="A381" t="str">
            <v>2257</v>
          </cell>
          <cell r="B381" t="str">
            <v>El XML no contiene el tag InstructionID</v>
          </cell>
        </row>
        <row r="382">
          <cell r="A382" t="str">
            <v>2258</v>
          </cell>
          <cell r="B382" t="str">
            <v>Debe indicar Referencia de Importes asociados a las boletas de venta</v>
          </cell>
        </row>
        <row r="383">
          <cell r="A383" t="str">
            <v>2259</v>
          </cell>
          <cell r="B383" t="str">
            <v>Debe indicar 3 Referencias de Importes asociados a las boletas de venta</v>
          </cell>
        </row>
        <row r="384">
          <cell r="A384" t="str">
            <v>2260</v>
          </cell>
          <cell r="B384" t="str">
            <v>PaidAmount - El dato ingresado debe ser mayor o igual a 0.00</v>
          </cell>
        </row>
        <row r="385">
          <cell r="A385" t="str">
            <v>2261</v>
          </cell>
          <cell r="B385" t="str">
            <v>cbc:Amount - El dato ingresado no cumple con el estandar</v>
          </cell>
        </row>
        <row r="386">
          <cell r="A386" t="str">
            <v>2262</v>
          </cell>
          <cell r="B386" t="str">
            <v>El XML no contiene el tag cbc:Amount</v>
          </cell>
        </row>
        <row r="387">
          <cell r="A387" t="str">
            <v>2263</v>
          </cell>
          <cell r="B387" t="str">
            <v>ChargeIndicator - El dato ingresado no cumple con el estandar</v>
          </cell>
        </row>
        <row r="388">
          <cell r="A388" t="str">
            <v>2264</v>
          </cell>
          <cell r="B388" t="str">
            <v>El XML no contiene el tag ChargeIndicator</v>
          </cell>
        </row>
        <row r="389">
          <cell r="A389" t="str">
            <v>2265</v>
          </cell>
          <cell r="B389" t="str">
            <v>Debe indicar Información acerca del Importe Total de Otros Cargos</v>
          </cell>
        </row>
        <row r="390">
          <cell r="A390" t="str">
            <v>2266</v>
          </cell>
          <cell r="B390" t="str">
            <v>Debe indicar cargos mayores o iguales a cero</v>
          </cell>
        </row>
        <row r="391">
          <cell r="A391" t="str">
            <v>2267</v>
          </cell>
          <cell r="B391" t="str">
            <v>TaxScheme ID - El dato ingresado no cumple con el estandar</v>
          </cell>
        </row>
        <row r="392">
          <cell r="A392" t="str">
            <v>2268</v>
          </cell>
          <cell r="B392" t="str">
            <v>El codigo del tributo es invalido</v>
          </cell>
        </row>
        <row r="393">
          <cell r="A393" t="str">
            <v>2269</v>
          </cell>
          <cell r="B393" t="str">
            <v>El XML no contiene el tag TaxScheme ID de Información acerca del importe total de un tipo particular de impuesto</v>
          </cell>
        </row>
        <row r="394">
          <cell r="A394" t="str">
            <v>2270</v>
          </cell>
          <cell r="B394" t="str">
            <v>TaxScheme Name - El dato ingresado no cumple con el estandar</v>
          </cell>
        </row>
        <row r="395">
          <cell r="A395" t="str">
            <v>2271</v>
          </cell>
          <cell r="B395" t="str">
            <v>El XML no contiene el tag TaxScheme Name de impuesto</v>
          </cell>
        </row>
        <row r="396">
          <cell r="A396" t="str">
            <v>2272</v>
          </cell>
          <cell r="B396" t="str">
            <v>TaxScheme TaxTypeCode - El dato ingresado no cumple con el estandar</v>
          </cell>
        </row>
        <row r="397">
          <cell r="A397" t="str">
            <v>2273</v>
          </cell>
          <cell r="B397" t="str">
            <v>TaxAmount - El dato ingresado no cumple con el estandar</v>
          </cell>
        </row>
        <row r="398">
          <cell r="A398" t="str">
            <v>2274</v>
          </cell>
          <cell r="B398" t="str">
            <v>El XML no contiene el tag TaxAmount</v>
          </cell>
        </row>
        <row r="399">
          <cell r="A399" t="str">
            <v>2275</v>
          </cell>
          <cell r="B399" t="str">
            <v>Si el codigo de tributo es 2000, el nombre del tributo debe ser ISC</v>
          </cell>
        </row>
        <row r="400">
          <cell r="A400" t="str">
            <v>2276</v>
          </cell>
          <cell r="B400" t="str">
            <v>Si el codigo de tributo es 1000, el nombre del tributo debe ser IGV</v>
          </cell>
        </row>
        <row r="401">
          <cell r="A401" t="str">
            <v>2277</v>
          </cell>
          <cell r="B401" t="str">
            <v>No se ha consignado ninguna informacion del importe total de tributos</v>
          </cell>
        </row>
        <row r="402">
          <cell r="A402" t="str">
            <v>2278</v>
          </cell>
          <cell r="B402" t="str">
            <v>Debe indicar Información acerca del importe total de ISC e IGV</v>
          </cell>
        </row>
        <row r="403">
          <cell r="A403" t="str">
            <v>2279</v>
          </cell>
          <cell r="B403" t="str">
            <v>Debe indicar Items de consolidado de documentos</v>
          </cell>
        </row>
        <row r="404">
          <cell r="A404" t="str">
            <v>2280</v>
          </cell>
          <cell r="B404" t="str">
            <v>Existen problemas con la informacion del resumen de comprobantes</v>
          </cell>
        </row>
        <row r="405">
          <cell r="A405" t="str">
            <v>2281</v>
          </cell>
          <cell r="B405" t="str">
            <v>Error en la validacion de los rangos de los comprobantes</v>
          </cell>
        </row>
        <row r="406">
          <cell r="A406" t="str">
            <v>2282</v>
          </cell>
          <cell r="B406" t="str">
            <v>Existe documento ya informado anteriormente</v>
          </cell>
        </row>
        <row r="407">
          <cell r="A407" t="str">
            <v>2283</v>
          </cell>
          <cell r="B407" t="str">
            <v>El dato ingresado no cumple con el formato RA-fecha-correlativo</v>
          </cell>
        </row>
        <row r="408">
          <cell r="A408" t="str">
            <v>2284</v>
          </cell>
          <cell r="B408" t="str">
            <v>El XML no contiene el tag ID esta vacío</v>
          </cell>
        </row>
        <row r="409">
          <cell r="A409" t="str">
            <v>2285</v>
          </cell>
          <cell r="B409" t="str">
            <v>El ID debe coincidir  con el nombre del archivo</v>
          </cell>
        </row>
        <row r="410">
          <cell r="A410" t="str">
            <v>2286</v>
          </cell>
          <cell r="B410" t="str">
            <v>El RUC debe coincidir con el RUC del nombre del archivo</v>
          </cell>
        </row>
        <row r="411">
          <cell r="A411" t="str">
            <v>2287</v>
          </cell>
          <cell r="B411" t="str">
            <v>AdditionalAccountID - El dato ingresado no cumple con el estandar</v>
          </cell>
        </row>
        <row r="412">
          <cell r="A412" t="str">
            <v>2288</v>
          </cell>
          <cell r="B412" t="str">
            <v>El XML no contiene el tag AdditionalAccountID del emisor del documento</v>
          </cell>
        </row>
        <row r="413">
          <cell r="A413" t="str">
            <v>2289</v>
          </cell>
          <cell r="B413" t="str">
            <v>CustomerAssignedAccountID - El dato ingresado no cumple con el estandar</v>
          </cell>
        </row>
        <row r="414">
          <cell r="A414" t="str">
            <v>2290</v>
          </cell>
          <cell r="B414" t="str">
            <v>El XML no contiene el tag CustomerAssignedAccountID del emisor del documento</v>
          </cell>
        </row>
        <row r="415">
          <cell r="A415" t="str">
            <v>2291</v>
          </cell>
          <cell r="B415" t="str">
            <v>El contribuyente no esta autorizado a emitir comprobantes electronicos</v>
          </cell>
        </row>
        <row r="416">
          <cell r="A416" t="str">
            <v>2292</v>
          </cell>
          <cell r="B416" t="str">
            <v>Numero de RUC SOL no coincide con RUC emisor</v>
          </cell>
        </row>
        <row r="417">
          <cell r="A417" t="str">
            <v>2293</v>
          </cell>
          <cell r="B417" t="str">
            <v>Numero de RUC del emisor no existe</v>
          </cell>
        </row>
        <row r="418">
          <cell r="A418" t="str">
            <v>2294</v>
          </cell>
          <cell r="B418" t="str">
            <v>El contribuyente no esta activo</v>
          </cell>
        </row>
        <row r="419">
          <cell r="A419" t="str">
            <v>2295</v>
          </cell>
          <cell r="B419" t="str">
            <v>El contribuyente no cumple con tipo de empresa o tributos requeridos</v>
          </cell>
        </row>
        <row r="420">
          <cell r="A420" t="str">
            <v>2296</v>
          </cell>
          <cell r="B420" t="str">
            <v>RegistrationName - El dato ingresado no cumple con el estandar</v>
          </cell>
        </row>
        <row r="421">
          <cell r="A421" t="str">
            <v>2297</v>
          </cell>
          <cell r="B421" t="str">
            <v>El XML no contiene el tag RegistrationName del emisor del documento</v>
          </cell>
        </row>
        <row r="422">
          <cell r="A422" t="str">
            <v>2298</v>
          </cell>
          <cell r="B422" t="str">
            <v>IssueDate - El dato ingresado no cumple con el patron YYYY-MM-DD</v>
          </cell>
        </row>
        <row r="423">
          <cell r="A423" t="str">
            <v>2299</v>
          </cell>
          <cell r="B423" t="str">
            <v>El XML no contiene el tag IssueDate</v>
          </cell>
        </row>
        <row r="424">
          <cell r="A424" t="str">
            <v>2300</v>
          </cell>
          <cell r="B424" t="str">
            <v>IssueDate - El dato ingresado no es valido</v>
          </cell>
        </row>
        <row r="425">
          <cell r="A425" t="str">
            <v>2301</v>
          </cell>
          <cell r="B425" t="str">
            <v>La fecha del IssueDate no debe ser mayor al Today</v>
          </cell>
        </row>
        <row r="426">
          <cell r="A426" t="str">
            <v>2302</v>
          </cell>
          <cell r="B426" t="str">
            <v>ReferenceDate - El dato ingresado no cumple con el patron YYYY-MM-DD</v>
          </cell>
        </row>
        <row r="427">
          <cell r="A427" t="str">
            <v>2303</v>
          </cell>
          <cell r="B427" t="str">
            <v>El XML no contiene el tag ReferenceDate</v>
          </cell>
        </row>
        <row r="428">
          <cell r="A428" t="str">
            <v>2304</v>
          </cell>
          <cell r="B428" t="str">
            <v>ReferenceDate - El dato ingresado no es valido</v>
          </cell>
        </row>
        <row r="429">
          <cell r="A429" t="str">
            <v>2305</v>
          </cell>
          <cell r="B429" t="str">
            <v>LineID - El dato ingresado no cumple con el estandar</v>
          </cell>
        </row>
        <row r="430">
          <cell r="A430" t="str">
            <v>2306</v>
          </cell>
          <cell r="B430" t="str">
            <v>LineID - El dato ingresado debe ser correlativo mayor a cero</v>
          </cell>
        </row>
        <row r="431">
          <cell r="A431" t="str">
            <v>2307</v>
          </cell>
          <cell r="B431" t="str">
            <v>El XML no contiene el tag LineID de VoidedDocumentsLine esta vacío</v>
          </cell>
        </row>
        <row r="432">
          <cell r="A432" t="str">
            <v>2308</v>
          </cell>
          <cell r="B432" t="str">
            <v>DocumentTypeCode - El valor del tipo de documento es invalido</v>
          </cell>
        </row>
        <row r="433">
          <cell r="A433" t="str">
            <v>2309</v>
          </cell>
          <cell r="B433" t="str">
            <v>El XML no contiene el tag DocumentTypeCode es vacío</v>
          </cell>
        </row>
        <row r="434">
          <cell r="A434" t="str">
            <v>2310</v>
          </cell>
          <cell r="B434" t="str">
            <v>El dato ingresado  no cumple con el patron SERIE</v>
          </cell>
        </row>
        <row r="435">
          <cell r="A435" t="str">
            <v>2311</v>
          </cell>
          <cell r="B435" t="str">
            <v>El XML no contiene el tag DocumentSerialID es vacío</v>
          </cell>
        </row>
        <row r="436">
          <cell r="A436" t="str">
            <v>2312</v>
          </cell>
          <cell r="B436" t="str">
            <v>El dato ingresado en DocumentNumberID debe ser numerico y como maximo de 8 digitos</v>
          </cell>
        </row>
        <row r="437">
          <cell r="A437" t="str">
            <v>2313</v>
          </cell>
          <cell r="B437" t="str">
            <v>El XML no contiene el tag DocumentNumberID esta vacío</v>
          </cell>
        </row>
        <row r="438">
          <cell r="A438" t="str">
            <v>2314</v>
          </cell>
          <cell r="B438" t="str">
            <v>El dato ingresado en VoidReasonDescription debe contener información válida</v>
          </cell>
        </row>
        <row r="439">
          <cell r="A439" t="str">
            <v>2315</v>
          </cell>
          <cell r="B439" t="str">
            <v>El XML no contiene el tag VoidReasonDescription esta vacío</v>
          </cell>
        </row>
        <row r="440">
          <cell r="A440" t="str">
            <v>2316</v>
          </cell>
          <cell r="B440" t="str">
            <v>Debe indicar Items en VoidedDocumentsLine</v>
          </cell>
        </row>
        <row r="441">
          <cell r="A441" t="str">
            <v>2317</v>
          </cell>
          <cell r="B441" t="str">
            <v>Error al procesar el resumen de anulados</v>
          </cell>
        </row>
        <row r="442">
          <cell r="A442" t="str">
            <v>2318</v>
          </cell>
          <cell r="B442" t="str">
            <v>CustomizationID - La version del documento no es correcta</v>
          </cell>
        </row>
        <row r="443">
          <cell r="A443" t="str">
            <v>2319</v>
          </cell>
          <cell r="B443" t="str">
            <v>El XML no contiene el tag CustomizationID</v>
          </cell>
        </row>
        <row r="444">
          <cell r="A444" t="str">
            <v>2320</v>
          </cell>
          <cell r="B444" t="str">
            <v>UBLVersionID - La version del UBL  no es la correcta</v>
          </cell>
        </row>
        <row r="445">
          <cell r="A445" t="str">
            <v>2321</v>
          </cell>
          <cell r="B445" t="str">
            <v>El XML no contiene el tag UBLVersionID</v>
          </cell>
        </row>
        <row r="446">
          <cell r="A446" t="str">
            <v>2322</v>
          </cell>
          <cell r="B446" t="str">
            <v>Error en la validacion de los rangos</v>
          </cell>
        </row>
        <row r="447">
          <cell r="A447" t="str">
            <v>2323</v>
          </cell>
          <cell r="B447" t="str">
            <v>Existe documento ya informado anteriormente en una comunicacion de baja</v>
          </cell>
        </row>
        <row r="448">
          <cell r="A448" t="str">
            <v>2324</v>
          </cell>
          <cell r="B448" t="str">
            <v>El archivo de comunicacion de baja ya fue presentado anteriormente</v>
          </cell>
        </row>
        <row r="449">
          <cell r="A449" t="str">
            <v>2325</v>
          </cell>
          <cell r="B449" t="str">
            <v>El certificado usado no es el comunicado a SUNAT</v>
          </cell>
        </row>
        <row r="450">
          <cell r="A450" t="str">
            <v>2326</v>
          </cell>
          <cell r="B450" t="str">
            <v>El certificado usado se encuentra de baja</v>
          </cell>
        </row>
        <row r="451">
          <cell r="A451" t="str">
            <v>2327</v>
          </cell>
          <cell r="B451" t="str">
            <v>El certificado usado no se encuentra vigente</v>
          </cell>
        </row>
        <row r="452">
          <cell r="A452" t="str">
            <v>2328</v>
          </cell>
          <cell r="B452" t="str">
            <v>El certificado usado se encuentra revocado</v>
          </cell>
        </row>
        <row r="453">
          <cell r="A453" t="str">
            <v>2329</v>
          </cell>
          <cell r="B453" t="str">
            <v>La fecha de emision se encuentra fuera del limite permitido</v>
          </cell>
        </row>
        <row r="454">
          <cell r="A454" t="str">
            <v>2330</v>
          </cell>
          <cell r="B454" t="str">
            <v>La fecha de generación de la comunicación debe ser igual a la fecha consignada en el nombre del archivo</v>
          </cell>
        </row>
        <row r="455">
          <cell r="A455" t="str">
            <v>2331</v>
          </cell>
          <cell r="B455" t="str">
            <v>Número de RUC del nombre del archivo no coincide con el consignado en el contenido del archivo XML</v>
          </cell>
        </row>
        <row r="456">
          <cell r="A456" t="str">
            <v>2332</v>
          </cell>
          <cell r="B456" t="str">
            <v>Número de Serie del nombre del archivo no coincide con el consignado en el contenido del archivo XML</v>
          </cell>
        </row>
        <row r="457">
          <cell r="A457" t="str">
            <v>2333</v>
          </cell>
          <cell r="B457" t="str">
            <v>Número de documento en el nombre del archivo no coincide con el consignado en el contenido del XML</v>
          </cell>
        </row>
        <row r="458">
          <cell r="A458" t="str">
            <v>2334</v>
          </cell>
          <cell r="B458" t="str">
            <v>El documento electrónico ingresado ha sido alterado</v>
          </cell>
        </row>
        <row r="459">
          <cell r="A459" t="str">
            <v>2335</v>
          </cell>
          <cell r="B459" t="str">
            <v>El documento electrónico ingresado ha sido alterado</v>
          </cell>
        </row>
        <row r="460">
          <cell r="A460" t="str">
            <v>2336</v>
          </cell>
          <cell r="B460" t="str">
            <v>Ocurrió un error en el proceso de validación de la firma digital</v>
          </cell>
        </row>
        <row r="461">
          <cell r="A461" t="str">
            <v>2337</v>
          </cell>
          <cell r="B461" t="str">
            <v>La moneda debe ser la misma en todo el documento</v>
          </cell>
        </row>
        <row r="462">
          <cell r="A462" t="str">
            <v>2338</v>
          </cell>
          <cell r="B462" t="str">
            <v>La moneda debe ser la misma en todo el documento</v>
          </cell>
        </row>
        <row r="463">
          <cell r="A463" t="str">
            <v>2339</v>
          </cell>
          <cell r="B463" t="str">
            <v>El dato ingresado en PayableAmount no cumple con el formato establecido</v>
          </cell>
        </row>
        <row r="464">
          <cell r="A464" t="str">
            <v>2340</v>
          </cell>
          <cell r="B464" t="str">
            <v>El valor ingresado en AdditionalMonetaryTotal/cbc:ID es incorrecto</v>
          </cell>
        </row>
        <row r="465">
          <cell r="A465" t="str">
            <v>2341</v>
          </cell>
          <cell r="B465" t="str">
            <v>AdditionalMonetaryTotal/cbc:ID debe tener valor</v>
          </cell>
        </row>
        <row r="466">
          <cell r="A466" t="str">
            <v>2342</v>
          </cell>
          <cell r="B466" t="str">
            <v>Fecha de emision de la factura no coincide con la informada en la comunicacion</v>
          </cell>
        </row>
        <row r="467">
          <cell r="A467" t="str">
            <v>2343</v>
          </cell>
          <cell r="B467" t="str">
            <v>cac:TaxTotal/cac:TaxSubtotal/cbc:TaxAmount - El dato ingresado no cumple con el estandar</v>
          </cell>
        </row>
        <row r="468">
          <cell r="A468" t="str">
            <v>2344</v>
          </cell>
          <cell r="B468" t="str">
            <v>El XML no contiene el tag cac:TaxTotal/cac:TaxSubtotal/cbc:TaxAmount</v>
          </cell>
        </row>
        <row r="469">
          <cell r="A469" t="str">
            <v>2345</v>
          </cell>
          <cell r="B469" t="str">
            <v>La serie no corresponde al tipo de comprobante</v>
          </cell>
        </row>
        <row r="470">
          <cell r="A470" t="str">
            <v>2346</v>
          </cell>
          <cell r="B470" t="str">
            <v>La fecha de generación del resumen debe ser igual a la fecha consignada en el nombre del archivo</v>
          </cell>
        </row>
        <row r="471">
          <cell r="A471" t="str">
            <v>2347</v>
          </cell>
          <cell r="B471" t="str">
            <v>Los rangos informados en el archivo XML se encuentran duplicados o superpuestos</v>
          </cell>
        </row>
        <row r="472">
          <cell r="A472" t="str">
            <v>2348</v>
          </cell>
          <cell r="B472" t="str">
            <v>Los documentos informados en el archivo XML se encuentran duplicados</v>
          </cell>
        </row>
        <row r="473">
          <cell r="A473" t="str">
            <v>2349</v>
          </cell>
          <cell r="B473" t="str">
            <v>Debe consignar solo un elemento sac:AdditionalMonetaryTotal con cbc:ID igual a 1001</v>
          </cell>
        </row>
        <row r="474">
          <cell r="A474" t="str">
            <v>2350</v>
          </cell>
          <cell r="B474" t="str">
            <v>Debe consignar solo un elemento sac:AdditionalMonetaryTotal con cbc:ID igual a 1002</v>
          </cell>
        </row>
        <row r="475">
          <cell r="A475" t="str">
            <v>2351</v>
          </cell>
          <cell r="B475" t="str">
            <v>Debe consignar solo un elemento sac:AdditionalMonetaryTotal con cbc:ID igual a 1003</v>
          </cell>
        </row>
        <row r="476">
          <cell r="A476" t="str">
            <v>2352</v>
          </cell>
          <cell r="B476" t="str">
            <v>Debe consignar solo un elemento cac:TaxTotal a nivel global para IGV (cbc:ID igual a 1000)</v>
          </cell>
        </row>
        <row r="477">
          <cell r="A477" t="str">
            <v>2353</v>
          </cell>
          <cell r="B477" t="str">
            <v>Debe consignar solo un elemento cac:TaxTotal a nivel global para ISC (cbc:ID igual a 2000)</v>
          </cell>
        </row>
        <row r="478">
          <cell r="A478" t="str">
            <v>2354</v>
          </cell>
          <cell r="B478" t="str">
            <v>Debe consignar solo un elemento cac:TaxTotal a nivel global para Otros (cbc:ID igual a 9999)</v>
          </cell>
        </row>
        <row r="479">
          <cell r="A479" t="str">
            <v>2355</v>
          </cell>
          <cell r="B479" t="str">
            <v>Debe consignar solo un elemento cac:TaxTotal a nivel de item para IGV (cbc:ID igual a 1000)</v>
          </cell>
        </row>
        <row r="480">
          <cell r="A480" t="str">
            <v>2356</v>
          </cell>
          <cell r="B480" t="str">
            <v>Debe consignar solo un elemento cac:TaxTotal a nivel de item para ISC (cbc:ID igual a 2000)</v>
          </cell>
        </row>
        <row r="481">
          <cell r="A481" t="str">
            <v>2357</v>
          </cell>
          <cell r="B481" t="str">
            <v>Debe consignar solo un elemento sac:BillingPayment a nivel de item con cbc:InstructionID igual a 01</v>
          </cell>
        </row>
        <row r="482">
          <cell r="A482" t="str">
            <v>2358</v>
          </cell>
          <cell r="B482" t="str">
            <v>Debe consignar solo un elemento sac:BillingPayment a nivel de item con cbc:InstructionID igual a 02</v>
          </cell>
        </row>
        <row r="483">
          <cell r="A483" t="str">
            <v>2359</v>
          </cell>
          <cell r="B483" t="str">
            <v>Debe consignar solo un elemento sac:BillingPayment a nivel de item con cbc:InstructionID igual a 03</v>
          </cell>
        </row>
        <row r="484">
          <cell r="A484" t="str">
            <v>2360</v>
          </cell>
          <cell r="B484" t="str">
            <v>Debe consignar solo un elemento sac:BillingPayment a nivel de item con cbc:InstructionID igual a 04</v>
          </cell>
        </row>
        <row r="485">
          <cell r="A485" t="str">
            <v>2361</v>
          </cell>
          <cell r="B485" t="str">
            <v>Debe consignar solo un elemento cac:TaxTotal a nivel de item para Otros (cbc:ID igual a 9999)</v>
          </cell>
        </row>
        <row r="486">
          <cell r="A486" t="str">
            <v>2362</v>
          </cell>
          <cell r="B486" t="str">
            <v>Debe consignar solo un tag cac:AccountingSupplierParty/cbc:AdditionalAccountID</v>
          </cell>
        </row>
        <row r="487">
          <cell r="A487" t="str">
            <v>2363</v>
          </cell>
          <cell r="B487" t="str">
            <v>Debe consignar solo un tag cac:AccountingCustomerParty/cbc:AdditionalAccountID</v>
          </cell>
        </row>
        <row r="488">
          <cell r="A488" t="str">
            <v>2364</v>
          </cell>
          <cell r="B488" t="str">
            <v>El comprobante contiene un tipo y número de Guía de Remisión repetido</v>
          </cell>
        </row>
        <row r="489">
          <cell r="A489" t="str">
            <v>2365</v>
          </cell>
          <cell r="B489" t="str">
            <v>El comprobante contiene un tipo y número de Documento Relacionado repetido</v>
          </cell>
        </row>
        <row r="490">
          <cell r="A490" t="str">
            <v>2366</v>
          </cell>
          <cell r="B490" t="str">
            <v>El codigo en el tag sac:AdditionalProperty/cbc:ID debe tener 4 posiciones</v>
          </cell>
        </row>
        <row r="491">
          <cell r="A491" t="str">
            <v>2367</v>
          </cell>
          <cell r="B491" t="str">
            <v>El dato ingresado en PriceAmount del Precio de venta unitario por item no cumple con el formato establecido</v>
          </cell>
        </row>
        <row r="492">
          <cell r="A492" t="str">
            <v>2368</v>
          </cell>
          <cell r="B492" t="str">
            <v>El dato ingresado en TaxSubtotal/cbc:TaxAmount del item no cumple con el formato establecido</v>
          </cell>
        </row>
        <row r="493">
          <cell r="A493" t="str">
            <v>2369</v>
          </cell>
          <cell r="B493" t="str">
            <v>El dato ingresado en PriceAmount del Valor de venta unitario por item no cumple con el formato establecido</v>
          </cell>
        </row>
        <row r="494">
          <cell r="A494" t="str">
            <v>2370</v>
          </cell>
          <cell r="B494" t="str">
            <v>El dato ingresado en LineExtensionAmount del item no cumple con el formato establecido</v>
          </cell>
        </row>
        <row r="495">
          <cell r="A495" t="str">
            <v>2371</v>
          </cell>
          <cell r="B495" t="str">
            <v>El XML no contiene el tag cbc:TaxExemptionReasonCode de Afectacion al IGV</v>
          </cell>
        </row>
        <row r="496">
          <cell r="A496" t="str">
            <v>2372</v>
          </cell>
          <cell r="B496" t="str">
            <v>El tag en el item cac:TaxTotal/cbc:TaxAmount debe tener el mismo valor que cac:TaxTotal/cac:TaxSubtotal/cbc:TaxAmount</v>
          </cell>
        </row>
        <row r="497">
          <cell r="A497" t="str">
            <v>2373</v>
          </cell>
          <cell r="B497" t="str">
            <v>Si existe monto de ISC en el ITEM debe especificar el sistema de calculo</v>
          </cell>
        </row>
        <row r="498">
          <cell r="A498" t="str">
            <v>2374</v>
          </cell>
          <cell r="B498" t="str">
            <v>La factura a dar de baja tiene una fecha de recepcion fuera del plazo permitido</v>
          </cell>
        </row>
        <row r="499">
          <cell r="A499" t="str">
            <v>2375</v>
          </cell>
          <cell r="B499" t="str">
            <v>Fecha de emision de la boleta no coincide con la fecha de emision consignada en la comunicacion</v>
          </cell>
        </row>
        <row r="500">
          <cell r="A500" t="str">
            <v>2376</v>
          </cell>
          <cell r="B500" t="str">
            <v>La boleta de venta a dar de baja fue informada en un resumen con fecha de recepcion fuera del plazo permitido</v>
          </cell>
        </row>
        <row r="501">
          <cell r="A501" t="str">
            <v>2377</v>
          </cell>
          <cell r="B501" t="str">
            <v>El Name o TaxTypeCode debe corresponder con el Id para el IGV</v>
          </cell>
        </row>
        <row r="502">
          <cell r="A502" t="str">
            <v>2378</v>
          </cell>
          <cell r="B502" t="str">
            <v>El Name o TaxTypeCode debe corresponder con el Id para el ISC</v>
          </cell>
        </row>
        <row r="503">
          <cell r="A503" t="str">
            <v>2379</v>
          </cell>
          <cell r="B503" t="str">
            <v>La numeracion de boleta de venta a dar de baja fue generada en una fecha fuera del plazo permitido</v>
          </cell>
        </row>
        <row r="504">
          <cell r="A504" t="str">
            <v>2380</v>
          </cell>
          <cell r="B504" t="str">
            <v>El documento tiene observaciones</v>
          </cell>
        </row>
        <row r="505">
          <cell r="A505" t="str">
            <v>2381</v>
          </cell>
          <cell r="B505" t="str">
            <v>Comprobante no cumple con el Grupo 1: No todos los items corresponden a operaciones gravadas a IGV</v>
          </cell>
        </row>
        <row r="506">
          <cell r="A506" t="str">
            <v>2382</v>
          </cell>
          <cell r="B506" t="str">
            <v>Comprobante no cumple con el Grupo 2: No todos los items corresponden a operaciones inafectas o exoneradas al IGV</v>
          </cell>
        </row>
        <row r="507">
          <cell r="A507" t="str">
            <v>2383</v>
          </cell>
          <cell r="B507" t="str">
            <v>Comprobante no cumple con el Grupo 3: Falta leyenda con codigo 1002</v>
          </cell>
        </row>
        <row r="508">
          <cell r="A508" t="str">
            <v>2384</v>
          </cell>
          <cell r="B508" t="str">
            <v>Comprobante no cumple con el Grupo 3: Existe item con operación onerosa</v>
          </cell>
        </row>
        <row r="509">
          <cell r="A509" t="str">
            <v>2385</v>
          </cell>
          <cell r="B509" t="str">
            <v>Comprobante no cumple con el Grupo 4: Debe exitir Total descuentos mayor a cero</v>
          </cell>
        </row>
        <row r="510">
          <cell r="A510" t="str">
            <v>2386</v>
          </cell>
          <cell r="B510" t="str">
            <v>Comprobante no cumple con el Grupo 5: Todos los items deben tener operaciones afectas a ISC</v>
          </cell>
        </row>
        <row r="511">
          <cell r="A511" t="str">
            <v>2387</v>
          </cell>
          <cell r="B511" t="str">
            <v>Comprobante no cumple con el Grupo 6: El monto de percepcion no existe o es cero</v>
          </cell>
        </row>
        <row r="512">
          <cell r="A512" t="str">
            <v>2388</v>
          </cell>
          <cell r="B512" t="str">
            <v>Comprobante no cumple con el Grupo 6: Todos los items deben tener código de Afectación al IGV igual a 10</v>
          </cell>
        </row>
        <row r="513">
          <cell r="A513" t="str">
            <v>2389</v>
          </cell>
          <cell r="B513" t="str">
            <v>Comprobante no cumple con el Grupo 7: El codigo de moneda no es diferente a PEN</v>
          </cell>
        </row>
        <row r="514">
          <cell r="A514" t="str">
            <v>2390</v>
          </cell>
          <cell r="B514" t="str">
            <v>Comprobante no cumple con el Grupo 8: No todos los items corresponden a operaciones gravadas a IGV</v>
          </cell>
        </row>
        <row r="515">
          <cell r="A515" t="str">
            <v>2391</v>
          </cell>
          <cell r="B515" t="str">
            <v>Comprobante no cumple con el Grupo 9: No todos los items corresponden a operaciones inafectas o exoneradas al IGV</v>
          </cell>
        </row>
        <row r="516">
          <cell r="A516" t="str">
            <v>2392</v>
          </cell>
          <cell r="B516" t="str">
            <v>Comprobante no cumple con el Grupo 10: Falta leyenda con codigo 1002</v>
          </cell>
        </row>
        <row r="517">
          <cell r="A517" t="str">
            <v>2393</v>
          </cell>
          <cell r="B517" t="str">
            <v>Comprobante no cumple con el Grupo 10: Existe item con operación onerosa</v>
          </cell>
        </row>
        <row r="518">
          <cell r="A518" t="str">
            <v>2394</v>
          </cell>
          <cell r="B518" t="str">
            <v>Comprobante no cumple con el Grupo 11: Debe existir Total descuentos mayor a cero</v>
          </cell>
        </row>
        <row r="519">
          <cell r="A519" t="str">
            <v>2395</v>
          </cell>
          <cell r="B519" t="str">
            <v>Comprobante no cumple con el Grupo 12: El codigo de moneda no es diferente a PEN</v>
          </cell>
        </row>
        <row r="520">
          <cell r="A520" t="str">
            <v>2396</v>
          </cell>
          <cell r="B520" t="str">
            <v>Si el monto total es mayor a S/. 700.00 debe consignar tipo y numero de documento del adquiriente</v>
          </cell>
        </row>
        <row r="521">
          <cell r="A521" t="str">
            <v>2397</v>
          </cell>
          <cell r="B521" t="str">
            <v>El tipo de documento del adquiriente no puede ser Numero de RUC</v>
          </cell>
        </row>
        <row r="522">
          <cell r="A522" t="str">
            <v>2398</v>
          </cell>
          <cell r="B522" t="str">
            <v>El documento a dar de baja se encuentra rechazado</v>
          </cell>
        </row>
        <row r="523">
          <cell r="A523" t="str">
            <v>2399</v>
          </cell>
          <cell r="B523" t="str">
            <v>El tipo de documento modificado por la Nota de credito debe ser boleta electronica</v>
          </cell>
        </row>
        <row r="524">
          <cell r="A524" t="str">
            <v>2400</v>
          </cell>
          <cell r="B524" t="str">
            <v>El tipo de documento modificado por la Nota de debito debe ser boleta electronica</v>
          </cell>
        </row>
        <row r="525">
          <cell r="A525" t="str">
            <v>2401</v>
          </cell>
          <cell r="B525" t="str">
            <v>No se puede leer (parsear) el archivo XML</v>
          </cell>
        </row>
        <row r="526">
          <cell r="A526" t="str">
            <v>2402</v>
          </cell>
          <cell r="B526" t="str">
            <v>El caso de prueba no existe</v>
          </cell>
        </row>
        <row r="527">
          <cell r="A527" t="str">
            <v>2403</v>
          </cell>
          <cell r="B527" t="str">
            <v>La numeracion o nombre del documento ya ha sido enviado anteriormente</v>
          </cell>
        </row>
        <row r="528">
          <cell r="A528" t="str">
            <v>2404</v>
          </cell>
          <cell r="B528" t="str">
            <v>Documento afectado por la nota electronica no se encuentra autorizado</v>
          </cell>
        </row>
        <row r="529">
          <cell r="A529" t="str">
            <v>2405</v>
          </cell>
          <cell r="B529" t="str">
            <v>Contribuyente no se encuentra autorizado como emisor de boletas electronicas</v>
          </cell>
        </row>
        <row r="530">
          <cell r="A530" t="str">
            <v>2406</v>
          </cell>
          <cell r="B530" t="str">
            <v>Existe mas de un tag sac:AdditionalMonetaryTotal con el mismo ID</v>
          </cell>
        </row>
        <row r="531">
          <cell r="A531" t="str">
            <v>2407</v>
          </cell>
          <cell r="B531" t="str">
            <v>Existe mas de un tag sac:AdditionalProperty con el mismo ID</v>
          </cell>
        </row>
        <row r="532">
          <cell r="A532" t="str">
            <v>2408</v>
          </cell>
          <cell r="B532" t="str">
            <v>El dato ingresado en PriceAmount del Valor referencial unitario por item no cumple con el formato establecido</v>
          </cell>
        </row>
        <row r="533">
          <cell r="A533" t="str">
            <v>2409</v>
          </cell>
          <cell r="B533" t="str">
            <v>Existe mas de un tag cac:AlternativeConditionPrice con el mismo cbc:PriceTypeCode</v>
          </cell>
        </row>
        <row r="534">
          <cell r="A534" t="str">
            <v>2410</v>
          </cell>
          <cell r="B534" t="str">
            <v>Se ha consignado un valor invalido en el campo cbc:PriceTypeCode</v>
          </cell>
        </row>
        <row r="535">
          <cell r="A535" t="str">
            <v>2411</v>
          </cell>
          <cell r="B535" t="str">
            <v>Ha consignado mas de un elemento cac:AllowanceCharge con el mismo campo cbc:ChargeIndicator</v>
          </cell>
        </row>
        <row r="536">
          <cell r="A536" t="str">
            <v>2412</v>
          </cell>
          <cell r="B536" t="str">
            <v>Se ha consignado mas de un documento afectado por la nota (tag cac:BillingReference)</v>
          </cell>
        </row>
        <row r="537">
          <cell r="A537" t="str">
            <v>2413</v>
          </cell>
          <cell r="B537" t="str">
            <v>Se ha consignado mas de un motivo o sustento de la nota (tag cac:DiscrepancyResponse/cbc:Description)</v>
          </cell>
        </row>
        <row r="538">
          <cell r="A538" t="str">
            <v>2414</v>
          </cell>
          <cell r="B538" t="str">
            <v>No se ha consignado en la nota el tag cac:DiscrepancyResponse</v>
          </cell>
        </row>
        <row r="539">
          <cell r="A539" t="str">
            <v>2415</v>
          </cell>
          <cell r="B539" t="str">
            <v>Se ha consignado en la nota mas de un tag cac:DiscrepancyResponse</v>
          </cell>
        </row>
        <row r="540">
          <cell r="A540" t="str">
            <v>2416</v>
          </cell>
          <cell r="B540" t="str">
            <v>Si existe leyenda Transferencia Gratuita debe consignar Total Valor de Venta de Operaciones Gratuitas</v>
          </cell>
        </row>
        <row r="541">
          <cell r="A541" t="str">
            <v>2417</v>
          </cell>
          <cell r="B541" t="str">
            <v>Debe consignar Valor Referencial unitario por item en operaciones no onerosas</v>
          </cell>
        </row>
        <row r="542">
          <cell r="A542" t="str">
            <v>2418</v>
          </cell>
          <cell r="B542" t="str">
            <v>Si consigna Valor Referencial unitario por item en operaciones no onerosas,la operacion debe ser no onerosa.</v>
          </cell>
        </row>
        <row r="543">
          <cell r="A543" t="str">
            <v>2419</v>
          </cell>
          <cell r="B543" t="str">
            <v>El dato ingresado en AllowanceTotalAmount no cumple con el formato establecido</v>
          </cell>
        </row>
        <row r="544">
          <cell r="A544" t="str">
            <v>2420</v>
          </cell>
          <cell r="B544" t="str">
            <v>Ya transcurrieron mas de 25 dias calendarios para concluir con su proceso de homologacion</v>
          </cell>
        </row>
        <row r="545">
          <cell r="A545" t="str">
            <v>2421</v>
          </cell>
          <cell r="B545" t="str">
            <v>Debe indicar  toda la informacion de  sustento de translado de bienes.</v>
          </cell>
        </row>
        <row r="546">
          <cell r="A546" t="str">
            <v>2422</v>
          </cell>
          <cell r="B546" t="str">
            <v>El valor unitario debe ser menor al precio unitario.</v>
          </cell>
        </row>
        <row r="547">
          <cell r="A547" t="str">
            <v>2423</v>
          </cell>
          <cell r="B547" t="str">
            <v>Si ha consignado monto ISC a nivel de item, debe consignar un monto a nivel de total.</v>
          </cell>
        </row>
        <row r="548">
          <cell r="A548" t="str">
            <v>2424</v>
          </cell>
          <cell r="B548" t="str">
            <v>RC Debe consignar solo un elemento sac:BillingPayment a nivel de item con cbc:InstructionID igual a 05.</v>
          </cell>
        </row>
        <row r="549">
          <cell r="A549" t="str">
            <v>2425</v>
          </cell>
          <cell r="B549" t="str">
            <v>Si la  operacion es gratuita PriceTypeCode =02 y cbc:PriceAmount&gt; 0 el codigo de afectacion de igv debe ser  no onerosa es  decir diferente de 10,20,30.</v>
          </cell>
        </row>
        <row r="550">
          <cell r="A550" t="str">
            <v>2426</v>
          </cell>
          <cell r="B550" t="str">
            <v>Documentos relacionados duplicados en el comprobante.</v>
          </cell>
        </row>
        <row r="551">
          <cell r="A551" t="str">
            <v>2427</v>
          </cell>
          <cell r="B551" t="str">
            <v>Solo debe de existir un tag AdditionalInformation.</v>
          </cell>
        </row>
        <row r="552">
          <cell r="A552" t="str">
            <v>2428</v>
          </cell>
          <cell r="B552" t="str">
            <v>Comprobante no cumple con grupo de facturas con detracciones.</v>
          </cell>
        </row>
        <row r="553">
          <cell r="A553" t="str">
            <v>2429</v>
          </cell>
          <cell r="B553" t="str">
            <v>Comprobante no cumple con grupo de facturas con comercio exterior.</v>
          </cell>
        </row>
        <row r="554">
          <cell r="A554" t="str">
            <v>2430</v>
          </cell>
          <cell r="B554" t="str">
            <v>Comprobante no cumple con grupo de facturas con tag de factura guia.</v>
          </cell>
        </row>
        <row r="555">
          <cell r="A555" t="str">
            <v>2431</v>
          </cell>
          <cell r="B555" t="str">
            <v>Comprobante no cumple con grupo de facturas con tags no tributarios.</v>
          </cell>
        </row>
        <row r="556">
          <cell r="A556" t="str">
            <v>2432</v>
          </cell>
          <cell r="B556" t="str">
            <v>Comprobante no cumple con grupo de boletas con tags no tributarios.</v>
          </cell>
        </row>
        <row r="557">
          <cell r="A557" t="str">
            <v>2433</v>
          </cell>
          <cell r="B557" t="str">
            <v>Comprobante no cumple con grupo de facturas con tag venta itinerante.</v>
          </cell>
        </row>
        <row r="558">
          <cell r="A558" t="str">
            <v>2434</v>
          </cell>
          <cell r="B558" t="str">
            <v>Comprobante no cumple con grupo de boletas con tag venta itinerante.</v>
          </cell>
        </row>
        <row r="559">
          <cell r="A559" t="str">
            <v>2435</v>
          </cell>
          <cell r="B559" t="str">
            <v>Comprobante no cumple con grupo de boletas con ISC.</v>
          </cell>
        </row>
        <row r="560">
          <cell r="A560" t="str">
            <v>2436</v>
          </cell>
          <cell r="B560" t="str">
            <v>Comprobante no cumple con el grupo de boletas de venta con percepcion: El monto de percepcion no existe o es cero.</v>
          </cell>
        </row>
        <row r="561">
          <cell r="A561" t="str">
            <v>2437</v>
          </cell>
          <cell r="B561" t="str">
            <v>Comprobante no cumple con el grupo de boletas de venta con percepcion: Todos los items deben tener código de Afectación al IGV igual a 10.</v>
          </cell>
        </row>
        <row r="562">
          <cell r="A562" t="str">
            <v>2438</v>
          </cell>
          <cell r="B562" t="str">
            <v>Comprobante no cumple con grupo de facturas con tag venta anticipada I.</v>
          </cell>
        </row>
        <row r="563">
          <cell r="A563" t="str">
            <v>2439</v>
          </cell>
          <cell r="B563" t="str">
            <v>Comprobante no cumple con grupo de facturas con tag venta anticipada II.</v>
          </cell>
        </row>
        <row r="564">
          <cell r="A564" t="str">
            <v>2500</v>
          </cell>
          <cell r="B564" t="str">
            <v>Ingresar descripción y valor venta por ítem para documento de anticipos.</v>
          </cell>
        </row>
        <row r="565">
          <cell r="A565" t="str">
            <v>2501</v>
          </cell>
          <cell r="B565" t="str">
            <v>Valor venta debe ser mayor a cero.</v>
          </cell>
        </row>
        <row r="566">
          <cell r="A566" t="str">
            <v>2502</v>
          </cell>
          <cell r="B566" t="str">
            <v>Los valores totales deben ser mayores a cero.</v>
          </cell>
        </row>
        <row r="567">
          <cell r="A567" t="str">
            <v>2503</v>
          </cell>
          <cell r="B567" t="str">
            <v>PaidAmount: monto anticipado por documento debe ser mayor a cero.</v>
          </cell>
        </row>
        <row r="568">
          <cell r="A568" t="str">
            <v>2504</v>
          </cell>
          <cell r="B568" t="str">
            <v>Falta referencia de la factura relacionada con anticipo.</v>
          </cell>
        </row>
        <row r="569">
          <cell r="A569" t="str">
            <v>2505</v>
          </cell>
          <cell r="B569" t="str">
            <v>cac:PrepaidPayment/cbc:ID/@SchemaID: Código de referencia debe ser 02 o 03.</v>
          </cell>
        </row>
        <row r="570">
          <cell r="A570" t="str">
            <v>2506</v>
          </cell>
          <cell r="B570" t="str">
            <v>cac:PrepaidPayment/cbc:ID: Factura o boleta no existe o comunicada de Baja.</v>
          </cell>
        </row>
        <row r="571">
          <cell r="A571" t="str">
            <v>2507</v>
          </cell>
          <cell r="B571" t="str">
            <v>Factura relacionada con anticipo no corresponde como factura de anticipo.</v>
          </cell>
        </row>
        <row r="572">
          <cell r="A572" t="str">
            <v>2508</v>
          </cell>
          <cell r="B572" t="str">
            <v>Ingresar documentos por anticipos.</v>
          </cell>
        </row>
        <row r="573">
          <cell r="A573" t="str">
            <v>2509</v>
          </cell>
          <cell r="B573" t="str">
            <v>Total de anticipos diferente a los montos anticipados por documento.</v>
          </cell>
        </row>
        <row r="574">
          <cell r="A574" t="str">
            <v>2510</v>
          </cell>
          <cell r="B574" t="str">
            <v>Nro nombre del documento no tiene el formato correcto.</v>
          </cell>
        </row>
        <row r="575">
          <cell r="A575" t="str">
            <v>2511</v>
          </cell>
          <cell r="B575" t="str">
            <v>El tipo de documento no es aceptado.</v>
          </cell>
        </row>
        <row r="576">
          <cell r="A576" t="str">
            <v>2512</v>
          </cell>
          <cell r="B576" t="str">
            <v>No existe información de serie o número.</v>
          </cell>
        </row>
        <row r="577">
          <cell r="A577" t="str">
            <v>2513</v>
          </cell>
          <cell r="B577" t="str">
            <v>Dato no cumple con formato de acuerdo al número de comprobante.</v>
          </cell>
        </row>
        <row r="578">
          <cell r="A578" t="str">
            <v>2514</v>
          </cell>
          <cell r="B578" t="str">
            <v>No existe información de receptor de documento.</v>
          </cell>
        </row>
        <row r="579">
          <cell r="A579" t="str">
            <v>2515</v>
          </cell>
          <cell r="B579" t="str">
            <v>Dato ingresado no cumple con catalogo 6.</v>
          </cell>
        </row>
        <row r="580">
          <cell r="A580" t="str">
            <v>2516</v>
          </cell>
          <cell r="B580" t="str">
            <v>Debe indicar tipo de documento.</v>
          </cell>
        </row>
        <row r="581">
          <cell r="A581" t="str">
            <v>2517</v>
          </cell>
          <cell r="B581" t="str">
            <v>Dato no cumple con formato establecido.</v>
          </cell>
        </row>
        <row r="582">
          <cell r="A582" t="str">
            <v>2518</v>
          </cell>
          <cell r="B582" t="str">
            <v>Calculo IGV no es correcto.</v>
          </cell>
        </row>
        <row r="583">
          <cell r="A583" t="str">
            <v>2519</v>
          </cell>
          <cell r="B583" t="str">
            <v>El importe total no coincide con la sumatoria de los valores de venta mas los tributos mas los cargos.</v>
          </cell>
        </row>
        <row r="584">
          <cell r="A584" t="str">
            <v>2520</v>
          </cell>
          <cell r="B584" t="str">
            <v>cac:PrepaidPayment/cbc:InstructionID/@SchemaID – El tipo documento debe ser 6 del catalogo de tipo de documento.</v>
          </cell>
        </row>
        <row r="585">
          <cell r="A585" t="str">
            <v>2521</v>
          </cell>
          <cell r="B585" t="str">
            <v>cac:PrepaidPayment/cbc:ID - El dato ingresado debe indicar SERIE-CORRELATIVO del documento que se realizo el anticipo.</v>
          </cell>
        </row>
        <row r="586">
          <cell r="A586" t="str">
            <v>2522</v>
          </cell>
          <cell r="B586" t="str">
            <v>No existe información del documento del anticipo.</v>
          </cell>
        </row>
        <row r="587">
          <cell r="A587" t="str">
            <v>2523</v>
          </cell>
          <cell r="B587" t="str">
            <v>GrossWeightMeasure – El dato ingresado no cumple con el formato establecido.</v>
          </cell>
        </row>
        <row r="588">
          <cell r="A588" t="str">
            <v>2524</v>
          </cell>
          <cell r="B588" t="str">
            <v>El dato ingresado en Amount no cumple con el formato establecido.</v>
          </cell>
        </row>
        <row r="589">
          <cell r="A589" t="str">
            <v>2525</v>
          </cell>
          <cell r="B589" t="str">
            <v>El dato ingresado en Quantity no cumple con el formato establecido.</v>
          </cell>
        </row>
        <row r="590">
          <cell r="A590" t="str">
            <v>2526</v>
          </cell>
          <cell r="B590" t="str">
            <v>El dato ingresado en Percent no cumple con el formato establecido.</v>
          </cell>
        </row>
        <row r="591">
          <cell r="A591" t="str">
            <v>2527</v>
          </cell>
          <cell r="B591" t="str">
            <v>PrepaidAmount: Monto total anticipado debe ser mayor a cero.</v>
          </cell>
        </row>
        <row r="592">
          <cell r="A592" t="str">
            <v>2528</v>
          </cell>
          <cell r="B592" t="str">
            <v>cac:OriginatorDocumentReference/cbc:ID/@SchemaID – El tipo documento debe ser 6 del catalogo de tipo de documento.</v>
          </cell>
        </row>
        <row r="593">
          <cell r="A593" t="str">
            <v>2529</v>
          </cell>
          <cell r="B593" t="str">
            <v>RUC que emitio documento de anticipo, no existe.</v>
          </cell>
        </row>
        <row r="594">
          <cell r="A594" t="str">
            <v>2530</v>
          </cell>
          <cell r="B594" t="str">
            <v>RUC que solicita la emision de la factura, no existe.</v>
          </cell>
        </row>
        <row r="595">
          <cell r="A595" t="str">
            <v>2531</v>
          </cell>
          <cell r="B595" t="str">
            <v>Codigo del Local Anexo del emisor no existe.</v>
          </cell>
        </row>
        <row r="596">
          <cell r="A596" t="str">
            <v>2532</v>
          </cell>
          <cell r="B596" t="str">
            <v>No existe información de modalidad de transporte.</v>
          </cell>
        </row>
        <row r="597">
          <cell r="A597" t="str">
            <v>2533</v>
          </cell>
          <cell r="B597" t="str">
            <v>Si ha consignado Transporte Privado, debe consignar Licencia de conducir, Placa, N constancia de inscripcion y marca del vehiculo.</v>
          </cell>
        </row>
        <row r="598">
          <cell r="A598" t="str">
            <v>2534</v>
          </cell>
          <cell r="B598" t="str">
            <v>Si ha consignado Transporte púbico, debe consignar Datos del transportista.</v>
          </cell>
        </row>
        <row r="599">
          <cell r="A599" t="str">
            <v>2535</v>
          </cell>
          <cell r="B599" t="str">
            <v>La nota de crédito por otros conceptos tributarios debe tener Otros Documentos Relacionados.</v>
          </cell>
        </row>
        <row r="600">
          <cell r="A600" t="str">
            <v>2536</v>
          </cell>
          <cell r="B600" t="str">
            <v>Serie y numero no se encuentra registrado como baja por cambio de destinatario.</v>
          </cell>
        </row>
        <row r="601">
          <cell r="A601" t="str">
            <v>2537</v>
          </cell>
          <cell r="B601" t="str">
            <v>cac:OrderReference/cac:DocumentReference/cbc:DocumentTypeCode - El tipo de documento de serie y número dado de baja es incorrecta.</v>
          </cell>
        </row>
        <row r="602">
          <cell r="A602" t="str">
            <v>2538</v>
          </cell>
          <cell r="B602" t="str">
            <v>El contribuyente no se encuentra autorizado como emisor electronico de Guía o de factura o de boletaFactura GEM.</v>
          </cell>
        </row>
        <row r="603">
          <cell r="A603" t="str">
            <v>2539</v>
          </cell>
          <cell r="B603" t="str">
            <v>El contribuyente no esta activo.</v>
          </cell>
        </row>
        <row r="604">
          <cell r="A604" t="str">
            <v>2540</v>
          </cell>
          <cell r="B604" t="str">
            <v>El contribuyente no esta habido.</v>
          </cell>
        </row>
        <row r="605">
          <cell r="A605" t="str">
            <v>2541</v>
          </cell>
          <cell r="B605" t="str">
            <v>El XML no contiene el tag o no existe informacion del tipo de documento identidad del remitente.</v>
          </cell>
        </row>
        <row r="606">
          <cell r="A606" t="str">
            <v>2542</v>
          </cell>
          <cell r="B606" t="str">
            <v>cac:DespatchSupplierParty/cbc:CustomerAssignedAccountID@schemeID - El valor ingresado como tipo de documento identidad del remitente es incorrecta.</v>
          </cell>
        </row>
        <row r="607">
          <cell r="A607" t="str">
            <v>2543</v>
          </cell>
          <cell r="B607" t="str">
            <v>El XML no contiene el tag o no existe informacion de la dirección completa y detallada en domicilio fiscal.</v>
          </cell>
        </row>
        <row r="608">
          <cell r="A608" t="str">
            <v>2544</v>
          </cell>
          <cell r="B608" t="str">
            <v>El XML no contiene el tag o no existe información de la provincia en domicilio fiscal.</v>
          </cell>
        </row>
        <row r="609">
          <cell r="A609" t="str">
            <v>2545</v>
          </cell>
          <cell r="B609" t="str">
            <v>El XML no contiene el tag o no existe información del departamento en domicilio fiscal.</v>
          </cell>
        </row>
        <row r="610">
          <cell r="A610" t="str">
            <v>2546</v>
          </cell>
          <cell r="B610" t="str">
            <v>El XML no contiene el tag o no existe información del distrito en domicilio fiscal.</v>
          </cell>
        </row>
        <row r="611">
          <cell r="A611" t="str">
            <v>2547</v>
          </cell>
          <cell r="B611" t="str">
            <v>El XML no contiene el tag o no existe información del país en domicilio fiscal.</v>
          </cell>
        </row>
        <row r="612">
          <cell r="A612" t="str">
            <v>2548</v>
          </cell>
          <cell r="B612" t="str">
            <v>El valor del país inválido.</v>
          </cell>
        </row>
        <row r="613">
          <cell r="A613" t="str">
            <v>2549</v>
          </cell>
          <cell r="B613" t="str">
            <v>El XML no contiene el tag o no existe informacion del tipo de documento identidad del destinatario.</v>
          </cell>
        </row>
        <row r="614">
          <cell r="A614" t="str">
            <v>2550</v>
          </cell>
          <cell r="B614" t="str">
            <v>cac:DeliveryCustomerParty/cbc:CustomerAssignedAccountID@schemeID - El dato ingresado de tipo de documento identidad del destinatario no cumple con el estandar.</v>
          </cell>
        </row>
        <row r="615">
          <cell r="A615" t="str">
            <v>2551</v>
          </cell>
          <cell r="B615" t="str">
            <v>El XML no contiene el tag o no existe informacion de CustomerAssignedAccountID del proveedor de servicios.</v>
          </cell>
        </row>
        <row r="616">
          <cell r="A616" t="str">
            <v>2552</v>
          </cell>
          <cell r="B616" t="str">
            <v>El XML no contiene el tag o no existe informacion del tipo de documento identidad del proveedor.</v>
          </cell>
        </row>
        <row r="617">
          <cell r="A617" t="str">
            <v>2553</v>
          </cell>
          <cell r="B617" t="str">
            <v>cac:SellerSupplierParty/cbc:CustomerAssignedAccountID@schemeID - El dato ingresado no es valido.</v>
          </cell>
        </row>
        <row r="618">
          <cell r="A618" t="str">
            <v>2554</v>
          </cell>
          <cell r="B618" t="str">
            <v>Para el motivo de traslado ingresado el Destinatario debe ser igual al remitente.</v>
          </cell>
        </row>
        <row r="619">
          <cell r="A619" t="str">
            <v>2555</v>
          </cell>
          <cell r="B619" t="str">
            <v>Destinatario no debe ser igual al remitente.</v>
          </cell>
        </row>
        <row r="620">
          <cell r="A620" t="str">
            <v>2556</v>
          </cell>
          <cell r="B620" t="str">
            <v>cbc:TransportModeCode -  dato ingresado no es valido.</v>
          </cell>
        </row>
        <row r="621">
          <cell r="A621" t="str">
            <v>2557</v>
          </cell>
          <cell r="B621" t="str">
            <v>La fecha del StartDate no debe ser menor al Today.</v>
          </cell>
        </row>
        <row r="622">
          <cell r="A622" t="str">
            <v>2558</v>
          </cell>
          <cell r="B622" t="str">
            <v>El XML no contiene el tag o no existe informacion en Numero de Ruc del transportista.</v>
          </cell>
        </row>
        <row r="623">
          <cell r="A623" t="str">
            <v>2559</v>
          </cell>
          <cell r="B623" t="str">
            <v>/DespatchAdvice/cac:Shipment/cac:ShipmentStage/cac:CarrierParty/cac:PartyIdentification/cbc:ID  - El dato ingresado no cumple con el formato establecido.</v>
          </cell>
        </row>
        <row r="624">
          <cell r="A624" t="str">
            <v>2560</v>
          </cell>
          <cell r="B624" t="str">
            <v>Transportista  no debe ser igual al remitente o destinatario.</v>
          </cell>
        </row>
        <row r="625">
          <cell r="A625" t="str">
            <v>2561</v>
          </cell>
          <cell r="B625" t="str">
            <v>El XML no contiene el tag o no existe informacion del tipo de documento identidad del transportista.</v>
          </cell>
        </row>
        <row r="626">
          <cell r="A626" t="str">
            <v>2562</v>
          </cell>
          <cell r="B626" t="str">
            <v>/DespatchAdvice/cac:Shipment/cac:ShipmentStage/cac:CarrierParty/cac:PartyIdentification/cbc:ID@schemeID  - El dato ingresado no es valido.</v>
          </cell>
        </row>
        <row r="627">
          <cell r="A627" t="str">
            <v>2563</v>
          </cell>
          <cell r="B627" t="str">
            <v>El XML no contiene el tag o no existe informacion de Apellido, Nombre o razon social del transportista.</v>
          </cell>
        </row>
        <row r="628">
          <cell r="A628" t="str">
            <v>2564</v>
          </cell>
          <cell r="B628" t="str">
            <v>Razon social transportista - El dato ingresado no cumple con el formato establecido.</v>
          </cell>
        </row>
        <row r="629">
          <cell r="A629" t="str">
            <v>2565</v>
          </cell>
          <cell r="B629" t="str">
            <v>El XML no contiene el tag o no existe informacion del tipo de unidad de transporte.</v>
          </cell>
        </row>
        <row r="630">
          <cell r="A630" t="str">
            <v>2566</v>
          </cell>
          <cell r="B630" t="str">
            <v>El XML no contiene el tag o no existe informacion del Numero de placa del vehículo.</v>
          </cell>
        </row>
        <row r="631">
          <cell r="A631" t="str">
            <v>2567</v>
          </cell>
          <cell r="B631" t="str">
            <v>Numero de placa del vehículo - El dato ingresado no cumple con el formato establecido.</v>
          </cell>
        </row>
        <row r="632">
          <cell r="A632" t="str">
            <v>2568</v>
          </cell>
          <cell r="B632" t="str">
            <v>El XML no contiene el tag o no existe informacion en el Numero de documento de identidad del conductor.</v>
          </cell>
        </row>
        <row r="633">
          <cell r="A633" t="str">
            <v>2569</v>
          </cell>
          <cell r="B633" t="str">
            <v>Documento identidad del conductor - El dato ingresado no cumple con el formato establecido.</v>
          </cell>
        </row>
        <row r="634">
          <cell r="A634" t="str">
            <v>2570</v>
          </cell>
          <cell r="B634" t="str">
            <v>El XML no contiene el tag o no existe informacion del tipo de documento identidad del conductor.</v>
          </cell>
        </row>
        <row r="635">
          <cell r="A635" t="str">
            <v>2571</v>
          </cell>
          <cell r="B635" t="str">
            <v>cac:DriverPerson/ID@schemeID - El valor ingresado de tipo de documento identidad de conductor es incorrecto.</v>
          </cell>
        </row>
        <row r="636">
          <cell r="A636" t="str">
            <v>2572</v>
          </cell>
          <cell r="B636" t="str">
            <v>El XML no contiene el tag o no existe informacion del Numero de licencia del conductor.</v>
          </cell>
        </row>
        <row r="637">
          <cell r="A637" t="str">
            <v>2573</v>
          </cell>
          <cell r="B637" t="str">
            <v>Numero de licencia del conductor - El dato ingresado no cumple con el formato establecido.</v>
          </cell>
        </row>
        <row r="638">
          <cell r="A638" t="str">
            <v>2574</v>
          </cell>
          <cell r="B638" t="str">
            <v>El XML no contiene el tag o no existe informacion de direccion detallada de punto de llegada.</v>
          </cell>
        </row>
        <row r="639">
          <cell r="A639" t="str">
            <v>2575</v>
          </cell>
          <cell r="B639" t="str">
            <v>El XML no contiene el tag o no existe informacion de CityName.</v>
          </cell>
        </row>
        <row r="640">
          <cell r="A640" t="str">
            <v>2576</v>
          </cell>
          <cell r="B640" t="str">
            <v>El XML no contiene el tag o no existe informacion de District.</v>
          </cell>
        </row>
        <row r="641">
          <cell r="A641" t="str">
            <v>2577</v>
          </cell>
          <cell r="B641" t="str">
            <v>El XML no contiene el tag o no existe informacion de direccion detallada de punto de partida.</v>
          </cell>
        </row>
        <row r="642">
          <cell r="A642" t="str">
            <v>2578</v>
          </cell>
          <cell r="B642" t="str">
            <v>El XML no contiene el tag o no existe informacion de CityName.</v>
          </cell>
        </row>
        <row r="643">
          <cell r="A643" t="str">
            <v>2579</v>
          </cell>
          <cell r="B643" t="str">
            <v>El XML no contiene el tag o no existe informacion de District.</v>
          </cell>
        </row>
        <row r="644">
          <cell r="A644" t="str">
            <v>2580</v>
          </cell>
          <cell r="B644" t="str">
            <v>El XML No contiene el tag o no existe información de la cantidad del item.</v>
          </cell>
        </row>
        <row r="645">
          <cell r="A645" t="str">
            <v>2600</v>
          </cell>
          <cell r="B645" t="str">
            <v>El comprobante fue enviado fuera del plazo permitido.</v>
          </cell>
        </row>
        <row r="646">
          <cell r="A646" t="str">
            <v>2601</v>
          </cell>
          <cell r="B646" t="str">
            <v>Señor contribuyente a la fecha no se encuentra registrado ó habilitado con la condición de Agente de percepción.</v>
          </cell>
        </row>
        <row r="647">
          <cell r="A647" t="str">
            <v>2602</v>
          </cell>
          <cell r="B647" t="str">
            <v>El régimen percepción enviado no corresponde con su condición de Agente de percepción.</v>
          </cell>
        </row>
        <row r="648">
          <cell r="A648" t="str">
            <v>2603</v>
          </cell>
          <cell r="B648" t="str">
            <v>La tasa de percepción enviada no corresponde con el régimen de percepción.</v>
          </cell>
        </row>
        <row r="649">
          <cell r="A649" t="str">
            <v>2604</v>
          </cell>
          <cell r="B649" t="str">
            <v>El Cliente no puede ser el mismo que el Emisor del comprobante de percepción.</v>
          </cell>
        </row>
        <row r="650">
          <cell r="A650" t="str">
            <v>2605</v>
          </cell>
          <cell r="B650" t="str">
            <v>Número de RUC del Cliente no existe.</v>
          </cell>
        </row>
        <row r="651">
          <cell r="A651" t="str">
            <v>2606</v>
          </cell>
          <cell r="B651" t="str">
            <v>Documento de identidad del Cliente no existe.</v>
          </cell>
        </row>
        <row r="652">
          <cell r="A652" t="str">
            <v>2607</v>
          </cell>
          <cell r="B652" t="str">
            <v>La moneda del importe de cobro debe ser la misma que la del documento relacionado.</v>
          </cell>
        </row>
        <row r="653">
          <cell r="A653" t="str">
            <v>2608</v>
          </cell>
          <cell r="B653" t="str">
            <v>Los montos de pago, percibidos y montos cobrados consignados para el documento relacionado no son correctos.</v>
          </cell>
        </row>
        <row r="654">
          <cell r="A654" t="str">
            <v>2609</v>
          </cell>
          <cell r="B654" t="str">
            <v>El comprobante electrónico enviado no se encuentra registrado en la SUNAT.</v>
          </cell>
        </row>
        <row r="655">
          <cell r="A655" t="str">
            <v>2610</v>
          </cell>
          <cell r="B655" t="str">
            <v>La fecha de emisión, Importe total del comprobante y la moneda del comprobante electrónico enviado no son los registrados en los Sistemas de SUNAT.</v>
          </cell>
        </row>
        <row r="656">
          <cell r="A656" t="str">
            <v>2611</v>
          </cell>
          <cell r="B656" t="str">
            <v>El comprobante electrónico no ha sido emitido al cliente.</v>
          </cell>
        </row>
        <row r="657">
          <cell r="A657" t="str">
            <v>2612</v>
          </cell>
          <cell r="B657" t="str">
            <v>La fecha de cobro debe estar entre el primer día calendario del mes al cual corresponde la fecha de emisión del comprobante de percepción o desde la fecha de emisión del comprobante relacionado.</v>
          </cell>
        </row>
        <row r="658">
          <cell r="A658" t="str">
            <v>2613</v>
          </cell>
          <cell r="B658" t="str">
            <v>El Nro. de documento con número de cobro ya se encuentra en la Relación de Documentos Relacionados agregados.</v>
          </cell>
        </row>
        <row r="659">
          <cell r="A659" t="str">
            <v>2614</v>
          </cell>
          <cell r="B659" t="str">
            <v>El Nro. de documento con el número de cobro ya se encuentra registrado como pago realizado.</v>
          </cell>
        </row>
        <row r="660">
          <cell r="A660" t="str">
            <v>2615</v>
          </cell>
          <cell r="B660" t="str">
            <v>Importe total percibido debe ser igual a la suma de los importes percibidos por cada documento relacionado.</v>
          </cell>
        </row>
        <row r="661">
          <cell r="A661" t="str">
            <v>2616</v>
          </cell>
          <cell r="B661" t="str">
            <v>Importe total cobrado debe ser igual a la suma de los importe totales cobrados por cada documento relacionado.</v>
          </cell>
        </row>
        <row r="662">
          <cell r="A662" t="str">
            <v>2617</v>
          </cell>
          <cell r="B662" t="str">
            <v>Señor contribuyente a la fecha no se encuentra registrado ó habilitado con la condición de Agente de retención.</v>
          </cell>
        </row>
        <row r="663">
          <cell r="A663" t="str">
            <v>2618</v>
          </cell>
          <cell r="B663" t="str">
            <v>El régimen retención enviado no corresponde con su condición de Agente de retención.</v>
          </cell>
        </row>
        <row r="664">
          <cell r="A664" t="str">
            <v>2619</v>
          </cell>
          <cell r="B664" t="str">
            <v>La tasa de retención enviada no corresponde con el régimen de retención.</v>
          </cell>
        </row>
        <row r="665">
          <cell r="A665" t="str">
            <v>2620</v>
          </cell>
          <cell r="B665" t="str">
            <v>El Proveedor no puede ser el mismo que el Emisor del comprobante de retención.</v>
          </cell>
        </row>
        <row r="666">
          <cell r="A666" t="str">
            <v>2621</v>
          </cell>
          <cell r="B666" t="str">
            <v>Número de RUC del Proveedor no existe.</v>
          </cell>
        </row>
        <row r="667">
          <cell r="A667" t="str">
            <v>2622</v>
          </cell>
          <cell r="B667" t="str">
            <v>La moneda del importe de pago debe ser la misma que la del documento relacionado.</v>
          </cell>
        </row>
        <row r="668">
          <cell r="A668" t="str">
            <v>2623</v>
          </cell>
          <cell r="B668" t="str">
            <v>Los montos de pago, retenidos y montos pagados consignados para el documento relacionado no son correctos.</v>
          </cell>
        </row>
        <row r="669">
          <cell r="A669" t="str">
            <v>2624</v>
          </cell>
          <cell r="B669" t="str">
            <v>El comprobante electrónico no ha sido emitido por el proveedor.</v>
          </cell>
        </row>
        <row r="670">
          <cell r="A670" t="str">
            <v>2625</v>
          </cell>
          <cell r="B670" t="str">
            <v>La fecha de pago debe estar entre el primer día calendario del mes al cual corresponde la fecha de emisión del comprobante de retención o desde la fecha de emisión del comprobante relacionado.</v>
          </cell>
        </row>
        <row r="671">
          <cell r="A671" t="str">
            <v>2626</v>
          </cell>
          <cell r="B671" t="str">
            <v>El Nro. de documento con el número de pago ya se encuentra en la Relación de Documentos Relacionados agregados.</v>
          </cell>
        </row>
        <row r="672">
          <cell r="A672" t="str">
            <v>2627</v>
          </cell>
          <cell r="B672" t="str">
            <v>El Nro. de documento con el número de pago ya se encuentra registrado como pago realizado.</v>
          </cell>
        </row>
        <row r="673">
          <cell r="A673" t="str">
            <v>2628</v>
          </cell>
          <cell r="B673" t="str">
            <v>Importe total retenido debe ser igual a la suma de los importes retenidos por cada documento relacionado.</v>
          </cell>
        </row>
        <row r="674">
          <cell r="A674" t="str">
            <v>2629</v>
          </cell>
          <cell r="B674" t="str">
            <v>Importe total pagado debe ser igual a la suma de los importes pagados por cada documento relacionado.</v>
          </cell>
        </row>
        <row r="675">
          <cell r="A675" t="str">
            <v>2630</v>
          </cell>
          <cell r="B675" t="str">
            <v>La serie o numero del documento(01) modificado por la Nota de Credito no cumple con el formato establecido para tipo codigo Nota Credito 10.</v>
          </cell>
        </row>
        <row r="676">
          <cell r="A676" t="str">
            <v>2631</v>
          </cell>
          <cell r="B676" t="str">
            <v>La serie o numero del documento(12) modificado por la Nota de Credito no cumple con el formato establecido para tipo codigo Nota Credito 10.</v>
          </cell>
        </row>
        <row r="677">
          <cell r="A677" t="str">
            <v>2632</v>
          </cell>
          <cell r="B677" t="str">
            <v>La serie o numero del documento(56) modificado por la Nota de Credito no cumple con el formato establecido para tipo codigo Nota Credito 10.</v>
          </cell>
        </row>
        <row r="678">
          <cell r="A678" t="str">
            <v>2633</v>
          </cell>
          <cell r="B678" t="str">
            <v>La serie o numero del documento(03) modificado por la Nota de Credito no cumple con el formato establecido para tipo codigo Nota Credito 10.</v>
          </cell>
        </row>
        <row r="679">
          <cell r="A679" t="str">
            <v>2634</v>
          </cell>
          <cell r="B679" t="str">
            <v>ReferenceID - El dato ingresado debe indicar serie correcta del documento al que se relaciona la Nota tipo 10.</v>
          </cell>
        </row>
        <row r="680">
          <cell r="A680" t="str">
            <v>2635</v>
          </cell>
          <cell r="B680" t="str">
            <v>Debe existir DocumentTypeCode de Otros documentos relacionados con valor 99 para un tipo codigo Nota Credito 10.</v>
          </cell>
        </row>
        <row r="681">
          <cell r="A681" t="str">
            <v>2636</v>
          </cell>
          <cell r="B681" t="str">
            <v>No existe datos del ID de los documentos relacionados con valor 99 para un tipo codigo Nota Credito 10.</v>
          </cell>
        </row>
        <row r="682">
          <cell r="A682" t="str">
            <v>2637</v>
          </cell>
          <cell r="B682" t="str">
            <v>No existe datos del DocumentType de los documentos relacionados con valor 99 para un tipo codigo Nota Credito 10.</v>
          </cell>
        </row>
        <row r="683">
          <cell r="A683" t="str">
            <v>2640</v>
          </cell>
          <cell r="B683" t="str">
            <v>Operacion gratuita, solo debe consignar un monto referencial</v>
          </cell>
        </row>
        <row r="684">
          <cell r="A684" t="str">
            <v>2641</v>
          </cell>
          <cell r="B684" t="str">
            <v>Operacion gratuita,  debe consignar Total valor venta - operaciones gratuitas  mayor a cero</v>
          </cell>
        </row>
        <row r="685">
          <cell r="A685" t="str">
            <v>2642</v>
          </cell>
          <cell r="B685" t="str">
            <v>Operaciones de exportacion, deben consignar Tipo Afectacion igual a 40</v>
          </cell>
        </row>
        <row r="686">
          <cell r="A686" t="str">
            <v>2643</v>
          </cell>
          <cell r="B686" t="str">
            <v>Factura de operacion sujeta IVAP debe consignar Monto de impuestos por item</v>
          </cell>
        </row>
        <row r="687">
          <cell r="A687" t="str">
            <v>2644</v>
          </cell>
          <cell r="B687" t="str">
            <v>Factura de operacion sujeta IVAP solo debe tener ítems con código afectación IGV 17.</v>
          </cell>
        </row>
        <row r="688">
          <cell r="A688" t="str">
            <v>2645</v>
          </cell>
          <cell r="B688" t="str">
            <v>Factura de operacion sujeta a IVAP debe consignar items con codigo de tributo 1000</v>
          </cell>
        </row>
        <row r="689">
          <cell r="A689" t="str">
            <v>2646</v>
          </cell>
          <cell r="B689" t="str">
            <v>Factura de operacion sujeta a IVAP debe consignar  items con nombre  de tributo IVAP</v>
          </cell>
        </row>
        <row r="690">
          <cell r="A690" t="str">
            <v>2647</v>
          </cell>
          <cell r="B690" t="str">
            <v>Código tributo  UN/ECE debe ser VAT</v>
          </cell>
        </row>
        <row r="691">
          <cell r="A691" t="str">
            <v>2648</v>
          </cell>
          <cell r="B691" t="str">
            <v>Factura de operacion sujeta al IVAP, solo puede consignar informacion para operacion gravadas</v>
          </cell>
        </row>
        <row r="692">
          <cell r="A692" t="str">
            <v>2649</v>
          </cell>
          <cell r="B692" t="str">
            <v>Operación sujeta al IVAP, debe consignar monto en total operaciones gravadas</v>
          </cell>
        </row>
        <row r="693">
          <cell r="A693" t="str">
            <v>2650</v>
          </cell>
          <cell r="B693" t="str">
            <v>Factura de operacion sujeta al IVAP , no debe consignar valor para ISC o debe ser 0</v>
          </cell>
        </row>
        <row r="694">
          <cell r="A694" t="str">
            <v>2651</v>
          </cell>
          <cell r="B694" t="str">
            <v>Factura de operacion sujeta al IVAP , no debe consignar valor para IGV o debe ser 0</v>
          </cell>
        </row>
        <row r="695">
          <cell r="A695" t="str">
            <v>2652</v>
          </cell>
          <cell r="B695" t="str">
            <v>Factura de operacion sujeta al IVAP , debe registrar mensaje 2007</v>
          </cell>
        </row>
        <row r="696">
          <cell r="A696" t="str">
            <v>2653</v>
          </cell>
          <cell r="B696" t="str">
            <v>Servicios prestados No domiciliados. Total IGV debe se mayor a cero</v>
          </cell>
        </row>
        <row r="697">
          <cell r="A697" t="str">
            <v>2654</v>
          </cell>
          <cell r="B697" t="str">
            <v>Servicios prestados No domiciliados. Código tributo a consignar debe ser 1000</v>
          </cell>
        </row>
        <row r="698">
          <cell r="A698" t="str">
            <v>2655</v>
          </cell>
          <cell r="B698" t="str">
            <v>Servicios prestados No domiciliados. El código de afectación debe ser 40</v>
          </cell>
        </row>
        <row r="699">
          <cell r="A699" t="str">
            <v>2656</v>
          </cell>
          <cell r="B699" t="str">
            <v>Servicios prestados No domiciliados. Código tributo  UN/ECE debe ser VAT</v>
          </cell>
        </row>
        <row r="700">
          <cell r="A700" t="str">
            <v>2657</v>
          </cell>
          <cell r="B700" t="str">
            <v>El Nro. de documento ya fué utilizado en la emision de CPE.</v>
          </cell>
        </row>
        <row r="701">
          <cell r="A701" t="str">
            <v>2658</v>
          </cell>
          <cell r="B701" t="str">
            <v>El Nro. de documento no se ha informado o no se encuentra en estado Revertido</v>
          </cell>
        </row>
        <row r="702">
          <cell r="A702" t="str">
            <v>2659</v>
          </cell>
          <cell r="B702" t="str">
            <v>La fecha de cobro de cada documento relacionado deben ser del mismo Periodo (mm/aaaa), asimismo estas fechas podrán ser menores o iguales a la fecha de emisión del comprobante de percepción</v>
          </cell>
        </row>
        <row r="703">
          <cell r="A703" t="str">
            <v>2660</v>
          </cell>
          <cell r="B703" t="str">
            <v>Los datos del CPE revertido no corresponden a los registrados en la SUNAT</v>
          </cell>
        </row>
        <row r="704">
          <cell r="A704" t="str">
            <v>2661</v>
          </cell>
          <cell r="B704" t="str">
            <v>La fecha de cobro de cada documento relacionado deben ser del mismo Periodo (mm/aaaa), asimismo estas fechas podrán ser menores o iguales a la fecha de emisión del comprobante de retencion</v>
          </cell>
        </row>
        <row r="705">
          <cell r="A705" t="str">
            <v>2662</v>
          </cell>
          <cell r="B705" t="str">
            <v>El Nro. de documento ya fué utilizado en la emision de CRE.</v>
          </cell>
        </row>
        <row r="706">
          <cell r="A706" t="str">
            <v>2663</v>
          </cell>
          <cell r="B706" t="str">
            <v>El documento indicado no existe no puede ser modificado/eliminado</v>
          </cell>
        </row>
        <row r="707">
          <cell r="A707" t="str">
            <v>2664</v>
          </cell>
          <cell r="B707" t="str">
            <v>El calculo de la base imponible de percepción y el monto de la percepción no coincide con el monto total informado.</v>
          </cell>
        </row>
        <row r="708">
          <cell r="A708" t="str">
            <v>2665</v>
          </cell>
          <cell r="B708" t="str">
            <v>El contribuyente no se encuentra autorizado a emitir Tickets</v>
          </cell>
        </row>
        <row r="709">
          <cell r="A709" t="str">
            <v>2666</v>
          </cell>
          <cell r="B709" t="str">
            <v>Las percepciones son solo válidas para boletas de venta al contado.</v>
          </cell>
        </row>
        <row r="710">
          <cell r="A710" t="str">
            <v>2667</v>
          </cell>
          <cell r="B710" t="str">
            <v>Importe total percibido debe ser igual a la suma de los importes percibidos por cada documento relacionado.</v>
          </cell>
        </row>
        <row r="711">
          <cell r="A711" t="str">
            <v>2668</v>
          </cell>
          <cell r="B711" t="str">
            <v>Importe total cobrado debe ser igual a la suma de los importes cobrados por cada documento relacionado.</v>
          </cell>
        </row>
        <row r="712">
          <cell r="A712" t="str">
            <v>2669</v>
          </cell>
          <cell r="B712" t="str">
            <v>El dato ingresado en TotalInvoiceAmount debe ser numérico mayor a cero</v>
          </cell>
        </row>
        <row r="713">
          <cell r="A713" t="str">
            <v>2670</v>
          </cell>
          <cell r="B713" t="str">
            <v>La razón social no corresponde al ruc informado.</v>
          </cell>
        </row>
        <row r="714">
          <cell r="A714" t="str">
            <v>2671</v>
          </cell>
          <cell r="B714" t="str">
            <v>La fecha de generación de la comunicación debe ser mayor o igual a la fecha de generación del documento revertido.</v>
          </cell>
        </row>
        <row r="715">
          <cell r="A715" t="str">
            <v>2672</v>
          </cell>
          <cell r="B715" t="str">
            <v>La fecha de generación del documento revertido debe ser menor o igual a la fecha actual.</v>
          </cell>
        </row>
        <row r="716">
          <cell r="A716" t="str">
            <v>2673</v>
          </cell>
          <cell r="B716" t="str">
            <v>El dato ingresado no cumple con el formato RR-fecha-correlativo.</v>
          </cell>
        </row>
        <row r="717">
          <cell r="A717" t="str">
            <v>2674</v>
          </cell>
          <cell r="B717" t="str">
            <v>El dato ingresado  no cumple con el formato de DocumentSerialID, para DocumentTypeCode con valor 20.</v>
          </cell>
        </row>
        <row r="718">
          <cell r="A718" t="str">
            <v>2675</v>
          </cell>
          <cell r="B718" t="str">
            <v>El dato ingresado  no cumple con el formato de DocumentSerialID, para DocumentTypeCode con valor 40.</v>
          </cell>
        </row>
        <row r="719">
          <cell r="A719" t="str">
            <v>2676</v>
          </cell>
          <cell r="B719" t="str">
            <v>El XML no contiene el tag o no existe información del número de RUC del emisor</v>
          </cell>
        </row>
        <row r="720">
          <cell r="A720" t="str">
            <v>2677</v>
          </cell>
          <cell r="B720" t="str">
            <v>El valor ingresado como número de RUC del emisor es incorrecto</v>
          </cell>
        </row>
        <row r="721">
          <cell r="A721" t="str">
            <v>2678</v>
          </cell>
          <cell r="B721" t="str">
            <v>El XML no contiene el atributo o no existe información del tipo de documento del emisor</v>
          </cell>
        </row>
        <row r="722">
          <cell r="A722" t="str">
            <v>2679</v>
          </cell>
          <cell r="B722" t="str">
            <v>El XML no contiene el tag o no existe información del número de documento de identidad del cliente</v>
          </cell>
        </row>
        <row r="723">
          <cell r="A723" t="str">
            <v>2680</v>
          </cell>
          <cell r="B723" t="str">
            <v>El valor ingresado como documento de identidad del cliente es incorrecto</v>
          </cell>
        </row>
        <row r="724">
          <cell r="A724" t="str">
            <v>2681</v>
          </cell>
          <cell r="B724" t="str">
            <v>El XML no contiene el atributo o no existe información del tipo de documento del cliente</v>
          </cell>
        </row>
        <row r="725">
          <cell r="A725" t="str">
            <v>2682</v>
          </cell>
          <cell r="B725" t="str">
            <v>El valor ingresado como tipo de documento del cliente es incorrecto</v>
          </cell>
        </row>
        <row r="726">
          <cell r="A726" t="str">
            <v>2683</v>
          </cell>
          <cell r="B726" t="str">
            <v>El XML no contiene el tag o no existe información del Importe total Percibido</v>
          </cell>
        </row>
        <row r="727">
          <cell r="A727" t="str">
            <v>2684</v>
          </cell>
          <cell r="B727" t="str">
            <v>El XML no contiene el tag o no existe información de la moneda del Importe total Percibido</v>
          </cell>
        </row>
        <row r="728">
          <cell r="A728" t="str">
            <v>2685</v>
          </cell>
          <cell r="B728" t="str">
            <v>El valor de la moneda del Importe total Percibido debe ser PEN</v>
          </cell>
        </row>
        <row r="729">
          <cell r="A729" t="str">
            <v>2686</v>
          </cell>
          <cell r="B729" t="str">
            <v>El XML no contiene el tag o no existe información del Importe total Cobrado</v>
          </cell>
        </row>
        <row r="730">
          <cell r="A730" t="str">
            <v>2687</v>
          </cell>
          <cell r="B730" t="str">
            <v>El dato ingresado en SUNATTotalCashed debe ser numérico mayor a cero</v>
          </cell>
        </row>
        <row r="731">
          <cell r="A731" t="str">
            <v>2689</v>
          </cell>
          <cell r="B731" t="str">
            <v>El XML no contiene el tag o no existe información de la moneda del Importe total Cobrado</v>
          </cell>
        </row>
        <row r="732">
          <cell r="A732" t="str">
            <v>2690</v>
          </cell>
          <cell r="B732" t="str">
            <v>El valor de la moneda del Importe total Cobrado debe ser PEN</v>
          </cell>
        </row>
        <row r="733">
          <cell r="A733" t="str">
            <v>2691</v>
          </cell>
          <cell r="B733" t="str">
            <v>El XML no contiene el tag o no existe información del tipo de documento relacionado</v>
          </cell>
        </row>
        <row r="734">
          <cell r="A734" t="str">
            <v>2692</v>
          </cell>
          <cell r="B734" t="str">
            <v>El tipo de documento relacionado no es válido</v>
          </cell>
        </row>
        <row r="735">
          <cell r="A735" t="str">
            <v>2693</v>
          </cell>
          <cell r="B735" t="str">
            <v>El XML no contiene el tag o no existe información del número de documento relacionado</v>
          </cell>
        </row>
        <row r="736">
          <cell r="A736" t="str">
            <v>2694</v>
          </cell>
          <cell r="B736" t="str">
            <v>El número de documento relacionado no está permitido o no es valido</v>
          </cell>
        </row>
        <row r="737">
          <cell r="A737" t="str">
            <v>2695</v>
          </cell>
          <cell r="B737" t="str">
            <v>El XML no contiene el tag o no existe información del Importe total documento Relacionado</v>
          </cell>
        </row>
        <row r="738">
          <cell r="A738" t="str">
            <v>2696</v>
          </cell>
          <cell r="B738" t="str">
            <v>El dato ingresado en el importe total documento relacionado debe ser numérico mayor a cero</v>
          </cell>
        </row>
        <row r="739">
          <cell r="A739" t="str">
            <v>2697</v>
          </cell>
          <cell r="B739" t="str">
            <v>El XML no contiene el tag o no existe información del número de cobro</v>
          </cell>
        </row>
        <row r="740">
          <cell r="A740" t="str">
            <v>2698</v>
          </cell>
          <cell r="B740" t="str">
            <v>El dato ingresado en el número de cobro no es válido</v>
          </cell>
        </row>
        <row r="741">
          <cell r="A741" t="str">
            <v>2699</v>
          </cell>
          <cell r="B741" t="str">
            <v>El XML no contiene el tag o no existe información del Importe del cobro</v>
          </cell>
        </row>
        <row r="742">
          <cell r="A742" t="str">
            <v>2700</v>
          </cell>
          <cell r="B742" t="str">
            <v>El dato ingresado en el Importe del cobro debe ser numérico mayor a cero</v>
          </cell>
        </row>
        <row r="743">
          <cell r="A743" t="str">
            <v>2701</v>
          </cell>
          <cell r="B743" t="str">
            <v>El XML no contiene el tag o no existe información de la moneda del documento Relacionado</v>
          </cell>
        </row>
        <row r="744">
          <cell r="A744" t="str">
            <v>2702</v>
          </cell>
          <cell r="B744" t="str">
            <v>El XML no contiene el tag o no existe información de la fecha de cobro del documento Relacionado</v>
          </cell>
        </row>
        <row r="745">
          <cell r="A745" t="str">
            <v>2703</v>
          </cell>
          <cell r="B745" t="str">
            <v>La fecha de cobro del documento relacionado no es válido</v>
          </cell>
        </row>
        <row r="746">
          <cell r="A746" t="str">
            <v>2704</v>
          </cell>
          <cell r="B746" t="str">
            <v>El XML no contiene el tag o no existe información del Importe percibido</v>
          </cell>
        </row>
        <row r="747">
          <cell r="A747" t="str">
            <v>2705</v>
          </cell>
          <cell r="B747" t="str">
            <v>El dato ingresado en el Importe percibido debe ser numérico mayor a cero</v>
          </cell>
        </row>
        <row r="748">
          <cell r="A748" t="str">
            <v>2706</v>
          </cell>
          <cell r="B748" t="str">
            <v>El XML no contiene el tag o no existe información de la moneda de importe percibido</v>
          </cell>
        </row>
        <row r="749">
          <cell r="A749" t="str">
            <v>2707</v>
          </cell>
          <cell r="B749" t="str">
            <v>El valor de la moneda de importe percibido debe ser PEN</v>
          </cell>
        </row>
        <row r="750">
          <cell r="A750" t="str">
            <v>2708</v>
          </cell>
          <cell r="B750" t="str">
            <v>El XML no contiene el tag o no existe información de la Fecha de Percepción</v>
          </cell>
        </row>
        <row r="751">
          <cell r="A751" t="str">
            <v>2709</v>
          </cell>
          <cell r="B751" t="str">
            <v>La fecha de percepción no es válido</v>
          </cell>
        </row>
        <row r="752">
          <cell r="A752" t="str">
            <v>2710</v>
          </cell>
          <cell r="B752" t="str">
            <v>El XML no contiene el tag o no existe información del Monto total a cobrar</v>
          </cell>
        </row>
        <row r="753">
          <cell r="A753" t="str">
            <v>2711</v>
          </cell>
          <cell r="B753" t="str">
            <v>El dato ingresado en el Monto total a cobrar debe ser numérico mayor a cero</v>
          </cell>
        </row>
        <row r="754">
          <cell r="A754" t="str">
            <v>2712</v>
          </cell>
          <cell r="B754" t="str">
            <v>El XML no contiene el tag o no existe información de la moneda del Monto total a cobrar</v>
          </cell>
        </row>
        <row r="755">
          <cell r="A755" t="str">
            <v>2713</v>
          </cell>
          <cell r="B755" t="str">
            <v>El valor de la moneda del Monto total a cobrar debe ser PEN</v>
          </cell>
        </row>
        <row r="756">
          <cell r="A756" t="str">
            <v>2714</v>
          </cell>
          <cell r="B756" t="str">
            <v>El valor de la moneda de referencia para el tipo de cambio no es válido</v>
          </cell>
        </row>
        <row r="757">
          <cell r="A757" t="str">
            <v>2715</v>
          </cell>
          <cell r="B757" t="str">
            <v>El valor de la moneda objetivo para la Tasa de Cambio debe ser PEN</v>
          </cell>
        </row>
        <row r="758">
          <cell r="A758" t="str">
            <v>2716</v>
          </cell>
          <cell r="B758" t="str">
            <v>El dato ingresado en el tipo de cambio debe ser numérico mayor a cero</v>
          </cell>
        </row>
        <row r="759">
          <cell r="A759" t="str">
            <v>2717</v>
          </cell>
          <cell r="B759" t="str">
            <v>La fecha de cambio no es válido</v>
          </cell>
        </row>
        <row r="760">
          <cell r="A760" t="str">
            <v>2718</v>
          </cell>
          <cell r="B760" t="str">
            <v>El valor de la moneda del documento Relacionado no es válido</v>
          </cell>
        </row>
        <row r="761">
          <cell r="A761" t="str">
            <v>2719</v>
          </cell>
          <cell r="B761" t="str">
            <v>El XML no contiene el tag o no existe información de la moneda de referencia para el tipo de cambio</v>
          </cell>
        </row>
        <row r="762">
          <cell r="A762" t="str">
            <v>2720</v>
          </cell>
          <cell r="B762" t="str">
            <v>El XML no contiene el tag o no existe información de la moneda objetivo para la Tasa de Cambio</v>
          </cell>
        </row>
        <row r="763">
          <cell r="A763" t="str">
            <v>2721</v>
          </cell>
          <cell r="B763" t="str">
            <v>El XML no contiene el tag o no existe información del tipo de cambio</v>
          </cell>
        </row>
        <row r="764">
          <cell r="A764" t="str">
            <v>2722</v>
          </cell>
          <cell r="B764" t="str">
            <v>El XML no contiene el tag o no existe información de la fecha de cambio</v>
          </cell>
        </row>
        <row r="765">
          <cell r="A765" t="str">
            <v>2723</v>
          </cell>
          <cell r="B765" t="str">
            <v>El XML no contiene el tag o no existe información del número de documento de identidad del proveedor</v>
          </cell>
        </row>
        <row r="766">
          <cell r="A766" t="str">
            <v>2724</v>
          </cell>
          <cell r="B766" t="str">
            <v>El valor ingresado como documento de identidad del proveedor es incorrecto</v>
          </cell>
        </row>
        <row r="767">
          <cell r="A767" t="str">
            <v>2725</v>
          </cell>
          <cell r="B767" t="str">
            <v>El XML no contiene el tag o no existe información del Importe total Retenido</v>
          </cell>
        </row>
        <row r="768">
          <cell r="A768" t="str">
            <v>2726</v>
          </cell>
          <cell r="B768" t="str">
            <v>El XML no contiene el tag o no existe información de la moneda del Importe total Retenido</v>
          </cell>
        </row>
        <row r="769">
          <cell r="A769" t="str">
            <v>2727</v>
          </cell>
          <cell r="B769" t="str">
            <v>El XML no contiene el tag o no existe información de la moneda del Importe total Retenido</v>
          </cell>
        </row>
        <row r="770">
          <cell r="A770" t="str">
            <v>2728</v>
          </cell>
          <cell r="B770" t="str">
            <v>El valor de la moneda del Importe total Retenido debe ser PEN</v>
          </cell>
        </row>
        <row r="771">
          <cell r="A771" t="str">
            <v>2729</v>
          </cell>
          <cell r="B771" t="str">
            <v>El XML no contiene el tag o no existe información del Importe total Pagado</v>
          </cell>
        </row>
        <row r="772">
          <cell r="A772" t="str">
            <v>2730</v>
          </cell>
          <cell r="B772" t="str">
            <v>El dato ingresado en SUNATTotalPaid debe ser numérico mayor a cero</v>
          </cell>
        </row>
        <row r="773">
          <cell r="A773" t="str">
            <v>2731</v>
          </cell>
          <cell r="B773" t="str">
            <v>El XML no contiene el tag o no existe información de la moneda del Importe total Pagado</v>
          </cell>
        </row>
        <row r="774">
          <cell r="A774" t="str">
            <v>2732</v>
          </cell>
          <cell r="B774" t="str">
            <v>El valor de la moneda del Importe total Pagado debe ser PEN</v>
          </cell>
        </row>
        <row r="775">
          <cell r="A775" t="str">
            <v>2733</v>
          </cell>
          <cell r="B775" t="str">
            <v>El XML no contiene el tag o no existe información del número de pago</v>
          </cell>
        </row>
        <row r="776">
          <cell r="A776" t="str">
            <v>2734</v>
          </cell>
          <cell r="B776" t="str">
            <v>El dato ingresado en el número de pago no es válido</v>
          </cell>
        </row>
        <row r="777">
          <cell r="A777" t="str">
            <v>2735</v>
          </cell>
          <cell r="B777" t="str">
            <v>El XML no contiene el tag o no existe información del Importe del pago</v>
          </cell>
        </row>
        <row r="778">
          <cell r="A778" t="str">
            <v>2736</v>
          </cell>
          <cell r="B778" t="str">
            <v>El dato ingresado en el Importe del pago debe ser numérico mayor a cero</v>
          </cell>
        </row>
        <row r="779">
          <cell r="A779" t="str">
            <v>2737</v>
          </cell>
          <cell r="B779" t="str">
            <v>El XML no contiene el tag o no existe información de la fecha de pago del documento Relacionado</v>
          </cell>
        </row>
        <row r="780">
          <cell r="A780" t="str">
            <v>2738</v>
          </cell>
          <cell r="B780" t="str">
            <v>La fecha de pago del documento relacionado no es válido</v>
          </cell>
        </row>
        <row r="781">
          <cell r="A781" t="str">
            <v>2739</v>
          </cell>
          <cell r="B781" t="str">
            <v>El XML no contiene el tag o no existe información del Importe retenido</v>
          </cell>
        </row>
        <row r="782">
          <cell r="A782" t="str">
            <v>2740</v>
          </cell>
          <cell r="B782" t="str">
            <v>El dato ingresado en el Importe retenido debe ser numérico mayor a cero</v>
          </cell>
        </row>
        <row r="783">
          <cell r="A783" t="str">
            <v>2741</v>
          </cell>
          <cell r="B783" t="str">
            <v>El XML no contiene el tag o no existe información de la moneda de importe retenido</v>
          </cell>
        </row>
        <row r="784">
          <cell r="A784" t="str">
            <v>2742</v>
          </cell>
          <cell r="B784" t="str">
            <v>El valor de la moneda de importe retenido debe ser PEN</v>
          </cell>
        </row>
        <row r="785">
          <cell r="A785" t="str">
            <v>2743</v>
          </cell>
          <cell r="B785" t="str">
            <v>El XML no contiene el tag o no existe información de la Fecha de Retención</v>
          </cell>
        </row>
        <row r="786">
          <cell r="A786" t="str">
            <v>2744</v>
          </cell>
          <cell r="B786" t="str">
            <v>La fecha de retención no es válido</v>
          </cell>
        </row>
        <row r="787">
          <cell r="A787" t="str">
            <v>2745</v>
          </cell>
          <cell r="B787" t="str">
            <v>El XML no contiene el tag o no existe información del Importe total a pagar (neto)</v>
          </cell>
        </row>
        <row r="788">
          <cell r="A788" t="str">
            <v>2746</v>
          </cell>
          <cell r="B788" t="str">
            <v>El dato ingresado en el Importe total a pagar (neto) debe ser numérico mayor a cero</v>
          </cell>
        </row>
        <row r="789">
          <cell r="A789" t="str">
            <v>2747</v>
          </cell>
          <cell r="B789" t="str">
            <v>El XML no contiene el tag o no existe información de la Moneda del monto neto pagado</v>
          </cell>
        </row>
        <row r="790">
          <cell r="A790" t="str">
            <v>2748</v>
          </cell>
          <cell r="B790" t="str">
            <v>El valor de la Moneda del monto neto pagado debe ser PEN</v>
          </cell>
        </row>
        <row r="791">
          <cell r="A791" t="str">
            <v>2749</v>
          </cell>
          <cell r="B791" t="str">
            <v>La moneda de referencia para el tipo de cambio debe ser la misma que la del documento relacionado</v>
          </cell>
        </row>
        <row r="792">
          <cell r="A792" t="str">
            <v>2750</v>
          </cell>
          <cell r="B792" t="str">
            <v>El comprobante que desea revertir no existe.</v>
          </cell>
        </row>
        <row r="793">
          <cell r="A793" t="str">
            <v>2751</v>
          </cell>
          <cell r="B793" t="str">
            <v>El comprobante fue informado previamente en una reversión.</v>
          </cell>
        </row>
        <row r="794">
          <cell r="A794" t="str">
            <v>2752</v>
          </cell>
          <cell r="B794" t="str">
            <v>El número de ítem no puede estar duplicado.</v>
          </cell>
        </row>
        <row r="795">
          <cell r="A795" t="str">
            <v>2753</v>
          </cell>
          <cell r="B795" t="str">
            <v>No debe existir mas de una referencia en guía dada de baja.</v>
          </cell>
        </row>
        <row r="796">
          <cell r="A796" t="str">
            <v>2754</v>
          </cell>
          <cell r="B796" t="str">
            <v>El tipo de documento de la guia dada de baja es incorrecto (tipo documento = 09).</v>
          </cell>
        </row>
        <row r="797">
          <cell r="A797" t="str">
            <v>2755</v>
          </cell>
          <cell r="B797" t="str">
            <v>El tipo de documento relacionado es incorrecto (ver catalogo nro 21).</v>
          </cell>
        </row>
        <row r="798">
          <cell r="A798" t="str">
            <v>2756</v>
          </cell>
          <cell r="B798" t="str">
            <v>El numero de documento relacionado no cumple con el estandar.</v>
          </cell>
        </row>
        <row r="799">
          <cell r="A799" t="str">
            <v>2757</v>
          </cell>
          <cell r="B799" t="str">
            <v>El XML no contiene el tag o no existe información del número de documento de identidad del destinatario.</v>
          </cell>
        </row>
        <row r="800">
          <cell r="A800" t="str">
            <v>2758</v>
          </cell>
          <cell r="B800" t="str">
            <v>El valor ingresado como numero de documento de identidad del destinatario no cumple con el estandar.</v>
          </cell>
        </row>
        <row r="801">
          <cell r="A801" t="str">
            <v>2759</v>
          </cell>
          <cell r="B801" t="str">
            <v>El XML no contiene el atributo o no existe información del tipo de documento del destinatario.</v>
          </cell>
        </row>
        <row r="802">
          <cell r="A802" t="str">
            <v>2760</v>
          </cell>
          <cell r="B802" t="str">
            <v>El valor ingresado como tipo de documento del destinatario es incorrecto.</v>
          </cell>
        </row>
        <row r="803">
          <cell r="A803" t="str">
            <v>2761</v>
          </cell>
          <cell r="B803" t="str">
            <v>El XML no contiene el atributo o no existe información del nombre o razon social del destinatario.</v>
          </cell>
        </row>
        <row r="804">
          <cell r="A804" t="str">
            <v>2762</v>
          </cell>
          <cell r="B804" t="str">
            <v>El valor ingresado como tipo de documento del nombre o razon social del destinatario es incorrecto.</v>
          </cell>
        </row>
        <row r="805">
          <cell r="A805" t="str">
            <v>2763</v>
          </cell>
          <cell r="B805" t="str">
            <v>El XML no contiene el tag o no existe información del número de documento de identidad del tercero relacionado.</v>
          </cell>
        </row>
        <row r="806">
          <cell r="A806" t="str">
            <v>2764</v>
          </cell>
          <cell r="B806" t="str">
            <v>El valor ingresado como numero de documento de identidad del tercero relacionado no cumple con el estandar.</v>
          </cell>
        </row>
        <row r="807">
          <cell r="A807" t="str">
            <v>2765</v>
          </cell>
          <cell r="B807" t="str">
            <v>El XML no contiene el atributo o no existe información del tipo de documento del tercero relacionado.</v>
          </cell>
        </row>
        <row r="808">
          <cell r="A808" t="str">
            <v>2766</v>
          </cell>
          <cell r="B808" t="str">
            <v>El valor ingresado como tipo de documento del tercero relacionado es incorrecto.</v>
          </cell>
        </row>
        <row r="809">
          <cell r="A809" t="str">
            <v>2767</v>
          </cell>
          <cell r="B809" t="str">
            <v>Para importación, el XML no contiene el tag o no existe informacion del numero de DAM.</v>
          </cell>
        </row>
        <row r="810">
          <cell r="A810" t="str">
            <v>2768</v>
          </cell>
          <cell r="B810" t="str">
            <v>Para importación, el XML no contiene el tag o no existe informacion del numero de manifiesto de carga.</v>
          </cell>
        </row>
        <row r="811">
          <cell r="A811" t="str">
            <v>2769</v>
          </cell>
          <cell r="B811" t="str">
            <v>El valor ingresado como numero de DAM no cumple con el estandar.</v>
          </cell>
        </row>
        <row r="812">
          <cell r="A812" t="str">
            <v>2770</v>
          </cell>
          <cell r="B812" t="str">
            <v>El valor ingresado como numero de manifiesto de carga no cumple con el estandar.</v>
          </cell>
        </row>
        <row r="813">
          <cell r="A813" t="str">
            <v>2771</v>
          </cell>
          <cell r="B813" t="str">
            <v>El XML no contiene el atributo o no existe informacion en numero de bultos o pallets obligatorio para importación.</v>
          </cell>
        </row>
        <row r="814">
          <cell r="A814" t="str">
            <v>2772</v>
          </cell>
          <cell r="B814" t="str">
            <v>El valor ingresado como numero de bultos o pallets no cumple con el estandar.</v>
          </cell>
        </row>
        <row r="815">
          <cell r="A815" t="str">
            <v>2773</v>
          </cell>
          <cell r="B815" t="str">
            <v>El valor ingresado como modalidad de transporte no es correcto.</v>
          </cell>
        </row>
        <row r="816">
          <cell r="A816" t="str">
            <v>2774</v>
          </cell>
          <cell r="B816" t="str">
            <v>El XML no contiene datos de vehiculo o datos de conductores para una operación de transporte publico completo.</v>
          </cell>
        </row>
        <row r="817">
          <cell r="A817" t="str">
            <v>2775</v>
          </cell>
          <cell r="B817" t="str">
            <v>El XML no contiene el atributo o no existe informacion del codigo de ubigeo.</v>
          </cell>
        </row>
        <row r="818">
          <cell r="A818" t="str">
            <v>2776</v>
          </cell>
          <cell r="B818" t="str">
            <v>El valor ingresado como codigo de ubigeo no cumple con el estandar.</v>
          </cell>
        </row>
        <row r="819">
          <cell r="A819" t="str">
            <v>2777</v>
          </cell>
          <cell r="B819" t="str">
            <v>El XML no contiene el atributo o no existe informacion de direccion completa y detallada.</v>
          </cell>
        </row>
        <row r="820">
          <cell r="A820" t="str">
            <v>2778</v>
          </cell>
          <cell r="B820" t="str">
            <v>El valor ingresado como direccion completa y detallada no cumple con el estandar.</v>
          </cell>
        </row>
        <row r="821">
          <cell r="A821" t="str">
            <v>2779</v>
          </cell>
          <cell r="B821" t="str">
            <v>El XML no contiene el atributo o no existe informacion de cantida de items</v>
          </cell>
        </row>
        <row r="822">
          <cell r="A822" t="str">
            <v>2780</v>
          </cell>
          <cell r="B822" t="str">
            <v>El valor ingresado en cantidad de items no cumple con el estandar</v>
          </cell>
        </row>
        <row r="823">
          <cell r="A823" t="str">
            <v>2781</v>
          </cell>
          <cell r="B823" t="str">
            <v>El XML no contiene el atributo o no existe informacion de descripcion del items</v>
          </cell>
        </row>
        <row r="824">
          <cell r="A824" t="str">
            <v>2782</v>
          </cell>
          <cell r="B824" t="str">
            <v>El valor ingresado en descripcion del items no cumple con el estandar</v>
          </cell>
        </row>
        <row r="825">
          <cell r="A825" t="str">
            <v>2783</v>
          </cell>
          <cell r="B825" t="str">
            <v>El valor ingresado en codigo del item no cumple con el estandar.</v>
          </cell>
        </row>
        <row r="826">
          <cell r="A826" t="str">
            <v>2784</v>
          </cell>
          <cell r="B826" t="str">
            <v>Debe consignar codigo de regimen de percepcion (sac:AdditionalMonetaryTotal/cbc:ID@schemeID).</v>
          </cell>
        </row>
        <row r="827">
          <cell r="A827" t="str">
            <v>2785</v>
          </cell>
          <cell r="B827" t="str">
            <v>sac:ReferenceAmount es obligatorio y mayor a cero cuando sac:AdditionalMonetaryTotal/cbc:ID es 2001</v>
          </cell>
        </row>
        <row r="828">
          <cell r="A828" t="str">
            <v>2786</v>
          </cell>
          <cell r="B828" t="str">
            <v>El dato ingresado en sac:ReferenceAmount no cumple con el formato establecido</v>
          </cell>
        </row>
        <row r="829">
          <cell r="A829" t="str">
            <v>2787</v>
          </cell>
          <cell r="B829" t="str">
            <v>Debe consignar la moneda para la Base imponible percepcion (sac:ReferenceAmount/@currencyID)</v>
          </cell>
        </row>
        <row r="830">
          <cell r="A830" t="str">
            <v>2788</v>
          </cell>
          <cell r="B830" t="str">
            <v>El dato ingresado en sac:ReferenceAmount/@currencyID debe ser PEN</v>
          </cell>
        </row>
        <row r="831">
          <cell r="A831" t="str">
            <v>2789</v>
          </cell>
          <cell r="B831" t="str">
            <v>cbc:PayableAmount es obligatorio y mayor a cero cuando sac:AdditionalMonetaryTotal/cbc:ID es 2001</v>
          </cell>
        </row>
        <row r="832">
          <cell r="A832" t="str">
            <v>2790</v>
          </cell>
          <cell r="B832" t="str">
            <v>El dato ingresado en cbc:PayableAmount no cumple con el formato establecido</v>
          </cell>
        </row>
        <row r="833">
          <cell r="A833" t="str">
            <v>2791</v>
          </cell>
          <cell r="B833" t="str">
            <v>Debe consignar la moneda para el Monto de la percepcion (cbc:PayableAmount/@currencyID)</v>
          </cell>
        </row>
        <row r="834">
          <cell r="A834" t="str">
            <v>2792</v>
          </cell>
          <cell r="B834" t="str">
            <v>El dato ingresado en cbc:PayableAmount/@currencyID debe ser PEN</v>
          </cell>
        </row>
        <row r="835">
          <cell r="A835" t="str">
            <v>2793</v>
          </cell>
          <cell r="B835" t="str">
            <v>sac:TotalAmount es obligatorio y mayor a cero cuando sac:AdditionalMonetaryTotal/cbc:ID es 2001</v>
          </cell>
        </row>
        <row r="836">
          <cell r="A836" t="str">
            <v>2794</v>
          </cell>
          <cell r="B836" t="str">
            <v>El dato ingresado en sac:TotalAmount no cumple con el formato establecido</v>
          </cell>
        </row>
        <row r="837">
          <cell r="A837" t="str">
            <v>2795</v>
          </cell>
          <cell r="B837" t="str">
            <v>Debe consignar la moneda para el Monto Total incluido la percepcion (sac:TotalAmount/@currencyID)</v>
          </cell>
        </row>
        <row r="838">
          <cell r="A838" t="str">
            <v>2796</v>
          </cell>
          <cell r="B838" t="str">
            <v>El dato ingresado en sac:TotalAmount/@currencyID debe ser PEN</v>
          </cell>
        </row>
        <row r="839">
          <cell r="A839" t="str">
            <v>2797</v>
          </cell>
          <cell r="B839" t="str">
            <v>sac:ReferenceAmount no puede ser mayor al importe total de la venta (cac:LegalMonetaryTotal/cbc:PayableAmount) cuando sac:AdditionalMonetaryTotal/cbc:ID es 2001</v>
          </cell>
        </row>
        <row r="840">
          <cell r="A840" t="str">
            <v>2798</v>
          </cell>
          <cell r="B840" t="str">
            <v>cbc:PayableAmount no tiene el valor correcto cuando sac:AdditionalMonetaryTotal/cbc:ID es 2001</v>
          </cell>
        </row>
        <row r="841">
          <cell r="A841" t="str">
            <v>2799</v>
          </cell>
          <cell r="B841" t="str">
            <v>sac:TotalAmount no tiene el valor correcto cuando sac:AdditionalMonetaryTotal/cbc:ID es 2001</v>
          </cell>
        </row>
        <row r="842">
          <cell r="A842" t="str">
            <v>2800</v>
          </cell>
          <cell r="B842" t="str">
            <v>AdditionalAccountID -  El dato ingresado  en el tipo de documento de identidad del receptor no esta permitido.</v>
          </cell>
        </row>
        <row r="843">
          <cell r="A843" t="str">
            <v>2801</v>
          </cell>
          <cell r="B843" t="str">
            <v>CustomerAssignedAccountID -  El DNI ingresado no cumple con el estandar.</v>
          </cell>
        </row>
        <row r="844">
          <cell r="A844" t="str">
            <v>2802</v>
          </cell>
          <cell r="B844" t="str">
            <v>CustomerAssignedAccountID -  El RUC ingresado no cumple con el estandar.</v>
          </cell>
        </row>
        <row r="845">
          <cell r="A845" t="str">
            <v>2803</v>
          </cell>
          <cell r="B845" t="str">
            <v>ID - No cumple con el formato UUID</v>
          </cell>
        </row>
        <row r="846">
          <cell r="A846" t="str">
            <v>2804</v>
          </cell>
          <cell r="B846" t="str">
            <v>La fecha de recepcion del comprobante por ose, no debe de ser mayor a la fecha de recepcion de sunat</v>
          </cell>
        </row>
        <row r="847">
          <cell r="A847" t="str">
            <v>2805</v>
          </cell>
          <cell r="B847" t="str">
            <v>El XML no contiene el tag IssueTime</v>
          </cell>
        </row>
        <row r="848">
          <cell r="A848" t="str">
            <v>2806</v>
          </cell>
          <cell r="B848" t="str">
            <v>IssueTime - El dato ingresado  no cumple con el patrón hh:mm:ss.sssss</v>
          </cell>
        </row>
        <row r="849">
          <cell r="A849" t="str">
            <v>2807</v>
          </cell>
          <cell r="B849" t="str">
            <v>El XML no contiene el tag ResponseDate</v>
          </cell>
        </row>
        <row r="850">
          <cell r="A850" t="str">
            <v>2808</v>
          </cell>
          <cell r="B850" t="str">
            <v>ResponseDate - El dato ingresado  no cumple con el patrón YYYY-MM-DD</v>
          </cell>
        </row>
        <row r="851">
          <cell r="A851" t="str">
            <v>2809</v>
          </cell>
          <cell r="B851" t="str">
            <v>La fecha de recepcion del comprobante por ose, no debe de ser mayor a la fecha de comprobacion del ose</v>
          </cell>
        </row>
        <row r="852">
          <cell r="A852" t="str">
            <v>2810</v>
          </cell>
          <cell r="B852" t="str">
            <v>La fecha de comprobacion del comprobante en OSE no puede ser mayor a la fecha de recepcion en SUNAT.</v>
          </cell>
        </row>
        <row r="853">
          <cell r="A853" t="str">
            <v>2811</v>
          </cell>
          <cell r="B853" t="str">
            <v>El XML no contiene el tag ResponseTime</v>
          </cell>
        </row>
        <row r="854">
          <cell r="A854" t="str">
            <v>2812</v>
          </cell>
          <cell r="B854" t="str">
            <v>ResponseTime - El dato ingresado  no cumple con el patrón hh:mm:ss.sssss</v>
          </cell>
        </row>
        <row r="855">
          <cell r="A855" t="str">
            <v>2813</v>
          </cell>
          <cell r="B855" t="str">
            <v>El XML no contiene el tag o no existe información del Número de documento de identificación del que envía el CPE (emisor o PSE)</v>
          </cell>
        </row>
        <row r="856">
          <cell r="A856" t="str">
            <v>2814</v>
          </cell>
          <cell r="B856" t="str">
            <v>El valor ingresado como Número de documento de identificación del que envía el CPE (emisor o PSE) es incorrecto</v>
          </cell>
        </row>
        <row r="857">
          <cell r="A857" t="str">
            <v>2816</v>
          </cell>
          <cell r="B857" t="str">
            <v>El XML no contiene el atributo schemeID o no existe información del Tipo de documento de identidad del que envía el CPE (emisor o PSE)</v>
          </cell>
        </row>
        <row r="858">
          <cell r="A858" t="str">
            <v>2817</v>
          </cell>
          <cell r="B858" t="str">
            <v>El valor ingresado como Tipo de documento de identidad del que envía el CPE (emisor o PSE) es incorrecto</v>
          </cell>
        </row>
        <row r="859">
          <cell r="A859" t="str">
            <v>2818</v>
          </cell>
          <cell r="B859" t="str">
            <v>El XML no contiene el atributo schemeAgencyName o no existe información del Tipo de documento de identidad del que envía el CPE (emisor o PSE)</v>
          </cell>
        </row>
        <row r="860">
          <cell r="A860" t="str">
            <v>2819</v>
          </cell>
          <cell r="B860" t="str">
            <v>El valor ingresado en el atributo schemeAgencyName del Tipo de documento de identidad del que envía el CPE (emisor o PSE) es incorrecto</v>
          </cell>
        </row>
        <row r="861">
          <cell r="A861" t="str">
            <v>2820</v>
          </cell>
          <cell r="B861" t="str">
            <v>El XML no contiene el atributo schemeURI o no existe información del Tipo de documento de identidad del que envía el CPE (emisor o PSE)</v>
          </cell>
        </row>
        <row r="862">
          <cell r="A862" t="str">
            <v>2821</v>
          </cell>
          <cell r="B862" t="str">
            <v>El valor ingresado en el atributo schemeURI del Tipo de documento de identidad del que envía el CPE (emisor o PSE) es incorrecto</v>
          </cell>
        </row>
        <row r="863">
          <cell r="A863" t="str">
            <v>2822</v>
          </cell>
          <cell r="B863" t="str">
            <v>El XML no contiene el tag o no existe información del Número de documento de identificación del OSE</v>
          </cell>
        </row>
        <row r="864">
          <cell r="A864" t="str">
            <v>2823</v>
          </cell>
          <cell r="B864" t="str">
            <v>El valor ingresado como Número de documento de identificación del OSE es incorrecto</v>
          </cell>
        </row>
        <row r="865">
          <cell r="A865" t="str">
            <v>2824</v>
          </cell>
          <cell r="B865" t="str">
            <v>El certificado digital con el que se firma el CDR OSE no corresponde con el RUC del OSE informado</v>
          </cell>
        </row>
        <row r="866">
          <cell r="A866" t="str">
            <v>2825</v>
          </cell>
          <cell r="B866" t="str">
            <v>El Número de documento de identificación del OSE informado no esta registrado en el padron.</v>
          </cell>
        </row>
        <row r="867">
          <cell r="A867" t="str">
            <v>2826</v>
          </cell>
          <cell r="B867" t="str">
            <v>El XML no contiene el atributo schemeID o no existe información del Tipo de documento de identidad del OSE</v>
          </cell>
        </row>
        <row r="868">
          <cell r="A868" t="str">
            <v>2827</v>
          </cell>
          <cell r="B868" t="str">
            <v>El valor ingresado como Tipo de documento de identidad del OSE es incorrecto</v>
          </cell>
        </row>
        <row r="869">
          <cell r="A869" t="str">
            <v>2828</v>
          </cell>
          <cell r="B869" t="str">
            <v>El XML no contiene el atributo schemeAgencyName o no existe información del Tipo de documento de identidad del OSE</v>
          </cell>
        </row>
        <row r="870">
          <cell r="A870" t="str">
            <v>2829</v>
          </cell>
          <cell r="B870" t="str">
            <v>El valor ingresado en el atributo schemeAgencyName del Tipo de documento de identidad del OSE es incorrecto</v>
          </cell>
        </row>
        <row r="871">
          <cell r="A871" t="str">
            <v>2830</v>
          </cell>
          <cell r="B871" t="str">
            <v>El XML no contiene el atributo schemeURI o no existe información del Tipo de documento de identidad del OSE</v>
          </cell>
        </row>
        <row r="872">
          <cell r="A872" t="str">
            <v>2831</v>
          </cell>
          <cell r="B872" t="str">
            <v>El valor ingresado en el atributo schemeURI del Tipo de documento de identidad del OSE es incorrecto</v>
          </cell>
        </row>
        <row r="873">
          <cell r="A873" t="str">
            <v>2832</v>
          </cell>
          <cell r="B873" t="str">
            <v>El XML no contiene el tag o no existe información del Código de Respuesta</v>
          </cell>
        </row>
        <row r="874">
          <cell r="A874" t="str">
            <v>2833</v>
          </cell>
          <cell r="B874" t="str">
            <v>El valor ingresado como Código de Respuesta es incorrecto</v>
          </cell>
        </row>
        <row r="875">
          <cell r="A875" t="str">
            <v>2834</v>
          </cell>
          <cell r="B875" t="str">
            <v>El XML no contiene el atributo listAgencyName o no existe información del Código de Respuesta</v>
          </cell>
        </row>
        <row r="876">
          <cell r="A876" t="str">
            <v>2835</v>
          </cell>
          <cell r="B876" t="str">
            <v>El valor ingresado en el atributo listAgencyName del Código de Respuesta es incorrecto</v>
          </cell>
        </row>
        <row r="877">
          <cell r="A877" t="str">
            <v>2836</v>
          </cell>
          <cell r="B877" t="str">
            <v>El XML no contiene el tag o no existe información de la Descripción de la Respuesta</v>
          </cell>
        </row>
        <row r="878">
          <cell r="A878" t="str">
            <v>2837</v>
          </cell>
          <cell r="B878" t="str">
            <v>El valor ingresado como Descripción de la Respuesta es incorrecto</v>
          </cell>
        </row>
        <row r="879">
          <cell r="A879" t="str">
            <v>2838</v>
          </cell>
          <cell r="B879" t="str">
            <v>El valor ingresado como Código de observación es incorrecto</v>
          </cell>
        </row>
        <row r="880">
          <cell r="A880" t="str">
            <v>2839</v>
          </cell>
          <cell r="B880" t="str">
            <v>El XML no contiene el atributo listURI o no existe información del Código de observación</v>
          </cell>
        </row>
        <row r="881">
          <cell r="A881" t="str">
            <v>2840</v>
          </cell>
          <cell r="B881" t="str">
            <v>El valor ingresado en el atributo listURI del Código de observación es incorrecto</v>
          </cell>
        </row>
        <row r="882">
          <cell r="A882" t="str">
            <v>2841</v>
          </cell>
          <cell r="B882" t="str">
            <v>El XML no contiene el tag o no existe información de la Descripción de la observación</v>
          </cell>
        </row>
        <row r="883">
          <cell r="A883" t="str">
            <v>2842</v>
          </cell>
          <cell r="B883" t="str">
            <v>El valor ingresado como Descripción de la observación es incorrecto</v>
          </cell>
        </row>
        <row r="884">
          <cell r="A884" t="str">
            <v>2843</v>
          </cell>
          <cell r="B884" t="str">
            <v>Se ha encontrado mas de una Descripción de la observación, tag cac:Response/cac:Status/cbc:StatusReason</v>
          </cell>
        </row>
        <row r="885">
          <cell r="A885" t="str">
            <v>2844</v>
          </cell>
          <cell r="B885" t="str">
            <v>No se encontro el tag cbc:StatusReasonCode cuando ingresó la Descripción de la observación</v>
          </cell>
        </row>
        <row r="886">
          <cell r="A886" t="str">
            <v>2845</v>
          </cell>
          <cell r="B886" t="str">
            <v>El XML contiene mas de un elemento cac:DocumentReference</v>
          </cell>
        </row>
        <row r="887">
          <cell r="A887" t="str">
            <v>2846</v>
          </cell>
          <cell r="B887" t="str">
            <v>El XML no contiene informacion en el tag cac:DocumentReference/cbc:ID</v>
          </cell>
        </row>
        <row r="888">
          <cell r="A888" t="str">
            <v>2848</v>
          </cell>
          <cell r="B888" t="str">
            <v>El valor ingresado como Serie y número del comprobante no corresponde con el del comprobante</v>
          </cell>
        </row>
        <row r="889">
          <cell r="A889" t="str">
            <v>2849</v>
          </cell>
          <cell r="B889" t="str">
            <v>El XML no contiene el tag o no existe información de la Fecha de emisión del comprobante</v>
          </cell>
        </row>
        <row r="890">
          <cell r="A890" t="str">
            <v>2851</v>
          </cell>
          <cell r="B890" t="str">
            <v>El valor ingresado como Fecha de emisión del comprobante no corresponde con el del comprobante</v>
          </cell>
        </row>
        <row r="891">
          <cell r="A891" t="str">
            <v>2852</v>
          </cell>
          <cell r="B891" t="str">
            <v>El XML no contiene el tag o no existe información de la Hora de emisión del comprobante</v>
          </cell>
        </row>
        <row r="892">
          <cell r="A892" t="str">
            <v>2853</v>
          </cell>
          <cell r="B892" t="str">
            <v>El valor ingresado como Hora de emisión del comprobante no cumple con el patrón hh:mm:ss.sssss</v>
          </cell>
        </row>
        <row r="893">
          <cell r="A893" t="str">
            <v>2854</v>
          </cell>
          <cell r="B893" t="str">
            <v>El valor ingresado como Hora de emisión del comprobante no corresponde con el del comprobante</v>
          </cell>
        </row>
        <row r="894">
          <cell r="A894" t="str">
            <v>2855</v>
          </cell>
          <cell r="B894" t="str">
            <v>El XML no contiene el tag o no existe información del Tipo de comprobante</v>
          </cell>
        </row>
        <row r="895">
          <cell r="A895" t="str">
            <v>2856</v>
          </cell>
          <cell r="B895" t="str">
            <v>El valor ingresado como Tipo de comprobante es incorrecto</v>
          </cell>
        </row>
        <row r="896">
          <cell r="A896" t="str">
            <v>2857</v>
          </cell>
          <cell r="B896" t="str">
            <v>El valor ingresado como Tipo de comprobante no corresponde con el del comprobante</v>
          </cell>
        </row>
        <row r="897">
          <cell r="A897" t="str">
            <v>2858</v>
          </cell>
          <cell r="B897" t="str">
            <v>El XML no contiene el tag o no existe información del Hash del comprobante</v>
          </cell>
        </row>
        <row r="898">
          <cell r="A898" t="str">
            <v>2859</v>
          </cell>
          <cell r="B898" t="str">
            <v>El valor ingresado como Hash del comprobante es incorrecto</v>
          </cell>
        </row>
        <row r="899">
          <cell r="A899" t="str">
            <v>2860</v>
          </cell>
          <cell r="B899" t="str">
            <v>El valor ingresado como Hash del comprobante no corresponde con el del comprobante</v>
          </cell>
        </row>
        <row r="900">
          <cell r="A900" t="str">
            <v>2861</v>
          </cell>
          <cell r="B900" t="str">
            <v>El XML no contiene el tag o no existe información del Número de documento de identificación del emisor</v>
          </cell>
        </row>
        <row r="901">
          <cell r="A901" t="str">
            <v>2862</v>
          </cell>
          <cell r="B901" t="str">
            <v>El valor ingresado como Número de documento de identificación del emisor es incorrecto</v>
          </cell>
        </row>
        <row r="902">
          <cell r="A902" t="str">
            <v>2863</v>
          </cell>
          <cell r="B902" t="str">
            <v>El valor ingresado como Número de documento de identificación del emisor no corresponde con el del comprobante</v>
          </cell>
        </row>
        <row r="903">
          <cell r="A903" t="str">
            <v>2864</v>
          </cell>
          <cell r="B903" t="str">
            <v>El XML no contiene el atributo o no existe información del Tipo de documento de identidad del emisor</v>
          </cell>
        </row>
        <row r="904">
          <cell r="A904" t="str">
            <v>2865</v>
          </cell>
          <cell r="B904" t="str">
            <v>El valor ingresado como Tipo de documento de identidad del emisor es incorrecto</v>
          </cell>
        </row>
        <row r="905">
          <cell r="A905" t="str">
            <v>2866</v>
          </cell>
          <cell r="B905" t="str">
            <v>El valor ingresado como Tipo de documento de identidad del emisor no corresponde con el del comprobante</v>
          </cell>
        </row>
        <row r="906">
          <cell r="A906" t="str">
            <v>2867</v>
          </cell>
          <cell r="B906" t="str">
            <v>El XML no contiene el tag o no existe información del Número de documento de identificación del receptor</v>
          </cell>
        </row>
        <row r="907">
          <cell r="A907" t="str">
            <v>2868</v>
          </cell>
          <cell r="B907" t="str">
            <v>El valor ingresado como Número de documento de identificación del receptor es incorrecto</v>
          </cell>
        </row>
        <row r="908">
          <cell r="A908" t="str">
            <v>2869</v>
          </cell>
          <cell r="B908" t="str">
            <v>El valor ingresado como Número de documento de identificación del receptor no corresponde con el del comprobante</v>
          </cell>
        </row>
        <row r="909">
          <cell r="A909" t="str">
            <v>2870</v>
          </cell>
          <cell r="B909" t="str">
            <v>El XML no contiene el atributo o no existe información del Tipo de documento de identidad del receptor</v>
          </cell>
        </row>
        <row r="910">
          <cell r="A910" t="str">
            <v>2871</v>
          </cell>
          <cell r="B910" t="str">
            <v>El valor ingresado como Tipo de documento de identidad del receptor es incorrecto</v>
          </cell>
        </row>
        <row r="911">
          <cell r="A911" t="str">
            <v>2872</v>
          </cell>
          <cell r="B911" t="str">
            <v>El valor ingresado como Tipo de documento de identidad del receptor no corresponde con el del comprobante</v>
          </cell>
        </row>
        <row r="912">
          <cell r="A912" t="str">
            <v>2873</v>
          </cell>
          <cell r="B912" t="str">
            <v>El PSE informado no se encuentra vinculado con el  emisor del comprobante en la fecha de comprobación</v>
          </cell>
        </row>
        <row r="913">
          <cell r="A913" t="str">
            <v>2874</v>
          </cell>
          <cell r="B913" t="str">
            <v>El Número de documento de identificación del OSE informado no se encuentra vinculado al emisor del comprobante en la fecha de comprobación</v>
          </cell>
        </row>
        <row r="914">
          <cell r="A914" t="str">
            <v>2875</v>
          </cell>
          <cell r="B914" t="str">
            <v>ID - El dato ingresado no cumple con el formato R#-fecha-correlativo</v>
          </cell>
        </row>
        <row r="915">
          <cell r="A915" t="str">
            <v>2876</v>
          </cell>
          <cell r="B915" t="str">
            <v>La fecha de recepción del comprobante por OSE debe ser mayor a la fecha de emisión del comprobante enviado</v>
          </cell>
        </row>
        <row r="916">
          <cell r="A916" t="str">
            <v>2880</v>
          </cell>
          <cell r="B916" t="str">
            <v>Es obligatorio ingresar el peso bruto total de la guía</v>
          </cell>
        </row>
        <row r="917">
          <cell r="A917" t="str">
            <v>2881</v>
          </cell>
          <cell r="B917" t="str">
            <v>Es obligatorio indicar la unidad de medida del Peso Total de la guía</v>
          </cell>
        </row>
        <row r="918">
          <cell r="A918" t="str">
            <v>2883</v>
          </cell>
          <cell r="B918" t="str">
            <v>Es obligatorio indicar la unidad de medida del ítem</v>
          </cell>
        </row>
        <row r="919">
          <cell r="A919" t="str">
            <v>2891</v>
          </cell>
          <cell r="B919" t="str">
            <v>El código ingresado como tasa de percepción no existe en el catálogo</v>
          </cell>
        </row>
        <row r="920">
          <cell r="A920" t="str">
            <v>2892</v>
          </cell>
          <cell r="B920" t="str">
            <v>El valor del tag no cumple con el formato establecido</v>
          </cell>
        </row>
        <row r="921">
          <cell r="A921" t="str">
            <v>2893</v>
          </cell>
          <cell r="B921" t="str">
            <v>Debe consignar um importe igual o mayor a cero (0)</v>
          </cell>
        </row>
        <row r="922">
          <cell r="A922" t="str">
            <v>2894</v>
          </cell>
          <cell r="B922" t="str">
            <v>El valor del tag no cumple con el formato establecido</v>
          </cell>
        </row>
        <row r="923">
          <cell r="A923" t="str">
            <v>2895</v>
          </cell>
          <cell r="B923" t="str">
            <v>Debe consignar um importe igual o mayor a cero (0)</v>
          </cell>
        </row>
        <row r="924">
          <cell r="A924" t="str">
            <v>2896</v>
          </cell>
          <cell r="B924" t="str">
            <v>El código ingresado como estado del ítem no existe en el catálogo</v>
          </cell>
        </row>
        <row r="925">
          <cell r="A925" t="str">
            <v>2897</v>
          </cell>
          <cell r="B925" t="str">
            <v>Debe consignar um importe igual o mayor a cero (0)</v>
          </cell>
        </row>
        <row r="926">
          <cell r="A926" t="str">
            <v>2900</v>
          </cell>
          <cell r="B926" t="str">
            <v>El Número de comprobante de fin de rango debe ser igual o mayor al de inicio</v>
          </cell>
        </row>
        <row r="927">
          <cell r="A927" t="str">
            <v>2901</v>
          </cell>
          <cell r="B927" t="str">
            <v>El nombre comercial del emisor no cumple con el formato establecido</v>
          </cell>
        </row>
        <row r="928">
          <cell r="A928" t="str">
            <v>2902</v>
          </cell>
          <cell r="B928" t="str">
            <v>La urbanización del domicilio fiscal del emisor no cumple con el formato establecido</v>
          </cell>
        </row>
        <row r="929">
          <cell r="A929" t="str">
            <v>2903</v>
          </cell>
          <cell r="B929" t="str">
            <v>La provincia del domicilio fiscal del emisor no cumple con el formato establecido</v>
          </cell>
        </row>
        <row r="930">
          <cell r="A930" t="str">
            <v>2904</v>
          </cell>
          <cell r="B930" t="str">
            <v>El departamento del domicilio fiscal del emisor no cumple con el formato establecido</v>
          </cell>
        </row>
        <row r="931">
          <cell r="A931" t="str">
            <v>2905</v>
          </cell>
          <cell r="B931" t="str">
            <v>El distrito del domicilio fiscal del emisor no cumple con el formato establecido</v>
          </cell>
        </row>
        <row r="932">
          <cell r="A932" t="str">
            <v>2906</v>
          </cell>
          <cell r="B932" t="str">
            <v>El nombre comercial del proveedor no cumple con el formato establecido</v>
          </cell>
        </row>
        <row r="933">
          <cell r="A933" t="str">
            <v>2907</v>
          </cell>
          <cell r="B933" t="str">
            <v>La urbanización del domicilio fiscal del proveedor no cumple con el formato establecido</v>
          </cell>
        </row>
        <row r="934">
          <cell r="A934" t="str">
            <v>2908</v>
          </cell>
          <cell r="B934" t="str">
            <v>La provincia del domicilio fiscal del proveedor no cumple con el formato establecido</v>
          </cell>
        </row>
        <row r="935">
          <cell r="A935" t="str">
            <v>2909</v>
          </cell>
          <cell r="B935" t="str">
            <v>El departamento del domicilio fiscal del proveedor no cumple con el formato establecido</v>
          </cell>
        </row>
        <row r="936">
          <cell r="A936" t="str">
            <v>2910</v>
          </cell>
          <cell r="B936" t="str">
            <v>El distrito del domicilio fiscal del proveedor no cumple con el formato establecido</v>
          </cell>
        </row>
        <row r="937">
          <cell r="A937" t="str">
            <v>2911</v>
          </cell>
          <cell r="B937" t="str">
            <v>El nombre comercial del cliente no cumple con el formato establecido</v>
          </cell>
        </row>
        <row r="938">
          <cell r="A938" t="str">
            <v>2912</v>
          </cell>
          <cell r="B938" t="str">
            <v>La urbanización del domicilio fiscal del cliente no cumple con el formato establecido</v>
          </cell>
        </row>
        <row r="939">
          <cell r="A939" t="str">
            <v>2913</v>
          </cell>
          <cell r="B939" t="str">
            <v>La provincia del domicilio fiscal del cliente no cumple con el formato establecido</v>
          </cell>
        </row>
        <row r="940">
          <cell r="A940" t="str">
            <v>2914</v>
          </cell>
          <cell r="B940" t="str">
            <v>El departamento del domicilio fiscal del cliente no cumple con el formato establecido</v>
          </cell>
        </row>
        <row r="941">
          <cell r="A941" t="str">
            <v>2915</v>
          </cell>
          <cell r="B941" t="str">
            <v>El distrito del domicilio fiscal del cliente no cumple con el formato establecido</v>
          </cell>
        </row>
        <row r="942">
          <cell r="A942" t="str">
            <v>2916</v>
          </cell>
          <cell r="B942" t="str">
            <v>La dirección completa y detallada del domicilio fiscal del emisor no cumple con el formato establecido</v>
          </cell>
        </row>
        <row r="943">
          <cell r="A943" t="str">
            <v>2917</v>
          </cell>
          <cell r="B943" t="str">
            <v>Debe corresponder a algún valor válido establecido en el catálogo 13</v>
          </cell>
        </row>
        <row r="944">
          <cell r="A944" t="str">
            <v>2918</v>
          </cell>
          <cell r="B944" t="str">
            <v>La dirección completa y detallada del domicilio fiscal del proveedor no cumple con el formato establecido</v>
          </cell>
        </row>
        <row r="945">
          <cell r="A945" t="str">
            <v>2919</v>
          </cell>
          <cell r="B945" t="str">
            <v>La dirección completa y detallada del domicilio fiscal del cliente no cumple con el formato establecido</v>
          </cell>
        </row>
        <row r="946">
          <cell r="A946" t="str">
            <v>2920</v>
          </cell>
          <cell r="B946" t="str">
            <v>Dato no cumple con formato de acuerdo al número de comprobante.</v>
          </cell>
        </row>
        <row r="947">
          <cell r="A947" t="str">
            <v>2986</v>
          </cell>
          <cell r="B947" t="str">
            <v>Solo se acepta informacion de percepcion para nuevas boletas</v>
          </cell>
        </row>
        <row r="948">
          <cell r="A948" t="str">
            <v>2987</v>
          </cell>
          <cell r="B948" t="str">
            <v>El comprobante ya fue informado y se encuentra anulado o rechazado.</v>
          </cell>
        </row>
        <row r="949">
          <cell r="A949" t="str">
            <v>2988</v>
          </cell>
          <cell r="B949" t="str">
            <v>El comprobante (fisico) a la que hace referencia la nota, no se encuentra autorizado.</v>
          </cell>
        </row>
        <row r="950">
          <cell r="A950" t="str">
            <v>2989</v>
          </cell>
          <cell r="B950" t="str">
            <v>El comprobante (electronico) a la que hace referencia la nota, no se encuentra informado.</v>
          </cell>
        </row>
        <row r="951">
          <cell r="A951" t="str">
            <v>2990</v>
          </cell>
          <cell r="B951" t="str">
            <v>El comprobante (electronico) a la que hace referencia la nota, se encuentra anulado o rechazada.</v>
          </cell>
        </row>
        <row r="954">
          <cell r="A954" t="str">
            <v>4000</v>
          </cell>
          <cell r="B954" t="str">
            <v>El documento ya fue presentado anteriormente.</v>
          </cell>
        </row>
        <row r="955">
          <cell r="A955" t="str">
            <v>4001</v>
          </cell>
          <cell r="B955" t="str">
            <v>El numero de RUC del receptor no existe.</v>
          </cell>
        </row>
        <row r="956">
          <cell r="A956" t="str">
            <v>4002</v>
          </cell>
          <cell r="B956" t="str">
            <v>Para el TaxTypeCode, esta usando un valor que no existe en el catalogo.</v>
          </cell>
        </row>
        <row r="957">
          <cell r="A957" t="str">
            <v>4003</v>
          </cell>
          <cell r="B957" t="str">
            <v>El comprobante fue registrado previamente como rechazado.</v>
          </cell>
        </row>
        <row r="958">
          <cell r="A958" t="str">
            <v>4004</v>
          </cell>
          <cell r="B958" t="str">
            <v>El DocumentTypeCode de las guias debe existir y tener 2 posiciones</v>
          </cell>
        </row>
        <row r="959">
          <cell r="A959" t="str">
            <v>4005</v>
          </cell>
          <cell r="B959" t="str">
            <v>El DocumentTypeCode de las guias debe ser 09 o 31</v>
          </cell>
        </row>
        <row r="960">
          <cell r="A960" t="str">
            <v>4006</v>
          </cell>
          <cell r="B960" t="str">
            <v>El ID de las guias debe tener informacion de la SERIE-NUMERO de guia.</v>
          </cell>
        </row>
        <row r="961">
          <cell r="A961" t="str">
            <v>4007</v>
          </cell>
          <cell r="B961" t="str">
            <v>El XML no contiene el ID de las guias.</v>
          </cell>
        </row>
        <row r="962">
          <cell r="A962" t="str">
            <v>4008</v>
          </cell>
          <cell r="B962" t="str">
            <v>El DocumentTypeCode de Otros documentos relacionados no cumple con el estandar.</v>
          </cell>
        </row>
        <row r="963">
          <cell r="A963" t="str">
            <v>4009</v>
          </cell>
          <cell r="B963" t="str">
            <v>El DocumentTypeCode de Otros documentos relacionados tiene valores incorrectos.</v>
          </cell>
        </row>
        <row r="964">
          <cell r="A964" t="str">
            <v>4010</v>
          </cell>
          <cell r="B964" t="str">
            <v>El ID de los documentos relacionados no cumplen con el estandar.</v>
          </cell>
        </row>
        <row r="965">
          <cell r="A965" t="str">
            <v>4011</v>
          </cell>
          <cell r="B965" t="str">
            <v>El XML no contiene el tag ID de documentos relacionados.</v>
          </cell>
        </row>
        <row r="966">
          <cell r="A966" t="str">
            <v>4012</v>
          </cell>
          <cell r="B966" t="str">
            <v>El ubigeo indicado en el comprobante no es el mismo que esta registrado para el contribuyente.</v>
          </cell>
        </row>
        <row r="967">
          <cell r="A967" t="str">
            <v>4013</v>
          </cell>
          <cell r="B967" t="str">
            <v>El RUC  del receptor no esta activo</v>
          </cell>
        </row>
        <row r="968">
          <cell r="A968" t="str">
            <v>4014</v>
          </cell>
          <cell r="B968" t="str">
            <v>El RUC del receptor no esta habido</v>
          </cell>
        </row>
        <row r="969">
          <cell r="A969" t="str">
            <v>4015</v>
          </cell>
          <cell r="B969" t="str">
            <v>Si el tipo de documento del receptor no es RUC, debe tener operaciones de exportacion</v>
          </cell>
        </row>
        <row r="970">
          <cell r="A970" t="str">
            <v>4016</v>
          </cell>
          <cell r="B970" t="str">
            <v>El total valor venta neta de oper. gravadas IGV debe ser mayor a 0.00 o debe existir oper. gravadas onerosas</v>
          </cell>
        </row>
        <row r="971">
          <cell r="A971" t="str">
            <v>4017</v>
          </cell>
          <cell r="B971" t="str">
            <v>El total valor venta neta de oper. inafectas IGV debe ser mayor a 0.00 o debe existir oper. inafectas onerosas o de export.</v>
          </cell>
        </row>
        <row r="972">
          <cell r="A972" t="str">
            <v>4018</v>
          </cell>
          <cell r="B972" t="str">
            <v>El total valor venta neta de oper. exoneradas IGV debe ser mayor a 0.00 o debe existir oper. exoneradas</v>
          </cell>
        </row>
        <row r="973">
          <cell r="A973" t="str">
            <v>4019</v>
          </cell>
          <cell r="B973" t="str">
            <v>El calculo del IGV no es correcto</v>
          </cell>
        </row>
        <row r="974">
          <cell r="A974" t="str">
            <v>4020</v>
          </cell>
          <cell r="B974" t="str">
            <v>El ISC no esta informado correctamente</v>
          </cell>
        </row>
        <row r="975">
          <cell r="A975" t="str">
            <v>4021</v>
          </cell>
          <cell r="B975" t="str">
            <v>Si se utiliza la leyenda con codigo 2000, el importe de percepcion debe ser mayor a 0.00</v>
          </cell>
        </row>
        <row r="976">
          <cell r="A976" t="str">
            <v>4022</v>
          </cell>
          <cell r="B976" t="str">
            <v>Si se utiliza la leyenda con código 2001, el total de operaciones exoneradas debe ser mayor a 0.00</v>
          </cell>
        </row>
        <row r="977">
          <cell r="A977" t="str">
            <v>4023</v>
          </cell>
          <cell r="B977" t="str">
            <v>Si se utiliza la leyenda con código 2002, el total de operaciones exoneradas debe ser mayor a 0.00</v>
          </cell>
        </row>
        <row r="978">
          <cell r="A978" t="str">
            <v>4024</v>
          </cell>
          <cell r="B978" t="str">
            <v>Si se utiliza la leyenda con código 2003, el total de operaciones exoneradas debe ser mayor a 0.00</v>
          </cell>
        </row>
        <row r="979">
          <cell r="A979" t="str">
            <v>4025</v>
          </cell>
          <cell r="B979" t="str">
            <v>Si usa la leyenda de Transferencia o Servivicio gratuito, todos los items deben ser  no onerosos</v>
          </cell>
        </row>
        <row r="980">
          <cell r="A980" t="str">
            <v>4026</v>
          </cell>
          <cell r="B980" t="str">
            <v>No se puede indicar Guia de remision de remitente y Guia de remision de transportista en el mismo documento</v>
          </cell>
        </row>
        <row r="981">
          <cell r="A981" t="str">
            <v>4027</v>
          </cell>
          <cell r="B981" t="str">
            <v>El importe total no coincide con la sumatoria de los valores de venta mas los tributos mas los cargos</v>
          </cell>
        </row>
        <row r="982">
          <cell r="A982" t="str">
            <v>4028</v>
          </cell>
          <cell r="B982" t="str">
            <v>El monto total de la nota de credito debe ser menor o igual al monto de la factura</v>
          </cell>
        </row>
        <row r="983">
          <cell r="A983" t="str">
            <v>4029</v>
          </cell>
          <cell r="B983" t="str">
            <v>El ubigeo indicado en el comprobante no es el mismo que esta registrado para el contribuyente</v>
          </cell>
        </row>
        <row r="984">
          <cell r="A984" t="str">
            <v>4030</v>
          </cell>
          <cell r="B984" t="str">
            <v>El ubigeo indicado en el comprobante no es el mismo que esta registrado para el contribuyente</v>
          </cell>
        </row>
        <row r="985">
          <cell r="A985" t="str">
            <v>4031</v>
          </cell>
          <cell r="B985" t="str">
            <v>Debe indicar el nombre comercial</v>
          </cell>
        </row>
        <row r="986">
          <cell r="A986" t="str">
            <v>4032</v>
          </cell>
          <cell r="B986" t="str">
            <v>Si el código del motivo de emisión de la Nota de Credito es 03, debe existir la descripción del item</v>
          </cell>
        </row>
        <row r="987">
          <cell r="A987" t="str">
            <v>4033</v>
          </cell>
          <cell r="B987" t="str">
            <v>La fecha de generación de la numeración debe ser menor o igual a la fecha de generación de la comunicación</v>
          </cell>
        </row>
        <row r="988">
          <cell r="A988" t="str">
            <v>4034</v>
          </cell>
          <cell r="B988" t="str">
            <v>El comprobante fue registrado previamente como baja</v>
          </cell>
        </row>
        <row r="989">
          <cell r="A989" t="str">
            <v>4035</v>
          </cell>
          <cell r="B989" t="str">
            <v>El comprobante fue registrado previamente como rechazado</v>
          </cell>
        </row>
        <row r="990">
          <cell r="A990" t="str">
            <v>4036</v>
          </cell>
          <cell r="B990" t="str">
            <v>La fecha de emisión de los rangos debe ser menor o igual a la fecha de generación del resumen</v>
          </cell>
        </row>
        <row r="991">
          <cell r="A991" t="str">
            <v>4037</v>
          </cell>
          <cell r="B991" t="str">
            <v>El calculo del Total de IGV del Item no es correcto</v>
          </cell>
        </row>
        <row r="992">
          <cell r="A992" t="str">
            <v>4038</v>
          </cell>
          <cell r="B992" t="str">
            <v>El resumen contiene menos series por tipo de documento que el envío anterior para la misma fecha de emisión</v>
          </cell>
        </row>
        <row r="993">
          <cell r="A993" t="str">
            <v>4039</v>
          </cell>
          <cell r="B993" t="str">
            <v>No ha consignado información del ubigeo del domicilio fiscal</v>
          </cell>
        </row>
        <row r="994">
          <cell r="A994" t="str">
            <v>4040</v>
          </cell>
          <cell r="B994" t="str">
            <v>Si el importe de percepcion es mayor a 0.00, debe utilizar una leyenda con codigo 2000</v>
          </cell>
        </row>
        <row r="995">
          <cell r="A995" t="str">
            <v>4041</v>
          </cell>
          <cell r="B995" t="str">
            <v>El codigo de pais debe ser PE</v>
          </cell>
        </row>
        <row r="996">
          <cell r="A996" t="str">
            <v>4042</v>
          </cell>
          <cell r="B996" t="str">
            <v>Para sac:SUNATTransaction/cbc:ID, se está usando un valor que no existe en el catálogo. Nro. 17.</v>
          </cell>
        </row>
        <row r="997">
          <cell r="A997" t="str">
            <v>4043</v>
          </cell>
          <cell r="B997" t="str">
            <v>Para el TransportModeCode, se está usando un valor que no existe en el catálogo Nro. 18.</v>
          </cell>
        </row>
        <row r="998">
          <cell r="A998" t="str">
            <v>4044</v>
          </cell>
          <cell r="B998" t="str">
            <v>PrepaidAmount: Monto total anticipado no coincide con la sumatoria de los montos por documento de anticipo.</v>
          </cell>
        </row>
        <row r="999">
          <cell r="A999" t="str">
            <v>4045</v>
          </cell>
          <cell r="B999" t="str">
            <v>No debe consignar los datos del transportista para la modalidad de transporte 02 – Transporte Privado.</v>
          </cell>
        </row>
        <row r="1000">
          <cell r="A1000" t="str">
            <v>4046</v>
          </cell>
          <cell r="B1000" t="str">
            <v>No debe consignar información adicional en la dirección para los locales anexos.</v>
          </cell>
        </row>
        <row r="1001">
          <cell r="A1001" t="str">
            <v>4047</v>
          </cell>
          <cell r="B1001" t="str">
            <v>sac:SUNATTransaction/cbc:ID debe ser igual a 10 o igual a 11 cuando ingrese información para sustentar el traslado.</v>
          </cell>
        </row>
        <row r="1002">
          <cell r="A1002" t="str">
            <v>4048</v>
          </cell>
          <cell r="B1002" t="str">
            <v>cac:AdditionalDocumentReference/cbc:DocumentTypeCode - Contiene un valor no valido para documentos relacionado.</v>
          </cell>
        </row>
        <row r="1003">
          <cell r="A1003" t="str">
            <v>4049</v>
          </cell>
          <cell r="B1003" t="str">
            <v>El numero de DNI del receptor no existe.</v>
          </cell>
        </row>
        <row r="1004">
          <cell r="A1004" t="str">
            <v>4050</v>
          </cell>
          <cell r="B1004" t="str">
            <v>El numero de RUC del proveedor no existe.</v>
          </cell>
        </row>
        <row r="1005">
          <cell r="A1005" t="str">
            <v>4051</v>
          </cell>
          <cell r="B1005" t="str">
            <v>El RUC del proveedor no esta activo.</v>
          </cell>
        </row>
        <row r="1006">
          <cell r="A1006" t="str">
            <v>4052</v>
          </cell>
          <cell r="B1006" t="str">
            <v>El RUC del proveedor no esta habido.</v>
          </cell>
        </row>
        <row r="1007">
          <cell r="A1007" t="str">
            <v>4053</v>
          </cell>
          <cell r="B1007" t="str">
            <v>Proveedor no debe ser igual al remitente o destinatario.</v>
          </cell>
        </row>
        <row r="1008">
          <cell r="A1008" t="str">
            <v>4054</v>
          </cell>
          <cell r="B1008" t="str">
            <v>La guía no debe contener datos del proveedor.</v>
          </cell>
        </row>
        <row r="1009">
          <cell r="A1009" t="str">
            <v>4055</v>
          </cell>
          <cell r="B1009" t="str">
            <v>El XML no contiene el atributo o no existe información en descripcion del motivo de traslado.</v>
          </cell>
        </row>
        <row r="1010">
          <cell r="A1010" t="str">
            <v>4056</v>
          </cell>
          <cell r="B1010" t="str">
            <v>El XML no contiene el tag o no existe información en el tag SplitConsignmentIndicator.</v>
          </cell>
        </row>
        <row r="1011">
          <cell r="A1011" t="str">
            <v>4057</v>
          </cell>
          <cell r="B1011" t="str">
            <v>GrossWeightMeasure – El dato ingresado no cumple con el formato establecido.</v>
          </cell>
        </row>
        <row r="1012">
          <cell r="A1012" t="str">
            <v>4058</v>
          </cell>
          <cell r="B1012" t="str">
            <v>cbc:TotalPackageQuantity - El dato ingresado no cumple con el formato establecido.</v>
          </cell>
        </row>
        <row r="1013">
          <cell r="A1013" t="str">
            <v>4059</v>
          </cell>
          <cell r="B1013" t="str">
            <v>Numero de bultos o pallets - información válida para importación.</v>
          </cell>
        </row>
        <row r="1014">
          <cell r="A1014" t="str">
            <v>4060</v>
          </cell>
          <cell r="B1014" t="str">
            <v>La guía no debe contener datos del transportista.</v>
          </cell>
        </row>
        <row r="1015">
          <cell r="A1015" t="str">
            <v>4061</v>
          </cell>
          <cell r="B1015" t="str">
            <v>El numero de RUC del transportista no existe.</v>
          </cell>
        </row>
        <row r="1016">
          <cell r="A1016" t="str">
            <v>4062</v>
          </cell>
          <cell r="B1016" t="str">
            <v>El RUC del transportista no esta activo.</v>
          </cell>
        </row>
        <row r="1017">
          <cell r="A1017" t="str">
            <v>4063</v>
          </cell>
          <cell r="B1017" t="str">
            <v>El RUC del transportista no esta habido.</v>
          </cell>
        </row>
        <row r="1018">
          <cell r="A1018" t="str">
            <v>4064</v>
          </cell>
          <cell r="B1018" t="str">
            <v>/DespatchAdvice/cac:Shipment/cac:ShipmentStage/cac:TransportMeans/cbc:RegistrationNationalityID - El dato ingresado no cumple con el formato establecido.</v>
          </cell>
        </row>
        <row r="1019">
          <cell r="A1019" t="str">
            <v>4065</v>
          </cell>
          <cell r="B1019" t="str">
            <v>cac:TransportMeans/cbc:TransportMeansTypeCode - El valor ingresado como tipo de unidad de transporte es incorrecta.</v>
          </cell>
        </row>
        <row r="1020">
          <cell r="A1020" t="str">
            <v>4066</v>
          </cell>
          <cell r="B1020" t="str">
            <v>El numero de DNI del conductor no existe.</v>
          </cell>
        </row>
        <row r="1021">
          <cell r="A1021" t="str">
            <v>4067</v>
          </cell>
          <cell r="B1021" t="str">
            <v>El XML no contiene el tag o no existe informacion del ubigeo del punto de llegada.</v>
          </cell>
        </row>
        <row r="1022">
          <cell r="A1022" t="str">
            <v>4068</v>
          </cell>
          <cell r="B1022" t="str">
            <v>Direccion de punto de lllegada - El dato ingresado no cumple con el formato establecido.</v>
          </cell>
        </row>
        <row r="1023">
          <cell r="A1023" t="str">
            <v>4069</v>
          </cell>
          <cell r="B1023" t="str">
            <v>CityName - El dato ingresado no cumple con el formato establecido.</v>
          </cell>
        </row>
        <row r="1024">
          <cell r="A1024" t="str">
            <v>4070</v>
          </cell>
          <cell r="B1024" t="str">
            <v>District - El dato ingresado no cumple con el formato establecido.</v>
          </cell>
        </row>
        <row r="1025">
          <cell r="A1025" t="str">
            <v>4071</v>
          </cell>
          <cell r="B1025" t="str">
            <v>Numero de Contenedor - El dato ingresado no cumple con el formato establecido.</v>
          </cell>
        </row>
        <row r="1026">
          <cell r="A1026" t="str">
            <v>4072</v>
          </cell>
          <cell r="B1026" t="str">
            <v>Numero de contenedor - información válida para importación.</v>
          </cell>
        </row>
        <row r="1027">
          <cell r="A1027" t="str">
            <v>4073</v>
          </cell>
          <cell r="B1027" t="str">
            <v>TransEquipmentTypeCode - El valor ingresado como tipo de contenedor es incorrecta.</v>
          </cell>
        </row>
        <row r="1028">
          <cell r="A1028" t="str">
            <v>4074</v>
          </cell>
          <cell r="B1028" t="str">
            <v>Numero Precinto - El dato ingresado no cumple con el formato establecido.</v>
          </cell>
        </row>
        <row r="1029">
          <cell r="A1029" t="str">
            <v>4075</v>
          </cell>
          <cell r="B1029" t="str">
            <v>El XML no contiene el tag o no existe informacion del ubigeo del punto de partida.</v>
          </cell>
        </row>
        <row r="1030">
          <cell r="A1030" t="str">
            <v>4076</v>
          </cell>
          <cell r="B1030" t="str">
            <v>Direccion de punto de partida - El dato ingresado no cumple con el formato establecido.</v>
          </cell>
        </row>
        <row r="1031">
          <cell r="A1031" t="str">
            <v>4077</v>
          </cell>
          <cell r="B1031" t="str">
            <v>CityName - El dato ingresado no cumple con el formato establecido.</v>
          </cell>
        </row>
        <row r="1032">
          <cell r="A1032" t="str">
            <v>4078</v>
          </cell>
          <cell r="B1032" t="str">
            <v>District - El dato ingresado no cumple con el formato establecido.</v>
          </cell>
        </row>
        <row r="1033">
          <cell r="A1033" t="str">
            <v>4079</v>
          </cell>
          <cell r="B1033" t="str">
            <v>Código de Puerto o Aeropuerto - El dato ingresado no cumple con el formato establecido.</v>
          </cell>
        </row>
        <row r="1034">
          <cell r="A1034" t="str">
            <v>4080</v>
          </cell>
          <cell r="B1034" t="str">
            <v>Tipo de Puerto o Aeropuerto - El dato ingresado no cumple con el formato establecido.</v>
          </cell>
        </row>
        <row r="1035">
          <cell r="A1035" t="str">
            <v>4081</v>
          </cell>
          <cell r="B1035" t="str">
            <v>El XML No contiene El tag o No existe información del Numero de orden del item.</v>
          </cell>
        </row>
        <row r="1036">
          <cell r="A1036" t="str">
            <v>4082</v>
          </cell>
          <cell r="B1036" t="str">
            <v>Número de Orden del Ítem - El orden del ítem no cumple con el formato establecido.</v>
          </cell>
        </row>
        <row r="1037">
          <cell r="A1037" t="str">
            <v>4083</v>
          </cell>
          <cell r="B1037" t="str">
            <v>Cantidad - El dato ingresado no cumple con el formato establecido.</v>
          </cell>
        </row>
        <row r="1038">
          <cell r="A1038" t="str">
            <v>4084</v>
          </cell>
          <cell r="B1038" t="str">
            <v>Descripción del Ítem - El dato ingresado no cumple con el formato establecido.</v>
          </cell>
        </row>
        <row r="1039">
          <cell r="A1039" t="str">
            <v>4085</v>
          </cell>
          <cell r="B1039" t="str">
            <v>Código del Ítem - El dato ingresado no cumple con el formato establecido.</v>
          </cell>
        </row>
        <row r="1040">
          <cell r="A1040" t="str">
            <v>4086</v>
          </cell>
          <cell r="B1040" t="str">
            <v>El emisor y el cliente son Agentes de percepción de combustible en la fecha de emisión.</v>
          </cell>
        </row>
        <row r="1041">
          <cell r="A1041" t="str">
            <v>4087</v>
          </cell>
          <cell r="B1041" t="str">
            <v>El Comprobante de Pago Electrónico no está Registrado en los Sistemas de la SUNAT.</v>
          </cell>
        </row>
        <row r="1042">
          <cell r="A1042" t="str">
            <v>4088</v>
          </cell>
          <cell r="B1042" t="str">
            <v>El Comprobante de Pago no está autorizado en los Sistemas de la SUNAT.</v>
          </cell>
        </row>
        <row r="1043">
          <cell r="A1043" t="str">
            <v>4089</v>
          </cell>
          <cell r="B1043" t="str">
            <v>La operación con este cliente está excluida del sistema de percepción. Es agente de retención.</v>
          </cell>
        </row>
        <row r="1044">
          <cell r="A1044" t="str">
            <v>4090</v>
          </cell>
          <cell r="B1044" t="str">
            <v>La operación con este cliente está excluida del sistema de percepción. Es entidad exceptuada de la percepción.</v>
          </cell>
        </row>
        <row r="1045">
          <cell r="A1045" t="str">
            <v>4091</v>
          </cell>
          <cell r="B1045" t="str">
            <v>La operación con este proveedor está excluida del sistema de retención. Es agente de percepción, agente de retención o buen contribuyente.</v>
          </cell>
        </row>
        <row r="1046">
          <cell r="A1046" t="str">
            <v>4092</v>
          </cell>
          <cell r="B1046" t="str">
            <v>El nombre comercial del emisor no cumple con el formato establecido</v>
          </cell>
        </row>
        <row r="1047">
          <cell r="A1047" t="str">
            <v>4093</v>
          </cell>
          <cell r="B1047" t="str">
            <v>El ubigeo del emisor no cumple con el formato establecido o no es válido</v>
          </cell>
        </row>
        <row r="1048">
          <cell r="A1048" t="str">
            <v>4094</v>
          </cell>
          <cell r="B1048" t="str">
            <v>La dirección completa y detallada del domicilio fiscal del emisor no cumple con el formato establecido</v>
          </cell>
        </row>
        <row r="1049">
          <cell r="A1049" t="str">
            <v>4095</v>
          </cell>
          <cell r="B1049" t="str">
            <v>La urbanización del domicilio fiscal del emisor no cumple con el formato establecido</v>
          </cell>
        </row>
        <row r="1050">
          <cell r="A1050" t="str">
            <v>4096</v>
          </cell>
          <cell r="B1050" t="str">
            <v>La provincia del domicilio fiscal del emisor no cumple con el formato establecido</v>
          </cell>
        </row>
        <row r="1051">
          <cell r="A1051" t="str">
            <v>4097</v>
          </cell>
          <cell r="B1051" t="str">
            <v>El departamento del domicilio fiscal del emisor no cumple con el formato establecido</v>
          </cell>
        </row>
        <row r="1052">
          <cell r="A1052" t="str">
            <v>4098</v>
          </cell>
          <cell r="B1052" t="str">
            <v>El distrito del domicilio fiscal del emisor no cumple con el formato establecido</v>
          </cell>
        </row>
        <row r="1053">
          <cell r="A1053" t="str">
            <v>4099</v>
          </cell>
          <cell r="B1053" t="str">
            <v>El nombre comercial del cliente no cumple con el formato establecido</v>
          </cell>
        </row>
        <row r="1054">
          <cell r="A1054" t="str">
            <v>4100</v>
          </cell>
          <cell r="B1054" t="str">
            <v>El ubigeo del cliente no cumple con el formato establecido o no es válido</v>
          </cell>
        </row>
        <row r="1055">
          <cell r="A1055" t="str">
            <v>4101</v>
          </cell>
          <cell r="B1055" t="str">
            <v>La dirección completa y detallada del domicilio fiscal del cliente no cumple con el formato establecido</v>
          </cell>
        </row>
        <row r="1056">
          <cell r="A1056" t="str">
            <v>4102</v>
          </cell>
          <cell r="B1056" t="str">
            <v>La urbanización del domicilio fiscal del cliente no cumple con el formato establecido</v>
          </cell>
        </row>
        <row r="1057">
          <cell r="A1057" t="str">
            <v>4103</v>
          </cell>
          <cell r="B1057" t="str">
            <v>La provincia del domicilio fiscal del cliente no cumple con el formato establecido</v>
          </cell>
        </row>
        <row r="1058">
          <cell r="A1058" t="str">
            <v>4104</v>
          </cell>
          <cell r="B1058" t="str">
            <v>El departamento del domicilio fiscal del cliente no cumple con el formato establecido</v>
          </cell>
        </row>
        <row r="1059">
          <cell r="A1059" t="str">
            <v>4105</v>
          </cell>
          <cell r="B1059" t="str">
            <v>El distrito del domicilio fiscal del cliente no cumple con el formato establecido</v>
          </cell>
        </row>
        <row r="1060">
          <cell r="A1060" t="str">
            <v>4106</v>
          </cell>
          <cell r="B1060" t="str">
            <v>El nombre comercial del proveedor no cumple con el formato establecido</v>
          </cell>
        </row>
        <row r="1061">
          <cell r="A1061" t="str">
            <v>4107</v>
          </cell>
          <cell r="B1061" t="str">
            <v>El ubigeo del proveedor no cumple con el formato establecido o no es válido</v>
          </cell>
        </row>
        <row r="1062">
          <cell r="A1062" t="str">
            <v>4108</v>
          </cell>
          <cell r="B1062" t="str">
            <v>La dirección completa y detallada del domicilio fiscal del proveedor no cumple con el formato establecido</v>
          </cell>
        </row>
        <row r="1063">
          <cell r="A1063" t="str">
            <v>4109</v>
          </cell>
          <cell r="B1063" t="str">
            <v>La urbanización del domicilio fiscal del proveedor no cumple con el formato establecido</v>
          </cell>
        </row>
        <row r="1064">
          <cell r="A1064" t="str">
            <v>4110</v>
          </cell>
          <cell r="B1064" t="str">
            <v>La provincia del domicilio fiscal del proveedor no cumple con el formato establecido</v>
          </cell>
        </row>
        <row r="1065">
          <cell r="A1065" t="str">
            <v>4111</v>
          </cell>
          <cell r="B1065" t="str">
            <v>El departamento del domicilio fiscal del proveedor no cumple con el formato establecido</v>
          </cell>
        </row>
        <row r="1066">
          <cell r="A1066" t="str">
            <v>4112</v>
          </cell>
          <cell r="B1066" t="str">
            <v>El distrito del domicilio fiscal del proveedor no cumple con el formato establecido</v>
          </cell>
        </row>
        <row r="1067">
          <cell r="A1067" t="str">
            <v>4120</v>
          </cell>
          <cell r="B1067" t="str">
            <v>El XML no contiene o no existe informacion en el tag SUNATEmbededDespatchAdvice de Información que sustenta el traslado.</v>
          </cell>
        </row>
        <row r="1068">
          <cell r="A1068" t="str">
            <v>4121</v>
          </cell>
          <cell r="B1068" t="str">
            <v>Para el tipo de operación no se consigna el tag SUNATEmbededDespatchAdvice de Información de sustento de traslado.</v>
          </cell>
        </row>
        <row r="1069">
          <cell r="A1069" t="str">
            <v>4122</v>
          </cell>
          <cell r="B1069" t="str">
            <v>Factura con información que sustenta el traslado, debe registrar leyenda 2008.</v>
          </cell>
        </row>
        <row r="1070">
          <cell r="A1070" t="str">
            <v>4123</v>
          </cell>
          <cell r="B1070" t="str">
            <v>sac:SUNATEmbededDespatchAdvice - Para Factura Electrónica Remitente no se consigna datos en documento de referencia(cac:OrderReference).</v>
          </cell>
        </row>
        <row r="1071">
          <cell r="A1071" t="str">
            <v>4124</v>
          </cell>
          <cell r="B1071" t="str">
            <v>cac:Shipment - Para Factura Electrónica Remitente debe indicar sujeto que realiza el traslado de bienes (1: Vendendor o 2: Comprador).</v>
          </cell>
        </row>
        <row r="1072">
          <cell r="A1072" t="str">
            <v>4125</v>
          </cell>
          <cell r="B1072" t="str">
            <v>cac:Shipment - Para Factura Electrónica Remitente debe indicar modalidad de transporte para el sustento de traslado de bienes (cbc:TransportModeCode).</v>
          </cell>
        </row>
        <row r="1073">
          <cell r="A1073" t="str">
            <v>4126</v>
          </cell>
          <cell r="B1073" t="str">
            <v>cac:Shipment - Debe indicar fecha de inicio de traslado para el  sustento de traslado de bienes (cac:TransitPeriod/cbc:StartDate).</v>
          </cell>
        </row>
        <row r="1074">
          <cell r="A1074" t="str">
            <v>4127</v>
          </cell>
          <cell r="B1074" t="str">
            <v>cac:Shipment - Para Factura Electrónica Remitente debe indicar el punto de partida para el sustento de traslado de bienes (cac:DeliveryAddrees).</v>
          </cell>
        </row>
        <row r="1075">
          <cell r="A1075" t="str">
            <v>4128</v>
          </cell>
          <cell r="B1075" t="str">
            <v>cac:Shipment - Para Factura Electrónica Remitente debe indicar el punto de llegada para el sustento de traslado de bienes (cac:OriginAddress).</v>
          </cell>
        </row>
        <row r="1076">
          <cell r="A1076" t="str">
            <v>4129</v>
          </cell>
          <cell r="B1076" t="str">
            <v>sac:SUNATEmbededDespatchAdvice - Para Factura Electrónica Remitente no se consigna indicador de subcontratación (cbc:MarkAttentionIndicator).</v>
          </cell>
        </row>
        <row r="1077">
          <cell r="A1077" t="str">
            <v>4130</v>
          </cell>
          <cell r="B1077" t="str">
            <v>sac:SUNATEmbededDespatchAdvice - Para Factura Electrónica Remitente debe consignar datos en documento de referencia (cac:OrderReference).</v>
          </cell>
        </row>
        <row r="1078">
          <cell r="A1078" t="str">
            <v>4131</v>
          </cell>
          <cell r="B1078" t="str">
            <v>sac:SUNATEmbededDespatchAdvice - Para Factura Electrónica Transportista no se consigna destinatario para el sustento de traslado de bienes (cac:DeliveryCustomerParty).</v>
          </cell>
        </row>
        <row r="1079">
          <cell r="A1079" t="str">
            <v>4132</v>
          </cell>
          <cell r="B1079" t="str">
            <v>cac:Shipment - Para Factura Electrónica Transportista no se consigna sujeto que realiza el traslado (cbc:HandlingCode).</v>
          </cell>
        </row>
        <row r="1080">
          <cell r="A1080" t="str">
            <v>4133</v>
          </cell>
          <cell r="B1080" t="str">
            <v>cac:Shipment - Para Factura Electrónica Transportista no se consigna peso total de la factura para el sustento de traslado de bienes (cbc:GrossWeightMeasure).</v>
          </cell>
        </row>
        <row r="1081">
          <cell r="A1081" t="str">
            <v>4134</v>
          </cell>
          <cell r="B1081" t="str">
            <v>cac:Shipment - Para Factura Electrónica Transportista no se consigna modalidad de transporte para el sustento de traslado de bienes (cbc:TransportModeCode).</v>
          </cell>
        </row>
        <row r="1082">
          <cell r="A1082" t="str">
            <v>4135</v>
          </cell>
          <cell r="B1082" t="str">
            <v>cac:Shipment - Para Factura Electrónica Transportista no se consigna punto de llegada para el sustento de traslado de bienes (cac:DeliveryAddress).</v>
          </cell>
        </row>
        <row r="1083">
          <cell r="A1083" t="str">
            <v>4136</v>
          </cell>
          <cell r="B1083" t="str">
            <v>cac:Shipment - Para Factura Electrónica transportista no se consigna punto de partida para el sustento de traslado de bienes (cac:OriginAddress).</v>
          </cell>
        </row>
        <row r="1084">
          <cell r="A1084" t="str">
            <v>4137</v>
          </cell>
          <cell r="B1084" t="str">
            <v>cac:OrderReference - Debe consignar número de  documento de referencia que sustenta el traslado (./cbc:ID).</v>
          </cell>
        </row>
        <row r="1085">
          <cell r="A1085" t="str">
            <v>4138</v>
          </cell>
          <cell r="B1085" t="str">
            <v>cac:OrderReference - Debe consignar tipo de documento de referencia que sustenta el traslado (./cbc:OrderTypeCode).</v>
          </cell>
        </row>
        <row r="1086">
          <cell r="A1086" t="str">
            <v>4139</v>
          </cell>
          <cell r="B1086" t="str">
            <v>cac:OrderReference - Tipo de documento de referencia que sustenta el traslado no válido (01 – Factura o 09 – Guía de Remisión).</v>
          </cell>
        </row>
        <row r="1087">
          <cell r="A1087" t="str">
            <v>4140</v>
          </cell>
          <cell r="B1087" t="str">
            <v>cac:OrderReference - Serie-Numero ingresado en documento de referencia que sustenta el traslado no cumple con el formato establecido.</v>
          </cell>
        </row>
        <row r="1088">
          <cell r="A1088" t="str">
            <v>4141</v>
          </cell>
          <cell r="B1088" t="str">
            <v>cac:OrderReference - Debe consignar RUC emisor del documento de referencia que sustenta el traslado (./cac:DocumentReference/cac:IssuerParty/cac:PartyIdentification/cbc:ID).</v>
          </cell>
        </row>
        <row r="1089">
          <cell r="A1089" t="str">
            <v>4142</v>
          </cell>
          <cell r="B1089" t="str">
            <v>cac:OrderReference -  RUC emisor del documento de referencia que sustenta el traslado no cumple con el formato establecido.</v>
          </cell>
        </row>
        <row r="1090">
          <cell r="A1090" t="str">
            <v>4143</v>
          </cell>
          <cell r="B1090" t="str">
            <v>cac:OrderReference – RUC Emisor de documento de referencia que sustenta el traslado no existe o se encuentra dado de baja.</v>
          </cell>
        </row>
        <row r="1091">
          <cell r="A1091" t="str">
            <v>4144</v>
          </cell>
          <cell r="B1091" t="str">
            <v>cac:OrderReference – Documento de Referencia ingresado no corresponde a un comprobante electrónico declarado y activo en SUNAT.</v>
          </cell>
        </row>
        <row r="1092">
          <cell r="A1092" t="str">
            <v>4145</v>
          </cell>
          <cell r="B1092" t="str">
            <v>cac:OrderReference – Documento de Referencia ingresado no corresponde comprobante autorizado por SUNAT.</v>
          </cell>
        </row>
        <row r="1093">
          <cell r="A1093" t="str">
            <v>4146</v>
          </cell>
          <cell r="B1093" t="str">
            <v>cac:OrderReference - Nombre o razon social del emisodr de referencia que sustenta el traslado de bienes no cumple con un formato válido.</v>
          </cell>
        </row>
        <row r="1094">
          <cell r="A1094" t="str">
            <v>4147</v>
          </cell>
          <cell r="B1094" t="str">
            <v>cac:DeliveryCustomerParty - Debe consignar numero de documento de identidad del destinatario (cbc:CustomerAssignedAccountID).</v>
          </cell>
        </row>
        <row r="1095">
          <cell r="A1095" t="str">
            <v>4148</v>
          </cell>
          <cell r="B1095" t="str">
            <v>cac:DeliveryCustomerParty - Debe consignar tipo de documento de identidad del destinatario (cbc:CustomerAssignedAccountID/@schemeID).</v>
          </cell>
        </row>
        <row r="1096">
          <cell r="A1096" t="str">
            <v>4149</v>
          </cell>
          <cell r="B1096" t="str">
            <v>cac:DeliveryCustomerParty - Tipo de documento de identidad del destinatario no válido (Catálogo N° 06).</v>
          </cell>
        </row>
        <row r="1097">
          <cell r="A1097" t="str">
            <v>4150</v>
          </cell>
          <cell r="B1097" t="str">
            <v>cac:DeliveryCustomerParty - Numero de documento de identidad del destinatario no cumple con un formato válido.</v>
          </cell>
        </row>
        <row r="1098">
          <cell r="A1098" t="str">
            <v>4151</v>
          </cell>
          <cell r="B1098" t="str">
            <v>cac:DeliveryCustomerParty - Debe consignar apellidos y nombres, denominación o razón social del destinatario (cac:Party/cac:PartyLegalEntity/cbc:RegistrationName).</v>
          </cell>
        </row>
        <row r="1099">
          <cell r="A1099" t="str">
            <v>4152</v>
          </cell>
          <cell r="B1099" t="str">
            <v>cac:DeliveryCustomerParty - Nombre o razon social del destinatario no cumple con un formato válido.</v>
          </cell>
        </row>
        <row r="1100">
          <cell r="A1100" t="str">
            <v>4153</v>
          </cell>
          <cell r="B1100" t="str">
            <v>cbc:HandlingCode - Sujeto que realiza el traslado no es valido.</v>
          </cell>
        </row>
        <row r="1101">
          <cell r="A1101" t="str">
            <v>4154</v>
          </cell>
          <cell r="B1101" t="str">
            <v>cbc:GrossWeightMeasure@unitCode: El valor ingresado en la unidad de medida para el peso bruto total no es correcta (KGM).</v>
          </cell>
        </row>
        <row r="1102">
          <cell r="A1102" t="str">
            <v>4155</v>
          </cell>
          <cell r="B1102" t="str">
            <v>GrossWeightMeasure – El valor ingresado no cumple con el estandar.</v>
          </cell>
        </row>
        <row r="1103">
          <cell r="A1103" t="str">
            <v>4156</v>
          </cell>
          <cell r="B1103" t="str">
            <v>Debe ingresar la totalidad de la información requerida al transportista.</v>
          </cell>
        </row>
        <row r="1104">
          <cell r="A1104" t="str">
            <v>4157</v>
          </cell>
          <cell r="B1104" t="str">
            <v>No existe información en el tag datos de conductores.</v>
          </cell>
        </row>
        <row r="1105">
          <cell r="A1105" t="str">
            <v>4158</v>
          </cell>
          <cell r="B1105" t="str">
            <v>No existe información en el tag datos de vehículos.</v>
          </cell>
        </row>
        <row r="1106">
          <cell r="A1106" t="str">
            <v>4159</v>
          </cell>
          <cell r="B1106" t="str">
            <v>No es necesario consignar los datos del transportista para una operación de Transporte Privado.</v>
          </cell>
        </row>
        <row r="1107">
          <cell r="A1107" t="str">
            <v>4160</v>
          </cell>
          <cell r="B1107" t="str">
            <v>cac:CarrierParty: Debe consignar número de  documento de identidad del transportista.</v>
          </cell>
        </row>
        <row r="1108">
          <cell r="A1108" t="str">
            <v>4161</v>
          </cell>
          <cell r="B1108" t="str">
            <v>cac:CarrierParty: Debe consignar tipo de documento de identidad del transportista.</v>
          </cell>
        </row>
        <row r="1109">
          <cell r="A1109" t="str">
            <v>4162</v>
          </cell>
          <cell r="B1109" t="str">
            <v>cac:CarrierParty: Tipo de documento de identidad del transportista no válido (06 - RUC).</v>
          </cell>
        </row>
        <row r="1110">
          <cell r="A1110" t="str">
            <v>4163</v>
          </cell>
          <cell r="B1110" t="str">
            <v>cac:CarrierParty: Numero de documento de identidad del transportista no cumple con un formato válido.</v>
          </cell>
        </row>
        <row r="1111">
          <cell r="A1111" t="str">
            <v>4164</v>
          </cell>
          <cell r="B1111" t="str">
            <v>cac:CarrierParty: Debe consignar apellidos y nombres, denominación o razón social del transportista.</v>
          </cell>
        </row>
        <row r="1112">
          <cell r="A1112" t="str">
            <v>4165</v>
          </cell>
          <cell r="B1112" t="str">
            <v>cac:CarrierParty: nombre o razon social del transportista no cumple con un formato válido.</v>
          </cell>
        </row>
        <row r="1113">
          <cell r="A1113" t="str">
            <v>4166</v>
          </cell>
          <cell r="B1113" t="str">
            <v>cac: TransportHandlingUnit: Numero de placa (cbc:ID) no coincide con el numero de placa del vehiculo prinicipal.</v>
          </cell>
        </row>
        <row r="1114">
          <cell r="A1114" t="str">
            <v>4167</v>
          </cell>
          <cell r="B1114" t="str">
            <v>cac:RoadTransport/cbc:LicensePlateID: Numero de placa del vehículo no cumple con el formato válido.</v>
          </cell>
        </row>
        <row r="1115">
          <cell r="A1115" t="str">
            <v>4168</v>
          </cell>
          <cell r="B1115" t="str">
            <v>cac: TransportHandlingUnit: Numero de placa del vehículo principal no existe o no cumple con el formato válido (cbc:ID).</v>
          </cell>
        </row>
        <row r="1116">
          <cell r="A1116" t="str">
            <v>4169</v>
          </cell>
          <cell r="B1116" t="str">
            <v>cac:TransportEquipment: debe consignar al menos un vehiculo secundario.</v>
          </cell>
        </row>
        <row r="1117">
          <cell r="A1117" t="str">
            <v>4170</v>
          </cell>
          <cell r="B1117" t="str">
            <v>cac:TransportEquipment: Numero de placa del vehículo principal no existe o no cumple con el formato válido (cbc:ID).</v>
          </cell>
        </row>
        <row r="1118">
          <cell r="A1118" t="str">
            <v>4171</v>
          </cell>
          <cell r="B1118" t="str">
            <v>cac:DriverPerson: Debe consignar número de  documento de identidad del conductor (cbc:ID).</v>
          </cell>
        </row>
        <row r="1119">
          <cell r="A1119" t="str">
            <v>4172</v>
          </cell>
          <cell r="B1119" t="str">
            <v>cac:DriverPerson: Debe consignar tipo de documento de identidad del conductor (cbc:ID/@schemeID).</v>
          </cell>
        </row>
        <row r="1120">
          <cell r="A1120" t="str">
            <v>4173</v>
          </cell>
          <cell r="B1120" t="str">
            <v>cac:DriverPerson: Tipo de documento de identidad del conductor no válido (Catalogo Nro 06).</v>
          </cell>
        </row>
        <row r="1121">
          <cell r="A1121" t="str">
            <v>4174</v>
          </cell>
          <cell r="B1121" t="str">
            <v>cac:DriverPerson: Numero de documento de identidad del conductor no cumple con el formato válido.</v>
          </cell>
        </row>
        <row r="1122">
          <cell r="A1122" t="str">
            <v>4175</v>
          </cell>
          <cell r="B1122" t="str">
            <v>cac:DeliveryAddress: Debe consignar código de ubigeo de punto de llegada (cbc:ID).</v>
          </cell>
        </row>
        <row r="1123">
          <cell r="A1123" t="str">
            <v>4176</v>
          </cell>
          <cell r="B1123" t="str">
            <v>cac:DeliveryAddress: Código de ubigeo de punto de llegada no cumple con el formato válido.</v>
          </cell>
        </row>
        <row r="1124">
          <cell r="A1124" t="str">
            <v>4177</v>
          </cell>
          <cell r="B1124" t="str">
            <v>cac:DeliveryAddress: Debe consignar código de ubigeo válido (Catálogo N° 13).</v>
          </cell>
        </row>
        <row r="1125">
          <cell r="A1125" t="str">
            <v>4178</v>
          </cell>
          <cell r="B1125" t="str">
            <v>cac:DeliveryAddress: Debe consignar Dirección del punto de llegada (cbc:StreetName).</v>
          </cell>
        </row>
        <row r="1126">
          <cell r="A1126" t="str">
            <v>4179</v>
          </cell>
          <cell r="B1126" t="str">
            <v>cac:DeliveryAddress: Dirección completa y detallada del punto de llegada no cumple con el formato válido.</v>
          </cell>
        </row>
        <row r="1127">
          <cell r="A1127" t="str">
            <v>4180</v>
          </cell>
          <cell r="B1127" t="str">
            <v>cac:OriginAddress: Debe consignar código de ubigeo de punto de partida (cbc:ID).</v>
          </cell>
        </row>
        <row r="1128">
          <cell r="A1128" t="str">
            <v>4181</v>
          </cell>
          <cell r="B1128" t="str">
            <v>cac:OriginAddress: Código de ubigeo de punto de llegada no cumple con el formato válido.</v>
          </cell>
        </row>
        <row r="1129">
          <cell r="A1129" t="str">
            <v>4182</v>
          </cell>
          <cell r="B1129" t="str">
            <v>cac:OriginAddress: Debe consignar código de ubigeo válido (Catálogo N° 13).</v>
          </cell>
        </row>
        <row r="1130">
          <cell r="A1130" t="str">
            <v>4183</v>
          </cell>
          <cell r="B1130" t="str">
            <v>cac:OriginAddress: Debe consignar Dirección detallada del punto de partida (cbc:StreetName).</v>
          </cell>
        </row>
        <row r="1131">
          <cell r="A1131" t="str">
            <v>4184</v>
          </cell>
          <cell r="B1131" t="str">
            <v>cac:OriginAddres: Dirección completa y detallada del punto de partida no cumple con el estandar.</v>
          </cell>
        </row>
        <row r="1132">
          <cell r="A1132" t="str">
            <v>4185</v>
          </cell>
          <cell r="B1132" t="str">
            <v>cac:OrderReference - Serie y numero no se encuentra registrado como baja por cambio de destinatario.</v>
          </cell>
        </row>
        <row r="1133">
          <cell r="A1133" t="str">
            <v>4186</v>
          </cell>
          <cell r="B1133" t="str">
            <v>cbc:Note - El campo observaciones supera la cantidad maxima especificada (250 carácteres).</v>
          </cell>
        </row>
        <row r="1134">
          <cell r="A1134" t="str">
            <v>4187</v>
          </cell>
          <cell r="B1134" t="str">
            <v>cac:OrderReference - El campo Tipo de documento (descripción) supera la cantidad maxima especificada (50 carácteres).</v>
          </cell>
        </row>
        <row r="1135">
          <cell r="A1135" t="str">
            <v>4188</v>
          </cell>
          <cell r="B1135" t="str">
            <v>El XML no contiene el atributo o no existe información del nombre o razon social del tercero relacionado.</v>
          </cell>
        </row>
        <row r="1136">
          <cell r="A1136" t="str">
            <v>4189</v>
          </cell>
          <cell r="B1136" t="str">
            <v>El valor ingresado como tipo de documento del nombre o razon social del tercero relacionado es incorrecto.</v>
          </cell>
        </row>
        <row r="1137">
          <cell r="A1137" t="str">
            <v>4190</v>
          </cell>
          <cell r="B1137" t="str">
            <v>El valor ingresado como descripcion de motivo de traslado no cumple con el estandar.</v>
          </cell>
        </row>
        <row r="1138">
          <cell r="A1138" t="str">
            <v>4191</v>
          </cell>
          <cell r="B1138" t="str">
            <v>Para el motivo de traslado, no se consigna información en el numero de DAM.</v>
          </cell>
        </row>
        <row r="1139">
          <cell r="A1139" t="str">
            <v>4192</v>
          </cell>
          <cell r="B1139" t="str">
            <v>Para el motivo de traslado, no se consigna información del manifiesto de carga.</v>
          </cell>
        </row>
        <row r="1140">
          <cell r="A1140" t="str">
            <v>4193</v>
          </cell>
          <cell r="B1140" t="str">
            <v>El valor ingresado como indicador de transbordo programado no cumple con el estandar.</v>
          </cell>
        </row>
        <row r="1141">
          <cell r="A1141" t="str">
            <v>4194</v>
          </cell>
          <cell r="B1141" t="str">
            <v>El XML no contiene el atributo o no existe información en peso bruto total de la guia.</v>
          </cell>
        </row>
        <row r="1142">
          <cell r="A1142" t="str">
            <v>4195</v>
          </cell>
          <cell r="B1142" t="str">
            <v>Numero de bultos o pallets es una información válida solo para importación.</v>
          </cell>
        </row>
        <row r="1143">
          <cell r="A1143" t="str">
            <v>4196</v>
          </cell>
          <cell r="B1143" t="str">
            <v>La fecha de recepción en SUNAT es mayor a 1 hora(s) respecto a la fecha de comprobación por OSE</v>
          </cell>
        </row>
        <row r="1144">
          <cell r="A1144" t="str">
            <v>4197</v>
          </cell>
          <cell r="B1144" t="str">
            <v>IssueTime - El dato ingresado  no cumple con el patrón hh:mm:ss.sssss</v>
          </cell>
        </row>
        <row r="1145">
          <cell r="A1145" t="str">
            <v>4200</v>
          </cell>
          <cell r="B1145" t="str">
            <v>Debe corresponder a algún valor válido establecido en el catálogo 13</v>
          </cell>
        </row>
        <row r="1146">
          <cell r="A1146" t="str">
            <v>4201</v>
          </cell>
          <cell r="B1146" t="str">
            <v>EL monto del ISC se debe detallar a nivel de línea</v>
          </cell>
        </row>
        <row r="1147">
          <cell r="A1147" t="str">
            <v>4207</v>
          </cell>
          <cell r="B1147" t="str">
            <v>El DNI debe tener 8 caracteres numéricos</v>
          </cell>
        </row>
        <row r="1148">
          <cell r="A1148" t="str">
            <v>4208</v>
          </cell>
          <cell r="B1148" t="str">
            <v>Para el tipo de documento 4 o 7 sólo es permitido hasta 15 caracteres alfanuméricos</v>
          </cell>
        </row>
        <row r="1149">
          <cell r="A1149" t="str">
            <v>4230</v>
          </cell>
          <cell r="B1149" t="str">
            <v>el Comprobante no debió ser observado.</v>
          </cell>
        </row>
      </sheetData>
      <sheetData sheetId="22"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General"/>
      <sheetName val="Firma"/>
      <sheetName val="Factura1_0"/>
      <sheetName val="Boleta1_0"/>
      <sheetName val="Servicios Públicos1_0"/>
      <sheetName val="Nota de Débito1_0"/>
      <sheetName val="Nota de Crédito1_0"/>
      <sheetName val="Retenciones1_0"/>
      <sheetName val="Percepciones1_0"/>
      <sheetName val="Guía1_0"/>
      <sheetName val="Resumen Diario1_1"/>
      <sheetName val="Comunicación de Baja1_0"/>
      <sheetName val="Resumen de reversiones1_0"/>
      <sheetName val="Listados"/>
      <sheetName val="Parámetros"/>
      <sheetName val="Catálogos"/>
      <sheetName val="CódigosRetorno"/>
      <sheetName val="Factura2_0"/>
      <sheetName val="Boleta2_0"/>
      <sheetName val="Servicios Públicos2_0"/>
      <sheetName val="NotaCredito2_0"/>
      <sheetName val="NotaDebito2_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
          <cell r="A1" t="str">
            <v>-</v>
          </cell>
          <cell r="B1" t="str">
            <v>-</v>
          </cell>
        </row>
        <row r="2">
          <cell r="A2" t="str">
            <v>0100</v>
          </cell>
          <cell r="B2" t="str">
            <v>El sistema no puede responder su solicitud. Intente nuevamente o comuníquese con su Administrador</v>
          </cell>
        </row>
        <row r="3">
          <cell r="A3" t="str">
            <v>0101</v>
          </cell>
          <cell r="B3" t="str">
            <v>El encabezado de seguridad es incorrecto</v>
          </cell>
        </row>
        <row r="4">
          <cell r="A4" t="str">
            <v>0102</v>
          </cell>
          <cell r="B4" t="str">
            <v>Usuario o contraseña incorrectos</v>
          </cell>
        </row>
        <row r="5">
          <cell r="A5" t="str">
            <v>0103</v>
          </cell>
          <cell r="B5" t="str">
            <v>El Usuario ingresado no existe</v>
          </cell>
        </row>
        <row r="6">
          <cell r="A6" t="str">
            <v>0104</v>
          </cell>
          <cell r="B6" t="str">
            <v>La Clave ingresada es incorrecta</v>
          </cell>
        </row>
        <row r="7">
          <cell r="A7" t="str">
            <v>0105</v>
          </cell>
          <cell r="B7" t="str">
            <v>El Usuario no está activo</v>
          </cell>
        </row>
        <row r="8">
          <cell r="A8" t="str">
            <v>0106</v>
          </cell>
          <cell r="B8" t="str">
            <v>El Usuario no es válido</v>
          </cell>
        </row>
        <row r="9">
          <cell r="A9" t="str">
            <v>0109</v>
          </cell>
          <cell r="B9" t="str">
            <v>El sistema no puede responder su solicitud. (El servicio de autenticación no está disponible)</v>
          </cell>
        </row>
        <row r="10">
          <cell r="A10" t="str">
            <v>0110</v>
          </cell>
          <cell r="B10" t="str">
            <v>No se pudo obtener la informacion del tipo de usuario</v>
          </cell>
        </row>
        <row r="11">
          <cell r="A11" t="str">
            <v>0111</v>
          </cell>
          <cell r="B11" t="str">
            <v>No tiene el perfil para enviar comprobantes electronicos</v>
          </cell>
        </row>
        <row r="12">
          <cell r="A12" t="str">
            <v>0112</v>
          </cell>
          <cell r="B12" t="str">
            <v>El usuario debe ser secundario</v>
          </cell>
        </row>
        <row r="13">
          <cell r="A13" t="str">
            <v>0113</v>
          </cell>
          <cell r="B13" t="str">
            <v>El usuario no esta afiliado a Factura Electronica</v>
          </cell>
        </row>
        <row r="14">
          <cell r="A14" t="str">
            <v>0125</v>
          </cell>
          <cell r="B14" t="str">
            <v>No se pudo obtener la constancia</v>
          </cell>
        </row>
        <row r="15">
          <cell r="A15" t="str">
            <v>0126</v>
          </cell>
          <cell r="B15" t="str">
            <v>El ticket no le pertenece al usuario</v>
          </cell>
        </row>
        <row r="16">
          <cell r="A16" t="str">
            <v>0127</v>
          </cell>
          <cell r="B16" t="str">
            <v>El ticket no existe</v>
          </cell>
        </row>
        <row r="17">
          <cell r="A17" t="str">
            <v>0130</v>
          </cell>
          <cell r="B17" t="str">
            <v>El sistema no puede responder su solicitud. (No se pudo obtener el ticket de proceso)</v>
          </cell>
        </row>
        <row r="18">
          <cell r="A18" t="str">
            <v>0131</v>
          </cell>
          <cell r="B18" t="str">
            <v>El sistema no puede responder su solicitud. (No se pudo grabar el archivo en el directorio)</v>
          </cell>
        </row>
        <row r="19">
          <cell r="A19" t="str">
            <v>0132</v>
          </cell>
          <cell r="B19" t="str">
            <v>El sistema no puede responder su solicitud. (No se pudo grabar escribir en el archivo zip)</v>
          </cell>
        </row>
        <row r="20">
          <cell r="A20" t="str">
            <v>0133</v>
          </cell>
          <cell r="B20" t="str">
            <v>El sistema no puede responder su solicitud. (No se pudo grabar la entrada del log)</v>
          </cell>
        </row>
        <row r="21">
          <cell r="A21" t="str">
            <v>0134</v>
          </cell>
          <cell r="B21" t="str">
            <v>El sistema no puede responder su solicitud. (No se pudo grabar en el storage)</v>
          </cell>
        </row>
        <row r="22">
          <cell r="A22" t="str">
            <v>0135</v>
          </cell>
          <cell r="B22" t="str">
            <v>El sistema no puede responder su solicitud. (No se pudo encolar el pedido)</v>
          </cell>
        </row>
        <row r="23">
          <cell r="A23" t="str">
            <v>0136</v>
          </cell>
          <cell r="B23" t="str">
            <v>El sistema no puede responder su solicitud. (No se pudo recibir una respuesta del batch)</v>
          </cell>
        </row>
        <row r="24">
          <cell r="A24" t="str">
            <v>0137</v>
          </cell>
          <cell r="B24" t="str">
            <v>El sistema no puede responder su solicitud. (Se obtuvo una respuesta nula)</v>
          </cell>
        </row>
        <row r="25">
          <cell r="A25" t="str">
            <v>0138</v>
          </cell>
          <cell r="B25" t="str">
            <v>El sistema no puede responder su solicitud. (Error en Base de Datos)</v>
          </cell>
        </row>
        <row r="26">
          <cell r="A26" t="str">
            <v>0151</v>
          </cell>
          <cell r="B26" t="str">
            <v>El nombre del archivo ZIP es incorrecto</v>
          </cell>
        </row>
        <row r="27">
          <cell r="A27" t="str">
            <v>0152</v>
          </cell>
          <cell r="B27" t="str">
            <v>No se puede enviar por este método un archivo de resumen</v>
          </cell>
        </row>
        <row r="28">
          <cell r="A28" t="str">
            <v>0153</v>
          </cell>
          <cell r="B28" t="str">
            <v>No se puede enviar por este método un archivo por lotes</v>
          </cell>
        </row>
        <row r="29">
          <cell r="A29" t="str">
            <v>0154</v>
          </cell>
          <cell r="B29" t="str">
            <v>El RUC del archivo no corresponde al RUC del usuario o el proveedor no esta autorizado a enviar comprobantes del contribuyente</v>
          </cell>
        </row>
        <row r="30">
          <cell r="A30" t="str">
            <v>0155</v>
          </cell>
          <cell r="B30" t="str">
            <v>El archivo ZIP esta vacio</v>
          </cell>
        </row>
        <row r="31">
          <cell r="A31" t="str">
            <v>0156</v>
          </cell>
          <cell r="B31" t="str">
            <v>El archivo ZIP esta corrupto</v>
          </cell>
        </row>
        <row r="32">
          <cell r="A32" t="str">
            <v>0157</v>
          </cell>
          <cell r="B32" t="str">
            <v>El archivo ZIP no contiene comprobantes</v>
          </cell>
        </row>
        <row r="33">
          <cell r="A33" t="str">
            <v>0158</v>
          </cell>
          <cell r="B33" t="str">
            <v>El archivo ZIP contiene demasiados comprobantes para este tipo de envío</v>
          </cell>
        </row>
        <row r="34">
          <cell r="A34" t="str">
            <v>0159</v>
          </cell>
          <cell r="B34" t="str">
            <v>El nombre del archivo XML es incorrecto</v>
          </cell>
        </row>
        <row r="35">
          <cell r="A35" t="str">
            <v>0160</v>
          </cell>
          <cell r="B35" t="str">
            <v>El archivo XML esta vacio</v>
          </cell>
        </row>
        <row r="36">
          <cell r="A36" t="str">
            <v>0161</v>
          </cell>
          <cell r="B36" t="str">
            <v>El nombre del archivo XML no coincide con el nombre del archivo ZIP</v>
          </cell>
        </row>
        <row r="37">
          <cell r="A37" t="str">
            <v>0200</v>
          </cell>
          <cell r="B37" t="str">
            <v>No se pudo procesar su solicitud. (Ocurrio un error en el batch)</v>
          </cell>
        </row>
        <row r="38">
          <cell r="A38" t="str">
            <v>0201</v>
          </cell>
          <cell r="B38" t="str">
            <v>No se pudo procesar su solicitud. (Llego un requerimiento nulo al batch)</v>
          </cell>
        </row>
        <row r="39">
          <cell r="A39" t="str">
            <v>0202</v>
          </cell>
          <cell r="B39" t="str">
            <v>No se pudo procesar su solicitud. (No llego información del archivo ZIP)</v>
          </cell>
        </row>
        <row r="40">
          <cell r="A40" t="str">
            <v>0203</v>
          </cell>
          <cell r="B40" t="str">
            <v>No se pudo procesar su solicitud. (No se encontro archivos en la informacion del archivo ZIP)</v>
          </cell>
        </row>
        <row r="41">
          <cell r="A41" t="str">
            <v>0204</v>
          </cell>
          <cell r="B41" t="str">
            <v>No se pudo procesar su solicitud. (Este tipo de requerimiento solo acepta 1 archivo)</v>
          </cell>
        </row>
        <row r="42">
          <cell r="A42" t="str">
            <v>0250</v>
          </cell>
          <cell r="B42" t="str">
            <v>No se pudo procesar su solicitud. (Ocurrio un error desconocido al hacer unzip)</v>
          </cell>
        </row>
        <row r="43">
          <cell r="A43" t="str">
            <v>0251</v>
          </cell>
          <cell r="B43" t="str">
            <v>No se pudo procesar su solicitud. (No se pudo crear un directorio para el unzip)</v>
          </cell>
        </row>
        <row r="44">
          <cell r="A44" t="str">
            <v>0252</v>
          </cell>
          <cell r="B44" t="str">
            <v>No se pudo procesar su solicitud. (No se encontro archivos dentro del zip)</v>
          </cell>
        </row>
        <row r="45">
          <cell r="A45" t="str">
            <v>0253</v>
          </cell>
          <cell r="B45" t="str">
            <v>No se pudo procesar su solicitud. (No se pudo comprimir la constancia)</v>
          </cell>
        </row>
        <row r="46">
          <cell r="A46" t="str">
            <v>0300</v>
          </cell>
          <cell r="B46" t="str">
            <v>No se encontró la raíz documento xml</v>
          </cell>
        </row>
        <row r="47">
          <cell r="A47" t="str">
            <v>0301</v>
          </cell>
          <cell r="B47" t="str">
            <v>Elemento raiz del xml no esta definido</v>
          </cell>
        </row>
        <row r="48">
          <cell r="A48" t="str">
            <v>0302</v>
          </cell>
          <cell r="B48" t="str">
            <v>Codigo del tipo de comprobante no registrado</v>
          </cell>
        </row>
        <row r="49">
          <cell r="A49" t="str">
            <v>0303</v>
          </cell>
          <cell r="B49" t="str">
            <v>No existe el directorio de schemas</v>
          </cell>
        </row>
        <row r="50">
          <cell r="A50" t="str">
            <v>0304</v>
          </cell>
          <cell r="B50" t="str">
            <v>No existe el archivo de schema</v>
          </cell>
        </row>
        <row r="51">
          <cell r="A51" t="str">
            <v>0305</v>
          </cell>
          <cell r="B51" t="str">
            <v>El sistema no puede procesar el archivo xml</v>
          </cell>
        </row>
        <row r="52">
          <cell r="A52" t="str">
            <v>0306</v>
          </cell>
          <cell r="B52" t="str">
            <v>No se puede leer (parsear) el archivo XML</v>
          </cell>
        </row>
        <row r="53">
          <cell r="A53" t="str">
            <v>0307</v>
          </cell>
          <cell r="B53" t="str">
            <v>No se pudo recuperar la constancia</v>
          </cell>
        </row>
        <row r="54">
          <cell r="A54" t="str">
            <v>0400</v>
          </cell>
          <cell r="B54" t="str">
            <v>No tiene permiso para enviar casos de pruebas</v>
          </cell>
        </row>
        <row r="55">
          <cell r="A55" t="str">
            <v>0401</v>
          </cell>
          <cell r="B55" t="str">
            <v>El caso de prueba no existe</v>
          </cell>
        </row>
        <row r="56">
          <cell r="A56" t="str">
            <v>0402</v>
          </cell>
          <cell r="B56" t="str">
            <v>La numeracion o nombre del documento ya ha sido enviado anteriormente</v>
          </cell>
        </row>
        <row r="57">
          <cell r="A57" t="str">
            <v>0403</v>
          </cell>
          <cell r="B57" t="str">
            <v>El documento afectado por la nota no existe</v>
          </cell>
        </row>
        <row r="58">
          <cell r="A58" t="str">
            <v>0404</v>
          </cell>
          <cell r="B58" t="str">
            <v>El documento afectado por la nota se encuentra rechazado</v>
          </cell>
        </row>
        <row r="59">
          <cell r="A59" t="str">
            <v>1001</v>
          </cell>
          <cell r="B59" t="str">
            <v>ID - El dato SERIE-CORRELATIVO no cumple con el formato de acuerdo al tipo de comprobante</v>
          </cell>
        </row>
        <row r="60">
          <cell r="A60" t="str">
            <v>1002</v>
          </cell>
          <cell r="B60" t="str">
            <v>El XML no contiene informacion en el tag ID</v>
          </cell>
        </row>
        <row r="61">
          <cell r="A61" t="str">
            <v>1003</v>
          </cell>
          <cell r="B61" t="str">
            <v>InvoiceTypeCode - El valor del tipo de documento es invalido o no coincide con el nombre del archivo</v>
          </cell>
        </row>
        <row r="62">
          <cell r="A62" t="str">
            <v>1004</v>
          </cell>
          <cell r="B62" t="str">
            <v>El XML no contiene el tag o no existe informacion de InvoiceTypeCode</v>
          </cell>
        </row>
        <row r="63">
          <cell r="A63" t="str">
            <v>1005</v>
          </cell>
          <cell r="B63" t="str">
            <v>CustomerAssignedAccountID -  El dato ingresado no cumple con el estandar</v>
          </cell>
        </row>
        <row r="64">
          <cell r="A64" t="str">
            <v>1006</v>
          </cell>
          <cell r="B64" t="str">
            <v>El XML no contiene el tag o no existe informacion de CustomerAssignedAccountID del emisor del documento</v>
          </cell>
        </row>
        <row r="65">
          <cell r="A65" t="str">
            <v>1007</v>
          </cell>
          <cell r="B65" t="str">
            <v>El dato ingresado no cumple con el estandar</v>
          </cell>
        </row>
        <row r="66">
          <cell r="A66" t="str">
            <v>1008</v>
          </cell>
          <cell r="B66" t="str">
            <v>El XML no contiene el tag o no existe informacion en tipo de documento del emisor.</v>
          </cell>
        </row>
        <row r="67">
          <cell r="A67" t="str">
            <v>1009</v>
          </cell>
          <cell r="B67" t="str">
            <v>IssueDate - El dato ingresado  no cumple con el patron YYYY-MM-DD</v>
          </cell>
        </row>
        <row r="68">
          <cell r="A68" t="str">
            <v>1010</v>
          </cell>
          <cell r="B68" t="str">
            <v>El XML no contiene el tag IssueDate</v>
          </cell>
        </row>
        <row r="69">
          <cell r="A69" t="str">
            <v>1011</v>
          </cell>
          <cell r="B69" t="str">
            <v>IssueDate- El dato ingresado no es valido</v>
          </cell>
        </row>
        <row r="70">
          <cell r="A70" t="str">
            <v>1012</v>
          </cell>
          <cell r="B70" t="str">
            <v>ID - El dato ingresado no cumple con el patron SERIE-CORRELATIVO</v>
          </cell>
        </row>
        <row r="71">
          <cell r="A71" t="str">
            <v>1013</v>
          </cell>
          <cell r="B71" t="str">
            <v>El XML no contiene informacion en el tag ID</v>
          </cell>
        </row>
        <row r="72">
          <cell r="A72" t="str">
            <v>1014</v>
          </cell>
          <cell r="B72" t="str">
            <v>CustomerAssignedAccountID - El dato ingresado no cumple con el estandar</v>
          </cell>
        </row>
        <row r="73">
          <cell r="A73" t="str">
            <v>1015</v>
          </cell>
          <cell r="B73" t="str">
            <v>El XML no contiene el tag o no existe informacion de CustomerAssignedAccountID del emisor del documento</v>
          </cell>
        </row>
        <row r="74">
          <cell r="A74" t="str">
            <v>1016</v>
          </cell>
          <cell r="B74" t="str">
            <v>AdditionalAccountID - El dato ingresado no cumple con el estandar</v>
          </cell>
        </row>
        <row r="75">
          <cell r="A75" t="str">
            <v>1017</v>
          </cell>
          <cell r="B75" t="str">
            <v>El XML no contiene el tag AdditionalAccountID del emisor del documento</v>
          </cell>
        </row>
        <row r="76">
          <cell r="A76" t="str">
            <v>1018</v>
          </cell>
          <cell r="B76" t="str">
            <v>IssueDate - El dato ingresado no cumple con el patron YYYY-MM-DD</v>
          </cell>
        </row>
        <row r="77">
          <cell r="A77" t="str">
            <v>1019</v>
          </cell>
          <cell r="B77" t="str">
            <v>El XML no contiene el tag IssueDate</v>
          </cell>
        </row>
        <row r="78">
          <cell r="A78" t="str">
            <v>1020</v>
          </cell>
          <cell r="B78" t="str">
            <v>IssueDate- El dato ingresado no es valido</v>
          </cell>
        </row>
        <row r="79">
          <cell r="A79" t="str">
            <v>1021</v>
          </cell>
          <cell r="B79" t="str">
            <v>Error en la validacion de la nota de credito</v>
          </cell>
        </row>
        <row r="80">
          <cell r="A80" t="str">
            <v>1022</v>
          </cell>
          <cell r="B80" t="str">
            <v>La serie o numero del documento modificado por la Nota Electrónica no cumple con el formato establecido</v>
          </cell>
        </row>
        <row r="81">
          <cell r="A81" t="str">
            <v>1023</v>
          </cell>
          <cell r="B81" t="str">
            <v>No se ha especificado el tipo de documento modificado por la Nota electronica</v>
          </cell>
        </row>
        <row r="82">
          <cell r="A82" t="str">
            <v>1024</v>
          </cell>
          <cell r="B82" t="str">
            <v>CustomerAssignedAccountID - El dato ingresado no cumple con el estandar</v>
          </cell>
        </row>
        <row r="83">
          <cell r="A83" t="str">
            <v>1025</v>
          </cell>
          <cell r="B83" t="str">
            <v>El XML no contiene el tag o no existe informacion de CustomerAssignedAccountID del emisor del documento</v>
          </cell>
        </row>
        <row r="84">
          <cell r="A84" t="str">
            <v>1026</v>
          </cell>
          <cell r="B84" t="str">
            <v>AdditionalAccountID - El dato ingresado no cumple con el estandar</v>
          </cell>
        </row>
        <row r="85">
          <cell r="A85" t="str">
            <v>1027</v>
          </cell>
          <cell r="B85" t="str">
            <v>El XML no contiene el tag AdditionalAccountID del emisor del documento</v>
          </cell>
        </row>
        <row r="86">
          <cell r="A86" t="str">
            <v>1028</v>
          </cell>
          <cell r="B86" t="str">
            <v>IssueDate - El dato ingresado no cumple con el patron YYYY-MM-DD</v>
          </cell>
        </row>
        <row r="87">
          <cell r="A87" t="str">
            <v>1029</v>
          </cell>
          <cell r="B87" t="str">
            <v>El XML no contiene el tag IssueDate</v>
          </cell>
        </row>
        <row r="88">
          <cell r="A88" t="str">
            <v>1030</v>
          </cell>
          <cell r="B88" t="str">
            <v>IssueDate- El dato ingresado no es valido</v>
          </cell>
        </row>
        <row r="89">
          <cell r="A89" t="str">
            <v>1031</v>
          </cell>
          <cell r="B89" t="str">
            <v>Error en la validacion de la nota de debito</v>
          </cell>
        </row>
        <row r="90">
          <cell r="A90" t="str">
            <v>1032</v>
          </cell>
          <cell r="B90" t="str">
            <v>El comprobante fue informado previamente en una comunicacion de baja</v>
          </cell>
        </row>
        <row r="91">
          <cell r="A91" t="str">
            <v>1033</v>
          </cell>
          <cell r="B91" t="str">
            <v>El comprobante fue registrado previamente con otros datos</v>
          </cell>
        </row>
        <row r="92">
          <cell r="A92" t="str">
            <v>1034</v>
          </cell>
          <cell r="B92" t="str">
            <v>Número de RUC del nombre del archivo no coincide con el consignado en el contenido del archivo XML</v>
          </cell>
        </row>
        <row r="93">
          <cell r="A93" t="str">
            <v>1035</v>
          </cell>
          <cell r="B93" t="str">
            <v>Numero de Serie del nombre del archivo no coincide con el consignado en el contenido del archivo XML</v>
          </cell>
        </row>
        <row r="94">
          <cell r="A94" t="str">
            <v>1036</v>
          </cell>
          <cell r="B94" t="str">
            <v>Número de documento en el nombre del archivo no coincide con el consignado en el contenido del XML</v>
          </cell>
        </row>
        <row r="95">
          <cell r="A95" t="str">
            <v>1037</v>
          </cell>
          <cell r="B95" t="str">
            <v>El XML no contiene el tag o no existe informacion de RegistrationName del emisor del documento</v>
          </cell>
        </row>
        <row r="96">
          <cell r="A96" t="str">
            <v>1038</v>
          </cell>
          <cell r="B96" t="str">
            <v>RegistrationName - El nombre o razon social del emisor no cumple con el estandar</v>
          </cell>
        </row>
        <row r="97">
          <cell r="A97" t="str">
            <v>1039</v>
          </cell>
          <cell r="B97" t="str">
            <v>Solo se pueden recibir notas electronicas que modifican facturas</v>
          </cell>
        </row>
        <row r="98">
          <cell r="A98" t="str">
            <v>1040</v>
          </cell>
          <cell r="B98" t="str">
            <v>El tipo de documento modificado por la nota electronica no es valido</v>
          </cell>
        </row>
        <row r="99">
          <cell r="A99" t="str">
            <v>1041</v>
          </cell>
          <cell r="B99" t="str">
            <v>cac:PrepaidPayment/cbc:ID - El tag no contiene el atributo @SchemaID. que indica el tipo de documento que realiza el anticipo</v>
          </cell>
        </row>
        <row r="100">
          <cell r="A100" t="str">
            <v>1042</v>
          </cell>
          <cell r="B100" t="str">
            <v>cac:PrepaidPayment/cbc:InstructionID – El tag no contiene el atributo @SchemaID. Que indica el tipo de documento del emisor del documento del anticipo.</v>
          </cell>
        </row>
        <row r="101">
          <cell r="A101" t="str">
            <v>1043</v>
          </cell>
          <cell r="B101" t="str">
            <v>cac:OriginatorDocumentReference/cbc:ID - El tag no contiene el atributo @SchemaID. Que indica el tipo de documento del originador del documento electrónico.</v>
          </cell>
        </row>
        <row r="102">
          <cell r="A102" t="str">
            <v>1044</v>
          </cell>
          <cell r="B102" t="str">
            <v>cac:PrepaidPayment/cbc:InstructionID – El dato ingresado no cumple con el estándar.</v>
          </cell>
        </row>
        <row r="103">
          <cell r="A103" t="str">
            <v>1045</v>
          </cell>
          <cell r="B103" t="str">
            <v>cac:OriginatorDocumentReference/cbc:ID – El dato ingresado no cumple con el estándar.</v>
          </cell>
        </row>
        <row r="104">
          <cell r="A104" t="str">
            <v>1046</v>
          </cell>
          <cell r="B104" t="str">
            <v>cbc:Amount - El dato ingresado no cumple con el estándar.</v>
          </cell>
        </row>
        <row r="105">
          <cell r="A105" t="str">
            <v>1047</v>
          </cell>
          <cell r="B105" t="str">
            <v>cbc:Quantity - El dato ingresado no cumple con el estándar.</v>
          </cell>
        </row>
        <row r="106">
          <cell r="A106" t="str">
            <v>1048</v>
          </cell>
          <cell r="B106" t="str">
            <v>El XML no contiene el tag o no existe información de PrepaidAmount para un documento con anticipo.</v>
          </cell>
        </row>
        <row r="107">
          <cell r="A107" t="str">
            <v>1049</v>
          </cell>
          <cell r="B107" t="str">
            <v>ID - Serie y Número del archivo no coincide con el consignado en el contenido del XML.</v>
          </cell>
        </row>
        <row r="108">
          <cell r="A108" t="str">
            <v>1050</v>
          </cell>
          <cell r="B108" t="str">
            <v>El XML no contiene informacion en el tag DespatchAdviceTypeCode.</v>
          </cell>
        </row>
        <row r="109">
          <cell r="A109" t="str">
            <v>1051</v>
          </cell>
          <cell r="B109" t="str">
            <v>DespatchAdviceTypeCode - El valor del tipo de guía es inválido.</v>
          </cell>
        </row>
        <row r="110">
          <cell r="A110" t="str">
            <v>1052</v>
          </cell>
          <cell r="B110" t="str">
            <v>DespatchAdviceTypeCode - No coincide con el consignado en el contenido del XML.</v>
          </cell>
        </row>
        <row r="111">
          <cell r="A111" t="str">
            <v>1053</v>
          </cell>
          <cell r="B111" t="str">
            <v>cac:OrderReference - El XML no contiene informacion en serie y numero dado de baja (cbc:ID).</v>
          </cell>
        </row>
        <row r="112">
          <cell r="A112" t="str">
            <v>1054</v>
          </cell>
          <cell r="B112" t="str">
            <v>cac:OrderReference - El valor en numero de documento no cumple con un formato valido (SERIE-NUMERO).</v>
          </cell>
        </row>
        <row r="113">
          <cell r="A113" t="str">
            <v>1055</v>
          </cell>
          <cell r="B113" t="str">
            <v>cac:OrderReference - Numero de serie del documento no cumple con un formato valido (EG01 ó TXXX).</v>
          </cell>
        </row>
        <row r="114">
          <cell r="A114" t="str">
            <v>1056</v>
          </cell>
          <cell r="B114" t="str">
            <v>cac:OrderReference - El XML no contiene informacion en el código de tipo de documento (cbc:OrderTypeCode).</v>
          </cell>
        </row>
        <row r="115">
          <cell r="A115" t="str">
            <v>1057</v>
          </cell>
          <cell r="B115" t="str">
            <v>cac:AdditionalDocumentReference - El XML no contiene el tag o no existe información en el numero de documento adicional (cbc:ID).</v>
          </cell>
        </row>
        <row r="116">
          <cell r="A116" t="str">
            <v>1058</v>
          </cell>
          <cell r="B116" t="str">
            <v>cac:AdditionalDocumentReference - El XML no contiene el tag o no existe información en el tipo de documento adicional (cbc:DocumentTypeCode).</v>
          </cell>
        </row>
        <row r="117">
          <cell r="A117" t="str">
            <v>1059</v>
          </cell>
          <cell r="B117" t="str">
            <v>El XML no contiene firma digital.</v>
          </cell>
        </row>
        <row r="118">
          <cell r="A118" t="str">
            <v>1060</v>
          </cell>
          <cell r="B118" t="str">
            <v>cac:Shipment - El XML no contiene el tag o no existe informacion del numero de RUC del Remitente (cac:).</v>
          </cell>
        </row>
        <row r="119">
          <cell r="A119" t="str">
            <v>1061</v>
          </cell>
          <cell r="B119" t="str">
            <v>El numero de RUC del Remitente no existe.</v>
          </cell>
        </row>
        <row r="120">
          <cell r="A120" t="str">
            <v>1062</v>
          </cell>
          <cell r="B120" t="str">
            <v>El XML no contiene el atributo o no existe informacion del motivo de traslado.</v>
          </cell>
        </row>
        <row r="121">
          <cell r="A121" t="str">
            <v>1063</v>
          </cell>
          <cell r="B121" t="str">
            <v>El valor ingresado como motivo de traslado no es valido.</v>
          </cell>
        </row>
        <row r="122">
          <cell r="A122" t="str">
            <v>1064</v>
          </cell>
          <cell r="B122" t="str">
            <v>El XML no contiene el atributo o no existe informacion en el tag cac:DespatchLine de bienes a transportar.</v>
          </cell>
        </row>
        <row r="123">
          <cell r="A123" t="str">
            <v>1065</v>
          </cell>
          <cell r="B123" t="str">
            <v>El XML no contiene el atributo o no existe informacion en modalidad de transporte.</v>
          </cell>
        </row>
        <row r="124">
          <cell r="A124" t="str">
            <v>1066</v>
          </cell>
          <cell r="B124" t="str">
            <v>El XML no contiene el atributo o no existe informacion de datos del transportista.</v>
          </cell>
        </row>
        <row r="125">
          <cell r="A125" t="str">
            <v>1067</v>
          </cell>
          <cell r="B125" t="str">
            <v>El XML no contiene el atributo o no existe información de vehiculos.</v>
          </cell>
        </row>
        <row r="126">
          <cell r="A126" t="str">
            <v>1068</v>
          </cell>
          <cell r="B126" t="str">
            <v>El XML no contiene el atributo o no existe información de conductores.</v>
          </cell>
        </row>
        <row r="127">
          <cell r="A127" t="str">
            <v>1069</v>
          </cell>
          <cell r="B127" t="str">
            <v>El XML no contiene el atributo o no existe información de la fecha de inicio de traslado o fecha de entrega del bien al transportista.</v>
          </cell>
        </row>
        <row r="128">
          <cell r="A128" t="str">
            <v>1070</v>
          </cell>
          <cell r="B128" t="str">
            <v>El valor ingresado  como fecha de inicio o fecha de entrega al transportista no cumple con el estandar (YYYY-MM-DD).</v>
          </cell>
        </row>
        <row r="129">
          <cell r="A129" t="str">
            <v>1071</v>
          </cell>
          <cell r="B129" t="str">
            <v>El valor ingresado  como fecha de inicio o fecha de entrega al transportista no es valido.</v>
          </cell>
        </row>
        <row r="130">
          <cell r="A130" t="str">
            <v>1072</v>
          </cell>
          <cell r="B130" t="str">
            <v>Starttime - El dato ingresado  no cumple con el patron HH:mm:ss.SZ.</v>
          </cell>
        </row>
        <row r="131">
          <cell r="A131" t="str">
            <v>1073</v>
          </cell>
          <cell r="B131" t="str">
            <v>StartTime - El dato ingresado no es valido.</v>
          </cell>
        </row>
        <row r="132">
          <cell r="A132" t="str">
            <v>1074</v>
          </cell>
          <cell r="B132" t="str">
            <v>cac:Shipment - El XML no contiene o no existe información en punto de llegada (cac:DeliveryAddress).</v>
          </cell>
        </row>
        <row r="133">
          <cell r="A133" t="str">
            <v>1075</v>
          </cell>
          <cell r="B133" t="str">
            <v>cac:Shipment - El XML no contiene o no existe información en punto de partida (cac:OriginAddress).</v>
          </cell>
        </row>
        <row r="134">
          <cell r="A134" t="str">
            <v>1076</v>
          </cell>
          <cell r="B134" t="str">
            <v>El XML no contiene el atributo o no existe información de sustento de traslado de mercaderias para el tipo de operación.</v>
          </cell>
        </row>
        <row r="135">
          <cell r="A135" t="str">
            <v>1077</v>
          </cell>
          <cell r="B135" t="str">
            <v>El XML contiene el tag de sustento de traslado de mercaderias que no corresponde al tipo de operación.</v>
          </cell>
        </row>
        <row r="136">
          <cell r="A136" t="str">
            <v>2104</v>
          </cell>
          <cell r="B136" t="str">
            <v>El Numero de RUC del emisor no existe</v>
          </cell>
        </row>
        <row r="137">
          <cell r="A137" t="str">
            <v>2010</v>
          </cell>
          <cell r="B137" t="str">
            <v>El contribuyente no esta activo</v>
          </cell>
        </row>
        <row r="138">
          <cell r="A138" t="str">
            <v>2011</v>
          </cell>
          <cell r="B138" t="str">
            <v>El contribuyente no esta habido</v>
          </cell>
        </row>
        <row r="139">
          <cell r="A139" t="str">
            <v>2012</v>
          </cell>
          <cell r="B139" t="str">
            <v>El contribuyente no está autorizado a emitir comprobantes electrónicos</v>
          </cell>
        </row>
        <row r="140">
          <cell r="A140" t="str">
            <v>2013</v>
          </cell>
          <cell r="B140" t="str">
            <v>El contribuyente no cumple con tipo de empresa o tributos requeridos</v>
          </cell>
        </row>
        <row r="141">
          <cell r="A141" t="str">
            <v>2014</v>
          </cell>
          <cell r="B141" t="str">
            <v>El XML no contiene el tag o no existe informacion de CustomerAssignedAccountID del receptor del documento</v>
          </cell>
        </row>
        <row r="142">
          <cell r="A142" t="str">
            <v>2015</v>
          </cell>
          <cell r="B142" t="str">
            <v>El XML no contiene el tag o no existe informacion de AdditionalAccountID del receptor del documento</v>
          </cell>
        </row>
        <row r="143">
          <cell r="A143" t="str">
            <v>2016</v>
          </cell>
          <cell r="B143" t="str">
            <v>El dato ingresado  en el tipo de documento de identidad del receptor no cumple con el estandar o no esta permitido.</v>
          </cell>
        </row>
        <row r="144">
          <cell r="A144" t="str">
            <v>2017</v>
          </cell>
          <cell r="B144" t="str">
            <v>El numero de documento de identidad del receptor debe ser  RUC</v>
          </cell>
        </row>
        <row r="145">
          <cell r="A145" t="str">
            <v>2018</v>
          </cell>
          <cell r="B145" t="str">
            <v>El dato ingresado no cumple con el estandar</v>
          </cell>
        </row>
        <row r="146">
          <cell r="A146" t="str">
            <v>2019</v>
          </cell>
          <cell r="B146" t="str">
            <v>El XML no contiene el tag o no existe informacion de nombre o razon social del emisor del documento</v>
          </cell>
        </row>
        <row r="147">
          <cell r="A147" t="str">
            <v>2020</v>
          </cell>
          <cell r="B147" t="str">
            <v>El nombre o razon social del emisor no cumple con el estandar</v>
          </cell>
        </row>
        <row r="148">
          <cell r="A148" t="str">
            <v>2021</v>
          </cell>
          <cell r="B148" t="str">
            <v>El XML no contiene el tag o no existe informacion de RegistrationName del receptor del documento</v>
          </cell>
        </row>
        <row r="149">
          <cell r="A149" t="str">
            <v>2022</v>
          </cell>
          <cell r="B149" t="str">
            <v>RegistrationName -  El dato ingresado no cumple con el estandar</v>
          </cell>
        </row>
        <row r="150">
          <cell r="A150" t="str">
            <v>2023</v>
          </cell>
          <cell r="B150" t="str">
            <v>El Numero de orden del item no cumple con el formato establecido</v>
          </cell>
        </row>
        <row r="151">
          <cell r="A151" t="str">
            <v>2024</v>
          </cell>
          <cell r="B151" t="str">
            <v>El XML no contiene el tag InvoicedQuantity en el detalle de los Items o es cero (0)</v>
          </cell>
        </row>
        <row r="152">
          <cell r="A152" t="str">
            <v>2025</v>
          </cell>
          <cell r="B152" t="str">
            <v>InvoicedQuantity El dato ingresado no cumple con el estandar</v>
          </cell>
        </row>
        <row r="153">
          <cell r="A153" t="str">
            <v>2026</v>
          </cell>
          <cell r="B153" t="str">
            <v>El XML no contiene el tag cac:Item/cbc:Description en el detalle de los Items</v>
          </cell>
        </row>
        <row r="154">
          <cell r="A154" t="str">
            <v>2027</v>
          </cell>
          <cell r="B154" t="str">
            <v>El XML no contiene el tag o no existe informacion de cac:Item/cbc:Description del item</v>
          </cell>
        </row>
        <row r="155">
          <cell r="A155" t="str">
            <v>2028</v>
          </cell>
          <cell r="B155" t="str">
            <v>Debe existir el tag cac:AlternativeConditionPrice</v>
          </cell>
        </row>
        <row r="156">
          <cell r="A156" t="str">
            <v>2029</v>
          </cell>
          <cell r="B156" t="str">
            <v>PriceTypeCode El dato ingresado no cumple con el estandar</v>
          </cell>
        </row>
        <row r="157">
          <cell r="A157" t="str">
            <v>2030</v>
          </cell>
          <cell r="B157" t="str">
            <v>El XML no contiene el tag cbc:PriceTypeCode</v>
          </cell>
        </row>
        <row r="158">
          <cell r="A158" t="str">
            <v>2031</v>
          </cell>
          <cell r="B158" t="str">
            <v>El dato ingresado en total valor de venta no cumple con el estandar</v>
          </cell>
        </row>
        <row r="159">
          <cell r="A159" t="str">
            <v>2032</v>
          </cell>
          <cell r="B159" t="str">
            <v>El XML no contiene el tag LineExtensionAmount en el detalle de los Items</v>
          </cell>
        </row>
        <row r="160">
          <cell r="A160" t="str">
            <v>2033</v>
          </cell>
          <cell r="B160" t="str">
            <v>El dato ingresado en TaxAmount de la linea no cumple con el formato establecido</v>
          </cell>
        </row>
        <row r="161">
          <cell r="A161" t="str">
            <v>2034</v>
          </cell>
          <cell r="B161" t="str">
            <v>TaxAmount es obligatorio</v>
          </cell>
        </row>
        <row r="162">
          <cell r="A162" t="str">
            <v>2035</v>
          </cell>
          <cell r="B162" t="str">
            <v>cac:TaxCategory/cac:TaxScheme/cbc:ID El dato ingresado no cumple con el estandar</v>
          </cell>
        </row>
        <row r="163">
          <cell r="A163" t="str">
            <v>2036</v>
          </cell>
          <cell r="B163" t="str">
            <v>El codigo del tributo es invalido</v>
          </cell>
        </row>
        <row r="164">
          <cell r="A164" t="str">
            <v>2037</v>
          </cell>
          <cell r="B164" t="str">
            <v>El XML no contiene el tag cac:TaxCategory/cac:TaxScheme/cbc:ID del Item</v>
          </cell>
        </row>
        <row r="165">
          <cell r="A165" t="str">
            <v>2038</v>
          </cell>
          <cell r="B165" t="str">
            <v>cac:TaxScheme/cbc:Name del item - No existe el tag o el dato ingresado no cumple con el estandar</v>
          </cell>
        </row>
        <row r="166">
          <cell r="A166" t="str">
            <v>2039</v>
          </cell>
          <cell r="B166" t="str">
            <v>El XML no contiene el tag cac:TaxCategory/cac:TaxScheme/cbc:Name del Item</v>
          </cell>
        </row>
        <row r="167">
          <cell r="A167" t="str">
            <v>2040</v>
          </cell>
          <cell r="B167" t="str">
            <v>El tipo de afectacion del IGV es incorrecto</v>
          </cell>
        </row>
        <row r="168">
          <cell r="A168" t="str">
            <v>2041</v>
          </cell>
          <cell r="B168" t="str">
            <v>El sistema de calculo del ISC es incorrecto</v>
          </cell>
        </row>
        <row r="169">
          <cell r="A169" t="str">
            <v>2042</v>
          </cell>
          <cell r="B169" t="str">
            <v>Debe indicar el IGV. Es un campo obligatorio</v>
          </cell>
        </row>
        <row r="170">
          <cell r="A170" t="str">
            <v>2043</v>
          </cell>
          <cell r="B170" t="str">
            <v>El dato ingresado en PayableAmount no cumple con el formato establecido</v>
          </cell>
        </row>
        <row r="171">
          <cell r="A171" t="str">
            <v>2044</v>
          </cell>
          <cell r="B171" t="str">
            <v>PayableAmount es obligatorio</v>
          </cell>
        </row>
        <row r="172">
          <cell r="A172" t="str">
            <v>2045</v>
          </cell>
          <cell r="B172" t="str">
            <v>El valor ingresado en AdditionalMonetaryTotal/cbc:ID es incorrecto</v>
          </cell>
        </row>
        <row r="173">
          <cell r="A173" t="str">
            <v>2046</v>
          </cell>
          <cell r="B173" t="str">
            <v>AdditionalMonetaryTotal/cbc:ID debe tener valor</v>
          </cell>
        </row>
        <row r="174">
          <cell r="A174" t="str">
            <v>2047</v>
          </cell>
          <cell r="B174" t="str">
            <v>Es obligatorio al menos un AdditionalMonetaryTotal con codigo 1001, 1002, 1003 o 3001</v>
          </cell>
        </row>
        <row r="175">
          <cell r="A175" t="str">
            <v>2048</v>
          </cell>
          <cell r="B175" t="str">
            <v>El dato ingresado en TaxAmount no cumple con el formato establecido</v>
          </cell>
        </row>
        <row r="176">
          <cell r="A176" t="str">
            <v>2049</v>
          </cell>
          <cell r="B176" t="str">
            <v>TaxAmount es obligatorio</v>
          </cell>
        </row>
        <row r="177">
          <cell r="A177" t="str">
            <v>2050</v>
          </cell>
          <cell r="B177" t="str">
            <v>TaxScheme ID - No existe el tag o el dato ingresado no cumple con el estandar</v>
          </cell>
        </row>
        <row r="178">
          <cell r="A178" t="str">
            <v>2051</v>
          </cell>
          <cell r="B178" t="str">
            <v>El codigo del tributo es invalido</v>
          </cell>
        </row>
        <row r="179">
          <cell r="A179" t="str">
            <v>2052</v>
          </cell>
          <cell r="B179" t="str">
            <v>El XML no contiene el tag código de tributo internacional de impuestos globales</v>
          </cell>
        </row>
        <row r="180">
          <cell r="A180" t="str">
            <v>2053</v>
          </cell>
          <cell r="B180" t="str">
            <v>TaxScheme Name - No existe el tag o el dato ingresado no cumple con el estandar</v>
          </cell>
        </row>
        <row r="181">
          <cell r="A181" t="str">
            <v>2054</v>
          </cell>
          <cell r="B181" t="str">
            <v>El XML no contiene el tag TaxScheme Name de impuestos globales</v>
          </cell>
        </row>
        <row r="182">
          <cell r="A182" t="str">
            <v>2055</v>
          </cell>
          <cell r="B182" t="str">
            <v>TaxScheme TaxTypeCode - El dato ingresado no cumple con el estandar</v>
          </cell>
        </row>
        <row r="183">
          <cell r="A183" t="str">
            <v>2056</v>
          </cell>
          <cell r="B183" t="str">
            <v>El XML no contiene el tag TaxScheme TaxTypeCode de impuestos globales</v>
          </cell>
        </row>
        <row r="184">
          <cell r="A184" t="str">
            <v>2057</v>
          </cell>
          <cell r="B184" t="str">
            <v>El Name o TaxTypeCode debe corresponder con el Id para el IGV</v>
          </cell>
        </row>
        <row r="185">
          <cell r="A185" t="str">
            <v>2058</v>
          </cell>
          <cell r="B185" t="str">
            <v>El Name o TaxTypeCode debe corresponder con el Id para el ISC</v>
          </cell>
        </row>
        <row r="186">
          <cell r="A186" t="str">
            <v>2059</v>
          </cell>
          <cell r="B186" t="str">
            <v>El dato ingresado en TaxSubtotal/cbc:TaxAmount no cumple con el formato establecido</v>
          </cell>
        </row>
        <row r="187">
          <cell r="A187" t="str">
            <v>2060</v>
          </cell>
          <cell r="B187" t="str">
            <v>TaxSubtotal/cbc:TaxAmount es obligatorio</v>
          </cell>
        </row>
        <row r="188">
          <cell r="A188" t="str">
            <v>2061</v>
          </cell>
          <cell r="B188" t="str">
            <v>El tag global cac:TaxTotal/cbc:TaxAmount debe tener el mismo valor que cac:TaxTotal/cac:Subtotal/cbc:TaxAmount</v>
          </cell>
        </row>
        <row r="189">
          <cell r="A189" t="str">
            <v>2062</v>
          </cell>
          <cell r="B189" t="str">
            <v>El dato ingresado en PayableAmount no cumple con el formato establecido</v>
          </cell>
        </row>
        <row r="190">
          <cell r="A190" t="str">
            <v>2063</v>
          </cell>
          <cell r="B190" t="str">
            <v>El XML no contiene el tag PayableAmount</v>
          </cell>
        </row>
        <row r="191">
          <cell r="A191" t="str">
            <v>2064</v>
          </cell>
          <cell r="B191" t="str">
            <v>El dato ingresado en ChargeTotalAmount no cumple con el formato establecido</v>
          </cell>
        </row>
        <row r="192">
          <cell r="A192" t="str">
            <v>2065</v>
          </cell>
          <cell r="B192" t="str">
            <v>El dato ingresado en el campo Total Descuentos no cumple con el formato establecido</v>
          </cell>
        </row>
        <row r="193">
          <cell r="A193" t="str">
            <v>2066</v>
          </cell>
          <cell r="B193" t="str">
            <v>Debe indicar una descripcion para el tag sac:AdditionalProperty/cbc:Value</v>
          </cell>
        </row>
        <row r="194">
          <cell r="A194" t="str">
            <v>2067</v>
          </cell>
          <cell r="B194" t="str">
            <v>cac:Price/cbc:PriceAmount - El dato ingresado no cumple con el estandar</v>
          </cell>
        </row>
        <row r="195">
          <cell r="A195" t="str">
            <v>2068</v>
          </cell>
          <cell r="B195" t="str">
            <v>El XML no contiene el tag cac:Price/cbc:PriceAmount en el detalle de los Items</v>
          </cell>
        </row>
        <row r="196">
          <cell r="A196" t="str">
            <v>2069</v>
          </cell>
          <cell r="B196" t="str">
            <v>DocumentCurrencyCode - El dato ingresado no cumple con la estructura</v>
          </cell>
        </row>
        <row r="197">
          <cell r="A197" t="str">
            <v>2070</v>
          </cell>
          <cell r="B197" t="str">
            <v>El XML no contiene el tag o no existe informacion de DocumentCurrencyCode</v>
          </cell>
        </row>
        <row r="198">
          <cell r="A198" t="str">
            <v>2071</v>
          </cell>
          <cell r="B198" t="str">
            <v>La moneda debe ser la misma en todo el documento. Salvo las percepciones que sólo son en moneda nacional.</v>
          </cell>
        </row>
        <row r="199">
          <cell r="A199" t="str">
            <v>2072</v>
          </cell>
          <cell r="B199" t="str">
            <v>CustomizationID - La versión del documento no es la correcta</v>
          </cell>
        </row>
        <row r="200">
          <cell r="A200" t="str">
            <v>2073</v>
          </cell>
          <cell r="B200" t="str">
            <v>El XML no existe informacion de CustomizationID</v>
          </cell>
        </row>
        <row r="201">
          <cell r="A201" t="str">
            <v>2074</v>
          </cell>
          <cell r="B201" t="str">
            <v>UBLVersionID - La versión del UBL no es correcta</v>
          </cell>
        </row>
        <row r="202">
          <cell r="A202" t="str">
            <v>2075</v>
          </cell>
          <cell r="B202" t="str">
            <v>El XML no contiene el tag o no existe informacion de UBLVersionID</v>
          </cell>
        </row>
        <row r="203">
          <cell r="A203" t="str">
            <v>2076</v>
          </cell>
          <cell r="B203" t="str">
            <v>cac:Signature/cbc:ID - Falta el identificador de la firma</v>
          </cell>
        </row>
        <row r="204">
          <cell r="A204" t="str">
            <v>2077</v>
          </cell>
          <cell r="B204" t="str">
            <v>El tag cac:Signature/cbc:ID debe contener informacion</v>
          </cell>
        </row>
        <row r="205">
          <cell r="A205" t="str">
            <v>2078</v>
          </cell>
          <cell r="B205" t="str">
            <v>cac:Signature/cac:SignatoryParty/cac:PartyIdentification/cbc:ID - Debe ser igual al RUC del emisor</v>
          </cell>
        </row>
        <row r="206">
          <cell r="A206" t="str">
            <v>2079</v>
          </cell>
          <cell r="B206" t="str">
            <v>El XML no contiene el tag cac:Signature/cac:SignatoryParty/cac:PartyIdentification/cbc:ID</v>
          </cell>
        </row>
        <row r="207">
          <cell r="A207" t="str">
            <v>2080</v>
          </cell>
          <cell r="B207" t="str">
            <v>cac:Signature/cac:SignatoryParty/cac:PartyName/cbc:Name - No cumple con el estandar</v>
          </cell>
        </row>
        <row r="208">
          <cell r="A208" t="str">
            <v>2081</v>
          </cell>
          <cell r="B208" t="str">
            <v>El XML no contiene el tag cac:Signature/cac:SignatoryParty/cac:PartyName/cbc:Name</v>
          </cell>
        </row>
        <row r="209">
          <cell r="A209" t="str">
            <v>2082</v>
          </cell>
          <cell r="B209" t="str">
            <v>cac:Signature/cac:DigitalSignatureAttachment/cac:ExternalReference/cbc:URI - No cumple con el estandar</v>
          </cell>
        </row>
        <row r="210">
          <cell r="A210" t="str">
            <v>2083</v>
          </cell>
          <cell r="B210" t="str">
            <v>El XML no contiene el tag cac:Signature/cac:DigitalSignatureAttachment/cac:ExternalReference/cbc:URI</v>
          </cell>
        </row>
        <row r="211">
          <cell r="A211" t="str">
            <v>2084</v>
          </cell>
          <cell r="B211" t="str">
            <v>ext:UBLExtensions/ext:UBLExtension/ext:ExtensionContent/ds:Signature/@Id - No cumple con el estandar</v>
          </cell>
        </row>
        <row r="212">
          <cell r="A212" t="str">
            <v>2085</v>
          </cell>
          <cell r="B212" t="str">
            <v>El XML no contiene el tag ext:UBLExtensions/ext:UBLExtension/ext:ExtensionContent/ds:Signature/@Id</v>
          </cell>
        </row>
        <row r="213">
          <cell r="A213" t="str">
            <v>2086</v>
          </cell>
          <cell r="B213" t="str">
            <v>ext:UBLExtensions/.../ds:Signature/ds:SignedInfo/ds:CanonicalizationMethod/@Algorithm - No cumple con el estandar</v>
          </cell>
        </row>
        <row r="214">
          <cell r="A214" t="str">
            <v>2087</v>
          </cell>
          <cell r="B214" t="str">
            <v>El XML no contiene el tag ext:UBLExtensions/.../ds:Signature/ds:SignedInfo/ds:CanonicalizationMethod/@Algorithm</v>
          </cell>
        </row>
        <row r="215">
          <cell r="A215" t="str">
            <v>2088</v>
          </cell>
          <cell r="B215" t="str">
            <v>ext:UBLExtensions/.../ds:Signature/ds:SignedInfo/ds:SignatureMethod/@Algorithm - No cumple con el estandar</v>
          </cell>
        </row>
        <row r="216">
          <cell r="A216" t="str">
            <v>2089</v>
          </cell>
          <cell r="B216" t="str">
            <v>El XML no contiene el tag ext:UBLExtensions/.../ds:Signature/ds:SignedInfo/ds:SignatureMethod/@Algorithm</v>
          </cell>
        </row>
        <row r="217">
          <cell r="A217" t="str">
            <v>2090</v>
          </cell>
          <cell r="B217" t="str">
            <v>ext:UBLExtensions/.../ds:Signature/ds:SignedInfo/ds:Reference/@URI - Debe estar vacio para id</v>
          </cell>
        </row>
        <row r="218">
          <cell r="A218" t="str">
            <v>2091</v>
          </cell>
          <cell r="B218" t="str">
            <v>El XML no contiene el tag ext:UBLExtensions/.../ds:Signature/ds:SignedInfo/ds:Reference/@URI</v>
          </cell>
        </row>
        <row r="219">
          <cell r="A219" t="str">
            <v>2092</v>
          </cell>
          <cell r="B219" t="str">
            <v>ext:UBLExtensions/.../ds:Signature/ds:SignedInfo/.../ds:Transform@Algorithm - No cumple con el estandar</v>
          </cell>
        </row>
        <row r="220">
          <cell r="A220" t="str">
            <v>2093</v>
          </cell>
          <cell r="B220" t="str">
            <v>El XML no contiene el tag ext:UBLExtensions/.../ds:Signature/ds:SignedInfo/ds:Reference/ds:Transform@Algorithm</v>
          </cell>
        </row>
        <row r="221">
          <cell r="A221" t="str">
            <v>2094</v>
          </cell>
          <cell r="B221" t="str">
            <v>ext:UBLExtensions/.../ds:Signature/ds:SignedInfo/ds:Reference/ds:DigestMethod/@Algorithm - No cumple con el estandar</v>
          </cell>
        </row>
        <row r="222">
          <cell r="A222" t="str">
            <v>2095</v>
          </cell>
          <cell r="B222" t="str">
            <v>El XML no contiene el tag ext:UBLExtensions/.../ds:Signature/ds:SignedInfo/ds:Reference/ds:DigestMethod/@Algorithm</v>
          </cell>
        </row>
        <row r="223">
          <cell r="A223" t="str">
            <v>2096</v>
          </cell>
          <cell r="B223" t="str">
            <v>ext:UBLExtensions/.../ds:Signature/ds:SignedInfo/ds:Reference/ds:DigestValue - No  cumple con el estandar</v>
          </cell>
        </row>
        <row r="224">
          <cell r="A224" t="str">
            <v>2097</v>
          </cell>
          <cell r="B224" t="str">
            <v>El XML no contiene el tag ext:UBLExtensions/.../ds:Signature/ds:SignedInfo/ds:Reference/ds:DigestValue</v>
          </cell>
        </row>
        <row r="225">
          <cell r="A225" t="str">
            <v>2098</v>
          </cell>
          <cell r="B225" t="str">
            <v>ext:UBLExtensions/.../ds:Signature/ds:SignatureValue - No cumple con el estandar</v>
          </cell>
        </row>
        <row r="226">
          <cell r="A226" t="str">
            <v>2099</v>
          </cell>
          <cell r="B226" t="str">
            <v>El XML no contiene el tag ext:UBLExtensions/.../ds:Signature/ds:SignatureValue</v>
          </cell>
        </row>
        <row r="227">
          <cell r="A227" t="str">
            <v>2100</v>
          </cell>
          <cell r="B227" t="str">
            <v>ext:UBLExtensions/.../ds:Signature/ds:KeyInfo/ds:X509Data/ds:X509Certificate - No cumple con el estandar</v>
          </cell>
        </row>
        <row r="228">
          <cell r="A228" t="str">
            <v>2101</v>
          </cell>
          <cell r="B228" t="str">
            <v>El XML no contiene el tag ext:UBLExtensions/.../ds:Signature/ds:KeyInfo/ds:X509Data/ds:X509Certificate</v>
          </cell>
        </row>
        <row r="229">
          <cell r="A229" t="str">
            <v>2102</v>
          </cell>
          <cell r="B229" t="str">
            <v>Error al procesar la factura</v>
          </cell>
        </row>
        <row r="230">
          <cell r="A230" t="str">
            <v>2103</v>
          </cell>
          <cell r="B230" t="str">
            <v>La serie ingresada no es válida</v>
          </cell>
        </row>
        <row r="231">
          <cell r="A231" t="str">
            <v>2104</v>
          </cell>
          <cell r="B231" t="str">
            <v>Numero de RUC del emisor no existe</v>
          </cell>
        </row>
        <row r="232">
          <cell r="A232" t="str">
            <v>2105</v>
          </cell>
          <cell r="B232" t="str">
            <v>Factura a dar de baja no se encuentra registrada en SUNAT</v>
          </cell>
        </row>
        <row r="233">
          <cell r="A233" t="str">
            <v>2106</v>
          </cell>
          <cell r="B233" t="str">
            <v>Factura a dar de baja ya se encuentra en estado de baja</v>
          </cell>
        </row>
        <row r="234">
          <cell r="A234" t="str">
            <v>2107</v>
          </cell>
          <cell r="B234" t="str">
            <v>Numero de RUC SOL no coincide con RUC emisor</v>
          </cell>
        </row>
        <row r="235">
          <cell r="A235" t="str">
            <v>2108</v>
          </cell>
          <cell r="B235" t="str">
            <v>Presentacion fuera de fecha</v>
          </cell>
        </row>
        <row r="236">
          <cell r="A236" t="str">
            <v>2109</v>
          </cell>
          <cell r="B236" t="str">
            <v>El comprobante fue registrado previamente con otros datos</v>
          </cell>
        </row>
        <row r="237">
          <cell r="A237" t="str">
            <v>2110</v>
          </cell>
          <cell r="B237" t="str">
            <v>UBLVersionID - La versión del UBL no es correcta</v>
          </cell>
        </row>
        <row r="238">
          <cell r="A238" t="str">
            <v>2111</v>
          </cell>
          <cell r="B238" t="str">
            <v>El XML no contiene el tag o no existe informacion de UBLVersionID</v>
          </cell>
        </row>
        <row r="239">
          <cell r="A239" t="str">
            <v>2112</v>
          </cell>
          <cell r="B239" t="str">
            <v>CustomizationID - La version del documento no es correcta</v>
          </cell>
        </row>
        <row r="240">
          <cell r="A240" t="str">
            <v>2113</v>
          </cell>
          <cell r="B240" t="str">
            <v>El XML no contiene el tag o no existe informacion de CustomizationID</v>
          </cell>
        </row>
        <row r="241">
          <cell r="A241" t="str">
            <v>2114</v>
          </cell>
          <cell r="B241" t="str">
            <v>DocumentCurrencyCode -  El dato ingresado no cumple con la estructura</v>
          </cell>
        </row>
        <row r="242">
          <cell r="A242" t="str">
            <v>2115</v>
          </cell>
          <cell r="B242" t="str">
            <v>El XML no contiene el tag o no existe informacion de DocumentCurrencyCode</v>
          </cell>
        </row>
        <row r="243">
          <cell r="A243" t="str">
            <v>2116</v>
          </cell>
          <cell r="B243" t="str">
            <v>El tipo de documento modificado por la Nota de credito debe ser factura electronica o ticket</v>
          </cell>
        </row>
        <row r="244">
          <cell r="A244" t="str">
            <v>2117</v>
          </cell>
          <cell r="B244" t="str">
            <v>La serie o numero del documento modificado por la Nota de Credito no cumple con el formato establecido</v>
          </cell>
        </row>
        <row r="245">
          <cell r="A245" t="str">
            <v>2118</v>
          </cell>
          <cell r="B245" t="str">
            <v>Debe indicar las facturas relacionadas a la Nota de Credito</v>
          </cell>
        </row>
        <row r="246">
          <cell r="A246" t="str">
            <v>2119</v>
          </cell>
          <cell r="B246" t="str">
            <v>El documento modificado en la Nota de credito no esta registrada.</v>
          </cell>
        </row>
        <row r="247">
          <cell r="A247" t="str">
            <v>2120</v>
          </cell>
          <cell r="B247" t="str">
            <v>El documento modificado en la Nota de credito se encuentra de baja</v>
          </cell>
        </row>
        <row r="248">
          <cell r="A248" t="str">
            <v>2121</v>
          </cell>
          <cell r="B248" t="str">
            <v>El documento modificado en la Nota de credito esta registrada como rechazada</v>
          </cell>
        </row>
        <row r="249">
          <cell r="A249" t="str">
            <v>2122</v>
          </cell>
          <cell r="B249" t="str">
            <v>El tag cac:LegalMonetaryTotal/cbc:PayableAmount debe tener informacion valida</v>
          </cell>
        </row>
        <row r="250">
          <cell r="A250" t="str">
            <v>2123</v>
          </cell>
          <cell r="B250" t="str">
            <v>RegistrationName -  El dato ingresado no cumple con el estandar</v>
          </cell>
        </row>
        <row r="251">
          <cell r="A251" t="str">
            <v>2124</v>
          </cell>
          <cell r="B251" t="str">
            <v>El XML no contiene el tag RegistrationName del emisor del documento</v>
          </cell>
        </row>
        <row r="252">
          <cell r="A252" t="str">
            <v>2125</v>
          </cell>
          <cell r="B252" t="str">
            <v>ReferenceID -  El dato ingresado debe indicar SERIE-CORRELATIVO del documento al que se relaciona la Nota</v>
          </cell>
        </row>
        <row r="253">
          <cell r="A253" t="str">
            <v>2126</v>
          </cell>
          <cell r="B253" t="str">
            <v>El XML no contiene informacion en el tag ReferenceID del documento al que se relaciona la nota</v>
          </cell>
        </row>
        <row r="254">
          <cell r="A254" t="str">
            <v>2127</v>
          </cell>
          <cell r="B254" t="str">
            <v>ResponseCode -  El dato ingresado no cumple  con  la  estructura</v>
          </cell>
        </row>
        <row r="255">
          <cell r="A255" t="str">
            <v>2128</v>
          </cell>
          <cell r="B255" t="str">
            <v>El XML no contiene el tag o no existe informacion de ResponseCode</v>
          </cell>
        </row>
        <row r="256">
          <cell r="A256" t="str">
            <v>2129</v>
          </cell>
          <cell r="B256" t="str">
            <v>AdditionalAccountID -  El dato ingresado  en el tipo de documento de identidad del receptor no cumple con el estandar</v>
          </cell>
        </row>
        <row r="257">
          <cell r="A257" t="str">
            <v>2130</v>
          </cell>
          <cell r="B257" t="str">
            <v>El XML no contiene el tag o no existe informacion de AdditionalAccountID del receptor del documento</v>
          </cell>
        </row>
        <row r="258">
          <cell r="A258" t="str">
            <v>2131</v>
          </cell>
          <cell r="B258" t="str">
            <v>CustomerAssignedAccountID - El numero de documento de identidad del receptor debe ser RUC</v>
          </cell>
        </row>
        <row r="259">
          <cell r="A259" t="str">
            <v>2132</v>
          </cell>
          <cell r="B259" t="str">
            <v>El XML no contiene el tag o no existe informacion de CustomerAssignedAccountID del receptor del documento</v>
          </cell>
        </row>
        <row r="260">
          <cell r="A260" t="str">
            <v>2133</v>
          </cell>
          <cell r="B260" t="str">
            <v>RegistrationName -  El dato ingresado no cumple con el estandar</v>
          </cell>
        </row>
        <row r="261">
          <cell r="A261" t="str">
            <v>2134</v>
          </cell>
          <cell r="B261" t="str">
            <v>El XML no contiene el tag o no existe informacion de RegistrationName del receptor del documento</v>
          </cell>
        </row>
        <row r="262">
          <cell r="A262" t="str">
            <v>2135</v>
          </cell>
          <cell r="B262" t="str">
            <v>cac:DiscrepancyResponse/cbc:Description - El dato ingresado no cumple con la estructura</v>
          </cell>
        </row>
        <row r="263">
          <cell r="A263" t="str">
            <v>2136</v>
          </cell>
          <cell r="B263" t="str">
            <v>El XML no contiene el tag o no existe informacion de cac:DiscrepancyResponse/cbc:Description</v>
          </cell>
        </row>
        <row r="264">
          <cell r="A264" t="str">
            <v>2137</v>
          </cell>
          <cell r="B264" t="str">
            <v>El Numero de orden del item no cumple con el formato establecido</v>
          </cell>
        </row>
        <row r="265">
          <cell r="A265" t="str">
            <v>2138</v>
          </cell>
          <cell r="B265" t="str">
            <v>CreditedQuantity/@unitCode - El dato ingresado no cumple con el estandar</v>
          </cell>
        </row>
        <row r="266">
          <cell r="A266" t="str">
            <v>2139</v>
          </cell>
          <cell r="B266" t="str">
            <v>CreditedQuantity - El dato ingresado no cumple con el estandar</v>
          </cell>
        </row>
        <row r="267">
          <cell r="A267" t="str">
            <v>2140</v>
          </cell>
          <cell r="B267" t="str">
            <v>El PriceTypeCode debe tener el valor 01</v>
          </cell>
        </row>
        <row r="268">
          <cell r="A268" t="str">
            <v>2141</v>
          </cell>
          <cell r="B268" t="str">
            <v>cac:TaxCategory/cac:TaxScheme/cbc:ID - El dato ingresado no cumple con el estandar</v>
          </cell>
        </row>
        <row r="269">
          <cell r="A269" t="str">
            <v>2142</v>
          </cell>
          <cell r="B269" t="str">
            <v>El codigo del tributo es invalido</v>
          </cell>
        </row>
        <row r="270">
          <cell r="A270" t="str">
            <v>2143</v>
          </cell>
          <cell r="B270" t="str">
            <v>cac:TaxScheme/cbc:Name del item - No existe el tag o el dato ingresado no cumple con el estandar</v>
          </cell>
        </row>
        <row r="271">
          <cell r="A271" t="str">
            <v>2144</v>
          </cell>
          <cell r="B271" t="str">
            <v>cac:TaxCategory/cac:TaxScheme/cbc:TaxTypeCode El dato ingresado no cumple con el estandar</v>
          </cell>
        </row>
        <row r="272">
          <cell r="A272" t="str">
            <v>2145</v>
          </cell>
          <cell r="B272" t="str">
            <v>El tipo de afectacion del IGV es incorrecto</v>
          </cell>
        </row>
        <row r="273">
          <cell r="A273" t="str">
            <v>2146</v>
          </cell>
          <cell r="B273" t="str">
            <v>El Nombre Internacional debe ser VAT</v>
          </cell>
        </row>
        <row r="274">
          <cell r="A274" t="str">
            <v>2147</v>
          </cell>
          <cell r="B274" t="str">
            <v>El sistema de calculo del ISC es incorrecto</v>
          </cell>
        </row>
        <row r="275">
          <cell r="A275" t="str">
            <v>2148</v>
          </cell>
          <cell r="B275" t="str">
            <v>El Nombre Internacional debe ser EXC</v>
          </cell>
        </row>
        <row r="276">
          <cell r="A276" t="str">
            <v>2149</v>
          </cell>
          <cell r="B276" t="str">
            <v>El dato ingresado en PayableAmount no cumple con el formato establecido</v>
          </cell>
        </row>
        <row r="277">
          <cell r="A277" t="str">
            <v>2150</v>
          </cell>
          <cell r="B277" t="str">
            <v>El valor ingresado en AdditionalMonetaryTotal/cbc:ID es incorrecto</v>
          </cell>
        </row>
        <row r="278">
          <cell r="A278" t="str">
            <v>2151</v>
          </cell>
          <cell r="B278" t="str">
            <v>AdditionalMonetaryTotal/cbc:ID debe tener valor</v>
          </cell>
        </row>
        <row r="279">
          <cell r="A279" t="str">
            <v>2152</v>
          </cell>
          <cell r="B279" t="str">
            <v>Es obligatorio al menos un AdditionalInformation</v>
          </cell>
        </row>
        <row r="280">
          <cell r="A280" t="str">
            <v>2153</v>
          </cell>
          <cell r="B280" t="str">
            <v>Error al procesar la Nota de Credito</v>
          </cell>
        </row>
        <row r="281">
          <cell r="A281" t="str">
            <v>2154</v>
          </cell>
          <cell r="B281" t="str">
            <v>TaxAmount - El dato ingresado en impuestos globales no cumple con el estandar</v>
          </cell>
        </row>
        <row r="282">
          <cell r="A282" t="str">
            <v>2155</v>
          </cell>
          <cell r="B282" t="str">
            <v>El XML no contiene el tag TaxAmount de impuestos globales</v>
          </cell>
        </row>
        <row r="283">
          <cell r="A283" t="str">
            <v>2156</v>
          </cell>
          <cell r="B283" t="str">
            <v>TaxScheme ID - El dato ingresado no cumple con el estandar</v>
          </cell>
        </row>
        <row r="284">
          <cell r="A284" t="str">
            <v>2157</v>
          </cell>
          <cell r="B284" t="str">
            <v>El codigo del tributo es invalido</v>
          </cell>
        </row>
        <row r="285">
          <cell r="A285" t="str">
            <v>2158</v>
          </cell>
          <cell r="B285" t="str">
            <v>El XML no contiene el tag o no existe informacion de TaxScheme ID de impuestos globales</v>
          </cell>
        </row>
        <row r="286">
          <cell r="A286" t="str">
            <v>2159</v>
          </cell>
          <cell r="B286" t="str">
            <v>TaxScheme Name - El dato ingresado no cumple con el estandar</v>
          </cell>
        </row>
        <row r="287">
          <cell r="A287" t="str">
            <v>2160</v>
          </cell>
          <cell r="B287" t="str">
            <v>El XML no contiene el tag o no existe informacion de TaxScheme Name de impuestos globales</v>
          </cell>
        </row>
        <row r="288">
          <cell r="A288" t="str">
            <v>2161</v>
          </cell>
          <cell r="B288" t="str">
            <v>CustomizationID - La version del documento no es correcta</v>
          </cell>
        </row>
        <row r="289">
          <cell r="A289" t="str">
            <v>2162</v>
          </cell>
          <cell r="B289" t="str">
            <v>El XML no contiene el tag o no existe informacion de CustomizationID</v>
          </cell>
        </row>
        <row r="290">
          <cell r="A290" t="str">
            <v>2163</v>
          </cell>
          <cell r="B290" t="str">
            <v>UBLVersionID - La versión del UBL no es correcta</v>
          </cell>
        </row>
        <row r="291">
          <cell r="A291" t="str">
            <v>2164</v>
          </cell>
          <cell r="B291" t="str">
            <v>El XML no contiene el tag o no existe informacion de UBLVersionID</v>
          </cell>
        </row>
        <row r="292">
          <cell r="A292" t="str">
            <v>2165</v>
          </cell>
          <cell r="B292" t="str">
            <v>Error al procesar la Nota de Debito</v>
          </cell>
        </row>
        <row r="293">
          <cell r="A293" t="str">
            <v>2166</v>
          </cell>
          <cell r="B293" t="str">
            <v>RegistrationName - El dato ingresado no cumple con el estandar</v>
          </cell>
        </row>
        <row r="294">
          <cell r="A294" t="str">
            <v>2167</v>
          </cell>
          <cell r="B294" t="str">
            <v>El XML no contiene el tag RegistrationName del emisor del documento</v>
          </cell>
        </row>
        <row r="295">
          <cell r="A295" t="str">
            <v>2168</v>
          </cell>
          <cell r="B295" t="str">
            <v>DocumentCurrencyCode -  El dato ingresado no cumple con el formato establecido</v>
          </cell>
        </row>
        <row r="296">
          <cell r="A296" t="str">
            <v>2169</v>
          </cell>
          <cell r="B296" t="str">
            <v>El XML no contiene el tag o no existe informacion de DocumentCurrencyCode</v>
          </cell>
        </row>
        <row r="297">
          <cell r="A297" t="str">
            <v>2170</v>
          </cell>
          <cell r="B297" t="str">
            <v>ReferenceID - El dato ingresado debe indicar SERIE-CORRELATIVO del documento al que se relaciona la Nota</v>
          </cell>
        </row>
        <row r="298">
          <cell r="A298" t="str">
            <v>2171</v>
          </cell>
          <cell r="B298" t="str">
            <v>El XML no contiene informacion en el tag ReferenceID del documento al que se relaciona la nota</v>
          </cell>
        </row>
        <row r="299">
          <cell r="A299" t="str">
            <v>2172</v>
          </cell>
          <cell r="B299" t="str">
            <v>ResponseCode - El dato ingresado no cumple con la estructura</v>
          </cell>
        </row>
        <row r="300">
          <cell r="A300" t="str">
            <v>2173</v>
          </cell>
          <cell r="B300" t="str">
            <v>El XML no contiene el tag o no existe informacion de ResponseCode</v>
          </cell>
        </row>
        <row r="301">
          <cell r="A301" t="str">
            <v>2174</v>
          </cell>
          <cell r="B301" t="str">
            <v>cac:DiscrepancyResponse/cbc:Description - El dato ingresado no cumple con la estructura</v>
          </cell>
        </row>
        <row r="302">
          <cell r="A302" t="str">
            <v>2175</v>
          </cell>
          <cell r="B302" t="str">
            <v>El XML no contiene el tag o no existe informacion de cac:DiscrepancyResponse/cbc:Description</v>
          </cell>
        </row>
        <row r="303">
          <cell r="A303" t="str">
            <v>2176</v>
          </cell>
          <cell r="B303" t="str">
            <v>AdditionalAccountID -  El dato ingresado  en el tipo de documento de identidad del receptor no cumple con el estandar</v>
          </cell>
        </row>
        <row r="304">
          <cell r="A304" t="str">
            <v>2177</v>
          </cell>
          <cell r="B304" t="str">
            <v>El XML no contiene el tag o no existe informacion de AdditionalAccountID del receptor del documento</v>
          </cell>
        </row>
        <row r="305">
          <cell r="A305" t="str">
            <v>2178</v>
          </cell>
          <cell r="B305" t="str">
            <v>CustomerAssignedAccountID - El numero de documento de identidad del receptor debe ser RUC.</v>
          </cell>
        </row>
        <row r="306">
          <cell r="A306" t="str">
            <v>2179</v>
          </cell>
          <cell r="B306" t="str">
            <v>El XML no contiene el tag o no existe informacion de CustomerAssignedAccountID del receptor del documento</v>
          </cell>
        </row>
        <row r="307">
          <cell r="A307" t="str">
            <v>2180</v>
          </cell>
          <cell r="B307" t="str">
            <v>RegistrationName - El dato ingresado no cumple con el estandar</v>
          </cell>
        </row>
        <row r="308">
          <cell r="A308" t="str">
            <v>2181</v>
          </cell>
          <cell r="B308" t="str">
            <v>El XML no contiene el tag o no existe informacion de RegistrationName del receptor del documento</v>
          </cell>
        </row>
        <row r="309">
          <cell r="A309" t="str">
            <v>2182</v>
          </cell>
          <cell r="B309" t="str">
            <v>TaxScheme ID - El dato ingresado no cumple con el estandar</v>
          </cell>
        </row>
        <row r="310">
          <cell r="A310" t="str">
            <v>2183</v>
          </cell>
          <cell r="B310" t="str">
            <v>El codigo del tributo es invalido</v>
          </cell>
        </row>
        <row r="311">
          <cell r="A311" t="str">
            <v>2184</v>
          </cell>
          <cell r="B311" t="str">
            <v>El XML no contiene el tag o no existe informacion de TaxScheme ID de impuestos globales</v>
          </cell>
        </row>
        <row r="312">
          <cell r="A312" t="str">
            <v>2185</v>
          </cell>
          <cell r="B312" t="str">
            <v>TaxScheme Name - El dato ingresado no cumple con el estandar</v>
          </cell>
        </row>
        <row r="313">
          <cell r="A313" t="str">
            <v>2186</v>
          </cell>
          <cell r="B313" t="str">
            <v>El XML no contiene el tag o no existe informacion de TaxScheme Name de impuestos globales</v>
          </cell>
        </row>
        <row r="314">
          <cell r="A314" t="str">
            <v>2187</v>
          </cell>
          <cell r="B314" t="str">
            <v>El Numero de orden del item no cumple con el formato establecido</v>
          </cell>
        </row>
        <row r="315">
          <cell r="A315" t="str">
            <v>2188</v>
          </cell>
          <cell r="B315" t="str">
            <v>DebitedQuantity/@unitCode El dato ingresado no cumple con el estandar</v>
          </cell>
        </row>
        <row r="316">
          <cell r="A316" t="str">
            <v>2189</v>
          </cell>
          <cell r="B316" t="str">
            <v>DebitedQuantity El dato ingresado no cumple con el estandar</v>
          </cell>
        </row>
        <row r="317">
          <cell r="A317" t="str">
            <v>2190</v>
          </cell>
          <cell r="B317" t="str">
            <v>El XML no contiene el tag Price/cbc:PriceAmount en el detalle de los Items</v>
          </cell>
        </row>
        <row r="318">
          <cell r="A318" t="str">
            <v>2191</v>
          </cell>
          <cell r="B318" t="str">
            <v>El XML no contiene el tag Price/cbc:LineExtensionAmount en el detalle de los Items</v>
          </cell>
        </row>
        <row r="319">
          <cell r="A319" t="str">
            <v>2192</v>
          </cell>
          <cell r="B319" t="str">
            <v>EL PriceTypeCode debe tener el valor 01</v>
          </cell>
        </row>
        <row r="320">
          <cell r="A320" t="str">
            <v>2193</v>
          </cell>
          <cell r="B320" t="str">
            <v>cac:TaxCategory/cac:TaxScheme/cbc:ID El dato ingresado no cumple con el estandar</v>
          </cell>
        </row>
        <row r="321">
          <cell r="A321" t="str">
            <v>2194</v>
          </cell>
          <cell r="B321" t="str">
            <v>El codigo del tributo es invalido</v>
          </cell>
        </row>
        <row r="322">
          <cell r="A322" t="str">
            <v>2195</v>
          </cell>
          <cell r="B322" t="str">
            <v>cac:TaxScheme/cbc:Name del item - No existe el tag o el dato ingresado no cumple con el estandar</v>
          </cell>
        </row>
        <row r="323">
          <cell r="A323" t="str">
            <v>2196</v>
          </cell>
          <cell r="B323" t="str">
            <v>cac:TaxCategory/cac:TaxScheme/cbc:TaxTypeCode El dato ingresado no cumple con el estandar</v>
          </cell>
        </row>
        <row r="324">
          <cell r="A324" t="str">
            <v>2197</v>
          </cell>
          <cell r="B324" t="str">
            <v>El tipo de afectacion del IGV es incorrecto</v>
          </cell>
        </row>
        <row r="325">
          <cell r="A325" t="str">
            <v>2198</v>
          </cell>
          <cell r="B325" t="str">
            <v>El Nombre Internacional debe ser VAT</v>
          </cell>
        </row>
        <row r="326">
          <cell r="A326" t="str">
            <v>2199</v>
          </cell>
          <cell r="B326" t="str">
            <v>El sistema de calculo del ISC es incorrecto</v>
          </cell>
        </row>
        <row r="327">
          <cell r="A327" t="str">
            <v>2200</v>
          </cell>
          <cell r="B327" t="str">
            <v>El Nombre Internacional debe ser EXC</v>
          </cell>
        </row>
        <row r="328">
          <cell r="A328" t="str">
            <v>2201</v>
          </cell>
          <cell r="B328" t="str">
            <v>El tag cac:RequestedMonetaryTotal/cbc:PayableAmount debe tener informacion valida</v>
          </cell>
        </row>
        <row r="329">
          <cell r="A329" t="str">
            <v>2202</v>
          </cell>
          <cell r="B329" t="str">
            <v>TaxAmount - El dato ingresado en impuestos globales no cumple con el estandar</v>
          </cell>
        </row>
        <row r="330">
          <cell r="A330" t="str">
            <v>2203</v>
          </cell>
          <cell r="B330" t="str">
            <v>El XML no contiene el tag TaxAmount de impuestos globales</v>
          </cell>
        </row>
        <row r="331">
          <cell r="A331" t="str">
            <v>2204</v>
          </cell>
          <cell r="B331" t="str">
            <v>El tipo de documento modificado por la Nota de Debito debe ser factura electronica o ticket</v>
          </cell>
        </row>
        <row r="332">
          <cell r="A332" t="str">
            <v>2205</v>
          </cell>
          <cell r="B332" t="str">
            <v>La serie o numero del documento modificado por la Nota de Debito no cumple con el formato establecido</v>
          </cell>
        </row>
        <row r="333">
          <cell r="A333" t="str">
            <v>2206</v>
          </cell>
          <cell r="B333" t="str">
            <v>Debe indicar los documentos afectados por la Nota de Debito</v>
          </cell>
        </row>
        <row r="334">
          <cell r="A334" t="str">
            <v>2207</v>
          </cell>
          <cell r="B334" t="str">
            <v>El documento modificado en la Nota de debito se encuentra de baja</v>
          </cell>
        </row>
        <row r="335">
          <cell r="A335" t="str">
            <v>2208</v>
          </cell>
          <cell r="B335" t="str">
            <v>El documento modificado en la Nota de debito esta registrada como rechazada</v>
          </cell>
        </row>
        <row r="336">
          <cell r="A336" t="str">
            <v>2209</v>
          </cell>
          <cell r="B336" t="str">
            <v>El documento modificado en la Nota de debito no esta registrada</v>
          </cell>
        </row>
        <row r="337">
          <cell r="A337" t="str">
            <v>2210</v>
          </cell>
          <cell r="B337" t="str">
            <v>El dato ingresado no cumple con el formato RC-fecha-correlativo</v>
          </cell>
        </row>
        <row r="338">
          <cell r="A338" t="str">
            <v>2211</v>
          </cell>
          <cell r="B338" t="str">
            <v>El XML no contiene el tag ID</v>
          </cell>
        </row>
        <row r="339">
          <cell r="A339" t="str">
            <v>2212</v>
          </cell>
          <cell r="B339" t="str">
            <v>UBLVersionID - La versión del UBL del resumen de boletas no es correcta</v>
          </cell>
        </row>
        <row r="340">
          <cell r="A340" t="str">
            <v>2213</v>
          </cell>
          <cell r="B340" t="str">
            <v>El XML no contiene el tag UBLVersionID</v>
          </cell>
        </row>
        <row r="341">
          <cell r="A341" t="str">
            <v>2214</v>
          </cell>
          <cell r="B341" t="str">
            <v>CustomizationID - La versión del resumen de boletas no es correcta</v>
          </cell>
        </row>
        <row r="342">
          <cell r="A342" t="str">
            <v>2215</v>
          </cell>
          <cell r="B342" t="str">
            <v>El XML no contiene el tag CustomizationID</v>
          </cell>
        </row>
        <row r="343">
          <cell r="A343" t="str">
            <v>2216</v>
          </cell>
          <cell r="B343" t="str">
            <v>CustomerAssignedAccountID -  El dato ingresado no cumple con el estandar</v>
          </cell>
        </row>
        <row r="344">
          <cell r="A344" t="str">
            <v>2217</v>
          </cell>
          <cell r="B344" t="str">
            <v>El XML no contiene el tag CustomerAssignedAccountID del emisor del documento</v>
          </cell>
        </row>
        <row r="345">
          <cell r="A345" t="str">
            <v>2218</v>
          </cell>
          <cell r="B345" t="str">
            <v>AdditionalAccountID - El dato ingresado no cumple con el estandar</v>
          </cell>
        </row>
        <row r="346">
          <cell r="A346" t="str">
            <v>2219</v>
          </cell>
          <cell r="B346" t="str">
            <v>El XML no contiene el tag AdditionalAccountID del emisor del documento</v>
          </cell>
        </row>
        <row r="347">
          <cell r="A347" t="str">
            <v>2220</v>
          </cell>
          <cell r="B347" t="str">
            <v>El ID debe coincidir con el nombre del archivo</v>
          </cell>
        </row>
        <row r="348">
          <cell r="A348" t="str">
            <v>2221</v>
          </cell>
          <cell r="B348" t="str">
            <v>El RUC debe coincidir con el RUC del nombre del archivo</v>
          </cell>
        </row>
        <row r="349">
          <cell r="A349" t="str">
            <v>2222</v>
          </cell>
          <cell r="B349" t="str">
            <v>El contribuyente no está autorizado a emitir comprobantes electronicos</v>
          </cell>
        </row>
        <row r="350">
          <cell r="A350" t="str">
            <v>2223</v>
          </cell>
          <cell r="B350" t="str">
            <v>El archivo ya fue presentado anteriormente</v>
          </cell>
        </row>
        <row r="351">
          <cell r="A351" t="str">
            <v>2224</v>
          </cell>
          <cell r="B351" t="str">
            <v>Numero de RUC SOL no coincide con RUC emisor</v>
          </cell>
        </row>
        <row r="352">
          <cell r="A352" t="str">
            <v>2225</v>
          </cell>
          <cell r="B352" t="str">
            <v>Numero de RUC del emisor no existe</v>
          </cell>
        </row>
        <row r="353">
          <cell r="A353" t="str">
            <v>2226</v>
          </cell>
          <cell r="B353" t="str">
            <v>El contribuyente no esta activo</v>
          </cell>
        </row>
        <row r="354">
          <cell r="A354" t="str">
            <v>2227</v>
          </cell>
          <cell r="B354" t="str">
            <v>El contribuyente no cumple con tipo de empresa o tributos requeridos</v>
          </cell>
        </row>
        <row r="355">
          <cell r="A355" t="str">
            <v>2228</v>
          </cell>
          <cell r="B355" t="str">
            <v>RegistrationName - El dato ingresado no cumple con el estandar</v>
          </cell>
        </row>
        <row r="356">
          <cell r="A356" t="str">
            <v>2229</v>
          </cell>
          <cell r="B356" t="str">
            <v>El XML no contiene el tag RegistrationName del emisor del documento</v>
          </cell>
        </row>
        <row r="357">
          <cell r="A357" t="str">
            <v>2230</v>
          </cell>
          <cell r="B357" t="str">
            <v>IssueDate - El dato ingresado no cumple con el patron YYYY-MM-DD</v>
          </cell>
        </row>
        <row r="358">
          <cell r="A358" t="str">
            <v>2231</v>
          </cell>
          <cell r="B358" t="str">
            <v>El XML no contiene el tag IssueDate</v>
          </cell>
        </row>
        <row r="359">
          <cell r="A359" t="str">
            <v>2232</v>
          </cell>
          <cell r="B359" t="str">
            <v>IssueDate- El dato ingresado no es valido</v>
          </cell>
        </row>
        <row r="360">
          <cell r="A360" t="str">
            <v>2233</v>
          </cell>
          <cell r="B360" t="str">
            <v>ReferenceDate - El dato ingresado no cumple con el patron YYYY-MM-DD</v>
          </cell>
        </row>
        <row r="361">
          <cell r="A361" t="str">
            <v>2234</v>
          </cell>
          <cell r="B361" t="str">
            <v>El XML no contiene el tag ReferenceDate</v>
          </cell>
        </row>
        <row r="362">
          <cell r="A362" t="str">
            <v>2235</v>
          </cell>
          <cell r="B362" t="str">
            <v>ReferenceDate- El dato ingresado no es valido</v>
          </cell>
        </row>
        <row r="363">
          <cell r="A363" t="str">
            <v>2236</v>
          </cell>
          <cell r="B363" t="str">
            <v>La fecha del IssueDate no debe ser mayor al Today</v>
          </cell>
        </row>
        <row r="364">
          <cell r="A364" t="str">
            <v>2237</v>
          </cell>
          <cell r="B364" t="str">
            <v>La fecha del ReferenceDate no debe ser mayor al Today</v>
          </cell>
        </row>
        <row r="365">
          <cell r="A365" t="str">
            <v>2238</v>
          </cell>
          <cell r="B365" t="str">
            <v>LineID - El dato ingresado no cumple con el estandar</v>
          </cell>
        </row>
        <row r="366">
          <cell r="A366" t="str">
            <v>2239</v>
          </cell>
          <cell r="B366" t="str">
            <v>LineID - El dato ingresado debe ser correlativo mayor a cero</v>
          </cell>
        </row>
        <row r="367">
          <cell r="A367" t="str">
            <v>2240</v>
          </cell>
          <cell r="B367" t="str">
            <v>El XML no contiene el tag LineID de SummaryDocumentsLine</v>
          </cell>
        </row>
        <row r="368">
          <cell r="A368" t="str">
            <v>2241</v>
          </cell>
          <cell r="B368" t="str">
            <v>DocumentTypeCode - El valor del tipo de documento es invalido</v>
          </cell>
        </row>
        <row r="369">
          <cell r="A369" t="str">
            <v>2242</v>
          </cell>
          <cell r="B369" t="str">
            <v>El XML no contiene el tag DocumentTypeCode</v>
          </cell>
        </row>
        <row r="370">
          <cell r="A370" t="str">
            <v>2243</v>
          </cell>
          <cell r="B370" t="str">
            <v>El dato ingresado  no cumple con el patron SERIE</v>
          </cell>
        </row>
        <row r="371">
          <cell r="A371" t="str">
            <v>2244</v>
          </cell>
          <cell r="B371" t="str">
            <v>El XML no contiene el tag DocumentSerialID</v>
          </cell>
        </row>
        <row r="372">
          <cell r="A372" t="str">
            <v>2245</v>
          </cell>
          <cell r="B372" t="str">
            <v>El dato ingresado en StartDocumentNumberID debe ser numerico</v>
          </cell>
        </row>
        <row r="373">
          <cell r="A373" t="str">
            <v>2246</v>
          </cell>
          <cell r="B373" t="str">
            <v>El XML no contiene el tag StartDocumentNumberID</v>
          </cell>
        </row>
        <row r="374">
          <cell r="A374" t="str">
            <v>2247</v>
          </cell>
          <cell r="B374" t="str">
            <v>El dato ingresado en sac:EndDocumentNumberID debe ser numerico</v>
          </cell>
        </row>
        <row r="375">
          <cell r="A375" t="str">
            <v>2248</v>
          </cell>
          <cell r="B375" t="str">
            <v>El XML no contiene el tag sac:EndDocumentNumberID</v>
          </cell>
        </row>
        <row r="376">
          <cell r="A376" t="str">
            <v>2249</v>
          </cell>
          <cell r="B376" t="str">
            <v>Los rangos deben ser mayores a cero</v>
          </cell>
        </row>
        <row r="377">
          <cell r="A377" t="str">
            <v>2250</v>
          </cell>
          <cell r="B377" t="str">
            <v>En el rango de comprobantes, el EndDocumentNumberID debe ser mayor o igual al StartInvoiceNumberID</v>
          </cell>
        </row>
        <row r="378">
          <cell r="A378" t="str">
            <v>2251</v>
          </cell>
          <cell r="B378" t="str">
            <v>El dato ingresado en TotalAmount debe ser numerico mayor o igual a cero</v>
          </cell>
        </row>
        <row r="379">
          <cell r="A379" t="str">
            <v>2252</v>
          </cell>
          <cell r="B379" t="str">
            <v>El XML no contiene el tag TotalAmount</v>
          </cell>
        </row>
        <row r="380">
          <cell r="A380" t="str">
            <v>2253</v>
          </cell>
          <cell r="B380" t="str">
            <v>El dato ingresado en TotalAmount debe ser numerico mayor a cero</v>
          </cell>
        </row>
        <row r="381">
          <cell r="A381" t="str">
            <v>2254</v>
          </cell>
          <cell r="B381" t="str">
            <v>PaidAmount - El dato ingresado no cumple con el estandar</v>
          </cell>
        </row>
        <row r="382">
          <cell r="A382" t="str">
            <v>2255</v>
          </cell>
          <cell r="B382" t="str">
            <v>El XML no contiene el tag PaidAmount</v>
          </cell>
        </row>
        <row r="383">
          <cell r="A383" t="str">
            <v>2256</v>
          </cell>
          <cell r="B383" t="str">
            <v>InstructionID - El dato ingresado no cumple con el estandar</v>
          </cell>
        </row>
        <row r="384">
          <cell r="A384" t="str">
            <v>2257</v>
          </cell>
          <cell r="B384" t="str">
            <v>El XML no contiene el tag InstructionID</v>
          </cell>
        </row>
        <row r="385">
          <cell r="A385" t="str">
            <v>2258</v>
          </cell>
          <cell r="B385" t="str">
            <v>Debe indicar Referencia de Importes asociados a las boletas de venta</v>
          </cell>
        </row>
        <row r="386">
          <cell r="A386" t="str">
            <v>2259</v>
          </cell>
          <cell r="B386" t="str">
            <v>Debe indicar 3 Referencias de Importes asociados a las boletas de venta</v>
          </cell>
        </row>
        <row r="387">
          <cell r="A387" t="str">
            <v>2260</v>
          </cell>
          <cell r="B387" t="str">
            <v>PaidAmount - El dato ingresado debe ser mayor o igual a 0.00</v>
          </cell>
        </row>
        <row r="388">
          <cell r="A388" t="str">
            <v>2261</v>
          </cell>
          <cell r="B388" t="str">
            <v>cbc:Amount - El dato ingresado no cumple con el estandar</v>
          </cell>
        </row>
        <row r="389">
          <cell r="A389" t="str">
            <v>2262</v>
          </cell>
          <cell r="B389" t="str">
            <v>El XML no contiene el tag cbc:Amount</v>
          </cell>
        </row>
        <row r="390">
          <cell r="A390" t="str">
            <v>2263</v>
          </cell>
          <cell r="B390" t="str">
            <v>ChargeIndicator - El dato ingresado no cumple con el estandar</v>
          </cell>
        </row>
        <row r="391">
          <cell r="A391" t="str">
            <v>2264</v>
          </cell>
          <cell r="B391" t="str">
            <v>El XML no contiene el tag ChargeIndicator</v>
          </cell>
        </row>
        <row r="392">
          <cell r="A392" t="str">
            <v>2265</v>
          </cell>
          <cell r="B392" t="str">
            <v>Debe indicar Información acerca del Importe Total de Otros Cargos</v>
          </cell>
        </row>
        <row r="393">
          <cell r="A393" t="str">
            <v>2266</v>
          </cell>
          <cell r="B393" t="str">
            <v>Debe indicar cargos mayores o iguales a cero</v>
          </cell>
        </row>
        <row r="394">
          <cell r="A394" t="str">
            <v>2267</v>
          </cell>
          <cell r="B394" t="str">
            <v>TaxScheme ID - El dato ingresado no cumple con el estandar</v>
          </cell>
        </row>
        <row r="395">
          <cell r="A395" t="str">
            <v>2268</v>
          </cell>
          <cell r="B395" t="str">
            <v>El codigo del tributo es invalido</v>
          </cell>
        </row>
        <row r="396">
          <cell r="A396" t="str">
            <v>2269</v>
          </cell>
          <cell r="B396" t="str">
            <v>El XML no contiene el tag TaxScheme ID de Información acerca del importe total de un tipo particular de impuesto</v>
          </cell>
        </row>
        <row r="397">
          <cell r="A397" t="str">
            <v>2270</v>
          </cell>
          <cell r="B397" t="str">
            <v>TaxScheme Name - El dato ingresado no cumple con el estandar</v>
          </cell>
        </row>
        <row r="398">
          <cell r="A398" t="str">
            <v>2271</v>
          </cell>
          <cell r="B398" t="str">
            <v>El XML no contiene el tag TaxScheme Name de impuesto</v>
          </cell>
        </row>
        <row r="399">
          <cell r="A399" t="str">
            <v>2272</v>
          </cell>
          <cell r="B399" t="str">
            <v>TaxScheme TaxTypeCode - El dato ingresado no cumple con el estandar</v>
          </cell>
        </row>
        <row r="400">
          <cell r="A400" t="str">
            <v>2273</v>
          </cell>
          <cell r="B400" t="str">
            <v>TaxAmount - El dato ingresado no cumple con el estandar</v>
          </cell>
        </row>
        <row r="401">
          <cell r="A401" t="str">
            <v>2274</v>
          </cell>
          <cell r="B401" t="str">
            <v>El XML no contiene el tag TaxAmount</v>
          </cell>
        </row>
        <row r="402">
          <cell r="A402" t="str">
            <v>2275</v>
          </cell>
          <cell r="B402" t="str">
            <v>Si el codigo de tributo es 2000, el nombre del tributo debe ser ISC</v>
          </cell>
        </row>
        <row r="403">
          <cell r="A403" t="str">
            <v>2276</v>
          </cell>
          <cell r="B403" t="str">
            <v>Si el codigo de tributo es 1000, el nombre del tributo debe ser IGV</v>
          </cell>
        </row>
        <row r="404">
          <cell r="A404" t="str">
            <v>2277</v>
          </cell>
          <cell r="B404" t="str">
            <v>No se ha consignado ninguna informacion del importe total de tributos</v>
          </cell>
        </row>
        <row r="405">
          <cell r="A405" t="str">
            <v>2278</v>
          </cell>
          <cell r="B405" t="str">
            <v>Debe indicar Información acerca del importe total de IGV</v>
          </cell>
        </row>
        <row r="406">
          <cell r="A406" t="str">
            <v>2279</v>
          </cell>
          <cell r="B406" t="str">
            <v>Debe indicar Items de consolidado de documentos</v>
          </cell>
        </row>
        <row r="407">
          <cell r="A407" t="str">
            <v>2280</v>
          </cell>
          <cell r="B407" t="str">
            <v>Existen problemas con la informacion del resumen de comprobantes</v>
          </cell>
        </row>
        <row r="408">
          <cell r="A408" t="str">
            <v>2281</v>
          </cell>
          <cell r="B408" t="str">
            <v>Error en la validacion de los rangos de los comprobantes</v>
          </cell>
        </row>
        <row r="409">
          <cell r="A409" t="str">
            <v>2282</v>
          </cell>
          <cell r="B409" t="str">
            <v>Existe documento ya informado anteriormente</v>
          </cell>
        </row>
        <row r="410">
          <cell r="A410" t="str">
            <v>2283</v>
          </cell>
          <cell r="B410" t="str">
            <v>El dato ingresado no cumple con el formato RA-fecha-correlativo</v>
          </cell>
        </row>
        <row r="411">
          <cell r="A411" t="str">
            <v>2284</v>
          </cell>
          <cell r="B411" t="str">
            <v>El tag ID esta vacío</v>
          </cell>
        </row>
        <row r="412">
          <cell r="A412" t="str">
            <v>2285</v>
          </cell>
          <cell r="B412" t="str">
            <v>El ID debe coincidir  con el nombre del archivo</v>
          </cell>
        </row>
        <row r="413">
          <cell r="A413" t="str">
            <v>2286</v>
          </cell>
          <cell r="B413" t="str">
            <v>El RUC debe coincidir con el RUC del nombre del archivo</v>
          </cell>
        </row>
        <row r="414">
          <cell r="A414" t="str">
            <v>2287</v>
          </cell>
          <cell r="B414" t="str">
            <v>AdditionalAccountID - El dato ingresado no cumple con el estandar</v>
          </cell>
        </row>
        <row r="415">
          <cell r="A415" t="str">
            <v>2288</v>
          </cell>
          <cell r="B415" t="str">
            <v>El XML no contiene el tag AdditionalAccountID del emisor del documento</v>
          </cell>
        </row>
        <row r="416">
          <cell r="A416" t="str">
            <v>2289</v>
          </cell>
          <cell r="B416" t="str">
            <v>CustomerAssignedAccountID - El dato ingresado no cumple con el estandar</v>
          </cell>
        </row>
        <row r="417">
          <cell r="A417" t="str">
            <v>2290</v>
          </cell>
          <cell r="B417" t="str">
            <v>El XML no contiene el tag CustomerAssignedAccountID del emisor del documento</v>
          </cell>
        </row>
        <row r="418">
          <cell r="A418" t="str">
            <v>2291</v>
          </cell>
          <cell r="B418" t="str">
            <v>El contribuyente no esta autorizado a emitir comprobantes electronicos</v>
          </cell>
        </row>
        <row r="419">
          <cell r="A419" t="str">
            <v>2292</v>
          </cell>
          <cell r="B419" t="str">
            <v>Numero de RUC SOL no coincide con RUC emisor</v>
          </cell>
        </row>
        <row r="420">
          <cell r="A420" t="str">
            <v>2293</v>
          </cell>
          <cell r="B420" t="str">
            <v>Numero de RUC del emisor no existe</v>
          </cell>
        </row>
        <row r="421">
          <cell r="A421" t="str">
            <v>2294</v>
          </cell>
          <cell r="B421" t="str">
            <v>El contribuyente no esta activo</v>
          </cell>
        </row>
        <row r="422">
          <cell r="A422" t="str">
            <v>2295</v>
          </cell>
          <cell r="B422" t="str">
            <v>El contribuyente no cumple con tipo de empresa o tributos requeridos</v>
          </cell>
        </row>
        <row r="423">
          <cell r="A423" t="str">
            <v>2296</v>
          </cell>
          <cell r="B423" t="str">
            <v>RegistrationName - El dato ingresado no cumple con el estandar</v>
          </cell>
        </row>
        <row r="424">
          <cell r="A424" t="str">
            <v>2297</v>
          </cell>
          <cell r="B424" t="str">
            <v>El XML no contiene el tag RegistrationName del emisor del documento</v>
          </cell>
        </row>
        <row r="425">
          <cell r="A425" t="str">
            <v>2298</v>
          </cell>
          <cell r="B425" t="str">
            <v>IssueDate - El dato ingresado no cumple con el patron YYYY-MM-DD</v>
          </cell>
        </row>
        <row r="426">
          <cell r="A426" t="str">
            <v>2299</v>
          </cell>
          <cell r="B426" t="str">
            <v>El XML no contiene el tag IssueDate</v>
          </cell>
        </row>
        <row r="427">
          <cell r="A427" t="str">
            <v>2300</v>
          </cell>
          <cell r="B427" t="str">
            <v>IssueDate - El dato ingresado no es valido</v>
          </cell>
        </row>
        <row r="428">
          <cell r="A428" t="str">
            <v>2301</v>
          </cell>
          <cell r="B428" t="str">
            <v>La fecha del IssueDate no debe ser mayor al Today</v>
          </cell>
        </row>
        <row r="429">
          <cell r="A429" t="str">
            <v>2302</v>
          </cell>
          <cell r="B429" t="str">
            <v>ReferenceDate - El dato ingresado no cumple con el patron YYYY-MM-DD</v>
          </cell>
        </row>
        <row r="430">
          <cell r="A430" t="str">
            <v>2303</v>
          </cell>
          <cell r="B430" t="str">
            <v>El XML no contiene el tag ReferenceDate</v>
          </cell>
        </row>
        <row r="431">
          <cell r="A431" t="str">
            <v>2304</v>
          </cell>
          <cell r="B431" t="str">
            <v>ReferenceDate - El dato ingresado no es valido</v>
          </cell>
        </row>
        <row r="432">
          <cell r="A432" t="str">
            <v>2305</v>
          </cell>
          <cell r="B432" t="str">
            <v>LineID - El dato ingresado no cumple con el estandar</v>
          </cell>
        </row>
        <row r="433">
          <cell r="A433" t="str">
            <v>2306</v>
          </cell>
          <cell r="B433" t="str">
            <v>LineID - El dato ingresado debe ser correlativo mayor a cero</v>
          </cell>
        </row>
        <row r="434">
          <cell r="A434" t="str">
            <v>2307</v>
          </cell>
          <cell r="B434" t="str">
            <v>El tag LineID de VoidedDocumentsLine esta vacío</v>
          </cell>
        </row>
        <row r="435">
          <cell r="A435" t="str">
            <v>2308</v>
          </cell>
          <cell r="B435" t="str">
            <v>DocumentTypeCode - El valor del tipo de documento es invalido</v>
          </cell>
        </row>
        <row r="436">
          <cell r="A436" t="str">
            <v>2309</v>
          </cell>
          <cell r="B436" t="str">
            <v>El tag DocumentTypeCode es vacío</v>
          </cell>
        </row>
        <row r="437">
          <cell r="A437" t="str">
            <v>2310</v>
          </cell>
          <cell r="B437" t="str">
            <v>El dato ingresado  no cumple con el patron SERIE</v>
          </cell>
        </row>
        <row r="438">
          <cell r="A438" t="str">
            <v>2311</v>
          </cell>
          <cell r="B438" t="str">
            <v>El tag DocumentSerialID es vacío</v>
          </cell>
        </row>
        <row r="439">
          <cell r="A439" t="str">
            <v>2312</v>
          </cell>
          <cell r="B439" t="str">
            <v>El dato ingresado en DocumentNumberID debe ser numerico y como maximo de 8 digitos</v>
          </cell>
        </row>
        <row r="440">
          <cell r="A440" t="str">
            <v>2313</v>
          </cell>
          <cell r="B440" t="str">
            <v>El tag DocumentNumberID esta vacío</v>
          </cell>
        </row>
        <row r="441">
          <cell r="A441" t="str">
            <v>2314</v>
          </cell>
          <cell r="B441" t="str">
            <v>El dato ingresado en VoidReasonDescription debe contener información válida</v>
          </cell>
        </row>
        <row r="442">
          <cell r="A442" t="str">
            <v>2315</v>
          </cell>
          <cell r="B442" t="str">
            <v>El tag VoidReasonDescription esta vacío</v>
          </cell>
        </row>
        <row r="443">
          <cell r="A443" t="str">
            <v>2316</v>
          </cell>
          <cell r="B443" t="str">
            <v>Debe indicar Items en VoidedDocumentsLine</v>
          </cell>
        </row>
        <row r="444">
          <cell r="A444" t="str">
            <v>2317</v>
          </cell>
          <cell r="B444" t="str">
            <v>Error al procesar el resumen de anulados</v>
          </cell>
        </row>
        <row r="445">
          <cell r="A445" t="str">
            <v>2318</v>
          </cell>
          <cell r="B445" t="str">
            <v>CustomizationID - La version del documento no es correcta</v>
          </cell>
        </row>
        <row r="446">
          <cell r="A446" t="str">
            <v>2319</v>
          </cell>
          <cell r="B446" t="str">
            <v>El XML no contiene el tag CustomizationID</v>
          </cell>
        </row>
        <row r="447">
          <cell r="A447" t="str">
            <v>2320</v>
          </cell>
          <cell r="B447" t="str">
            <v>UBLVersionID - La version del UBL  no es la correcta</v>
          </cell>
        </row>
        <row r="448">
          <cell r="A448" t="str">
            <v>2321</v>
          </cell>
          <cell r="B448" t="str">
            <v>El XML no contiene el tag UBLVersionID</v>
          </cell>
        </row>
        <row r="449">
          <cell r="A449" t="str">
            <v>2322</v>
          </cell>
          <cell r="B449" t="str">
            <v>Error en la validacion de los rangos</v>
          </cell>
        </row>
        <row r="450">
          <cell r="A450" t="str">
            <v>2323</v>
          </cell>
          <cell r="B450" t="str">
            <v>Existe documento ya informado anteriormente en una comunicacion de baja</v>
          </cell>
        </row>
        <row r="451">
          <cell r="A451" t="str">
            <v>2324</v>
          </cell>
          <cell r="B451" t="str">
            <v>El archivo de comunicacion de baja ya fue presentado anteriormente</v>
          </cell>
        </row>
        <row r="452">
          <cell r="A452" t="str">
            <v>2325</v>
          </cell>
          <cell r="B452" t="str">
            <v>El certificado usado no es el comunicado a SUNAT</v>
          </cell>
        </row>
        <row r="453">
          <cell r="A453" t="str">
            <v>2326</v>
          </cell>
          <cell r="B453" t="str">
            <v>El certificado usado se encuentra de baja</v>
          </cell>
        </row>
        <row r="454">
          <cell r="A454" t="str">
            <v>2327</v>
          </cell>
          <cell r="B454" t="str">
            <v>El certificado usado no se encuentra vigente</v>
          </cell>
        </row>
        <row r="455">
          <cell r="A455" t="str">
            <v>2328</v>
          </cell>
          <cell r="B455" t="str">
            <v>El certificado usado se encuentra revocado</v>
          </cell>
        </row>
        <row r="456">
          <cell r="A456" t="str">
            <v>2329</v>
          </cell>
          <cell r="B456" t="str">
            <v>La fecha de emision se encuentra fuera del limite permitido</v>
          </cell>
        </row>
        <row r="457">
          <cell r="A457" t="str">
            <v>2330</v>
          </cell>
          <cell r="B457" t="str">
            <v>La fecha de generación de la comunicación debe ser igual a la fecha consignada en el nombre del archivo</v>
          </cell>
        </row>
        <row r="458">
          <cell r="A458" t="str">
            <v>2331</v>
          </cell>
          <cell r="B458" t="str">
            <v>Número de RUC del nombre del archivo no coincide con el consignado en el contenido del archivo XML</v>
          </cell>
        </row>
        <row r="459">
          <cell r="A459" t="str">
            <v>2332</v>
          </cell>
          <cell r="B459" t="str">
            <v>Número de Serie del nombre del archivo no coincide con el consignado en el contenido del archivo XML</v>
          </cell>
        </row>
        <row r="460">
          <cell r="A460" t="str">
            <v>2333</v>
          </cell>
          <cell r="B460" t="str">
            <v>Número de documento en el nombre del archivo no coincide con el consignado en el contenido del XML</v>
          </cell>
        </row>
        <row r="461">
          <cell r="A461" t="str">
            <v>2334</v>
          </cell>
          <cell r="B461" t="str">
            <v>El documento electrónico ingresado ha sido alterado</v>
          </cell>
        </row>
        <row r="462">
          <cell r="A462" t="str">
            <v>2335</v>
          </cell>
          <cell r="B462" t="str">
            <v>El documento electrónico ingresado ha sido alterado</v>
          </cell>
        </row>
        <row r="463">
          <cell r="A463" t="str">
            <v>2336</v>
          </cell>
          <cell r="B463" t="str">
            <v>Ocurrió un error en el proceso de validación de la firma digital</v>
          </cell>
        </row>
        <row r="464">
          <cell r="A464" t="str">
            <v>2337</v>
          </cell>
          <cell r="B464" t="str">
            <v>La moneda debe ser la misma en todo el documento</v>
          </cell>
        </row>
        <row r="465">
          <cell r="A465" t="str">
            <v>2338</v>
          </cell>
          <cell r="B465" t="str">
            <v>La moneda debe ser la misma en todo el documento</v>
          </cell>
        </row>
        <row r="466">
          <cell r="A466" t="str">
            <v>2339</v>
          </cell>
          <cell r="B466" t="str">
            <v>El dato ingresado en PayableAmount no cumple con el formato establecido</v>
          </cell>
        </row>
        <row r="467">
          <cell r="A467" t="str">
            <v>2340</v>
          </cell>
          <cell r="B467" t="str">
            <v>El valor ingresado en AdditionalMonetaryTotal/cbc:ID es incorrecto</v>
          </cell>
        </row>
        <row r="468">
          <cell r="A468" t="str">
            <v>2341</v>
          </cell>
          <cell r="B468" t="str">
            <v>AdditionalMonetaryTotal/cbc:ID debe tener valor</v>
          </cell>
        </row>
        <row r="469">
          <cell r="A469" t="str">
            <v>2342</v>
          </cell>
          <cell r="B469" t="str">
            <v>Fecha de emision de la factura no coincide con la informada en la comunicacion</v>
          </cell>
        </row>
        <row r="470">
          <cell r="A470" t="str">
            <v>2343</v>
          </cell>
          <cell r="B470" t="str">
            <v>cac:TaxTotal/cac:TaxSubtotal/cbc:TaxAmount - El dato ingresado no cumple con el estandar</v>
          </cell>
        </row>
        <row r="471">
          <cell r="A471" t="str">
            <v>2344</v>
          </cell>
          <cell r="B471" t="str">
            <v>El XML no contiene el tag cac:TaxTotal/cac:TaxSubtotal/cbc:TaxAmount</v>
          </cell>
        </row>
        <row r="472">
          <cell r="A472" t="str">
            <v>2345</v>
          </cell>
          <cell r="B472" t="str">
            <v>La serie no corresponde al tipo de comprobante</v>
          </cell>
        </row>
        <row r="473">
          <cell r="A473" t="str">
            <v>2346</v>
          </cell>
          <cell r="B473" t="str">
            <v>La fecha de generación del resumen debe ser igual a la fecha consignada en el nombre del archivo</v>
          </cell>
        </row>
        <row r="474">
          <cell r="A474" t="str">
            <v>2347</v>
          </cell>
          <cell r="B474" t="str">
            <v>Los rangos informados en el archivo XML se encuentran duplicados o superpuestos</v>
          </cell>
        </row>
        <row r="475">
          <cell r="A475" t="str">
            <v>2348</v>
          </cell>
          <cell r="B475" t="str">
            <v>Los documentos informados en el archivo XML se encuentran duplicados</v>
          </cell>
        </row>
        <row r="476">
          <cell r="A476" t="str">
            <v>2349</v>
          </cell>
          <cell r="B476" t="str">
            <v>Debe consignar solo un elemento sac:AdditionalMonetaryTotal con cbc:ID igual a 1001</v>
          </cell>
        </row>
        <row r="477">
          <cell r="A477" t="str">
            <v>2350</v>
          </cell>
          <cell r="B477" t="str">
            <v>Debe consignar solo un elemento sac:AdditionalMonetaryTotal con cbc:ID igual a 1002</v>
          </cell>
        </row>
        <row r="478">
          <cell r="A478" t="str">
            <v>2351</v>
          </cell>
          <cell r="B478" t="str">
            <v>Debe consignar solo un elemento sac:AdditionalMonetaryTotal con cbc:ID igual a 1003</v>
          </cell>
        </row>
        <row r="479">
          <cell r="A479" t="str">
            <v>2352</v>
          </cell>
          <cell r="B479" t="str">
            <v>Debe consignar solo un elemento cac:TaxTotal a nivel global para IGV (cbc:ID igual a 1000)</v>
          </cell>
        </row>
        <row r="480">
          <cell r="A480" t="str">
            <v>2353</v>
          </cell>
          <cell r="B480" t="str">
            <v>Debe consignar solo un elemento cac:TaxTotal a nivel global para ISC (cbc:ID igual a 2000)</v>
          </cell>
        </row>
        <row r="481">
          <cell r="A481" t="str">
            <v>2354</v>
          </cell>
          <cell r="B481" t="str">
            <v>Debe consignar solo un elemento cac:TaxTotal a nivel global para Otros (cbc:ID igual a 9999)</v>
          </cell>
        </row>
        <row r="482">
          <cell r="A482" t="str">
            <v>2355</v>
          </cell>
          <cell r="B482" t="str">
            <v>Debe consignar solo un elemento cac:TaxTotal a nivel de item para IGV (cbc:ID igual a 1000)</v>
          </cell>
        </row>
        <row r="483">
          <cell r="A483" t="str">
            <v>2356</v>
          </cell>
          <cell r="B483" t="str">
            <v>Debe consignar solo un elemento cac:TaxTotal a nivel de item para ISC (cbc:ID igual a 2000)</v>
          </cell>
        </row>
        <row r="484">
          <cell r="A484" t="str">
            <v>2357</v>
          </cell>
          <cell r="B484" t="str">
            <v>Debe consignar solo un elemento sac:BillingPayment a nivel de item con cbc:InstructionID igual a 01</v>
          </cell>
        </row>
        <row r="485">
          <cell r="A485" t="str">
            <v>2358</v>
          </cell>
          <cell r="B485" t="str">
            <v>Debe consignar solo un elemento sac:BillingPayment a nivel de item con cbc:InstructionID igual a 02</v>
          </cell>
        </row>
        <row r="486">
          <cell r="A486" t="str">
            <v>2359</v>
          </cell>
          <cell r="B486" t="str">
            <v>Debe consignar solo un elemento sac:BillingPayment a nivel de item con cbc:InstructionID igual a 03</v>
          </cell>
        </row>
        <row r="487">
          <cell r="A487" t="str">
            <v>2360</v>
          </cell>
          <cell r="B487" t="str">
            <v>Debe consignar solo un elemento sac:BillingPayment a nivel de item con cbc:InstructionID igual a 04</v>
          </cell>
        </row>
        <row r="488">
          <cell r="A488" t="str">
            <v>2361</v>
          </cell>
          <cell r="B488" t="str">
            <v>Debe consignar solo un elemento cac:TaxTotal a nivel de item para Otros (cbc:ID igual a 9999)</v>
          </cell>
        </row>
        <row r="489">
          <cell r="A489" t="str">
            <v>2362</v>
          </cell>
          <cell r="B489" t="str">
            <v>Debe consignar solo un tag cac:AccountingSupplierParty/cbc:AdditionalAccountID</v>
          </cell>
        </row>
        <row r="490">
          <cell r="A490" t="str">
            <v>2363</v>
          </cell>
          <cell r="B490" t="str">
            <v>Debe consignar solo un tag cac:AccountingCustomerParty/cbc:AdditionalAccountID</v>
          </cell>
        </row>
        <row r="491">
          <cell r="A491" t="str">
            <v>2364</v>
          </cell>
          <cell r="B491" t="str">
            <v>El comprobante contiene un tipo y número de Guía de Remisión repetido</v>
          </cell>
        </row>
        <row r="492">
          <cell r="A492" t="str">
            <v>2365</v>
          </cell>
          <cell r="B492" t="str">
            <v>El comprobante contiene un tipo y número de Documento Relacionado repetido</v>
          </cell>
        </row>
        <row r="493">
          <cell r="A493" t="str">
            <v>2366</v>
          </cell>
          <cell r="B493" t="str">
            <v>El codigo en el tag sac:AdditionalProperty/cbc:ID debe tener 4 posiciones</v>
          </cell>
        </row>
        <row r="494">
          <cell r="A494" t="str">
            <v>2367</v>
          </cell>
          <cell r="B494" t="str">
            <v>El dato ingresado en PriceAmount del Precio de venta unitario por item no cumple con el formato establecido</v>
          </cell>
        </row>
        <row r="495">
          <cell r="A495" t="str">
            <v>2368</v>
          </cell>
          <cell r="B495" t="str">
            <v>El dato ingresado en TaxSubtotal/cbc:TaxAmount del item no cumple con el formato establecido</v>
          </cell>
        </row>
        <row r="496">
          <cell r="A496" t="str">
            <v>2369</v>
          </cell>
          <cell r="B496" t="str">
            <v>El dato ingresado en PriceAmount del Valor de venta unitario por item no cumple con el formato establecido</v>
          </cell>
        </row>
        <row r="497">
          <cell r="A497" t="str">
            <v>2370</v>
          </cell>
          <cell r="B497" t="str">
            <v>El dato ingresado en LineExtensionAmount del item no cumple con el formato establecido</v>
          </cell>
        </row>
        <row r="498">
          <cell r="A498" t="str">
            <v>2371</v>
          </cell>
          <cell r="B498" t="str">
            <v>El XML no contiene el tag cbc:TaxExemptionReasonCode de Afectacion al IGV</v>
          </cell>
        </row>
        <row r="499">
          <cell r="A499" t="str">
            <v>2372</v>
          </cell>
          <cell r="B499" t="str">
            <v>El tag en el item cac:TaxTotal/cbc:TaxAmount debe tener el mismo valor que cac:TaxTotal/cac:TaxSubtotal/cbc:TaxAmount</v>
          </cell>
        </row>
        <row r="500">
          <cell r="A500" t="str">
            <v>2373</v>
          </cell>
          <cell r="B500" t="str">
            <v>Si existe monto de ISC en el ITEM debe especificar el sistema de calculo</v>
          </cell>
        </row>
        <row r="501">
          <cell r="A501" t="str">
            <v>2374</v>
          </cell>
          <cell r="B501" t="str">
            <v>La factura a dar de baja tiene una fecha de recepcion fuera del plazo permitido</v>
          </cell>
        </row>
        <row r="502">
          <cell r="A502" t="str">
            <v>2375</v>
          </cell>
          <cell r="B502" t="str">
            <v>Fecha de emision del comprobante no coincide con la fecha de emision consignada en la comunicación</v>
          </cell>
        </row>
        <row r="503">
          <cell r="A503" t="str">
            <v>2376</v>
          </cell>
          <cell r="B503" t="str">
            <v>La boleta de venta a dar de baja fue informada en un resumen con fecha de recepcion fuera del plazo permitido</v>
          </cell>
        </row>
        <row r="504">
          <cell r="A504" t="str">
            <v>2377</v>
          </cell>
          <cell r="B504" t="str">
            <v>El Name o TaxTypeCode debe corresponder con el Id para el IGV</v>
          </cell>
        </row>
        <row r="505">
          <cell r="A505" t="str">
            <v>2378</v>
          </cell>
          <cell r="B505" t="str">
            <v>El Name o TaxTypeCode debe corresponder con el Id para el ISC</v>
          </cell>
        </row>
        <row r="506">
          <cell r="A506" t="str">
            <v>2379</v>
          </cell>
          <cell r="B506" t="str">
            <v>La numeracion de boleta de venta a dar de baja fue generada en una fecha fuera del plazo permitido</v>
          </cell>
        </row>
        <row r="507">
          <cell r="A507" t="str">
            <v>2380</v>
          </cell>
          <cell r="B507" t="str">
            <v>El documento tiene observaciones</v>
          </cell>
        </row>
        <row r="508">
          <cell r="A508" t="str">
            <v>2381</v>
          </cell>
          <cell r="B508" t="str">
            <v>Comprobante no cumple con el Grupo 1: No todos los items corresponden a operaciones gravadas a IGV</v>
          </cell>
        </row>
        <row r="509">
          <cell r="A509" t="str">
            <v>2382</v>
          </cell>
          <cell r="B509" t="str">
            <v>Comprobante no cumple con el Grupo 2: No todos los items corresponden a operaciones inafectas o exoneradas al IGV</v>
          </cell>
        </row>
        <row r="510">
          <cell r="A510" t="str">
            <v>2383</v>
          </cell>
          <cell r="B510" t="str">
            <v>Comprobante no cumple con el Grupo 3: Falta leyenda con codigo 1002</v>
          </cell>
        </row>
        <row r="511">
          <cell r="A511" t="str">
            <v>2384</v>
          </cell>
          <cell r="B511" t="str">
            <v>Comprobante no cumple con el Grupo 3: Existe item con operación onerosa</v>
          </cell>
        </row>
        <row r="512">
          <cell r="A512" t="str">
            <v>2385</v>
          </cell>
          <cell r="B512" t="str">
            <v>Comprobante no cumple con el Grupo 4: Debe exitir Total descuentos mayor a cero</v>
          </cell>
        </row>
        <row r="513">
          <cell r="A513" t="str">
            <v>2386</v>
          </cell>
          <cell r="B513" t="str">
            <v>Comprobante no cumple con el Grupo 5: Todos los items deben tener operaciones afectas a ISC</v>
          </cell>
        </row>
        <row r="514">
          <cell r="A514" t="str">
            <v>2387</v>
          </cell>
          <cell r="B514" t="str">
            <v>Comprobante no cumple con el Grupo 6: El monto de percepcion no existe o es cero</v>
          </cell>
        </row>
        <row r="515">
          <cell r="A515" t="str">
            <v>2388</v>
          </cell>
          <cell r="B515" t="str">
            <v>Comprobante no cumple con el Grupo 6: Todos los items deben tener código de Afectación al IGV igual a 10</v>
          </cell>
        </row>
        <row r="516">
          <cell r="A516" t="str">
            <v>2389</v>
          </cell>
          <cell r="B516" t="str">
            <v>Comprobante no cumple con el Grupo 7: El codigo de moneda no es diferente a PEN</v>
          </cell>
        </row>
        <row r="517">
          <cell r="A517" t="str">
            <v>2390</v>
          </cell>
          <cell r="B517" t="str">
            <v>Comprobante no cumple con el Grupo 8: No todos los items corresponden a operaciones gravadas a IGV</v>
          </cell>
        </row>
        <row r="518">
          <cell r="A518" t="str">
            <v>2391</v>
          </cell>
          <cell r="B518" t="str">
            <v>Comprobante no cumple con el Grupo 9: No todos los items corresponden a operaciones inafectas o exoneradas al IGV</v>
          </cell>
        </row>
        <row r="519">
          <cell r="A519" t="str">
            <v>2392</v>
          </cell>
          <cell r="B519" t="str">
            <v>Comprobante no cumple con el Grupo 10: Falta leyenda con codigo 1002</v>
          </cell>
        </row>
        <row r="520">
          <cell r="A520" t="str">
            <v>2393</v>
          </cell>
          <cell r="B520" t="str">
            <v>Comprobante no cumple con el Grupo 10: Existe item con operación onerosa</v>
          </cell>
        </row>
        <row r="521">
          <cell r="A521" t="str">
            <v>2394</v>
          </cell>
          <cell r="B521" t="str">
            <v>Comprobante no cumple con el Grupo 11: Debe existir Total descuentos mayor a cero</v>
          </cell>
        </row>
        <row r="522">
          <cell r="A522" t="str">
            <v>2395</v>
          </cell>
          <cell r="B522" t="str">
            <v>Comprobante no cumple con el Grupo 12: El codigo de moneda no es diferente a PEN</v>
          </cell>
        </row>
        <row r="523">
          <cell r="A523" t="str">
            <v>2396</v>
          </cell>
          <cell r="B523" t="str">
            <v>Si el monto total es mayor a S/. 700.00 debe consignar tipo y numero de documento del adquiriente</v>
          </cell>
        </row>
        <row r="524">
          <cell r="A524" t="str">
            <v>2397</v>
          </cell>
          <cell r="B524" t="str">
            <v>El tipo de documento del adquiriente no puede ser Numero de RUC</v>
          </cell>
        </row>
        <row r="525">
          <cell r="A525" t="str">
            <v>2398</v>
          </cell>
          <cell r="B525" t="str">
            <v>El documento a dar de baja se encuentra rechazado</v>
          </cell>
        </row>
        <row r="526">
          <cell r="A526" t="str">
            <v>2399</v>
          </cell>
          <cell r="B526" t="str">
            <v>El tipo de documento modificado por la Nota de credito debe ser boleta electronica</v>
          </cell>
        </row>
        <row r="527">
          <cell r="A527" t="str">
            <v>2400</v>
          </cell>
          <cell r="B527" t="str">
            <v>El tipo de documento modificado por la Nota de debito debe ser boleta electronica</v>
          </cell>
        </row>
        <row r="528">
          <cell r="A528" t="str">
            <v>2401</v>
          </cell>
          <cell r="B528" t="str">
            <v>No se puede leer (parsear) el archivo XML</v>
          </cell>
        </row>
        <row r="529">
          <cell r="A529" t="str">
            <v>2402</v>
          </cell>
          <cell r="B529" t="str">
            <v>El caso de prueba no existe</v>
          </cell>
        </row>
        <row r="530">
          <cell r="A530" t="str">
            <v>2403</v>
          </cell>
          <cell r="B530" t="str">
            <v>La numeracion o nombre del documento ya ha sido enviado anteriormente</v>
          </cell>
        </row>
        <row r="531">
          <cell r="A531" t="str">
            <v>2404</v>
          </cell>
          <cell r="B531" t="str">
            <v>Documento afectado por la nota electronica no se encuentra autorizado</v>
          </cell>
        </row>
        <row r="532">
          <cell r="A532" t="str">
            <v>2405</v>
          </cell>
          <cell r="B532" t="str">
            <v>Contribuyente no se encuentra autorizado como emisor de boletas electronicas</v>
          </cell>
        </row>
        <row r="533">
          <cell r="A533" t="str">
            <v>2406</v>
          </cell>
          <cell r="B533" t="str">
            <v>Existe mas de un tag sac:AdditionalMonetaryTotal con el mismo ID</v>
          </cell>
        </row>
        <row r="534">
          <cell r="A534" t="str">
            <v>2407</v>
          </cell>
          <cell r="B534" t="str">
            <v>Existe mas de un tag sac:AdditionalProperty con el mismo ID</v>
          </cell>
        </row>
        <row r="535">
          <cell r="A535" t="str">
            <v>2408</v>
          </cell>
          <cell r="B535" t="str">
            <v>El dato ingresado en PriceAmount del Valor referencial unitario por item no cumple con el formato establecido</v>
          </cell>
        </row>
        <row r="536">
          <cell r="A536" t="str">
            <v>2409</v>
          </cell>
          <cell r="B536" t="str">
            <v>Existe mas de un tag cac:AlternativeConditionPrice con el mismo cbc:PriceTypeCode</v>
          </cell>
        </row>
        <row r="537">
          <cell r="A537" t="str">
            <v>2410</v>
          </cell>
          <cell r="B537" t="str">
            <v>Se ha consignado un valor invalido en el campo cbc:PriceTypeCode</v>
          </cell>
        </row>
        <row r="538">
          <cell r="A538" t="str">
            <v>2411</v>
          </cell>
          <cell r="B538" t="str">
            <v>Ha consignado mas de un elemento cac:AllowanceCharge con el mismo campo cbc:ChargeIndicator</v>
          </cell>
        </row>
        <row r="539">
          <cell r="A539" t="str">
            <v>2412</v>
          </cell>
          <cell r="B539" t="str">
            <v>Se ha consignado mas de un documento afectado por la nota (tag cac:BillingReference)</v>
          </cell>
        </row>
        <row r="540">
          <cell r="A540" t="str">
            <v>2413</v>
          </cell>
          <cell r="B540" t="str">
            <v>Se ha consignado mas de un motivo o sustento de la nota (tag cac:DiscrepancyResponse/cbc:Description)</v>
          </cell>
        </row>
        <row r="541">
          <cell r="A541" t="str">
            <v>2414</v>
          </cell>
          <cell r="B541" t="str">
            <v>No se ha consignado en la nota el tag cac:DiscrepancyResponse</v>
          </cell>
        </row>
        <row r="542">
          <cell r="A542" t="str">
            <v>2415</v>
          </cell>
          <cell r="B542" t="str">
            <v>Se ha consignado en la nota mas de un tag cac:DiscrepancyResponse</v>
          </cell>
        </row>
        <row r="543">
          <cell r="A543" t="str">
            <v>2416</v>
          </cell>
          <cell r="B543" t="str">
            <v>Si existe leyenda Transferencia Gratuita debe consignar Total Valor de Venta de Operaciones Gratuitas</v>
          </cell>
        </row>
        <row r="544">
          <cell r="A544" t="str">
            <v>2417</v>
          </cell>
          <cell r="B544" t="str">
            <v>Debe consignar Valor Referencial unitario por item en operaciones no onerosas</v>
          </cell>
        </row>
        <row r="545">
          <cell r="A545" t="str">
            <v>2418</v>
          </cell>
          <cell r="B545" t="str">
            <v>Si consigna Valor Referencial unitario por item en operaciones no onerosas,la operacion debe ser no onerosa.</v>
          </cell>
        </row>
        <row r="546">
          <cell r="A546" t="str">
            <v>2419</v>
          </cell>
          <cell r="B546" t="str">
            <v>El dato ingresado en AllowanceTotalAmount no cumple con el formato establecido</v>
          </cell>
        </row>
        <row r="547">
          <cell r="A547" t="str">
            <v>2420</v>
          </cell>
          <cell r="B547" t="str">
            <v>Ya transcurrieron mas de 25 dias calendarios para concluir con su proceso de homologacion</v>
          </cell>
        </row>
        <row r="548">
          <cell r="A548" t="str">
            <v>2421</v>
          </cell>
          <cell r="B548" t="str">
            <v>Debe indicar  toda la informacion de  sustento de translado de bienes.</v>
          </cell>
        </row>
        <row r="549">
          <cell r="A549" t="str">
            <v>2422</v>
          </cell>
          <cell r="B549" t="str">
            <v>El valor unitario debe ser menor al precio unitario.</v>
          </cell>
        </row>
        <row r="550">
          <cell r="A550" t="str">
            <v>2423</v>
          </cell>
          <cell r="B550" t="str">
            <v>Si ha consignado monto ISC a nivel de item, debe consignar un monto a nivel de total.</v>
          </cell>
        </row>
        <row r="551">
          <cell r="A551" t="str">
            <v>2424</v>
          </cell>
          <cell r="B551" t="str">
            <v>RC Debe consignar solo un elemento sac:BillingPayment a nivel de item con cbc:InstructionID igual a 05.</v>
          </cell>
        </row>
        <row r="552">
          <cell r="A552" t="str">
            <v>2425</v>
          </cell>
          <cell r="B552" t="str">
            <v>Si la  operacion es gratuita PriceTypeCode =02 y cbc:PriceAmount&gt; 0 el codigo de afectacion de igv debe ser  no onerosa es  decir diferente de 10,20,30.</v>
          </cell>
        </row>
        <row r="553">
          <cell r="A553" t="str">
            <v>2426</v>
          </cell>
          <cell r="B553" t="str">
            <v>Documentos relacionados duplicados en el comprobante.</v>
          </cell>
        </row>
        <row r="554">
          <cell r="A554" t="str">
            <v>2427</v>
          </cell>
          <cell r="B554" t="str">
            <v>Solo debe de existir un tag AdditionalInformation.</v>
          </cell>
        </row>
        <row r="555">
          <cell r="A555" t="str">
            <v>2428</v>
          </cell>
          <cell r="B555" t="str">
            <v>Comprobante no cumple con grupo de facturas con detracciones.</v>
          </cell>
        </row>
        <row r="556">
          <cell r="A556" t="str">
            <v>2429</v>
          </cell>
          <cell r="B556" t="str">
            <v>Comprobante no cumple con grupo de facturas con comercio exterior.</v>
          </cell>
        </row>
        <row r="557">
          <cell r="A557" t="str">
            <v>2430</v>
          </cell>
          <cell r="B557" t="str">
            <v>Comprobante no cumple con grupo de facturas con tag de factura guia.</v>
          </cell>
        </row>
        <row r="558">
          <cell r="A558" t="str">
            <v>2431</v>
          </cell>
          <cell r="B558" t="str">
            <v>Comprobante no cumple con grupo de facturas con tags no tributarios.</v>
          </cell>
        </row>
        <row r="559">
          <cell r="A559" t="str">
            <v>2432</v>
          </cell>
          <cell r="B559" t="str">
            <v>Comprobante no cumple con grupo de boletas con tags no tributarios.</v>
          </cell>
        </row>
        <row r="560">
          <cell r="A560" t="str">
            <v>2433</v>
          </cell>
          <cell r="B560" t="str">
            <v>Comprobante no cumple con grupo de facturas con tag venta itinerante.</v>
          </cell>
        </row>
        <row r="561">
          <cell r="A561" t="str">
            <v>2434</v>
          </cell>
          <cell r="B561" t="str">
            <v>Comprobante no cumple con grupo de boletas con tag venta itinerante.</v>
          </cell>
        </row>
        <row r="562">
          <cell r="A562" t="str">
            <v>2435</v>
          </cell>
          <cell r="B562" t="str">
            <v>Comprobante no cumple con grupo de boletas con ISC.</v>
          </cell>
        </row>
        <row r="563">
          <cell r="A563" t="str">
            <v>2436</v>
          </cell>
          <cell r="B563" t="str">
            <v>Comprobante no cumple con el grupo de boletas de venta con percepcion: El monto de percepcion no existe o es cero.</v>
          </cell>
        </row>
        <row r="564">
          <cell r="A564" t="str">
            <v>2437</v>
          </cell>
          <cell r="B564" t="str">
            <v>Comprobante no cumple con el grupo de boletas de venta con percepcion: Todos los items deben tener código de Afectación al IGV igual a 10.</v>
          </cell>
        </row>
        <row r="565">
          <cell r="A565" t="str">
            <v>2438</v>
          </cell>
          <cell r="B565" t="str">
            <v>Comprobante no cumple con grupo de facturas con tag venta anticipada I.</v>
          </cell>
        </row>
        <row r="566">
          <cell r="A566" t="str">
            <v>2439</v>
          </cell>
          <cell r="B566" t="str">
            <v>Comprobante no cumple con grupo de facturas con tag venta anticipada II.</v>
          </cell>
        </row>
        <row r="567">
          <cell r="A567" t="str">
            <v>2500</v>
          </cell>
          <cell r="B567" t="str">
            <v>Ingresar descripción y valor venta por ítem para documento de anticipos.</v>
          </cell>
        </row>
        <row r="568">
          <cell r="A568" t="str">
            <v>2501</v>
          </cell>
          <cell r="B568" t="str">
            <v>Valor venta debe ser mayor a cero.</v>
          </cell>
        </row>
        <row r="569">
          <cell r="A569" t="str">
            <v>2502</v>
          </cell>
          <cell r="B569" t="str">
            <v>El importe total para tipo de operación Venta interna-Anticipos debe ser mayor a cero.</v>
          </cell>
        </row>
        <row r="570">
          <cell r="A570" t="str">
            <v>2503</v>
          </cell>
          <cell r="B570" t="str">
            <v>PaidAmount: monto anticipado por documento debe ser mayor a cero.</v>
          </cell>
        </row>
        <row r="571">
          <cell r="A571" t="str">
            <v>2504</v>
          </cell>
          <cell r="B571" t="str">
            <v>Falta referencia de la factura relacionada con anticipo.</v>
          </cell>
        </row>
        <row r="572">
          <cell r="A572" t="str">
            <v>2505</v>
          </cell>
          <cell r="B572" t="str">
            <v>Código de documento de referencia debe ser 02 o 03.</v>
          </cell>
        </row>
        <row r="573">
          <cell r="A573" t="str">
            <v>2506</v>
          </cell>
          <cell r="B573" t="str">
            <v>cac:PrepaidPayment/cbc:ID: Factura o boleta no existe o comunicada de Baja.</v>
          </cell>
        </row>
        <row r="574">
          <cell r="A574" t="str">
            <v>2507</v>
          </cell>
          <cell r="B574" t="str">
            <v>Factura relacionada con anticipo no corresponde como factura de anticipo.</v>
          </cell>
        </row>
        <row r="575">
          <cell r="A575" t="str">
            <v>2508</v>
          </cell>
          <cell r="B575" t="str">
            <v>Ingresar documentos por anticipos.</v>
          </cell>
        </row>
        <row r="576">
          <cell r="A576" t="str">
            <v>2509</v>
          </cell>
          <cell r="B576" t="str">
            <v>Total de anticipos diferente a los montos anticipados por documento.</v>
          </cell>
        </row>
        <row r="577">
          <cell r="A577" t="str">
            <v>2510</v>
          </cell>
          <cell r="B577" t="str">
            <v>Nro nombre del documento no tiene el formato correcto.</v>
          </cell>
        </row>
        <row r="578">
          <cell r="A578" t="str">
            <v>2511</v>
          </cell>
          <cell r="B578" t="str">
            <v>El tipo de documento no es aceptado.</v>
          </cell>
        </row>
        <row r="579">
          <cell r="A579" t="str">
            <v>2512</v>
          </cell>
          <cell r="B579" t="str">
            <v>No existe información de serie o número.</v>
          </cell>
        </row>
        <row r="580">
          <cell r="A580" t="str">
            <v>2513</v>
          </cell>
          <cell r="B580" t="str">
            <v>Dato no cumple con formato de acuerdo al número de comprobante.</v>
          </cell>
        </row>
        <row r="581">
          <cell r="A581" t="str">
            <v>2514</v>
          </cell>
          <cell r="B581" t="str">
            <v>No existe información de receptor de documento.</v>
          </cell>
        </row>
        <row r="582">
          <cell r="A582" t="str">
            <v>2515</v>
          </cell>
          <cell r="B582" t="str">
            <v>Dato ingresado no cumple con catalogo 6.</v>
          </cell>
        </row>
        <row r="583">
          <cell r="A583" t="str">
            <v>2516</v>
          </cell>
          <cell r="B583" t="str">
            <v>Debe indicar tipo de documento.</v>
          </cell>
        </row>
        <row r="584">
          <cell r="A584" t="str">
            <v>2517</v>
          </cell>
          <cell r="B584" t="str">
            <v>Dato no cumple con formato establecido.</v>
          </cell>
        </row>
        <row r="585">
          <cell r="A585" t="str">
            <v>2518</v>
          </cell>
          <cell r="B585" t="str">
            <v>Calculo IGV no es correcto.</v>
          </cell>
        </row>
        <row r="586">
          <cell r="A586" t="str">
            <v>2519</v>
          </cell>
          <cell r="B586" t="str">
            <v>El importe total no coincide con la sumatoria de los valores de venta mas los tributos mas los cargos menos los descuentos que no afectan la base imponible</v>
          </cell>
        </row>
        <row r="587">
          <cell r="A587" t="str">
            <v>2520</v>
          </cell>
          <cell r="B587" t="str">
            <v>El tipo documento del emisor que realiza el anticipo debe ser 6 del catalogo de tipo de documento.</v>
          </cell>
        </row>
        <row r="588">
          <cell r="A588" t="str">
            <v>2521</v>
          </cell>
          <cell r="B588" t="str">
            <v>El dato ingresado debe indicar SERIE-CORRELATIVO del documento que se realizo el anticipo.</v>
          </cell>
        </row>
        <row r="589">
          <cell r="A589" t="str">
            <v>2522</v>
          </cell>
          <cell r="B589" t="str">
            <v>No existe información del documento del anticipo.</v>
          </cell>
        </row>
        <row r="590">
          <cell r="A590" t="str">
            <v>2523</v>
          </cell>
          <cell r="B590" t="str">
            <v>GrossWeightMeasure – El dato ingresado no cumple con el formato establecido.</v>
          </cell>
        </row>
        <row r="591">
          <cell r="A591" t="str">
            <v>2524</v>
          </cell>
          <cell r="B591" t="str">
            <v>El dato ingresado en Amount no cumple con el formato establecido.</v>
          </cell>
        </row>
        <row r="592">
          <cell r="A592" t="str">
            <v>2525</v>
          </cell>
          <cell r="B592" t="str">
            <v>El dato ingresado en Quantity no cumple con el formato establecido.</v>
          </cell>
        </row>
        <row r="593">
          <cell r="A593" t="str">
            <v>2526</v>
          </cell>
          <cell r="B593" t="str">
            <v>El dato ingresado en Percent no cumple con el formato establecido.</v>
          </cell>
        </row>
        <row r="594">
          <cell r="A594" t="str">
            <v>2527</v>
          </cell>
          <cell r="B594" t="str">
            <v>PrepaidAmount: Monto total anticipado debe ser mayor a cero.</v>
          </cell>
        </row>
        <row r="595">
          <cell r="A595" t="str">
            <v>2528</v>
          </cell>
          <cell r="B595" t="str">
            <v>cac:OriginatorDocumentReference/cbc:ID/@SchemaID – El tipo documento debe ser 6 del catalogo de tipo de documento.</v>
          </cell>
        </row>
        <row r="596">
          <cell r="A596" t="str">
            <v>2529</v>
          </cell>
          <cell r="B596" t="str">
            <v>RUC que emitio documento de anticipo, no existe.</v>
          </cell>
        </row>
        <row r="597">
          <cell r="A597" t="str">
            <v>2530</v>
          </cell>
          <cell r="B597" t="str">
            <v>RUC que solicita la emision de la factura, no existe.</v>
          </cell>
        </row>
        <row r="598">
          <cell r="A598" t="str">
            <v>2531</v>
          </cell>
          <cell r="B598" t="str">
            <v>Codigo del Local Anexo del emisor no existe.</v>
          </cell>
        </row>
        <row r="599">
          <cell r="A599" t="str">
            <v>2532</v>
          </cell>
          <cell r="B599" t="str">
            <v>No existe información de modalidad de transporte.</v>
          </cell>
        </row>
        <row r="600">
          <cell r="A600" t="str">
            <v>2533</v>
          </cell>
          <cell r="B600" t="str">
            <v>Si ha consignado Transporte Privado, debe consignar Licencia de conducir, Placa, N constancia de inscripcion y marca del vehiculo.</v>
          </cell>
        </row>
        <row r="601">
          <cell r="A601" t="str">
            <v>2534</v>
          </cell>
          <cell r="B601" t="str">
            <v>Si ha consignado Transporte Público, debe consignar Datos del transportista.</v>
          </cell>
        </row>
        <row r="602">
          <cell r="A602" t="str">
            <v>2535</v>
          </cell>
          <cell r="B602" t="str">
            <v>La nota de crédito por otros conceptos tributarios debe tener Otros Documentos Relacionados.</v>
          </cell>
        </row>
        <row r="603">
          <cell r="A603" t="str">
            <v>2536</v>
          </cell>
          <cell r="B603" t="str">
            <v>Serie y numero no se encuentra registrado como baja por cambio de destinatario.</v>
          </cell>
        </row>
        <row r="604">
          <cell r="A604" t="str">
            <v>2537</v>
          </cell>
          <cell r="B604" t="str">
            <v>cac:OrderReference/cac:DocumentReference/cbc:DocumentTypeCode - El tipo de documento de serie y número dado de baja es incorrecta.</v>
          </cell>
        </row>
        <row r="605">
          <cell r="A605" t="str">
            <v>2538</v>
          </cell>
          <cell r="B605" t="str">
            <v>El contribuyente no se encuentra autorizado como emisor electronico de Guía o de factura o de boletaFactura GEM.</v>
          </cell>
        </row>
        <row r="606">
          <cell r="A606" t="str">
            <v>2539</v>
          </cell>
          <cell r="B606" t="str">
            <v>El contribuyente no esta activo.</v>
          </cell>
        </row>
        <row r="607">
          <cell r="A607" t="str">
            <v>2540</v>
          </cell>
          <cell r="B607" t="str">
            <v>El contribuyente no esta habido.</v>
          </cell>
        </row>
        <row r="608">
          <cell r="A608" t="str">
            <v>2541</v>
          </cell>
          <cell r="B608" t="str">
            <v>El XML no contiene el tag o no existe informacion del tipo de documento identidad del remitente.</v>
          </cell>
        </row>
        <row r="609">
          <cell r="A609" t="str">
            <v>2542</v>
          </cell>
          <cell r="B609" t="str">
            <v>cac:DespatchSupplierParty/cbc:CustomerAssignedAccountID@schemeID - El valor ingresado como tipo de documento identidad del remitente es incorrecta.</v>
          </cell>
        </row>
        <row r="610">
          <cell r="A610" t="str">
            <v>2543</v>
          </cell>
          <cell r="B610" t="str">
            <v>El XML no contiene el tag o no existe informacion de la dirección completa y detallada en domicilio fiscal.</v>
          </cell>
        </row>
        <row r="611">
          <cell r="A611" t="str">
            <v>2544</v>
          </cell>
          <cell r="B611" t="str">
            <v>El XML no contiene el tag o no existe información de la provincia en domicilio fiscal.</v>
          </cell>
        </row>
        <row r="612">
          <cell r="A612" t="str">
            <v>2545</v>
          </cell>
          <cell r="B612" t="str">
            <v>El XML no contiene el tag o no existe información del departamento en domicilio fiscal.</v>
          </cell>
        </row>
        <row r="613">
          <cell r="A613" t="str">
            <v>2546</v>
          </cell>
          <cell r="B613" t="str">
            <v>El XML no contiene el tag o no existe información del distrito en domicilio fiscal.</v>
          </cell>
        </row>
        <row r="614">
          <cell r="A614" t="str">
            <v>2547</v>
          </cell>
          <cell r="B614" t="str">
            <v>El XML no contiene el tag o no existe información del país en domicilio fiscal.</v>
          </cell>
        </row>
        <row r="615">
          <cell r="A615" t="str">
            <v>2548</v>
          </cell>
          <cell r="B615" t="str">
            <v>El valor del país inválido.</v>
          </cell>
        </row>
        <row r="616">
          <cell r="A616" t="str">
            <v>2549</v>
          </cell>
          <cell r="B616" t="str">
            <v>El XML no contiene el tag o no existe informacion del tipo de documento identidad del destinatario.</v>
          </cell>
        </row>
        <row r="617">
          <cell r="A617" t="str">
            <v>2550</v>
          </cell>
          <cell r="B617" t="str">
            <v>cac:DeliveryCustomerParty/cbc:CustomerAssignedAccountID@schemeID - El dato ingresado de tipo de documento identidad del destinatario no cumple con el estandar.</v>
          </cell>
        </row>
        <row r="618">
          <cell r="A618" t="str">
            <v>2551</v>
          </cell>
          <cell r="B618" t="str">
            <v>El XML no contiene el tag o no existe informacion de CustomerAssignedAccountID del proveedor de servicios.</v>
          </cell>
        </row>
        <row r="619">
          <cell r="A619" t="str">
            <v>2552</v>
          </cell>
          <cell r="B619" t="str">
            <v>El XML no contiene el tag o no existe informacion del tipo de documento identidad del proveedor.</v>
          </cell>
        </row>
        <row r="620">
          <cell r="A620" t="str">
            <v>2553</v>
          </cell>
          <cell r="B620" t="str">
            <v>cac:SellerSupplierParty/cbc:CustomerAssignedAccountID@schemeID - El dato ingresado no es valido.</v>
          </cell>
        </row>
        <row r="621">
          <cell r="A621" t="str">
            <v>2554</v>
          </cell>
          <cell r="B621" t="str">
            <v>Para el motivo de traslado ingresado el Destinatario debe ser igual al remitente.</v>
          </cell>
        </row>
        <row r="622">
          <cell r="A622" t="str">
            <v>2555</v>
          </cell>
          <cell r="B622" t="str">
            <v>Destinatario no debe ser igual al remitente.</v>
          </cell>
        </row>
        <row r="623">
          <cell r="A623" t="str">
            <v>2556</v>
          </cell>
          <cell r="B623" t="str">
            <v>cbc:TransportModeCode -  dato ingresado no es valido.</v>
          </cell>
        </row>
        <row r="624">
          <cell r="A624" t="str">
            <v>2557</v>
          </cell>
          <cell r="B624" t="str">
            <v>La fecha del StartDate no debe ser menor al Today.</v>
          </cell>
        </row>
        <row r="625">
          <cell r="A625" t="str">
            <v>2558</v>
          </cell>
          <cell r="B625" t="str">
            <v>El XML no contiene el tag o no existe informacion en Numero de Ruc del transportista.</v>
          </cell>
        </row>
        <row r="626">
          <cell r="A626" t="str">
            <v>2559</v>
          </cell>
          <cell r="B626" t="str">
            <v>/DespatchAdvice/cac:Shipment/cac:ShipmentStage/cac:CarrierParty/cac:PartyIdentification/cbc:ID  - El dato ingresado no cumple con el formato establecido.</v>
          </cell>
        </row>
        <row r="627">
          <cell r="A627" t="str">
            <v>2560</v>
          </cell>
          <cell r="B627" t="str">
            <v>Transportista  no debe ser igual al remitente o destinatario.</v>
          </cell>
        </row>
        <row r="628">
          <cell r="A628" t="str">
            <v>2561</v>
          </cell>
          <cell r="B628" t="str">
            <v>El XML no contiene el tag o no existe informacion del tipo de documento identidad del transportista.</v>
          </cell>
        </row>
        <row r="629">
          <cell r="A629" t="str">
            <v>2562</v>
          </cell>
          <cell r="B629" t="str">
            <v>/DespatchAdvice/cac:Shipment/cac:ShipmentStage/cac:CarrierParty/cac:PartyIdentification/cbc:ID@schemeID  - El dato ingresado no es valido.</v>
          </cell>
        </row>
        <row r="630">
          <cell r="A630" t="str">
            <v>2563</v>
          </cell>
          <cell r="B630" t="str">
            <v>El XML no contiene el tag o no existe informacion de Apellido, Nombre o razon social del transportista.</v>
          </cell>
        </row>
        <row r="631">
          <cell r="A631" t="str">
            <v>2564</v>
          </cell>
          <cell r="B631" t="str">
            <v>Razon social transportista - El dato ingresado no cumple con el formato establecido.</v>
          </cell>
        </row>
        <row r="632">
          <cell r="A632" t="str">
            <v>2565</v>
          </cell>
          <cell r="B632" t="str">
            <v>El XML no contiene el tag o no existe informacion del tipo de unidad de transporte.</v>
          </cell>
        </row>
        <row r="633">
          <cell r="A633" t="str">
            <v>2566</v>
          </cell>
          <cell r="B633" t="str">
            <v>El XML no contiene el tag o no existe informacion del Numero de placa del vehículo.</v>
          </cell>
        </row>
        <row r="634">
          <cell r="A634" t="str">
            <v>2567</v>
          </cell>
          <cell r="B634" t="str">
            <v>Numero de placa del vehículo - El dato ingresado no cumple con el formato establecido.</v>
          </cell>
        </row>
        <row r="635">
          <cell r="A635" t="str">
            <v>2568</v>
          </cell>
          <cell r="B635" t="str">
            <v>El XML no contiene el tag o no existe informacion en el Numero de documento de identidad del conductor.</v>
          </cell>
        </row>
        <row r="636">
          <cell r="A636" t="str">
            <v>2569</v>
          </cell>
          <cell r="B636" t="str">
            <v>Documento identidad del conductor - El dato ingresado no cumple con el formato establecido.</v>
          </cell>
        </row>
        <row r="637">
          <cell r="A637" t="str">
            <v>2570</v>
          </cell>
          <cell r="B637" t="str">
            <v>El XML no contiene el tag o no existe informacion del tipo de documento identidad del conductor.</v>
          </cell>
        </row>
        <row r="638">
          <cell r="A638" t="str">
            <v>2571</v>
          </cell>
          <cell r="B638" t="str">
            <v>cac:DriverPerson/ID@schemeID - El valor ingresado de tipo de documento identidad de conductor es incorrecto.</v>
          </cell>
        </row>
        <row r="639">
          <cell r="A639" t="str">
            <v>2572</v>
          </cell>
          <cell r="B639" t="str">
            <v>El XML no contiene el tag o no existe informacion del Numero de licencia del conductor.</v>
          </cell>
        </row>
        <row r="640">
          <cell r="A640" t="str">
            <v>2573</v>
          </cell>
          <cell r="B640" t="str">
            <v>Numero de licencia del conductor - El dato ingresado no cumple con el formato establecido.</v>
          </cell>
        </row>
        <row r="641">
          <cell r="A641" t="str">
            <v>2574</v>
          </cell>
          <cell r="B641" t="str">
            <v>El XML no contiene el tag o no existe informacion de direccion detallada de punto de llegada.</v>
          </cell>
        </row>
        <row r="642">
          <cell r="A642" t="str">
            <v>2575</v>
          </cell>
          <cell r="B642" t="str">
            <v>El XML no contiene el tag o no existe informacion de CityName.</v>
          </cell>
        </row>
        <row r="643">
          <cell r="A643" t="str">
            <v>2576</v>
          </cell>
          <cell r="B643" t="str">
            <v>El XML no contiene el tag o no existe informacion de District.</v>
          </cell>
        </row>
        <row r="644">
          <cell r="A644" t="str">
            <v>2577</v>
          </cell>
          <cell r="B644" t="str">
            <v>El XML no contiene el tag o no existe informacion de direccion detallada de punto de partida.</v>
          </cell>
        </row>
        <row r="645">
          <cell r="A645" t="str">
            <v>2578</v>
          </cell>
          <cell r="B645" t="str">
            <v>El XML no contiene el tag o no existe informacion de CityName.</v>
          </cell>
        </row>
        <row r="646">
          <cell r="A646" t="str">
            <v>2579</v>
          </cell>
          <cell r="B646" t="str">
            <v>El XML no contiene el tag o no existe informacion de District.</v>
          </cell>
        </row>
        <row r="647">
          <cell r="A647" t="str">
            <v>2580</v>
          </cell>
          <cell r="B647" t="str">
            <v>El XML No contiene el tag o no existe información de la cantidad del item.</v>
          </cell>
        </row>
        <row r="648">
          <cell r="A648" t="str">
            <v>2600</v>
          </cell>
          <cell r="B648" t="str">
            <v>El comprobante fue enviado fuera del plazo permitido.</v>
          </cell>
        </row>
        <row r="649">
          <cell r="A649" t="str">
            <v>2601</v>
          </cell>
          <cell r="B649" t="str">
            <v>Señor contribuyente a la fecha no se encuentra registrado ó habilitado con la condición de Agente de percepción.</v>
          </cell>
        </row>
        <row r="650">
          <cell r="A650" t="str">
            <v>2602</v>
          </cell>
          <cell r="B650" t="str">
            <v>El régimen percepción enviado no corresponde con su condición de Agente de percepción.</v>
          </cell>
        </row>
        <row r="651">
          <cell r="A651" t="str">
            <v>2603</v>
          </cell>
          <cell r="B651" t="str">
            <v>La tasa de percepción enviada no corresponde con el régimen de percepción.</v>
          </cell>
        </row>
        <row r="652">
          <cell r="A652" t="str">
            <v>2604</v>
          </cell>
          <cell r="B652" t="str">
            <v>El Cliente no puede ser el mismo que el Emisor del comprobante de percepción.</v>
          </cell>
        </row>
        <row r="653">
          <cell r="A653" t="str">
            <v>2605</v>
          </cell>
          <cell r="B653" t="str">
            <v>Número de RUC del Cliente no existe.</v>
          </cell>
        </row>
        <row r="654">
          <cell r="A654" t="str">
            <v>2606</v>
          </cell>
          <cell r="B654" t="str">
            <v>Documento de identidad del Cliente no existe.</v>
          </cell>
        </row>
        <row r="655">
          <cell r="A655" t="str">
            <v>2607</v>
          </cell>
          <cell r="B655" t="str">
            <v>La moneda del importe de cobro debe ser la misma que la del documento relacionado.</v>
          </cell>
        </row>
        <row r="656">
          <cell r="A656" t="str">
            <v>2608</v>
          </cell>
          <cell r="B656" t="str">
            <v>Los montos de pago, percibidos y montos cobrados consignados para el documento relacionado no son correctos.</v>
          </cell>
        </row>
        <row r="657">
          <cell r="A657" t="str">
            <v>2609</v>
          </cell>
          <cell r="B657" t="str">
            <v>El comprobante electrónico enviado no se encuentra registrado en la SUNAT.</v>
          </cell>
        </row>
        <row r="658">
          <cell r="A658" t="str">
            <v>2610</v>
          </cell>
          <cell r="B658" t="str">
            <v>La fecha de emisión, Importe total del comprobante y la moneda del comprobante electrónico enviado no son los registrados en los Sistemas de SUNAT.</v>
          </cell>
        </row>
        <row r="659">
          <cell r="A659" t="str">
            <v>2611</v>
          </cell>
          <cell r="B659" t="str">
            <v>El comprobante electrónico no ha sido emitido al cliente.</v>
          </cell>
        </row>
        <row r="660">
          <cell r="A660" t="str">
            <v>2612</v>
          </cell>
          <cell r="B660" t="str">
            <v>La fecha de cobro debe estar entre el primer día calendario del mes al cual corresponde la fecha de emisión del comprobante de percepción o desde la fecha de emisión del comprobante relacionado.</v>
          </cell>
        </row>
        <row r="661">
          <cell r="A661" t="str">
            <v>2613</v>
          </cell>
          <cell r="B661" t="str">
            <v>El Nro. de documento con número de cobro ya se encuentra en la Relación de Documentos Relacionados agregados.</v>
          </cell>
        </row>
        <row r="662">
          <cell r="A662" t="str">
            <v>2614</v>
          </cell>
          <cell r="B662" t="str">
            <v>El Nro. de documento con el número de cobro ya se encuentra registrado como pago realizado.</v>
          </cell>
        </row>
        <row r="663">
          <cell r="A663" t="str">
            <v>2615</v>
          </cell>
          <cell r="B663" t="str">
            <v>Importe total percibido debe ser igual a la suma de los importes percibidos por cada documento relacionado.</v>
          </cell>
        </row>
        <row r="664">
          <cell r="A664" t="str">
            <v>2616</v>
          </cell>
          <cell r="B664" t="str">
            <v>Importe total cobrado debe ser igual a la suma de los importe totales cobrados por cada documento relacionado.</v>
          </cell>
        </row>
        <row r="665">
          <cell r="A665" t="str">
            <v>2617</v>
          </cell>
          <cell r="B665" t="str">
            <v>Señor contribuyente a la fecha no se encuentra registrado ó habilitado con la condición de Agente de retención.</v>
          </cell>
        </row>
        <row r="666">
          <cell r="A666" t="str">
            <v>2618</v>
          </cell>
          <cell r="B666" t="str">
            <v>El régimen retención enviado no corresponde con su condición de Agente de retención.</v>
          </cell>
        </row>
        <row r="667">
          <cell r="A667" t="str">
            <v>2619</v>
          </cell>
          <cell r="B667" t="str">
            <v>La tasa de retención enviada no corresponde con el régimen de retención.</v>
          </cell>
        </row>
        <row r="668">
          <cell r="A668" t="str">
            <v>2620</v>
          </cell>
          <cell r="B668" t="str">
            <v>El Proveedor no puede ser el mismo que el Emisor del comprobante de retención.</v>
          </cell>
        </row>
        <row r="669">
          <cell r="A669" t="str">
            <v>2621</v>
          </cell>
          <cell r="B669" t="str">
            <v>Número de RUC del Proveedor no existe.</v>
          </cell>
        </row>
        <row r="670">
          <cell r="A670" t="str">
            <v>2622</v>
          </cell>
          <cell r="B670" t="str">
            <v>La moneda del importe de pago debe ser la misma que la del documento relacionado.</v>
          </cell>
        </row>
        <row r="671">
          <cell r="A671" t="str">
            <v>2623</v>
          </cell>
          <cell r="B671" t="str">
            <v>Los montos de pago, retenidos y montos pagados consignados para el documento relacionado no son correctos.</v>
          </cell>
        </row>
        <row r="672">
          <cell r="A672" t="str">
            <v>2624</v>
          </cell>
          <cell r="B672" t="str">
            <v>El comprobante electrónico no ha sido emitido por el proveedor.</v>
          </cell>
        </row>
        <row r="673">
          <cell r="A673" t="str">
            <v>2625</v>
          </cell>
          <cell r="B673" t="str">
            <v>La fecha de pago debe estar entre el primer día calendario del mes al cual corresponde la fecha de emisión del comprobante de retención o desde la fecha de emisión del comprobante relacionado.</v>
          </cell>
        </row>
        <row r="674">
          <cell r="A674" t="str">
            <v>2626</v>
          </cell>
          <cell r="B674" t="str">
            <v>El Nro. de documento con el número de pago ya se encuentra en la Relación de Documentos Relacionados agregados.</v>
          </cell>
        </row>
        <row r="675">
          <cell r="A675" t="str">
            <v>2627</v>
          </cell>
          <cell r="B675" t="str">
            <v>El Nro. de documento con el número de pago ya se encuentra registrado como pago realizado.</v>
          </cell>
        </row>
        <row r="676">
          <cell r="A676" t="str">
            <v>2628</v>
          </cell>
          <cell r="B676" t="str">
            <v>Importe total retenido debe ser igual a la suma de los importes retenidos por cada documento relacionado.</v>
          </cell>
        </row>
        <row r="677">
          <cell r="A677" t="str">
            <v>2629</v>
          </cell>
          <cell r="B677" t="str">
            <v>Importe total pagado debe ser igual a la suma de los importes pagados por cada documento relacionado.</v>
          </cell>
        </row>
        <row r="678">
          <cell r="A678" t="str">
            <v>2630</v>
          </cell>
          <cell r="B678" t="str">
            <v>La serie o numero del documento(01) modificado por la Nota de Credito no cumple con el formato establecido para tipo codigo Nota Credito 10.</v>
          </cell>
        </row>
        <row r="679">
          <cell r="A679" t="str">
            <v>2631</v>
          </cell>
          <cell r="B679" t="str">
            <v>La serie o numero del documento(12) modificado por la Nota de Credito no cumple con el formato establecido para tipo codigo Nota Credito 10.</v>
          </cell>
        </row>
        <row r="680">
          <cell r="A680" t="str">
            <v>2632</v>
          </cell>
          <cell r="B680" t="str">
            <v>La serie o numero del documento(56) modificado por la Nota de Credito no cumple con el formato establecido para tipo codigo Nota Credito 10.</v>
          </cell>
        </row>
        <row r="681">
          <cell r="A681" t="str">
            <v>2633</v>
          </cell>
          <cell r="B681" t="str">
            <v>La serie o numero del documento(03) modificado por la Nota de Credito no cumple con el formato establecido para tipo codigo Nota Credito 10.</v>
          </cell>
        </row>
        <row r="682">
          <cell r="A682" t="str">
            <v>2634</v>
          </cell>
          <cell r="B682" t="str">
            <v>ReferenceID - El dato ingresado debe indicar serie correcta del documento al que se relaciona la Nota tipo 10.</v>
          </cell>
        </row>
        <row r="683">
          <cell r="A683" t="str">
            <v>2635</v>
          </cell>
          <cell r="B683" t="str">
            <v>Debe existir DocumentTypeCode de Otros documentos relacionados con valor 99 para un tipo codigo Nota Credito 10.</v>
          </cell>
        </row>
        <row r="684">
          <cell r="A684" t="str">
            <v>2636</v>
          </cell>
          <cell r="B684" t="str">
            <v>No existe datos del ID de los documentos relacionados con valor 99 para un tipo codigo Nota Credito 10.</v>
          </cell>
        </row>
        <row r="685">
          <cell r="A685" t="str">
            <v>2637</v>
          </cell>
          <cell r="B685" t="str">
            <v>No existe datos del DocumentType de los documentos relacionados con valor 99 para un tipo codigo Nota Credito 10.</v>
          </cell>
        </row>
        <row r="686">
          <cell r="A686" t="str">
            <v>2640</v>
          </cell>
          <cell r="B686" t="str">
            <v>Operacion gratuita, solo debe consignar un monto referencial</v>
          </cell>
        </row>
        <row r="687">
          <cell r="A687" t="str">
            <v>2641</v>
          </cell>
          <cell r="B687" t="str">
            <v>Operacion gratuita,  debe consignar Total valor venta - operaciones gratuitas  mayor a cero</v>
          </cell>
        </row>
        <row r="688">
          <cell r="A688" t="str">
            <v>2642</v>
          </cell>
          <cell r="B688" t="str">
            <v>Operaciones de exportacion, deben consignar Tipo Afectacion igual a 40</v>
          </cell>
        </row>
        <row r="689">
          <cell r="A689" t="str">
            <v>2643</v>
          </cell>
          <cell r="B689" t="str">
            <v>Factura de operacion sujeta IVAP debe consignar Monto de impuestos por item</v>
          </cell>
        </row>
        <row r="690">
          <cell r="A690" t="str">
            <v>2644</v>
          </cell>
          <cell r="B690" t="str">
            <v>Comprobante operacion sujeta IVAP solo debe tener ítems con código de afectación del IGV igual a 17</v>
          </cell>
        </row>
        <row r="691">
          <cell r="A691" t="str">
            <v>2645</v>
          </cell>
          <cell r="B691" t="str">
            <v>Factura de operacion sujeta a IVAP debe consignar items con codigo de tributo 1000</v>
          </cell>
        </row>
        <row r="692">
          <cell r="A692" t="str">
            <v>2646</v>
          </cell>
          <cell r="B692" t="str">
            <v>Factura de operacion sujeta a IVAP debe consignar  items con nombre  de tributo IVAP</v>
          </cell>
        </row>
        <row r="693">
          <cell r="A693" t="str">
            <v>2647</v>
          </cell>
          <cell r="B693" t="str">
            <v>Código tributo  UN/ECE debe ser VAT</v>
          </cell>
        </row>
        <row r="694">
          <cell r="A694" t="str">
            <v>2648</v>
          </cell>
          <cell r="B694" t="str">
            <v>Factura de operacion sujeta al IVAP, solo puede consignar informacion para operacion gravadas</v>
          </cell>
        </row>
        <row r="695">
          <cell r="A695" t="str">
            <v>2649</v>
          </cell>
          <cell r="B695" t="str">
            <v>Operación sujeta al IVAP, debe consignar monto en total operaciones gravadas</v>
          </cell>
        </row>
        <row r="696">
          <cell r="A696" t="str">
            <v>2650</v>
          </cell>
          <cell r="B696" t="str">
            <v>Factura de operacion sujeta al IVAP , no debe consignar valor para ISC o debe ser 0</v>
          </cell>
        </row>
        <row r="697">
          <cell r="A697" t="str">
            <v>2651</v>
          </cell>
          <cell r="B697" t="str">
            <v>Factura de operacion sujeta al IVAP , no debe consignar valor para IGV o debe ser 0</v>
          </cell>
        </row>
        <row r="698">
          <cell r="A698" t="str">
            <v>2652</v>
          </cell>
          <cell r="B698" t="str">
            <v>Factura de operacion sujeta al IVAP , debe registrar mensaje 2007</v>
          </cell>
        </row>
        <row r="699">
          <cell r="A699" t="str">
            <v>2653</v>
          </cell>
          <cell r="B699" t="str">
            <v>Servicios prestados No domiciliados. Total IGV debe se mayor a cero</v>
          </cell>
        </row>
        <row r="700">
          <cell r="A700" t="str">
            <v>2654</v>
          </cell>
          <cell r="B700" t="str">
            <v>Servicios prestados No domiciliados. Código tributo a consignar debe ser 1000</v>
          </cell>
        </row>
        <row r="701">
          <cell r="A701" t="str">
            <v>2655</v>
          </cell>
          <cell r="B701" t="str">
            <v>Servicios prestados No domiciliados. El código de afectación debe ser 40</v>
          </cell>
        </row>
        <row r="702">
          <cell r="A702" t="str">
            <v>2656</v>
          </cell>
          <cell r="B702" t="str">
            <v>Servicios prestados No domiciliados. Código tributo  UN/ECE debe ser VAT</v>
          </cell>
        </row>
        <row r="703">
          <cell r="A703" t="str">
            <v>2657</v>
          </cell>
          <cell r="B703" t="str">
            <v>El Nro. de documento ya fué utilizado en la emision de CPE.</v>
          </cell>
        </row>
        <row r="704">
          <cell r="A704" t="str">
            <v>2658</v>
          </cell>
          <cell r="B704" t="str">
            <v>El Nro. de documento no se ha informado o no se encuentra en estado Revertido</v>
          </cell>
        </row>
        <row r="705">
          <cell r="A705" t="str">
            <v>2659</v>
          </cell>
          <cell r="B705" t="str">
            <v>La fecha de cobro de cada documento relacionado deben ser del mismo Periodo (mm/aaaa), asimismo estas fechas podrán ser menores o iguales a la fecha de emisión del comprobante de percepción</v>
          </cell>
        </row>
        <row r="706">
          <cell r="A706" t="str">
            <v>2660</v>
          </cell>
          <cell r="B706" t="str">
            <v>Los datos del CPE revertido no corresponden a los registrados en la SUNAT</v>
          </cell>
        </row>
        <row r="707">
          <cell r="A707" t="str">
            <v>2661</v>
          </cell>
          <cell r="B707" t="str">
            <v>La fecha de cobro de cada documento relacionado deben ser del mismo Periodo (mm/aaaa), asimismo estas fechas podrán ser menores o iguales a la fecha de emisión del comprobante de retencion</v>
          </cell>
        </row>
        <row r="708">
          <cell r="A708" t="str">
            <v>2662</v>
          </cell>
          <cell r="B708" t="str">
            <v>El Nro. de documento ya fué utilizado en la emision de CRE.</v>
          </cell>
        </row>
        <row r="709">
          <cell r="A709" t="str">
            <v>2663</v>
          </cell>
          <cell r="B709" t="str">
            <v>El documento indicado no existe no puede ser modificado/eliminado</v>
          </cell>
        </row>
        <row r="710">
          <cell r="A710" t="str">
            <v>2664</v>
          </cell>
          <cell r="B710" t="str">
            <v>El calculo de la base imponible de percepción y el monto de la percepción no coincide con el monto total informado.</v>
          </cell>
        </row>
        <row r="711">
          <cell r="A711" t="str">
            <v>2665</v>
          </cell>
          <cell r="B711" t="str">
            <v>El contribuyente no se encuentra autorizado a emitir Tickets</v>
          </cell>
        </row>
        <row r="712">
          <cell r="A712" t="str">
            <v>2666</v>
          </cell>
          <cell r="B712" t="str">
            <v>Las percepciones son solo válidas para boletas de venta al contado.</v>
          </cell>
        </row>
        <row r="713">
          <cell r="A713" t="str">
            <v>2667</v>
          </cell>
          <cell r="B713" t="str">
            <v>Importe total percibido debe ser igual a la suma de los importes percibidos por cada documento relacionado.</v>
          </cell>
        </row>
        <row r="714">
          <cell r="A714" t="str">
            <v>2668</v>
          </cell>
          <cell r="B714" t="str">
            <v>Importe total cobrado debe ser igual a la suma de los importes cobrados por cada documento relacionado.</v>
          </cell>
        </row>
        <row r="715">
          <cell r="A715" t="str">
            <v>2669</v>
          </cell>
          <cell r="B715" t="str">
            <v>El dato ingresado en TotalInvoiceAmount debe ser numérico mayor a cero</v>
          </cell>
        </row>
        <row r="716">
          <cell r="A716" t="str">
            <v>2670</v>
          </cell>
          <cell r="B716" t="str">
            <v>La razón social no corresponde al ruc informado.</v>
          </cell>
        </row>
        <row r="717">
          <cell r="A717" t="str">
            <v>2671</v>
          </cell>
          <cell r="B717" t="str">
            <v>La fecha de generación de la comunicación debe ser mayor o igual a la fecha de generación del documento revertido.</v>
          </cell>
        </row>
        <row r="718">
          <cell r="A718" t="str">
            <v>2672</v>
          </cell>
          <cell r="B718" t="str">
            <v>La fecha de generación del documento revertido debe ser menor o igual a la fecha actual.</v>
          </cell>
        </row>
        <row r="719">
          <cell r="A719" t="str">
            <v>2673</v>
          </cell>
          <cell r="B719" t="str">
            <v>El dato ingresado no cumple con el formato RR-fecha-correlativo.</v>
          </cell>
        </row>
        <row r="720">
          <cell r="A720" t="str">
            <v>2674</v>
          </cell>
          <cell r="B720" t="str">
            <v>El dato ingresado  no cumple con el formato de DocumentSerialID, para DocumentTypeCode con valor 20.</v>
          </cell>
        </row>
        <row r="721">
          <cell r="A721" t="str">
            <v>2675</v>
          </cell>
          <cell r="B721" t="str">
            <v>El dato ingresado  no cumple con el formato de DocumentSerialID, para DocumentTypeCode con valor 40.</v>
          </cell>
        </row>
        <row r="722">
          <cell r="A722" t="str">
            <v>2676</v>
          </cell>
          <cell r="B722" t="str">
            <v>El XML no contiene el tag o no existe información del número de RUC del emisor</v>
          </cell>
        </row>
        <row r="723">
          <cell r="A723" t="str">
            <v>2677</v>
          </cell>
          <cell r="B723" t="str">
            <v>El valor ingresado como número de RUC del emisor es incorrecto</v>
          </cell>
        </row>
        <row r="724">
          <cell r="A724" t="str">
            <v>2678</v>
          </cell>
          <cell r="B724" t="str">
            <v>El XML no contiene el atributo o no existe información del tipo de documento del emisor</v>
          </cell>
        </row>
        <row r="725">
          <cell r="A725" t="str">
            <v>2679</v>
          </cell>
          <cell r="B725" t="str">
            <v>El XML no contiene el tag o no existe información del número de documento de identidad del cliente</v>
          </cell>
        </row>
        <row r="726">
          <cell r="A726" t="str">
            <v>2680</v>
          </cell>
          <cell r="B726" t="str">
            <v>El valor ingresado como documento de identidad del cliente es incorrecto</v>
          </cell>
        </row>
        <row r="727">
          <cell r="A727" t="str">
            <v>2681</v>
          </cell>
          <cell r="B727" t="str">
            <v>El XML no contiene el atributo o no existe información del tipo de documento del cliente</v>
          </cell>
        </row>
        <row r="728">
          <cell r="A728" t="str">
            <v>2682</v>
          </cell>
          <cell r="B728" t="str">
            <v>El valor ingresado como tipo de documento del cliente es incorrecto</v>
          </cell>
        </row>
        <row r="729">
          <cell r="A729" t="str">
            <v>2683</v>
          </cell>
          <cell r="B729" t="str">
            <v>El XML no contiene el tag o no existe información del Importe total Percibido</v>
          </cell>
        </row>
        <row r="730">
          <cell r="A730" t="str">
            <v>2684</v>
          </cell>
          <cell r="B730" t="str">
            <v>El XML no contiene el tag o no existe información de la moneda del Importe total Percibido</v>
          </cell>
        </row>
        <row r="731">
          <cell r="A731" t="str">
            <v>2685</v>
          </cell>
          <cell r="B731" t="str">
            <v>El valor de la moneda del Importe total Percibido debe ser PEN</v>
          </cell>
        </row>
        <row r="732">
          <cell r="A732" t="str">
            <v>2686</v>
          </cell>
          <cell r="B732" t="str">
            <v>El XML no contiene el tag o no existe información del Importe total Cobrado</v>
          </cell>
        </row>
        <row r="733">
          <cell r="A733" t="str">
            <v>2687</v>
          </cell>
          <cell r="B733" t="str">
            <v>El dato ingresado en SUNATTotalCashed debe ser numérico mayor a cero</v>
          </cell>
        </row>
        <row r="734">
          <cell r="A734" t="str">
            <v>2689</v>
          </cell>
          <cell r="B734" t="str">
            <v>El XML no contiene el tag o no existe información de la moneda del Importe total Cobrado</v>
          </cell>
        </row>
        <row r="735">
          <cell r="A735" t="str">
            <v>2690</v>
          </cell>
          <cell r="B735" t="str">
            <v>El valor de la moneda del Importe total Cobrado debe ser PEN</v>
          </cell>
        </row>
        <row r="736">
          <cell r="A736" t="str">
            <v>2691</v>
          </cell>
          <cell r="B736" t="str">
            <v>El XML no contiene el tag o no existe información del tipo de documento relacionado</v>
          </cell>
        </row>
        <row r="737">
          <cell r="A737" t="str">
            <v>2692</v>
          </cell>
          <cell r="B737" t="str">
            <v>El tipo de documento relacionado no es válido</v>
          </cell>
        </row>
        <row r="738">
          <cell r="A738" t="str">
            <v>2693</v>
          </cell>
          <cell r="B738" t="str">
            <v>El XML no contiene el tag o no existe información del número de documento relacionado</v>
          </cell>
        </row>
        <row r="739">
          <cell r="A739" t="str">
            <v>2694</v>
          </cell>
          <cell r="B739" t="str">
            <v>El número de documento relacionado no está permitido o no es valido</v>
          </cell>
        </row>
        <row r="740">
          <cell r="A740" t="str">
            <v>2695</v>
          </cell>
          <cell r="B740" t="str">
            <v>El XML no contiene el tag o no existe información del Importe total documento Relacionado</v>
          </cell>
        </row>
        <row r="741">
          <cell r="A741" t="str">
            <v>2696</v>
          </cell>
          <cell r="B741" t="str">
            <v>El dato ingresado en el importe total documento relacionado debe ser numérico mayor a cero</v>
          </cell>
        </row>
        <row r="742">
          <cell r="A742" t="str">
            <v>2697</v>
          </cell>
          <cell r="B742" t="str">
            <v>El XML no contiene el tag o no existe información del número de cobro</v>
          </cell>
        </row>
        <row r="743">
          <cell r="A743" t="str">
            <v>2698</v>
          </cell>
          <cell r="B743" t="str">
            <v>El dato ingresado en el número de cobro no es válido</v>
          </cell>
        </row>
        <row r="744">
          <cell r="A744" t="str">
            <v>2699</v>
          </cell>
          <cell r="B744" t="str">
            <v>El XML no contiene el tag o no existe información del Importe del cobro</v>
          </cell>
        </row>
        <row r="745">
          <cell r="A745" t="str">
            <v>2700</v>
          </cell>
          <cell r="B745" t="str">
            <v>El dato ingresado en el Importe del cobro debe ser numérico mayor a cero</v>
          </cell>
        </row>
        <row r="746">
          <cell r="A746" t="str">
            <v>2701</v>
          </cell>
          <cell r="B746" t="str">
            <v>El XML no contiene el tag o no existe información de la moneda del documento Relacionado</v>
          </cell>
        </row>
        <row r="747">
          <cell r="A747" t="str">
            <v>2702</v>
          </cell>
          <cell r="B747" t="str">
            <v>El XML no contiene el tag o no existe información de la fecha de cobro del documento Relacionado</v>
          </cell>
        </row>
        <row r="748">
          <cell r="A748" t="str">
            <v>2703</v>
          </cell>
          <cell r="B748" t="str">
            <v>La fecha de cobro del documento relacionado no es válido</v>
          </cell>
        </row>
        <row r="749">
          <cell r="A749" t="str">
            <v>2704</v>
          </cell>
          <cell r="B749" t="str">
            <v>El XML no contiene el tag o no existe información del Importe percibido</v>
          </cell>
        </row>
        <row r="750">
          <cell r="A750" t="str">
            <v>2705</v>
          </cell>
          <cell r="B750" t="str">
            <v>El dato ingresado en el Importe percibido debe ser numérico mayor a cero</v>
          </cell>
        </row>
        <row r="751">
          <cell r="A751" t="str">
            <v>2706</v>
          </cell>
          <cell r="B751" t="str">
            <v>El XML no contiene el tag o no existe información de la moneda de importe percibido</v>
          </cell>
        </row>
        <row r="752">
          <cell r="A752" t="str">
            <v>2707</v>
          </cell>
          <cell r="B752" t="str">
            <v>El valor de la moneda de importe percibido debe ser PEN</v>
          </cell>
        </row>
        <row r="753">
          <cell r="A753" t="str">
            <v>2708</v>
          </cell>
          <cell r="B753" t="str">
            <v>El XML no contiene el tag o no existe información de la Fecha de Percepción</v>
          </cell>
        </row>
        <row r="754">
          <cell r="A754" t="str">
            <v>2709</v>
          </cell>
          <cell r="B754" t="str">
            <v>La fecha de percepción no es válido</v>
          </cell>
        </row>
        <row r="755">
          <cell r="A755" t="str">
            <v>2710</v>
          </cell>
          <cell r="B755" t="str">
            <v>El XML no contiene el tag o no existe información del Monto total a cobrar</v>
          </cell>
        </row>
        <row r="756">
          <cell r="A756" t="str">
            <v>2711</v>
          </cell>
          <cell r="B756" t="str">
            <v>El dato ingresado en el Monto total a cobrar debe ser numérico mayor a cero</v>
          </cell>
        </row>
        <row r="757">
          <cell r="A757" t="str">
            <v>2712</v>
          </cell>
          <cell r="B757" t="str">
            <v>El XML no contiene el tag o no existe información de la moneda del Monto total a cobrar</v>
          </cell>
        </row>
        <row r="758">
          <cell r="A758" t="str">
            <v>2713</v>
          </cell>
          <cell r="B758" t="str">
            <v>El valor de la moneda del Monto total a cobrar debe ser PEN</v>
          </cell>
        </row>
        <row r="759">
          <cell r="A759" t="str">
            <v>2714</v>
          </cell>
          <cell r="B759" t="str">
            <v>El valor de la moneda de referencia para el tipo de cambio no es válido</v>
          </cell>
        </row>
        <row r="760">
          <cell r="A760" t="str">
            <v>2715</v>
          </cell>
          <cell r="B760" t="str">
            <v>El valor de la moneda objetivo para la Tasa de Cambio debe ser PEN</v>
          </cell>
        </row>
        <row r="761">
          <cell r="A761" t="str">
            <v>2716</v>
          </cell>
          <cell r="B761" t="str">
            <v>El dato ingresado en el tipo de cambio debe ser numérico mayor a cero</v>
          </cell>
        </row>
        <row r="762">
          <cell r="A762" t="str">
            <v>2717</v>
          </cell>
          <cell r="B762" t="str">
            <v>La fecha de cambio no es válido</v>
          </cell>
        </row>
        <row r="763">
          <cell r="A763" t="str">
            <v>2718</v>
          </cell>
          <cell r="B763" t="str">
            <v>El valor de la moneda del documento Relacionado no es válido</v>
          </cell>
        </row>
        <row r="764">
          <cell r="A764" t="str">
            <v>2719</v>
          </cell>
          <cell r="B764" t="str">
            <v>El XML no contiene el tag o no existe información de la moneda de referencia para el tipo de cambio</v>
          </cell>
        </row>
        <row r="765">
          <cell r="A765" t="str">
            <v>2720</v>
          </cell>
          <cell r="B765" t="str">
            <v>El XML no contiene el tag o no existe información de la moneda objetivo para la Tasa de Cambio</v>
          </cell>
        </row>
        <row r="766">
          <cell r="A766" t="str">
            <v>2721</v>
          </cell>
          <cell r="B766" t="str">
            <v>El XML no contiene el tag o no existe información del tipo de cambio</v>
          </cell>
        </row>
        <row r="767">
          <cell r="A767" t="str">
            <v>2722</v>
          </cell>
          <cell r="B767" t="str">
            <v>El XML no contiene el tag o no existe información de la fecha de cambio</v>
          </cell>
        </row>
        <row r="768">
          <cell r="A768" t="str">
            <v>2723</v>
          </cell>
          <cell r="B768" t="str">
            <v>El XML no contiene el tag o no existe información del número de documento de identidad del proveedor</v>
          </cell>
        </row>
        <row r="769">
          <cell r="A769" t="str">
            <v>2724</v>
          </cell>
          <cell r="B769" t="str">
            <v>El valor ingresado como documento de identidad del proveedor es incorrecto</v>
          </cell>
        </row>
        <row r="770">
          <cell r="A770" t="str">
            <v>2725</v>
          </cell>
          <cell r="B770" t="str">
            <v>El XML no contiene el tag o no existe información del Importe total Retenido</v>
          </cell>
        </row>
        <row r="771">
          <cell r="A771" t="str">
            <v>2726</v>
          </cell>
          <cell r="B771" t="str">
            <v>El XML no contiene el tag o no existe información de la moneda del Importe total Retenido</v>
          </cell>
        </row>
        <row r="772">
          <cell r="A772" t="str">
            <v>2727</v>
          </cell>
          <cell r="B772" t="str">
            <v>El XML no contiene el tag o no existe información de la moneda del Importe total Retenido</v>
          </cell>
        </row>
        <row r="773">
          <cell r="A773" t="str">
            <v>2728</v>
          </cell>
          <cell r="B773" t="str">
            <v>El valor de la moneda del Importe total Retenido debe ser PEN</v>
          </cell>
        </row>
        <row r="774">
          <cell r="A774" t="str">
            <v>2729</v>
          </cell>
          <cell r="B774" t="str">
            <v>El XML no contiene el tag o no existe información del Importe total Pagado</v>
          </cell>
        </row>
        <row r="775">
          <cell r="A775" t="str">
            <v>2730</v>
          </cell>
          <cell r="B775" t="str">
            <v>El dato ingresado en SUNATTotalPaid debe ser numérico mayor a cero</v>
          </cell>
        </row>
        <row r="776">
          <cell r="A776" t="str">
            <v>2731</v>
          </cell>
          <cell r="B776" t="str">
            <v>El XML no contiene el tag o no existe información de la moneda del Importe total Pagado</v>
          </cell>
        </row>
        <row r="777">
          <cell r="A777" t="str">
            <v>2732</v>
          </cell>
          <cell r="B777" t="str">
            <v>El valor de la moneda del Importe total Pagado debe ser PEN</v>
          </cell>
        </row>
        <row r="778">
          <cell r="A778" t="str">
            <v>2733</v>
          </cell>
          <cell r="B778" t="str">
            <v>El XML no contiene el tag o no existe información del número de pago</v>
          </cell>
        </row>
        <row r="779">
          <cell r="A779" t="str">
            <v>2734</v>
          </cell>
          <cell r="B779" t="str">
            <v>El dato ingresado en el número de pago no es válido</v>
          </cell>
        </row>
        <row r="780">
          <cell r="A780" t="str">
            <v>2735</v>
          </cell>
          <cell r="B780" t="str">
            <v>El XML no contiene el tag o no existe información del Importe del pago</v>
          </cell>
        </row>
        <row r="781">
          <cell r="A781" t="str">
            <v>2736</v>
          </cell>
          <cell r="B781" t="str">
            <v>El dato ingresado en el Importe del pago debe ser numérico mayor a cero</v>
          </cell>
        </row>
        <row r="782">
          <cell r="A782" t="str">
            <v>2737</v>
          </cell>
          <cell r="B782" t="str">
            <v>El XML no contiene el tag o no existe información de la fecha de pago del documento Relacionado</v>
          </cell>
        </row>
        <row r="783">
          <cell r="A783" t="str">
            <v>2738</v>
          </cell>
          <cell r="B783" t="str">
            <v>La fecha de pago del documento relacionado no es válido</v>
          </cell>
        </row>
        <row r="784">
          <cell r="A784" t="str">
            <v>2739</v>
          </cell>
          <cell r="B784" t="str">
            <v>El XML no contiene el tag o no existe información del Importe retenido</v>
          </cell>
        </row>
        <row r="785">
          <cell r="A785" t="str">
            <v>2740</v>
          </cell>
          <cell r="B785" t="str">
            <v>El dato ingresado en el Importe retenido debe ser numérico mayor a cero</v>
          </cell>
        </row>
        <row r="786">
          <cell r="A786" t="str">
            <v>2741</v>
          </cell>
          <cell r="B786" t="str">
            <v>El XML no contiene el tag o no existe información de la moneda de importe retenido</v>
          </cell>
        </row>
        <row r="787">
          <cell r="A787" t="str">
            <v>2742</v>
          </cell>
          <cell r="B787" t="str">
            <v>El valor de la moneda de importe retenido debe ser PEN</v>
          </cell>
        </row>
        <row r="788">
          <cell r="A788" t="str">
            <v>2743</v>
          </cell>
          <cell r="B788" t="str">
            <v>El XML no contiene el tag o no existe información de la Fecha de Retención</v>
          </cell>
        </row>
        <row r="789">
          <cell r="A789" t="str">
            <v>2744</v>
          </cell>
          <cell r="B789" t="str">
            <v>La fecha de retención no es válido</v>
          </cell>
        </row>
        <row r="790">
          <cell r="A790" t="str">
            <v>2745</v>
          </cell>
          <cell r="B790" t="str">
            <v>El XML no contiene el tag o no existe información del Importe total a pagar (neto)</v>
          </cell>
        </row>
        <row r="791">
          <cell r="A791" t="str">
            <v>2746</v>
          </cell>
          <cell r="B791" t="str">
            <v>El dato ingresado en el Importe total a pagar (neto) debe ser numérico mayor a cero</v>
          </cell>
        </row>
        <row r="792">
          <cell r="A792" t="str">
            <v>2747</v>
          </cell>
          <cell r="B792" t="str">
            <v>El XML no contiene el tag o no existe información de la Moneda del monto neto pagado</v>
          </cell>
        </row>
        <row r="793">
          <cell r="A793" t="str">
            <v>2748</v>
          </cell>
          <cell r="B793" t="str">
            <v>El valor de la Moneda del monto neto pagado debe ser PEN</v>
          </cell>
        </row>
        <row r="794">
          <cell r="A794" t="str">
            <v>2749</v>
          </cell>
          <cell r="B794" t="str">
            <v>La moneda de referencia para el tipo de cambio debe ser la misma que la del documento relacionado</v>
          </cell>
        </row>
        <row r="795">
          <cell r="A795" t="str">
            <v>2750</v>
          </cell>
          <cell r="B795" t="str">
            <v>El comprobante que desea revertir no existe.</v>
          </cell>
        </row>
        <row r="796">
          <cell r="A796" t="str">
            <v>2751</v>
          </cell>
          <cell r="B796" t="str">
            <v>El comprobante fue informado previamente en una reversión.</v>
          </cell>
        </row>
        <row r="797">
          <cell r="A797" t="str">
            <v>2752</v>
          </cell>
          <cell r="B797" t="str">
            <v>El número de ítem no puede estar duplicado.</v>
          </cell>
        </row>
        <row r="798">
          <cell r="A798" t="str">
            <v>2753</v>
          </cell>
          <cell r="B798" t="str">
            <v>No debe existir mas de una referencia en guía dada de baja.</v>
          </cell>
        </row>
        <row r="799">
          <cell r="A799" t="str">
            <v>2754</v>
          </cell>
          <cell r="B799" t="str">
            <v>El tipo de documento de la guia dada de baja es incorrecto (tipo documento = 09).</v>
          </cell>
        </row>
        <row r="800">
          <cell r="A800" t="str">
            <v>2755</v>
          </cell>
          <cell r="B800" t="str">
            <v>El tipo de documento relacionado es incorrecto (ver catalogo nro 21).</v>
          </cell>
        </row>
        <row r="801">
          <cell r="A801" t="str">
            <v>2756</v>
          </cell>
          <cell r="B801" t="str">
            <v>El numero de documento relacionado no cumple con el estandar.</v>
          </cell>
        </row>
        <row r="802">
          <cell r="A802" t="str">
            <v>2757</v>
          </cell>
          <cell r="B802" t="str">
            <v>El XML no contiene el tag o no existe información del número de documento de identidad del destinatario.</v>
          </cell>
        </row>
        <row r="803">
          <cell r="A803" t="str">
            <v>2758</v>
          </cell>
          <cell r="B803" t="str">
            <v>El valor ingresado como numero de documento de identidad del destinatario no cumple con el estandar.</v>
          </cell>
        </row>
        <row r="804">
          <cell r="A804" t="str">
            <v>2759</v>
          </cell>
          <cell r="B804" t="str">
            <v>El XML no contiene el atributo o no existe información del tipo de documento del destinatario.</v>
          </cell>
        </row>
        <row r="805">
          <cell r="A805" t="str">
            <v>2760</v>
          </cell>
          <cell r="B805" t="str">
            <v>El valor ingresado como tipo de documento del destinatario es incorrecto.</v>
          </cell>
        </row>
        <row r="806">
          <cell r="A806" t="str">
            <v>2761</v>
          </cell>
          <cell r="B806" t="str">
            <v>El XML no contiene el atributo o no existe información del nombre o razon social del destinatario.</v>
          </cell>
        </row>
        <row r="807">
          <cell r="A807" t="str">
            <v>2762</v>
          </cell>
          <cell r="B807" t="str">
            <v>El valor ingresado como tipo de documento del nombre o razon social del destinatario es incorrecto.</v>
          </cell>
        </row>
        <row r="808">
          <cell r="A808" t="str">
            <v>2763</v>
          </cell>
          <cell r="B808" t="str">
            <v>El XML no contiene el tag o no existe información del número de documento de identidad del tercero relacionado.</v>
          </cell>
        </row>
        <row r="809">
          <cell r="A809" t="str">
            <v>2764</v>
          </cell>
          <cell r="B809" t="str">
            <v>El valor ingresado como numero de documento de identidad del tercero relacionado no cumple con el estandar.</v>
          </cell>
        </row>
        <row r="810">
          <cell r="A810" t="str">
            <v>2765</v>
          </cell>
          <cell r="B810" t="str">
            <v>El XML no contiene el atributo o no existe información del tipo de documento del tercero relacionado.</v>
          </cell>
        </row>
        <row r="811">
          <cell r="A811" t="str">
            <v>2766</v>
          </cell>
          <cell r="B811" t="str">
            <v>El valor ingresado como tipo de documento del tercero relacionado es incorrecto.</v>
          </cell>
        </row>
        <row r="812">
          <cell r="A812" t="str">
            <v>2767</v>
          </cell>
          <cell r="B812" t="str">
            <v>Para importación, el XML no contiene el tag o no existe informacion del numero de DAM.</v>
          </cell>
        </row>
        <row r="813">
          <cell r="A813" t="str">
            <v>2768</v>
          </cell>
          <cell r="B813" t="str">
            <v>Para importación, el XML no contiene el tag o no existe informacion del numero de manifiesto de carga.</v>
          </cell>
        </row>
        <row r="814">
          <cell r="A814" t="str">
            <v>2769</v>
          </cell>
          <cell r="B814" t="str">
            <v>El valor ingresado como numero de DAM no cumple con el estandar.</v>
          </cell>
        </row>
        <row r="815">
          <cell r="A815" t="str">
            <v>2770</v>
          </cell>
          <cell r="B815" t="str">
            <v>El valor ingresado como numero de manifiesto de carga no cumple con el estandar.</v>
          </cell>
        </row>
        <row r="816">
          <cell r="A816" t="str">
            <v>2771</v>
          </cell>
          <cell r="B816" t="str">
            <v>El XML no contiene el atributo o no existe informacion en numero de bultos o pallets obligatorio para importación.</v>
          </cell>
        </row>
        <row r="817">
          <cell r="A817" t="str">
            <v>2772</v>
          </cell>
          <cell r="B817" t="str">
            <v>El valor ingresado como numero de bultos o pallets no cumple con el estandar.</v>
          </cell>
        </row>
        <row r="818">
          <cell r="A818" t="str">
            <v>2773</v>
          </cell>
          <cell r="B818" t="str">
            <v>El valor ingresado como modalidad de transporte no es correcto.</v>
          </cell>
        </row>
        <row r="819">
          <cell r="A819" t="str">
            <v>2774</v>
          </cell>
          <cell r="B819" t="str">
            <v>El XML no contiene datos de vehiculo o datos de conductores para una operación de transporte publico completo.</v>
          </cell>
        </row>
        <row r="820">
          <cell r="A820" t="str">
            <v>2775</v>
          </cell>
          <cell r="B820" t="str">
            <v>El XML no contiene el atributo o no existe informacion del codigo de ubigeo.</v>
          </cell>
        </row>
        <row r="821">
          <cell r="A821" t="str">
            <v>2776</v>
          </cell>
          <cell r="B821" t="str">
            <v>El valor ingresado como codigo de ubigeo no cumple con el estandar.</v>
          </cell>
        </row>
        <row r="822">
          <cell r="A822" t="str">
            <v>2777</v>
          </cell>
          <cell r="B822" t="str">
            <v>El XML no contiene el atributo o no existe informacion de direccion completa y detallada.</v>
          </cell>
        </row>
        <row r="823">
          <cell r="A823" t="str">
            <v>2778</v>
          </cell>
          <cell r="B823" t="str">
            <v>El valor ingresado como direccion completa y detallada no cumple con el estandar.</v>
          </cell>
        </row>
        <row r="824">
          <cell r="A824" t="str">
            <v>2779</v>
          </cell>
          <cell r="B824" t="str">
            <v>El XML no contiene el atributo o no existe informacion de cantida de items</v>
          </cell>
        </row>
        <row r="825">
          <cell r="A825" t="str">
            <v>2780</v>
          </cell>
          <cell r="B825" t="str">
            <v>El valor ingresado en cantidad de items no cumple con el estandar</v>
          </cell>
        </row>
        <row r="826">
          <cell r="A826" t="str">
            <v>2781</v>
          </cell>
          <cell r="B826" t="str">
            <v>El XML no contiene el atributo o no existe informacion de descripcion del items</v>
          </cell>
        </row>
        <row r="827">
          <cell r="A827" t="str">
            <v>2782</v>
          </cell>
          <cell r="B827" t="str">
            <v>El valor ingresado en descripcion del items no cumple con el estandar</v>
          </cell>
        </row>
        <row r="828">
          <cell r="A828" t="str">
            <v>2783</v>
          </cell>
          <cell r="B828" t="str">
            <v>El valor ingresado en codigo del item no cumple con el estandar.</v>
          </cell>
        </row>
        <row r="829">
          <cell r="A829" t="str">
            <v>2784</v>
          </cell>
          <cell r="B829" t="str">
            <v>Debe consignar codigo de regimen de percepcion (sac:AdditionalMonetaryTotal/cbc:ID@schemeID).</v>
          </cell>
        </row>
        <row r="830">
          <cell r="A830" t="str">
            <v>2785</v>
          </cell>
          <cell r="B830" t="str">
            <v>sac:ReferenceAmount es obligatorio y mayor a cero cuando sac:AdditionalMonetaryTotal/cbc:ID es 2001</v>
          </cell>
        </row>
        <row r="831">
          <cell r="A831" t="str">
            <v>2786</v>
          </cell>
          <cell r="B831" t="str">
            <v>El dato ingresado en sac:ReferenceAmount no cumple con el formato establecido</v>
          </cell>
        </row>
        <row r="832">
          <cell r="A832" t="str">
            <v>2787</v>
          </cell>
          <cell r="B832" t="str">
            <v>Debe consignar la moneda para la Base imponible percepcion.</v>
          </cell>
        </row>
        <row r="833">
          <cell r="A833" t="str">
            <v>2788</v>
          </cell>
          <cell r="B833" t="str">
            <v>El dato ingresado en moneda de base imponible de la percepcion debe ser PEN</v>
          </cell>
        </row>
        <row r="834">
          <cell r="A834" t="str">
            <v>2789</v>
          </cell>
          <cell r="B834" t="str">
            <v>cbc:PayableAmount es obligatorio y mayor a cero cuando sac:AdditionalMonetaryTotal/cbc:ID es 2001</v>
          </cell>
        </row>
        <row r="835">
          <cell r="A835" t="str">
            <v>2790</v>
          </cell>
          <cell r="B835" t="str">
            <v>El dato ingresado en cbc:PayableAmount no cumple con el formato establecido</v>
          </cell>
        </row>
        <row r="836">
          <cell r="A836" t="str">
            <v>2791</v>
          </cell>
          <cell r="B836" t="str">
            <v>Debe consignar la moneda para el Monto de la percepcion (cbc:PayableAmount/@currencyID)</v>
          </cell>
        </row>
        <row r="837">
          <cell r="A837" t="str">
            <v>2792</v>
          </cell>
          <cell r="B837" t="str">
            <v>El dato ingresado en moneda del monto de cargo/descuento para percepcion debe ser PEN</v>
          </cell>
        </row>
        <row r="838">
          <cell r="A838" t="str">
            <v>2793</v>
          </cell>
          <cell r="B838" t="str">
            <v>sac:TotalAmount es obligatorio y mayor a cero cuando sac:AdditionalMonetaryTotal/cbc:ID es 2001</v>
          </cell>
        </row>
        <row r="839">
          <cell r="A839" t="str">
            <v>2794</v>
          </cell>
          <cell r="B839" t="str">
            <v>El dato ingresado en sac:TotalAmount no cumple con el formato establecido</v>
          </cell>
        </row>
        <row r="840">
          <cell r="A840" t="str">
            <v>2795</v>
          </cell>
          <cell r="B840" t="str">
            <v>Debe consignar la moneda para el Monto Total incluido la percepcion (sac:TotalAmount/@currencyID)</v>
          </cell>
        </row>
        <row r="841">
          <cell r="A841" t="str">
            <v>2796</v>
          </cell>
          <cell r="B841" t="str">
            <v>El dato ingresado en sac:TotalAmount/@currencyID debe ser PEN</v>
          </cell>
        </row>
        <row r="842">
          <cell r="A842" t="str">
            <v>2797</v>
          </cell>
          <cell r="B842" t="str">
            <v>El Monto de percepcion no puede ser mayor al importe total del comprobante.</v>
          </cell>
        </row>
        <row r="843">
          <cell r="A843" t="str">
            <v>2798</v>
          </cell>
          <cell r="B843" t="str">
            <v>El Monto de percepcion no tiene el valor correcto según el tipo de percepcion.</v>
          </cell>
        </row>
        <row r="844">
          <cell r="A844" t="str">
            <v>2799</v>
          </cell>
          <cell r="B844" t="str">
            <v>sac:TotalAmount no tiene el valor correcto cuando sac:AdditionalMonetaryTotal/cbc:ID es 2001</v>
          </cell>
        </row>
        <row r="845">
          <cell r="A845" t="str">
            <v>2800</v>
          </cell>
          <cell r="B845" t="str">
            <v>El dato ingresado  en el tipo de documento de identidad del receptor no esta permitido.</v>
          </cell>
        </row>
        <row r="846">
          <cell r="A846" t="str">
            <v>2801</v>
          </cell>
          <cell r="B846" t="str">
            <v>El DNI ingresado no cumple con el estandar.</v>
          </cell>
        </row>
        <row r="847">
          <cell r="A847" t="str">
            <v>2802</v>
          </cell>
          <cell r="B847" t="str">
            <v>El dato ingresado como numero de documento de identidad del receptor no cumple con el formato establecido</v>
          </cell>
        </row>
        <row r="848">
          <cell r="A848" t="str">
            <v>2803</v>
          </cell>
          <cell r="B848" t="str">
            <v>ID - No cumple con el formato UUID</v>
          </cell>
        </row>
        <row r="849">
          <cell r="A849" t="str">
            <v>2804</v>
          </cell>
          <cell r="B849" t="str">
            <v>La fecha de recepcion del comprobante por ose, no debe de ser mayor a la fecha de recepcion de sunat</v>
          </cell>
        </row>
        <row r="850">
          <cell r="A850" t="str">
            <v>2805</v>
          </cell>
          <cell r="B850" t="str">
            <v>El XML no contiene el tag IssueTime</v>
          </cell>
        </row>
        <row r="851">
          <cell r="A851" t="str">
            <v>2806</v>
          </cell>
          <cell r="B851" t="str">
            <v>IssueTime - El dato ingresado  no cumple con el patrón hh:mm:ss.sssss</v>
          </cell>
        </row>
        <row r="852">
          <cell r="A852" t="str">
            <v>2807</v>
          </cell>
          <cell r="B852" t="str">
            <v>El XML no contiene el tag ResponseDate</v>
          </cell>
        </row>
        <row r="853">
          <cell r="A853" t="str">
            <v>2808</v>
          </cell>
          <cell r="B853" t="str">
            <v>ResponseDate - El dato ingresado  no cumple con el patrón YYYY-MM-DD</v>
          </cell>
        </row>
        <row r="854">
          <cell r="A854" t="str">
            <v>2809</v>
          </cell>
          <cell r="B854" t="str">
            <v>La fecha de recepcion del comprobante por ose, no debe de ser mayor a la fecha de comprobacion del ose</v>
          </cell>
        </row>
        <row r="855">
          <cell r="A855" t="str">
            <v>2810</v>
          </cell>
          <cell r="B855" t="str">
            <v>La fecha de comprobacion del comprobante en OSE no puede ser mayor a la fecha de recepcion en SUNAT.</v>
          </cell>
        </row>
        <row r="856">
          <cell r="A856" t="str">
            <v>2811</v>
          </cell>
          <cell r="B856" t="str">
            <v>El XML no contiene el tag ResponseTime</v>
          </cell>
        </row>
        <row r="857">
          <cell r="A857" t="str">
            <v>2812</v>
          </cell>
          <cell r="B857" t="str">
            <v>ResponseTime - El dato ingresado  no cumple con el patrón hh:mm:ss.sssss</v>
          </cell>
        </row>
        <row r="858">
          <cell r="A858" t="str">
            <v>2813</v>
          </cell>
          <cell r="B858" t="str">
            <v>El XML no contiene el tag o no existe información del Número de documento de identificación del que envía el CPE (emisor o PSE)</v>
          </cell>
        </row>
        <row r="859">
          <cell r="A859" t="str">
            <v>2814</v>
          </cell>
          <cell r="B859" t="str">
            <v>El valor ingresado como Número de documento de identificación del que envía el CPE (emisor o PSE) es incorrecto</v>
          </cell>
        </row>
        <row r="860">
          <cell r="A860" t="str">
            <v>2816</v>
          </cell>
          <cell r="B860" t="str">
            <v>El XML no contiene el atributo schemeID o no existe información del Tipo de documento de identidad del que envía el CPE (emisor o PSE)</v>
          </cell>
        </row>
        <row r="861">
          <cell r="A861" t="str">
            <v>2817</v>
          </cell>
          <cell r="B861" t="str">
            <v>El valor ingresado como Tipo de documento de identidad del que envía el CPE (emisor o PSE) es incorrecto</v>
          </cell>
        </row>
        <row r="862">
          <cell r="A862" t="str">
            <v>2818</v>
          </cell>
          <cell r="B862" t="str">
            <v>El XML no contiene el atributo schemeAgencyName o no existe información del Tipo de documento de identidad del que envía el CPE (emisor o PSE)</v>
          </cell>
        </row>
        <row r="863">
          <cell r="A863" t="str">
            <v>2819</v>
          </cell>
          <cell r="B863" t="str">
            <v>El valor ingresado en el atributo schemeAgencyName del Tipo de documento de identidad del que envía el CPE (emisor o PSE) es incorrecto</v>
          </cell>
        </row>
        <row r="864">
          <cell r="A864" t="str">
            <v>2820</v>
          </cell>
          <cell r="B864" t="str">
            <v>El XML no contiene el atributo schemeURI o no existe información del Tipo de documento de identidad del que envía el CPE (emisor o PSE)</v>
          </cell>
        </row>
        <row r="865">
          <cell r="A865" t="str">
            <v>2821</v>
          </cell>
          <cell r="B865" t="str">
            <v>El valor ingresado en el atributo schemeURI del Tipo de documento de identidad del que envía el CPE (emisor o PSE) es incorrecto</v>
          </cell>
        </row>
        <row r="866">
          <cell r="A866" t="str">
            <v>2822</v>
          </cell>
          <cell r="B866" t="str">
            <v>El XML no contiene el tag o no existe información del Número de documento de identificación del OSE</v>
          </cell>
        </row>
        <row r="867">
          <cell r="A867" t="str">
            <v>2823</v>
          </cell>
          <cell r="B867" t="str">
            <v>El valor ingresado como Número de documento de identificación del OSE es incorrecto</v>
          </cell>
        </row>
        <row r="868">
          <cell r="A868" t="str">
            <v>2824</v>
          </cell>
          <cell r="B868" t="str">
            <v>El certificado digital con el que se firma el CDR OSE no corresponde con el RUC del OSE informado</v>
          </cell>
        </row>
        <row r="869">
          <cell r="A869" t="str">
            <v>2825</v>
          </cell>
          <cell r="B869" t="str">
            <v>El Número de documento de identificación del OSE informado no esta registrado en el padron.</v>
          </cell>
        </row>
        <row r="870">
          <cell r="A870" t="str">
            <v>2826</v>
          </cell>
          <cell r="B870" t="str">
            <v>El XML no contiene el atributo schemeID o no existe información del Tipo de documento de identidad del OSE</v>
          </cell>
        </row>
        <row r="871">
          <cell r="A871" t="str">
            <v>2827</v>
          </cell>
          <cell r="B871" t="str">
            <v>El valor ingresado como Tipo de documento de identidad del OSE es incorrecto</v>
          </cell>
        </row>
        <row r="872">
          <cell r="A872" t="str">
            <v>2828</v>
          </cell>
          <cell r="B872" t="str">
            <v>El XML no contiene el atributo schemeAgencyName o no existe información del Tipo de documento de identidad del OSE</v>
          </cell>
        </row>
        <row r="873">
          <cell r="A873" t="str">
            <v>2829</v>
          </cell>
          <cell r="B873" t="str">
            <v>El valor ingresado en el atributo schemeAgencyName del Tipo de documento de identidad del OSE es incorrecto</v>
          </cell>
        </row>
        <row r="874">
          <cell r="A874" t="str">
            <v>2830</v>
          </cell>
          <cell r="B874" t="str">
            <v>El XML no contiene el atributo schemeURI o no existe información del Tipo de documento de identidad del OSE</v>
          </cell>
        </row>
        <row r="875">
          <cell r="A875" t="str">
            <v>2831</v>
          </cell>
          <cell r="B875" t="str">
            <v>El valor ingresado en el atributo schemeURI del Tipo de documento de identidad del OSE es incorrecto</v>
          </cell>
        </row>
        <row r="876">
          <cell r="A876" t="str">
            <v>2832</v>
          </cell>
          <cell r="B876" t="str">
            <v>El XML no contiene el tag o no existe información del Código de Respuesta</v>
          </cell>
        </row>
        <row r="877">
          <cell r="A877" t="str">
            <v>2833</v>
          </cell>
          <cell r="B877" t="str">
            <v>El valor ingresado como Código de Respuesta es incorrecto</v>
          </cell>
        </row>
        <row r="878">
          <cell r="A878" t="str">
            <v>2834</v>
          </cell>
          <cell r="B878" t="str">
            <v>El XML no contiene el atributo listAgencyName o no existe información del Código de Respuesta</v>
          </cell>
        </row>
        <row r="879">
          <cell r="A879" t="str">
            <v>2835</v>
          </cell>
          <cell r="B879" t="str">
            <v>El valor ingresado en el atributo listAgencyName del Código de Respuesta es incorrecto</v>
          </cell>
        </row>
        <row r="880">
          <cell r="A880" t="str">
            <v>2836</v>
          </cell>
          <cell r="B880" t="str">
            <v>El XML no contiene el tag o no existe información de la Descripción de la Respuesta</v>
          </cell>
        </row>
        <row r="881">
          <cell r="A881" t="str">
            <v>2837</v>
          </cell>
          <cell r="B881" t="str">
            <v>El valor ingresado como Descripción de la Respuesta es incorrecto</v>
          </cell>
        </row>
        <row r="882">
          <cell r="A882" t="str">
            <v>2838</v>
          </cell>
          <cell r="B882" t="str">
            <v>El valor ingresado como Código de observación es incorrecto</v>
          </cell>
        </row>
        <row r="883">
          <cell r="A883" t="str">
            <v>2839</v>
          </cell>
          <cell r="B883" t="str">
            <v>El XML no contiene el atributo listURI o no existe información del Código de observación</v>
          </cell>
        </row>
        <row r="884">
          <cell r="A884" t="str">
            <v>2840</v>
          </cell>
          <cell r="B884" t="str">
            <v>El valor ingresado en el atributo listURI del Código de observación es incorrecto</v>
          </cell>
        </row>
        <row r="885">
          <cell r="A885" t="str">
            <v>2841</v>
          </cell>
          <cell r="B885" t="str">
            <v>El XML no contiene el tag o no existe información de la Descripción de la observación</v>
          </cell>
        </row>
        <row r="886">
          <cell r="A886" t="str">
            <v>2842</v>
          </cell>
          <cell r="B886" t="str">
            <v>El valor ingresado como Descripción de la observación es incorrecto</v>
          </cell>
        </row>
        <row r="887">
          <cell r="A887" t="str">
            <v>2843</v>
          </cell>
          <cell r="B887" t="str">
            <v>Se ha encontrado mas de una Descripción de la observación, tag cac:Response/cac:Status/cbc:StatusReason</v>
          </cell>
        </row>
        <row r="888">
          <cell r="A888" t="str">
            <v>2844</v>
          </cell>
          <cell r="B888" t="str">
            <v>No se encontro el tag cbc:StatusReasonCode cuando ingresó la Descripción de la observación</v>
          </cell>
        </row>
        <row r="889">
          <cell r="A889" t="str">
            <v>2845</v>
          </cell>
          <cell r="B889" t="str">
            <v>El XML contiene mas de un elemento cac:DocumentReference</v>
          </cell>
        </row>
        <row r="890">
          <cell r="A890" t="str">
            <v>2846</v>
          </cell>
          <cell r="B890" t="str">
            <v>El XML no contiene informacion en el tag cac:DocumentReference/cbc:ID</v>
          </cell>
        </row>
        <row r="891">
          <cell r="A891" t="str">
            <v>2848</v>
          </cell>
          <cell r="B891" t="str">
            <v>El valor ingresado como Serie y número del comprobante no corresponde con el del comprobante</v>
          </cell>
        </row>
        <row r="892">
          <cell r="A892" t="str">
            <v>2849</v>
          </cell>
          <cell r="B892" t="str">
            <v>El XML no contiene el tag o no existe información de la Fecha de emisión del comprobante</v>
          </cell>
        </row>
        <row r="893">
          <cell r="A893" t="str">
            <v>2851</v>
          </cell>
          <cell r="B893" t="str">
            <v>El valor ingresado como Fecha de emisión del comprobante no corresponde con el del comprobante</v>
          </cell>
        </row>
        <row r="894">
          <cell r="A894" t="str">
            <v>2852</v>
          </cell>
          <cell r="B894" t="str">
            <v>El XML no contiene el tag o no existe información de la Hora de emisión del comprobante</v>
          </cell>
        </row>
        <row r="895">
          <cell r="A895" t="str">
            <v>2853</v>
          </cell>
          <cell r="B895" t="str">
            <v>El valor ingresado como Hora de emisión del comprobante no cumple con el patrón hh:mm:ss.sssss</v>
          </cell>
        </row>
        <row r="896">
          <cell r="A896" t="str">
            <v>2854</v>
          </cell>
          <cell r="B896" t="str">
            <v>El valor ingresado como Hora de emisión del comprobante no corresponde con el del comprobante</v>
          </cell>
        </row>
        <row r="897">
          <cell r="A897" t="str">
            <v>2855</v>
          </cell>
          <cell r="B897" t="str">
            <v>El XML no contiene el tag o no existe información del Tipo de comprobante</v>
          </cell>
        </row>
        <row r="898">
          <cell r="A898" t="str">
            <v>2856</v>
          </cell>
          <cell r="B898" t="str">
            <v>El valor ingresado como Tipo de comprobante es incorrecto</v>
          </cell>
        </row>
        <row r="899">
          <cell r="A899" t="str">
            <v>2857</v>
          </cell>
          <cell r="B899" t="str">
            <v>El valor ingresado como Tipo de comprobante no corresponde con el del comprobante</v>
          </cell>
        </row>
        <row r="900">
          <cell r="A900" t="str">
            <v>2858</v>
          </cell>
          <cell r="B900" t="str">
            <v>El XML no contiene el tag o no existe información del Hash del comprobante</v>
          </cell>
        </row>
        <row r="901">
          <cell r="A901" t="str">
            <v>2859</v>
          </cell>
          <cell r="B901" t="str">
            <v>El valor ingresado como Hash del comprobante es incorrecto</v>
          </cell>
        </row>
        <row r="902">
          <cell r="A902" t="str">
            <v>2860</v>
          </cell>
          <cell r="B902" t="str">
            <v>El valor ingresado como Hash del comprobante no corresponde con el del comprobante</v>
          </cell>
        </row>
        <row r="903">
          <cell r="A903" t="str">
            <v>2861</v>
          </cell>
          <cell r="B903" t="str">
            <v>El XML no contiene el tag o no existe información del Número de documento de identificación del emisor</v>
          </cell>
        </row>
        <row r="904">
          <cell r="A904" t="str">
            <v>2862</v>
          </cell>
          <cell r="B904" t="str">
            <v>El valor ingresado como Número de documento de identificación del emisor es incorrecto</v>
          </cell>
        </row>
        <row r="905">
          <cell r="A905" t="str">
            <v>2863</v>
          </cell>
          <cell r="B905" t="str">
            <v>El valor ingresado como Número de documento de identificación del emisor no corresponde con el del comprobante</v>
          </cell>
        </row>
        <row r="906">
          <cell r="A906" t="str">
            <v>2864</v>
          </cell>
          <cell r="B906" t="str">
            <v>El XML no contiene el atributo o no existe información del Tipo de documento de identidad del emisor</v>
          </cell>
        </row>
        <row r="907">
          <cell r="A907" t="str">
            <v>2865</v>
          </cell>
          <cell r="B907" t="str">
            <v>El valor ingresado como Tipo de documento de identidad del emisor es incorrecto</v>
          </cell>
        </row>
        <row r="908">
          <cell r="A908" t="str">
            <v>2866</v>
          </cell>
          <cell r="B908" t="str">
            <v>El valor ingresado como Tipo de documento de identidad del emisor no corresponde con el del comprobante</v>
          </cell>
        </row>
        <row r="909">
          <cell r="A909" t="str">
            <v>2867</v>
          </cell>
          <cell r="B909" t="str">
            <v>El XML no contiene el tag o no existe información del Número de documento de identificación del receptor</v>
          </cell>
        </row>
        <row r="910">
          <cell r="A910" t="str">
            <v>2868</v>
          </cell>
          <cell r="B910" t="str">
            <v>El valor ingresado como Número de documento de identificación del receptor es incorrecto</v>
          </cell>
        </row>
        <row r="911">
          <cell r="A911" t="str">
            <v>2869</v>
          </cell>
          <cell r="B911" t="str">
            <v>El valor ingresado como Número de documento de identificación del receptor no corresponde con el del comprobante</v>
          </cell>
        </row>
        <row r="912">
          <cell r="A912" t="str">
            <v>2870</v>
          </cell>
          <cell r="B912" t="str">
            <v>El XML no contiene el atributo o no existe información del Tipo de documento de identidad del receptor</v>
          </cell>
        </row>
        <row r="913">
          <cell r="A913" t="str">
            <v>2871</v>
          </cell>
          <cell r="B913" t="str">
            <v>El valor ingresado como Tipo de documento de identidad del receptor es incorrecto</v>
          </cell>
        </row>
        <row r="914">
          <cell r="A914" t="str">
            <v>2872</v>
          </cell>
          <cell r="B914" t="str">
            <v>El valor ingresado como Tipo de documento de identidad del receptor no corresponde con el del comprobante</v>
          </cell>
        </row>
        <row r="915">
          <cell r="A915" t="str">
            <v>2873</v>
          </cell>
          <cell r="B915" t="str">
            <v>El PSE informado no se encuentra vinculado con el  emisor del comprobante en la fecha de comprobación</v>
          </cell>
        </row>
        <row r="916">
          <cell r="A916" t="str">
            <v>2874</v>
          </cell>
          <cell r="B916" t="str">
            <v>El Número de documento de identificación del OSE informado no se encuentra vinculado al emisor del comprobante en la fecha de comprobación</v>
          </cell>
        </row>
        <row r="917">
          <cell r="A917" t="str">
            <v>2875</v>
          </cell>
          <cell r="B917" t="str">
            <v>ID - El dato ingresado no cumple con el formato R#-fecha-correlativo</v>
          </cell>
        </row>
        <row r="918">
          <cell r="A918" t="str">
            <v>2876</v>
          </cell>
          <cell r="B918" t="str">
            <v>La fecha de recepción del comprobante por OSE debe ser mayor a la fecha de emisión del comprobante enviado</v>
          </cell>
        </row>
        <row r="919">
          <cell r="A919" t="str">
            <v>2880</v>
          </cell>
          <cell r="B919" t="str">
            <v>Es obligatorio ingresar el peso bruto total de la guía</v>
          </cell>
        </row>
        <row r="920">
          <cell r="A920" t="str">
            <v>2881</v>
          </cell>
          <cell r="B920" t="str">
            <v>Es obligatorio indicar la unidad de medida del Peso Total de la guía</v>
          </cell>
        </row>
        <row r="921">
          <cell r="A921" t="str">
            <v>2883</v>
          </cell>
          <cell r="B921" t="str">
            <v>Es obligatorio indicar la unidad de medida del ítem</v>
          </cell>
        </row>
        <row r="922">
          <cell r="A922" t="str">
            <v>2891</v>
          </cell>
          <cell r="B922" t="str">
            <v>El código ingresado como tasa de percepción no existe en el catálogo</v>
          </cell>
        </row>
        <row r="923">
          <cell r="A923" t="str">
            <v>2892</v>
          </cell>
          <cell r="B923" t="str">
            <v>El valor del tag no cumple con el formato establecido</v>
          </cell>
        </row>
        <row r="924">
          <cell r="A924" t="str">
            <v>2893</v>
          </cell>
          <cell r="B924" t="str">
            <v>Debe consignar um importe igual o mayor a cero (0)</v>
          </cell>
        </row>
        <row r="925">
          <cell r="A925" t="str">
            <v>2894</v>
          </cell>
          <cell r="B925" t="str">
            <v>El valor del tag no cumple con el formato establecido</v>
          </cell>
        </row>
        <row r="926">
          <cell r="A926" t="str">
            <v>2895</v>
          </cell>
          <cell r="B926" t="str">
            <v>Debe consignar um importe igual o mayor a cero (0)</v>
          </cell>
        </row>
        <row r="927">
          <cell r="A927" t="str">
            <v>2896</v>
          </cell>
          <cell r="B927" t="str">
            <v>El código ingresado como estado del ítem no existe en el catálogo</v>
          </cell>
        </row>
        <row r="928">
          <cell r="A928" t="str">
            <v>2897</v>
          </cell>
          <cell r="B928" t="str">
            <v>Debe consignar um importe igual o mayor a cero (0)</v>
          </cell>
        </row>
        <row r="929">
          <cell r="A929" t="str">
            <v>2900</v>
          </cell>
          <cell r="B929" t="str">
            <v>El Número de comprobante de fin de rango debe ser igual o mayor al de inicio</v>
          </cell>
        </row>
        <row r="930">
          <cell r="A930" t="str">
            <v>2901</v>
          </cell>
          <cell r="B930" t="str">
            <v>El nombre comercial del emisor no cumple con el formato establecido</v>
          </cell>
        </row>
        <row r="931">
          <cell r="A931" t="str">
            <v>2902</v>
          </cell>
          <cell r="B931" t="str">
            <v>La urbanización del domicilio fiscal del emisor no cumple con el formato establecido</v>
          </cell>
        </row>
        <row r="932">
          <cell r="A932" t="str">
            <v>2903</v>
          </cell>
          <cell r="B932" t="str">
            <v>La provincia del domicilio fiscal del emisor no cumple con el formato establecido</v>
          </cell>
        </row>
        <row r="933">
          <cell r="A933" t="str">
            <v>2904</v>
          </cell>
          <cell r="B933" t="str">
            <v>El departamento del domicilio fiscal del emisor no cumple con el formato establecido</v>
          </cell>
        </row>
        <row r="934">
          <cell r="A934" t="str">
            <v>2905</v>
          </cell>
          <cell r="B934" t="str">
            <v>El distrito del domicilio fiscal del emisor no cumple con el formato establecido</v>
          </cell>
        </row>
        <row r="935">
          <cell r="A935" t="str">
            <v>2906</v>
          </cell>
          <cell r="B935" t="str">
            <v>El nombre comercial del proveedor no cumple con el formato establecido</v>
          </cell>
        </row>
        <row r="936">
          <cell r="A936" t="str">
            <v>2907</v>
          </cell>
          <cell r="B936" t="str">
            <v>La urbanización del domicilio fiscal del proveedor no cumple con el formato establecido</v>
          </cell>
        </row>
        <row r="937">
          <cell r="A937" t="str">
            <v>2908</v>
          </cell>
          <cell r="B937" t="str">
            <v>La provincia del domicilio fiscal del proveedor no cumple con el formato establecido</v>
          </cell>
        </row>
        <row r="938">
          <cell r="A938" t="str">
            <v>2909</v>
          </cell>
          <cell r="B938" t="str">
            <v>El departamento del domicilio fiscal del proveedor no cumple con el formato establecido</v>
          </cell>
        </row>
        <row r="939">
          <cell r="A939" t="str">
            <v>2910</v>
          </cell>
          <cell r="B939" t="str">
            <v>El distrito del domicilio fiscal del proveedor no cumple con el formato establecido</v>
          </cell>
        </row>
        <row r="940">
          <cell r="A940" t="str">
            <v>2911</v>
          </cell>
          <cell r="B940" t="str">
            <v>El nombre comercial del cliente no cumple con el formato establecido</v>
          </cell>
        </row>
        <row r="941">
          <cell r="A941" t="str">
            <v>2912</v>
          </cell>
          <cell r="B941" t="str">
            <v>La urbanización del domicilio fiscal del cliente no cumple con el formato establecido</v>
          </cell>
        </row>
        <row r="942">
          <cell r="A942" t="str">
            <v>2913</v>
          </cell>
          <cell r="B942" t="str">
            <v>La provincia del domicilio fiscal del cliente no cumple con el formato establecido</v>
          </cell>
        </row>
        <row r="943">
          <cell r="A943" t="str">
            <v>2914</v>
          </cell>
          <cell r="B943" t="str">
            <v>El departamento del domicilio fiscal del cliente no cumple con el formato establecido</v>
          </cell>
        </row>
        <row r="944">
          <cell r="A944" t="str">
            <v>2915</v>
          </cell>
          <cell r="B944" t="str">
            <v>El distrito del domicilio fiscal del cliente no cumple con el formato establecido</v>
          </cell>
        </row>
        <row r="945">
          <cell r="A945" t="str">
            <v>2916</v>
          </cell>
          <cell r="B945" t="str">
            <v>La dirección completa y detallada del domicilio fiscal del emisor no cumple con el formato establecido</v>
          </cell>
        </row>
        <row r="946">
          <cell r="A946" t="str">
            <v>2917</v>
          </cell>
          <cell r="B946" t="str">
            <v>Debe corresponder a algún valor válido establecido en el catálogo 13</v>
          </cell>
        </row>
        <row r="947">
          <cell r="A947" t="str">
            <v>2918</v>
          </cell>
          <cell r="B947" t="str">
            <v>La dirección completa y detallada del domicilio fiscal del proveedor no cumple con el formato establecido</v>
          </cell>
        </row>
        <row r="948">
          <cell r="A948" t="str">
            <v>2919</v>
          </cell>
          <cell r="B948" t="str">
            <v>La dirección completa y detallada del domicilio fiscal del cliente no cumple con el formato establecido</v>
          </cell>
        </row>
        <row r="949">
          <cell r="A949" t="str">
            <v>2920</v>
          </cell>
          <cell r="B949" t="str">
            <v>Dato no cumple con formato de acuerdo al número de comprobante.</v>
          </cell>
        </row>
        <row r="950">
          <cell r="A950" t="str">
            <v>2921</v>
          </cell>
          <cell r="B950" t="str">
            <v>Es obligatorio informar el detalle el tipo de servicio público</v>
          </cell>
        </row>
        <row r="951">
          <cell r="A951" t="str">
            <v>2922</v>
          </cell>
          <cell r="B951" t="str">
            <v>El valor del Tag no se encuentra en el catálogo</v>
          </cell>
        </row>
        <row r="952">
          <cell r="A952" t="str">
            <v>2923</v>
          </cell>
          <cell r="B952" t="str">
            <v>Es obligatorio informar el código de servicios de telecomunicaciones para el tipo servicio público informado</v>
          </cell>
        </row>
        <row r="953">
          <cell r="A953" t="str">
            <v>2924</v>
          </cell>
          <cell r="B953" t="str">
            <v>Sólo enviar información para el tipos de servicios públicos 5</v>
          </cell>
        </row>
        <row r="954">
          <cell r="A954" t="str">
            <v>2925</v>
          </cell>
          <cell r="B954" t="str">
            <v>El valor del Tag no se encuentra en el catálogo</v>
          </cell>
        </row>
        <row r="955">
          <cell r="A955" t="str">
            <v>2926</v>
          </cell>
          <cell r="B955" t="str">
            <v>Es obligatorio informar el número del suministro para el tipo servicio público informado</v>
          </cell>
        </row>
        <row r="956">
          <cell r="A956" t="str">
            <v>2927</v>
          </cell>
          <cell r="B956" t="str">
            <v>Comprobante de Servicio Publico no se encuenta registrado en sunat</v>
          </cell>
        </row>
        <row r="957">
          <cell r="A957" t="str">
            <v>2928</v>
          </cell>
          <cell r="B957" t="str">
            <v>El valor del Tag no cumple con el tipo y longitud esperada</v>
          </cell>
        </row>
        <row r="958">
          <cell r="A958" t="str">
            <v>2929</v>
          </cell>
          <cell r="B958" t="str">
            <v>Debe remitir información del número de teléfono para el código de servicios de telecomunicaciones informado</v>
          </cell>
        </row>
        <row r="959">
          <cell r="A959" t="str">
            <v>2930</v>
          </cell>
          <cell r="B959" t="str">
            <v>El tipo de documento modificado por la Nota de debito debe ser Servicio Publico electronico</v>
          </cell>
        </row>
        <row r="960">
          <cell r="A960" t="str">
            <v>2931</v>
          </cell>
          <cell r="B960" t="str">
            <v>El valor del Tag no cumple con el tipo y longitud esperada</v>
          </cell>
        </row>
        <row r="961">
          <cell r="A961" t="str">
            <v>2932</v>
          </cell>
          <cell r="B961" t="str">
            <v>Es obligatorio informar el código de tarifa contratada para el tipo servicio público informado</v>
          </cell>
        </row>
        <row r="962">
          <cell r="A962" t="str">
            <v>2933</v>
          </cell>
          <cell r="B962" t="str">
            <v>Sólo enviar información para el tipos de servicios públicos 1 o 2</v>
          </cell>
        </row>
        <row r="963">
          <cell r="A963" t="str">
            <v>2934</v>
          </cell>
          <cell r="B963" t="str">
            <v>El valor del Tag no se encuentra en el catálogo</v>
          </cell>
        </row>
        <row r="964">
          <cell r="A964" t="str">
            <v>2935</v>
          </cell>
          <cell r="B964" t="str">
            <v>Es obligatorio informar el detalle de la potencia contratada</v>
          </cell>
        </row>
        <row r="965">
          <cell r="A965" t="str">
            <v>2936</v>
          </cell>
          <cell r="B965" t="str">
            <v>Sólo enviar información para el tipo de servicios público 1</v>
          </cell>
        </row>
        <row r="966">
          <cell r="A966" t="str">
            <v>2937</v>
          </cell>
          <cell r="B966" t="str">
            <v>Es obligatorio informar el detalle de la potencia contratada</v>
          </cell>
        </row>
        <row r="967">
          <cell r="A967" t="str">
            <v>2938</v>
          </cell>
          <cell r="B967" t="str">
            <v>Sólo enviar información para el tipo de servicios público 1</v>
          </cell>
        </row>
        <row r="968">
          <cell r="A968" t="str">
            <v>2939</v>
          </cell>
          <cell r="B968" t="str">
            <v>El valor del Tag no cumple con el tipo y longitud esperada</v>
          </cell>
        </row>
        <row r="969">
          <cell r="A969" t="str">
            <v>2940</v>
          </cell>
          <cell r="B969" t="str">
            <v xml:space="preserve">Es obligatorio informar el tipo de medidor </v>
          </cell>
        </row>
        <row r="970">
          <cell r="A970" t="str">
            <v>2941</v>
          </cell>
          <cell r="B970" t="str">
            <v>Sólo enviar información para el tipo de servicios público 1</v>
          </cell>
        </row>
        <row r="971">
          <cell r="A971" t="str">
            <v>2942</v>
          </cell>
          <cell r="B971" t="str">
            <v>El valor del Tag no se encuentra en el catálogo</v>
          </cell>
        </row>
        <row r="972">
          <cell r="A972" t="str">
            <v>2943</v>
          </cell>
          <cell r="B972" t="str">
            <v>Es obligatorio informar el número del medidor</v>
          </cell>
        </row>
        <row r="973">
          <cell r="A973" t="str">
            <v>2944</v>
          </cell>
          <cell r="B973" t="str">
            <v>Sólo enviar información para el tipos de servicios públicos 1 o 2</v>
          </cell>
        </row>
        <row r="974">
          <cell r="A974" t="str">
            <v>2945</v>
          </cell>
          <cell r="B974" t="str">
            <v>El valor del Tag no cumple con el tipo y longitud esperada</v>
          </cell>
        </row>
        <row r="975">
          <cell r="A975" t="str">
            <v>2946</v>
          </cell>
          <cell r="B975" t="str">
            <v>Sólo enviar información para el tipos de servicios públicos 1 o 2</v>
          </cell>
        </row>
        <row r="976">
          <cell r="A976" t="str">
            <v>2947</v>
          </cell>
          <cell r="B976" t="str">
            <v>No existe el detalle del número del medidor</v>
          </cell>
        </row>
        <row r="977">
          <cell r="A977" t="str">
            <v>2948</v>
          </cell>
          <cell r="B977" t="str">
            <v>Sólo enviar información para el tipos de servicios públicos 1 o 2</v>
          </cell>
        </row>
        <row r="978">
          <cell r="A978" t="str">
            <v>2949</v>
          </cell>
          <cell r="B978" t="str">
            <v>El valor del atributo no existe</v>
          </cell>
        </row>
        <row r="979">
          <cell r="A979" t="str">
            <v>2950</v>
          </cell>
          <cell r="B979" t="str">
            <v>No existe el detalle del número del medidor</v>
          </cell>
        </row>
        <row r="980">
          <cell r="A980" t="str">
            <v>2951</v>
          </cell>
          <cell r="B980" t="str">
            <v>Sólo enviar información para el tipos de servicios públicos 1 o 2</v>
          </cell>
        </row>
        <row r="981">
          <cell r="A981" t="str">
            <v>2952</v>
          </cell>
          <cell r="B981" t="str">
            <v>El valor del Tag no cumple con el tipo y longitud esperada</v>
          </cell>
        </row>
        <row r="982">
          <cell r="A982" t="str">
            <v>2953</v>
          </cell>
          <cell r="B982" t="str">
            <v>El valor del atributo no existe</v>
          </cell>
        </row>
        <row r="983">
          <cell r="A983" t="str">
            <v>2954</v>
          </cell>
          <cell r="B983" t="str">
            <v>El valor ingresado como codigo de motivo de cargo/descuento por linea no es valido (catalogo 53)</v>
          </cell>
        </row>
        <row r="984">
          <cell r="A984" t="str">
            <v>2955</v>
          </cell>
          <cell r="B984" t="str">
            <v>El formato ingresado en el tag cac:InvoiceLine/cac:Allowancecharge/cbc:Amount no cumple con el formato establecido</v>
          </cell>
        </row>
        <row r="985">
          <cell r="A985" t="str">
            <v>2956</v>
          </cell>
          <cell r="B985" t="str">
            <v>El Monto total de impuestos es obligatorio</v>
          </cell>
        </row>
        <row r="986">
          <cell r="A986" t="str">
            <v>2957</v>
          </cell>
          <cell r="B986" t="str">
            <v>El valor del tag categoria de impuestos no corresponde al valor esperado.</v>
          </cell>
        </row>
        <row r="987">
          <cell r="A987" t="str">
            <v>2958</v>
          </cell>
          <cell r="B987" t="str">
            <v>El valor del atributo del tag cac:TaxTotal/cac:TaxSubtotal/cac:TaxCategory/cbc:ID no corresponde al esperado.</v>
          </cell>
        </row>
        <row r="988">
          <cell r="A988" t="str">
            <v>2959</v>
          </cell>
          <cell r="B988" t="str">
            <v>El valor del atributo del tag cac:TaxTotal/cac:TaxSubtotal/cac:TaxCategory/cbc:ID/ no corresponde al esperado.</v>
          </cell>
        </row>
        <row r="989">
          <cell r="A989" t="str">
            <v>2960</v>
          </cell>
          <cell r="B989" t="str">
            <v>El valor del tag no corresponde al esperado.</v>
          </cell>
        </row>
        <row r="990">
          <cell r="A990" t="str">
            <v>2961</v>
          </cell>
          <cell r="B990" t="str">
            <v>El valor del tag codigo de tributo internacional no corresponde al esperado.</v>
          </cell>
        </row>
        <row r="991">
          <cell r="A991" t="str">
            <v>2962</v>
          </cell>
          <cell r="B991" t="str">
            <v>El valor del atributo del tag cac:TaxTotal/cac:TaxSubtotal/cac:TaxCategory/cac:TaxScheme/cbc:ID no corresponde al esperado.</v>
          </cell>
        </row>
        <row r="992">
          <cell r="A992" t="str">
            <v>2963</v>
          </cell>
          <cell r="B992" t="str">
            <v>El valor del atributo del tag cac:TaxTotal/cac:TaxSubtotal/cac:TaxCategory/cbc:ID/ no corresponde al esperado.</v>
          </cell>
        </row>
        <row r="993">
          <cell r="A993" t="str">
            <v>2964</v>
          </cell>
          <cell r="B993" t="str">
            <v>El valor del tag nombre del tributo no corresponde al esperado.</v>
          </cell>
        </row>
        <row r="994">
          <cell r="A994" t="str">
            <v>2965</v>
          </cell>
          <cell r="B994" t="str">
            <v>La sumatoria de otros tributos no corresponde al total</v>
          </cell>
        </row>
        <row r="995">
          <cell r="A995" t="str">
            <v>2966</v>
          </cell>
          <cell r="B995" t="str">
            <v>Sólo se puede indicar el códigos 55 del catálogo 53</v>
          </cell>
        </row>
        <row r="996">
          <cell r="A996" t="str">
            <v>2967</v>
          </cell>
          <cell r="B996" t="str">
            <v>Los importes de otros cargos a nivel de línea no corresponden a la suma total.</v>
          </cell>
        </row>
        <row r="997">
          <cell r="A997" t="str">
            <v>2968</v>
          </cell>
          <cell r="B997" t="str">
            <v>Debe contener un importe mayor a 0.00 si envía el tag cac:AllowanceCharge/cbc:Amount</v>
          </cell>
        </row>
        <row r="998">
          <cell r="A998" t="str">
            <v>2969</v>
          </cell>
          <cell r="B998" t="str">
            <v>Los importes de otros cargos a nivel de línea no corresponden a la suma total.</v>
          </cell>
        </row>
        <row r="999">
          <cell r="A999" t="str">
            <v>2970</v>
          </cell>
          <cell r="B999" t="str">
            <v>El dato ingresado en sac:SUNATTotalPaidBeforeRounding debe ser numérico mayor a cero</v>
          </cell>
        </row>
        <row r="1000">
          <cell r="A1000" t="str">
            <v>2971</v>
          </cell>
          <cell r="B1000" t="str">
            <v>Si existe tag sac:SUNATTotalPaidBeforeRounding debe existir tag cbc:PayableRoundingAmount</v>
          </cell>
        </row>
        <row r="1001">
          <cell r="A1001" t="str">
            <v>2972</v>
          </cell>
          <cell r="B1001" t="str">
            <v>Importe total pagado antes de redondeo debe ser igual a la suma de los importes pagados por cada documento relacionado</v>
          </cell>
        </row>
        <row r="1002">
          <cell r="A1002" t="str">
            <v>2973</v>
          </cell>
          <cell r="B1002" t="str">
            <v>El valor de la moneda del Importe total pagado antes de redondeo debe ser PEN</v>
          </cell>
        </row>
        <row r="1003">
          <cell r="A1003" t="str">
            <v>2974</v>
          </cell>
          <cell r="B1003" t="str">
            <v>El dato ingresado en cbc:PayableRoundingAmount debe ser numérico valido</v>
          </cell>
        </row>
        <row r="1004">
          <cell r="A1004" t="str">
            <v>2975</v>
          </cell>
          <cell r="B1004" t="str">
            <v>Si existe tag cbc:PayableRoundingAmount debe existir tag sac:SUNATTotalPaidBeforeRounding</v>
          </cell>
        </row>
        <row r="1005">
          <cell r="A1005" t="str">
            <v>2976</v>
          </cell>
          <cell r="B1005" t="str">
            <v>El valor para el ajuste por redondeo no es válido</v>
          </cell>
        </row>
        <row r="1006">
          <cell r="A1006" t="str">
            <v>2977</v>
          </cell>
          <cell r="B1006" t="str">
            <v>El valor de la moneda del Ajuste por redondeo debe ser PEN</v>
          </cell>
        </row>
        <row r="1007">
          <cell r="A1007" t="str">
            <v>2978</v>
          </cell>
          <cell r="B1007" t="str">
            <v>Importe total pagado debe ser igual a la suma del Importe total pagado antes de redondeo mas el Ajuste por redondeo</v>
          </cell>
        </row>
        <row r="1008">
          <cell r="A1008" t="str">
            <v>2979</v>
          </cell>
          <cell r="B1008" t="str">
            <v>El dato ingresado en sac:SUNATTotalCashedBeforeRounding debe ser numérico mayor a cero</v>
          </cell>
        </row>
        <row r="1009">
          <cell r="A1009" t="str">
            <v>2980</v>
          </cell>
          <cell r="B1009" t="str">
            <v>Si existe tag sac:SUNATTotalCashedBeforeRounding debe existir tag cbc:PayableRoundingAmount</v>
          </cell>
        </row>
        <row r="1010">
          <cell r="A1010" t="str">
            <v>2981</v>
          </cell>
          <cell r="B1010" t="str">
            <v>Importe total cobrado antes de redondeo debe ser igual a la suma de los importes cobrados por cada documento relacionado</v>
          </cell>
        </row>
        <row r="1011">
          <cell r="A1011" t="str">
            <v>2982</v>
          </cell>
          <cell r="B1011" t="str">
            <v>El valor de la moneda del Importe total cobrado antes de redondeo debe ser PEN</v>
          </cell>
        </row>
        <row r="1012">
          <cell r="A1012" t="str">
            <v>2983</v>
          </cell>
          <cell r="B1012" t="str">
            <v>Si existe tag cbc:PayableRoundingAmount debe existir tag sac:SUNATTotalCashedBeforeRounding</v>
          </cell>
        </row>
        <row r="1013">
          <cell r="A1013" t="str">
            <v>2984</v>
          </cell>
          <cell r="B1013" t="str">
            <v>Importe total cobrado debe ser igual a la suma del Importe total cobrado antes de redondeo mas el Ajuste por redondeo</v>
          </cell>
        </row>
        <row r="1014">
          <cell r="A1014" t="str">
            <v>2985</v>
          </cell>
          <cell r="B1014" t="str">
            <v>Solo se acepta comprobantes con fecha de emisión hasta el 28/02/2014 si la tasa del comprobante de retencion 6%</v>
          </cell>
        </row>
        <row r="1015">
          <cell r="A1015" t="str">
            <v>2986</v>
          </cell>
          <cell r="B1015" t="str">
            <v>Solo se acepta informacion de percepcion para nuevas boletas.</v>
          </cell>
        </row>
        <row r="1016">
          <cell r="A1016" t="str">
            <v>2987</v>
          </cell>
          <cell r="B1016" t="str">
            <v>El comprobante ya fue informado y se encuentra anulado o rechazado.</v>
          </cell>
        </row>
        <row r="1017">
          <cell r="A1017" t="str">
            <v>2988</v>
          </cell>
          <cell r="B1017" t="str">
            <v>El comprobante (fisico) a la que hace referencia la nota, no se encuentra autorizado.</v>
          </cell>
        </row>
        <row r="1018">
          <cell r="A1018" t="str">
            <v>2989</v>
          </cell>
          <cell r="B1018" t="str">
            <v>El comprobante (electronico) a la que hace referencia la nota, no se encuentra informado.</v>
          </cell>
        </row>
        <row r="1019">
          <cell r="A1019" t="str">
            <v>2990</v>
          </cell>
          <cell r="B1019" t="str">
            <v>El comprobante (electronico) a la que hace referencia la nota, se encuentra anulado o rechazada.</v>
          </cell>
        </row>
        <row r="1020">
          <cell r="A1020" t="str">
            <v>2991</v>
          </cell>
          <cell r="B1020" t="str">
            <v>El tipo de documento modificado por la Nota de credito debe ser comprobante de servicio publico</v>
          </cell>
        </row>
        <row r="1021">
          <cell r="A1021" t="str">
            <v>2992</v>
          </cell>
          <cell r="B1021" t="str">
            <v>El XML no contiene el tag de la tasa del tributo de la línea</v>
          </cell>
        </row>
        <row r="1022">
          <cell r="A1022" t="str">
            <v>2993</v>
          </cell>
          <cell r="B1022" t="str">
            <v>El factor de afectación de IGV por linea debe ser diferente a 0.00.</v>
          </cell>
        </row>
        <row r="1023">
          <cell r="A1023" t="str">
            <v>2994</v>
          </cell>
          <cell r="B1023" t="str">
            <v>La categoría de impuesto de la línea no corresponde al valor esperado (catalogo 5)</v>
          </cell>
        </row>
        <row r="1024">
          <cell r="A1024" t="str">
            <v>2995</v>
          </cell>
          <cell r="B1024" t="str">
            <v>El XML no contiene el tag o no existe información del código internacional de tributo de la línea</v>
          </cell>
        </row>
        <row r="1025">
          <cell r="A1025" t="str">
            <v>2996</v>
          </cell>
          <cell r="B1025" t="str">
            <v>El XML no contiene el tag o no existe información del nombre de tributo de la línea</v>
          </cell>
        </row>
        <row r="1026">
          <cell r="A1026" t="str">
            <v>2997</v>
          </cell>
          <cell r="B1026" t="str">
            <v>El XML no contiene el tag o no existe información del código de tributo de la línea</v>
          </cell>
        </row>
        <row r="1027">
          <cell r="A1027" t="str">
            <v>2998</v>
          </cell>
          <cell r="B1027" t="str">
            <v>El código de tributo de la línea no corresponde al valor esperado</v>
          </cell>
        </row>
        <row r="1028">
          <cell r="A1028" t="str">
            <v>2999</v>
          </cell>
          <cell r="B1028" t="str">
            <v>El dato ingresado en el total valor de venta globales no cumple con el formato establecido</v>
          </cell>
        </row>
        <row r="1029">
          <cell r="A1029" t="str">
            <v>3000</v>
          </cell>
          <cell r="B1029" t="str">
            <v xml:space="preserve">El monto total del impuestos sobre el valor de venta de operaciones gratuitas/inafectas/exoneradas debe ser igual a 0.00 </v>
          </cell>
        </row>
        <row r="1030">
          <cell r="A1030" t="str">
            <v>3001</v>
          </cell>
          <cell r="B1030" t="str">
            <v>El Código producto de SUNAT no puede ser vació si es de Exportación</v>
          </cell>
        </row>
        <row r="1031">
          <cell r="A1031" t="str">
            <v>3002</v>
          </cell>
          <cell r="B1031" t="str">
            <v>El Código producto de SUNAT  no es válido</v>
          </cell>
        </row>
        <row r="1032">
          <cell r="A1032" t="str">
            <v>3003</v>
          </cell>
          <cell r="B1032" t="str">
            <v>El XML no contiene el tag o no existe información de total valor de venta globales</v>
          </cell>
        </row>
        <row r="1033">
          <cell r="A1033" t="str">
            <v>3004</v>
          </cell>
          <cell r="B1033" t="str">
            <v>El XML no contiene el tag o no existe información de la categoría de impuesto globales</v>
          </cell>
        </row>
        <row r="1034">
          <cell r="A1034" t="str">
            <v>3005</v>
          </cell>
          <cell r="B1034" t="str">
            <v>El XML no contiene el tag o no existe información del código de tributo en operaciones inafectas/exoneradas</v>
          </cell>
        </row>
        <row r="1035">
          <cell r="A1035" t="str">
            <v>3006</v>
          </cell>
          <cell r="B1035" t="str">
            <v>El dato ingresado en descripcion de leyenda no cumple con el formato establecido.</v>
          </cell>
        </row>
        <row r="1036">
          <cell r="A1036" t="str">
            <v>3007</v>
          </cell>
          <cell r="B1036" t="str">
            <v>El dato ingresado como codigo de tributo global no corresponde al valor esperado.</v>
          </cell>
        </row>
        <row r="1037">
          <cell r="A1037" t="str">
            <v>3008</v>
          </cell>
          <cell r="B1037" t="str">
            <v>La sumatoria del total valor de venta - Otros tributos de pago de línea no corresponden al total</v>
          </cell>
        </row>
        <row r="1038">
          <cell r="A1038" t="str">
            <v>3009</v>
          </cell>
          <cell r="B1038" t="str">
            <v>La sumatoria del total del importe del tributo Otros tributos de línea no corresponden al total</v>
          </cell>
        </row>
        <row r="1039">
          <cell r="A1039" t="str">
            <v>3010</v>
          </cell>
          <cell r="B1039" t="str">
            <v>El XML no contiene el tag o no existe información de total valor de venta en operaciones gravadas</v>
          </cell>
        </row>
        <row r="1040">
          <cell r="A1040" t="str">
            <v>3011</v>
          </cell>
          <cell r="B1040" t="str">
            <v>El dato ingresado en el total valor de venta en operaciones gravadas  no cumple con el formato establecido</v>
          </cell>
        </row>
        <row r="1041">
          <cell r="A1041" t="str">
            <v>3012</v>
          </cell>
          <cell r="B1041" t="str">
            <v>El dato ingresado en el importe del tributo en operaciones gravadas  no cumple con el formato establecido</v>
          </cell>
        </row>
        <row r="1042">
          <cell r="A1042" t="str">
            <v>3013</v>
          </cell>
          <cell r="B1042" t="str">
            <v>El XML no contiene el tag o no existe información de la categoría de impuesto en operaciones gravadas</v>
          </cell>
        </row>
        <row r="1043">
          <cell r="A1043" t="str">
            <v>3014</v>
          </cell>
          <cell r="B1043" t="str">
            <v>El codigo de leyenda no debe repetirse en el comprobante.</v>
          </cell>
        </row>
        <row r="1044">
          <cell r="A1044" t="str">
            <v>3015</v>
          </cell>
          <cell r="B1044" t="str">
            <v>El XML no contiene el tag o no existe información del código de tributo en operaciones gravadas</v>
          </cell>
        </row>
        <row r="1045">
          <cell r="A1045" t="str">
            <v>3016</v>
          </cell>
          <cell r="B1045" t="str">
            <v>El dato ingresado en base monto por cargo/descuento globales no cumple con el formato establecido</v>
          </cell>
        </row>
        <row r="1046">
          <cell r="A1046" t="str">
            <v>3017</v>
          </cell>
          <cell r="B1046" t="str">
            <v>El XML no contiene el tag o no existe información del nombre de tributo en operaciones gravadas</v>
          </cell>
        </row>
        <row r="1047">
          <cell r="A1047" t="str">
            <v>3018</v>
          </cell>
          <cell r="B1047" t="str">
            <v>El XML no contiene el tag o no existe información del código internacional del tributo en operaciones gravadas</v>
          </cell>
        </row>
        <row r="1048">
          <cell r="A1048" t="str">
            <v>3019</v>
          </cell>
          <cell r="B1048" t="str">
            <v>El dato ingresado en total precio de venta no cumple con el formato establecido</v>
          </cell>
        </row>
        <row r="1049">
          <cell r="A1049" t="str">
            <v>3020</v>
          </cell>
          <cell r="B1049" t="str">
            <v>El dato ingresado en el monto total de impuestos no cumple con el formato establecido</v>
          </cell>
        </row>
        <row r="1050">
          <cell r="A1050" t="str">
            <v>3021</v>
          </cell>
          <cell r="B1050" t="str">
            <v>El dato ingresado en el monto total de impuestos por línea no cumple con el formato establecido</v>
          </cell>
        </row>
        <row r="1051">
          <cell r="A1051" t="str">
            <v>3022</v>
          </cell>
          <cell r="B1051" t="str">
            <v>El importe total de impuestos por línea no coincide con la sumatoria de los impuestos por línea.</v>
          </cell>
        </row>
        <row r="1052">
          <cell r="A1052" t="str">
            <v>3023</v>
          </cell>
          <cell r="B1052" t="str">
            <v xml:space="preserve">El tipo de documento no se encuentra en el catálogo </v>
          </cell>
        </row>
        <row r="1053">
          <cell r="A1053" t="str">
            <v>3024</v>
          </cell>
          <cell r="B1053" t="str">
            <v>El tag cac:TaxTotal no debe repetirse a nivel de totales</v>
          </cell>
        </row>
        <row r="1054">
          <cell r="A1054" t="str">
            <v>3025</v>
          </cell>
          <cell r="B1054" t="str">
            <v>El dato ingresado en factor de cargo o descuento global no cumple con el formato establecido.</v>
          </cell>
        </row>
        <row r="1055">
          <cell r="A1055" t="str">
            <v>3026</v>
          </cell>
          <cell r="B1055" t="str">
            <v>El tag cac:TaxTotal no debe repetirse a nivel de Item</v>
          </cell>
        </row>
        <row r="1056">
          <cell r="A1056" t="str">
            <v>3027</v>
          </cell>
          <cell r="B1056" t="str">
            <v>El valor del atributo no se encuentra en el catálogo</v>
          </cell>
        </row>
        <row r="1057">
          <cell r="A1057" t="str">
            <v>3028</v>
          </cell>
          <cell r="B1057" t="str">
            <v>El dato ingresado en código de SW de facturación no cumple con el formato establecido.</v>
          </cell>
        </row>
        <row r="1058">
          <cell r="A1058" t="str">
            <v>3029</v>
          </cell>
          <cell r="B1058" t="str">
            <v>El XML no contiene el tag o no existe información del tipo de documento de identidad del emisor</v>
          </cell>
        </row>
        <row r="1059">
          <cell r="A1059" t="str">
            <v>3030</v>
          </cell>
          <cell r="B1059" t="str">
            <v>El XML no contiene el tag o no existe información del código de local anexo del emisor</v>
          </cell>
        </row>
        <row r="1060">
          <cell r="A1060" t="str">
            <v>3031</v>
          </cell>
          <cell r="B1060" t="str">
            <v>El dato ingresado en TaxableAmount de la linea no cumple con el formato establecido</v>
          </cell>
        </row>
        <row r="1061">
          <cell r="A1061" t="str">
            <v>3032</v>
          </cell>
          <cell r="B1061" t="str">
            <v>El XML no contiene el tag o no existe información de la categoría de impuesto de la línea</v>
          </cell>
        </row>
        <row r="1062">
          <cell r="A1062" t="str">
            <v>3033</v>
          </cell>
          <cell r="B1062" t="str">
            <v>El codigo de bien o servicio sujeto a detracción no existe en el listado.</v>
          </cell>
        </row>
        <row r="1063">
          <cell r="A1063" t="str">
            <v>3034</v>
          </cell>
          <cell r="B1063" t="str">
            <v>El xml no contiene el tag o no existe información en el nro de cuenta de detracción</v>
          </cell>
        </row>
        <row r="1064">
          <cell r="A1064" t="str">
            <v>3035</v>
          </cell>
          <cell r="B1064" t="str">
            <v>El xml no contiene el tag o no existe información en el monto de detraccion</v>
          </cell>
        </row>
        <row r="1065">
          <cell r="A1065" t="str">
            <v>3036</v>
          </cell>
          <cell r="B1065" t="str">
            <v>El XML no contiene el tag o no existe información del nombre del tributo</v>
          </cell>
        </row>
        <row r="1066">
          <cell r="A1066" t="str">
            <v>3037</v>
          </cell>
          <cell r="B1066" t="str">
            <v>El dato ingresado en monto de detraccion no cumple con el formato establecido</v>
          </cell>
        </row>
        <row r="1067">
          <cell r="A1067" t="str">
            <v>3038</v>
          </cell>
          <cell r="B1067" t="str">
            <v>La sumatoria de los IGV (operaciones gravadas) de línea no corresponden al total</v>
          </cell>
        </row>
        <row r="1068">
          <cell r="A1068" t="str">
            <v>3039</v>
          </cell>
          <cell r="B1068" t="str">
            <v>La sumatoria del total valor de venta - operaciones gravadas de línea no corresponden al total</v>
          </cell>
        </row>
        <row r="1069">
          <cell r="A1069" t="str">
            <v>3040</v>
          </cell>
          <cell r="B1069" t="str">
            <v>La sumatoria del total valor de venta - Exportaciones de línea no corresponden al total</v>
          </cell>
        </row>
        <row r="1070">
          <cell r="A1070" t="str">
            <v>3041</v>
          </cell>
          <cell r="B1070" t="str">
            <v>La sumatoria del total valor de venta - operaciones inafectas de línea no corresponden al total</v>
          </cell>
        </row>
        <row r="1071">
          <cell r="A1071" t="str">
            <v>3042</v>
          </cell>
          <cell r="B1071" t="str">
            <v>La sumatoria del total valor de venta - operaciones exoneradas de línea no corresponden al total</v>
          </cell>
        </row>
        <row r="1072">
          <cell r="A1072" t="str">
            <v>3043</v>
          </cell>
          <cell r="B1072" t="str">
            <v>El XML no contiene el tag o no existe información de total valor de venta ISC e IVAP</v>
          </cell>
        </row>
        <row r="1073">
          <cell r="A1073" t="str">
            <v>3044</v>
          </cell>
          <cell r="B1073" t="str">
            <v>El dato ingresado en el total valor de venta ISC e IVAP no cumple con el formato establecido</v>
          </cell>
        </row>
        <row r="1074">
          <cell r="A1074" t="str">
            <v>3045</v>
          </cell>
          <cell r="B1074" t="str">
            <v>La sumatoria del total valor de venta - ISC de línea no corresponden al total</v>
          </cell>
        </row>
        <row r="1075">
          <cell r="A1075" t="str">
            <v>3046</v>
          </cell>
          <cell r="B1075" t="str">
            <v>La sumatoria del total valor de venta - IVAP de línea no corresponden al total</v>
          </cell>
        </row>
        <row r="1076">
          <cell r="A1076" t="str">
            <v>3047</v>
          </cell>
          <cell r="B1076" t="str">
            <v>El dato ingresado en el importe del tributo para ISC e IVAP no cumple con el formato establecido</v>
          </cell>
        </row>
        <row r="1077">
          <cell r="A1077" t="str">
            <v>3048</v>
          </cell>
          <cell r="B1077" t="str">
            <v>La sumatoria del total del importe del tributo ISC de línea no corresponden al total</v>
          </cell>
        </row>
        <row r="1078">
          <cell r="A1078" t="str">
            <v>3049</v>
          </cell>
          <cell r="B1078" t="str">
            <v>La sumatoria de los IGV (operaciones gravadas - IVAP)  de línea no corresponden al total</v>
          </cell>
        </row>
        <row r="1079">
          <cell r="A1079" t="str">
            <v>3050</v>
          </cell>
          <cell r="B1079" t="str">
            <v>Afectación de IGV no corresponde al código de tributo de la linea.</v>
          </cell>
        </row>
        <row r="1080">
          <cell r="A1080" t="str">
            <v>3051</v>
          </cell>
          <cell r="B1080" t="str">
            <v>Nombre de tributo no corresponde al código de tributo de la linea.</v>
          </cell>
        </row>
        <row r="1081">
          <cell r="A1081" t="str">
            <v>3052</v>
          </cell>
          <cell r="B1081" t="str">
            <v>El factor de cargo/descuento por linea no cumple con el formato establecido.</v>
          </cell>
        </row>
        <row r="1082">
          <cell r="A1082" t="str">
            <v>3053</v>
          </cell>
          <cell r="B1082" t="str">
            <v>El Monto base de cargo/descuento por linea no cumple con el formato establecido.</v>
          </cell>
        </row>
        <row r="1083">
          <cell r="A1083" t="str">
            <v>3054</v>
          </cell>
          <cell r="B1083" t="str">
            <v>El XML no contiene el tag o no existe información de la categoría de impuesto en ISC o IVAP</v>
          </cell>
        </row>
        <row r="1084">
          <cell r="A1084" t="str">
            <v>3055</v>
          </cell>
          <cell r="B1084" t="str">
            <v>Si el código de tributo es 2000, la categoría del tributo debe ser S</v>
          </cell>
        </row>
        <row r="1085">
          <cell r="A1085" t="str">
            <v>3056</v>
          </cell>
          <cell r="B1085" t="str">
            <v>Si el código de tributo es 1016, la categoría del tributo debe ser S</v>
          </cell>
        </row>
        <row r="1086">
          <cell r="A1086" t="str">
            <v>3057</v>
          </cell>
          <cell r="B1086" t="str">
            <v>La sumatoria del total valor de venta - operaciones gratuitas de línea no corresponden al total</v>
          </cell>
        </row>
        <row r="1087">
          <cell r="A1087" t="str">
            <v>3058</v>
          </cell>
          <cell r="B1087" t="str">
            <v>El XML no contiene el tag o no existe información del código de tributo para ISC o IVAP</v>
          </cell>
        </row>
        <row r="1088">
          <cell r="A1088" t="str">
            <v>3059</v>
          </cell>
          <cell r="B1088" t="str">
            <v>el XML no contiene el tag o no existe información de código de tributo.</v>
          </cell>
        </row>
        <row r="1089">
          <cell r="A1089" t="str">
            <v>3060</v>
          </cell>
          <cell r="B1089" t="str">
            <v>El valor del tag código de tributo no corresponde al esperado.</v>
          </cell>
        </row>
        <row r="1090">
          <cell r="A1090" t="str">
            <v>3061</v>
          </cell>
          <cell r="B1090" t="str">
            <v>No se permite importe mayor a cero cuando el codigo de tributo es IGV y el comprobante esta sujeta a IVAP</v>
          </cell>
        </row>
        <row r="1091">
          <cell r="A1091" t="str">
            <v>3062</v>
          </cell>
          <cell r="B1091" t="str">
            <v>La tasa o porcentaje de detracción no corresponde al valor esperado.</v>
          </cell>
        </row>
        <row r="1092">
          <cell r="A1092" t="str">
            <v>3063</v>
          </cell>
          <cell r="B1092" t="str">
            <v>El XML no contiene el tag de matricula de embarcación en Detracciones para recursos hidrobiologicos.</v>
          </cell>
        </row>
        <row r="1093">
          <cell r="A1093" t="str">
            <v>3064</v>
          </cell>
          <cell r="B1093" t="str">
            <v>El XML no contiene tag o no existe información del valor del concepto por linea.</v>
          </cell>
        </row>
        <row r="1094">
          <cell r="A1094" t="str">
            <v>3065</v>
          </cell>
          <cell r="B1094" t="str">
            <v>El XML no contiene tag de la fecha del concepto por linea.</v>
          </cell>
        </row>
        <row r="1095">
          <cell r="A1095" t="str">
            <v>3066</v>
          </cell>
          <cell r="B1095" t="str">
            <v>El XML contiene un codigo de tributo no valido para Servicios Publicos.</v>
          </cell>
        </row>
        <row r="1096">
          <cell r="A1096" t="str">
            <v>3067</v>
          </cell>
          <cell r="B1096" t="str">
            <v>El código de tributo no debe repetirse a nivel de item</v>
          </cell>
        </row>
        <row r="1097">
          <cell r="A1097" t="str">
            <v>3068</v>
          </cell>
          <cell r="B1097" t="str">
            <v>El código de tributo no debe repetirse a nivel de totales</v>
          </cell>
        </row>
        <row r="1098">
          <cell r="A1098" t="str">
            <v>3069</v>
          </cell>
          <cell r="B1098" t="str">
            <v>El xml contiene una linea con mas de un codigo de tributo repetitivo.</v>
          </cell>
        </row>
        <row r="1099">
          <cell r="A1099" t="str">
            <v>3070</v>
          </cell>
          <cell r="B1099" t="str">
            <v>EL codigo internacional del tributo por linea no corresponde al valor esperado por su Id.</v>
          </cell>
        </row>
        <row r="1100">
          <cell r="A1100" t="str">
            <v>3071</v>
          </cell>
          <cell r="B1100" t="str">
            <v>El dato ingresado como codigo de motivo de cargo/descuento global no es valido (catalogo nro 53)</v>
          </cell>
        </row>
        <row r="1101">
          <cell r="A1101" t="str">
            <v>3072</v>
          </cell>
          <cell r="B1101" t="str">
            <v>El XML no contiene el tag o no existe informacion de codigo de motivo de cargo/descuento global.</v>
          </cell>
        </row>
        <row r="1102">
          <cell r="A1102" t="str">
            <v>3073</v>
          </cell>
          <cell r="B1102" t="str">
            <v>El XML no contiene el tag o no existe informacion de codigo de motivo de cargo/descuento por item.</v>
          </cell>
        </row>
        <row r="1103">
          <cell r="A1103" t="str">
            <v>3074</v>
          </cell>
          <cell r="B1103" t="str">
            <v xml:space="preserve">El monto del cargo para el para FISE debe ser igual mayor a 0.00 </v>
          </cell>
        </row>
        <row r="1104">
          <cell r="A1104" t="str">
            <v>3075</v>
          </cell>
          <cell r="B1104" t="str">
            <v>La sumatoria de descuentos que afectan a BI por linea no corresponden al total</v>
          </cell>
        </row>
        <row r="1105">
          <cell r="A1105" t="str">
            <v>3076</v>
          </cell>
          <cell r="B1105" t="str">
            <v>La sumatoria de descuentos que no afectan a BI por linea no corresponden al total</v>
          </cell>
        </row>
        <row r="1106">
          <cell r="A1106" t="str">
            <v>3077</v>
          </cell>
          <cell r="B1106" t="str">
            <v>La sumatoria de cargos que afectan a BI por linea no corresponden al total</v>
          </cell>
        </row>
        <row r="1107">
          <cell r="A1107" t="str">
            <v>3078</v>
          </cell>
          <cell r="B1107" t="str">
            <v>La sumatoria de cargos que no afectan a BI por linea no corresponden al total</v>
          </cell>
        </row>
        <row r="1108">
          <cell r="A1108" t="str">
            <v>3079</v>
          </cell>
          <cell r="B1108" t="str">
            <v>La sumatoria de montos bases de los descuentos que afectan a BI por linea no corresponden al total</v>
          </cell>
        </row>
        <row r="1109">
          <cell r="A1109" t="str">
            <v>3080</v>
          </cell>
          <cell r="B1109" t="str">
            <v>La sumatoria de montos bases de los descuentos que no afectan a BI por linea no corresponden al total</v>
          </cell>
        </row>
        <row r="1110">
          <cell r="A1110" t="str">
            <v>3081</v>
          </cell>
          <cell r="B1110" t="str">
            <v>La sumatoria de montos bases de los cargos que afectan a BI por linea no corresponden al total</v>
          </cell>
        </row>
        <row r="1111">
          <cell r="A1111" t="str">
            <v>3082</v>
          </cell>
          <cell r="B1111" t="str">
            <v>La sumatoria de montos bases de los cargos que no afectan a BI por linea no corresponden al total</v>
          </cell>
        </row>
        <row r="1112">
          <cell r="A1112" t="str">
            <v>3083</v>
          </cell>
          <cell r="B1112" t="str">
            <v>El XML no contiene el tag o no existe información del total valor de venta.</v>
          </cell>
        </row>
        <row r="1113">
          <cell r="A1113" t="str">
            <v>3084</v>
          </cell>
          <cell r="B1113" t="str">
            <v>La sumatoria de valor de venta no corresponde a los importes consignados</v>
          </cell>
        </row>
        <row r="1114">
          <cell r="A1114" t="str">
            <v>3085</v>
          </cell>
          <cell r="B1114" t="str">
            <v>El XML no contiene el tag o no existe información del total precio de venta.</v>
          </cell>
        </row>
        <row r="1115">
          <cell r="A1115" t="str">
            <v>3086</v>
          </cell>
          <cell r="B1115" t="str">
            <v>La sumatoria consignados en descuentos globales no corresponden al total.</v>
          </cell>
        </row>
        <row r="1116">
          <cell r="A1116" t="str">
            <v>3087</v>
          </cell>
          <cell r="B1116" t="str">
            <v>La sumatoria consignados en cargos globales no corresponden al total</v>
          </cell>
        </row>
        <row r="1117">
          <cell r="A1117" t="str">
            <v>3088</v>
          </cell>
          <cell r="B1117" t="str">
            <v>El valor ingresado como moneda del comprobante no es valido (catalogo nro 02).</v>
          </cell>
        </row>
        <row r="1118">
          <cell r="A1118" t="str">
            <v>3089</v>
          </cell>
          <cell r="B1118" t="str">
            <v>El XML contiene mas de un tag como elemento de numero de documento del emisor</v>
          </cell>
        </row>
        <row r="1119">
          <cell r="A1119" t="str">
            <v>3090</v>
          </cell>
          <cell r="B1119" t="str">
            <v>El XML contiene mas de un tag como elemento de numero de documento del receptor.</v>
          </cell>
        </row>
        <row r="1120">
          <cell r="A1120" t="str">
            <v>3091</v>
          </cell>
          <cell r="B1120" t="str">
            <v>Si se tipo de operación es Venta Interna - Sujeta al FISE, debe ingresar cargo para FISE</v>
          </cell>
        </row>
        <row r="1121">
          <cell r="A1121" t="str">
            <v>3092</v>
          </cell>
          <cell r="B1121" t="str">
            <v>Para cargo/descuento FISE, debe ingresar monto base y debe ser mayor a 0.00</v>
          </cell>
        </row>
        <row r="1122">
          <cell r="A1122" t="str">
            <v>3093</v>
          </cell>
          <cell r="B1122" t="str">
            <v>Si el tipo de operación es Operación Sujeta a Percepción, debe ingresar cargo para Percepción</v>
          </cell>
        </row>
        <row r="1123">
          <cell r="A1123" t="str">
            <v>3094</v>
          </cell>
          <cell r="B1123" t="str">
            <v>El comprobante más "código de operación del ítem" no debe repetirse</v>
          </cell>
        </row>
        <row r="1124">
          <cell r="A1124" t="str">
            <v>3095</v>
          </cell>
          <cell r="B1124" t="str">
            <v>El comprobante no debe ser emitido y editado en el mismo envío</v>
          </cell>
        </row>
        <row r="1125">
          <cell r="A1125" t="str">
            <v>3096</v>
          </cell>
          <cell r="B1125" t="str">
            <v>El comprobante no debe ser editado y anulado en el mismo envío</v>
          </cell>
        </row>
        <row r="1126">
          <cell r="A1126" t="str">
            <v>3097</v>
          </cell>
          <cell r="B1126" t="str">
            <v>El emisor a la fecha no se encuentra registrado ó habilitado en el Registro de exportadores de servicios SUNAT</v>
          </cell>
        </row>
        <row r="1127">
          <cell r="A1127" t="str">
            <v>3098</v>
          </cell>
          <cell r="B1127" t="str">
            <v>El XML no contiene el tag o no existe información del pais de uso, exploración o aprovechamiento</v>
          </cell>
        </row>
        <row r="1128">
          <cell r="A1128" t="str">
            <v>3099</v>
          </cell>
          <cell r="B1128" t="str">
            <v>El dato ingresado como pais de uso, exploracion o aprovechamiento es incorrecto.</v>
          </cell>
        </row>
        <row r="1129">
          <cell r="A1129" t="str">
            <v>3100</v>
          </cell>
          <cell r="B1129" t="str">
            <v>El dato ingresado como codigo de tributo por linea es invalido para tipo de operación.</v>
          </cell>
        </row>
        <row r="1130">
          <cell r="A1130" t="str">
            <v>3101</v>
          </cell>
          <cell r="B1130" t="str">
            <v>El factor de afectación de IGV por linea debe ser igual a 0.00 para Exoneradas, Inafectas, Exportación, Gratuitas de exoneradas o Gratuitas de inafectas.</v>
          </cell>
        </row>
        <row r="1131">
          <cell r="A1131" t="str">
            <v>3102</v>
          </cell>
          <cell r="B1131" t="str">
            <v>El dato ingresado como factor de afectacion por linea no cumple con el formato establecido.</v>
          </cell>
        </row>
        <row r="1132">
          <cell r="A1132" t="str">
            <v>3103</v>
          </cell>
          <cell r="B1132" t="str">
            <v>El producto del factor y monto base de la afectación del IGV/IVAP no corresponde al monto de afectacion de linea.</v>
          </cell>
        </row>
        <row r="1133">
          <cell r="A1133" t="str">
            <v>3104</v>
          </cell>
          <cell r="B1133" t="str">
            <v>El factor de afectación de ISC por linea debe ser diferente a 0.00.</v>
          </cell>
        </row>
        <row r="1134">
          <cell r="A1134" t="str">
            <v>3105</v>
          </cell>
          <cell r="B1134" t="str">
            <v>El XML debe contener al menos un tributo por linea de afectacion por IGV (Gravada, Exonerada, Inafecta, Exportación)</v>
          </cell>
        </row>
        <row r="1135">
          <cell r="A1135" t="str">
            <v>3106</v>
          </cell>
          <cell r="B1135" t="str">
            <v>El XML contiene mas de un tributo por linea (Gravado, Exonerado, Inafecto, Exportación)</v>
          </cell>
        </row>
        <row r="1136">
          <cell r="A1136" t="str">
            <v>3107</v>
          </cell>
          <cell r="B1136" t="str">
            <v>El dato ingresado como codigo de tributo global es invalido para tipo de operación.</v>
          </cell>
        </row>
        <row r="1137">
          <cell r="A1137" t="str">
            <v>3108</v>
          </cell>
          <cell r="B1137" t="str">
            <v>El producto del factor y monto base de la afectación del ISC no corresponde al monto de afectacion de linea.</v>
          </cell>
        </row>
        <row r="1138">
          <cell r="A1138" t="str">
            <v>3109</v>
          </cell>
          <cell r="B1138" t="str">
            <v>El producto del factor y monto base de la afectación de otros tributos no corresponde al monto de afectacion de linea.</v>
          </cell>
        </row>
        <row r="1139">
          <cell r="A1139" t="str">
            <v>3110</v>
          </cell>
          <cell r="B1139" t="str">
            <v>El monto de afectacion de IGV por linea debe ser igual a 0.00 para Exoneradas, Inafectas, Exportación, Gratuitas de exoneradas o Gratuitas de inafectas.</v>
          </cell>
        </row>
        <row r="1140">
          <cell r="A1140" t="str">
            <v>3111</v>
          </cell>
          <cell r="B1140" t="str">
            <v>El monto de afectación de IGV por linea debe ser diferente a 0.00.</v>
          </cell>
        </row>
        <row r="1141">
          <cell r="A1141" t="str">
            <v>3112</v>
          </cell>
          <cell r="B1141" t="str">
            <v>La sumatoria de los IGV de operaciones gratuitas de la línea (codigo tributo 9996) no corresponden al total</v>
          </cell>
        </row>
        <row r="1142">
          <cell r="A1142" t="str">
            <v>3113</v>
          </cell>
          <cell r="B1142" t="str">
            <v>El xml contiene información FISE que no corresponde al tipo de operación.</v>
          </cell>
        </row>
        <row r="1143">
          <cell r="A1143" t="str">
            <v>3114</v>
          </cell>
          <cell r="B1143" t="str">
            <v>El dato ingresado como indicador de cargo/descuento no corresponde al valor esperado.</v>
          </cell>
        </row>
        <row r="1144">
          <cell r="A1144" t="str">
            <v>3115</v>
          </cell>
          <cell r="B1144" t="str">
            <v>El dato ingresado como unidad de medida de cantidad de especie vendidas no corresponde al valor esperado.</v>
          </cell>
        </row>
        <row r="1145">
          <cell r="A1145" t="str">
            <v>3116</v>
          </cell>
          <cell r="B1145" t="str">
            <v>El XML no contiene el tag o no existe información del ubigeo de punto de origen en Detracciones - Servicio de transporte de carga.</v>
          </cell>
        </row>
        <row r="1146">
          <cell r="A1146" t="str">
            <v>3117</v>
          </cell>
          <cell r="B1146" t="str">
            <v>El XML no contiene el tag o no existe información de la dirección del punto de origen en Detracciones - Servicio de transporte de carga.</v>
          </cell>
        </row>
        <row r="1147">
          <cell r="A1147" t="str">
            <v>3118</v>
          </cell>
          <cell r="B1147" t="str">
            <v>El XML no contiene el tag o no existe información del ubigeo de punto de destino en Detracciones - Servicio de transporte de carga.</v>
          </cell>
        </row>
        <row r="1148">
          <cell r="A1148" t="str">
            <v>3119</v>
          </cell>
          <cell r="B1148" t="str">
            <v>El XML no contiene el tag o no existe información de la dirección del punto de destino en Detracciones - Servicio de transporte de carga.</v>
          </cell>
        </row>
        <row r="1149">
          <cell r="A1149" t="str">
            <v>3120</v>
          </cell>
          <cell r="B1149" t="str">
            <v>El XML no contiene el tag o no existe información del Detalle del viaje en Detracciones - Servicio de transporte de carga.</v>
          </cell>
        </row>
        <row r="1150">
          <cell r="A1150" t="str">
            <v>3121</v>
          </cell>
          <cell r="B1150" t="str">
            <v>El XML no contiene el tag o no existe información del tipo de valor referencial en Detracciones - Servicios de transporte de carga.</v>
          </cell>
        </row>
        <row r="1151">
          <cell r="A1151" t="str">
            <v>3122</v>
          </cell>
          <cell r="B1151" t="str">
            <v>El XML no contiene el tag o no existe información del monto del valor referencial en Detracciones - Servicios de transporte de carga.</v>
          </cell>
        </row>
        <row r="1152">
          <cell r="A1152" t="str">
            <v>3123</v>
          </cell>
          <cell r="B1152" t="str">
            <v>El dato ingresado como monto valor referencial en Detracciones - Servicios de transporte de carga no cumple con el formato establecido.</v>
          </cell>
        </row>
        <row r="1153">
          <cell r="A1153" t="str">
            <v>3124</v>
          </cell>
          <cell r="B1153" t="str">
            <v>Detracciones - Servicio de transporte de carga, debe tener un (y solo uno) Valor Referencial del Servicio de Transporte.</v>
          </cell>
        </row>
        <row r="1154">
          <cell r="A1154" t="str">
            <v>3125</v>
          </cell>
          <cell r="B1154" t="str">
            <v>Detracciones - Servicio de transporte de carga, debe tener un (y solo uno) Valor Referencial sobre la carga efectiva.</v>
          </cell>
        </row>
        <row r="1155">
          <cell r="A1155" t="str">
            <v>3126</v>
          </cell>
          <cell r="B1155" t="str">
            <v>Detracciones - Servicio de transporte de carga, debe tener un (y solo uno) Valor Referencial sobre la carga util nominal.</v>
          </cell>
        </row>
        <row r="1156">
          <cell r="A1156" t="str">
            <v>3127</v>
          </cell>
          <cell r="B1156" t="str">
            <v>El XML no contiene el tag o no existe información del Codigo de BBSS de detracción para el tipo de operación.</v>
          </cell>
        </row>
        <row r="1157">
          <cell r="A1157" t="str">
            <v>3128</v>
          </cell>
          <cell r="B1157" t="str">
            <v>El XML contiene información de codigo de bien y servicio de detracción que no corresponde al tipo de operación.</v>
          </cell>
        </row>
        <row r="1158">
          <cell r="A1158" t="str">
            <v>3129</v>
          </cell>
          <cell r="B1158" t="str">
            <v>El dato ingresado como codigo de BBSS de detracción no corresponde al valor esperado.</v>
          </cell>
        </row>
        <row r="1159">
          <cell r="A1159" t="str">
            <v>3130</v>
          </cell>
          <cell r="B1159" t="str">
            <v>El XML no contiene el tag de nombre de embarcación en Detracciones para recursos hidrobiologicos.</v>
          </cell>
        </row>
        <row r="1160">
          <cell r="A1160" t="str">
            <v>3131</v>
          </cell>
          <cell r="B1160" t="str">
            <v>El XML no contiene el tag de tipo de especie vendidas en Detracciones para recursos hidrobiologicos.</v>
          </cell>
        </row>
        <row r="1161">
          <cell r="A1161" t="str">
            <v>3132</v>
          </cell>
          <cell r="B1161" t="str">
            <v>El XML no contiene el tag de lugar de descarga en Detracciones para recursos hidrobiologicos.</v>
          </cell>
        </row>
        <row r="1162">
          <cell r="A1162" t="str">
            <v>3133</v>
          </cell>
          <cell r="B1162" t="str">
            <v>El XML no contiene el tag de cantidad de especies vendidas en Detracciones para recursos hidrobiologicos.</v>
          </cell>
        </row>
        <row r="1163">
          <cell r="A1163" t="str">
            <v>3134</v>
          </cell>
          <cell r="B1163" t="str">
            <v>El XML no contiene el tag de fecha de descarga en Detracciones para recursos hidrobiologicos.</v>
          </cell>
        </row>
        <row r="1164">
          <cell r="A1164" t="str">
            <v>3135</v>
          </cell>
          <cell r="B1164" t="str">
            <v>El XML no contiene tag de la cantidad del concepto por linea.</v>
          </cell>
        </row>
        <row r="1165">
          <cell r="A1165" t="str">
            <v>3136</v>
          </cell>
          <cell r="B1165" t="str">
            <v>El XML no contiene el tag de numero de documentos del huesped.</v>
          </cell>
        </row>
        <row r="1166">
          <cell r="A1166" t="str">
            <v>3137</v>
          </cell>
          <cell r="B1166" t="str">
            <v>El XML no contiene el tag de tipo de documentos del huesped.</v>
          </cell>
        </row>
        <row r="1167">
          <cell r="A1167" t="str">
            <v>3138</v>
          </cell>
          <cell r="B1167" t="str">
            <v>El XML no contiene el tag de codigo de pais de emision del documento de identidad</v>
          </cell>
        </row>
        <row r="1168">
          <cell r="A1168" t="str">
            <v>3139</v>
          </cell>
          <cell r="B1168" t="str">
            <v>El XML no contiene el tag de apellidos y nombres del huesped.</v>
          </cell>
        </row>
        <row r="1169">
          <cell r="A1169" t="str">
            <v>3140</v>
          </cell>
          <cell r="B1169" t="str">
            <v>El XML no contiene el tag de codigo del pais de residencia.</v>
          </cell>
        </row>
        <row r="1170">
          <cell r="A1170" t="str">
            <v>3141</v>
          </cell>
          <cell r="B1170" t="str">
            <v>El XML no contiene el tag de fecha de ingreso del pais.</v>
          </cell>
        </row>
        <row r="1171">
          <cell r="A1171" t="str">
            <v>3142</v>
          </cell>
          <cell r="B1171" t="str">
            <v>El XML no contiene el tag de fecha de ingreso al establecimiento.</v>
          </cell>
        </row>
        <row r="1172">
          <cell r="A1172" t="str">
            <v>3143</v>
          </cell>
          <cell r="B1172" t="str">
            <v>El XML no contiene el tag de fecha de salida del establecimiento.</v>
          </cell>
        </row>
        <row r="1173">
          <cell r="A1173" t="str">
            <v>3144</v>
          </cell>
          <cell r="B1173" t="str">
            <v>El XML no contiene el tag de fecha de consumo.</v>
          </cell>
        </row>
        <row r="1174">
          <cell r="A1174" t="str">
            <v>3145</v>
          </cell>
          <cell r="B1174" t="str">
            <v>El XML no contiene el tag de numero de dias de permanencia.</v>
          </cell>
        </row>
        <row r="1175">
          <cell r="A1175" t="str">
            <v>3146</v>
          </cell>
          <cell r="B1175" t="str">
            <v>El XML no contiene el tag de Proveedores Estado: Número de Expediente</v>
          </cell>
        </row>
        <row r="1176">
          <cell r="A1176" t="str">
            <v>3147</v>
          </cell>
          <cell r="B1176" t="str">
            <v>El XML no contiene el tag de Proveedores Estado: Código de Unidad Ejecutora</v>
          </cell>
        </row>
        <row r="1177">
          <cell r="A1177" t="str">
            <v>3148</v>
          </cell>
          <cell r="B1177" t="str">
            <v>El XML no contiene el tag de Proveedores Estado: N° de Proceso de Selección</v>
          </cell>
        </row>
        <row r="1178">
          <cell r="A1178" t="str">
            <v>3149</v>
          </cell>
          <cell r="B1178" t="str">
            <v>El XML no contiene el tag de Proveedores Estado: N° de Contrato</v>
          </cell>
        </row>
        <row r="1179">
          <cell r="A1179" t="str">
            <v>3150</v>
          </cell>
          <cell r="B1179" t="str">
            <v>El XML no contiene el tag de Créditos Hipotecarios: Tipo de préstamo</v>
          </cell>
        </row>
        <row r="1180">
          <cell r="A1180" t="str">
            <v>3151</v>
          </cell>
          <cell r="B1180" t="str">
            <v>El XML no contiene el tag de Créditos Hipotecarios: Partida Registral</v>
          </cell>
        </row>
        <row r="1181">
          <cell r="A1181" t="str">
            <v>3152</v>
          </cell>
          <cell r="B1181" t="str">
            <v>El XML no contiene el tag de Créditos Hipotecarios: Número de contrato</v>
          </cell>
        </row>
        <row r="1182">
          <cell r="A1182" t="str">
            <v>3153</v>
          </cell>
          <cell r="B1182" t="str">
            <v>El XML no contiene el tag de Créditos Hipotecarios: Fecha de otorgamiento del crédito</v>
          </cell>
        </row>
        <row r="1183">
          <cell r="A1183" t="str">
            <v>3154</v>
          </cell>
          <cell r="B1183" t="str">
            <v>El XML no contiene el tag de Créditos Hipotecarios: Dirección del predio - Código de ubigeo</v>
          </cell>
        </row>
        <row r="1184">
          <cell r="A1184" t="str">
            <v>3155</v>
          </cell>
          <cell r="B1184" t="str">
            <v>El XML no contiene el tag de Créditos Hipotecarios: Dirección del predio - Dirección completa</v>
          </cell>
        </row>
        <row r="1185">
          <cell r="A1185" t="str">
            <v>3156</v>
          </cell>
          <cell r="B1185" t="str">
            <v>El XML no contiene el tag de BVME transporte ferroviario: Agente de Viajes: Numero de Ruc</v>
          </cell>
        </row>
        <row r="1186">
          <cell r="A1186" t="str">
            <v>3157</v>
          </cell>
          <cell r="B1186" t="str">
            <v>El XML no contiene el tag de BVME transporte ferroviario: Agente de Viajes: Tipo de documento</v>
          </cell>
        </row>
        <row r="1187">
          <cell r="A1187" t="str">
            <v>3158</v>
          </cell>
          <cell r="B1187" t="str">
            <v>El dato ingresado como Agente de Viajes-Tipo de documento no corresponde al valor esperado.</v>
          </cell>
        </row>
        <row r="1188">
          <cell r="A1188" t="str">
            <v>3159</v>
          </cell>
          <cell r="B1188" t="str">
            <v>El XML no contiene el tag de BVME transporte ferroviario: Pasajero - Apellidos y Nombres</v>
          </cell>
        </row>
        <row r="1189">
          <cell r="A1189" t="str">
            <v>3160</v>
          </cell>
          <cell r="B1189" t="str">
            <v>El XML no contiene el tag de BVME transporte ferroviario: Pasajero - Tipo de documento de identidad</v>
          </cell>
        </row>
        <row r="1190">
          <cell r="A1190" t="str">
            <v>3161</v>
          </cell>
          <cell r="B1190" t="str">
            <v>El XML no contiene el tag de BVME transporte ferroviario: Servicio transporte: Ciudad o lugar de origen - Código de ubigeo</v>
          </cell>
        </row>
        <row r="1191">
          <cell r="A1191" t="str">
            <v>3162</v>
          </cell>
          <cell r="B1191" t="str">
            <v>El XML no contiene el tag de BVME transporte ferroviario: Servicio transporte: Ciudad o lugar de origen - Dirección detallada</v>
          </cell>
        </row>
        <row r="1192">
          <cell r="A1192" t="str">
            <v>3163</v>
          </cell>
          <cell r="B1192" t="str">
            <v>El XML no contiene el tag de BVME transporte ferroviario: Servicio transporte: Ciudad o lugar de destino - Código de ubigeo</v>
          </cell>
        </row>
        <row r="1193">
          <cell r="A1193" t="str">
            <v>3164</v>
          </cell>
          <cell r="B1193" t="str">
            <v>El XML no contiene el tag de BVME transporte ferroviario: Servicio transporte: Ciudad o lugar de destino - Dirección detallada</v>
          </cell>
        </row>
        <row r="1194">
          <cell r="A1194" t="str">
            <v>3165</v>
          </cell>
          <cell r="B1194" t="str">
            <v>El XML no contiene el tag de BVME transporte ferroviario: Servicio transporte:Número de asiento</v>
          </cell>
        </row>
        <row r="1195">
          <cell r="A1195" t="str">
            <v>3166</v>
          </cell>
          <cell r="B1195" t="str">
            <v>El XML no contiene el tag de BVME transporte ferroviario: Servicio transporte: Hora programada de inicio de viaje</v>
          </cell>
        </row>
        <row r="1196">
          <cell r="A1196" t="str">
            <v>3167</v>
          </cell>
          <cell r="B1196" t="str">
            <v>El XML no contiene el tag de BVME transporte ferroviario: Servicio transporte: Fecha programada de inicio de viaje</v>
          </cell>
        </row>
        <row r="1197">
          <cell r="A1197" t="str">
            <v>3168</v>
          </cell>
          <cell r="B1197" t="str">
            <v>El XML no contiene el tag de Carta Porte Aéreo:  Lugar de origen - Código de ubigeo</v>
          </cell>
        </row>
        <row r="1198">
          <cell r="A1198" t="str">
            <v>3169</v>
          </cell>
          <cell r="B1198" t="str">
            <v>El XML no contiene el tag de Carta Porte Aéreo:  Lugar de origen - Dirección detallada</v>
          </cell>
        </row>
        <row r="1199">
          <cell r="A1199" t="str">
            <v>3170</v>
          </cell>
          <cell r="B1199" t="str">
            <v>El XML no contiene el tag de Carta Porte Aéreo:  Lugar de destino - Código de ubigeo</v>
          </cell>
        </row>
        <row r="1200">
          <cell r="A1200" t="str">
            <v>3171</v>
          </cell>
          <cell r="B1200" t="str">
            <v>El XML no contiene el tag de Carta Porte Aéreo:  Lugar de destino - Dirección detallada</v>
          </cell>
        </row>
        <row r="1201">
          <cell r="A1201" t="str">
            <v>3172</v>
          </cell>
          <cell r="B1201" t="str">
            <v>El XML no contiene tag de la Hora del concepto por linea.</v>
          </cell>
        </row>
        <row r="1202">
          <cell r="A1202" t="str">
            <v>3173</v>
          </cell>
          <cell r="B1202" t="str">
            <v>El XML no contiene el tag de BVME transporte ferroviario: Servicio transporte: Forma de Pago</v>
          </cell>
        </row>
        <row r="1203">
          <cell r="A1203" t="str">
            <v>3174</v>
          </cell>
          <cell r="B1203" t="str">
            <v>El dato ingreso como Servicio transporte: Forma de Pago no corresponde al valor esperado (catalogo nro 59)</v>
          </cell>
        </row>
        <row r="1204">
          <cell r="A1204" t="str">
            <v>3175</v>
          </cell>
          <cell r="B1204" t="str">
            <v>El XML no contiene el tag de BVME transporte ferroviario: Servicio de transporte: Número de autorización de la transacción</v>
          </cell>
        </row>
        <row r="1205">
          <cell r="A1205" t="str">
            <v>3176</v>
          </cell>
          <cell r="B1205" t="str">
            <v>El XML no contiene el tag de Regalía Petrolera: Decreto Supremo de aprobación del contrato</v>
          </cell>
        </row>
        <row r="1206">
          <cell r="A1206" t="str">
            <v>3177</v>
          </cell>
          <cell r="B1206" t="str">
            <v>El XML no contiene el tag de Regalía Petrolera: Area de contrato (Lote)</v>
          </cell>
        </row>
        <row r="1207">
          <cell r="A1207" t="str">
            <v>3178</v>
          </cell>
          <cell r="B1207" t="str">
            <v>El XML no contiene el tag de Regalía Petrolera: Periodo de pago - Fecha de inicio</v>
          </cell>
        </row>
        <row r="1208">
          <cell r="A1208" t="str">
            <v>3179</v>
          </cell>
          <cell r="B1208" t="str">
            <v>El XML no contiene el tag de Regalía Petrolera: Periodo de pago - Fecha de fin</v>
          </cell>
        </row>
        <row r="1209">
          <cell r="A1209" t="str">
            <v>3180</v>
          </cell>
          <cell r="B1209" t="str">
            <v>El XML no contiene el tag de Regalía Petrolera: Fecha de Pago</v>
          </cell>
        </row>
        <row r="1210">
          <cell r="A1210" t="str">
            <v>3181</v>
          </cell>
          <cell r="B1210" t="str">
            <v>El dato ingresado como Codigo de producto SUNAT no corresponde al valor esperado para tipo de operación.</v>
          </cell>
        </row>
        <row r="1211">
          <cell r="A1211" t="str">
            <v>3182</v>
          </cell>
          <cell r="B1211" t="str">
            <v>El XML no contiene el tag de Transportre Terreste - Número de asiento</v>
          </cell>
        </row>
        <row r="1212">
          <cell r="A1212" t="str">
            <v>3183</v>
          </cell>
          <cell r="B1212" t="str">
            <v>El XML no contiene el tag de Transporte Terrestre - Información de manifiesto de pasajeros</v>
          </cell>
        </row>
        <row r="1213">
          <cell r="A1213" t="str">
            <v>3184</v>
          </cell>
          <cell r="B1213" t="str">
            <v>El XML no contiene el tag de Transporte Terrestre - Número de documento de identidad del pasajero</v>
          </cell>
        </row>
        <row r="1214">
          <cell r="A1214" t="str">
            <v>3185</v>
          </cell>
          <cell r="B1214" t="str">
            <v>El XML no contiene el tag de Transporte Terrestre - Tipo de documento de identidad del pasajero</v>
          </cell>
        </row>
        <row r="1215">
          <cell r="A1215" t="str">
            <v>3186</v>
          </cell>
          <cell r="B1215" t="str">
            <v>El XML no contiene el tag de Transporte Terrestre - Nombres y apellidos del pasajero</v>
          </cell>
        </row>
        <row r="1216">
          <cell r="A1216" t="str">
            <v>3187</v>
          </cell>
          <cell r="B1216" t="str">
            <v>El XML no contiene el tag de Transporte Terrestre - Ciudad o lugar de destino - Dirección detallada</v>
          </cell>
        </row>
        <row r="1217">
          <cell r="A1217" t="str">
            <v>3188</v>
          </cell>
          <cell r="B1217" t="str">
            <v>El XML no contiene el tag de Transporte Terrestre - Ciudad o lugar de origen - Ubigeo</v>
          </cell>
        </row>
        <row r="1218">
          <cell r="A1218" t="str">
            <v>3189</v>
          </cell>
          <cell r="B1218" t="str">
            <v>El XML no contiene el tag de Transporte Terrestre - Ciudad o lugar de origen - Dirección detallada</v>
          </cell>
        </row>
        <row r="1219">
          <cell r="A1219" t="str">
            <v>3190</v>
          </cell>
          <cell r="B1219" t="str">
            <v>El XML no contiene el tag de Transporte Terrestre - Fecha de inicio programado</v>
          </cell>
        </row>
        <row r="1220">
          <cell r="A1220" t="str">
            <v>3191</v>
          </cell>
          <cell r="B1220" t="str">
            <v>El XML no contiene el tag de Transporte Terrestre - Hora de inicio programado</v>
          </cell>
        </row>
        <row r="1221">
          <cell r="A1221" t="str">
            <v>3192</v>
          </cell>
          <cell r="B1221" t="str">
            <v>El XML no contiene el tag de Total de anticipos</v>
          </cell>
        </row>
        <row r="1222">
          <cell r="A1222" t="str">
            <v>3193</v>
          </cell>
          <cell r="B1222" t="str">
            <v>El dato ingresado Total anticipos no corresponde para el tipo de operación</v>
          </cell>
        </row>
        <row r="1223">
          <cell r="A1223" t="str">
            <v>3194</v>
          </cell>
          <cell r="B1223" t="str">
            <v>Para los ajustes de operaciones de exportación solo es permitido registrar un documento que modifica.</v>
          </cell>
        </row>
        <row r="1224">
          <cell r="A1224" t="str">
            <v>3195</v>
          </cell>
          <cell r="B1224" t="str">
            <v>El xml no contiene el tag de impuesto por linea (TaxtTotal).</v>
          </cell>
        </row>
        <row r="1225">
          <cell r="A1225" t="str">
            <v>3196</v>
          </cell>
          <cell r="B1225" t="str">
            <v>La sumatoria de impuestos globales no corresponde al monto total de impuestos.</v>
          </cell>
        </row>
        <row r="1226">
          <cell r="A1226" t="str">
            <v>3197</v>
          </cell>
          <cell r="B1226" t="str">
            <v>El XML no contiene el tag de Transporte Terrestre - Ciudad o lugar de destino - Ubigeo</v>
          </cell>
        </row>
        <row r="1227">
          <cell r="A1227" t="str">
            <v>3198</v>
          </cell>
          <cell r="B1227" t="str">
            <v>La fecha de cierre no puede ser inferior a la fecha de inicio del cómputo del ciclo de facturación</v>
          </cell>
        </row>
        <row r="1228">
          <cell r="A1228" t="str">
            <v>3199</v>
          </cell>
          <cell r="B1228" t="str">
            <v>Si utiliza el estandar GS1 debe especificar el tipo de estructura GTIN</v>
          </cell>
        </row>
        <row r="1229">
          <cell r="A1229" t="str">
            <v>3200</v>
          </cell>
          <cell r="B1229" t="str">
            <v>El tipo de estructura GS1 no tiene un valor permitido</v>
          </cell>
        </row>
        <row r="1230">
          <cell r="A1230" t="str">
            <v>3201</v>
          </cell>
          <cell r="B1230" t="str">
            <v>El código de producto GS1 no cumple el estandar</v>
          </cell>
        </row>
        <row r="1231">
          <cell r="A1231" t="str">
            <v>3202</v>
          </cell>
          <cell r="B1231" t="str">
            <v>El numero de RUC del receptor no existe.</v>
          </cell>
        </row>
        <row r="1232">
          <cell r="A1232" t="str">
            <v>3203</v>
          </cell>
          <cell r="B1232" t="str">
            <v>El tipo de nota es un dato único</v>
          </cell>
        </row>
        <row r="1233">
          <cell r="A1233" t="str">
            <v>3204</v>
          </cell>
          <cell r="B1233" t="str">
            <v>El XML no contiene el tag de BVME transporte ferroviario: Pasajero - Número de documento de identidad</v>
          </cell>
        </row>
        <row r="1234">
          <cell r="A1234" t="str">
            <v>3205</v>
          </cell>
          <cell r="B1234" t="str">
            <v>Debe consignar el tipo de operación</v>
          </cell>
        </row>
        <row r="1235">
          <cell r="A1235" t="str">
            <v>3206</v>
          </cell>
          <cell r="B1235" t="str">
            <v>El dato ingresado como tipo de operación no corresponde a un valor esperado (catálogo nro. 51)</v>
          </cell>
        </row>
        <row r="1236">
          <cell r="A1236" t="str">
            <v>3207</v>
          </cell>
          <cell r="B1236" t="str">
            <v>Comprobante físico no se encuentra autorizado como comprobante de contingencia</v>
          </cell>
        </row>
        <row r="1237">
          <cell r="A1237" t="str">
            <v>3208</v>
          </cell>
          <cell r="B1237" t="str">
            <v>La moneda del monto de la detracción debe ser PEN</v>
          </cell>
        </row>
        <row r="1238">
          <cell r="A1238" t="str">
            <v>3209</v>
          </cell>
          <cell r="B1238" t="str">
            <v>El tipo de moneda de la nota debe ser el mismo que el declarado en el documento que modifica</v>
          </cell>
        </row>
        <row r="1239">
          <cell r="A1239" t="str">
            <v>3210</v>
          </cell>
          <cell r="B1239" t="str">
            <v>Solo debe consignar sistema de calculo si el tributo es ISC</v>
          </cell>
        </row>
        <row r="1240">
          <cell r="A1240" t="str">
            <v>3211</v>
          </cell>
          <cell r="B1240" t="str">
            <v>Falta identificador del pago del Monto de anticipo para relacionarlo con el comprobante que se realizo el  anticipo</v>
          </cell>
        </row>
        <row r="1241">
          <cell r="A1241" t="str">
            <v>3212</v>
          </cell>
          <cell r="B1241" t="str">
            <v>El comprobante contiene un identificador de pago repetido en los montos anticipados</v>
          </cell>
        </row>
        <row r="1242">
          <cell r="A1242" t="str">
            <v>3213</v>
          </cell>
          <cell r="B1242" t="str">
            <v>El comprobante contiene un pago anticipado pero no se ha consignado el documento que se realizo el anticipo</v>
          </cell>
        </row>
        <row r="1243">
          <cell r="A1243" t="str">
            <v>3214</v>
          </cell>
          <cell r="B1243" t="str">
            <v>No existe información del Monto Anticipado para el comprobante que se realizo el anticipo</v>
          </cell>
        </row>
        <row r="1244">
          <cell r="A1244" t="str">
            <v>3215</v>
          </cell>
          <cell r="B1244" t="str">
            <v>El comprobante contiene un identificador de pago repetido en los comprobantes que se realizo el anticipo</v>
          </cell>
        </row>
        <row r="1245">
          <cell r="A1245" t="str">
            <v>3216</v>
          </cell>
          <cell r="B1245" t="str">
            <v>Falta identificador del pago del comprobante para relacionarlo con el monto de  anticipo</v>
          </cell>
        </row>
        <row r="1246">
          <cell r="A1246" t="str">
            <v>3217</v>
          </cell>
          <cell r="B1246" t="str">
            <v>Debe consignar Numero de RUC del emisor del comprobante de anticipo</v>
          </cell>
        </row>
        <row r="1247">
          <cell r="A1247" t="str">
            <v>3218</v>
          </cell>
          <cell r="B1247" t="str">
            <v>El comprobante que se realizo el anticipo no existe</v>
          </cell>
        </row>
        <row r="1248">
          <cell r="A1248" t="str">
            <v>3219</v>
          </cell>
          <cell r="B1248" t="str">
            <v>El comprobante que se realizo el anticipo no se encuentra autorizado</v>
          </cell>
        </row>
        <row r="1249">
          <cell r="A1249" t="str">
            <v>3220</v>
          </cell>
          <cell r="B1249" t="str">
            <v>Si consigna montos de anticipo debe informar el Total de Anticipos</v>
          </cell>
        </row>
        <row r="1250">
          <cell r="A1250" t="str">
            <v>3221</v>
          </cell>
          <cell r="B1250" t="str">
            <v>El dato ingresado como codigo de tributo global es invalido para tipo de nota</v>
          </cell>
        </row>
        <row r="1251">
          <cell r="A1251" t="str">
            <v>3222</v>
          </cell>
          <cell r="B1251" t="str">
            <v>No existe información a nivel global de un tributo informado en la línea</v>
          </cell>
        </row>
        <row r="1252">
          <cell r="A1252" t="str">
            <v>3223</v>
          </cell>
          <cell r="B1252" t="str">
            <v>La combinación de tributos no es permitida</v>
          </cell>
        </row>
        <row r="1253">
          <cell r="A1253" t="str">
            <v>3224</v>
          </cell>
          <cell r="B1253" t="str">
            <v>Si la  operacion es gratuita PriceTypeCode =02 y cbc:PriceAmount&gt; 0 el codigo de tributo debe ser 9996</v>
          </cell>
        </row>
        <row r="1254">
          <cell r="A1254" t="str">
            <v>3225</v>
          </cell>
          <cell r="B1254" t="str">
            <v>La base imponible de IGV a nivel de línea es la sumatoria del valor de venta por ítem más ISC por ítem</v>
          </cell>
        </row>
        <row r="1255">
          <cell r="A1255" t="str">
            <v>3226</v>
          </cell>
          <cell r="B1255" t="str">
            <v>El resultado del monto del cargo o descuento global es incorrecto en base a la información consignada</v>
          </cell>
        </row>
        <row r="1256">
          <cell r="A1256" t="str">
            <v>3227</v>
          </cell>
          <cell r="B1256" t="str">
            <v>La sumatoria del Total del valor de venta más los impuestos no concuerda con la base imponible</v>
          </cell>
        </row>
        <row r="1258">
          <cell r="A1258" t="str">
            <v>4000</v>
          </cell>
          <cell r="B1258" t="str">
            <v>El documento ya fue presentado anteriormente.</v>
          </cell>
        </row>
        <row r="1259">
          <cell r="A1259" t="str">
            <v>4001</v>
          </cell>
          <cell r="B1259" t="str">
            <v>El numero de RUC del receptor no existe.</v>
          </cell>
        </row>
        <row r="1260">
          <cell r="A1260" t="str">
            <v>4002</v>
          </cell>
          <cell r="B1260" t="str">
            <v>Para el TaxTypeCode, esta usando un valor que no existe en el catalogo.</v>
          </cell>
        </row>
        <row r="1261">
          <cell r="A1261" t="str">
            <v>4003</v>
          </cell>
          <cell r="B1261" t="str">
            <v>El comprobante fue registrado previamente como rechazado.</v>
          </cell>
        </row>
        <row r="1262">
          <cell r="A1262" t="str">
            <v>4004</v>
          </cell>
          <cell r="B1262" t="str">
            <v>El DocumentTypeCode de las guias debe existir y tener 2 posiciones</v>
          </cell>
        </row>
        <row r="1263">
          <cell r="A1263" t="str">
            <v>4005</v>
          </cell>
          <cell r="B1263" t="str">
            <v>El DocumentTypeCode de las guias debe ser 09 o 31</v>
          </cell>
        </row>
        <row r="1264">
          <cell r="A1264" t="str">
            <v>4006</v>
          </cell>
          <cell r="B1264" t="str">
            <v>El ID de las guias debe tener informacion de la SERIE-NUMERO de guia.</v>
          </cell>
        </row>
        <row r="1265">
          <cell r="A1265" t="str">
            <v>4007</v>
          </cell>
          <cell r="B1265" t="str">
            <v>El XML no contiene el ID de las guias.</v>
          </cell>
        </row>
        <row r="1266">
          <cell r="A1266" t="str">
            <v>4008</v>
          </cell>
          <cell r="B1266" t="str">
            <v>El DocumentTypeCode de Otros documentos relacionados no cumple con el estandar.</v>
          </cell>
        </row>
        <row r="1267">
          <cell r="A1267" t="str">
            <v>4009</v>
          </cell>
          <cell r="B1267" t="str">
            <v>El DocumentTypeCode de Otros documentos relacionados tiene valores incorrectos.</v>
          </cell>
        </row>
        <row r="1268">
          <cell r="A1268" t="str">
            <v>4010</v>
          </cell>
          <cell r="B1268" t="str">
            <v>El ID de los documentos relacionados no cumplen con el estandar.</v>
          </cell>
        </row>
        <row r="1269">
          <cell r="A1269" t="str">
            <v>4011</v>
          </cell>
          <cell r="B1269" t="str">
            <v>El XML no contiene el tag ID de documentos relacionados.</v>
          </cell>
        </row>
        <row r="1270">
          <cell r="A1270" t="str">
            <v>4012</v>
          </cell>
          <cell r="B1270" t="str">
            <v>El ubigeo indicado en el comprobante no es el mismo que esta registrado para el contribuyente.</v>
          </cell>
        </row>
        <row r="1271">
          <cell r="A1271" t="str">
            <v>4013</v>
          </cell>
          <cell r="B1271" t="str">
            <v>El RUC  del receptor no esta activo</v>
          </cell>
        </row>
        <row r="1272">
          <cell r="A1272" t="str">
            <v>4014</v>
          </cell>
          <cell r="B1272" t="str">
            <v>El RUC del receptor no esta habido</v>
          </cell>
        </row>
        <row r="1273">
          <cell r="A1273" t="str">
            <v>4015</v>
          </cell>
          <cell r="B1273" t="str">
            <v>Si el tipo de documento del receptor no es RUC, debe tener operaciones de exportacion</v>
          </cell>
        </row>
        <row r="1274">
          <cell r="A1274" t="str">
            <v>4016</v>
          </cell>
          <cell r="B1274" t="str">
            <v>El total valor venta neta de oper. gravadas IGV debe ser mayor a 0.00 o debe existir oper. gravadas onerosas</v>
          </cell>
        </row>
        <row r="1275">
          <cell r="A1275" t="str">
            <v>4017</v>
          </cell>
          <cell r="B1275" t="str">
            <v>El total valor venta neta de oper. inafectas IGV debe ser mayor a 0.00 o debe existir oper. inafectas onerosas o de export.</v>
          </cell>
        </row>
        <row r="1276">
          <cell r="A1276" t="str">
            <v>4018</v>
          </cell>
          <cell r="B1276" t="str">
            <v>El total valor venta neta de oper. exoneradas IGV debe ser mayor a 0.00 o debe existir oper. exoneradas</v>
          </cell>
        </row>
        <row r="1277">
          <cell r="A1277" t="str">
            <v>4019</v>
          </cell>
          <cell r="B1277" t="str">
            <v>El calculo del IGV no es correcto</v>
          </cell>
        </row>
        <row r="1278">
          <cell r="A1278" t="str">
            <v>4020</v>
          </cell>
          <cell r="B1278" t="str">
            <v>El ISC no esta informado correctamente</v>
          </cell>
        </row>
        <row r="1279">
          <cell r="A1279" t="str">
            <v>4021</v>
          </cell>
          <cell r="B1279" t="str">
            <v>Si se utiliza la leyenda con codigo 2000, el importe de percepcion debe ser mayor a 0.00</v>
          </cell>
        </row>
        <row r="1280">
          <cell r="A1280" t="str">
            <v>4022</v>
          </cell>
          <cell r="B1280" t="str">
            <v>Si se utiliza la leyenda con código 2001, el total de operaciones exoneradas debe ser mayor a 0.00</v>
          </cell>
        </row>
        <row r="1281">
          <cell r="A1281" t="str">
            <v>4023</v>
          </cell>
          <cell r="B1281" t="str">
            <v>Si se utiliza la leyenda con código 2002, el total de operaciones exoneradas debe ser mayor a 0.00</v>
          </cell>
        </row>
        <row r="1282">
          <cell r="A1282" t="str">
            <v>4024</v>
          </cell>
          <cell r="B1282" t="str">
            <v>Si se utiliza la leyenda con código 2003, el total de operaciones exoneradas debe ser mayor a 0.00</v>
          </cell>
        </row>
        <row r="1283">
          <cell r="A1283" t="str">
            <v>4025</v>
          </cell>
          <cell r="B1283" t="str">
            <v>Si usa la leyenda de Transferencia o Servivicio gratuito, todos los items deben ser  no onerosos</v>
          </cell>
        </row>
        <row r="1284">
          <cell r="A1284" t="str">
            <v>4026</v>
          </cell>
          <cell r="B1284" t="str">
            <v>No se puede indicar Guia de remision de remitente y Guia de remision de transportista en el mismo documento</v>
          </cell>
        </row>
        <row r="1285">
          <cell r="A1285" t="str">
            <v>4027</v>
          </cell>
          <cell r="B1285" t="str">
            <v>El importe total no coincide con la sumatoria de los valores de venta mas los tributos mas los cargos</v>
          </cell>
        </row>
        <row r="1286">
          <cell r="A1286" t="str">
            <v>4028</v>
          </cell>
          <cell r="B1286" t="str">
            <v>El monto total de la nota de credito debe ser menor o igual al monto de la factura</v>
          </cell>
        </row>
        <row r="1287">
          <cell r="A1287" t="str">
            <v>4029</v>
          </cell>
          <cell r="B1287" t="str">
            <v>El ubigeo indicado en el comprobante no es el mismo que esta registrado para el contribuyente</v>
          </cell>
        </row>
        <row r="1288">
          <cell r="A1288" t="str">
            <v>4030</v>
          </cell>
          <cell r="B1288" t="str">
            <v>El ubigeo indicado en el comprobante no es el mismo que esta registrado para el contribuyente</v>
          </cell>
        </row>
        <row r="1289">
          <cell r="A1289" t="str">
            <v>4031</v>
          </cell>
          <cell r="B1289" t="str">
            <v>Debe indicar el nombre comercial</v>
          </cell>
        </row>
        <row r="1290">
          <cell r="A1290" t="str">
            <v>4032</v>
          </cell>
          <cell r="B1290" t="str">
            <v>Si el código del motivo de emisión de la Nota de Credito es 03, debe existir la descripción del item</v>
          </cell>
        </row>
        <row r="1291">
          <cell r="A1291" t="str">
            <v>4033</v>
          </cell>
          <cell r="B1291" t="str">
            <v>La fecha de generación de la numeración debe ser menor o igual a la fecha de generación de la comunicación</v>
          </cell>
        </row>
        <row r="1292">
          <cell r="A1292" t="str">
            <v>4034</v>
          </cell>
          <cell r="B1292" t="str">
            <v>El comprobante fue registrado previamente como baja</v>
          </cell>
        </row>
        <row r="1293">
          <cell r="A1293" t="str">
            <v>4035</v>
          </cell>
          <cell r="B1293" t="str">
            <v>El comprobante fue registrado previamente como rechazado</v>
          </cell>
        </row>
        <row r="1294">
          <cell r="A1294" t="str">
            <v>4036</v>
          </cell>
          <cell r="B1294" t="str">
            <v>La fecha de emisión de los rangos debe ser menor o igual a la fecha de generación del resumen</v>
          </cell>
        </row>
        <row r="1295">
          <cell r="A1295" t="str">
            <v>4037</v>
          </cell>
          <cell r="B1295" t="str">
            <v>El calculo del Total de IGV del Item no es correcto</v>
          </cell>
        </row>
        <row r="1296">
          <cell r="A1296" t="str">
            <v>4038</v>
          </cell>
          <cell r="B1296" t="str">
            <v>El resumen contiene menos series por tipo de documento que el envío anterior para la misma fecha de emisión</v>
          </cell>
        </row>
        <row r="1297">
          <cell r="A1297" t="str">
            <v>4039</v>
          </cell>
          <cell r="B1297" t="str">
            <v>No ha consignado información del ubigeo del domicilio fiscal</v>
          </cell>
        </row>
        <row r="1298">
          <cell r="A1298" t="str">
            <v>4040</v>
          </cell>
          <cell r="B1298" t="str">
            <v>Si el importe de percepcion es mayor a 0.00, debe utilizar una leyenda con codigo 2000</v>
          </cell>
        </row>
        <row r="1299">
          <cell r="A1299" t="str">
            <v>4041</v>
          </cell>
          <cell r="B1299" t="str">
            <v>El codigo de pais debe ser PE</v>
          </cell>
        </row>
        <row r="1300">
          <cell r="A1300" t="str">
            <v>4042</v>
          </cell>
          <cell r="B1300" t="str">
            <v>Para tipo de operación se está usando un valor que no existe en el catálogo. Nro. 17.</v>
          </cell>
        </row>
        <row r="1301">
          <cell r="A1301" t="str">
            <v>4043</v>
          </cell>
          <cell r="B1301" t="str">
            <v>Para el TransportModeCode, se está usando un valor que no existe en el catálogo Nro. 18.</v>
          </cell>
        </row>
        <row r="1302">
          <cell r="A1302" t="str">
            <v>4044</v>
          </cell>
          <cell r="B1302" t="str">
            <v>PrepaidAmount: Monto total anticipado no coincide con la sumatoria de los montos por documento de anticipo.</v>
          </cell>
        </row>
        <row r="1303">
          <cell r="A1303" t="str">
            <v>4045</v>
          </cell>
          <cell r="B1303" t="str">
            <v>No debe consignar los datos del transportista para la modalidad de transporte 02 – Transporte Privado.</v>
          </cell>
        </row>
        <row r="1304">
          <cell r="A1304" t="str">
            <v>4046</v>
          </cell>
          <cell r="B1304" t="str">
            <v>No debe consignar información adicional en la dirección para los locales anexos.</v>
          </cell>
        </row>
        <row r="1305">
          <cell r="A1305" t="str">
            <v>4047</v>
          </cell>
          <cell r="B1305" t="str">
            <v>sac:SUNATTransaction/cbc:ID debe ser igual a 10 o igual a 11 cuando ingrese información para sustentar el traslado.</v>
          </cell>
        </row>
        <row r="1306">
          <cell r="A1306" t="str">
            <v>4048</v>
          </cell>
          <cell r="B1306" t="str">
            <v>cac:AdditionalDocumentReference/cbc:DocumentTypeCode - Contiene un valor no valido para documentos relacionado.</v>
          </cell>
        </row>
        <row r="1307">
          <cell r="A1307" t="str">
            <v>4049</v>
          </cell>
          <cell r="B1307" t="str">
            <v>El numero de DNI del receptor no existe.</v>
          </cell>
        </row>
        <row r="1308">
          <cell r="A1308" t="str">
            <v>4050</v>
          </cell>
          <cell r="B1308" t="str">
            <v>El numero de RUC del proveedor no existe.</v>
          </cell>
        </row>
        <row r="1309">
          <cell r="A1309" t="str">
            <v>4051</v>
          </cell>
          <cell r="B1309" t="str">
            <v>El RUC del proveedor no esta activo.</v>
          </cell>
        </row>
        <row r="1310">
          <cell r="A1310" t="str">
            <v>4052</v>
          </cell>
          <cell r="B1310" t="str">
            <v>El RUC del proveedor no esta habido.</v>
          </cell>
        </row>
        <row r="1311">
          <cell r="A1311" t="str">
            <v>4053</v>
          </cell>
          <cell r="B1311" t="str">
            <v>Proveedor no debe ser igual al remitente o destinatario.</v>
          </cell>
        </row>
        <row r="1312">
          <cell r="A1312" t="str">
            <v>4054</v>
          </cell>
          <cell r="B1312" t="str">
            <v>La guía no debe contener datos del proveedor.</v>
          </cell>
        </row>
        <row r="1313">
          <cell r="A1313" t="str">
            <v>4055</v>
          </cell>
          <cell r="B1313" t="str">
            <v>El XML no contiene el atributo o no existe información en descripcion del motivo de traslado.</v>
          </cell>
        </row>
        <row r="1314">
          <cell r="A1314" t="str">
            <v>4056</v>
          </cell>
          <cell r="B1314" t="str">
            <v>El XML no contiene el tag o no existe información en el tag SplitConsignmentIndicator.</v>
          </cell>
        </row>
        <row r="1315">
          <cell r="A1315" t="str">
            <v>4057</v>
          </cell>
          <cell r="B1315" t="str">
            <v>GrossWeightMeasure – El dato ingresado no cumple con el formato establecido.</v>
          </cell>
        </row>
        <row r="1316">
          <cell r="A1316" t="str">
            <v>4058</v>
          </cell>
          <cell r="B1316" t="str">
            <v>cbc:TotalPackageQuantity - El dato ingresado no cumple con el formato establecido.</v>
          </cell>
        </row>
        <row r="1317">
          <cell r="A1317" t="str">
            <v>4059</v>
          </cell>
          <cell r="B1317" t="str">
            <v>Numero de bultos o pallets - información válida para importación.</v>
          </cell>
        </row>
        <row r="1318">
          <cell r="A1318" t="str">
            <v>4060</v>
          </cell>
          <cell r="B1318" t="str">
            <v>La guía no debe contener datos del transportista.</v>
          </cell>
        </row>
        <row r="1319">
          <cell r="A1319" t="str">
            <v>4061</v>
          </cell>
          <cell r="B1319" t="str">
            <v>El numero de RUC del transportista no existe.</v>
          </cell>
        </row>
        <row r="1320">
          <cell r="A1320" t="str">
            <v>4062</v>
          </cell>
          <cell r="B1320" t="str">
            <v>El RUC del transportista no esta activo.</v>
          </cell>
        </row>
        <row r="1321">
          <cell r="A1321" t="str">
            <v>4063</v>
          </cell>
          <cell r="B1321" t="str">
            <v>El RUC del transportista no esta habido.</v>
          </cell>
        </row>
        <row r="1322">
          <cell r="A1322" t="str">
            <v>4064</v>
          </cell>
          <cell r="B1322" t="str">
            <v>/DespatchAdvice/cac:Shipment/cac:ShipmentStage/cac:TransportMeans/cbc:RegistrationNationalityID - El dato ingresado no cumple con el formato establecido.</v>
          </cell>
        </row>
        <row r="1323">
          <cell r="A1323" t="str">
            <v>4065</v>
          </cell>
          <cell r="B1323" t="str">
            <v>cac:TransportMeans/cbc:TransportMeansTypeCode - El valor ingresado como tipo de unidad de transporte es incorrecta.</v>
          </cell>
        </row>
        <row r="1324">
          <cell r="A1324" t="str">
            <v>4066</v>
          </cell>
          <cell r="B1324" t="str">
            <v>El numero de DNI del conductor no existe.</v>
          </cell>
        </row>
        <row r="1325">
          <cell r="A1325" t="str">
            <v>4067</v>
          </cell>
          <cell r="B1325" t="str">
            <v>El XML no contiene el tag o no existe informacion del ubigeo del punto de llegada.</v>
          </cell>
        </row>
        <row r="1326">
          <cell r="A1326" t="str">
            <v>4068</v>
          </cell>
          <cell r="B1326" t="str">
            <v>Direccion de punto de lllegada - El dato ingresado no cumple con el formato establecido.</v>
          </cell>
        </row>
        <row r="1327">
          <cell r="A1327" t="str">
            <v>4069</v>
          </cell>
          <cell r="B1327" t="str">
            <v>CityName - El dato ingresado no cumple con el formato establecido.</v>
          </cell>
        </row>
        <row r="1328">
          <cell r="A1328" t="str">
            <v>4070</v>
          </cell>
          <cell r="B1328" t="str">
            <v>District - El dato ingresado no cumple con el formato establecido.</v>
          </cell>
        </row>
        <row r="1329">
          <cell r="A1329" t="str">
            <v>4071</v>
          </cell>
          <cell r="B1329" t="str">
            <v>Numero de Contenedor - El dato ingresado no cumple con el formato establecido.</v>
          </cell>
        </row>
        <row r="1330">
          <cell r="A1330" t="str">
            <v>4072</v>
          </cell>
          <cell r="B1330" t="str">
            <v>Numero de contenedor - información válida para importación.</v>
          </cell>
        </row>
        <row r="1331">
          <cell r="A1331" t="str">
            <v>4073</v>
          </cell>
          <cell r="B1331" t="str">
            <v>TransEquipmentTypeCode - El valor ingresado como tipo de contenedor es incorrecta.</v>
          </cell>
        </row>
        <row r="1332">
          <cell r="A1332" t="str">
            <v>4074</v>
          </cell>
          <cell r="B1332" t="str">
            <v>Numero Precinto - El dato ingresado no cumple con el formato establecido.</v>
          </cell>
        </row>
        <row r="1333">
          <cell r="A1333" t="str">
            <v>4075</v>
          </cell>
          <cell r="B1333" t="str">
            <v>El XML no contiene el tag o no existe informacion del ubigeo del punto de partida.</v>
          </cell>
        </row>
        <row r="1334">
          <cell r="A1334" t="str">
            <v>4076</v>
          </cell>
          <cell r="B1334" t="str">
            <v>Direccion de punto de partida - El dato ingresado no cumple con el formato establecido.</v>
          </cell>
        </row>
        <row r="1335">
          <cell r="A1335" t="str">
            <v>4077</v>
          </cell>
          <cell r="B1335" t="str">
            <v>CityName - El dato ingresado no cumple con el formato establecido.</v>
          </cell>
        </row>
        <row r="1336">
          <cell r="A1336" t="str">
            <v>4078</v>
          </cell>
          <cell r="B1336" t="str">
            <v>District - El dato ingresado no cumple con el formato establecido.</v>
          </cell>
        </row>
        <row r="1337">
          <cell r="A1337" t="str">
            <v>4079</v>
          </cell>
          <cell r="B1337" t="str">
            <v>Código de Puerto o Aeropuerto - El dato ingresado no cumple con el formato establecido.</v>
          </cell>
        </row>
        <row r="1338">
          <cell r="A1338" t="str">
            <v>4080</v>
          </cell>
          <cell r="B1338" t="str">
            <v>Tipo de Puerto o Aeropuerto - El dato ingresado no cumple con el formato establecido.</v>
          </cell>
        </row>
        <row r="1339">
          <cell r="A1339" t="str">
            <v>4081</v>
          </cell>
          <cell r="B1339" t="str">
            <v>El XML No contiene El tag o No existe información del Numero de orden del item.</v>
          </cell>
        </row>
        <row r="1340">
          <cell r="A1340" t="str">
            <v>4082</v>
          </cell>
          <cell r="B1340" t="str">
            <v>Número de Orden del Ítem - El orden del ítem no cumple con el formato establecido.</v>
          </cell>
        </row>
        <row r="1341">
          <cell r="A1341" t="str">
            <v>4083</v>
          </cell>
          <cell r="B1341" t="str">
            <v>Cantidad - El dato ingresado no cumple con el formato establecido.</v>
          </cell>
        </row>
        <row r="1342">
          <cell r="A1342" t="str">
            <v>4084</v>
          </cell>
          <cell r="B1342" t="str">
            <v>Descripción del Ítem - El dato ingresado no cumple con el formato establecido.</v>
          </cell>
        </row>
        <row r="1343">
          <cell r="A1343" t="str">
            <v>4085</v>
          </cell>
          <cell r="B1343" t="str">
            <v>Código del Ítem - El dato ingresado no cumple con el formato establecido.</v>
          </cell>
        </row>
        <row r="1344">
          <cell r="A1344" t="str">
            <v>4086</v>
          </cell>
          <cell r="B1344" t="str">
            <v>El emisor y el cliente son Agentes de percepción de combustible en la fecha de emisión.</v>
          </cell>
        </row>
        <row r="1345">
          <cell r="A1345" t="str">
            <v>4087</v>
          </cell>
          <cell r="B1345" t="str">
            <v>El Comprobante de Pago Electrónico no está Registrado en los Sistemas de la SUNAT.</v>
          </cell>
        </row>
        <row r="1346">
          <cell r="A1346" t="str">
            <v>4088</v>
          </cell>
          <cell r="B1346" t="str">
            <v>El Comprobante de Pago no está autorizado en los Sistemas de la SUNAT.</v>
          </cell>
        </row>
        <row r="1347">
          <cell r="A1347" t="str">
            <v>4089</v>
          </cell>
          <cell r="B1347" t="str">
            <v>La operación con este cliente está excluida del sistema de percepción. Es agente de retención.</v>
          </cell>
        </row>
        <row r="1348">
          <cell r="A1348" t="str">
            <v>4090</v>
          </cell>
          <cell r="B1348" t="str">
            <v>La operación con este cliente está excluida del sistema de percepción. Es entidad exceptuada de la percepción.</v>
          </cell>
        </row>
        <row r="1349">
          <cell r="A1349" t="str">
            <v>4091</v>
          </cell>
          <cell r="B1349" t="str">
            <v>La operación con este proveedor está excluida del sistema de retención. Es agente de percepción, agente de retención o buen contribuyente.</v>
          </cell>
        </row>
        <row r="1350">
          <cell r="A1350" t="str">
            <v>4092</v>
          </cell>
          <cell r="B1350" t="str">
            <v>El nombre comercial del emisor no cumple con el formato establecido</v>
          </cell>
        </row>
        <row r="1351">
          <cell r="A1351" t="str">
            <v>4093</v>
          </cell>
          <cell r="B1351" t="str">
            <v>El codigo de ubigeo del domicilio fiscal del emisor no es válido</v>
          </cell>
        </row>
        <row r="1352">
          <cell r="A1352" t="str">
            <v>4094</v>
          </cell>
          <cell r="B1352" t="str">
            <v>La dirección completa y detallada del domicilio fiscal del emisor no cumple con el formato establecido</v>
          </cell>
        </row>
        <row r="1353">
          <cell r="A1353" t="str">
            <v>4095</v>
          </cell>
          <cell r="B1353" t="str">
            <v>La urbanización del domicilio fiscal del emisor no cumple con el formato establecido</v>
          </cell>
        </row>
        <row r="1354">
          <cell r="A1354" t="str">
            <v>4096</v>
          </cell>
          <cell r="B1354" t="str">
            <v>La provincia del domicilio fiscal del emisor no cumple con el formato establecido</v>
          </cell>
        </row>
        <row r="1355">
          <cell r="A1355" t="str">
            <v>4097</v>
          </cell>
          <cell r="B1355" t="str">
            <v>El departamento del domicilio fiscal del emisor no cumple con el formato establecido</v>
          </cell>
        </row>
        <row r="1356">
          <cell r="A1356" t="str">
            <v>4098</v>
          </cell>
          <cell r="B1356" t="str">
            <v>El distrito del domicilio fiscal del emisor no cumple con el formato establecido</v>
          </cell>
        </row>
        <row r="1357">
          <cell r="A1357" t="str">
            <v>4099</v>
          </cell>
          <cell r="B1357" t="str">
            <v>El nombre comercial del cliente no cumple con el formato establecido</v>
          </cell>
        </row>
        <row r="1358">
          <cell r="A1358" t="str">
            <v>4100</v>
          </cell>
          <cell r="B1358" t="str">
            <v>El ubigeo del cliente no cumple con el formato establecido o no es válido</v>
          </cell>
        </row>
        <row r="1359">
          <cell r="A1359" t="str">
            <v>4101</v>
          </cell>
          <cell r="B1359" t="str">
            <v>La dirección completa y detallada del domicilio fiscal del cliente no cumple con el formato establecido</v>
          </cell>
        </row>
        <row r="1360">
          <cell r="A1360" t="str">
            <v>4102</v>
          </cell>
          <cell r="B1360" t="str">
            <v>La urbanización del domicilio fiscal del cliente no cumple con el formato establecido</v>
          </cell>
        </row>
        <row r="1361">
          <cell r="A1361" t="str">
            <v>4103</v>
          </cell>
          <cell r="B1361" t="str">
            <v>La provincia del domicilio fiscal del cliente no cumple con el formato establecido</v>
          </cell>
        </row>
        <row r="1362">
          <cell r="A1362" t="str">
            <v>4104</v>
          </cell>
          <cell r="B1362" t="str">
            <v>El departamento del domicilio fiscal del cliente no cumple con el formato establecido</v>
          </cell>
        </row>
        <row r="1363">
          <cell r="A1363" t="str">
            <v>4105</v>
          </cell>
          <cell r="B1363" t="str">
            <v>El distrito del domicilio fiscal del cliente no cumple con el formato establecido</v>
          </cell>
        </row>
        <row r="1364">
          <cell r="A1364" t="str">
            <v>4106</v>
          </cell>
          <cell r="B1364" t="str">
            <v>El nombre comercial del proveedor no cumple con el formato establecido</v>
          </cell>
        </row>
        <row r="1365">
          <cell r="A1365" t="str">
            <v>4107</v>
          </cell>
          <cell r="B1365" t="str">
            <v>El ubigeo del proveedor no cumple con el formato establecido o no es válido</v>
          </cell>
        </row>
        <row r="1366">
          <cell r="A1366" t="str">
            <v>4108</v>
          </cell>
          <cell r="B1366" t="str">
            <v>La dirección completa y detallada del domicilio fiscal del proveedor no cumple con el formato establecido</v>
          </cell>
        </row>
        <row r="1367">
          <cell r="A1367" t="str">
            <v>4109</v>
          </cell>
          <cell r="B1367" t="str">
            <v>La urbanización del domicilio fiscal del proveedor no cumple con el formato establecido</v>
          </cell>
        </row>
        <row r="1368">
          <cell r="A1368" t="str">
            <v>4110</v>
          </cell>
          <cell r="B1368" t="str">
            <v>La provincia del domicilio fiscal del proveedor no cumple con el formato establecido</v>
          </cell>
        </row>
        <row r="1369">
          <cell r="A1369" t="str">
            <v>4111</v>
          </cell>
          <cell r="B1369" t="str">
            <v>El departamento del domicilio fiscal del proveedor no cumple con el formato establecido</v>
          </cell>
        </row>
        <row r="1370">
          <cell r="A1370" t="str">
            <v>4112</v>
          </cell>
          <cell r="B1370" t="str">
            <v>El distrito del domicilio fiscal del proveedor no cumple con el formato establecido</v>
          </cell>
        </row>
        <row r="1371">
          <cell r="A1371" t="str">
            <v>4120</v>
          </cell>
          <cell r="B1371" t="str">
            <v>El XML no contiene o no existe informacion en el tag de  Información que sustenta el traslado.</v>
          </cell>
        </row>
        <row r="1372">
          <cell r="A1372" t="str">
            <v>4121</v>
          </cell>
          <cell r="B1372" t="str">
            <v>Para el tipo de operación no se consigna el tag SUNATEmbededDespatchAdvice de Información de sustento de traslado.</v>
          </cell>
        </row>
        <row r="1373">
          <cell r="A1373" t="str">
            <v>4122</v>
          </cell>
          <cell r="B1373" t="str">
            <v>Factura con información que sustenta el traslado, debe registrar leyenda 2008.</v>
          </cell>
        </row>
        <row r="1374">
          <cell r="A1374" t="str">
            <v>4123</v>
          </cell>
          <cell r="B1374" t="str">
            <v>sac:SUNATEmbededDespatchAdvice - Para Factura Electrónica Remitente no se consigna datos en documento de referencia(cac:OrderReference).</v>
          </cell>
        </row>
        <row r="1375">
          <cell r="A1375" t="str">
            <v>4124</v>
          </cell>
          <cell r="B1375" t="str">
            <v>cac:Shipment - Para Factura Electrónica Remitente debe indicar sujeto que realiza el traslado de bienes (1: Vendendor o 2: Comprador).</v>
          </cell>
        </row>
        <row r="1376">
          <cell r="A1376" t="str">
            <v>4125</v>
          </cell>
          <cell r="B1376" t="str">
            <v>cac:Shipment - Para Factura Electrónica Remitente debe indicar modalidad de transporte para el sustento de traslado de bienes (cbc:TransportModeCode).</v>
          </cell>
        </row>
        <row r="1377">
          <cell r="A1377" t="str">
            <v>4126</v>
          </cell>
          <cell r="B1377" t="str">
            <v>cac:Shipment - Debe indicar fecha de inicio de traslado para el  sustento de traslado de bienes (cac:TransitPeriod/cbc:StartDate).</v>
          </cell>
        </row>
        <row r="1378">
          <cell r="A1378" t="str">
            <v>4127</v>
          </cell>
          <cell r="B1378" t="str">
            <v>cac:Shipment - Para Factura Electrónica Remitente debe indicar el punto de llegada para el sustento de traslado de bienes (cac:DeliveryAddrees).</v>
          </cell>
        </row>
        <row r="1379">
          <cell r="A1379" t="str">
            <v>4128</v>
          </cell>
          <cell r="B1379" t="str">
            <v>cac:Shipment - Para Factura Electrónica Remitente debe indicar el punto de partida para el sustento de traslado de bienes (cac:OriginAddress).</v>
          </cell>
        </row>
        <row r="1380">
          <cell r="A1380" t="str">
            <v>4129</v>
          </cell>
          <cell r="B1380" t="str">
            <v>sac:SUNATEmbededDespatchAdvice - Para Factura Electrónica Remitente no se consigna indicador de subcontratación (cbc:MarkAttentionIndicator).</v>
          </cell>
        </row>
        <row r="1381">
          <cell r="A1381" t="str">
            <v>4130</v>
          </cell>
          <cell r="B1381" t="str">
            <v>sac:SUNATEmbededDespatchAdvice - Para Factura Electrónica Remitente debe consignar datos en documento de referencia (cac:OrderReference).</v>
          </cell>
        </row>
        <row r="1382">
          <cell r="A1382" t="str">
            <v>4131</v>
          </cell>
          <cell r="B1382" t="str">
            <v>sac:SUNATEmbededDespatchAdvice - Para Factura Electrónica Transportista no se consigna destinatario para el sustento de traslado de bienes (cac:DeliveryCustomerParty).</v>
          </cell>
        </row>
        <row r="1383">
          <cell r="A1383" t="str">
            <v>4132</v>
          </cell>
          <cell r="B1383" t="str">
            <v>cac:Shipment - Para Factura Electrónica Transportista no se consigna sujeto que realiza el traslado (cbc:HandlingCode).</v>
          </cell>
        </row>
        <row r="1384">
          <cell r="A1384" t="str">
            <v>4133</v>
          </cell>
          <cell r="B1384" t="str">
            <v>Para Factura Electrónica Transportista no se consigna peso total de la factura para el sustento de traslado de bienes (cbc:GrossWeightMeasure).</v>
          </cell>
        </row>
        <row r="1385">
          <cell r="A1385" t="str">
            <v>4134</v>
          </cell>
          <cell r="B1385" t="str">
            <v>cac:Shipment - Para Factura Electrónica Transportista no se consigna modalidad de transporte para el sustento de traslado de bienes (cbc:TransportModeCode).</v>
          </cell>
        </row>
        <row r="1386">
          <cell r="A1386" t="str">
            <v>4135</v>
          </cell>
          <cell r="B1386" t="str">
            <v>cac:Shipment - Para Factura Electrónica Transportista no se consigna punto de llegada para el sustento de traslado de bienes (cac:DeliveryAddress).</v>
          </cell>
        </row>
        <row r="1387">
          <cell r="A1387" t="str">
            <v>4136</v>
          </cell>
          <cell r="B1387" t="str">
            <v>cac:Shipment - Para Factura Electrónica Transportista no se consigna punto de partida para el sustento de traslado de bienes (cac:OriginAddress).</v>
          </cell>
        </row>
        <row r="1388">
          <cell r="A1388" t="str">
            <v>4137</v>
          </cell>
          <cell r="B1388" t="str">
            <v>cac:OrderReference - Debe consignar número de  documento de referencia que sustenta el traslado (./cbc:ID).</v>
          </cell>
        </row>
        <row r="1389">
          <cell r="A1389" t="str">
            <v>4138</v>
          </cell>
          <cell r="B1389" t="str">
            <v>cac:OrderReference - Debe consignar tipo de documento de referencia que sustenta el traslado (./cbc:OrderTypeCode).</v>
          </cell>
        </row>
        <row r="1390">
          <cell r="A1390" t="str">
            <v>4139</v>
          </cell>
          <cell r="B1390" t="str">
            <v>cac:OrderReference - Tipo de documento de referencia que sustenta el traslado no válido (01 – Factura o 09 – Guía de Remisión).</v>
          </cell>
        </row>
        <row r="1391">
          <cell r="A1391" t="str">
            <v>4140</v>
          </cell>
          <cell r="B1391" t="str">
            <v>cac:OrderReference - Serie-Numero ingresado en documento de referencia que sustenta el traslado no cumple con el formato establecido.</v>
          </cell>
        </row>
        <row r="1392">
          <cell r="A1392" t="str">
            <v>4141</v>
          </cell>
          <cell r="B1392" t="str">
            <v>cac:OrderReference - Debe consignar RUC emisor del documento de referencia que sustenta el traslado (./cac:DocumentReference/cac:IssuerParty/cac:PartyIdentification/cbc:ID).</v>
          </cell>
        </row>
        <row r="1393">
          <cell r="A1393" t="str">
            <v>4142</v>
          </cell>
          <cell r="B1393" t="str">
            <v>cac:OrderReference -  RUC emisor del documento de referencia que sustenta el traslado no cumple con el formato establecido.</v>
          </cell>
        </row>
        <row r="1394">
          <cell r="A1394" t="str">
            <v>4143</v>
          </cell>
          <cell r="B1394" t="str">
            <v>cac:OrderReference – RUC Emisor de documento de referencia que sustenta el traslado no existe o se encuentra dado de baja.</v>
          </cell>
        </row>
        <row r="1395">
          <cell r="A1395" t="str">
            <v>4144</v>
          </cell>
          <cell r="B1395" t="str">
            <v>cac:OrderReference – Documento de Referencia ingresado no corresponde a un comprobante electrónico declarado y activo en SUNAT.</v>
          </cell>
        </row>
        <row r="1396">
          <cell r="A1396" t="str">
            <v>4145</v>
          </cell>
          <cell r="B1396" t="str">
            <v>cac:OrderReference – Documento de Referencia ingresado no corresponde comprobante autorizado por SUNAT.</v>
          </cell>
        </row>
        <row r="1397">
          <cell r="A1397" t="str">
            <v>4146</v>
          </cell>
          <cell r="B1397" t="str">
            <v>cac:OrderReference - Nombre o razon social del emisodr de referencia que sustenta el traslado de bienes no cumple con un formato válido.</v>
          </cell>
        </row>
        <row r="1398">
          <cell r="A1398" t="str">
            <v>4147</v>
          </cell>
          <cell r="B1398" t="str">
            <v>cac:DeliveryCustomerParty - Debe consignar numero de documento de identidad del destinatario (cbc:CustomerAssignedAccountID).</v>
          </cell>
        </row>
        <row r="1399">
          <cell r="A1399" t="str">
            <v>4148</v>
          </cell>
          <cell r="B1399" t="str">
            <v>cac:DeliveryCustomerParty - Debe consignar tipo de documento de identidad del destinatario (cbc:CustomerAssignedAccountID/@schemeID).</v>
          </cell>
        </row>
        <row r="1400">
          <cell r="A1400" t="str">
            <v>4149</v>
          </cell>
          <cell r="B1400" t="str">
            <v>cac:DeliveryCustomerParty - Tipo de documento de identidad del destinatario no válido (Catálogo N° 06).</v>
          </cell>
        </row>
        <row r="1401">
          <cell r="A1401" t="str">
            <v>4150</v>
          </cell>
          <cell r="B1401" t="str">
            <v>cac:DeliveryCustomerParty - Numero de documento de identidad del destinatario no cumple con un formato válido.</v>
          </cell>
        </row>
        <row r="1402">
          <cell r="A1402" t="str">
            <v>4151</v>
          </cell>
          <cell r="B1402" t="str">
            <v>cac:DeliveryCustomerParty - Debe consignar apellidos y nombres, denominación o razón social del destinatario (cac:Party/cac:PartyLegalEntity/cbc:RegistrationName).</v>
          </cell>
        </row>
        <row r="1403">
          <cell r="A1403" t="str">
            <v>4152</v>
          </cell>
          <cell r="B1403" t="str">
            <v>cac:DeliveryCustomerParty - Nombre o razon social del destinatario no cumple con un formato válido.</v>
          </cell>
        </row>
        <row r="1404">
          <cell r="A1404" t="str">
            <v>4153</v>
          </cell>
          <cell r="B1404" t="str">
            <v>cbc:HandlingCode - Sujeto que realiza el traslado no es valido.</v>
          </cell>
        </row>
        <row r="1405">
          <cell r="A1405" t="str">
            <v>4154</v>
          </cell>
          <cell r="B1405" t="str">
            <v>cbc:GrossWeightMeasure@unitCode: El valor ingresado en la unidad de medida para el peso bruto total no es correcta (KGM).</v>
          </cell>
        </row>
        <row r="1406">
          <cell r="A1406" t="str">
            <v>4155</v>
          </cell>
          <cell r="B1406" t="str">
            <v>GrossWeightMeasure – El valor ingresado no cumple con el estandar.</v>
          </cell>
        </row>
        <row r="1407">
          <cell r="A1407" t="str">
            <v>4156</v>
          </cell>
          <cell r="B1407" t="str">
            <v>Debe ingresar la totalidad de la información requerida al transportista.</v>
          </cell>
        </row>
        <row r="1408">
          <cell r="A1408" t="str">
            <v>4157</v>
          </cell>
          <cell r="B1408" t="str">
            <v>No existe información en el tag datos de conductores.</v>
          </cell>
        </row>
        <row r="1409">
          <cell r="A1409" t="str">
            <v>4158</v>
          </cell>
          <cell r="B1409" t="str">
            <v>No existe información en el tag datos de vehículos.</v>
          </cell>
        </row>
        <row r="1410">
          <cell r="A1410" t="str">
            <v>4159</v>
          </cell>
          <cell r="B1410" t="str">
            <v>No es necesario consignar los datos del transportista para una operación de Transporte Privado.</v>
          </cell>
        </row>
        <row r="1411">
          <cell r="A1411" t="str">
            <v>4160</v>
          </cell>
          <cell r="B1411" t="str">
            <v>cac:CarrierParty: Debe consignar número de  documento de identidad del transportista.</v>
          </cell>
        </row>
        <row r="1412">
          <cell r="A1412" t="str">
            <v>4161</v>
          </cell>
          <cell r="B1412" t="str">
            <v>cac:CarrierParty: Debe consignar tipo de documento de identidad del transportista.</v>
          </cell>
        </row>
        <row r="1413">
          <cell r="A1413" t="str">
            <v>4162</v>
          </cell>
          <cell r="B1413" t="str">
            <v>cac:CarrierParty: Tipo de documento de identidad del transportista no válido (06 - RUC).</v>
          </cell>
        </row>
        <row r="1414">
          <cell r="A1414" t="str">
            <v>4163</v>
          </cell>
          <cell r="B1414" t="str">
            <v>cac:CarrierParty: Numero de documento de identidad del transportista no cumple con un formato válido.</v>
          </cell>
        </row>
        <row r="1415">
          <cell r="A1415" t="str">
            <v>4164</v>
          </cell>
          <cell r="B1415" t="str">
            <v>cac:CarrierParty: Debe consignar apellidos y nombres, denominación o razón social del transportista.</v>
          </cell>
        </row>
        <row r="1416">
          <cell r="A1416" t="str">
            <v>4165</v>
          </cell>
          <cell r="B1416" t="str">
            <v>cac:CarrierParty: nombre o razon social del transportista no cumple con un formato válido.</v>
          </cell>
        </row>
        <row r="1417">
          <cell r="A1417" t="str">
            <v>4166</v>
          </cell>
          <cell r="B1417" t="str">
            <v>cac: TransportHandlingUnit: Numero de placa (cbc:ID) no coincide con el numero de placa del vehiculo prinicipal.</v>
          </cell>
        </row>
        <row r="1418">
          <cell r="A1418" t="str">
            <v>4167</v>
          </cell>
          <cell r="B1418" t="str">
            <v>cac:RoadTransport/cbc:LicensePlateID: Numero de placa del vehículo no cumple con el formato válido.</v>
          </cell>
        </row>
        <row r="1419">
          <cell r="A1419" t="str">
            <v>4168</v>
          </cell>
          <cell r="B1419" t="str">
            <v>cac: TransportHandlingUnit: Numero de placa del vehículo principal no existe o no cumple con el formato válido (cbc:ID).</v>
          </cell>
        </row>
        <row r="1420">
          <cell r="A1420" t="str">
            <v>4169</v>
          </cell>
          <cell r="B1420" t="str">
            <v>cac:TransportEquipment: debe consignar al menos un vehiculo secundario.</v>
          </cell>
        </row>
        <row r="1421">
          <cell r="A1421" t="str">
            <v>4170</v>
          </cell>
          <cell r="B1421" t="str">
            <v>cac:TransportEquipment: Numero de placa del vehículo secundario no existe o no cumple con el formato válido (cbc:ID).</v>
          </cell>
        </row>
        <row r="1422">
          <cell r="A1422" t="str">
            <v>4171</v>
          </cell>
          <cell r="B1422" t="str">
            <v>cac:DriverPerson: Debe consignar número de  documento de identidad del conductor (cbc:ID).</v>
          </cell>
        </row>
        <row r="1423">
          <cell r="A1423" t="str">
            <v>4172</v>
          </cell>
          <cell r="B1423" t="str">
            <v>cac:DriverPerson: Debe consignar tipo de documento de identidad del conductor (cbc:ID/@schemeID).</v>
          </cell>
        </row>
        <row r="1424">
          <cell r="A1424" t="str">
            <v>4173</v>
          </cell>
          <cell r="B1424" t="str">
            <v>cac:DriverPerson: Tipo de documento de identidad del conductor no válido (Catalogo Nro 06).</v>
          </cell>
        </row>
        <row r="1425">
          <cell r="A1425" t="str">
            <v>4174</v>
          </cell>
          <cell r="B1425" t="str">
            <v>cac:DriverPerson: Numero de documento de identidad del conductor no cumple con el formato válido.</v>
          </cell>
        </row>
        <row r="1426">
          <cell r="A1426" t="str">
            <v>4175</v>
          </cell>
          <cell r="B1426" t="str">
            <v>cac:DeliveryAddress: Debe consignar código de ubigeo de punto de llegada (cbc:ID).</v>
          </cell>
        </row>
        <row r="1427">
          <cell r="A1427" t="str">
            <v>4176</v>
          </cell>
          <cell r="B1427" t="str">
            <v>El dato ingresado como código de ubigeo de punto de llegada no corresponde a un valor esperado (catalogo nro 13).</v>
          </cell>
        </row>
        <row r="1428">
          <cell r="A1428" t="str">
            <v>4177</v>
          </cell>
          <cell r="B1428" t="str">
            <v>cac:DeliveryAddress: Debe consignar código de ubigeo válido (Catálogo N° 13).</v>
          </cell>
        </row>
        <row r="1429">
          <cell r="A1429" t="str">
            <v>4178</v>
          </cell>
          <cell r="B1429" t="str">
            <v>cac:DeliveryAddress: Debe consignar Dirección del punto de llegada (cbc:StreetName).</v>
          </cell>
        </row>
        <row r="1430">
          <cell r="A1430" t="str">
            <v>4179</v>
          </cell>
          <cell r="B1430" t="str">
            <v>cac:DeliveryAddress: Dirección completa y detallada del punto de llegada no cumple con el formato válido.</v>
          </cell>
        </row>
        <row r="1431">
          <cell r="A1431" t="str">
            <v>4180</v>
          </cell>
          <cell r="B1431" t="str">
            <v>cac:OriginAddress: Debe consignar código de ubigeo de punto de partida (cbc:ID).</v>
          </cell>
        </row>
        <row r="1432">
          <cell r="A1432" t="str">
            <v>4181</v>
          </cell>
          <cell r="B1432" t="str">
            <v>El dato ingresado como código de ubigeo de punto de partida no corresponde a un valor esperado (catalogo nro 13).</v>
          </cell>
        </row>
        <row r="1433">
          <cell r="A1433" t="str">
            <v>4182</v>
          </cell>
          <cell r="B1433" t="str">
            <v>cac:OriginAddress: Debe consignar código de ubigeo válido (Catálogo N° 13).</v>
          </cell>
        </row>
        <row r="1434">
          <cell r="A1434" t="str">
            <v>4183</v>
          </cell>
          <cell r="B1434" t="str">
            <v>cac:OriginAddress: Debe consignar Dirección detallada del punto de partida (cbc:StreetName).</v>
          </cell>
        </row>
        <row r="1435">
          <cell r="A1435" t="str">
            <v>4184</v>
          </cell>
          <cell r="B1435" t="str">
            <v>cac:OriginAddres: Dirección completa y detallada del punto de partida no cumple con el estandar.</v>
          </cell>
        </row>
        <row r="1436">
          <cell r="A1436" t="str">
            <v>4185</v>
          </cell>
          <cell r="B1436" t="str">
            <v>cac:OrderReference - Serie y numero no se encuentra registrado como baja por cambio de destinatario.</v>
          </cell>
        </row>
        <row r="1437">
          <cell r="A1437" t="str">
            <v>4186</v>
          </cell>
          <cell r="B1437" t="str">
            <v>cbc:Note - El campo observaciones supera la cantidad maxima especificada (250 carácteres).</v>
          </cell>
        </row>
        <row r="1438">
          <cell r="A1438" t="str">
            <v>4187</v>
          </cell>
          <cell r="B1438" t="str">
            <v>cac:OrderReference - El campo Tipo de documento (descripción) supera la cantidad maxima especificada (50 carácteres).</v>
          </cell>
        </row>
        <row r="1439">
          <cell r="A1439" t="str">
            <v>4188</v>
          </cell>
          <cell r="B1439" t="str">
            <v>El XML no contiene el atributo o no existe información del nombre o razon social del tercero relacionado.</v>
          </cell>
        </row>
        <row r="1440">
          <cell r="A1440" t="str">
            <v>4189</v>
          </cell>
          <cell r="B1440" t="str">
            <v>El valor ingresado como tipo de documento del nombre o razon social del tercero relacionado es incorrecto.</v>
          </cell>
        </row>
        <row r="1441">
          <cell r="A1441" t="str">
            <v>4190</v>
          </cell>
          <cell r="B1441" t="str">
            <v>El valor ingresado como descripcion de motivo de traslado no cumple con el estandar.</v>
          </cell>
        </row>
        <row r="1442">
          <cell r="A1442" t="str">
            <v>4191</v>
          </cell>
          <cell r="B1442" t="str">
            <v>Para el motivo de traslado, no se consigna información en el numero de DAM.</v>
          </cell>
        </row>
        <row r="1443">
          <cell r="A1443" t="str">
            <v>4192</v>
          </cell>
          <cell r="B1443" t="str">
            <v>Para el motivo de traslado, no se consigna información del manifiesto de carga.</v>
          </cell>
        </row>
        <row r="1444">
          <cell r="A1444" t="str">
            <v>4193</v>
          </cell>
          <cell r="B1444" t="str">
            <v>El valor ingresado como indicador de transbordo programado no cumple con el estandar.</v>
          </cell>
        </row>
        <row r="1445">
          <cell r="A1445" t="str">
            <v>4194</v>
          </cell>
          <cell r="B1445" t="str">
            <v>El XML no contiene el atributo o no existe información en peso bruto total de la guia.</v>
          </cell>
        </row>
        <row r="1446">
          <cell r="A1446" t="str">
            <v>4195</v>
          </cell>
          <cell r="B1446" t="str">
            <v>Numero de bultos o pallets es una información válida solo para importación.</v>
          </cell>
        </row>
        <row r="1447">
          <cell r="A1447" t="str">
            <v>4196</v>
          </cell>
          <cell r="B1447" t="str">
            <v>La fecha de recepción en SUNAT es mayor a 1 hora(s) respecto a la fecha de comprobación por OSE</v>
          </cell>
        </row>
        <row r="1448">
          <cell r="A1448" t="str">
            <v>4197</v>
          </cell>
          <cell r="B1448" t="str">
            <v>IssueTime - El dato ingresado  no cumple con el patrón hh:mm:ss.sssss</v>
          </cell>
        </row>
        <row r="1449">
          <cell r="A1449" t="str">
            <v>4200</v>
          </cell>
          <cell r="B1449" t="str">
            <v>Debe corresponder a algún valor válido establecido en el catálogo 13</v>
          </cell>
        </row>
        <row r="1450">
          <cell r="A1450" t="str">
            <v>4201</v>
          </cell>
          <cell r="B1450" t="str">
            <v>EL monto del ISC se debe detallar a nivel de línea</v>
          </cell>
        </row>
        <row r="1451">
          <cell r="A1451" t="str">
            <v>4207</v>
          </cell>
          <cell r="B1451" t="str">
            <v>El DNI debe tener 8 caracteres numéricos</v>
          </cell>
        </row>
        <row r="1452">
          <cell r="A1452" t="str">
            <v>4208</v>
          </cell>
          <cell r="B1452" t="str">
            <v>El dato ingresado como numero de documento de identidad del receptor no cumple con el formato establecido</v>
          </cell>
        </row>
        <row r="1453">
          <cell r="A1453" t="str">
            <v>4230</v>
          </cell>
          <cell r="B1453" t="str">
            <v>el Comprobante no debió ser observado.</v>
          </cell>
        </row>
        <row r="1454">
          <cell r="A1454" t="str">
            <v>4231</v>
          </cell>
          <cell r="B1454" t="str">
            <v>El código de Ubigeo no existe en el listado.</v>
          </cell>
        </row>
        <row r="1455">
          <cell r="A1455" t="str">
            <v>4232</v>
          </cell>
          <cell r="B1455" t="str">
            <v>La sumatoria de los IGV de línea no corresponden al total</v>
          </cell>
        </row>
        <row r="1456">
          <cell r="A1456" t="str">
            <v>4233</v>
          </cell>
          <cell r="B1456" t="str">
            <v>El dato ingresado en order de compra no cumple con el formato establecido.</v>
          </cell>
        </row>
        <row r="1457">
          <cell r="A1457" t="str">
            <v>4234</v>
          </cell>
          <cell r="B1457" t="str">
            <v>El código de producto no cumple con el formato establecido</v>
          </cell>
        </row>
        <row r="1458">
          <cell r="A1458" t="str">
            <v>4235</v>
          </cell>
          <cell r="B1458" t="str">
            <v>No existe información en el nombre del concepto.</v>
          </cell>
        </row>
        <row r="1459">
          <cell r="A1459" t="str">
            <v>4236</v>
          </cell>
          <cell r="B1459" t="str">
            <v>El dato ingresado como direccion completa y detallada no cumple con el formato establecido.</v>
          </cell>
        </row>
        <row r="1460">
          <cell r="A1460" t="str">
            <v>4237</v>
          </cell>
          <cell r="B1460" t="str">
            <v>La tasa del tributo de la línea no corresponde al valor esperado</v>
          </cell>
        </row>
        <row r="1461">
          <cell r="A1461" t="str">
            <v>4238</v>
          </cell>
          <cell r="B1461" t="str">
            <v>El dato ingresado como urbanización no cumple con el formato establecido</v>
          </cell>
        </row>
        <row r="1462">
          <cell r="A1462" t="str">
            <v>4239</v>
          </cell>
          <cell r="B1462" t="str">
            <v>El dato ingresado como provincia no cumple con el formato establecido</v>
          </cell>
        </row>
        <row r="1463">
          <cell r="A1463" t="str">
            <v>4240</v>
          </cell>
          <cell r="B1463" t="str">
            <v>El dato ingresado como departamento no cumple con el formato establecido</v>
          </cell>
        </row>
        <row r="1464">
          <cell r="A1464" t="str">
            <v>4241</v>
          </cell>
          <cell r="B1464" t="str">
            <v>El dato ingresado como distrito no cumple con el formato establecido</v>
          </cell>
        </row>
        <row r="1465">
          <cell r="A1465" t="str">
            <v>4242</v>
          </cell>
          <cell r="B1465" t="str">
            <v>El dato ingresado como local anexo no cumple con el formato establecido</v>
          </cell>
        </row>
        <row r="1466">
          <cell r="A1466" t="str">
            <v>4243</v>
          </cell>
          <cell r="B1466" t="str">
            <v>Si se utiliza la leyenda con código 2007, el total de operaciones exoneradas debe ser mayor a 0.00</v>
          </cell>
        </row>
        <row r="1467">
          <cell r="A1467" t="str">
            <v>4244</v>
          </cell>
          <cell r="B1467" t="str">
            <v>Si se utiliza la leyenda con código 2008, el total de operaciones exoneradas debe ser mayor a 0.00</v>
          </cell>
        </row>
        <row r="1468">
          <cell r="A1468" t="str">
            <v>4245</v>
          </cell>
          <cell r="B1468" t="str">
            <v>El dato ingresado como tipo de operación no corresponde a un valor esperado (catálogo nro. 51)</v>
          </cell>
        </row>
        <row r="1469">
          <cell r="A1469" t="str">
            <v>4246</v>
          </cell>
          <cell r="B1469" t="str">
            <v>El comprobante contiene un identificador de pago repetido en los anticipos</v>
          </cell>
        </row>
        <row r="1470">
          <cell r="A1470" t="str">
            <v>4247</v>
          </cell>
          <cell r="B1470" t="str">
            <v>El comprobante contiene un identificador de pago no relacionado a un documento de anticipo</v>
          </cell>
        </row>
        <row r="1471">
          <cell r="A1471" t="str">
            <v>4248</v>
          </cell>
          <cell r="B1471" t="str">
            <v>El comprobante contiene mas de un documento de anticipo relacionado al mismo identificador de pago.</v>
          </cell>
        </row>
        <row r="1472">
          <cell r="A1472" t="str">
            <v>4249</v>
          </cell>
          <cell r="B1472" t="str">
            <v>El código de motivo de traslado no existe en el listado (catalogo nro. 20)</v>
          </cell>
        </row>
        <row r="1473">
          <cell r="A1473" t="str">
            <v>4250</v>
          </cell>
          <cell r="B1473" t="str">
            <v>El dato ingresado como schemeAgencyName es incorrecto.</v>
          </cell>
        </row>
        <row r="1474">
          <cell r="A1474" t="str">
            <v>4251</v>
          </cell>
          <cell r="B1474" t="str">
            <v>El dato ingresado como atributo @listAgencyName es incorrecto.</v>
          </cell>
        </row>
        <row r="1475">
          <cell r="A1475" t="str">
            <v>4252</v>
          </cell>
          <cell r="B1475" t="str">
            <v>El dato ingresado como atributo @listName es incorrecto.</v>
          </cell>
        </row>
        <row r="1476">
          <cell r="A1476" t="str">
            <v>4253</v>
          </cell>
          <cell r="B1476" t="str">
            <v>El dato ingresado como atributo @listURI es incorrecto.</v>
          </cell>
        </row>
        <row r="1477">
          <cell r="A1477" t="str">
            <v>4254</v>
          </cell>
          <cell r="B1477" t="str">
            <v>El dato ingresado como atributo @listID es incorrecto.</v>
          </cell>
        </row>
        <row r="1478">
          <cell r="A1478" t="str">
            <v>4255</v>
          </cell>
          <cell r="B1478" t="str">
            <v>El dato ingresado como atributo @schemeName es incorrecto.</v>
          </cell>
        </row>
        <row r="1479">
          <cell r="A1479" t="str">
            <v>4256</v>
          </cell>
          <cell r="B1479" t="str">
            <v>El dato ingresado como atributo @schemeAgencyName es incorrecto.</v>
          </cell>
        </row>
        <row r="1480">
          <cell r="A1480" t="str">
            <v>4257</v>
          </cell>
          <cell r="B1480" t="str">
            <v>El dato ingresado como atributo @schemeURI es incorrecto.</v>
          </cell>
        </row>
        <row r="1481">
          <cell r="A1481" t="str">
            <v>4258</v>
          </cell>
          <cell r="B1481" t="str">
            <v>El dato ingresado como atributo @unitCodeListID es incorrecto.</v>
          </cell>
        </row>
        <row r="1482">
          <cell r="A1482" t="str">
            <v>4259</v>
          </cell>
          <cell r="B1482" t="str">
            <v>El dato ingresado como atributo @unitCodeListAgencyName es incorrecto.</v>
          </cell>
        </row>
        <row r="1483">
          <cell r="A1483" t="str">
            <v>4260</v>
          </cell>
          <cell r="B1483" t="str">
            <v>El dato ingresado como atributo @name es incorrecto.</v>
          </cell>
        </row>
        <row r="1484">
          <cell r="A1484" t="str">
            <v>4261</v>
          </cell>
          <cell r="B1484" t="str">
            <v>El dato ingresado como atributo @listSchemeURI es incorrecto.</v>
          </cell>
        </row>
        <row r="1485">
          <cell r="A1485" t="str">
            <v>4262</v>
          </cell>
          <cell r="B1485" t="str">
            <v>El XML no contiene el atributo o no existe lugar donde se entrega el bien para venta itinerante</v>
          </cell>
        </row>
        <row r="1486">
          <cell r="A1486" t="str">
            <v>4263</v>
          </cell>
          <cell r="B1486" t="str">
            <v xml:space="preserve">Si no es una venta itinerante, no corresponde consignar lugar donde se entrega el bien </v>
          </cell>
        </row>
        <row r="1487">
          <cell r="A1487" t="str">
            <v>4264</v>
          </cell>
          <cell r="B1487" t="str">
            <v>El XML no contiene el codigo de leyenda 2007 para el tipo de operación IVAP</v>
          </cell>
        </row>
        <row r="1488">
          <cell r="A1488" t="str">
            <v>4265</v>
          </cell>
          <cell r="B1488" t="str">
            <v>El XML no contiene el codigo de leyenda 2006 para tipo de operación de detracciones</v>
          </cell>
        </row>
        <row r="1489">
          <cell r="A1489" t="str">
            <v>4266</v>
          </cell>
          <cell r="B1489" t="str">
            <v>El XML no contiene el codigo de leyenda 2005 para el tipo de operación Venta itinerante</v>
          </cell>
        </row>
        <row r="1490">
          <cell r="A1490" t="str">
            <v>4267</v>
          </cell>
          <cell r="B1490" t="str">
            <v>El dato ingresado como codigo de producto GS1 no cumple con el formato establecido</v>
          </cell>
        </row>
        <row r="1491">
          <cell r="A1491" t="str">
            <v>4268</v>
          </cell>
          <cell r="B1491" t="str">
            <v>El dato ingresado como cargo/descuento no es valido a nivel de ítem.</v>
          </cell>
        </row>
        <row r="1492">
          <cell r="A1492" t="str">
            <v>4269</v>
          </cell>
          <cell r="B1492" t="str">
            <v>El dato ingresado como codigo de producto no cumple con el formato establecido.</v>
          </cell>
        </row>
        <row r="1493">
          <cell r="A1493" t="str">
            <v>4270</v>
          </cell>
          <cell r="B1493" t="str">
            <v>El dato ingresado como detalle del viaje no cumple con el formato establecido.</v>
          </cell>
        </row>
        <row r="1494">
          <cell r="A1494" t="str">
            <v>4271</v>
          </cell>
          <cell r="B1494" t="str">
            <v>El dato ingresado como descripcion del tramo no cumple con el formato establecido.</v>
          </cell>
        </row>
        <row r="1495">
          <cell r="A1495" t="str">
            <v>4272</v>
          </cell>
          <cell r="B1495" t="str">
            <v>El dato ingresado como valor refrencia del tramo virtual no cumple con el formato establecido.</v>
          </cell>
        </row>
        <row r="1496">
          <cell r="A1496" t="str">
            <v>4273</v>
          </cell>
          <cell r="B1496" t="str">
            <v>El dato ingresado como configuración vehicular no cumple con el formato establecido.</v>
          </cell>
        </row>
        <row r="1497">
          <cell r="A1497" t="str">
            <v>4274</v>
          </cell>
          <cell r="B1497" t="str">
            <v>El dato ingresado como tipo de carga util es incorrecto.</v>
          </cell>
        </row>
        <row r="1498">
          <cell r="A1498" t="str">
            <v>4275</v>
          </cell>
          <cell r="B1498" t="str">
            <v>El XML no contiene el tag o no existe información del valor de la carga en TM.</v>
          </cell>
        </row>
        <row r="1499">
          <cell r="A1499" t="str">
            <v>4276</v>
          </cell>
          <cell r="B1499" t="str">
            <v>El dato ingresado como valor de la carga en TM cumple con el formato establecido.</v>
          </cell>
        </row>
        <row r="1500">
          <cell r="A1500" t="str">
            <v>4277</v>
          </cell>
          <cell r="B1500" t="str">
            <v>El dato ingresado como unidad de medida de la carga  del vehiculo no corresponde al valor esperado.</v>
          </cell>
        </row>
        <row r="1501">
          <cell r="A1501" t="str">
            <v>4278</v>
          </cell>
          <cell r="B1501" t="str">
            <v>El dato ingresado como valor referencial de carga util nominal no cumple con el formato establecido.</v>
          </cell>
        </row>
        <row r="1502">
          <cell r="A1502" t="str">
            <v>4279</v>
          </cell>
          <cell r="B1502" t="str">
            <v>El dato ingresado como codigo de identificación de concepto tributario no es valido (catalogo nro 55)</v>
          </cell>
        </row>
        <row r="1503">
          <cell r="A1503" t="str">
            <v>4280</v>
          </cell>
          <cell r="B1503" t="str">
            <v>El dato ingresado como valor del concepto de la linea no cumple con el formato establecido.</v>
          </cell>
        </row>
        <row r="1504">
          <cell r="A1504" t="str">
            <v>4281</v>
          </cell>
          <cell r="B1504" t="str">
            <v>El dato ingresado como cantidad del concepto de la linea no cumple con el formato establecido.</v>
          </cell>
        </row>
        <row r="1505">
          <cell r="A1505" t="str">
            <v>4282</v>
          </cell>
          <cell r="B1505" t="str">
            <v>La fecha de ingreso al establecimiento es mayor a la fecha de salida al establecimiento.</v>
          </cell>
        </row>
        <row r="1506">
          <cell r="A1506" t="str">
            <v>4283</v>
          </cell>
          <cell r="B1506" t="str">
            <v>El dato ingresado como atributo @schemeID es incorrecto.</v>
          </cell>
        </row>
        <row r="1507">
          <cell r="A1507" t="str">
            <v>4284</v>
          </cell>
          <cell r="B1507" t="str">
            <v>El cargo/descuento consignado no es permitido para el tipo de comprobante.</v>
          </cell>
        </row>
        <row r="1508">
          <cell r="A1508" t="str">
            <v>4285</v>
          </cell>
          <cell r="B1508" t="str">
            <v>El emisor a la fecha no se encuentra registrado ó habilitado con la condición de Agente de percepción</v>
          </cell>
        </row>
        <row r="1509">
          <cell r="A1509" t="str">
            <v>4286</v>
          </cell>
          <cell r="B1509" t="str">
            <v>Si ha consignado Transporte Publico, debe consignar Datos del transportista.</v>
          </cell>
        </row>
        <row r="1510">
          <cell r="A1510" t="str">
            <v>4287</v>
          </cell>
          <cell r="B1510" t="str">
            <v>El precio unitario de la operación que está informando difiere de los cálculos realizados en base a la información remitida</v>
          </cell>
        </row>
        <row r="1511">
          <cell r="A1511" t="str">
            <v>4288</v>
          </cell>
          <cell r="B1511" t="str">
            <v>El valor de venta por ítem difiere de los importes consignados.</v>
          </cell>
        </row>
        <row r="1512">
          <cell r="A1512" t="str">
            <v>4289</v>
          </cell>
          <cell r="B1512" t="str">
            <v>El valor de cargo/descuento por ítem difiere de los importes consignados.</v>
          </cell>
        </row>
        <row r="1513">
          <cell r="A1513" t="str">
            <v>4290</v>
          </cell>
          <cell r="B1513" t="str">
            <v>El cálculo del IGV es Incorrecto</v>
          </cell>
        </row>
      </sheetData>
      <sheetData sheetId="17" refreshError="1"/>
      <sheetData sheetId="18" refreshError="1"/>
      <sheetData sheetId="19" refreshError="1"/>
      <sheetData sheetId="20" refreshError="1"/>
      <sheetData sheetId="21"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General"/>
      <sheetName val="Firma"/>
      <sheetName val="Factura1_0"/>
      <sheetName val="Boleta1_0"/>
      <sheetName val="Servicios Públcios1_0"/>
      <sheetName val="Nota de Débito1_0"/>
      <sheetName val="Nota de Crédito1_0"/>
      <sheetName val="Retenciones1_0"/>
      <sheetName val="Percepciones1_0"/>
      <sheetName val="Guía1_0"/>
      <sheetName val="Resumen Diario1_1"/>
      <sheetName val="Comunicación de Baja1_0"/>
      <sheetName val="Resumen de reversiones1_0"/>
      <sheetName val="Listados"/>
      <sheetName val="Parámetros"/>
      <sheetName val="CódigosRetornoBK"/>
      <sheetName val="Catálogos"/>
      <sheetName val="Catálogos Final"/>
      <sheetName val="CódigosRetorno"/>
      <sheetName val="Factura2_0"/>
      <sheetName val="Boleta2_0"/>
      <sheetName val="Servicios Públicos2_0"/>
      <sheetName val="NotaCredito2_0"/>
      <sheetName val="NotaDebito2_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v>
          </cell>
          <cell r="B1" t="str">
            <v>-</v>
          </cell>
        </row>
        <row r="2">
          <cell r="A2" t="str">
            <v>0100</v>
          </cell>
          <cell r="B2" t="str">
            <v>El sistema no puede responder su solicitud. Intente nuevamente o comuníquese con su Administrador</v>
          </cell>
        </row>
        <row r="3">
          <cell r="A3" t="str">
            <v>0101</v>
          </cell>
          <cell r="B3" t="str">
            <v>El encabezado de seguridad es incorrecto</v>
          </cell>
        </row>
        <row r="4">
          <cell r="A4" t="str">
            <v>0102</v>
          </cell>
          <cell r="B4" t="str">
            <v>Usuario o contraseña incorrectos</v>
          </cell>
        </row>
        <row r="5">
          <cell r="A5" t="str">
            <v>0103</v>
          </cell>
          <cell r="B5" t="str">
            <v>El Usuario ingresado no existe</v>
          </cell>
        </row>
        <row r="6">
          <cell r="A6" t="str">
            <v>0104</v>
          </cell>
          <cell r="B6" t="str">
            <v>La Clave ingresada es incorrecta</v>
          </cell>
        </row>
        <row r="7">
          <cell r="A7" t="str">
            <v>0105</v>
          </cell>
          <cell r="B7" t="str">
            <v>El Usuario no está activo</v>
          </cell>
        </row>
        <row r="8">
          <cell r="A8" t="str">
            <v>0106</v>
          </cell>
          <cell r="B8" t="str">
            <v>El Usuario no es válido</v>
          </cell>
        </row>
        <row r="9">
          <cell r="A9" t="str">
            <v>0109</v>
          </cell>
          <cell r="B9" t="str">
            <v>El sistema no puede responder su solicitud. (El servicio de autenticación no está disponible)</v>
          </cell>
        </row>
        <row r="10">
          <cell r="A10" t="str">
            <v>0110</v>
          </cell>
          <cell r="B10" t="str">
            <v>No se pudo obtener la informacion del tipo de usuario</v>
          </cell>
        </row>
        <row r="11">
          <cell r="A11" t="str">
            <v>0111</v>
          </cell>
          <cell r="B11" t="str">
            <v>No tiene el perfil para enviar comprobantes electronicos</v>
          </cell>
        </row>
        <row r="12">
          <cell r="A12" t="str">
            <v>0112</v>
          </cell>
          <cell r="B12" t="str">
            <v>El usuario debe ser secundario</v>
          </cell>
        </row>
        <row r="13">
          <cell r="A13" t="str">
            <v>0113</v>
          </cell>
          <cell r="B13" t="str">
            <v>El usuario no esta afiliado a Factura Electronica</v>
          </cell>
        </row>
        <row r="14">
          <cell r="A14" t="str">
            <v>0125</v>
          </cell>
          <cell r="B14" t="str">
            <v>No se pudo obtener la constancia</v>
          </cell>
        </row>
        <row r="15">
          <cell r="A15" t="str">
            <v>0126</v>
          </cell>
          <cell r="B15" t="str">
            <v>El ticket no le pertenece al usuario</v>
          </cell>
        </row>
        <row r="16">
          <cell r="A16" t="str">
            <v>0127</v>
          </cell>
          <cell r="B16" t="str">
            <v>El ticket no existe</v>
          </cell>
        </row>
        <row r="17">
          <cell r="A17" t="str">
            <v>0130</v>
          </cell>
          <cell r="B17" t="str">
            <v>El sistema no puede responder su solicitud. (No se pudo obtener el ticket de proceso)</v>
          </cell>
        </row>
        <row r="18">
          <cell r="A18" t="str">
            <v>0131</v>
          </cell>
          <cell r="B18" t="str">
            <v>El sistema no puede responder su solicitud. (No se pudo grabar el archivo en el directorio)</v>
          </cell>
        </row>
        <row r="19">
          <cell r="A19" t="str">
            <v>0132</v>
          </cell>
          <cell r="B19" t="str">
            <v>El sistema no puede responder su solicitud. (No se pudo grabar escribir en el archivo zip)</v>
          </cell>
        </row>
        <row r="20">
          <cell r="A20" t="str">
            <v>0133</v>
          </cell>
          <cell r="B20" t="str">
            <v>El sistema no puede responder su solicitud. (No se pudo grabar la entrada del log)</v>
          </cell>
        </row>
        <row r="21">
          <cell r="A21" t="str">
            <v>0134</v>
          </cell>
          <cell r="B21" t="str">
            <v>El sistema no puede responder su solicitud. (No se pudo grabar en el storage)</v>
          </cell>
        </row>
        <row r="22">
          <cell r="A22" t="str">
            <v>0135</v>
          </cell>
          <cell r="B22" t="str">
            <v>El sistema no puede responder su solicitud. (No se pudo encolar el pedido)</v>
          </cell>
        </row>
        <row r="23">
          <cell r="A23" t="str">
            <v>0136</v>
          </cell>
          <cell r="B23" t="str">
            <v>El sistema no puede responder su solicitud. (No se pudo recibir una respuesta del batch)</v>
          </cell>
        </row>
        <row r="24">
          <cell r="A24" t="str">
            <v>0137</v>
          </cell>
          <cell r="B24" t="str">
            <v>El sistema no puede responder su solicitud. (Se obtuvo una respuesta nula)</v>
          </cell>
        </row>
        <row r="25">
          <cell r="A25" t="str">
            <v>0138</v>
          </cell>
          <cell r="B25" t="str">
            <v>El sistema no puede responder su solicitud. (Error en Base de Datos)</v>
          </cell>
        </row>
        <row r="26">
          <cell r="A26" t="str">
            <v>0151</v>
          </cell>
          <cell r="B26" t="str">
            <v>El nombre del archivo ZIP es incorrecto</v>
          </cell>
        </row>
        <row r="27">
          <cell r="A27" t="str">
            <v>0152</v>
          </cell>
          <cell r="B27" t="str">
            <v>No se puede enviar por este método un archivo de resumen</v>
          </cell>
        </row>
        <row r="28">
          <cell r="A28" t="str">
            <v>0153</v>
          </cell>
          <cell r="B28" t="str">
            <v>No se puede enviar por este método un archivo por lotes</v>
          </cell>
        </row>
        <row r="29">
          <cell r="A29" t="str">
            <v>0154</v>
          </cell>
          <cell r="B29" t="str">
            <v>El RUC del archivo no corresponde al RUC del usuario o el proveedor no esta autorizado a enviar comprobantes del contribuyente</v>
          </cell>
        </row>
        <row r="30">
          <cell r="A30" t="str">
            <v>0155</v>
          </cell>
          <cell r="B30" t="str">
            <v>El archivo ZIP esta vacio</v>
          </cell>
        </row>
        <row r="31">
          <cell r="A31" t="str">
            <v>0156</v>
          </cell>
          <cell r="B31" t="str">
            <v>El archivo ZIP esta corrupto</v>
          </cell>
        </row>
        <row r="32">
          <cell r="A32" t="str">
            <v>0157</v>
          </cell>
          <cell r="B32" t="str">
            <v>El archivo ZIP no contiene comprobantes</v>
          </cell>
        </row>
        <row r="33">
          <cell r="A33" t="str">
            <v>0158</v>
          </cell>
          <cell r="B33" t="str">
            <v>El archivo ZIP contiene demasiados comprobantes para este tipo de envío</v>
          </cell>
        </row>
        <row r="34">
          <cell r="A34" t="str">
            <v>0159</v>
          </cell>
          <cell r="B34" t="str">
            <v>El nombre del archivo XML es incorrecto</v>
          </cell>
        </row>
        <row r="35">
          <cell r="A35" t="str">
            <v>0160</v>
          </cell>
          <cell r="B35" t="str">
            <v>El archivo XML esta vacio</v>
          </cell>
        </row>
        <row r="36">
          <cell r="A36" t="str">
            <v>0161</v>
          </cell>
          <cell r="B36" t="str">
            <v>El nombre del archivo XML no coincide con el nombre del archivo ZIP</v>
          </cell>
        </row>
        <row r="37">
          <cell r="A37" t="str">
            <v>0200</v>
          </cell>
          <cell r="B37" t="str">
            <v>No se pudo procesar su solicitud. (Ocurrio un error en el batch)</v>
          </cell>
        </row>
        <row r="38">
          <cell r="A38" t="str">
            <v>0201</v>
          </cell>
          <cell r="B38" t="str">
            <v>No se pudo procesar su solicitud. (Llego un requerimiento nulo al batch)</v>
          </cell>
        </row>
        <row r="39">
          <cell r="A39" t="str">
            <v>0202</v>
          </cell>
          <cell r="B39" t="str">
            <v>No se pudo procesar su solicitud. (No llego información del archivo ZIP)</v>
          </cell>
        </row>
        <row r="40">
          <cell r="A40" t="str">
            <v>0203</v>
          </cell>
          <cell r="B40" t="str">
            <v>No se pudo procesar su solicitud. (No se encontro archivos en la informacion del archivo ZIP)</v>
          </cell>
        </row>
        <row r="41">
          <cell r="A41" t="str">
            <v>0204</v>
          </cell>
          <cell r="B41" t="str">
            <v>No se pudo procesar su solicitud. (Este tipo de requerimiento solo acepta 1 archivo)</v>
          </cell>
        </row>
        <row r="42">
          <cell r="A42" t="str">
            <v>0250</v>
          </cell>
          <cell r="B42" t="str">
            <v>No se pudo procesar su solicitud. (Ocurrio un error desconocido al hacer unzip)</v>
          </cell>
        </row>
        <row r="43">
          <cell r="A43" t="str">
            <v>0251</v>
          </cell>
          <cell r="B43" t="str">
            <v>No se pudo procesar su solicitud. (No se pudo crear un directorio para el unzip)</v>
          </cell>
        </row>
        <row r="44">
          <cell r="A44" t="str">
            <v>0252</v>
          </cell>
          <cell r="B44" t="str">
            <v>No se pudo procesar su solicitud. (No se encontro archivos dentro del zip)</v>
          </cell>
        </row>
        <row r="45">
          <cell r="A45" t="str">
            <v>0253</v>
          </cell>
          <cell r="B45" t="str">
            <v>No se pudo procesar su solicitud. (No se pudo comprimir la constancia)</v>
          </cell>
        </row>
        <row r="46">
          <cell r="A46" t="str">
            <v>0300</v>
          </cell>
          <cell r="B46" t="str">
            <v>No se encontró la raíz documento xml</v>
          </cell>
        </row>
        <row r="47">
          <cell r="A47" t="str">
            <v>0301</v>
          </cell>
          <cell r="B47" t="str">
            <v>Elemento raiz del xml no esta definido</v>
          </cell>
        </row>
        <row r="48">
          <cell r="A48" t="str">
            <v>0302</v>
          </cell>
          <cell r="B48" t="str">
            <v>Codigo del tipo de comprobante no registrado</v>
          </cell>
        </row>
        <row r="49">
          <cell r="A49" t="str">
            <v>0303</v>
          </cell>
          <cell r="B49" t="str">
            <v>No existe el directorio de schemas</v>
          </cell>
        </row>
        <row r="50">
          <cell r="A50" t="str">
            <v>0304</v>
          </cell>
          <cell r="B50" t="str">
            <v>No existe el archivo de schema</v>
          </cell>
        </row>
        <row r="51">
          <cell r="A51" t="str">
            <v>0305</v>
          </cell>
          <cell r="B51" t="str">
            <v>El sistema no puede procesar el archivo xml</v>
          </cell>
        </row>
        <row r="52">
          <cell r="A52" t="str">
            <v>0306</v>
          </cell>
          <cell r="B52" t="str">
            <v>No se puede leer (parsear) el archivo XML</v>
          </cell>
        </row>
        <row r="53">
          <cell r="A53" t="str">
            <v>0307</v>
          </cell>
          <cell r="B53" t="str">
            <v>No se pudo recuperar la constancia</v>
          </cell>
        </row>
        <row r="54">
          <cell r="A54" t="str">
            <v>0400</v>
          </cell>
          <cell r="B54" t="str">
            <v>No tiene permiso para enviar casos de pruebas</v>
          </cell>
        </row>
        <row r="55">
          <cell r="A55" t="str">
            <v>0401</v>
          </cell>
          <cell r="B55" t="str">
            <v>El caso de prueba no existe</v>
          </cell>
        </row>
        <row r="56">
          <cell r="A56" t="str">
            <v>0402</v>
          </cell>
          <cell r="B56" t="str">
            <v>La numeracion o nombre del documento ya ha sido enviado anteriormente</v>
          </cell>
        </row>
        <row r="57">
          <cell r="A57" t="str">
            <v>0403</v>
          </cell>
          <cell r="B57" t="str">
            <v>El documento afectado por la nota no existe</v>
          </cell>
        </row>
        <row r="58">
          <cell r="A58" t="str">
            <v>0404</v>
          </cell>
          <cell r="B58" t="str">
            <v>El documento afectado por la nota se encuentra rechazado</v>
          </cell>
        </row>
        <row r="59">
          <cell r="A59" t="str">
            <v>1001</v>
          </cell>
          <cell r="B59" t="str">
            <v>ID - El dato SERIE-CORRELATIVO no cumple con el formato de acuerdo al tipo de comprobante</v>
          </cell>
        </row>
        <row r="60">
          <cell r="A60" t="str">
            <v>1002</v>
          </cell>
          <cell r="B60" t="str">
            <v>El XML no contiene informacion en el tag ID</v>
          </cell>
        </row>
        <row r="61">
          <cell r="A61" t="str">
            <v>1003</v>
          </cell>
          <cell r="B61" t="str">
            <v>InvoiceTypeCode - El valor del tipo de documento es invalido o no coincide con el nombre del archivo</v>
          </cell>
        </row>
        <row r="62">
          <cell r="A62" t="str">
            <v>1004</v>
          </cell>
          <cell r="B62" t="str">
            <v>El XML no contiene el tag o no existe informacion de InvoiceTypeCode</v>
          </cell>
        </row>
        <row r="63">
          <cell r="A63" t="str">
            <v>1005</v>
          </cell>
          <cell r="B63" t="str">
            <v>CustomerAssignedAccountID -  El dato ingresado no cumple con el estandar</v>
          </cell>
        </row>
        <row r="64">
          <cell r="A64" t="str">
            <v>1006</v>
          </cell>
          <cell r="B64" t="str">
            <v>El XML no contiene el tag o no existe informacion de CustomerAssignedAccountID del emisor del documento</v>
          </cell>
        </row>
        <row r="65">
          <cell r="A65" t="str">
            <v>1007</v>
          </cell>
          <cell r="B65" t="str">
            <v>El dato ingresado no cumple con el estandar</v>
          </cell>
        </row>
        <row r="66">
          <cell r="A66" t="str">
            <v>1008</v>
          </cell>
          <cell r="B66" t="str">
            <v>El XML no contiene el tag o no existe informacion en tipo de documento del emisor.</v>
          </cell>
        </row>
        <row r="67">
          <cell r="A67" t="str">
            <v>1009</v>
          </cell>
          <cell r="B67" t="str">
            <v>IssueDate - El dato ingresado  no cumple con el patron YYYY-MM-DD</v>
          </cell>
        </row>
        <row r="68">
          <cell r="A68" t="str">
            <v>1010</v>
          </cell>
          <cell r="B68" t="str">
            <v>El XML no contiene el tag IssueDate</v>
          </cell>
        </row>
        <row r="69">
          <cell r="A69" t="str">
            <v>1011</v>
          </cell>
          <cell r="B69" t="str">
            <v>IssueDate- El dato ingresado no es valido</v>
          </cell>
        </row>
        <row r="70">
          <cell r="A70" t="str">
            <v>1012</v>
          </cell>
          <cell r="B70" t="str">
            <v>ID - El dato ingresado no cumple con el patron SERIE-CORRELATIVO</v>
          </cell>
        </row>
        <row r="71">
          <cell r="A71" t="str">
            <v>1013</v>
          </cell>
          <cell r="B71" t="str">
            <v>El XML no contiene informacion en el tag ID</v>
          </cell>
        </row>
        <row r="72">
          <cell r="A72" t="str">
            <v>1014</v>
          </cell>
          <cell r="B72" t="str">
            <v>CustomerAssignedAccountID - El dato ingresado no cumple con el estandar</v>
          </cell>
        </row>
        <row r="73">
          <cell r="A73" t="str">
            <v>1015</v>
          </cell>
          <cell r="B73" t="str">
            <v>El XML no contiene el tag o no existe informacion de CustomerAssignedAccountID del emisor del documento</v>
          </cell>
        </row>
        <row r="74">
          <cell r="A74" t="str">
            <v>1016</v>
          </cell>
          <cell r="B74" t="str">
            <v>AdditionalAccountID - El dato ingresado no cumple con el estandar</v>
          </cell>
        </row>
        <row r="75">
          <cell r="A75" t="str">
            <v>1017</v>
          </cell>
          <cell r="B75" t="str">
            <v>El XML no contiene el tag AdditionalAccountID del emisor del documento</v>
          </cell>
        </row>
        <row r="76">
          <cell r="A76" t="str">
            <v>1018</v>
          </cell>
          <cell r="B76" t="str">
            <v>IssueDate - El dato ingresado no cumple con el patron YYYY-MM-DD</v>
          </cell>
        </row>
        <row r="77">
          <cell r="A77" t="str">
            <v>1019</v>
          </cell>
          <cell r="B77" t="str">
            <v>El XML no contiene el tag IssueDate</v>
          </cell>
        </row>
        <row r="78">
          <cell r="A78" t="str">
            <v>1020</v>
          </cell>
          <cell r="B78" t="str">
            <v>IssueDate- El dato ingresado no es valido</v>
          </cell>
        </row>
        <row r="79">
          <cell r="A79" t="str">
            <v>1021</v>
          </cell>
          <cell r="B79" t="str">
            <v>Error en la validacion de la nota de credito</v>
          </cell>
        </row>
        <row r="80">
          <cell r="A80" t="str">
            <v>1022</v>
          </cell>
          <cell r="B80" t="str">
            <v>La serie o numero del documento modificado por la Nota Electrónica no cumple con el formato establecido</v>
          </cell>
        </row>
        <row r="81">
          <cell r="A81" t="str">
            <v>1023</v>
          </cell>
          <cell r="B81" t="str">
            <v>No se ha especificado el tipo de documento modificado por la Nota electronica</v>
          </cell>
        </row>
        <row r="82">
          <cell r="A82" t="str">
            <v>1024</v>
          </cell>
          <cell r="B82" t="str">
            <v>CustomerAssignedAccountID - El dato ingresado no cumple con el estandar</v>
          </cell>
        </row>
        <row r="83">
          <cell r="A83" t="str">
            <v>1025</v>
          </cell>
          <cell r="B83" t="str">
            <v>El XML no contiene el tag o no existe informacion de CustomerAssignedAccountID del emisor del documento</v>
          </cell>
        </row>
        <row r="84">
          <cell r="A84" t="str">
            <v>1026</v>
          </cell>
          <cell r="B84" t="str">
            <v>AdditionalAccountID - El dato ingresado no cumple con el estandar</v>
          </cell>
        </row>
        <row r="85">
          <cell r="A85" t="str">
            <v>1027</v>
          </cell>
          <cell r="B85" t="str">
            <v>El XML no contiene el tag AdditionalAccountID del emisor del documento</v>
          </cell>
        </row>
        <row r="86">
          <cell r="A86" t="str">
            <v>1028</v>
          </cell>
          <cell r="B86" t="str">
            <v>IssueDate - El dato ingresado no cumple con el patron YYYY-MM-DD</v>
          </cell>
        </row>
        <row r="87">
          <cell r="A87" t="str">
            <v>1029</v>
          </cell>
          <cell r="B87" t="str">
            <v>El XML no contiene el tag IssueDate</v>
          </cell>
        </row>
        <row r="88">
          <cell r="A88" t="str">
            <v>1030</v>
          </cell>
          <cell r="B88" t="str">
            <v>IssueDate- El dato ingresado no es valido</v>
          </cell>
        </row>
        <row r="89">
          <cell r="A89" t="str">
            <v>1031</v>
          </cell>
          <cell r="B89" t="str">
            <v>Error en la validacion de la nota de debito</v>
          </cell>
        </row>
        <row r="90">
          <cell r="A90" t="str">
            <v>1032</v>
          </cell>
          <cell r="B90" t="str">
            <v>El comprobante fue informado previamente en una comunicacion de baja</v>
          </cell>
        </row>
        <row r="91">
          <cell r="A91" t="str">
            <v>1033</v>
          </cell>
          <cell r="B91" t="str">
            <v>El comprobante fue registrado previamente con otros datos</v>
          </cell>
        </row>
        <row r="92">
          <cell r="A92" t="str">
            <v>1034</v>
          </cell>
          <cell r="B92" t="str">
            <v>Número de RUC del nombre del archivo no coincide con el consignado en el contenido del archivo XML</v>
          </cell>
        </row>
        <row r="93">
          <cell r="A93" t="str">
            <v>1035</v>
          </cell>
          <cell r="B93" t="str">
            <v>Numero de Serie del nombre del archivo no coincide con el consignado en el contenido del archivo XML</v>
          </cell>
        </row>
        <row r="94">
          <cell r="A94" t="str">
            <v>1036</v>
          </cell>
          <cell r="B94" t="str">
            <v>Número de documento en el nombre del archivo no coincide con el consignado en el contenido del XML</v>
          </cell>
        </row>
        <row r="95">
          <cell r="A95" t="str">
            <v>1037</v>
          </cell>
          <cell r="B95" t="str">
            <v>El XML no contiene el tag o no existe informacion de RegistrationName del emisor del documento</v>
          </cell>
        </row>
        <row r="96">
          <cell r="A96" t="str">
            <v>1038</v>
          </cell>
          <cell r="B96" t="str">
            <v>RegistrationName - El nombre o razon social del emisor no cumple con el estandar</v>
          </cell>
        </row>
        <row r="97">
          <cell r="A97" t="str">
            <v>1039</v>
          </cell>
          <cell r="B97" t="str">
            <v>Solo se pueden recibir notas electronicas que modifican facturas</v>
          </cell>
        </row>
        <row r="98">
          <cell r="A98" t="str">
            <v>1040</v>
          </cell>
          <cell r="B98" t="str">
            <v>El tipo de documento modificado por la nota electronica no es valido</v>
          </cell>
        </row>
        <row r="99">
          <cell r="A99" t="str">
            <v>1041</v>
          </cell>
          <cell r="B99" t="str">
            <v>cac:PrepaidPayment/cbc:ID - El tag no contiene el atributo @SchemaID. que indica el tipo de documento que realiza el anticipo</v>
          </cell>
        </row>
        <row r="100">
          <cell r="A100" t="str">
            <v>1042</v>
          </cell>
          <cell r="B100" t="str">
            <v>cac:PrepaidPayment/cbc:InstructionID – El tag no contiene el atributo @SchemaID. Que indica el tipo de documento del emisor del documento del anticipo.</v>
          </cell>
        </row>
        <row r="101">
          <cell r="A101" t="str">
            <v>1043</v>
          </cell>
          <cell r="B101" t="str">
            <v>cac:OriginatorDocumentReference/cbc:ID - El tag no contiene el atributo @SchemaID. Que indica el tipo de documento del originador del documento electrónico.</v>
          </cell>
        </row>
        <row r="102">
          <cell r="A102" t="str">
            <v>1044</v>
          </cell>
          <cell r="B102" t="str">
            <v>cac:PrepaidPayment/cbc:InstructionID – El dato ingresado no cumple con el estándar.</v>
          </cell>
        </row>
        <row r="103">
          <cell r="A103" t="str">
            <v>1045</v>
          </cell>
          <cell r="B103" t="str">
            <v>cac:OriginatorDocumentReference/cbc:ID – El dato ingresado no cumple con el estándar.</v>
          </cell>
        </row>
        <row r="104">
          <cell r="A104" t="str">
            <v>1046</v>
          </cell>
          <cell r="B104" t="str">
            <v>cbc:Amount - El dato ingresado no cumple con el estándar.</v>
          </cell>
        </row>
        <row r="105">
          <cell r="A105" t="str">
            <v>1047</v>
          </cell>
          <cell r="B105" t="str">
            <v>cbc:Quantity - El dato ingresado no cumple con el estándar.</v>
          </cell>
        </row>
        <row r="106">
          <cell r="A106" t="str">
            <v>1048</v>
          </cell>
          <cell r="B106" t="str">
            <v>El XML no contiene el tag o no existe información de PrepaidAmount para un documento con anticipo.</v>
          </cell>
        </row>
        <row r="107">
          <cell r="A107" t="str">
            <v>1049</v>
          </cell>
          <cell r="B107" t="str">
            <v>ID - Serie y Número del archivo no coincide con el consignado en el contenido del XML.</v>
          </cell>
        </row>
        <row r="108">
          <cell r="A108" t="str">
            <v>1050</v>
          </cell>
          <cell r="B108" t="str">
            <v>El XML no contiene informacion en el tag DespatchAdviceTypeCode.</v>
          </cell>
        </row>
        <row r="109">
          <cell r="A109" t="str">
            <v>1051</v>
          </cell>
          <cell r="B109" t="str">
            <v>DespatchAdviceTypeCode - El valor del tipo de guía es inválido.</v>
          </cell>
        </row>
        <row r="110">
          <cell r="A110" t="str">
            <v>1052</v>
          </cell>
          <cell r="B110" t="str">
            <v>DespatchAdviceTypeCode - No coincide con el consignado en el contenido del XML.</v>
          </cell>
        </row>
        <row r="111">
          <cell r="A111" t="str">
            <v>1053</v>
          </cell>
          <cell r="B111" t="str">
            <v>cac:OrderReference - El XML no contiene informacion en serie y numero dado de baja (cbc:ID).</v>
          </cell>
        </row>
        <row r="112">
          <cell r="A112" t="str">
            <v>1054</v>
          </cell>
          <cell r="B112" t="str">
            <v>cac:OrderReference - El valor en numero de documento no cumple con un formato valido (SERIE-NUMERO).</v>
          </cell>
        </row>
        <row r="113">
          <cell r="A113" t="str">
            <v>1055</v>
          </cell>
          <cell r="B113" t="str">
            <v>cac:OrderReference - Numero de serie del documento no cumple con un formato valido (EG01 ó TXXX).</v>
          </cell>
        </row>
        <row r="114">
          <cell r="A114" t="str">
            <v>1056</v>
          </cell>
          <cell r="B114" t="str">
            <v>cac:OrderReference - El XML no contiene informacion en el código de tipo de documento (cbc:OrderTypeCode).</v>
          </cell>
        </row>
        <row r="115">
          <cell r="A115" t="str">
            <v>1057</v>
          </cell>
          <cell r="B115" t="str">
            <v>cac:AdditionalDocumentReference - El XML no contiene el tag o no existe información en el numero de documento adicional (cbc:ID).</v>
          </cell>
        </row>
        <row r="116">
          <cell r="A116" t="str">
            <v>1058</v>
          </cell>
          <cell r="B116" t="str">
            <v>cac:AdditionalDocumentReference - El XML no contiene el tag o no existe información en el tipo de documento adicional (cbc:DocumentTypeCode).</v>
          </cell>
        </row>
        <row r="117">
          <cell r="A117" t="str">
            <v>1059</v>
          </cell>
          <cell r="B117" t="str">
            <v>El XML no contiene firma digital.</v>
          </cell>
        </row>
        <row r="118">
          <cell r="A118" t="str">
            <v>1060</v>
          </cell>
          <cell r="B118" t="str">
            <v>cac:Shipment - El XML no contiene el tag o no existe informacion del numero de RUC del Remitente (cac:).</v>
          </cell>
        </row>
        <row r="119">
          <cell r="A119" t="str">
            <v>1061</v>
          </cell>
          <cell r="B119" t="str">
            <v>El numero de RUC del Remitente no existe.</v>
          </cell>
        </row>
        <row r="120">
          <cell r="A120" t="str">
            <v>1062</v>
          </cell>
          <cell r="B120" t="str">
            <v>El XML no contiene el atributo o no existe informacion del motivo de traslado.</v>
          </cell>
        </row>
        <row r="121">
          <cell r="A121" t="str">
            <v>1063</v>
          </cell>
          <cell r="B121" t="str">
            <v>El valor ingresado como motivo de traslado no es valido.</v>
          </cell>
        </row>
        <row r="122">
          <cell r="A122" t="str">
            <v>1064</v>
          </cell>
          <cell r="B122" t="str">
            <v>El XML no contiene el atributo o no existe informacion en el tag cac:DespatchLine de bienes a transportar.</v>
          </cell>
        </row>
        <row r="123">
          <cell r="A123" t="str">
            <v>1065</v>
          </cell>
          <cell r="B123" t="str">
            <v>El XML no contiene el atributo o no existe informacion en modalidad de transporte.</v>
          </cell>
        </row>
        <row r="124">
          <cell r="A124" t="str">
            <v>1066</v>
          </cell>
          <cell r="B124" t="str">
            <v>El XML no contiene el atributo o no existe informacion de datos del transportista.</v>
          </cell>
        </row>
        <row r="125">
          <cell r="A125" t="str">
            <v>1067</v>
          </cell>
          <cell r="B125" t="str">
            <v>El XML no contiene el atributo o no existe información de vehiculos.</v>
          </cell>
        </row>
        <row r="126">
          <cell r="A126" t="str">
            <v>1068</v>
          </cell>
          <cell r="B126" t="str">
            <v>El XML no contiene el atributo o no existe información de conductores.</v>
          </cell>
        </row>
        <row r="127">
          <cell r="A127" t="str">
            <v>1069</v>
          </cell>
          <cell r="B127" t="str">
            <v>El XML no contiene el atributo o no existe información de la fecha de inicio de traslado o fecha de entrega del bien al transportista.</v>
          </cell>
        </row>
        <row r="128">
          <cell r="A128" t="str">
            <v>1070</v>
          </cell>
          <cell r="B128" t="str">
            <v>El valor ingresado  como fecha de inicio o fecha de entrega al transportista no cumple con el estandar (YYYY-MM-DD).</v>
          </cell>
        </row>
        <row r="129">
          <cell r="A129" t="str">
            <v>1071</v>
          </cell>
          <cell r="B129" t="str">
            <v>El valor ingresado  como fecha de inicio o fecha de entrega al transportista no es valido.</v>
          </cell>
        </row>
        <row r="130">
          <cell r="A130" t="str">
            <v>1072</v>
          </cell>
          <cell r="B130" t="str">
            <v>Starttime - El dato ingresado  no cumple con el patron HH:mm:ss.SZ.</v>
          </cell>
        </row>
        <row r="131">
          <cell r="A131" t="str">
            <v>1073</v>
          </cell>
          <cell r="B131" t="str">
            <v>StartTime - El dato ingresado no es valido.</v>
          </cell>
        </row>
        <row r="132">
          <cell r="A132" t="str">
            <v>1074</v>
          </cell>
          <cell r="B132" t="str">
            <v>cac:Shipment - El XML no contiene o no existe información en punto de llegada (cac:DeliveryAddress).</v>
          </cell>
        </row>
        <row r="133">
          <cell r="A133" t="str">
            <v>1075</v>
          </cell>
          <cell r="B133" t="str">
            <v>cac:Shipment - El XML no contiene o no existe información en punto de partida (cac:OriginAddress).</v>
          </cell>
        </row>
        <row r="134">
          <cell r="A134" t="str">
            <v>2104</v>
          </cell>
          <cell r="B134" t="str">
            <v>ElNumero de RUC del emisor no existe</v>
          </cell>
        </row>
        <row r="135">
          <cell r="A135" t="str">
            <v>2010</v>
          </cell>
          <cell r="B135" t="str">
            <v>El contribuyente no esta activo</v>
          </cell>
        </row>
        <row r="136">
          <cell r="A136" t="str">
            <v>2011</v>
          </cell>
          <cell r="B136" t="str">
            <v>El contribuyente no esta habido</v>
          </cell>
        </row>
        <row r="137">
          <cell r="A137" t="str">
            <v>2012</v>
          </cell>
          <cell r="B137" t="str">
            <v>El contribuyente no está autorizado a emitir comprobantes electrónicos</v>
          </cell>
        </row>
        <row r="138">
          <cell r="A138" t="str">
            <v>2013</v>
          </cell>
          <cell r="B138" t="str">
            <v>El contribuyente no cumple con tipo de empresa o tributos requeridos</v>
          </cell>
        </row>
        <row r="139">
          <cell r="A139" t="str">
            <v>2014</v>
          </cell>
          <cell r="B139" t="str">
            <v>El XML no contiene el tag o no existe informacion de CustomerAssignedAccountID del receptor del documento</v>
          </cell>
        </row>
        <row r="140">
          <cell r="A140" t="str">
            <v>2015</v>
          </cell>
          <cell r="B140" t="str">
            <v>El XML no contiene el tag o no existe informacion de AdditionalAccountID del receptor del documento</v>
          </cell>
        </row>
        <row r="141">
          <cell r="A141" t="str">
            <v>2016</v>
          </cell>
          <cell r="B141" t="str">
            <v>El dato ingresado  en el tipo de documento de identidad del receptor no cumple con el estandar o no esta permitido.</v>
          </cell>
        </row>
        <row r="142">
          <cell r="A142" t="str">
            <v>2017</v>
          </cell>
          <cell r="B142" t="str">
            <v>El numero de documento de identidad del receptor debe ser  RUC</v>
          </cell>
        </row>
        <row r="143">
          <cell r="A143" t="str">
            <v>2018</v>
          </cell>
          <cell r="B143" t="str">
            <v>El dato ingresado no cumple con el estandar</v>
          </cell>
        </row>
        <row r="144">
          <cell r="A144" t="str">
            <v>2019</v>
          </cell>
          <cell r="B144" t="str">
            <v>El XML no contiene el tag o no existe informacion de nombre o razon social del emisor del documento</v>
          </cell>
        </row>
        <row r="145">
          <cell r="A145" t="str">
            <v>2020</v>
          </cell>
          <cell r="B145" t="str">
            <v>El nombre o razon social del emisor no cumple con el estandar</v>
          </cell>
        </row>
        <row r="146">
          <cell r="A146" t="str">
            <v>2021</v>
          </cell>
          <cell r="B146" t="str">
            <v>El XML no contiene el tag o no existe informacion de RegistrationName del receptor del documento</v>
          </cell>
        </row>
        <row r="147">
          <cell r="A147" t="str">
            <v>2022</v>
          </cell>
          <cell r="B147" t="str">
            <v>RegistrationName -  El dato ingresado no cumple con el estandar</v>
          </cell>
        </row>
        <row r="148">
          <cell r="A148" t="str">
            <v>2023</v>
          </cell>
          <cell r="B148" t="str">
            <v>El Numero de orden del item no cumple con el formato establecido</v>
          </cell>
        </row>
        <row r="149">
          <cell r="A149" t="str">
            <v>2024</v>
          </cell>
          <cell r="B149" t="str">
            <v>El XML no contiene el tag InvoicedQuantity en el detalle de los Items</v>
          </cell>
        </row>
        <row r="150">
          <cell r="A150" t="str">
            <v>2025</v>
          </cell>
          <cell r="B150" t="str">
            <v>InvoicedQuantity El dato ingresado no cumple con el estandar</v>
          </cell>
        </row>
        <row r="151">
          <cell r="A151" t="str">
            <v>2026</v>
          </cell>
          <cell r="B151" t="str">
            <v>El XML no contiene el tag cac:Item/cbc:Description en el detalle de los Items</v>
          </cell>
        </row>
        <row r="152">
          <cell r="A152" t="str">
            <v>2027</v>
          </cell>
          <cell r="B152" t="str">
            <v>El XML no contiene el tag o no existe informacion de cac:Item/cbc:Description del item</v>
          </cell>
        </row>
        <row r="153">
          <cell r="A153" t="str">
            <v>2028</v>
          </cell>
          <cell r="B153" t="str">
            <v>Debe existir el tag cac:AlternativeConditionPrice</v>
          </cell>
        </row>
        <row r="154">
          <cell r="A154" t="str">
            <v>2029</v>
          </cell>
          <cell r="B154" t="str">
            <v>PriceTypeCode El dato ingresado no cumple con el estandar</v>
          </cell>
        </row>
        <row r="155">
          <cell r="A155" t="str">
            <v>2030</v>
          </cell>
          <cell r="B155" t="str">
            <v>El XML no contiene el tag cbc:PriceTypeCode</v>
          </cell>
        </row>
        <row r="156">
          <cell r="A156" t="str">
            <v>2031</v>
          </cell>
          <cell r="B156" t="str">
            <v>El dato ingresado en total valor de venta no cumple con el estandar</v>
          </cell>
        </row>
        <row r="157">
          <cell r="A157" t="str">
            <v>2032</v>
          </cell>
          <cell r="B157" t="str">
            <v>El XML no contiene el tag LineExtensionAmount en el detalle de los Items</v>
          </cell>
        </row>
        <row r="158">
          <cell r="A158" t="str">
            <v>2033</v>
          </cell>
          <cell r="B158" t="str">
            <v>El dato ingresado en TaxAmount de la linea no cumple con el formato establecido</v>
          </cell>
        </row>
        <row r="159">
          <cell r="A159" t="str">
            <v>2034</v>
          </cell>
          <cell r="B159" t="str">
            <v>TaxAmount es obligatorio</v>
          </cell>
        </row>
        <row r="160">
          <cell r="A160" t="str">
            <v>2035</v>
          </cell>
          <cell r="B160" t="str">
            <v>cac:TaxCategory/cac:TaxScheme/cbc:ID El dato ingresado no cumple con el estandar</v>
          </cell>
        </row>
        <row r="161">
          <cell r="A161" t="str">
            <v>2036</v>
          </cell>
          <cell r="B161" t="str">
            <v>El codigo del tributo es invalido</v>
          </cell>
        </row>
        <row r="162">
          <cell r="A162" t="str">
            <v>2037</v>
          </cell>
          <cell r="B162" t="str">
            <v>El XML no contiene el tag cac:TaxCategory/cac:TaxScheme/cbc:ID del Item</v>
          </cell>
        </row>
        <row r="163">
          <cell r="A163" t="str">
            <v>2038</v>
          </cell>
          <cell r="B163" t="str">
            <v>cac:TaxScheme/cbc:Name del item - No existe el tag o el dato ingresado no cumple con el estandar</v>
          </cell>
        </row>
        <row r="164">
          <cell r="A164" t="str">
            <v>2039</v>
          </cell>
          <cell r="B164" t="str">
            <v>El XML no contiene el tag cac:TaxCategory/cac:TaxScheme/cbc:Name del Item</v>
          </cell>
        </row>
        <row r="165">
          <cell r="A165" t="str">
            <v>2040</v>
          </cell>
          <cell r="B165" t="str">
            <v>El tipo de afectacion del IGV es incorrecto</v>
          </cell>
        </row>
        <row r="166">
          <cell r="A166" t="str">
            <v>2041</v>
          </cell>
          <cell r="B166" t="str">
            <v>El sistema de calculo del ISC es incorrecto</v>
          </cell>
        </row>
        <row r="167">
          <cell r="A167" t="str">
            <v>2042</v>
          </cell>
          <cell r="B167" t="str">
            <v>Debe indicar el IGV. Es un campo obligatorio</v>
          </cell>
        </row>
        <row r="168">
          <cell r="A168" t="str">
            <v>2043</v>
          </cell>
          <cell r="B168" t="str">
            <v>El dato ingresado en PayableAmount no cumple con el formato establecido</v>
          </cell>
        </row>
        <row r="169">
          <cell r="A169" t="str">
            <v>2044</v>
          </cell>
          <cell r="B169" t="str">
            <v>PayableAmount es obligatorio</v>
          </cell>
        </row>
        <row r="170">
          <cell r="A170" t="str">
            <v>2045</v>
          </cell>
          <cell r="B170" t="str">
            <v>El valor ingresado en AdditionalMonetaryTotal/cbc:ID es incorrecto</v>
          </cell>
        </row>
        <row r="171">
          <cell r="A171" t="str">
            <v>2046</v>
          </cell>
          <cell r="B171" t="str">
            <v>AdditionalMonetaryTotal/cbc:ID debe tener valor</v>
          </cell>
        </row>
        <row r="172">
          <cell r="A172" t="str">
            <v>2047</v>
          </cell>
          <cell r="B172" t="str">
            <v>Es obligatorio al menos un AdditionalMonetaryTotal con codigo 1001, 1002, 1003 o 3001</v>
          </cell>
        </row>
        <row r="173">
          <cell r="A173" t="str">
            <v>2048</v>
          </cell>
          <cell r="B173" t="str">
            <v>El dato ingresado en TaxAmount no cumple con el formato establecido</v>
          </cell>
        </row>
        <row r="174">
          <cell r="A174" t="str">
            <v>2049</v>
          </cell>
          <cell r="B174" t="str">
            <v>TaxAmount es obligatorio</v>
          </cell>
        </row>
        <row r="175">
          <cell r="A175" t="str">
            <v>2050</v>
          </cell>
          <cell r="B175" t="str">
            <v>TaxScheme ID - No existe el tag o el dato ingresado no cumple con el estandar</v>
          </cell>
        </row>
        <row r="176">
          <cell r="A176" t="str">
            <v>2051</v>
          </cell>
          <cell r="B176" t="str">
            <v>El codigo del tributo es invalido</v>
          </cell>
        </row>
        <row r="177">
          <cell r="A177" t="str">
            <v>2052</v>
          </cell>
          <cell r="B177" t="str">
            <v>El XML no contiene el tag código de tributo internacional de impuestos globales</v>
          </cell>
        </row>
        <row r="178">
          <cell r="A178" t="str">
            <v>2053</v>
          </cell>
          <cell r="B178" t="str">
            <v>TaxScheme Name - No existe el tag o el dato ingresado no cumple con el estandar</v>
          </cell>
        </row>
        <row r="179">
          <cell r="A179" t="str">
            <v>2054</v>
          </cell>
          <cell r="B179" t="str">
            <v>El XML no contiene el tag TaxScheme Name de impuestos globales</v>
          </cell>
        </row>
        <row r="180">
          <cell r="A180" t="str">
            <v>2055</v>
          </cell>
          <cell r="B180" t="str">
            <v>TaxScheme TaxTypeCode - El dato ingresado no cumple con el estandar</v>
          </cell>
        </row>
        <row r="181">
          <cell r="A181" t="str">
            <v>2056</v>
          </cell>
          <cell r="B181" t="str">
            <v>El XML no contiene el tag TaxScheme TaxTypeCode de impuestos globales</v>
          </cell>
        </row>
        <row r="182">
          <cell r="A182" t="str">
            <v>2057</v>
          </cell>
          <cell r="B182" t="str">
            <v>El Name o TaxTypeCode debe corresponder con el Id para el IGV</v>
          </cell>
        </row>
        <row r="183">
          <cell r="A183" t="str">
            <v>2058</v>
          </cell>
          <cell r="B183" t="str">
            <v>El Name o TaxTypeCode debe corresponder con el Id para el ISC</v>
          </cell>
        </row>
        <row r="184">
          <cell r="A184" t="str">
            <v>2059</v>
          </cell>
          <cell r="B184" t="str">
            <v>El dato ingresado en TaxSubtotal/cbc:TaxAmount no cumple con el formato establecido</v>
          </cell>
        </row>
        <row r="185">
          <cell r="A185" t="str">
            <v>2060</v>
          </cell>
          <cell r="B185" t="str">
            <v>TaxSubtotal/cbc:TaxAmount es obligatorio</v>
          </cell>
        </row>
        <row r="186">
          <cell r="A186" t="str">
            <v>2061</v>
          </cell>
          <cell r="B186" t="str">
            <v>El tag global cac:TaxTotal/cbc:TaxAmount debe tener el mismo valor que cac:TaxTotal/cac:Subtotal/cbc:TaxAmount</v>
          </cell>
        </row>
        <row r="187">
          <cell r="A187" t="str">
            <v>2062</v>
          </cell>
          <cell r="B187" t="str">
            <v>El dato ingresado en PayableAmount no cumple con el formato establecido</v>
          </cell>
        </row>
        <row r="188">
          <cell r="A188" t="str">
            <v>2063</v>
          </cell>
          <cell r="B188" t="str">
            <v>El XML no contiene el tag PayableAmount</v>
          </cell>
        </row>
        <row r="189">
          <cell r="A189" t="str">
            <v>2064</v>
          </cell>
          <cell r="B189" t="str">
            <v>El dato ingresado en ChargeTotalAmount no cumple con el formato establecido</v>
          </cell>
        </row>
        <row r="190">
          <cell r="A190" t="str">
            <v>2065</v>
          </cell>
          <cell r="B190" t="str">
            <v>El dato ingresado en el campo Total Descuentos no cumple con el formato establecido</v>
          </cell>
        </row>
        <row r="191">
          <cell r="A191" t="str">
            <v>2066</v>
          </cell>
          <cell r="B191" t="str">
            <v>Debe indicar una descripcion para el tag sac:AdditionalProperty/cbc:Value</v>
          </cell>
        </row>
        <row r="192">
          <cell r="A192" t="str">
            <v>2067</v>
          </cell>
          <cell r="B192" t="str">
            <v>cac:Price/cbc:PriceAmount - El dato ingresado no cumple con el estandar</v>
          </cell>
        </row>
        <row r="193">
          <cell r="A193" t="str">
            <v>2068</v>
          </cell>
          <cell r="B193" t="str">
            <v>El XML no contiene el tag cac:Price/cbc:PriceAmount en el detalle de los Items</v>
          </cell>
        </row>
        <row r="194">
          <cell r="A194" t="str">
            <v>2069</v>
          </cell>
          <cell r="B194" t="str">
            <v>DocumentCurrencyCode - El dato ingresado no cumple con la estructura</v>
          </cell>
        </row>
        <row r="195">
          <cell r="A195" t="str">
            <v>2070</v>
          </cell>
          <cell r="B195" t="str">
            <v>El XML no contiene el tag o no existe informacion de DocumentCurrencyCode</v>
          </cell>
        </row>
        <row r="196">
          <cell r="A196" t="str">
            <v>2071</v>
          </cell>
          <cell r="B196" t="str">
            <v>La moneda debe ser la misma en todo el documento</v>
          </cell>
        </row>
        <row r="197">
          <cell r="A197" t="str">
            <v>2072</v>
          </cell>
          <cell r="B197" t="str">
            <v>CustomizationID - La versión del documento no es la correcta</v>
          </cell>
        </row>
        <row r="198">
          <cell r="A198" t="str">
            <v>2073</v>
          </cell>
          <cell r="B198" t="str">
            <v>El XML no existe informacion de CustomizationID</v>
          </cell>
        </row>
        <row r="199">
          <cell r="A199" t="str">
            <v>2074</v>
          </cell>
          <cell r="B199" t="str">
            <v>UBLVersionID - La versión del UBL no es correcta</v>
          </cell>
        </row>
        <row r="200">
          <cell r="A200" t="str">
            <v>2075</v>
          </cell>
          <cell r="B200" t="str">
            <v>El XML no contiene el tag o no existe informacion de UBLVersionID</v>
          </cell>
        </row>
        <row r="201">
          <cell r="A201" t="str">
            <v>2076</v>
          </cell>
          <cell r="B201" t="str">
            <v>cac:Signature/cbc:ID - Falta el identificador de la firma</v>
          </cell>
        </row>
        <row r="202">
          <cell r="A202" t="str">
            <v>2077</v>
          </cell>
          <cell r="B202" t="str">
            <v>El tag cac:Signature/cbc:ID debe contener informacion</v>
          </cell>
        </row>
        <row r="203">
          <cell r="A203" t="str">
            <v>2078</v>
          </cell>
          <cell r="B203" t="str">
            <v>cac:Signature/cac:SignatoryParty/cac:PartyIdentification/cbc:ID - Debe ser igual al RUC del emisor</v>
          </cell>
        </row>
        <row r="204">
          <cell r="A204" t="str">
            <v>2079</v>
          </cell>
          <cell r="B204" t="str">
            <v>El XML no contiene el tag cac:Signature/cac:SignatoryParty/cac:PartyIdentification/cbc:ID</v>
          </cell>
        </row>
        <row r="205">
          <cell r="A205" t="str">
            <v>2080</v>
          </cell>
          <cell r="B205" t="str">
            <v>cac:Signature/cac:SignatoryParty/cac:PartyName/cbc:Name - No cumple con el estandar</v>
          </cell>
        </row>
        <row r="206">
          <cell r="A206" t="str">
            <v>2081</v>
          </cell>
          <cell r="B206" t="str">
            <v>El XML no contiene el tag cac:Signature/cac:SignatoryParty/cac:PartyName/cbc:Name</v>
          </cell>
        </row>
        <row r="207">
          <cell r="A207" t="str">
            <v>2082</v>
          </cell>
          <cell r="B207" t="str">
            <v>cac:Signature/cac:DigitalSignatureAttachment/cac:ExternalReference/cbc:URI - No cumple con el estandar</v>
          </cell>
        </row>
        <row r="208">
          <cell r="A208" t="str">
            <v>2083</v>
          </cell>
          <cell r="B208" t="str">
            <v>El XML no contiene el tag cac:Signature/cac:DigitalSignatureAttachment/cac:ExternalReference/cbc:URI</v>
          </cell>
        </row>
        <row r="209">
          <cell r="A209" t="str">
            <v>2084</v>
          </cell>
          <cell r="B209" t="str">
            <v>ext:UBLExtensions/ext:UBLExtension/ext:ExtensionContent/ds:Signature/@Id - No cumple con el estandar</v>
          </cell>
        </row>
        <row r="210">
          <cell r="A210" t="str">
            <v>2085</v>
          </cell>
          <cell r="B210" t="str">
            <v>El XML no contiene el tag ext:UBLExtensions/ext:UBLExtension/ext:ExtensionContent/ds:Signature/@Id</v>
          </cell>
        </row>
        <row r="211">
          <cell r="A211" t="str">
            <v>2086</v>
          </cell>
          <cell r="B211" t="str">
            <v>ext:UBLExtensions/.../ds:Signature/ds:SignedInfo/ds:CanonicalizationMethod/@Algorithm - No cumple con el estandar</v>
          </cell>
        </row>
        <row r="212">
          <cell r="A212" t="str">
            <v>2087</v>
          </cell>
          <cell r="B212" t="str">
            <v>El XML no contiene el tag ext:UBLExtensions/.../ds:Signature/ds:SignedInfo/ds:CanonicalizationMethod/@Algorithm</v>
          </cell>
        </row>
        <row r="213">
          <cell r="A213" t="str">
            <v>2088</v>
          </cell>
          <cell r="B213" t="str">
            <v>ext:UBLExtensions/.../ds:Signature/ds:SignedInfo/ds:SignatureMethod/@Algorithm - No cumple con el estandar</v>
          </cell>
        </row>
        <row r="214">
          <cell r="A214" t="str">
            <v>2089</v>
          </cell>
          <cell r="B214" t="str">
            <v>El XML no contiene el tag ext:UBLExtensions/.../ds:Signature/ds:SignedInfo/ds:SignatureMethod/@Algorithm</v>
          </cell>
        </row>
        <row r="215">
          <cell r="A215" t="str">
            <v>2090</v>
          </cell>
          <cell r="B215" t="str">
            <v>ext:UBLExtensions/.../ds:Signature/ds:SignedInfo/ds:Reference/@URI - Debe estar vacio para id</v>
          </cell>
        </row>
        <row r="216">
          <cell r="A216" t="str">
            <v>2091</v>
          </cell>
          <cell r="B216" t="str">
            <v>El XML no contiene el tag ext:UBLExtensions/.../ds:Signature/ds:SignedInfo/ds:Reference/@URI</v>
          </cell>
        </row>
        <row r="217">
          <cell r="A217" t="str">
            <v>2092</v>
          </cell>
          <cell r="B217" t="str">
            <v>ext:UBLExtensions/.../ds:Signature/ds:SignedInfo/.../ds:Transform@Algorithm - No cumple con el estandar</v>
          </cell>
        </row>
        <row r="218">
          <cell r="A218" t="str">
            <v>2093</v>
          </cell>
          <cell r="B218" t="str">
            <v>El XML no contiene el tag ext:UBLExtensions/.../ds:Signature/ds:SignedInfo/ds:Reference/ds:Transform@Algorithm</v>
          </cell>
        </row>
        <row r="219">
          <cell r="A219" t="str">
            <v>2094</v>
          </cell>
          <cell r="B219" t="str">
            <v>ext:UBLExtensions/.../ds:Signature/ds:SignedInfo/ds:Reference/ds:DigestMethod/@Algorithm - No cumple con el estandar</v>
          </cell>
        </row>
        <row r="220">
          <cell r="A220" t="str">
            <v>2095</v>
          </cell>
          <cell r="B220" t="str">
            <v>El XML no contiene el tag ext:UBLExtensions/.../ds:Signature/ds:SignedInfo/ds:Reference/ds:DigestMethod/@Algorithm</v>
          </cell>
        </row>
        <row r="221">
          <cell r="A221" t="str">
            <v>2096</v>
          </cell>
          <cell r="B221" t="str">
            <v>ext:UBLExtensions/.../ds:Signature/ds:SignedInfo/ds:Reference/ds:DigestValue - No  cumple con el estandar</v>
          </cell>
        </row>
        <row r="222">
          <cell r="A222" t="str">
            <v>2097</v>
          </cell>
          <cell r="B222" t="str">
            <v>El XML no contiene el tag ext:UBLExtensions/.../ds:Signature/ds:SignedInfo/ds:Reference/ds:DigestValue</v>
          </cell>
        </row>
        <row r="223">
          <cell r="A223" t="str">
            <v>2098</v>
          </cell>
          <cell r="B223" t="str">
            <v>ext:UBLExtensions/.../ds:Signature/ds:SignatureValue - No cumple con el estandar</v>
          </cell>
        </row>
        <row r="224">
          <cell r="A224" t="str">
            <v>2099</v>
          </cell>
          <cell r="B224" t="str">
            <v>El XML no contiene el tag ext:UBLExtensions/.../ds:Signature/ds:SignatureValue</v>
          </cell>
        </row>
        <row r="225">
          <cell r="A225" t="str">
            <v>2100</v>
          </cell>
          <cell r="B225" t="str">
            <v>ext:UBLExtensions/.../ds:Signature/ds:KeyInfo/ds:X509Data/ds:X509Certificate - No cumple con el estandar</v>
          </cell>
        </row>
        <row r="226">
          <cell r="A226" t="str">
            <v>2101</v>
          </cell>
          <cell r="B226" t="str">
            <v>El XML no contiene el tag ext:UBLExtensions/.../ds:Signature/ds:KeyInfo/ds:X509Data/ds:X509Certificate</v>
          </cell>
        </row>
        <row r="227">
          <cell r="A227" t="str">
            <v>2102</v>
          </cell>
          <cell r="B227" t="str">
            <v>Error al procesar la factura</v>
          </cell>
        </row>
        <row r="228">
          <cell r="A228" t="str">
            <v>2103</v>
          </cell>
          <cell r="B228" t="str">
            <v>La serie ingresada no es válida</v>
          </cell>
        </row>
        <row r="229">
          <cell r="A229" t="str">
            <v>2104</v>
          </cell>
          <cell r="B229" t="str">
            <v>Numero de RUC del emisor no existe</v>
          </cell>
        </row>
        <row r="230">
          <cell r="A230" t="str">
            <v>2105</v>
          </cell>
          <cell r="B230" t="str">
            <v>Factura a dar de baja no se encuentra registrada en SUNAT</v>
          </cell>
        </row>
        <row r="231">
          <cell r="A231" t="str">
            <v>2106</v>
          </cell>
          <cell r="B231" t="str">
            <v>Factura a dar de baja ya se encuentra en estado de baja</v>
          </cell>
        </row>
        <row r="232">
          <cell r="A232" t="str">
            <v>2107</v>
          </cell>
          <cell r="B232" t="str">
            <v>Numero de RUC SOL no coincide con RUC emisor</v>
          </cell>
        </row>
        <row r="233">
          <cell r="A233" t="str">
            <v>2108</v>
          </cell>
          <cell r="B233" t="str">
            <v>Presentacion fuera de fecha</v>
          </cell>
        </row>
        <row r="234">
          <cell r="A234" t="str">
            <v>2109</v>
          </cell>
          <cell r="B234" t="str">
            <v>El comprobante fue registrado previamente con otros datos</v>
          </cell>
        </row>
        <row r="235">
          <cell r="A235" t="str">
            <v>2110</v>
          </cell>
          <cell r="B235" t="str">
            <v>UBLVersionID - La versión del UBL no es correcta</v>
          </cell>
        </row>
        <row r="236">
          <cell r="A236" t="str">
            <v>2111</v>
          </cell>
          <cell r="B236" t="str">
            <v>El XML no contiene el tag o no existe informacion de UBLVersionID</v>
          </cell>
        </row>
        <row r="237">
          <cell r="A237" t="str">
            <v>2112</v>
          </cell>
          <cell r="B237" t="str">
            <v>CustomizationID - La version del documento no es correcta</v>
          </cell>
        </row>
        <row r="238">
          <cell r="A238" t="str">
            <v>2113</v>
          </cell>
          <cell r="B238" t="str">
            <v>El XML no contiene el tag o no existe informacion de CustomizationID</v>
          </cell>
        </row>
        <row r="239">
          <cell r="A239" t="str">
            <v>2114</v>
          </cell>
          <cell r="B239" t="str">
            <v>DocumentCurrencyCode -  El dato ingresado no cumple con la estructura</v>
          </cell>
        </row>
        <row r="240">
          <cell r="A240" t="str">
            <v>2115</v>
          </cell>
          <cell r="B240" t="str">
            <v>El XML no contiene el tag o no existe informacion de DocumentCurrencyCode</v>
          </cell>
        </row>
        <row r="241">
          <cell r="A241" t="str">
            <v>2116</v>
          </cell>
          <cell r="B241" t="str">
            <v>El tipo de documento modificado por la Nota de credito debe ser factura electronica o ticket</v>
          </cell>
        </row>
        <row r="242">
          <cell r="A242" t="str">
            <v>2117</v>
          </cell>
          <cell r="B242" t="str">
            <v>La serie o numero del documento modificado por la Nota de Credito no cumple con el formato establecido</v>
          </cell>
        </row>
        <row r="243">
          <cell r="A243" t="str">
            <v>2118</v>
          </cell>
          <cell r="B243" t="str">
            <v>Debe indicar las facturas relacionadas a la Nota de Credito</v>
          </cell>
        </row>
        <row r="244">
          <cell r="A244" t="str">
            <v>2119</v>
          </cell>
          <cell r="B244" t="str">
            <v>La factura relacionada en la Nota de credito no esta registrada.</v>
          </cell>
        </row>
        <row r="245">
          <cell r="A245" t="str">
            <v>2120</v>
          </cell>
          <cell r="B245" t="str">
            <v>La factura relacionada en la nota de credito se encuentra de baja</v>
          </cell>
        </row>
        <row r="246">
          <cell r="A246" t="str">
            <v>2121</v>
          </cell>
          <cell r="B246" t="str">
            <v>La factura relacionada en la nota de credito esta registrada como rechazada</v>
          </cell>
        </row>
        <row r="247">
          <cell r="A247" t="str">
            <v>2122</v>
          </cell>
          <cell r="B247" t="str">
            <v>El tag cac:LegalMonetaryTotal/cbc:PayableAmount debe tener informacion valida</v>
          </cell>
        </row>
        <row r="248">
          <cell r="A248" t="str">
            <v>2123</v>
          </cell>
          <cell r="B248" t="str">
            <v>RegistrationName -  El dato ingresado no cumple con el estandar</v>
          </cell>
        </row>
        <row r="249">
          <cell r="A249" t="str">
            <v>2124</v>
          </cell>
          <cell r="B249" t="str">
            <v>El XML no contiene el tag RegistrationName del emisor del documento</v>
          </cell>
        </row>
        <row r="250">
          <cell r="A250" t="str">
            <v>2125</v>
          </cell>
          <cell r="B250" t="str">
            <v>ReferenceID -  El dato ingresado debe indicar SERIE-CORRELATIVO del documento al que se relaciona la Nota</v>
          </cell>
        </row>
        <row r="251">
          <cell r="A251" t="str">
            <v>2126</v>
          </cell>
          <cell r="B251" t="str">
            <v>El XML no contiene informacion en el tag ReferenceID del documento al que se relaciona la nota</v>
          </cell>
        </row>
        <row r="252">
          <cell r="A252" t="str">
            <v>2127</v>
          </cell>
          <cell r="B252" t="str">
            <v>ResponseCode -  El dato ingresado no cumple  con  la  estructura</v>
          </cell>
        </row>
        <row r="253">
          <cell r="A253" t="str">
            <v>2128</v>
          </cell>
          <cell r="B253" t="str">
            <v>El XML no contiene el tag o no existe informacion de ResponseCode</v>
          </cell>
        </row>
        <row r="254">
          <cell r="A254" t="str">
            <v>2129</v>
          </cell>
          <cell r="B254" t="str">
            <v>AdditionalAccountID -  El dato ingresado  en el tipo de documento de identidad del receptor no cumple con el estandar</v>
          </cell>
        </row>
        <row r="255">
          <cell r="A255" t="str">
            <v>2130</v>
          </cell>
          <cell r="B255" t="str">
            <v>El XML no contiene el tag o no existe informacion de AdditionalAccountID del receptor del documento</v>
          </cell>
        </row>
        <row r="256">
          <cell r="A256" t="str">
            <v>2131</v>
          </cell>
          <cell r="B256" t="str">
            <v>CustomerAssignedAccountID - El numero de documento de identidad del receptor debe ser RUC</v>
          </cell>
        </row>
        <row r="257">
          <cell r="A257" t="str">
            <v>2132</v>
          </cell>
          <cell r="B257" t="str">
            <v>El XML no contiene el tag o no existe informacion de CustomerAssignedAccountID del receptor del documento</v>
          </cell>
        </row>
        <row r="258">
          <cell r="A258" t="str">
            <v>2133</v>
          </cell>
          <cell r="B258" t="str">
            <v>RegistrationName -  El dato ingresado no cumple con el estandar</v>
          </cell>
        </row>
        <row r="259">
          <cell r="A259" t="str">
            <v>2134</v>
          </cell>
          <cell r="B259" t="str">
            <v>El XML no contiene el tag o no existe informacion de RegistrationName del receptor del documento</v>
          </cell>
        </row>
        <row r="260">
          <cell r="A260" t="str">
            <v>2135</v>
          </cell>
          <cell r="B260" t="str">
            <v>cac:DiscrepancyResponse/cbc:Description - El dato ingresado no cumple con la estructura</v>
          </cell>
        </row>
        <row r="261">
          <cell r="A261" t="str">
            <v>2136</v>
          </cell>
          <cell r="B261" t="str">
            <v>El XML no contiene el tag o no existe informacion de cac:DiscrepancyResponse/cbc:Description</v>
          </cell>
        </row>
        <row r="262">
          <cell r="A262" t="str">
            <v>2137</v>
          </cell>
          <cell r="B262" t="str">
            <v>El Numero de orden del item no cumple con el formato establecido</v>
          </cell>
        </row>
        <row r="263">
          <cell r="A263" t="str">
            <v>2138</v>
          </cell>
          <cell r="B263" t="str">
            <v>CreditedQuantity/@unitCode - El dato ingresado no cumple con el estandar</v>
          </cell>
        </row>
        <row r="264">
          <cell r="A264" t="str">
            <v>2139</v>
          </cell>
          <cell r="B264" t="str">
            <v>CreditedQuantity - El dato ingresado no cumple con el estandar</v>
          </cell>
        </row>
        <row r="265">
          <cell r="A265" t="str">
            <v>2140</v>
          </cell>
          <cell r="B265" t="str">
            <v>El PriceTypeCode debe tener el valor 01</v>
          </cell>
        </row>
        <row r="266">
          <cell r="A266" t="str">
            <v>2141</v>
          </cell>
          <cell r="B266" t="str">
            <v>cac:TaxCategory/cac:TaxScheme/cbc:ID - El dato ingresado no cumple con el estandar</v>
          </cell>
        </row>
        <row r="267">
          <cell r="A267" t="str">
            <v>2142</v>
          </cell>
          <cell r="B267" t="str">
            <v>El codigo del tributo es invalido</v>
          </cell>
        </row>
        <row r="268">
          <cell r="A268" t="str">
            <v>2143</v>
          </cell>
          <cell r="B268" t="str">
            <v>cac:TaxScheme/cbc:Name del item - No existe el tag o el dato ingresado no cumple con el estandar</v>
          </cell>
        </row>
        <row r="269">
          <cell r="A269" t="str">
            <v>2144</v>
          </cell>
          <cell r="B269" t="str">
            <v>cac:TaxCategory/cac:TaxScheme/cbc:TaxTypeCode El dato ingresado no cumple con el estandar</v>
          </cell>
        </row>
        <row r="270">
          <cell r="A270" t="str">
            <v>2145</v>
          </cell>
          <cell r="B270" t="str">
            <v>El tipo de afectacion del IGV es incorrecto</v>
          </cell>
        </row>
        <row r="271">
          <cell r="A271" t="str">
            <v>2146</v>
          </cell>
          <cell r="B271" t="str">
            <v>El Nombre Internacional debe ser VAT</v>
          </cell>
        </row>
        <row r="272">
          <cell r="A272" t="str">
            <v>2147</v>
          </cell>
          <cell r="B272" t="str">
            <v>El sistema de calculo del ISC es incorrecto</v>
          </cell>
        </row>
        <row r="273">
          <cell r="A273" t="str">
            <v>2148</v>
          </cell>
          <cell r="B273" t="str">
            <v>El Nombre Internacional debe ser EXC</v>
          </cell>
        </row>
        <row r="274">
          <cell r="A274" t="str">
            <v>2149</v>
          </cell>
          <cell r="B274" t="str">
            <v>El dato ingresado en PayableAmount no cumple con el formato establecido</v>
          </cell>
        </row>
        <row r="275">
          <cell r="A275" t="str">
            <v>2150</v>
          </cell>
          <cell r="B275" t="str">
            <v>El valor ingresado en AdditionalMonetaryTotal/cbc:ID es incorrecto</v>
          </cell>
        </row>
        <row r="276">
          <cell r="A276" t="str">
            <v>2151</v>
          </cell>
          <cell r="B276" t="str">
            <v>AdditionalMonetaryTotal/cbc:ID debe tener valor</v>
          </cell>
        </row>
        <row r="277">
          <cell r="A277" t="str">
            <v>2152</v>
          </cell>
          <cell r="B277" t="str">
            <v>Es obligatorio al menos un AdditionalInformation</v>
          </cell>
        </row>
        <row r="278">
          <cell r="A278" t="str">
            <v>2153</v>
          </cell>
          <cell r="B278" t="str">
            <v>Error al procesar la Nota de Credito</v>
          </cell>
        </row>
        <row r="279">
          <cell r="A279" t="str">
            <v>2154</v>
          </cell>
          <cell r="B279" t="str">
            <v>TaxAmount - El dato ingresado en impuestos globales no cumple con el estandar</v>
          </cell>
        </row>
        <row r="280">
          <cell r="A280" t="str">
            <v>2155</v>
          </cell>
          <cell r="B280" t="str">
            <v>El XML no contiene el tag TaxAmount de impuestos globales</v>
          </cell>
        </row>
        <row r="281">
          <cell r="A281" t="str">
            <v>2156</v>
          </cell>
          <cell r="B281" t="str">
            <v>TaxScheme ID - El dato ingresado no cumple con el estandar</v>
          </cell>
        </row>
        <row r="282">
          <cell r="A282" t="str">
            <v>2157</v>
          </cell>
          <cell r="B282" t="str">
            <v>El codigo del tributo es invalido</v>
          </cell>
        </row>
        <row r="283">
          <cell r="A283" t="str">
            <v>2158</v>
          </cell>
          <cell r="B283" t="str">
            <v>El XML no contiene el tag o no existe informacion de TaxScheme ID de impuestos globales</v>
          </cell>
        </row>
        <row r="284">
          <cell r="A284" t="str">
            <v>2159</v>
          </cell>
          <cell r="B284" t="str">
            <v>TaxScheme Name - El dato ingresado no cumple con el estandar</v>
          </cell>
        </row>
        <row r="285">
          <cell r="A285" t="str">
            <v>2160</v>
          </cell>
          <cell r="B285" t="str">
            <v>El XML no contiene el tag o no existe informacion de TaxScheme Name de impuestos globales</v>
          </cell>
        </row>
        <row r="286">
          <cell r="A286" t="str">
            <v>2161</v>
          </cell>
          <cell r="B286" t="str">
            <v>CustomizationID - La version del documento no es correcta</v>
          </cell>
        </row>
        <row r="287">
          <cell r="A287" t="str">
            <v>2162</v>
          </cell>
          <cell r="B287" t="str">
            <v>El XML no contiene el tag o no existe informacion de CustomizationID</v>
          </cell>
        </row>
        <row r="288">
          <cell r="A288" t="str">
            <v>2163</v>
          </cell>
          <cell r="B288" t="str">
            <v>UBLVersionID - La versión del UBL no es correcta</v>
          </cell>
        </row>
        <row r="289">
          <cell r="A289" t="str">
            <v>2164</v>
          </cell>
          <cell r="B289" t="str">
            <v>El XML no contiene el tag o no existe informacion de UBLVersionID</v>
          </cell>
        </row>
        <row r="290">
          <cell r="A290" t="str">
            <v>2165</v>
          </cell>
          <cell r="B290" t="str">
            <v>Error al procesar la Nota de Debito</v>
          </cell>
        </row>
        <row r="291">
          <cell r="A291" t="str">
            <v>2166</v>
          </cell>
          <cell r="B291" t="str">
            <v>RegistrationName - El dato ingresado no cumple con el estandar</v>
          </cell>
        </row>
        <row r="292">
          <cell r="A292" t="str">
            <v>2167</v>
          </cell>
          <cell r="B292" t="str">
            <v>El XML no contiene el tag RegistrationName del emisor del documento</v>
          </cell>
        </row>
        <row r="293">
          <cell r="A293" t="str">
            <v>2168</v>
          </cell>
          <cell r="B293" t="str">
            <v>DocumentCurrencyCode -  El dato ingresado no cumple con el formato establecido</v>
          </cell>
        </row>
        <row r="294">
          <cell r="A294" t="str">
            <v>2169</v>
          </cell>
          <cell r="B294" t="str">
            <v>El XML no contiene el tag o no existe informacion de DocumentCurrencyCode</v>
          </cell>
        </row>
        <row r="295">
          <cell r="A295" t="str">
            <v>2170</v>
          </cell>
          <cell r="B295" t="str">
            <v>ReferenceID - El dato ingresado debe indicar SERIE-CORRELATIVO del documento al que se relaciona la Nota</v>
          </cell>
        </row>
        <row r="296">
          <cell r="A296" t="str">
            <v>2171</v>
          </cell>
          <cell r="B296" t="str">
            <v>El XML no contiene informacion en el tag ReferenceID del documento al que se relaciona la nota</v>
          </cell>
        </row>
        <row r="297">
          <cell r="A297" t="str">
            <v>2172</v>
          </cell>
          <cell r="B297" t="str">
            <v>ResponseCode - El dato ingresado no cumple con la estructura</v>
          </cell>
        </row>
        <row r="298">
          <cell r="A298" t="str">
            <v>2173</v>
          </cell>
          <cell r="B298" t="str">
            <v>El XML no contiene el tag o no existe informacion de ResponseCode</v>
          </cell>
        </row>
        <row r="299">
          <cell r="A299" t="str">
            <v>2174</v>
          </cell>
          <cell r="B299" t="str">
            <v>cac:DiscrepancyResponse/cbc:Description - El dato ingresado no cumple con la estructura</v>
          </cell>
        </row>
        <row r="300">
          <cell r="A300" t="str">
            <v>2175</v>
          </cell>
          <cell r="B300" t="str">
            <v>El XML no contiene el tag o no existe informacion de cac:DiscrepancyResponse/cbc:Description</v>
          </cell>
        </row>
        <row r="301">
          <cell r="A301" t="str">
            <v>2176</v>
          </cell>
          <cell r="B301" t="str">
            <v>AdditionalAccountID -  El dato ingresado  en el tipo de documento de identidad del receptor no cumple con el estandar</v>
          </cell>
        </row>
        <row r="302">
          <cell r="A302" t="str">
            <v>2177</v>
          </cell>
          <cell r="B302" t="str">
            <v>El XML no contiene el tag o no existe informacion de AdditionalAccountID del receptor del documento</v>
          </cell>
        </row>
        <row r="303">
          <cell r="A303" t="str">
            <v>2178</v>
          </cell>
          <cell r="B303" t="str">
            <v>CustomerAssignedAccountID - El numero de documento de identidad del receptor debe ser RUC.</v>
          </cell>
        </row>
        <row r="304">
          <cell r="A304" t="str">
            <v>2179</v>
          </cell>
          <cell r="B304" t="str">
            <v>El XML no contiene el tag o no existe informacion de CustomerAssignedAccountID del receptor del documento</v>
          </cell>
        </row>
        <row r="305">
          <cell r="A305" t="str">
            <v>2180</v>
          </cell>
          <cell r="B305" t="str">
            <v>RegistrationName - El dato ingresado no cumple con el estandar</v>
          </cell>
        </row>
        <row r="306">
          <cell r="A306" t="str">
            <v>2181</v>
          </cell>
          <cell r="B306" t="str">
            <v>El XML no contiene el tag o no existe informacion de RegistrationName del receptor del documento</v>
          </cell>
        </row>
        <row r="307">
          <cell r="A307" t="str">
            <v>2182</v>
          </cell>
          <cell r="B307" t="str">
            <v>TaxScheme ID - El dato ingresado no cumple con el estandar</v>
          </cell>
        </row>
        <row r="308">
          <cell r="A308" t="str">
            <v>2183</v>
          </cell>
          <cell r="B308" t="str">
            <v>El codigo del tributo es invalido</v>
          </cell>
        </row>
        <row r="309">
          <cell r="A309" t="str">
            <v>2184</v>
          </cell>
          <cell r="B309" t="str">
            <v>El XML no contiene el tag o no existe informacion de TaxScheme ID de impuestos globales</v>
          </cell>
        </row>
        <row r="310">
          <cell r="A310" t="str">
            <v>2185</v>
          </cell>
          <cell r="B310" t="str">
            <v>TaxScheme Name - El dato ingresado no cumple con el estandar</v>
          </cell>
        </row>
        <row r="311">
          <cell r="A311" t="str">
            <v>2186</v>
          </cell>
          <cell r="B311" t="str">
            <v>El XML no contiene el tag o no existe informacion de TaxScheme Name de impuestos globales</v>
          </cell>
        </row>
        <row r="312">
          <cell r="A312" t="str">
            <v>2187</v>
          </cell>
          <cell r="B312" t="str">
            <v>El Numero de orden del item no cumple con el formato establecido</v>
          </cell>
        </row>
        <row r="313">
          <cell r="A313" t="str">
            <v>2188</v>
          </cell>
          <cell r="B313" t="str">
            <v>DebitedQuantity/@unitCode El dato ingresado no cumple con el estandar</v>
          </cell>
        </row>
        <row r="314">
          <cell r="A314" t="str">
            <v>2189</v>
          </cell>
          <cell r="B314" t="str">
            <v>DebitedQuantity El dato ingresado no cumple con el estandar</v>
          </cell>
        </row>
        <row r="315">
          <cell r="A315" t="str">
            <v>2190</v>
          </cell>
          <cell r="B315" t="str">
            <v>El XML no contiene el tag Price/cbc:PriceAmount en el detalle de los Items</v>
          </cell>
        </row>
        <row r="316">
          <cell r="A316" t="str">
            <v>2191</v>
          </cell>
          <cell r="B316" t="str">
            <v>El XML no contiene el tag Price/cbc:LineExtensionAmount en el detalle de los Items</v>
          </cell>
        </row>
        <row r="317">
          <cell r="A317" t="str">
            <v>2192</v>
          </cell>
          <cell r="B317" t="str">
            <v>EL PriceTypeCode debe tener el valor 01</v>
          </cell>
        </row>
        <row r="318">
          <cell r="A318" t="str">
            <v>2193</v>
          </cell>
          <cell r="B318" t="str">
            <v>cac:TaxCategory/cac:TaxScheme/cbc:ID El dato ingresado no cumple con el estandar</v>
          </cell>
        </row>
        <row r="319">
          <cell r="A319" t="str">
            <v>2194</v>
          </cell>
          <cell r="B319" t="str">
            <v>El codigo del tributo es invalido</v>
          </cell>
        </row>
        <row r="320">
          <cell r="A320" t="str">
            <v>2195</v>
          </cell>
          <cell r="B320" t="str">
            <v>cac:TaxScheme/cbc:Name del item - No existe el tag o el dato ingresado no cumple con el estandar</v>
          </cell>
        </row>
        <row r="321">
          <cell r="A321" t="str">
            <v>2196</v>
          </cell>
          <cell r="B321" t="str">
            <v>cac:TaxCategory/cac:TaxScheme/cbc:TaxTypeCode El dato ingresado no cumple con el estandar</v>
          </cell>
        </row>
        <row r="322">
          <cell r="A322" t="str">
            <v>2197</v>
          </cell>
          <cell r="B322" t="str">
            <v>El tipo de afectacion del IGV es incorrecto</v>
          </cell>
        </row>
        <row r="323">
          <cell r="A323" t="str">
            <v>2198</v>
          </cell>
          <cell r="B323" t="str">
            <v>El Nombre Internacional debe ser VAT</v>
          </cell>
        </row>
        <row r="324">
          <cell r="A324" t="str">
            <v>2199</v>
          </cell>
          <cell r="B324" t="str">
            <v>El sistema de calculo del ISC es incorrecto</v>
          </cell>
        </row>
        <row r="325">
          <cell r="A325" t="str">
            <v>2200</v>
          </cell>
          <cell r="B325" t="str">
            <v>El Nombre Internacional debe ser EXC</v>
          </cell>
        </row>
        <row r="326">
          <cell r="A326" t="str">
            <v>2201</v>
          </cell>
          <cell r="B326" t="str">
            <v>El tag cac:RequestedMonetaryTotal/cbc:PayableAmount debe tener informacion valida</v>
          </cell>
        </row>
        <row r="327">
          <cell r="A327" t="str">
            <v>2202</v>
          </cell>
          <cell r="B327" t="str">
            <v>TaxAmount - El dato ingresado en impuestos globales no cumple con el estandar</v>
          </cell>
        </row>
        <row r="328">
          <cell r="A328" t="str">
            <v>2203</v>
          </cell>
          <cell r="B328" t="str">
            <v>El XML no contiene el tag TaxAmount de impuestos globales</v>
          </cell>
        </row>
        <row r="329">
          <cell r="A329" t="str">
            <v>2204</v>
          </cell>
          <cell r="B329" t="str">
            <v>El tipo de documento modificado por la Nota de Debito debe ser factura electronica o ticket</v>
          </cell>
        </row>
        <row r="330">
          <cell r="A330" t="str">
            <v>2205</v>
          </cell>
          <cell r="B330" t="str">
            <v>La serie o numero del documento modificado por la Nota de Debito no cumple con el formato establecido</v>
          </cell>
        </row>
        <row r="331">
          <cell r="A331" t="str">
            <v>2206</v>
          </cell>
          <cell r="B331" t="str">
            <v>Debe indicar los documentos afectados por la Nota de Debito</v>
          </cell>
        </row>
        <row r="332">
          <cell r="A332" t="str">
            <v>2207</v>
          </cell>
          <cell r="B332" t="str">
            <v>La factura relacionada en la nota de debito se encuentra de baja</v>
          </cell>
        </row>
        <row r="333">
          <cell r="A333" t="str">
            <v>2208</v>
          </cell>
          <cell r="B333" t="str">
            <v>La factura relacionada en la nota de debito esta registrada como rechazada</v>
          </cell>
        </row>
        <row r="334">
          <cell r="A334" t="str">
            <v>2209</v>
          </cell>
          <cell r="B334" t="str">
            <v>La factura relacionada en la Nota de debito no esta registrada</v>
          </cell>
        </row>
        <row r="335">
          <cell r="A335" t="str">
            <v>2210</v>
          </cell>
          <cell r="B335" t="str">
            <v>El dato ingresado no cumple con el formato RC-fecha-correlativo</v>
          </cell>
        </row>
        <row r="336">
          <cell r="A336" t="str">
            <v>2211</v>
          </cell>
          <cell r="B336" t="str">
            <v>El XML no contiene el tag ID</v>
          </cell>
        </row>
        <row r="337">
          <cell r="A337" t="str">
            <v>2212</v>
          </cell>
          <cell r="B337" t="str">
            <v>UBLVersionID - La versión del UBL del resumen de boletas no es correcta</v>
          </cell>
        </row>
        <row r="338">
          <cell r="A338" t="str">
            <v>2213</v>
          </cell>
          <cell r="B338" t="str">
            <v>El XML no contiene el tag UBLVersionID</v>
          </cell>
        </row>
        <row r="339">
          <cell r="A339" t="str">
            <v>2214</v>
          </cell>
          <cell r="B339" t="str">
            <v>CustomizationID - La versión del resumen de boletas no es correcta</v>
          </cell>
        </row>
        <row r="340">
          <cell r="A340" t="str">
            <v>2215</v>
          </cell>
          <cell r="B340" t="str">
            <v>El XML no contiene el tag CustomizationID</v>
          </cell>
        </row>
        <row r="341">
          <cell r="A341" t="str">
            <v>2216</v>
          </cell>
          <cell r="B341" t="str">
            <v>CustomerAssignedAccountID -  El dato ingresado no cumple con el estandar</v>
          </cell>
        </row>
        <row r="342">
          <cell r="A342" t="str">
            <v>2217</v>
          </cell>
          <cell r="B342" t="str">
            <v>El XML no contiene el tag CustomerAssignedAccountID del emisor del documento</v>
          </cell>
        </row>
        <row r="343">
          <cell r="A343" t="str">
            <v>2218</v>
          </cell>
          <cell r="B343" t="str">
            <v>AdditionalAccountID - El dato ingresado no cumple con el estandar</v>
          </cell>
        </row>
        <row r="344">
          <cell r="A344" t="str">
            <v>2219</v>
          </cell>
          <cell r="B344" t="str">
            <v>El XML no contiene el tag AdditionalAccountID del emisor del documento</v>
          </cell>
        </row>
        <row r="345">
          <cell r="A345" t="str">
            <v>2220</v>
          </cell>
          <cell r="B345" t="str">
            <v>El ID debe coincidir con el nombre del archivo</v>
          </cell>
        </row>
        <row r="346">
          <cell r="A346" t="str">
            <v>2221</v>
          </cell>
          <cell r="B346" t="str">
            <v>El RUC debe coincidir con el RUC del nombre del archivo</v>
          </cell>
        </row>
        <row r="347">
          <cell r="A347" t="str">
            <v>2222</v>
          </cell>
          <cell r="B347" t="str">
            <v>El contribuyente no está autorizado a emitir comprobantes electronicos</v>
          </cell>
        </row>
        <row r="348">
          <cell r="A348" t="str">
            <v>2223</v>
          </cell>
          <cell r="B348" t="str">
            <v>El archivo ya fue presentado anteriormente</v>
          </cell>
        </row>
        <row r="349">
          <cell r="A349" t="str">
            <v>2224</v>
          </cell>
          <cell r="B349" t="str">
            <v>Numero de RUC SOL no coincide con RUC emisor</v>
          </cell>
        </row>
        <row r="350">
          <cell r="A350" t="str">
            <v>2225</v>
          </cell>
          <cell r="B350" t="str">
            <v>Numero de RUC del emisor no existe</v>
          </cell>
        </row>
        <row r="351">
          <cell r="A351" t="str">
            <v>2226</v>
          </cell>
          <cell r="B351" t="str">
            <v>El contribuyente no esta activo</v>
          </cell>
        </row>
        <row r="352">
          <cell r="A352" t="str">
            <v>2227</v>
          </cell>
          <cell r="B352" t="str">
            <v>El contribuyente no cumple con tipo de empresa o tributos requeridos</v>
          </cell>
        </row>
        <row r="353">
          <cell r="A353" t="str">
            <v>2228</v>
          </cell>
          <cell r="B353" t="str">
            <v>RegistrationName - El dato ingresado no cumple con el estandar</v>
          </cell>
        </row>
        <row r="354">
          <cell r="A354" t="str">
            <v>2229</v>
          </cell>
          <cell r="B354" t="str">
            <v>El XML no contiene el tag RegistrationName del emisor del documento</v>
          </cell>
        </row>
        <row r="355">
          <cell r="A355" t="str">
            <v>2230</v>
          </cell>
          <cell r="B355" t="str">
            <v>IssueDate - El dato ingresado no cumple con el patron YYYY-MM-DD</v>
          </cell>
        </row>
        <row r="356">
          <cell r="A356" t="str">
            <v>2231</v>
          </cell>
          <cell r="B356" t="str">
            <v>El XML no contiene el tag IssueDate</v>
          </cell>
        </row>
        <row r="357">
          <cell r="A357" t="str">
            <v>2232</v>
          </cell>
          <cell r="B357" t="str">
            <v>IssueDate- El dato ingresado no es valido</v>
          </cell>
        </row>
        <row r="358">
          <cell r="A358" t="str">
            <v>2233</v>
          </cell>
          <cell r="B358" t="str">
            <v>ReferenceDate - El dato ingresado no cumple con el patron YYYY-MM-DD</v>
          </cell>
        </row>
        <row r="359">
          <cell r="A359" t="str">
            <v>2234</v>
          </cell>
          <cell r="B359" t="str">
            <v>El XML no contiene el tag ReferenceDate</v>
          </cell>
        </row>
        <row r="360">
          <cell r="A360" t="str">
            <v>2235</v>
          </cell>
          <cell r="B360" t="str">
            <v>ReferenceDate- El dato ingresado no es valido</v>
          </cell>
        </row>
        <row r="361">
          <cell r="A361" t="str">
            <v>2236</v>
          </cell>
          <cell r="B361" t="str">
            <v>La fecha del IssueDate no debe ser mayor al Today</v>
          </cell>
        </row>
        <row r="362">
          <cell r="A362" t="str">
            <v>2237</v>
          </cell>
          <cell r="B362" t="str">
            <v>La fecha del ReferenceDate no debe ser mayor al Today</v>
          </cell>
        </row>
        <row r="363">
          <cell r="A363" t="str">
            <v>2238</v>
          </cell>
          <cell r="B363" t="str">
            <v>LineID - El dato ingresado no cumple con el estandar</v>
          </cell>
        </row>
        <row r="364">
          <cell r="A364" t="str">
            <v>2239</v>
          </cell>
          <cell r="B364" t="str">
            <v>LineID - El dato ingresado debe ser correlativo mayor a cero</v>
          </cell>
        </row>
        <row r="365">
          <cell r="A365" t="str">
            <v>2240</v>
          </cell>
          <cell r="B365" t="str">
            <v>El XML no contiene el tag LineID de SummaryDocumentsLine</v>
          </cell>
        </row>
        <row r="366">
          <cell r="A366" t="str">
            <v>2241</v>
          </cell>
          <cell r="B366" t="str">
            <v>DocumentTypeCode - El valor del tipo de documento es invalido</v>
          </cell>
        </row>
        <row r="367">
          <cell r="A367" t="str">
            <v>2242</v>
          </cell>
          <cell r="B367" t="str">
            <v>El XML no contiene el tag DocumentTypeCode</v>
          </cell>
        </row>
        <row r="368">
          <cell r="A368" t="str">
            <v>2243</v>
          </cell>
          <cell r="B368" t="str">
            <v>El dato ingresado  no cumple con el patron SERIE</v>
          </cell>
        </row>
        <row r="369">
          <cell r="A369" t="str">
            <v>2244</v>
          </cell>
          <cell r="B369" t="str">
            <v>El XML no contiene el tag DocumentSerialID</v>
          </cell>
        </row>
        <row r="370">
          <cell r="A370" t="str">
            <v>2245</v>
          </cell>
          <cell r="B370" t="str">
            <v>El dato ingresado en StartDocumentNumberID debe ser numerico</v>
          </cell>
        </row>
        <row r="371">
          <cell r="A371" t="str">
            <v>2246</v>
          </cell>
          <cell r="B371" t="str">
            <v>El XML no contiene el tag StartDocumentNumberID</v>
          </cell>
        </row>
        <row r="372">
          <cell r="A372" t="str">
            <v>2247</v>
          </cell>
          <cell r="B372" t="str">
            <v>El dato ingresado en sac:EndDocumentNumberID debe ser numerico</v>
          </cell>
        </row>
        <row r="373">
          <cell r="A373" t="str">
            <v>2248</v>
          </cell>
          <cell r="B373" t="str">
            <v>El XML no contiene el tag sac:EndDocumentNumberID</v>
          </cell>
        </row>
        <row r="374">
          <cell r="A374" t="str">
            <v>2249</v>
          </cell>
          <cell r="B374" t="str">
            <v>Los rangos deben ser mayores a cero</v>
          </cell>
        </row>
        <row r="375">
          <cell r="A375" t="str">
            <v>2250</v>
          </cell>
          <cell r="B375" t="str">
            <v>En el rango de comprobantes, el EndDocumentNumberID debe ser mayor o igual al StartInvoiceNumberID</v>
          </cell>
        </row>
        <row r="376">
          <cell r="A376" t="str">
            <v>2251</v>
          </cell>
          <cell r="B376" t="str">
            <v>El dato ingresado en TotalAmount debe ser numerico mayor o igual a cero</v>
          </cell>
        </row>
        <row r="377">
          <cell r="A377" t="str">
            <v>2252</v>
          </cell>
          <cell r="B377" t="str">
            <v>El XML no contiene el tag TotalAmount</v>
          </cell>
        </row>
        <row r="378">
          <cell r="A378" t="str">
            <v>2253</v>
          </cell>
          <cell r="B378" t="str">
            <v>El dato ingresado en TotalAmount debe ser numerico mayor a cero</v>
          </cell>
        </row>
        <row r="379">
          <cell r="A379" t="str">
            <v>2254</v>
          </cell>
          <cell r="B379" t="str">
            <v>PaidAmount - El dato ingresado no cumple con el estandar</v>
          </cell>
        </row>
        <row r="380">
          <cell r="A380" t="str">
            <v>2255</v>
          </cell>
          <cell r="B380" t="str">
            <v>El XML no contiene el tag PaidAmount</v>
          </cell>
        </row>
        <row r="381">
          <cell r="A381" t="str">
            <v>2256</v>
          </cell>
          <cell r="B381" t="str">
            <v>InstructionID - El dato ingresado no cumple con el estandar</v>
          </cell>
        </row>
        <row r="382">
          <cell r="A382" t="str">
            <v>2257</v>
          </cell>
          <cell r="B382" t="str">
            <v>El XML no contiene el tag InstructionID</v>
          </cell>
        </row>
        <row r="383">
          <cell r="A383" t="str">
            <v>2258</v>
          </cell>
          <cell r="B383" t="str">
            <v>Debe indicar Referencia de Importes asociados a las boletas de venta</v>
          </cell>
        </row>
        <row r="384">
          <cell r="A384" t="str">
            <v>2259</v>
          </cell>
          <cell r="B384" t="str">
            <v>Debe indicar 3 Referencias de Importes asociados a las boletas de venta</v>
          </cell>
        </row>
        <row r="385">
          <cell r="A385" t="str">
            <v>2260</v>
          </cell>
          <cell r="B385" t="str">
            <v>PaidAmount - El dato ingresado debe ser mayor o igual a 0.00</v>
          </cell>
        </row>
        <row r="386">
          <cell r="A386" t="str">
            <v>2261</v>
          </cell>
          <cell r="B386" t="str">
            <v>cbc:Amount - El dato ingresado no cumple con el estandar</v>
          </cell>
        </row>
        <row r="387">
          <cell r="A387" t="str">
            <v>2262</v>
          </cell>
          <cell r="B387" t="str">
            <v>El XML no contiene el tag cbc:Amount</v>
          </cell>
        </row>
        <row r="388">
          <cell r="A388" t="str">
            <v>2263</v>
          </cell>
          <cell r="B388" t="str">
            <v>ChargeIndicator - El dato ingresado no cumple con el estandar</v>
          </cell>
        </row>
        <row r="389">
          <cell r="A389" t="str">
            <v>2264</v>
          </cell>
          <cell r="B389" t="str">
            <v>El XML no contiene el tag ChargeIndicator</v>
          </cell>
        </row>
        <row r="390">
          <cell r="A390" t="str">
            <v>2265</v>
          </cell>
          <cell r="B390" t="str">
            <v>Debe indicar Información acerca del Importe Total de Otros Cargos</v>
          </cell>
        </row>
        <row r="391">
          <cell r="A391" t="str">
            <v>2266</v>
          </cell>
          <cell r="B391" t="str">
            <v>Debe indicar cargos mayores o iguales a cero</v>
          </cell>
        </row>
        <row r="392">
          <cell r="A392" t="str">
            <v>2267</v>
          </cell>
          <cell r="B392" t="str">
            <v>TaxScheme ID - El dato ingresado no cumple con el estandar</v>
          </cell>
        </row>
        <row r="393">
          <cell r="A393" t="str">
            <v>2268</v>
          </cell>
          <cell r="B393" t="str">
            <v>El codigo del tributo es invalido</v>
          </cell>
        </row>
        <row r="394">
          <cell r="A394" t="str">
            <v>2269</v>
          </cell>
          <cell r="B394" t="str">
            <v>El XML no contiene el tag TaxScheme ID de Información acerca del importe total de un tipo particular de impuesto</v>
          </cell>
        </row>
        <row r="395">
          <cell r="A395" t="str">
            <v>2270</v>
          </cell>
          <cell r="B395" t="str">
            <v>TaxScheme Name - El dato ingresado no cumple con el estandar</v>
          </cell>
        </row>
        <row r="396">
          <cell r="A396" t="str">
            <v>2271</v>
          </cell>
          <cell r="B396" t="str">
            <v>El XML no contiene el tag TaxScheme Name de impuesto</v>
          </cell>
        </row>
        <row r="397">
          <cell r="A397" t="str">
            <v>2272</v>
          </cell>
          <cell r="B397" t="str">
            <v>TaxScheme TaxTypeCode - El dato ingresado no cumple con el estandar</v>
          </cell>
        </row>
        <row r="398">
          <cell r="A398" t="str">
            <v>2273</v>
          </cell>
          <cell r="B398" t="str">
            <v>TaxAmount - El dato ingresado no cumple con el estandar</v>
          </cell>
        </row>
        <row r="399">
          <cell r="A399" t="str">
            <v>2274</v>
          </cell>
          <cell r="B399" t="str">
            <v>El XML no contiene el tag TaxAmount</v>
          </cell>
        </row>
        <row r="400">
          <cell r="A400" t="str">
            <v>2275</v>
          </cell>
          <cell r="B400" t="str">
            <v>Si el codigo de tributo es 2000, el nombre del tributo debe ser ISC</v>
          </cell>
        </row>
        <row r="401">
          <cell r="A401" t="str">
            <v>2276</v>
          </cell>
          <cell r="B401" t="str">
            <v>Si el codigo de tributo es 1000, el nombre del tributo debe ser IGV</v>
          </cell>
        </row>
        <row r="402">
          <cell r="A402" t="str">
            <v>2277</v>
          </cell>
          <cell r="B402" t="str">
            <v>No se ha consignado ninguna informacion del importe total de tributos</v>
          </cell>
        </row>
        <row r="403">
          <cell r="A403" t="str">
            <v>2278</v>
          </cell>
          <cell r="B403" t="str">
            <v>Debe indicar Información acerca del importe total de ISC e IGV</v>
          </cell>
        </row>
        <row r="404">
          <cell r="A404" t="str">
            <v>2279</v>
          </cell>
          <cell r="B404" t="str">
            <v>Debe indicar Items de consolidado de documentos</v>
          </cell>
        </row>
        <row r="405">
          <cell r="A405" t="str">
            <v>2280</v>
          </cell>
          <cell r="B405" t="str">
            <v>Existen problemas con la informacion del resumen de comprobantes</v>
          </cell>
        </row>
        <row r="406">
          <cell r="A406" t="str">
            <v>2281</v>
          </cell>
          <cell r="B406" t="str">
            <v>Error en la validacion de los rangos de los comprobantes</v>
          </cell>
        </row>
        <row r="407">
          <cell r="A407" t="str">
            <v>2282</v>
          </cell>
          <cell r="B407" t="str">
            <v>Existe documento ya informado anteriormente</v>
          </cell>
        </row>
        <row r="408">
          <cell r="A408" t="str">
            <v>2283</v>
          </cell>
          <cell r="B408" t="str">
            <v>El dato ingresado no cumple con el formato RA-fecha-correlativo</v>
          </cell>
        </row>
        <row r="409">
          <cell r="A409" t="str">
            <v>2284</v>
          </cell>
          <cell r="B409" t="str">
            <v>El tag ID esta vacío</v>
          </cell>
        </row>
        <row r="410">
          <cell r="A410" t="str">
            <v>2285</v>
          </cell>
          <cell r="B410" t="str">
            <v>El ID debe coincidir  con el nombre del archivo</v>
          </cell>
        </row>
        <row r="411">
          <cell r="A411" t="str">
            <v>2286</v>
          </cell>
          <cell r="B411" t="str">
            <v>El RUC debe coincidir con el RUC del nombre del archivo</v>
          </cell>
        </row>
        <row r="412">
          <cell r="A412" t="str">
            <v>2287</v>
          </cell>
          <cell r="B412" t="str">
            <v>AdditionalAccountID - El dato ingresado no cumple con el estandar</v>
          </cell>
        </row>
        <row r="413">
          <cell r="A413" t="str">
            <v>2288</v>
          </cell>
          <cell r="B413" t="str">
            <v>El XML no contiene el tag AdditionalAccountID del emisor del documento</v>
          </cell>
        </row>
        <row r="414">
          <cell r="A414" t="str">
            <v>2289</v>
          </cell>
          <cell r="B414" t="str">
            <v>CustomerAssignedAccountID - El dato ingresado no cumple con el estandar</v>
          </cell>
        </row>
        <row r="415">
          <cell r="A415" t="str">
            <v>2290</v>
          </cell>
          <cell r="B415" t="str">
            <v>El XML no contiene el tag CustomerAssignedAccountID del emisor del documento</v>
          </cell>
        </row>
        <row r="416">
          <cell r="A416" t="str">
            <v>2291</v>
          </cell>
          <cell r="B416" t="str">
            <v>El contribuyente no esta autorizado a emitir comprobantes electronicos</v>
          </cell>
        </row>
        <row r="417">
          <cell r="A417" t="str">
            <v>2292</v>
          </cell>
          <cell r="B417" t="str">
            <v>Numero de RUC SOL no coincide con RUC emisor</v>
          </cell>
        </row>
        <row r="418">
          <cell r="A418" t="str">
            <v>2293</v>
          </cell>
          <cell r="B418" t="str">
            <v>Numero de RUC del emisor no existe</v>
          </cell>
        </row>
        <row r="419">
          <cell r="A419" t="str">
            <v>2294</v>
          </cell>
          <cell r="B419" t="str">
            <v>El contribuyente no esta activo</v>
          </cell>
        </row>
        <row r="420">
          <cell r="A420" t="str">
            <v>2295</v>
          </cell>
          <cell r="B420" t="str">
            <v>El contribuyente no cumple con tipo de empresa o tributos requeridos</v>
          </cell>
        </row>
        <row r="421">
          <cell r="A421" t="str">
            <v>2296</v>
          </cell>
          <cell r="B421" t="str">
            <v>RegistrationName - El dato ingresado no cumple con el estandar</v>
          </cell>
        </row>
        <row r="422">
          <cell r="A422" t="str">
            <v>2297</v>
          </cell>
          <cell r="B422" t="str">
            <v>El XML no contiene el tag RegistrationName del emisor del documento</v>
          </cell>
        </row>
        <row r="423">
          <cell r="A423" t="str">
            <v>2298</v>
          </cell>
          <cell r="B423" t="str">
            <v>IssueDate - El dato ingresado no cumple con el patron YYYY-MM-DD</v>
          </cell>
        </row>
        <row r="424">
          <cell r="A424" t="str">
            <v>2299</v>
          </cell>
          <cell r="B424" t="str">
            <v>El XML no contiene el tag IssueDate</v>
          </cell>
        </row>
        <row r="425">
          <cell r="A425" t="str">
            <v>2300</v>
          </cell>
          <cell r="B425" t="str">
            <v>IssueDate - El dato ingresado no es valido</v>
          </cell>
        </row>
        <row r="426">
          <cell r="A426" t="str">
            <v>2301</v>
          </cell>
          <cell r="B426" t="str">
            <v>La fecha del IssueDate no debe ser mayor al Today</v>
          </cell>
        </row>
        <row r="427">
          <cell r="A427" t="str">
            <v>2302</v>
          </cell>
          <cell r="B427" t="str">
            <v>ReferenceDate - El dato ingresado no cumple con el patron YYYY-MM-DD</v>
          </cell>
        </row>
        <row r="428">
          <cell r="A428" t="str">
            <v>2303</v>
          </cell>
          <cell r="B428" t="str">
            <v>El XML no contiene el tag ReferenceDate</v>
          </cell>
        </row>
        <row r="429">
          <cell r="A429" t="str">
            <v>2304</v>
          </cell>
          <cell r="B429" t="str">
            <v>ReferenceDate - El dato ingresado no es valido</v>
          </cell>
        </row>
        <row r="430">
          <cell r="A430" t="str">
            <v>2305</v>
          </cell>
          <cell r="B430" t="str">
            <v>LineID - El dato ingresado no cumple con el estandar</v>
          </cell>
        </row>
        <row r="431">
          <cell r="A431" t="str">
            <v>2306</v>
          </cell>
          <cell r="B431" t="str">
            <v>LineID - El dato ingresado debe ser correlativo mayor a cero</v>
          </cell>
        </row>
        <row r="432">
          <cell r="A432" t="str">
            <v>2307</v>
          </cell>
          <cell r="B432" t="str">
            <v>El tag LineID de VoidedDocumentsLine esta vacío</v>
          </cell>
        </row>
        <row r="433">
          <cell r="A433" t="str">
            <v>2308</v>
          </cell>
          <cell r="B433" t="str">
            <v>DocumentTypeCode - El valor del tipo de documento es invalido</v>
          </cell>
        </row>
        <row r="434">
          <cell r="A434" t="str">
            <v>2309</v>
          </cell>
          <cell r="B434" t="str">
            <v>El tag DocumentTypeCode es vacío</v>
          </cell>
        </row>
        <row r="435">
          <cell r="A435" t="str">
            <v>2310</v>
          </cell>
          <cell r="B435" t="str">
            <v>El dato ingresado  no cumple con el patron SERIE</v>
          </cell>
        </row>
        <row r="436">
          <cell r="A436" t="str">
            <v>2311</v>
          </cell>
          <cell r="B436" t="str">
            <v>El tag DocumentSerialID es vacío</v>
          </cell>
        </row>
        <row r="437">
          <cell r="A437" t="str">
            <v>2312</v>
          </cell>
          <cell r="B437" t="str">
            <v>El dato ingresado en DocumentNumberID debe ser numerico y como maximo de 8 digitos</v>
          </cell>
        </row>
        <row r="438">
          <cell r="A438" t="str">
            <v>2313</v>
          </cell>
          <cell r="B438" t="str">
            <v>El tag DocumentNumberID esta vacío</v>
          </cell>
        </row>
        <row r="439">
          <cell r="A439" t="str">
            <v>2314</v>
          </cell>
          <cell r="B439" t="str">
            <v>El dato ingresado en VoidReasonDescription debe contener información válida</v>
          </cell>
        </row>
        <row r="440">
          <cell r="A440" t="str">
            <v>2315</v>
          </cell>
          <cell r="B440" t="str">
            <v>El tag VoidReasonDescription esta vacío</v>
          </cell>
        </row>
        <row r="441">
          <cell r="A441" t="str">
            <v>2316</v>
          </cell>
          <cell r="B441" t="str">
            <v>Debe indicar Items en VoidedDocumentsLine</v>
          </cell>
        </row>
        <row r="442">
          <cell r="A442" t="str">
            <v>2317</v>
          </cell>
          <cell r="B442" t="str">
            <v>Error al procesar el resumen de anulados</v>
          </cell>
        </row>
        <row r="443">
          <cell r="A443" t="str">
            <v>2318</v>
          </cell>
          <cell r="B443" t="str">
            <v>CustomizationID - La version del documento no es correcta</v>
          </cell>
        </row>
        <row r="444">
          <cell r="A444" t="str">
            <v>2319</v>
          </cell>
          <cell r="B444" t="str">
            <v>El XML no contiene el tag CustomizationID</v>
          </cell>
        </row>
        <row r="445">
          <cell r="A445" t="str">
            <v>2320</v>
          </cell>
          <cell r="B445" t="str">
            <v>UBLVersionID - La version del UBL  no es la correcta</v>
          </cell>
        </row>
        <row r="446">
          <cell r="A446" t="str">
            <v>2321</v>
          </cell>
          <cell r="B446" t="str">
            <v>El XML no contiene el tag UBLVersionID</v>
          </cell>
        </row>
        <row r="447">
          <cell r="A447" t="str">
            <v>2322</v>
          </cell>
          <cell r="B447" t="str">
            <v>Error en la validacion de los rangos</v>
          </cell>
        </row>
        <row r="448">
          <cell r="A448" t="str">
            <v>2323</v>
          </cell>
          <cell r="B448" t="str">
            <v>Existe documento ya informado anteriormente en una comunicacion de baja</v>
          </cell>
        </row>
        <row r="449">
          <cell r="A449" t="str">
            <v>2324</v>
          </cell>
          <cell r="B449" t="str">
            <v>El archivo de comunicacion de baja ya fue presentado anteriormente</v>
          </cell>
        </row>
        <row r="450">
          <cell r="A450" t="str">
            <v>2325</v>
          </cell>
          <cell r="B450" t="str">
            <v>El certificado usado no es el comunicado a SUNAT</v>
          </cell>
        </row>
        <row r="451">
          <cell r="A451" t="str">
            <v>2326</v>
          </cell>
          <cell r="B451" t="str">
            <v>El certificado usado se encuentra de baja</v>
          </cell>
        </row>
        <row r="452">
          <cell r="A452" t="str">
            <v>2327</v>
          </cell>
          <cell r="B452" t="str">
            <v>El certificado usado no se encuentra vigente</v>
          </cell>
        </row>
        <row r="453">
          <cell r="A453" t="str">
            <v>2328</v>
          </cell>
          <cell r="B453" t="str">
            <v>El certificado usado se encuentra revocado</v>
          </cell>
        </row>
        <row r="454">
          <cell r="A454" t="str">
            <v>2329</v>
          </cell>
          <cell r="B454" t="str">
            <v>La fecha de emision se encuentra fuera del limite permitido</v>
          </cell>
        </row>
        <row r="455">
          <cell r="A455" t="str">
            <v>2330</v>
          </cell>
          <cell r="B455" t="str">
            <v>La fecha de generación de la comunicación debe ser igual a la fecha consignada en el nombre del archivo</v>
          </cell>
        </row>
        <row r="456">
          <cell r="A456" t="str">
            <v>2331</v>
          </cell>
          <cell r="B456" t="str">
            <v>Número de RUC del nombre del archivo no coincide con el consignado en el contenido del archivo XML</v>
          </cell>
        </row>
        <row r="457">
          <cell r="A457" t="str">
            <v>2332</v>
          </cell>
          <cell r="B457" t="str">
            <v>Número de Serie del nombre del archivo no coincide con el consignado en el contenido del archivo XML</v>
          </cell>
        </row>
        <row r="458">
          <cell r="A458" t="str">
            <v>2333</v>
          </cell>
          <cell r="B458" t="str">
            <v>Número de documento en el nombre del archivo no coincide con el consignado en el contenido del XML</v>
          </cell>
        </row>
        <row r="459">
          <cell r="A459" t="str">
            <v>2334</v>
          </cell>
          <cell r="B459" t="str">
            <v>El documento electrónico ingresado ha sido alterado</v>
          </cell>
        </row>
        <row r="460">
          <cell r="A460" t="str">
            <v>2335</v>
          </cell>
          <cell r="B460" t="str">
            <v>El documento electrónico ingresado ha sido alterado</v>
          </cell>
        </row>
        <row r="461">
          <cell r="A461" t="str">
            <v>2336</v>
          </cell>
          <cell r="B461" t="str">
            <v>Ocurrió un error en el proceso de validación de la firma digital</v>
          </cell>
        </row>
        <row r="462">
          <cell r="A462" t="str">
            <v>2337</v>
          </cell>
          <cell r="B462" t="str">
            <v>La moneda debe ser la misma en todo el documento</v>
          </cell>
        </row>
        <row r="463">
          <cell r="A463" t="str">
            <v>2338</v>
          </cell>
          <cell r="B463" t="str">
            <v>La moneda debe ser la misma en todo el documento</v>
          </cell>
        </row>
        <row r="464">
          <cell r="A464" t="str">
            <v>2339</v>
          </cell>
          <cell r="B464" t="str">
            <v>El dato ingresado en PayableAmount no cumple con el formato establecido</v>
          </cell>
        </row>
        <row r="465">
          <cell r="A465" t="str">
            <v>2340</v>
          </cell>
          <cell r="B465" t="str">
            <v>El valor ingresado en AdditionalMonetaryTotal/cbc:ID es incorrecto</v>
          </cell>
        </row>
        <row r="466">
          <cell r="A466" t="str">
            <v>2341</v>
          </cell>
          <cell r="B466" t="str">
            <v>AdditionalMonetaryTotal/cbc:ID debe tener valor</v>
          </cell>
        </row>
        <row r="467">
          <cell r="A467" t="str">
            <v>2342</v>
          </cell>
          <cell r="B467" t="str">
            <v>Fecha de emision de la factura no coincide con la informada en la comunicacion</v>
          </cell>
        </row>
        <row r="468">
          <cell r="A468" t="str">
            <v>2343</v>
          </cell>
          <cell r="B468" t="str">
            <v>cac:TaxTotal/cac:TaxSubtotal/cbc:TaxAmount - El dato ingresado no cumple con el estandar</v>
          </cell>
        </row>
        <row r="469">
          <cell r="A469" t="str">
            <v>2344</v>
          </cell>
          <cell r="B469" t="str">
            <v>El XML no contiene el tag cac:TaxTotal/cac:TaxSubtotal/cbc:TaxAmount</v>
          </cell>
        </row>
        <row r="470">
          <cell r="A470" t="str">
            <v>2345</v>
          </cell>
          <cell r="B470" t="str">
            <v>La serie no corresponde al tipo de comprobante</v>
          </cell>
        </row>
        <row r="471">
          <cell r="A471" t="str">
            <v>2346</v>
          </cell>
          <cell r="B471" t="str">
            <v>La fecha de generación del resumen debe ser igual a la fecha consignada en el nombre del archivo</v>
          </cell>
        </row>
        <row r="472">
          <cell r="A472" t="str">
            <v>2347</v>
          </cell>
          <cell r="B472" t="str">
            <v>Los rangos informados en el archivo XML se encuentran duplicados o superpuestos</v>
          </cell>
        </row>
        <row r="473">
          <cell r="A473" t="str">
            <v>2348</v>
          </cell>
          <cell r="B473" t="str">
            <v>Los documentos informados en el archivo XML se encuentran duplicados</v>
          </cell>
        </row>
        <row r="474">
          <cell r="A474" t="str">
            <v>2349</v>
          </cell>
          <cell r="B474" t="str">
            <v>Debe consignar solo un elemento sac:AdditionalMonetaryTotal con cbc:ID igual a 1001</v>
          </cell>
        </row>
        <row r="475">
          <cell r="A475" t="str">
            <v>2350</v>
          </cell>
          <cell r="B475" t="str">
            <v>Debe consignar solo un elemento sac:AdditionalMonetaryTotal con cbc:ID igual a 1002</v>
          </cell>
        </row>
        <row r="476">
          <cell r="A476" t="str">
            <v>2351</v>
          </cell>
          <cell r="B476" t="str">
            <v>Debe consignar solo un elemento sac:AdditionalMonetaryTotal con cbc:ID igual a 1003</v>
          </cell>
        </row>
        <row r="477">
          <cell r="A477" t="str">
            <v>2352</v>
          </cell>
          <cell r="B477" t="str">
            <v>Debe consignar solo un elemento cac:TaxTotal a nivel global para IGV (cbc:ID igual a 1000)</v>
          </cell>
        </row>
        <row r="478">
          <cell r="A478" t="str">
            <v>2353</v>
          </cell>
          <cell r="B478" t="str">
            <v>Debe consignar solo un elemento cac:TaxTotal a nivel global para ISC (cbc:ID igual a 2000)</v>
          </cell>
        </row>
        <row r="479">
          <cell r="A479" t="str">
            <v>2354</v>
          </cell>
          <cell r="B479" t="str">
            <v>Debe consignar solo un elemento cac:TaxTotal a nivel global para Otros (cbc:ID igual a 9999)</v>
          </cell>
        </row>
        <row r="480">
          <cell r="A480" t="str">
            <v>2355</v>
          </cell>
          <cell r="B480" t="str">
            <v>Debe consignar solo un elemento cac:TaxTotal a nivel de item para IGV (cbc:ID igual a 1000)</v>
          </cell>
        </row>
        <row r="481">
          <cell r="A481" t="str">
            <v>2356</v>
          </cell>
          <cell r="B481" t="str">
            <v>Debe consignar solo un elemento cac:TaxTotal a nivel de item para ISC (cbc:ID igual a 2000)</v>
          </cell>
        </row>
        <row r="482">
          <cell r="A482" t="str">
            <v>2357</v>
          </cell>
          <cell r="B482" t="str">
            <v>Debe consignar solo un elemento sac:BillingPayment a nivel de item con cbc:InstructionID igual a 01</v>
          </cell>
        </row>
        <row r="483">
          <cell r="A483" t="str">
            <v>2358</v>
          </cell>
          <cell r="B483" t="str">
            <v>Debe consignar solo un elemento sac:BillingPayment a nivel de item con cbc:InstructionID igual a 02</v>
          </cell>
        </row>
        <row r="484">
          <cell r="A484" t="str">
            <v>2359</v>
          </cell>
          <cell r="B484" t="str">
            <v>Debe consignar solo un elemento sac:BillingPayment a nivel de item con cbc:InstructionID igual a 03</v>
          </cell>
        </row>
        <row r="485">
          <cell r="A485" t="str">
            <v>2360</v>
          </cell>
          <cell r="B485" t="str">
            <v>Debe consignar solo un elemento sac:BillingPayment a nivel de item con cbc:InstructionID igual a 04</v>
          </cell>
        </row>
        <row r="486">
          <cell r="A486" t="str">
            <v>2361</v>
          </cell>
          <cell r="B486" t="str">
            <v>Debe consignar solo un elemento cac:TaxTotal a nivel de item para Otros (cbc:ID igual a 9999)</v>
          </cell>
        </row>
        <row r="487">
          <cell r="A487" t="str">
            <v>2362</v>
          </cell>
          <cell r="B487" t="str">
            <v>Debe consignar solo un tag cac:AccountingSupplierParty/cbc:AdditionalAccountID</v>
          </cell>
        </row>
        <row r="488">
          <cell r="A488" t="str">
            <v>2363</v>
          </cell>
          <cell r="B488" t="str">
            <v>Debe consignar solo un tag cac:AccountingCustomerParty/cbc:AdditionalAccountID</v>
          </cell>
        </row>
        <row r="489">
          <cell r="A489" t="str">
            <v>2364</v>
          </cell>
          <cell r="B489" t="str">
            <v>El comprobante contiene un tipo y número de Guía de Remisión repetido</v>
          </cell>
        </row>
        <row r="490">
          <cell r="A490" t="str">
            <v>2365</v>
          </cell>
          <cell r="B490" t="str">
            <v>El comprobante contiene un tipo y número de Documento Relacionado repetido</v>
          </cell>
        </row>
        <row r="491">
          <cell r="A491" t="str">
            <v>2366</v>
          </cell>
          <cell r="B491" t="str">
            <v>El codigo en el tag sac:AdditionalProperty/cbc:ID debe tener 4 posiciones</v>
          </cell>
        </row>
        <row r="492">
          <cell r="A492" t="str">
            <v>2367</v>
          </cell>
          <cell r="B492" t="str">
            <v>El dato ingresado en PriceAmount del Precio de venta unitario por item no cumple con el formato establecido</v>
          </cell>
        </row>
        <row r="493">
          <cell r="A493" t="str">
            <v>2368</v>
          </cell>
          <cell r="B493" t="str">
            <v>El dato ingresado en TaxSubtotal/cbc:TaxAmount del item no cumple con el formato establecido</v>
          </cell>
        </row>
        <row r="494">
          <cell r="A494" t="str">
            <v>2369</v>
          </cell>
          <cell r="B494" t="str">
            <v>El dato ingresado en PriceAmount del Valor de venta unitario por item no cumple con el formato establecido</v>
          </cell>
        </row>
        <row r="495">
          <cell r="A495" t="str">
            <v>2370</v>
          </cell>
          <cell r="B495" t="str">
            <v>El dato ingresado en LineExtensionAmount del item no cumple con el formato establecido</v>
          </cell>
        </row>
        <row r="496">
          <cell r="A496" t="str">
            <v>2371</v>
          </cell>
          <cell r="B496" t="str">
            <v>El XML no contiene el tag cbc:TaxExemptionReasonCode de Afectacion al IGV</v>
          </cell>
        </row>
        <row r="497">
          <cell r="A497" t="str">
            <v>2372</v>
          </cell>
          <cell r="B497" t="str">
            <v>El tag en el item cac:TaxTotal/cbc:TaxAmount debe tener el mismo valor que cac:TaxTotal/cac:TaxSubtotal/cbc:TaxAmount</v>
          </cell>
        </row>
        <row r="498">
          <cell r="A498" t="str">
            <v>2373</v>
          </cell>
          <cell r="B498" t="str">
            <v>Si existe monto de ISC en el ITEM debe especificar el sistema de calculo</v>
          </cell>
        </row>
        <row r="499">
          <cell r="A499" t="str">
            <v>2374</v>
          </cell>
          <cell r="B499" t="str">
            <v>La factura a dar de baja tiene una fecha de recepcion fuera del plazo permitido</v>
          </cell>
        </row>
        <row r="500">
          <cell r="A500" t="str">
            <v>2375</v>
          </cell>
          <cell r="B500" t="str">
            <v>Fecha de emision del comprobante no coincide con la fecha de emision consignada en la comunicación</v>
          </cell>
        </row>
        <row r="501">
          <cell r="A501" t="str">
            <v>2376</v>
          </cell>
          <cell r="B501" t="str">
            <v>La boleta de venta a dar de baja fue informada en un resumen con fecha de recepcion fuera del plazo permitido</v>
          </cell>
        </row>
        <row r="502">
          <cell r="A502" t="str">
            <v>2377</v>
          </cell>
          <cell r="B502" t="str">
            <v>El Name o TaxTypeCode debe corresponder con el Id para el IGV</v>
          </cell>
        </row>
        <row r="503">
          <cell r="A503" t="str">
            <v>2378</v>
          </cell>
          <cell r="B503" t="str">
            <v>El Name o TaxTypeCode debe corresponder con el Id para el ISC</v>
          </cell>
        </row>
        <row r="504">
          <cell r="A504" t="str">
            <v>2379</v>
          </cell>
          <cell r="B504" t="str">
            <v>La numeracion de boleta de venta a dar de baja fue generada en una fecha fuera del plazo permitido</v>
          </cell>
        </row>
        <row r="505">
          <cell r="A505" t="str">
            <v>2380</v>
          </cell>
          <cell r="B505" t="str">
            <v>El documento tiene observaciones</v>
          </cell>
        </row>
        <row r="506">
          <cell r="A506" t="str">
            <v>2381</v>
          </cell>
          <cell r="B506" t="str">
            <v>Comprobante no cumple con el Grupo 1: No todos los items corresponden a operaciones gravadas a IGV</v>
          </cell>
        </row>
        <row r="507">
          <cell r="A507" t="str">
            <v>2382</v>
          </cell>
          <cell r="B507" t="str">
            <v>Comprobante no cumple con el Grupo 2: No todos los items corresponden a operaciones inafectas o exoneradas al IGV</v>
          </cell>
        </row>
        <row r="508">
          <cell r="A508" t="str">
            <v>2383</v>
          </cell>
          <cell r="B508" t="str">
            <v>Comprobante no cumple con el Grupo 3: Falta leyenda con codigo 1002</v>
          </cell>
        </row>
        <row r="509">
          <cell r="A509" t="str">
            <v>2384</v>
          </cell>
          <cell r="B509" t="str">
            <v>Comprobante no cumple con el Grupo 3: Existe item con operación onerosa</v>
          </cell>
        </row>
        <row r="510">
          <cell r="A510" t="str">
            <v>2385</v>
          </cell>
          <cell r="B510" t="str">
            <v>Comprobante no cumple con el Grupo 4: Debe exitir Total descuentos mayor a cero</v>
          </cell>
        </row>
        <row r="511">
          <cell r="A511" t="str">
            <v>2386</v>
          </cell>
          <cell r="B511" t="str">
            <v>Comprobante no cumple con el Grupo 5: Todos los items deben tener operaciones afectas a ISC</v>
          </cell>
        </row>
        <row r="512">
          <cell r="A512" t="str">
            <v>2387</v>
          </cell>
          <cell r="B512" t="str">
            <v>Comprobante no cumple con el Grupo 6: El monto de percepcion no existe o es cero</v>
          </cell>
        </row>
        <row r="513">
          <cell r="A513" t="str">
            <v>2388</v>
          </cell>
          <cell r="B513" t="str">
            <v>Comprobante no cumple con el Grupo 6: Todos los items deben tener código de Afectación al IGV igual a 10</v>
          </cell>
        </row>
        <row r="514">
          <cell r="A514" t="str">
            <v>2389</v>
          </cell>
          <cell r="B514" t="str">
            <v>Comprobante no cumple con el Grupo 7: El codigo de moneda no es diferente a PEN</v>
          </cell>
        </row>
        <row r="515">
          <cell r="A515" t="str">
            <v>2390</v>
          </cell>
          <cell r="B515" t="str">
            <v>Comprobante no cumple con el Grupo 8: No todos los items corresponden a operaciones gravadas a IGV</v>
          </cell>
        </row>
        <row r="516">
          <cell r="A516" t="str">
            <v>2391</v>
          </cell>
          <cell r="B516" t="str">
            <v>Comprobante no cumple con el Grupo 9: No todos los items corresponden a operaciones inafectas o exoneradas al IGV</v>
          </cell>
        </row>
        <row r="517">
          <cell r="A517" t="str">
            <v>2392</v>
          </cell>
          <cell r="B517" t="str">
            <v>Comprobante no cumple con el Grupo 10: Falta leyenda con codigo 1002</v>
          </cell>
        </row>
        <row r="518">
          <cell r="A518" t="str">
            <v>2393</v>
          </cell>
          <cell r="B518" t="str">
            <v>Comprobante no cumple con el Grupo 10: Existe item con operación onerosa</v>
          </cell>
        </row>
        <row r="519">
          <cell r="A519" t="str">
            <v>2394</v>
          </cell>
          <cell r="B519" t="str">
            <v>Comprobante no cumple con el Grupo 11: Debe existir Total descuentos mayor a cero</v>
          </cell>
        </row>
        <row r="520">
          <cell r="A520" t="str">
            <v>2395</v>
          </cell>
          <cell r="B520" t="str">
            <v>Comprobante no cumple con el Grupo 12: El codigo de moneda no es diferente a PEN</v>
          </cell>
        </row>
        <row r="521">
          <cell r="A521" t="str">
            <v>2396</v>
          </cell>
          <cell r="B521" t="str">
            <v>Si el monto total es mayor a S/. 700.00 debe consignar tipo y numero de documento del adquiriente</v>
          </cell>
        </row>
        <row r="522">
          <cell r="A522" t="str">
            <v>2397</v>
          </cell>
          <cell r="B522" t="str">
            <v>El tipo de documento del adquiriente no puede ser Numero de RUC</v>
          </cell>
        </row>
        <row r="523">
          <cell r="A523" t="str">
            <v>2398</v>
          </cell>
          <cell r="B523" t="str">
            <v>El documento a dar de baja se encuentra rechazado</v>
          </cell>
        </row>
        <row r="524">
          <cell r="A524" t="str">
            <v>2399</v>
          </cell>
          <cell r="B524" t="str">
            <v>El tipo de documento modificado por la Nota de credito debe ser boleta electronica</v>
          </cell>
        </row>
        <row r="525">
          <cell r="A525" t="str">
            <v>2400</v>
          </cell>
          <cell r="B525" t="str">
            <v>El tipo de documento modificado por la Nota de debito debe ser boleta electronica</v>
          </cell>
        </row>
        <row r="526">
          <cell r="A526" t="str">
            <v>2401</v>
          </cell>
          <cell r="B526" t="str">
            <v>No se puede leer (parsear) el archivo XML</v>
          </cell>
        </row>
        <row r="527">
          <cell r="A527" t="str">
            <v>2402</v>
          </cell>
          <cell r="B527" t="str">
            <v>El caso de prueba no existe</v>
          </cell>
        </row>
        <row r="528">
          <cell r="A528" t="str">
            <v>2403</v>
          </cell>
          <cell r="B528" t="str">
            <v>La numeracion o nombre del documento ya ha sido enviado anteriormente</v>
          </cell>
        </row>
        <row r="529">
          <cell r="A529" t="str">
            <v>2404</v>
          </cell>
          <cell r="B529" t="str">
            <v>Documento afectado por la nota electronica no se encuentra autorizado</v>
          </cell>
        </row>
        <row r="530">
          <cell r="A530" t="str">
            <v>2405</v>
          </cell>
          <cell r="B530" t="str">
            <v>Contribuyente no se encuentra autorizado como emisor de boletas electronicas</v>
          </cell>
        </row>
        <row r="531">
          <cell r="A531" t="str">
            <v>2406</v>
          </cell>
          <cell r="B531" t="str">
            <v>Existe mas de un tag sac:AdditionalMonetaryTotal con el mismo ID</v>
          </cell>
        </row>
        <row r="532">
          <cell r="A532" t="str">
            <v>2407</v>
          </cell>
          <cell r="B532" t="str">
            <v>Existe mas de un tag sac:AdditionalProperty con el mismo ID</v>
          </cell>
        </row>
        <row r="533">
          <cell r="A533" t="str">
            <v>2408</v>
          </cell>
          <cell r="B533" t="str">
            <v>El dato ingresado en PriceAmount del Valor referencial unitario por item no cumple con el formato establecido</v>
          </cell>
        </row>
        <row r="534">
          <cell r="A534" t="str">
            <v>2409</v>
          </cell>
          <cell r="B534" t="str">
            <v>Existe mas de un tag cac:AlternativeConditionPrice con el mismo cbc:PriceTypeCode</v>
          </cell>
        </row>
        <row r="535">
          <cell r="A535" t="str">
            <v>2410</v>
          </cell>
          <cell r="B535" t="str">
            <v>Se ha consignado un valor invalido en el campo cbc:PriceTypeCode</v>
          </cell>
        </row>
        <row r="536">
          <cell r="A536" t="str">
            <v>2411</v>
          </cell>
          <cell r="B536" t="str">
            <v>Ha consignado mas de un elemento cac:AllowanceCharge con el mismo campo cbc:ChargeIndicator</v>
          </cell>
        </row>
        <row r="537">
          <cell r="A537" t="str">
            <v>2412</v>
          </cell>
          <cell r="B537" t="str">
            <v>Se ha consignado mas de un documento afectado por la nota (tag cac:BillingReference)</v>
          </cell>
        </row>
        <row r="538">
          <cell r="A538" t="str">
            <v>2413</v>
          </cell>
          <cell r="B538" t="str">
            <v>Se ha consignado mas de un motivo o sustento de la nota (tag cac:DiscrepancyResponse/cbc:Description)</v>
          </cell>
        </row>
        <row r="539">
          <cell r="A539" t="str">
            <v>2414</v>
          </cell>
          <cell r="B539" t="str">
            <v>No se ha consignado en la nota el tag cac:DiscrepancyResponse</v>
          </cell>
        </row>
        <row r="540">
          <cell r="A540" t="str">
            <v>2415</v>
          </cell>
          <cell r="B540" t="str">
            <v>Se ha consignado en la nota mas de un tag cac:DiscrepancyResponse</v>
          </cell>
        </row>
        <row r="541">
          <cell r="A541" t="str">
            <v>2416</v>
          </cell>
          <cell r="B541" t="str">
            <v>Si existe leyenda Transferencia Gratuita debe consignar Total Valor de Venta de Operaciones Gratuitas</v>
          </cell>
        </row>
        <row r="542">
          <cell r="A542" t="str">
            <v>2417</v>
          </cell>
          <cell r="B542" t="str">
            <v>Debe consignar Valor Referencial unitario por item en operaciones no onerosas</v>
          </cell>
        </row>
        <row r="543">
          <cell r="A543" t="str">
            <v>2418</v>
          </cell>
          <cell r="B543" t="str">
            <v>Si consigna Valor Referencial unitario por item en operaciones no onerosas,la operacion debe ser no onerosa.</v>
          </cell>
        </row>
        <row r="544">
          <cell r="A544" t="str">
            <v>2419</v>
          </cell>
          <cell r="B544" t="str">
            <v>El dato ingresado en AllowanceTotalAmount no cumple con el formato establecido</v>
          </cell>
        </row>
        <row r="545">
          <cell r="A545" t="str">
            <v>2420</v>
          </cell>
          <cell r="B545" t="str">
            <v>Ya transcurrieron mas de 25 dias calendarios para concluir con su proceso de homologacion</v>
          </cell>
        </row>
        <row r="546">
          <cell r="A546" t="str">
            <v>2421</v>
          </cell>
          <cell r="B546" t="str">
            <v>Debe indicar  toda la informacion de  sustento de translado de bienes.</v>
          </cell>
        </row>
        <row r="547">
          <cell r="A547" t="str">
            <v>2422</v>
          </cell>
          <cell r="B547" t="str">
            <v>El valor unitario debe ser menor al precio unitario.</v>
          </cell>
        </row>
        <row r="548">
          <cell r="A548" t="str">
            <v>2423</v>
          </cell>
          <cell r="B548" t="str">
            <v>Si ha consignado monto ISC a nivel de item, debe consignar un monto a nivel de total.</v>
          </cell>
        </row>
        <row r="549">
          <cell r="A549" t="str">
            <v>2424</v>
          </cell>
          <cell r="B549" t="str">
            <v>RC Debe consignar solo un elemento sac:BillingPayment a nivel de item con cbc:InstructionID igual a 05.</v>
          </cell>
        </row>
        <row r="550">
          <cell r="A550" t="str">
            <v>2425</v>
          </cell>
          <cell r="B550" t="str">
            <v>Si la  operacion es gratuita PriceTypeCode =02 y cbc:PriceAmount&gt; 0 el codigo de afectacion de igv debe ser  no onerosa es  decir diferente de 10,20,30.</v>
          </cell>
        </row>
        <row r="551">
          <cell r="A551" t="str">
            <v>2426</v>
          </cell>
          <cell r="B551" t="str">
            <v>Documentos relacionados duplicados en el comprobante.</v>
          </cell>
        </row>
        <row r="552">
          <cell r="A552" t="str">
            <v>2427</v>
          </cell>
          <cell r="B552" t="str">
            <v>Solo debe de existir un tag AdditionalInformation.</v>
          </cell>
        </row>
        <row r="553">
          <cell r="A553" t="str">
            <v>2428</v>
          </cell>
          <cell r="B553" t="str">
            <v>Comprobante no cumple con grupo de facturas con detracciones.</v>
          </cell>
        </row>
        <row r="554">
          <cell r="A554" t="str">
            <v>2429</v>
          </cell>
          <cell r="B554" t="str">
            <v>Comprobante no cumple con grupo de facturas con comercio exterior.</v>
          </cell>
        </row>
        <row r="555">
          <cell r="A555" t="str">
            <v>2430</v>
          </cell>
          <cell r="B555" t="str">
            <v>Comprobante no cumple con grupo de facturas con tag de factura guia.</v>
          </cell>
        </row>
        <row r="556">
          <cell r="A556" t="str">
            <v>2431</v>
          </cell>
          <cell r="B556" t="str">
            <v>Comprobante no cumple con grupo de facturas con tags no tributarios.</v>
          </cell>
        </row>
        <row r="557">
          <cell r="A557" t="str">
            <v>2432</v>
          </cell>
          <cell r="B557" t="str">
            <v>Comprobante no cumple con grupo de boletas con tags no tributarios.</v>
          </cell>
        </row>
        <row r="558">
          <cell r="A558" t="str">
            <v>2433</v>
          </cell>
          <cell r="B558" t="str">
            <v>Comprobante no cumple con grupo de facturas con tag venta itinerante.</v>
          </cell>
        </row>
        <row r="559">
          <cell r="A559" t="str">
            <v>2434</v>
          </cell>
          <cell r="B559" t="str">
            <v>Comprobante no cumple con grupo de boletas con tag venta itinerante.</v>
          </cell>
        </row>
        <row r="560">
          <cell r="A560" t="str">
            <v>2435</v>
          </cell>
          <cell r="B560" t="str">
            <v>Comprobante no cumple con grupo de boletas con ISC.</v>
          </cell>
        </row>
        <row r="561">
          <cell r="A561" t="str">
            <v>2436</v>
          </cell>
          <cell r="B561" t="str">
            <v>Comprobante no cumple con el grupo de boletas de venta con percepcion: El monto de percepcion no existe o es cero.</v>
          </cell>
        </row>
        <row r="562">
          <cell r="A562" t="str">
            <v>2437</v>
          </cell>
          <cell r="B562" t="str">
            <v>Comprobante no cumple con el grupo de boletas de venta con percepcion: Todos los items deben tener código de Afectación al IGV igual a 10.</v>
          </cell>
        </row>
        <row r="563">
          <cell r="A563" t="str">
            <v>2438</v>
          </cell>
          <cell r="B563" t="str">
            <v>Comprobante no cumple con grupo de facturas con tag venta anticipada I.</v>
          </cell>
        </row>
        <row r="564">
          <cell r="A564" t="str">
            <v>2439</v>
          </cell>
          <cell r="B564" t="str">
            <v>Comprobante no cumple con grupo de facturas con tag venta anticipada II.</v>
          </cell>
        </row>
        <row r="565">
          <cell r="A565" t="str">
            <v>2500</v>
          </cell>
          <cell r="B565" t="str">
            <v>Ingresar descripción y valor venta por ítem para documento de anticipos.</v>
          </cell>
        </row>
        <row r="566">
          <cell r="A566" t="str">
            <v>2501</v>
          </cell>
          <cell r="B566" t="str">
            <v>Valor venta debe ser mayor a cero.</v>
          </cell>
        </row>
        <row r="567">
          <cell r="A567" t="str">
            <v>2502</v>
          </cell>
          <cell r="B567" t="str">
            <v>Los valores totales deben ser mayores a cero.</v>
          </cell>
        </row>
        <row r="568">
          <cell r="A568" t="str">
            <v>2503</v>
          </cell>
          <cell r="B568" t="str">
            <v>PaidAmount: monto anticipado por documento debe ser mayor a cero.</v>
          </cell>
        </row>
        <row r="569">
          <cell r="A569" t="str">
            <v>2504</v>
          </cell>
          <cell r="B569" t="str">
            <v>Falta referencia de la factura relacionada con anticipo.</v>
          </cell>
        </row>
        <row r="570">
          <cell r="A570" t="str">
            <v>2505</v>
          </cell>
          <cell r="B570" t="str">
            <v>Código de documento de referencia debe ser 02 o 03.</v>
          </cell>
        </row>
        <row r="571">
          <cell r="A571" t="str">
            <v>2506</v>
          </cell>
          <cell r="B571" t="str">
            <v>cac:PrepaidPayment/cbc:ID: Factura o boleta no existe o comunicada de Baja.</v>
          </cell>
        </row>
        <row r="572">
          <cell r="A572" t="str">
            <v>2507</v>
          </cell>
          <cell r="B572" t="str">
            <v>Factura relacionada con anticipo no corresponde como factura de anticipo.</v>
          </cell>
        </row>
        <row r="573">
          <cell r="A573" t="str">
            <v>2508</v>
          </cell>
          <cell r="B573" t="str">
            <v>Ingresar documentos por anticipos.</v>
          </cell>
        </row>
        <row r="574">
          <cell r="A574" t="str">
            <v>2509</v>
          </cell>
          <cell r="B574" t="str">
            <v>Total de anticipos diferente a los montos anticipados por documento.</v>
          </cell>
        </row>
        <row r="575">
          <cell r="A575" t="str">
            <v>2510</v>
          </cell>
          <cell r="B575" t="str">
            <v>Nro nombre del documento no tiene el formato correcto.</v>
          </cell>
        </row>
        <row r="576">
          <cell r="A576" t="str">
            <v>2511</v>
          </cell>
          <cell r="B576" t="str">
            <v>El tipo de documento no es aceptado.</v>
          </cell>
        </row>
        <row r="577">
          <cell r="A577" t="str">
            <v>2512</v>
          </cell>
          <cell r="B577" t="str">
            <v>No existe información de serie o número.</v>
          </cell>
        </row>
        <row r="578">
          <cell r="A578" t="str">
            <v>2513</v>
          </cell>
          <cell r="B578" t="str">
            <v>Dato no cumple con formato de acuerdo al número de comprobante.</v>
          </cell>
        </row>
        <row r="579">
          <cell r="A579" t="str">
            <v>2514</v>
          </cell>
          <cell r="B579" t="str">
            <v>No existe información de receptor de documento.</v>
          </cell>
        </row>
        <row r="580">
          <cell r="A580" t="str">
            <v>2515</v>
          </cell>
          <cell r="B580" t="str">
            <v>Dato ingresado no cumple con catalogo 6.</v>
          </cell>
        </row>
        <row r="581">
          <cell r="A581" t="str">
            <v>2516</v>
          </cell>
          <cell r="B581" t="str">
            <v>Debe indicar tipo de documento.</v>
          </cell>
        </row>
        <row r="582">
          <cell r="A582" t="str">
            <v>2517</v>
          </cell>
          <cell r="B582" t="str">
            <v>Dato no cumple con formato establecido.</v>
          </cell>
        </row>
        <row r="583">
          <cell r="A583" t="str">
            <v>2518</v>
          </cell>
          <cell r="B583" t="str">
            <v>Calculo IGV no es correcto.</v>
          </cell>
        </row>
        <row r="584">
          <cell r="A584" t="str">
            <v>2519</v>
          </cell>
          <cell r="B584" t="str">
            <v>El importe total no coincide con la sumatoria de los valores de venta mas los tributos mas los cargos.</v>
          </cell>
        </row>
        <row r="585">
          <cell r="A585" t="str">
            <v>2520</v>
          </cell>
          <cell r="B585" t="str">
            <v>El tipo documento del emisor que realiza el anticipo debe ser 6 del catalogo de tipo de documento.</v>
          </cell>
        </row>
        <row r="586">
          <cell r="A586" t="str">
            <v>2521</v>
          </cell>
          <cell r="B586" t="str">
            <v>El dato ingresado debe indicar SERIE-CORRELATIVO del documento que se realizo el anticipo.</v>
          </cell>
        </row>
        <row r="587">
          <cell r="A587" t="str">
            <v>2522</v>
          </cell>
          <cell r="B587" t="str">
            <v>No existe información del documento del anticipo.</v>
          </cell>
        </row>
        <row r="588">
          <cell r="A588" t="str">
            <v>2523</v>
          </cell>
          <cell r="B588" t="str">
            <v>GrossWeightMeasure – El dato ingresado no cumple con el formato establecido.</v>
          </cell>
        </row>
        <row r="589">
          <cell r="A589" t="str">
            <v>2524</v>
          </cell>
          <cell r="B589" t="str">
            <v>El dato ingresado en Amount no cumple con el formato establecido.</v>
          </cell>
        </row>
        <row r="590">
          <cell r="A590" t="str">
            <v>2525</v>
          </cell>
          <cell r="B590" t="str">
            <v>El dato ingresado en Quantity no cumple con el formato establecido.</v>
          </cell>
        </row>
        <row r="591">
          <cell r="A591" t="str">
            <v>2526</v>
          </cell>
          <cell r="B591" t="str">
            <v>El dato ingresado en Percent no cumple con el formato establecido.</v>
          </cell>
        </row>
        <row r="592">
          <cell r="A592" t="str">
            <v>2527</v>
          </cell>
          <cell r="B592" t="str">
            <v>PrepaidAmount: Monto total anticipado debe ser mayor a cero.</v>
          </cell>
        </row>
        <row r="593">
          <cell r="A593" t="str">
            <v>2528</v>
          </cell>
          <cell r="B593" t="str">
            <v>cac:OriginatorDocumentReference/cbc:ID/@SchemaID – El tipo documento debe ser 6 del catalogo de tipo de documento.</v>
          </cell>
        </row>
        <row r="594">
          <cell r="A594" t="str">
            <v>2529</v>
          </cell>
          <cell r="B594" t="str">
            <v>RUC que emitio documento de anticipo, no existe.</v>
          </cell>
        </row>
        <row r="595">
          <cell r="A595" t="str">
            <v>2530</v>
          </cell>
          <cell r="B595" t="str">
            <v>RUC que solicita la emision de la factura, no existe.</v>
          </cell>
        </row>
        <row r="596">
          <cell r="A596" t="str">
            <v>2531</v>
          </cell>
          <cell r="B596" t="str">
            <v>Codigo del Local Anexo del emisor no existe.</v>
          </cell>
        </row>
        <row r="597">
          <cell r="A597" t="str">
            <v>2532</v>
          </cell>
          <cell r="B597" t="str">
            <v>No existe información de modalidad de transporte.</v>
          </cell>
        </row>
        <row r="598">
          <cell r="A598" t="str">
            <v>2533</v>
          </cell>
          <cell r="B598" t="str">
            <v>Si ha consignado Transporte Privado, debe consignar Licencia de conducir, Placa, N constancia de inscripcion y marca del vehiculo.</v>
          </cell>
        </row>
        <row r="599">
          <cell r="A599" t="str">
            <v>2534</v>
          </cell>
          <cell r="B599" t="str">
            <v>Si ha consignado Transporte púbico, debe consignar Datos del transportista.</v>
          </cell>
        </row>
        <row r="600">
          <cell r="A600" t="str">
            <v>2535</v>
          </cell>
          <cell r="B600" t="str">
            <v>La nota de crédito por otros conceptos tributarios debe tener Otros Documentos Relacionados.</v>
          </cell>
        </row>
        <row r="601">
          <cell r="A601" t="str">
            <v>2536</v>
          </cell>
          <cell r="B601" t="str">
            <v>Serie y numero no se encuentra registrado como baja por cambio de destinatario.</v>
          </cell>
        </row>
        <row r="602">
          <cell r="A602" t="str">
            <v>2537</v>
          </cell>
          <cell r="B602" t="str">
            <v>cac:OrderReference/cac:DocumentReference/cbc:DocumentTypeCode - El tipo de documento de serie y número dado de baja es incorrecta.</v>
          </cell>
        </row>
        <row r="603">
          <cell r="A603" t="str">
            <v>2538</v>
          </cell>
          <cell r="B603" t="str">
            <v>El contribuyente no se encuentra autorizado como emisor electronico de Guía o de factura o de boletaFactura GEM.</v>
          </cell>
        </row>
        <row r="604">
          <cell r="A604" t="str">
            <v>2539</v>
          </cell>
          <cell r="B604" t="str">
            <v>El contribuyente no esta activo.</v>
          </cell>
        </row>
        <row r="605">
          <cell r="A605" t="str">
            <v>2540</v>
          </cell>
          <cell r="B605" t="str">
            <v>El contribuyente no esta habido.</v>
          </cell>
        </row>
        <row r="606">
          <cell r="A606" t="str">
            <v>2541</v>
          </cell>
          <cell r="B606" t="str">
            <v>El XML no contiene el tag o no existe informacion del tipo de documento identidad del remitente.</v>
          </cell>
        </row>
        <row r="607">
          <cell r="A607" t="str">
            <v>2542</v>
          </cell>
          <cell r="B607" t="str">
            <v>cac:DespatchSupplierParty/cbc:CustomerAssignedAccountID@schemeID - El valor ingresado como tipo de documento identidad del remitente es incorrecta.</v>
          </cell>
        </row>
        <row r="608">
          <cell r="A608" t="str">
            <v>2543</v>
          </cell>
          <cell r="B608" t="str">
            <v>El XML no contiene el tag o no existe informacion de la dirección completa y detallada en domicilio fiscal.</v>
          </cell>
        </row>
        <row r="609">
          <cell r="A609" t="str">
            <v>2544</v>
          </cell>
          <cell r="B609" t="str">
            <v>El XML no contiene el tag o no existe información de la provincia en domicilio fiscal.</v>
          </cell>
        </row>
        <row r="610">
          <cell r="A610" t="str">
            <v>2545</v>
          </cell>
          <cell r="B610" t="str">
            <v>El XML no contiene el tag o no existe información del departamento en domicilio fiscal.</v>
          </cell>
        </row>
        <row r="611">
          <cell r="A611" t="str">
            <v>2546</v>
          </cell>
          <cell r="B611" t="str">
            <v>El XML no contiene el tag o no existe información del distrito en domicilio fiscal.</v>
          </cell>
        </row>
        <row r="612">
          <cell r="A612" t="str">
            <v>2547</v>
          </cell>
          <cell r="B612" t="str">
            <v>El XML no contiene el tag o no existe información del país en domicilio fiscal.</v>
          </cell>
        </row>
        <row r="613">
          <cell r="A613" t="str">
            <v>2548</v>
          </cell>
          <cell r="B613" t="str">
            <v>El valor del país inválido.</v>
          </cell>
        </row>
        <row r="614">
          <cell r="A614" t="str">
            <v>2549</v>
          </cell>
          <cell r="B614" t="str">
            <v>El XML no contiene el tag o no existe informacion del tipo de documento identidad del destinatario.</v>
          </cell>
        </row>
        <row r="615">
          <cell r="A615" t="str">
            <v>2550</v>
          </cell>
          <cell r="B615" t="str">
            <v>cac:DeliveryCustomerParty/cbc:CustomerAssignedAccountID@schemeID - El dato ingresado de tipo de documento identidad del destinatario no cumple con el estandar.</v>
          </cell>
        </row>
        <row r="616">
          <cell r="A616" t="str">
            <v>2551</v>
          </cell>
          <cell r="B616" t="str">
            <v>El XML no contiene el tag o no existe informacion de CustomerAssignedAccountID del proveedor de servicios.</v>
          </cell>
        </row>
        <row r="617">
          <cell r="A617" t="str">
            <v>2552</v>
          </cell>
          <cell r="B617" t="str">
            <v>El XML no contiene el tag o no existe informacion del tipo de documento identidad del proveedor.</v>
          </cell>
        </row>
        <row r="618">
          <cell r="A618" t="str">
            <v>2553</v>
          </cell>
          <cell r="B618" t="str">
            <v>cac:SellerSupplierParty/cbc:CustomerAssignedAccountID@schemeID - El dato ingresado no es valido.</v>
          </cell>
        </row>
        <row r="619">
          <cell r="A619" t="str">
            <v>2554</v>
          </cell>
          <cell r="B619" t="str">
            <v>Para el motivo de traslado ingresado el Destinatario debe ser igual al remitente.</v>
          </cell>
        </row>
        <row r="620">
          <cell r="A620" t="str">
            <v>2555</v>
          </cell>
          <cell r="B620" t="str">
            <v>Destinatario no debe ser igual al remitente.</v>
          </cell>
        </row>
        <row r="621">
          <cell r="A621" t="str">
            <v>2556</v>
          </cell>
          <cell r="B621" t="str">
            <v>cbc:TransportModeCode -  dato ingresado no es valido.</v>
          </cell>
        </row>
        <row r="622">
          <cell r="A622" t="str">
            <v>2557</v>
          </cell>
          <cell r="B622" t="str">
            <v>La fecha del StartDate no debe ser menor al Today.</v>
          </cell>
        </row>
        <row r="623">
          <cell r="A623" t="str">
            <v>2558</v>
          </cell>
          <cell r="B623" t="str">
            <v>El XML no contiene el tag o no existe informacion en Numero de Ruc del transportista.</v>
          </cell>
        </row>
        <row r="624">
          <cell r="A624" t="str">
            <v>2559</v>
          </cell>
          <cell r="B624" t="str">
            <v>/DespatchAdvice/cac:Shipment/cac:ShipmentStage/cac:CarrierParty/cac:PartyIdentification/cbc:ID  - El dato ingresado no cumple con el formato establecido.</v>
          </cell>
        </row>
        <row r="625">
          <cell r="A625" t="str">
            <v>2560</v>
          </cell>
          <cell r="B625" t="str">
            <v>Transportista  no debe ser igual al remitente o destinatario.</v>
          </cell>
        </row>
        <row r="626">
          <cell r="A626" t="str">
            <v>2561</v>
          </cell>
          <cell r="B626" t="str">
            <v>El XML no contiene el tag o no existe informacion del tipo de documento identidad del transportista.</v>
          </cell>
        </row>
        <row r="627">
          <cell r="A627" t="str">
            <v>2562</v>
          </cell>
          <cell r="B627" t="str">
            <v>/DespatchAdvice/cac:Shipment/cac:ShipmentStage/cac:CarrierParty/cac:PartyIdentification/cbc:ID@schemeID  - El dato ingresado no es valido.</v>
          </cell>
        </row>
        <row r="628">
          <cell r="A628" t="str">
            <v>2563</v>
          </cell>
          <cell r="B628" t="str">
            <v>El XML no contiene el tag o no existe informacion de Apellido, Nombre o razon social del transportista.</v>
          </cell>
        </row>
        <row r="629">
          <cell r="A629" t="str">
            <v>2564</v>
          </cell>
          <cell r="B629" t="str">
            <v>Razon social transportista - El dato ingresado no cumple con el formato establecido.</v>
          </cell>
        </row>
        <row r="630">
          <cell r="A630" t="str">
            <v>2565</v>
          </cell>
          <cell r="B630" t="str">
            <v>El XML no contiene el tag o no existe informacion del tipo de unidad de transporte.</v>
          </cell>
        </row>
        <row r="631">
          <cell r="A631" t="str">
            <v>2566</v>
          </cell>
          <cell r="B631" t="str">
            <v>El XML no contiene el tag o no existe informacion del Numero de placa del vehículo.</v>
          </cell>
        </row>
        <row r="632">
          <cell r="A632" t="str">
            <v>2567</v>
          </cell>
          <cell r="B632" t="str">
            <v>Numero de placa del vehículo - El dato ingresado no cumple con el formato establecido.</v>
          </cell>
        </row>
        <row r="633">
          <cell r="A633" t="str">
            <v>2568</v>
          </cell>
          <cell r="B633" t="str">
            <v>El XML no contiene el tag o no existe informacion en el Numero de documento de identidad del conductor.</v>
          </cell>
        </row>
        <row r="634">
          <cell r="A634" t="str">
            <v>2569</v>
          </cell>
          <cell r="B634" t="str">
            <v>Documento identidad del conductor - El dato ingresado no cumple con el formato establecido.</v>
          </cell>
        </row>
        <row r="635">
          <cell r="A635" t="str">
            <v>2570</v>
          </cell>
          <cell r="B635" t="str">
            <v>El XML no contiene el tag o no existe informacion del tipo de documento identidad del conductor.</v>
          </cell>
        </row>
        <row r="636">
          <cell r="A636" t="str">
            <v>2571</v>
          </cell>
          <cell r="B636" t="str">
            <v>cac:DriverPerson/ID@schemeID - El valor ingresado de tipo de documento identidad de conductor es incorrecto.</v>
          </cell>
        </row>
        <row r="637">
          <cell r="A637" t="str">
            <v>2572</v>
          </cell>
          <cell r="B637" t="str">
            <v>El XML no contiene el tag o no existe informacion del Numero de licencia del conductor.</v>
          </cell>
        </row>
        <row r="638">
          <cell r="A638" t="str">
            <v>2573</v>
          </cell>
          <cell r="B638" t="str">
            <v>Numero de licencia del conductor - El dato ingresado no cumple con el formato establecido.</v>
          </cell>
        </row>
        <row r="639">
          <cell r="A639" t="str">
            <v>2574</v>
          </cell>
          <cell r="B639" t="str">
            <v>El XML no contiene el tag o no existe informacion de direccion detallada de punto de llegada.</v>
          </cell>
        </row>
        <row r="640">
          <cell r="A640" t="str">
            <v>2575</v>
          </cell>
          <cell r="B640" t="str">
            <v>El XML no contiene el tag o no existe informacion de CityName.</v>
          </cell>
        </row>
        <row r="641">
          <cell r="A641" t="str">
            <v>2576</v>
          </cell>
          <cell r="B641" t="str">
            <v>El XML no contiene el tag o no existe informacion de District.</v>
          </cell>
        </row>
        <row r="642">
          <cell r="A642" t="str">
            <v>2577</v>
          </cell>
          <cell r="B642" t="str">
            <v>El XML no contiene el tag o no existe informacion de direccion detallada de punto de partida.</v>
          </cell>
        </row>
        <row r="643">
          <cell r="A643" t="str">
            <v>2578</v>
          </cell>
          <cell r="B643" t="str">
            <v>El XML no contiene el tag o no existe informacion de CityName.</v>
          </cell>
        </row>
        <row r="644">
          <cell r="A644" t="str">
            <v>2579</v>
          </cell>
          <cell r="B644" t="str">
            <v>El XML no contiene el tag o no existe informacion de District.</v>
          </cell>
        </row>
        <row r="645">
          <cell r="A645" t="str">
            <v>2580</v>
          </cell>
          <cell r="B645" t="str">
            <v>El XML No contiene el tag o no existe información de la cantidad del item.</v>
          </cell>
        </row>
        <row r="646">
          <cell r="A646" t="str">
            <v>2600</v>
          </cell>
          <cell r="B646" t="str">
            <v>El comprobante fue enviado fuera del plazo permitido.</v>
          </cell>
        </row>
        <row r="647">
          <cell r="A647" t="str">
            <v>2601</v>
          </cell>
          <cell r="B647" t="str">
            <v>Señor contribuyente a la fecha no se encuentra registrado ó habilitado con la condición de Agente de percepción.</v>
          </cell>
        </row>
        <row r="648">
          <cell r="A648" t="str">
            <v>2602</v>
          </cell>
          <cell r="B648" t="str">
            <v>El régimen percepción enviado no corresponde con su condición de Agente de percepción.</v>
          </cell>
        </row>
        <row r="649">
          <cell r="A649" t="str">
            <v>2603</v>
          </cell>
          <cell r="B649" t="str">
            <v>La tasa de percepción enviada no corresponde con el régimen de percepción.</v>
          </cell>
        </row>
        <row r="650">
          <cell r="A650" t="str">
            <v>2604</v>
          </cell>
          <cell r="B650" t="str">
            <v>El Cliente no puede ser el mismo que el Emisor del comprobante de percepción.</v>
          </cell>
        </row>
        <row r="651">
          <cell r="A651" t="str">
            <v>2605</v>
          </cell>
          <cell r="B651" t="str">
            <v>Número de RUC del Cliente no existe.</v>
          </cell>
        </row>
        <row r="652">
          <cell r="A652" t="str">
            <v>2606</v>
          </cell>
          <cell r="B652" t="str">
            <v>Documento de identidad del Cliente no existe.</v>
          </cell>
        </row>
        <row r="653">
          <cell r="A653" t="str">
            <v>2607</v>
          </cell>
          <cell r="B653" t="str">
            <v>La moneda del importe de cobro debe ser la misma que la del documento relacionado.</v>
          </cell>
        </row>
        <row r="654">
          <cell r="A654" t="str">
            <v>2608</v>
          </cell>
          <cell r="B654" t="str">
            <v>Los montos de pago, percibidos y montos cobrados consignados para el documento relacionado no son correctos.</v>
          </cell>
        </row>
        <row r="655">
          <cell r="A655" t="str">
            <v>2609</v>
          </cell>
          <cell r="B655" t="str">
            <v>El comprobante electrónico enviado no se encuentra registrado en la SUNAT.</v>
          </cell>
        </row>
        <row r="656">
          <cell r="A656" t="str">
            <v>2610</v>
          </cell>
          <cell r="B656" t="str">
            <v>La fecha de emisión, Importe total del comprobante y la moneda del comprobante electrónico enviado no son los registrados en los Sistemas de SUNAT.</v>
          </cell>
        </row>
        <row r="657">
          <cell r="A657" t="str">
            <v>2611</v>
          </cell>
          <cell r="B657" t="str">
            <v>El comprobante electrónico no ha sido emitido al cliente.</v>
          </cell>
        </row>
        <row r="658">
          <cell r="A658" t="str">
            <v>2612</v>
          </cell>
          <cell r="B658" t="str">
            <v>La fecha de cobro debe estar entre el primer día calendario del mes al cual corresponde la fecha de emisión del comprobante de percepción o desde la fecha de emisión del comprobante relacionado.</v>
          </cell>
        </row>
        <row r="659">
          <cell r="A659" t="str">
            <v>2613</v>
          </cell>
          <cell r="B659" t="str">
            <v>El Nro. de documento con número de cobro ya se encuentra en la Relación de Documentos Relacionados agregados.</v>
          </cell>
        </row>
        <row r="660">
          <cell r="A660" t="str">
            <v>2614</v>
          </cell>
          <cell r="B660" t="str">
            <v>El Nro. de documento con el número de cobro ya se encuentra registrado como pago realizado.</v>
          </cell>
        </row>
        <row r="661">
          <cell r="A661" t="str">
            <v>2615</v>
          </cell>
          <cell r="B661" t="str">
            <v>Importe total percibido debe ser igual a la suma de los importes percibidos por cada documento relacionado.</v>
          </cell>
        </row>
        <row r="662">
          <cell r="A662" t="str">
            <v>2616</v>
          </cell>
          <cell r="B662" t="str">
            <v>Importe total cobrado debe ser igual a la suma de los importe totales cobrados por cada documento relacionado.</v>
          </cell>
        </row>
        <row r="663">
          <cell r="A663" t="str">
            <v>2617</v>
          </cell>
          <cell r="B663" t="str">
            <v>Señor contribuyente a la fecha no se encuentra registrado ó habilitado con la condición de Agente de retención.</v>
          </cell>
        </row>
        <row r="664">
          <cell r="A664" t="str">
            <v>2618</v>
          </cell>
          <cell r="B664" t="str">
            <v>El régimen retención enviado no corresponde con su condición de Agente de retención.</v>
          </cell>
        </row>
        <row r="665">
          <cell r="A665" t="str">
            <v>2619</v>
          </cell>
          <cell r="B665" t="str">
            <v>La tasa de retención enviada no corresponde con el régimen de retención.</v>
          </cell>
        </row>
        <row r="666">
          <cell r="A666" t="str">
            <v>2620</v>
          </cell>
          <cell r="B666" t="str">
            <v>El Proveedor no puede ser el mismo que el Emisor del comprobante de retención.</v>
          </cell>
        </row>
        <row r="667">
          <cell r="A667" t="str">
            <v>2621</v>
          </cell>
          <cell r="B667" t="str">
            <v>Número de RUC del Proveedor no existe.</v>
          </cell>
        </row>
        <row r="668">
          <cell r="A668" t="str">
            <v>2622</v>
          </cell>
          <cell r="B668" t="str">
            <v>La moneda del importe de pago debe ser la misma que la del documento relacionado.</v>
          </cell>
        </row>
        <row r="669">
          <cell r="A669" t="str">
            <v>2623</v>
          </cell>
          <cell r="B669" t="str">
            <v>Los montos de pago, retenidos y montos pagados consignados para el documento relacionado no son correctos.</v>
          </cell>
        </row>
        <row r="670">
          <cell r="A670" t="str">
            <v>2624</v>
          </cell>
          <cell r="B670" t="str">
            <v>El comprobante electrónico no ha sido emitido por el proveedor.</v>
          </cell>
        </row>
        <row r="671">
          <cell r="A671" t="str">
            <v>2625</v>
          </cell>
          <cell r="B671" t="str">
            <v>La fecha de pago debe estar entre el primer día calendario del mes al cual corresponde la fecha de emisión del comprobante de retención o desde la fecha de emisión del comprobante relacionado.</v>
          </cell>
        </row>
        <row r="672">
          <cell r="A672" t="str">
            <v>2626</v>
          </cell>
          <cell r="B672" t="str">
            <v>El Nro. de documento con el número de pago ya se encuentra en la Relación de Documentos Relacionados agregados.</v>
          </cell>
        </row>
        <row r="673">
          <cell r="A673" t="str">
            <v>2627</v>
          </cell>
          <cell r="B673" t="str">
            <v>El Nro. de documento con el número de pago ya se encuentra registrado como pago realizado.</v>
          </cell>
        </row>
        <row r="674">
          <cell r="A674" t="str">
            <v>2628</v>
          </cell>
          <cell r="B674" t="str">
            <v>Importe total retenido debe ser igual a la suma de los importes retenidos por cada documento relacionado.</v>
          </cell>
        </row>
        <row r="675">
          <cell r="A675" t="str">
            <v>2629</v>
          </cell>
          <cell r="B675" t="str">
            <v>Importe total pagado debe ser igual a la suma de los importes pagados por cada documento relacionado.</v>
          </cell>
        </row>
        <row r="676">
          <cell r="A676" t="str">
            <v>2630</v>
          </cell>
          <cell r="B676" t="str">
            <v>La serie o numero del documento(01) modificado por la Nota de Credito no cumple con el formato establecido para tipo codigo Nota Credito 10.</v>
          </cell>
        </row>
        <row r="677">
          <cell r="A677" t="str">
            <v>2631</v>
          </cell>
          <cell r="B677" t="str">
            <v>La serie o numero del documento(12) modificado por la Nota de Credito no cumple con el formato establecido para tipo codigo Nota Credito 10.</v>
          </cell>
        </row>
        <row r="678">
          <cell r="A678" t="str">
            <v>2632</v>
          </cell>
          <cell r="B678" t="str">
            <v>La serie o numero del documento(56) modificado por la Nota de Credito no cumple con el formato establecido para tipo codigo Nota Credito 10.</v>
          </cell>
        </row>
        <row r="679">
          <cell r="A679" t="str">
            <v>2633</v>
          </cell>
          <cell r="B679" t="str">
            <v>La serie o numero del documento(03) modificado por la Nota de Credito no cumple con el formato establecido para tipo codigo Nota Credito 10.</v>
          </cell>
        </row>
        <row r="680">
          <cell r="A680" t="str">
            <v>2634</v>
          </cell>
          <cell r="B680" t="str">
            <v>ReferenceID - El dato ingresado debe indicar serie correcta del documento al que se relaciona la Nota tipo 10.</v>
          </cell>
        </row>
        <row r="681">
          <cell r="A681" t="str">
            <v>2635</v>
          </cell>
          <cell r="B681" t="str">
            <v>Debe existir DocumentTypeCode de Otros documentos relacionados con valor 99 para un tipo codigo Nota Credito 10.</v>
          </cell>
        </row>
        <row r="682">
          <cell r="A682" t="str">
            <v>2636</v>
          </cell>
          <cell r="B682" t="str">
            <v>No existe datos del ID de los documentos relacionados con valor 99 para un tipo codigo Nota Credito 10.</v>
          </cell>
        </row>
        <row r="683">
          <cell r="A683" t="str">
            <v>2637</v>
          </cell>
          <cell r="B683" t="str">
            <v>No existe datos del DocumentType de los documentos relacionados con valor 99 para un tipo codigo Nota Credito 10.</v>
          </cell>
        </row>
        <row r="684">
          <cell r="A684" t="str">
            <v>2640</v>
          </cell>
          <cell r="B684" t="str">
            <v>Operacion gratuita, solo debe consignar un monto referencial</v>
          </cell>
        </row>
        <row r="685">
          <cell r="A685" t="str">
            <v>2641</v>
          </cell>
          <cell r="B685" t="str">
            <v>Operacion gratuita,  debe consignar Total valor venta - operaciones gratuitas  mayor a cero</v>
          </cell>
        </row>
        <row r="686">
          <cell r="A686" t="str">
            <v>2642</v>
          </cell>
          <cell r="B686" t="str">
            <v>Operaciones de exportacion, deben consignar Tipo Afectacion igual a 40</v>
          </cell>
        </row>
        <row r="687">
          <cell r="A687" t="str">
            <v>2643</v>
          </cell>
          <cell r="B687" t="str">
            <v>Factura de operacion sujeta IVAP debe consignar Monto de impuestos por item</v>
          </cell>
        </row>
        <row r="688">
          <cell r="A688" t="str">
            <v>2644</v>
          </cell>
          <cell r="B688" t="str">
            <v>Factura de operacion sujeta IVAP solo debe tener ítems con código afectación IGV 17.</v>
          </cell>
        </row>
        <row r="689">
          <cell r="A689" t="str">
            <v>2645</v>
          </cell>
          <cell r="B689" t="str">
            <v>Factura de operacion sujeta a IVAP debe consignar items con codigo de tributo 1000</v>
          </cell>
        </row>
        <row r="690">
          <cell r="A690" t="str">
            <v>2646</v>
          </cell>
          <cell r="B690" t="str">
            <v>Factura de operacion sujeta a IVAP debe consignar  items con nombre  de tributo IVAP</v>
          </cell>
        </row>
        <row r="691">
          <cell r="A691" t="str">
            <v>2647</v>
          </cell>
          <cell r="B691" t="str">
            <v>Código tributo  UN/ECE debe ser VAT</v>
          </cell>
        </row>
        <row r="692">
          <cell r="A692" t="str">
            <v>2648</v>
          </cell>
          <cell r="B692" t="str">
            <v>Factura de operacion sujeta al IVAP, solo puede consignar informacion para operacion gravadas</v>
          </cell>
        </row>
        <row r="693">
          <cell r="A693" t="str">
            <v>2649</v>
          </cell>
          <cell r="B693" t="str">
            <v>Operación sujeta al IVAP, debe consignar monto en total operaciones gravadas</v>
          </cell>
        </row>
        <row r="694">
          <cell r="A694" t="str">
            <v>2650</v>
          </cell>
          <cell r="B694" t="str">
            <v>Factura de operacion sujeta al IVAP , no debe consignar valor para ISC o debe ser 0</v>
          </cell>
        </row>
        <row r="695">
          <cell r="A695" t="str">
            <v>2651</v>
          </cell>
          <cell r="B695" t="str">
            <v>Factura de operacion sujeta al IVAP , no debe consignar valor para IGV o debe ser 0</v>
          </cell>
        </row>
        <row r="696">
          <cell r="A696" t="str">
            <v>2652</v>
          </cell>
          <cell r="B696" t="str">
            <v>Factura de operacion sujeta al IVAP , debe registrar mensaje 2007</v>
          </cell>
        </row>
        <row r="697">
          <cell r="A697" t="str">
            <v>2653</v>
          </cell>
          <cell r="B697" t="str">
            <v>Servicios prestados No domiciliados. Total IGV debe se mayor a cero</v>
          </cell>
        </row>
        <row r="698">
          <cell r="A698" t="str">
            <v>2654</v>
          </cell>
          <cell r="B698" t="str">
            <v>Servicios prestados No domiciliados. Código tributo a consignar debe ser 1000</v>
          </cell>
        </row>
        <row r="699">
          <cell r="A699" t="str">
            <v>2655</v>
          </cell>
          <cell r="B699" t="str">
            <v>Servicios prestados No domiciliados. El código de afectación debe ser 40</v>
          </cell>
        </row>
        <row r="700">
          <cell r="A700" t="str">
            <v>2656</v>
          </cell>
          <cell r="B700" t="str">
            <v>Servicios prestados No domiciliados. Código tributo  UN/ECE debe ser VAT</v>
          </cell>
        </row>
        <row r="701">
          <cell r="A701" t="str">
            <v>2657</v>
          </cell>
          <cell r="B701" t="str">
            <v>El Nro. de documento ya fué utilizado en la emision de CPE.</v>
          </cell>
        </row>
        <row r="702">
          <cell r="A702" t="str">
            <v>2658</v>
          </cell>
          <cell r="B702" t="str">
            <v>El Nro. de documento no se ha informado o no se encuentra en estado Revertido</v>
          </cell>
        </row>
        <row r="703">
          <cell r="A703" t="str">
            <v>2659</v>
          </cell>
          <cell r="B703" t="str">
            <v>La fecha de cobro de cada documento relacionado deben ser del mismo Periodo (mm/aaaa), asimismo estas fechas podrán ser menores o iguales a la fecha de emisión del comprobante de percepción</v>
          </cell>
        </row>
        <row r="704">
          <cell r="A704" t="str">
            <v>2660</v>
          </cell>
          <cell r="B704" t="str">
            <v>Los datos del CPE revertido no corresponden a los registrados en la SUNAT</v>
          </cell>
        </row>
        <row r="705">
          <cell r="A705" t="str">
            <v>2661</v>
          </cell>
          <cell r="B705" t="str">
            <v>La fecha de cobro de cada documento relacionado deben ser del mismo Periodo (mm/aaaa), asimismo estas fechas podrán ser menores o iguales a la fecha de emisión del comprobante de retencion</v>
          </cell>
        </row>
        <row r="706">
          <cell r="A706" t="str">
            <v>2662</v>
          </cell>
          <cell r="B706" t="str">
            <v>El Nro. de documento ya fué utilizado en la emision de CRE.</v>
          </cell>
        </row>
        <row r="707">
          <cell r="A707" t="str">
            <v>2663</v>
          </cell>
          <cell r="B707" t="str">
            <v>El documento indicado no existe no puede ser modificado/eliminado</v>
          </cell>
        </row>
        <row r="708">
          <cell r="A708" t="str">
            <v>2664</v>
          </cell>
          <cell r="B708" t="str">
            <v>El calculo de la base imponible de percepción y el monto de la percepción no coincide con el monto total informado.</v>
          </cell>
        </row>
        <row r="709">
          <cell r="A709" t="str">
            <v>2665</v>
          </cell>
          <cell r="B709" t="str">
            <v>El contribuyente no se encuentra autorizado a emitir Tickets</v>
          </cell>
        </row>
        <row r="710">
          <cell r="A710" t="str">
            <v>2666</v>
          </cell>
          <cell r="B710" t="str">
            <v>Las percepciones son solo válidas para boletas de venta al contado.</v>
          </cell>
        </row>
        <row r="711">
          <cell r="A711" t="str">
            <v>2667</v>
          </cell>
          <cell r="B711" t="str">
            <v>Importe total percibido debe ser igual a la suma de los importes percibidos por cada documento relacionado.</v>
          </cell>
        </row>
        <row r="712">
          <cell r="A712" t="str">
            <v>2668</v>
          </cell>
          <cell r="B712" t="str">
            <v>Importe total cobrado debe ser igual a la suma de los importes cobrados por cada documento relacionado.</v>
          </cell>
        </row>
        <row r="713">
          <cell r="A713" t="str">
            <v>2669</v>
          </cell>
          <cell r="B713" t="str">
            <v>El dato ingresado en TotalInvoiceAmount debe ser numérico mayor a cero</v>
          </cell>
        </row>
        <row r="714">
          <cell r="A714" t="str">
            <v>2670</v>
          </cell>
          <cell r="B714" t="str">
            <v>La razón social no corresponde al ruc informado.</v>
          </cell>
        </row>
        <row r="715">
          <cell r="A715" t="str">
            <v>2671</v>
          </cell>
          <cell r="B715" t="str">
            <v>La fecha de generación de la comunicación debe ser mayor o igual a la fecha de generación del documento revertido.</v>
          </cell>
        </row>
        <row r="716">
          <cell r="A716" t="str">
            <v>2672</v>
          </cell>
          <cell r="B716" t="str">
            <v>La fecha de generación del documento revertido debe ser menor o igual a la fecha actual.</v>
          </cell>
        </row>
        <row r="717">
          <cell r="A717" t="str">
            <v>2673</v>
          </cell>
          <cell r="B717" t="str">
            <v>El dato ingresado no cumple con el formato RR-fecha-correlativo.</v>
          </cell>
        </row>
        <row r="718">
          <cell r="A718" t="str">
            <v>2674</v>
          </cell>
          <cell r="B718" t="str">
            <v>El dato ingresado  no cumple con el formato de DocumentSerialID, para DocumentTypeCode con valor 20.</v>
          </cell>
        </row>
        <row r="719">
          <cell r="A719" t="str">
            <v>2675</v>
          </cell>
          <cell r="B719" t="str">
            <v>El dato ingresado  no cumple con el formato de DocumentSerialID, para DocumentTypeCode con valor 40.</v>
          </cell>
        </row>
        <row r="720">
          <cell r="A720" t="str">
            <v>2676</v>
          </cell>
          <cell r="B720" t="str">
            <v>El XML no contiene el tag o no existe información del número de RUC del emisor</v>
          </cell>
        </row>
        <row r="721">
          <cell r="A721" t="str">
            <v>2677</v>
          </cell>
          <cell r="B721" t="str">
            <v>El valor ingresado como número de RUC del emisor es incorrecto</v>
          </cell>
        </row>
        <row r="722">
          <cell r="A722" t="str">
            <v>2678</v>
          </cell>
          <cell r="B722" t="str">
            <v>El XML no contiene el atributo o no existe información del tipo de documento del emisor</v>
          </cell>
        </row>
        <row r="723">
          <cell r="A723" t="str">
            <v>2679</v>
          </cell>
          <cell r="B723" t="str">
            <v>El XML no contiene el tag o no existe información del número de documento de identidad del cliente</v>
          </cell>
        </row>
        <row r="724">
          <cell r="A724" t="str">
            <v>2680</v>
          </cell>
          <cell r="B724" t="str">
            <v>El valor ingresado como documento de identidad del cliente es incorrecto</v>
          </cell>
        </row>
        <row r="725">
          <cell r="A725" t="str">
            <v>2681</v>
          </cell>
          <cell r="B725" t="str">
            <v>El XML no contiene el atributo o no existe información del tipo de documento del cliente</v>
          </cell>
        </row>
        <row r="726">
          <cell r="A726" t="str">
            <v>2682</v>
          </cell>
          <cell r="B726" t="str">
            <v>El valor ingresado como tipo de documento del cliente es incorrecto</v>
          </cell>
        </row>
        <row r="727">
          <cell r="A727" t="str">
            <v>2683</v>
          </cell>
          <cell r="B727" t="str">
            <v>El XML no contiene el tag o no existe información del Importe total Percibido</v>
          </cell>
        </row>
        <row r="728">
          <cell r="A728" t="str">
            <v>2684</v>
          </cell>
          <cell r="B728" t="str">
            <v>El XML no contiene el tag o no existe información de la moneda del Importe total Percibido</v>
          </cell>
        </row>
        <row r="729">
          <cell r="A729" t="str">
            <v>2685</v>
          </cell>
          <cell r="B729" t="str">
            <v>El valor de la moneda del Importe total Percibido debe ser PEN</v>
          </cell>
        </row>
        <row r="730">
          <cell r="A730" t="str">
            <v>2686</v>
          </cell>
          <cell r="B730" t="str">
            <v>El XML no contiene el tag o no existe información del Importe total Cobrado</v>
          </cell>
        </row>
        <row r="731">
          <cell r="A731" t="str">
            <v>2687</v>
          </cell>
          <cell r="B731" t="str">
            <v>El dato ingresado en SUNATTotalCashed debe ser numérico mayor a cero</v>
          </cell>
        </row>
        <row r="732">
          <cell r="A732" t="str">
            <v>2689</v>
          </cell>
          <cell r="B732" t="str">
            <v>El XML no contiene el tag o no existe información de la moneda del Importe total Cobrado</v>
          </cell>
        </row>
        <row r="733">
          <cell r="A733" t="str">
            <v>2690</v>
          </cell>
          <cell r="B733" t="str">
            <v>El valor de la moneda del Importe total Cobrado debe ser PEN</v>
          </cell>
        </row>
        <row r="734">
          <cell r="A734" t="str">
            <v>2691</v>
          </cell>
          <cell r="B734" t="str">
            <v>El XML no contiene el tag o no existe información del tipo de documento relacionado</v>
          </cell>
        </row>
        <row r="735">
          <cell r="A735" t="str">
            <v>2692</v>
          </cell>
          <cell r="B735" t="str">
            <v>El tipo de documento relacionado no es válido</v>
          </cell>
        </row>
        <row r="736">
          <cell r="A736" t="str">
            <v>2693</v>
          </cell>
          <cell r="B736" t="str">
            <v>El XML no contiene el tag o no existe información del número de documento relacionado</v>
          </cell>
        </row>
        <row r="737">
          <cell r="A737" t="str">
            <v>2694</v>
          </cell>
          <cell r="B737" t="str">
            <v>El número de documento relacionado no está permitido o no es valido</v>
          </cell>
        </row>
        <row r="738">
          <cell r="A738" t="str">
            <v>2695</v>
          </cell>
          <cell r="B738" t="str">
            <v>El XML no contiene el tag o no existe información del Importe total documento Relacionado</v>
          </cell>
        </row>
        <row r="739">
          <cell r="A739" t="str">
            <v>2696</v>
          </cell>
          <cell r="B739" t="str">
            <v>El dato ingresado en el importe total documento relacionado debe ser numérico mayor a cero</v>
          </cell>
        </row>
        <row r="740">
          <cell r="A740" t="str">
            <v>2697</v>
          </cell>
          <cell r="B740" t="str">
            <v>El XML no contiene el tag o no existe información del número de cobro</v>
          </cell>
        </row>
        <row r="741">
          <cell r="A741" t="str">
            <v>2698</v>
          </cell>
          <cell r="B741" t="str">
            <v>El dato ingresado en el número de cobro no es válido</v>
          </cell>
        </row>
        <row r="742">
          <cell r="A742" t="str">
            <v>2699</v>
          </cell>
          <cell r="B742" t="str">
            <v>El XML no contiene el tag o no existe información del Importe del cobro</v>
          </cell>
        </row>
        <row r="743">
          <cell r="A743" t="str">
            <v>2700</v>
          </cell>
          <cell r="B743" t="str">
            <v>El dato ingresado en el Importe del cobro debe ser numérico mayor a cero</v>
          </cell>
        </row>
        <row r="744">
          <cell r="A744" t="str">
            <v>2701</v>
          </cell>
          <cell r="B744" t="str">
            <v>El XML no contiene el tag o no existe información de la moneda del documento Relacionado</v>
          </cell>
        </row>
        <row r="745">
          <cell r="A745" t="str">
            <v>2702</v>
          </cell>
          <cell r="B745" t="str">
            <v>El XML no contiene el tag o no existe información de la fecha de cobro del documento Relacionado</v>
          </cell>
        </row>
        <row r="746">
          <cell r="A746" t="str">
            <v>2703</v>
          </cell>
          <cell r="B746" t="str">
            <v>La fecha de cobro del documento relacionado no es válido</v>
          </cell>
        </row>
        <row r="747">
          <cell r="A747" t="str">
            <v>2704</v>
          </cell>
          <cell r="B747" t="str">
            <v>El XML no contiene el tag o no existe información del Importe percibido</v>
          </cell>
        </row>
        <row r="748">
          <cell r="A748" t="str">
            <v>2705</v>
          </cell>
          <cell r="B748" t="str">
            <v>El dato ingresado en el Importe percibido debe ser numérico mayor a cero</v>
          </cell>
        </row>
        <row r="749">
          <cell r="A749" t="str">
            <v>2706</v>
          </cell>
          <cell r="B749" t="str">
            <v>El XML no contiene el tag o no existe información de la moneda de importe percibido</v>
          </cell>
        </row>
        <row r="750">
          <cell r="A750" t="str">
            <v>2707</v>
          </cell>
          <cell r="B750" t="str">
            <v>El valor de la moneda de importe percibido debe ser PEN</v>
          </cell>
        </row>
        <row r="751">
          <cell r="A751" t="str">
            <v>2708</v>
          </cell>
          <cell r="B751" t="str">
            <v>El XML no contiene el tag o no existe información de la Fecha de Percepción</v>
          </cell>
        </row>
        <row r="752">
          <cell r="A752" t="str">
            <v>2709</v>
          </cell>
          <cell r="B752" t="str">
            <v>La fecha de percepción no es válido</v>
          </cell>
        </row>
        <row r="753">
          <cell r="A753" t="str">
            <v>2710</v>
          </cell>
          <cell r="B753" t="str">
            <v>El XML no contiene el tag o no existe información del Monto total a cobrar</v>
          </cell>
        </row>
        <row r="754">
          <cell r="A754" t="str">
            <v>2711</v>
          </cell>
          <cell r="B754" t="str">
            <v>El dato ingresado en el Monto total a cobrar debe ser numérico mayor a cero</v>
          </cell>
        </row>
        <row r="755">
          <cell r="A755" t="str">
            <v>2712</v>
          </cell>
          <cell r="B755" t="str">
            <v>El XML no contiene el tag o no existe información de la moneda del Monto total a cobrar</v>
          </cell>
        </row>
        <row r="756">
          <cell r="A756" t="str">
            <v>2713</v>
          </cell>
          <cell r="B756" t="str">
            <v>El valor de la moneda del Monto total a cobrar debe ser PEN</v>
          </cell>
        </row>
        <row r="757">
          <cell r="A757" t="str">
            <v>2714</v>
          </cell>
          <cell r="B757" t="str">
            <v>El valor de la moneda de referencia para el tipo de cambio no es válido</v>
          </cell>
        </row>
        <row r="758">
          <cell r="A758" t="str">
            <v>2715</v>
          </cell>
          <cell r="B758" t="str">
            <v>El valor de la moneda objetivo para la Tasa de Cambio debe ser PEN</v>
          </cell>
        </row>
        <row r="759">
          <cell r="A759" t="str">
            <v>2716</v>
          </cell>
          <cell r="B759" t="str">
            <v>El dato ingresado en el tipo de cambio debe ser numérico mayor a cero</v>
          </cell>
        </row>
        <row r="760">
          <cell r="A760" t="str">
            <v>2717</v>
          </cell>
          <cell r="B760" t="str">
            <v>La fecha de cambio no es válido</v>
          </cell>
        </row>
        <row r="761">
          <cell r="A761" t="str">
            <v>2718</v>
          </cell>
          <cell r="B761" t="str">
            <v>El valor de la moneda del documento Relacionado no es válido</v>
          </cell>
        </row>
        <row r="762">
          <cell r="A762" t="str">
            <v>2719</v>
          </cell>
          <cell r="B762" t="str">
            <v>El XML no contiene el tag o no existe información de la moneda de referencia para el tipo de cambio</v>
          </cell>
        </row>
        <row r="763">
          <cell r="A763" t="str">
            <v>2720</v>
          </cell>
          <cell r="B763" t="str">
            <v>El XML no contiene el tag o no existe información de la moneda objetivo para la Tasa de Cambio</v>
          </cell>
        </row>
        <row r="764">
          <cell r="A764" t="str">
            <v>2721</v>
          </cell>
          <cell r="B764" t="str">
            <v>El XML no contiene el tag o no existe información del tipo de cambio</v>
          </cell>
        </row>
        <row r="765">
          <cell r="A765" t="str">
            <v>2722</v>
          </cell>
          <cell r="B765" t="str">
            <v>El XML no contiene el tag o no existe información de la fecha de cambio</v>
          </cell>
        </row>
        <row r="766">
          <cell r="A766" t="str">
            <v>2723</v>
          </cell>
          <cell r="B766" t="str">
            <v>El XML no contiene el tag o no existe información del número de documento de identidad del proveedor</v>
          </cell>
        </row>
        <row r="767">
          <cell r="A767" t="str">
            <v>2724</v>
          </cell>
          <cell r="B767" t="str">
            <v>El valor ingresado como documento de identidad del proveedor es incorrecto</v>
          </cell>
        </row>
        <row r="768">
          <cell r="A768" t="str">
            <v>2725</v>
          </cell>
          <cell r="B768" t="str">
            <v>El XML no contiene el tag o no existe información del Importe total Retenido</v>
          </cell>
        </row>
        <row r="769">
          <cell r="A769" t="str">
            <v>2726</v>
          </cell>
          <cell r="B769" t="str">
            <v>El XML no contiene el tag o no existe información de la moneda del Importe total Retenido</v>
          </cell>
        </row>
        <row r="770">
          <cell r="A770" t="str">
            <v>2727</v>
          </cell>
          <cell r="B770" t="str">
            <v>El XML no contiene el tag o no existe información de la moneda del Importe total Retenido</v>
          </cell>
        </row>
        <row r="771">
          <cell r="A771" t="str">
            <v>2728</v>
          </cell>
          <cell r="B771" t="str">
            <v>El valor de la moneda del Importe total Retenido debe ser PEN</v>
          </cell>
        </row>
        <row r="772">
          <cell r="A772" t="str">
            <v>2729</v>
          </cell>
          <cell r="B772" t="str">
            <v>El XML no contiene el tag o no existe información del Importe total Pagado</v>
          </cell>
        </row>
        <row r="773">
          <cell r="A773" t="str">
            <v>2730</v>
          </cell>
          <cell r="B773" t="str">
            <v>El dato ingresado en SUNATTotalPaid debe ser numérico mayor a cero</v>
          </cell>
        </row>
        <row r="774">
          <cell r="A774" t="str">
            <v>2731</v>
          </cell>
          <cell r="B774" t="str">
            <v>El XML no contiene el tag o no existe información de la moneda del Importe total Pagado</v>
          </cell>
        </row>
        <row r="775">
          <cell r="A775" t="str">
            <v>2732</v>
          </cell>
          <cell r="B775" t="str">
            <v>El valor de la moneda del Importe total Pagado debe ser PEN</v>
          </cell>
        </row>
        <row r="776">
          <cell r="A776" t="str">
            <v>2733</v>
          </cell>
          <cell r="B776" t="str">
            <v>El XML no contiene el tag o no existe información del número de pago</v>
          </cell>
        </row>
        <row r="777">
          <cell r="A777" t="str">
            <v>2734</v>
          </cell>
          <cell r="B777" t="str">
            <v>El dato ingresado en el número de pago no es válido</v>
          </cell>
        </row>
        <row r="778">
          <cell r="A778" t="str">
            <v>2735</v>
          </cell>
          <cell r="B778" t="str">
            <v>El XML no contiene el tag o no existe información del Importe del pago</v>
          </cell>
        </row>
        <row r="779">
          <cell r="A779" t="str">
            <v>2736</v>
          </cell>
          <cell r="B779" t="str">
            <v>El dato ingresado en el Importe del pago debe ser numérico mayor a cero</v>
          </cell>
        </row>
        <row r="780">
          <cell r="A780" t="str">
            <v>2737</v>
          </cell>
          <cell r="B780" t="str">
            <v>El XML no contiene el tag o no existe información de la fecha de pago del documento Relacionado</v>
          </cell>
        </row>
        <row r="781">
          <cell r="A781" t="str">
            <v>2738</v>
          </cell>
          <cell r="B781" t="str">
            <v>La fecha de pago del documento relacionado no es válido</v>
          </cell>
        </row>
        <row r="782">
          <cell r="A782" t="str">
            <v>2739</v>
          </cell>
          <cell r="B782" t="str">
            <v>El XML no contiene el tag o no existe información del Importe retenido</v>
          </cell>
        </row>
        <row r="783">
          <cell r="A783" t="str">
            <v>2740</v>
          </cell>
          <cell r="B783" t="str">
            <v>El dato ingresado en el Importe retenido debe ser numérico mayor a cero</v>
          </cell>
        </row>
        <row r="784">
          <cell r="A784" t="str">
            <v>2741</v>
          </cell>
          <cell r="B784" t="str">
            <v>El XML no contiene el tag o no existe información de la moneda de importe retenido</v>
          </cell>
        </row>
        <row r="785">
          <cell r="A785" t="str">
            <v>2742</v>
          </cell>
          <cell r="B785" t="str">
            <v>El valor de la moneda de importe retenido debe ser PEN</v>
          </cell>
        </row>
        <row r="786">
          <cell r="A786" t="str">
            <v>2743</v>
          </cell>
          <cell r="B786" t="str">
            <v>El XML no contiene el tag o no existe información de la Fecha de Retención</v>
          </cell>
        </row>
        <row r="787">
          <cell r="A787" t="str">
            <v>2744</v>
          </cell>
          <cell r="B787" t="str">
            <v>La fecha de retención no es válido</v>
          </cell>
        </row>
        <row r="788">
          <cell r="A788" t="str">
            <v>2745</v>
          </cell>
          <cell r="B788" t="str">
            <v>El XML no contiene el tag o no existe información del Importe total a pagar (neto)</v>
          </cell>
        </row>
        <row r="789">
          <cell r="A789" t="str">
            <v>2746</v>
          </cell>
          <cell r="B789" t="str">
            <v>El dato ingresado en el Importe total a pagar (neto) debe ser numérico mayor a cero</v>
          </cell>
        </row>
        <row r="790">
          <cell r="A790" t="str">
            <v>2747</v>
          </cell>
          <cell r="B790" t="str">
            <v>El XML no contiene el tag o no existe información de la Moneda del monto neto pagado</v>
          </cell>
        </row>
        <row r="791">
          <cell r="A791" t="str">
            <v>2748</v>
          </cell>
          <cell r="B791" t="str">
            <v>El valor de la Moneda del monto neto pagado debe ser PEN</v>
          </cell>
        </row>
        <row r="792">
          <cell r="A792" t="str">
            <v>2749</v>
          </cell>
          <cell r="B792" t="str">
            <v>La moneda de referencia para el tipo de cambio debe ser la misma que la del documento relacionado</v>
          </cell>
        </row>
        <row r="793">
          <cell r="A793" t="str">
            <v>2750</v>
          </cell>
          <cell r="B793" t="str">
            <v>El comprobante que desea revertir no existe.</v>
          </cell>
        </row>
        <row r="794">
          <cell r="A794" t="str">
            <v>2751</v>
          </cell>
          <cell r="B794" t="str">
            <v>El comprobante fue informado previamente en una reversión.</v>
          </cell>
        </row>
        <row r="795">
          <cell r="A795" t="str">
            <v>2752</v>
          </cell>
          <cell r="B795" t="str">
            <v>El número de ítem no puede estar duplicado.</v>
          </cell>
        </row>
        <row r="796">
          <cell r="A796" t="str">
            <v>2753</v>
          </cell>
          <cell r="B796" t="str">
            <v>No debe existir mas de una referencia en guía dada de baja.</v>
          </cell>
        </row>
        <row r="797">
          <cell r="A797" t="str">
            <v>2754</v>
          </cell>
          <cell r="B797" t="str">
            <v>El tipo de documento de la guia dada de baja es incorrecto (tipo documento = 09).</v>
          </cell>
        </row>
        <row r="798">
          <cell r="A798" t="str">
            <v>2755</v>
          </cell>
          <cell r="B798" t="str">
            <v>El tipo de documento relacionado es incorrecto (ver catalogo nro 21).</v>
          </cell>
        </row>
        <row r="799">
          <cell r="A799" t="str">
            <v>2756</v>
          </cell>
          <cell r="B799" t="str">
            <v>El numero de documento relacionado no cumple con el estandar.</v>
          </cell>
        </row>
        <row r="800">
          <cell r="A800" t="str">
            <v>2757</v>
          </cell>
          <cell r="B800" t="str">
            <v>El XML no contiene el tag o no existe información del número de documento de identidad del destinatario.</v>
          </cell>
        </row>
        <row r="801">
          <cell r="A801" t="str">
            <v>2758</v>
          </cell>
          <cell r="B801" t="str">
            <v>El valor ingresado como numero de documento de identidad del destinatario no cumple con el estandar.</v>
          </cell>
        </row>
        <row r="802">
          <cell r="A802" t="str">
            <v>2759</v>
          </cell>
          <cell r="B802" t="str">
            <v>El XML no contiene el atributo o no existe información del tipo de documento del destinatario.</v>
          </cell>
        </row>
        <row r="803">
          <cell r="A803" t="str">
            <v>2760</v>
          </cell>
          <cell r="B803" t="str">
            <v>El valor ingresado como tipo de documento del destinatario es incorrecto.</v>
          </cell>
        </row>
        <row r="804">
          <cell r="A804" t="str">
            <v>2761</v>
          </cell>
          <cell r="B804" t="str">
            <v>El XML no contiene el atributo o no existe información del nombre o razon social del destinatario.</v>
          </cell>
        </row>
        <row r="805">
          <cell r="A805" t="str">
            <v>2762</v>
          </cell>
          <cell r="B805" t="str">
            <v>El valor ingresado como tipo de documento del nombre o razon social del destinatario es incorrecto.</v>
          </cell>
        </row>
        <row r="806">
          <cell r="A806" t="str">
            <v>2763</v>
          </cell>
          <cell r="B806" t="str">
            <v>El XML no contiene el tag o no existe información del número de documento de identidad del tercero relacionado.</v>
          </cell>
        </row>
        <row r="807">
          <cell r="A807" t="str">
            <v>2764</v>
          </cell>
          <cell r="B807" t="str">
            <v>El valor ingresado como numero de documento de identidad del tercero relacionado no cumple con el estandar.</v>
          </cell>
        </row>
        <row r="808">
          <cell r="A808" t="str">
            <v>2765</v>
          </cell>
          <cell r="B808" t="str">
            <v>El XML no contiene el atributo o no existe información del tipo de documento del tercero relacionado.</v>
          </cell>
        </row>
        <row r="809">
          <cell r="A809" t="str">
            <v>2766</v>
          </cell>
          <cell r="B809" t="str">
            <v>El valor ingresado como tipo de documento del tercero relacionado es incorrecto.</v>
          </cell>
        </row>
        <row r="810">
          <cell r="A810" t="str">
            <v>2767</v>
          </cell>
          <cell r="B810" t="str">
            <v>Para importación, el XML no contiene el tag o no existe informacion del numero de DAM.</v>
          </cell>
        </row>
        <row r="811">
          <cell r="A811" t="str">
            <v>2768</v>
          </cell>
          <cell r="B811" t="str">
            <v>Para importación, el XML no contiene el tag o no existe informacion del numero de manifiesto de carga.</v>
          </cell>
        </row>
        <row r="812">
          <cell r="A812" t="str">
            <v>2769</v>
          </cell>
          <cell r="B812" t="str">
            <v>El valor ingresado como numero de DAM no cumple con el estandar.</v>
          </cell>
        </row>
        <row r="813">
          <cell r="A813" t="str">
            <v>2770</v>
          </cell>
          <cell r="B813" t="str">
            <v>El valor ingresado como numero de manifiesto de carga no cumple con el estandar.</v>
          </cell>
        </row>
        <row r="814">
          <cell r="A814" t="str">
            <v>2771</v>
          </cell>
          <cell r="B814" t="str">
            <v>El XML no contiene el atributo o no existe informacion en numero de bultos o pallets obligatorio para importación.</v>
          </cell>
        </row>
        <row r="815">
          <cell r="A815" t="str">
            <v>2772</v>
          </cell>
          <cell r="B815" t="str">
            <v>El valor ingresado como numero de bultos o pallets no cumple con el estandar.</v>
          </cell>
        </row>
        <row r="816">
          <cell r="A816" t="str">
            <v>2773</v>
          </cell>
          <cell r="B816" t="str">
            <v>El valor ingresado como modalidad de transporte no es correcto.</v>
          </cell>
        </row>
        <row r="817">
          <cell r="A817" t="str">
            <v>2774</v>
          </cell>
          <cell r="B817" t="str">
            <v>El XML no contiene datos de vehiculo o datos de conductores para una operación de transporte publico completo.</v>
          </cell>
        </row>
        <row r="818">
          <cell r="A818" t="str">
            <v>2775</v>
          </cell>
          <cell r="B818" t="str">
            <v>El XML no contiene el atributo o no existe informacion del codigo de ubigeo.</v>
          </cell>
        </row>
        <row r="819">
          <cell r="A819" t="str">
            <v>2776</v>
          </cell>
          <cell r="B819" t="str">
            <v>El valor ingresado como codigo de ubigeo no cumple con el estandar.</v>
          </cell>
        </row>
        <row r="820">
          <cell r="A820" t="str">
            <v>2777</v>
          </cell>
          <cell r="B820" t="str">
            <v>El XML no contiene el atributo o no existe informacion de direccion completa y detallada.</v>
          </cell>
        </row>
        <row r="821">
          <cell r="A821" t="str">
            <v>2778</v>
          </cell>
          <cell r="B821" t="str">
            <v>El valor ingresado como direccion completa y detallada no cumple con el estandar.</v>
          </cell>
        </row>
        <row r="822">
          <cell r="A822" t="str">
            <v>2779</v>
          </cell>
          <cell r="B822" t="str">
            <v>El XML no contiene el atributo o no existe informacion de cantida de items</v>
          </cell>
        </row>
        <row r="823">
          <cell r="A823" t="str">
            <v>2780</v>
          </cell>
          <cell r="B823" t="str">
            <v>El valor ingresado en cantidad de items no cumple con el estandar</v>
          </cell>
        </row>
        <row r="824">
          <cell r="A824" t="str">
            <v>2781</v>
          </cell>
          <cell r="B824" t="str">
            <v>El XML no contiene el atributo o no existe informacion de descripcion del items</v>
          </cell>
        </row>
        <row r="825">
          <cell r="A825" t="str">
            <v>2782</v>
          </cell>
          <cell r="B825" t="str">
            <v>El valor ingresado en descripcion del items no cumple con el estandar</v>
          </cell>
        </row>
        <row r="826">
          <cell r="A826" t="str">
            <v>2783</v>
          </cell>
          <cell r="B826" t="str">
            <v>El valor ingresado en codigo del item no cumple con el estandar.</v>
          </cell>
        </row>
        <row r="827">
          <cell r="A827" t="str">
            <v>2784</v>
          </cell>
          <cell r="B827" t="str">
            <v>Debe consignar codigo de regimen de percepcion (sac:AdditionalMonetaryTotal/cbc:ID@schemeID).</v>
          </cell>
        </row>
        <row r="828">
          <cell r="A828" t="str">
            <v>2785</v>
          </cell>
          <cell r="B828" t="str">
            <v>sac:ReferenceAmount es obligatorio y mayor a cero cuando sac:AdditionalMonetaryTotal/cbc:ID es 2001</v>
          </cell>
        </row>
        <row r="829">
          <cell r="A829" t="str">
            <v>2786</v>
          </cell>
          <cell r="B829" t="str">
            <v>El dato ingresado en sac:ReferenceAmount no cumple con el formato establecido</v>
          </cell>
        </row>
        <row r="830">
          <cell r="A830" t="str">
            <v>2787</v>
          </cell>
          <cell r="B830" t="str">
            <v>Debe consignar la moneda para la Base imponible percepcion.</v>
          </cell>
        </row>
        <row r="831">
          <cell r="A831" t="str">
            <v>2788</v>
          </cell>
          <cell r="B831" t="str">
            <v>El dato ingresado en moneda de base imponible de la percepcion debe ser PEN</v>
          </cell>
        </row>
        <row r="832">
          <cell r="A832" t="str">
            <v>2789</v>
          </cell>
          <cell r="B832" t="str">
            <v>cbc:PayableAmount es obligatorio y mayor a cero cuando sac:AdditionalMonetaryTotal/cbc:ID es 2001</v>
          </cell>
        </row>
        <row r="833">
          <cell r="A833" t="str">
            <v>2790</v>
          </cell>
          <cell r="B833" t="str">
            <v>El dato ingresado en cbc:PayableAmount no cumple con el formato establecido</v>
          </cell>
        </row>
        <row r="834">
          <cell r="A834" t="str">
            <v>2791</v>
          </cell>
          <cell r="B834" t="str">
            <v>Debe consignar la moneda para el Monto de la percepcion (cbc:PayableAmount/@currencyID)</v>
          </cell>
        </row>
        <row r="835">
          <cell r="A835" t="str">
            <v>2792</v>
          </cell>
          <cell r="B835" t="str">
            <v>El dato ingresado en moneda del monto de cargo/descuento para percepcion debe ser PEN</v>
          </cell>
        </row>
        <row r="836">
          <cell r="A836" t="str">
            <v>2793</v>
          </cell>
          <cell r="B836" t="str">
            <v>sac:TotalAmount es obligatorio y mayor a cero cuando sac:AdditionalMonetaryTotal/cbc:ID es 2001</v>
          </cell>
        </row>
        <row r="837">
          <cell r="A837" t="str">
            <v>2794</v>
          </cell>
          <cell r="B837" t="str">
            <v>El dato ingresado en sac:TotalAmount no cumple con el formato establecido</v>
          </cell>
        </row>
        <row r="838">
          <cell r="A838" t="str">
            <v>2795</v>
          </cell>
          <cell r="B838" t="str">
            <v>Debe consignar la moneda para el Monto Total incluido la percepcion (sac:TotalAmount/@currencyID)</v>
          </cell>
        </row>
        <row r="839">
          <cell r="A839" t="str">
            <v>2796</v>
          </cell>
          <cell r="B839" t="str">
            <v>El dato ingresado en sac:TotalAmount/@currencyID debe ser PEN</v>
          </cell>
        </row>
        <row r="840">
          <cell r="A840" t="str">
            <v>2797</v>
          </cell>
          <cell r="B840" t="str">
            <v>El Monto de percepcion no puede ser mayor al importe total del comprobante.</v>
          </cell>
        </row>
        <row r="841">
          <cell r="A841" t="str">
            <v>2798</v>
          </cell>
          <cell r="B841" t="str">
            <v>El Monto de percepcion no tiene el valor correcto según el tipo de percepcion.</v>
          </cell>
        </row>
        <row r="842">
          <cell r="A842" t="str">
            <v>2799</v>
          </cell>
          <cell r="B842" t="str">
            <v>sac:TotalAmount no tiene el valor correcto cuando sac:AdditionalMonetaryTotal/cbc:ID es 2001</v>
          </cell>
        </row>
        <row r="843">
          <cell r="A843" t="str">
            <v>2800</v>
          </cell>
          <cell r="B843" t="str">
            <v>AdditionalAccountID -  El dato ingresado  en el tipo de documento de identidad del receptor no esta permitido.</v>
          </cell>
        </row>
        <row r="844">
          <cell r="A844" t="str">
            <v>2801</v>
          </cell>
          <cell r="B844" t="str">
            <v>El DNI ingresado no cumple con el estandar.</v>
          </cell>
        </row>
        <row r="845">
          <cell r="A845" t="str">
            <v>2802</v>
          </cell>
          <cell r="B845" t="str">
            <v>El dato ingresado como numero de documento de identida del receptor no cumple con el formato establecido</v>
          </cell>
        </row>
        <row r="846">
          <cell r="A846" t="str">
            <v>2803</v>
          </cell>
          <cell r="B846" t="str">
            <v>ID - No cumple con el formato UUID</v>
          </cell>
        </row>
        <row r="847">
          <cell r="A847" t="str">
            <v>2804</v>
          </cell>
          <cell r="B847" t="str">
            <v>La fecha de recepcion del comprobante por ose, no debe de ser mayor a la fecha de recepcion de sunat</v>
          </cell>
        </row>
        <row r="848">
          <cell r="A848" t="str">
            <v>2805</v>
          </cell>
          <cell r="B848" t="str">
            <v>El XML no contiene el tag IssueTime</v>
          </cell>
        </row>
        <row r="849">
          <cell r="A849" t="str">
            <v>2806</v>
          </cell>
          <cell r="B849" t="str">
            <v>IssueTime - El dato ingresado  no cumple con el patrón hh:mm:ss.sssss</v>
          </cell>
        </row>
        <row r="850">
          <cell r="A850" t="str">
            <v>2807</v>
          </cell>
          <cell r="B850" t="str">
            <v>El XML no contiene el tag ResponseDate</v>
          </cell>
        </row>
        <row r="851">
          <cell r="A851" t="str">
            <v>2808</v>
          </cell>
          <cell r="B851" t="str">
            <v>ResponseDate - El dato ingresado  no cumple con el patrón YYYY-MM-DD</v>
          </cell>
        </row>
        <row r="852">
          <cell r="A852" t="str">
            <v>2809</v>
          </cell>
          <cell r="B852" t="str">
            <v>La fecha de recepcion del comprobante por ose, no debe de ser mayor a la fecha de comprobacion del ose</v>
          </cell>
        </row>
        <row r="853">
          <cell r="A853" t="str">
            <v>2810</v>
          </cell>
          <cell r="B853" t="str">
            <v>La fecha de comprobacion del comprobante en OSE no puede ser mayor a la fecha de recepcion en SUNAT.</v>
          </cell>
        </row>
        <row r="854">
          <cell r="A854" t="str">
            <v>2811</v>
          </cell>
          <cell r="B854" t="str">
            <v>El XML no contiene el tag ResponseTime</v>
          </cell>
        </row>
        <row r="855">
          <cell r="A855" t="str">
            <v>2812</v>
          </cell>
          <cell r="B855" t="str">
            <v>ResponseTime - El dato ingresado  no cumple con el patrón hh:mm:ss.sssss</v>
          </cell>
        </row>
        <row r="856">
          <cell r="A856" t="str">
            <v>2813</v>
          </cell>
          <cell r="B856" t="str">
            <v>El XML no contiene el tag o no existe información del Número de documento de identificación del que envía el CPE (emisor o PSE)</v>
          </cell>
        </row>
        <row r="857">
          <cell r="A857" t="str">
            <v>2814</v>
          </cell>
          <cell r="B857" t="str">
            <v>El valor ingresado como Número de documento de identificación del que envía el CPE (emisor o PSE) es incorrecto</v>
          </cell>
        </row>
        <row r="858">
          <cell r="A858" t="str">
            <v>2816</v>
          </cell>
          <cell r="B858" t="str">
            <v>El XML no contiene el atributo schemeID o no existe información del Tipo de documento de identidad del que envía el CPE (emisor o PSE)</v>
          </cell>
        </row>
        <row r="859">
          <cell r="A859" t="str">
            <v>2817</v>
          </cell>
          <cell r="B859" t="str">
            <v>El valor ingresado como Tipo de documento de identidad del que envía el CPE (emisor o PSE) es incorrecto</v>
          </cell>
        </row>
        <row r="860">
          <cell r="A860" t="str">
            <v>2818</v>
          </cell>
          <cell r="B860" t="str">
            <v>El XML no contiene el atributo schemeAgencyName o no existe información del Tipo de documento de identidad del que envía el CPE (emisor o PSE)</v>
          </cell>
        </row>
        <row r="861">
          <cell r="A861" t="str">
            <v>2819</v>
          </cell>
          <cell r="B861" t="str">
            <v>El valor ingresado en el atributo schemeAgencyName del Tipo de documento de identidad del que envía el CPE (emisor o PSE) es incorrecto</v>
          </cell>
        </row>
        <row r="862">
          <cell r="A862" t="str">
            <v>2820</v>
          </cell>
          <cell r="B862" t="str">
            <v>El XML no contiene el atributo schemeURI o no existe información del Tipo de documento de identidad del que envía el CPE (emisor o PSE)</v>
          </cell>
        </row>
        <row r="863">
          <cell r="A863" t="str">
            <v>2821</v>
          </cell>
          <cell r="B863" t="str">
            <v>El valor ingresado en el atributo schemeURI del Tipo de documento de identidad del que envía el CPE (emisor o PSE) es incorrecto</v>
          </cell>
        </row>
        <row r="864">
          <cell r="A864" t="str">
            <v>2822</v>
          </cell>
          <cell r="B864" t="str">
            <v>El XML no contiene el tag o no existe información del Número de documento de identificación del OSE</v>
          </cell>
        </row>
        <row r="865">
          <cell r="A865" t="str">
            <v>2823</v>
          </cell>
          <cell r="B865" t="str">
            <v>El valor ingresado como Número de documento de identificación del OSE es incorrecto</v>
          </cell>
        </row>
        <row r="866">
          <cell r="A866" t="str">
            <v>2824</v>
          </cell>
          <cell r="B866" t="str">
            <v>El certificado digital con el que se firma el CDR OSE no corresponde con el RUC del OSE informado</v>
          </cell>
        </row>
        <row r="867">
          <cell r="A867" t="str">
            <v>2825</v>
          </cell>
          <cell r="B867" t="str">
            <v>El Número de documento de identificación del OSE informado no esta registrado en el padron.</v>
          </cell>
        </row>
        <row r="868">
          <cell r="A868" t="str">
            <v>2826</v>
          </cell>
          <cell r="B868" t="str">
            <v>El XML no contiene el atributo schemeID o no existe información del Tipo de documento de identidad del OSE</v>
          </cell>
        </row>
        <row r="869">
          <cell r="A869" t="str">
            <v>2827</v>
          </cell>
          <cell r="B869" t="str">
            <v>El valor ingresado como Tipo de documento de identidad del OSE es incorrecto</v>
          </cell>
        </row>
        <row r="870">
          <cell r="A870" t="str">
            <v>2828</v>
          </cell>
          <cell r="B870" t="str">
            <v>El XML no contiene el atributo schemeAgencyName o no existe información del Tipo de documento de identidad del OSE</v>
          </cell>
        </row>
        <row r="871">
          <cell r="A871" t="str">
            <v>2829</v>
          </cell>
          <cell r="B871" t="str">
            <v>El valor ingresado en el atributo schemeAgencyName del Tipo de documento de identidad del OSE es incorrecto</v>
          </cell>
        </row>
        <row r="872">
          <cell r="A872" t="str">
            <v>2830</v>
          </cell>
          <cell r="B872" t="str">
            <v>El XML no contiene el atributo schemeURI o no existe información del Tipo de documento de identidad del OSE</v>
          </cell>
        </row>
        <row r="873">
          <cell r="A873" t="str">
            <v>2831</v>
          </cell>
          <cell r="B873" t="str">
            <v>El valor ingresado en el atributo schemeURI del Tipo de documento de identidad del OSE es incorrecto</v>
          </cell>
        </row>
        <row r="874">
          <cell r="A874" t="str">
            <v>2832</v>
          </cell>
          <cell r="B874" t="str">
            <v>El XML no contiene el tag o no existe información del Código de Respuesta</v>
          </cell>
        </row>
        <row r="875">
          <cell r="A875" t="str">
            <v>2833</v>
          </cell>
          <cell r="B875" t="str">
            <v>El valor ingresado como Código de Respuesta es incorrecto</v>
          </cell>
        </row>
        <row r="876">
          <cell r="A876" t="str">
            <v>2834</v>
          </cell>
          <cell r="B876" t="str">
            <v>El XML no contiene el atributo listAgencyName o no existe información del Código de Respuesta</v>
          </cell>
        </row>
        <row r="877">
          <cell r="A877" t="str">
            <v>2835</v>
          </cell>
          <cell r="B877" t="str">
            <v>El valor ingresado en el atributo listAgencyName del Código de Respuesta es incorrecto</v>
          </cell>
        </row>
        <row r="878">
          <cell r="A878" t="str">
            <v>2836</v>
          </cell>
          <cell r="B878" t="str">
            <v>El XML no contiene el tag o no existe información de la Descripción de la Respuesta</v>
          </cell>
        </row>
        <row r="879">
          <cell r="A879" t="str">
            <v>2837</v>
          </cell>
          <cell r="B879" t="str">
            <v>El valor ingresado como Descripción de la Respuesta es incorrecto</v>
          </cell>
        </row>
        <row r="880">
          <cell r="A880" t="str">
            <v>2838</v>
          </cell>
          <cell r="B880" t="str">
            <v>El valor ingresado como Código de observación es incorrecto</v>
          </cell>
        </row>
        <row r="881">
          <cell r="A881" t="str">
            <v>2839</v>
          </cell>
          <cell r="B881" t="str">
            <v>El XML no contiene el atributo listURI o no existe información del Código de observación</v>
          </cell>
        </row>
        <row r="882">
          <cell r="A882" t="str">
            <v>2840</v>
          </cell>
          <cell r="B882" t="str">
            <v>El valor ingresado en el atributo listURI del Código de observación es incorrecto</v>
          </cell>
        </row>
        <row r="883">
          <cell r="A883" t="str">
            <v>2841</v>
          </cell>
          <cell r="B883" t="str">
            <v>El XML no contiene el tag o no existe información de la Descripción de la observación</v>
          </cell>
        </row>
        <row r="884">
          <cell r="A884" t="str">
            <v>2842</v>
          </cell>
          <cell r="B884" t="str">
            <v>El valor ingresado como Descripción de la observación es incorrecto</v>
          </cell>
        </row>
        <row r="885">
          <cell r="A885" t="str">
            <v>2843</v>
          </cell>
          <cell r="B885" t="str">
            <v>Se ha encontrado mas de una Descripción de la observación, tag cac:Response/cac:Status/cbc:StatusReason</v>
          </cell>
        </row>
        <row r="886">
          <cell r="A886" t="str">
            <v>2844</v>
          </cell>
          <cell r="B886" t="str">
            <v>No se encontro el tag cbc:StatusReasonCode cuando ingresó la Descripción de la observación</v>
          </cell>
        </row>
        <row r="887">
          <cell r="A887" t="str">
            <v>2845</v>
          </cell>
          <cell r="B887" t="str">
            <v>El XML contiene mas de un elemento cac:DocumentReference</v>
          </cell>
        </row>
        <row r="888">
          <cell r="A888" t="str">
            <v>2846</v>
          </cell>
          <cell r="B888" t="str">
            <v>El XML no contiene informacion en el tag cac:DocumentReference/cbc:ID</v>
          </cell>
        </row>
        <row r="889">
          <cell r="A889" t="str">
            <v>2848</v>
          </cell>
          <cell r="B889" t="str">
            <v>El valor ingresado como Serie y número del comprobante no corresponde con el del comprobante</v>
          </cell>
        </row>
        <row r="890">
          <cell r="A890" t="str">
            <v>2849</v>
          </cell>
          <cell r="B890" t="str">
            <v>El XML no contiene el tag o no existe información de la Fecha de emisión del comprobante</v>
          </cell>
        </row>
        <row r="891">
          <cell r="A891" t="str">
            <v>2851</v>
          </cell>
          <cell r="B891" t="str">
            <v>El valor ingresado como Fecha de emisión del comprobante no corresponde con el del comprobante</v>
          </cell>
        </row>
        <row r="892">
          <cell r="A892" t="str">
            <v>2852</v>
          </cell>
          <cell r="B892" t="str">
            <v>El XML no contiene el tag o no existe información de la Hora de emisión del comprobante</v>
          </cell>
        </row>
        <row r="893">
          <cell r="A893" t="str">
            <v>2853</v>
          </cell>
          <cell r="B893" t="str">
            <v>El valor ingresado como Hora de emisión del comprobante no cumple con el patrón hh:mm:ss.sssss</v>
          </cell>
        </row>
        <row r="894">
          <cell r="A894" t="str">
            <v>2854</v>
          </cell>
          <cell r="B894" t="str">
            <v>El valor ingresado como Hora de emisión del comprobante no corresponde con el del comprobante</v>
          </cell>
        </row>
        <row r="895">
          <cell r="A895" t="str">
            <v>2855</v>
          </cell>
          <cell r="B895" t="str">
            <v>El XML no contiene el tag o no existe información del Tipo de comprobante</v>
          </cell>
        </row>
        <row r="896">
          <cell r="A896" t="str">
            <v>2856</v>
          </cell>
          <cell r="B896" t="str">
            <v>El valor ingresado como Tipo de comprobante es incorrecto</v>
          </cell>
        </row>
        <row r="897">
          <cell r="A897" t="str">
            <v>2857</v>
          </cell>
          <cell r="B897" t="str">
            <v>El valor ingresado como Tipo de comprobante no corresponde con el del comprobante</v>
          </cell>
        </row>
        <row r="898">
          <cell r="A898" t="str">
            <v>2858</v>
          </cell>
          <cell r="B898" t="str">
            <v>El XML no contiene el tag o no existe información del Hash del comprobante</v>
          </cell>
        </row>
        <row r="899">
          <cell r="A899" t="str">
            <v>2859</v>
          </cell>
          <cell r="B899" t="str">
            <v>El valor ingresado como Hash del comprobante es incorrecto</v>
          </cell>
        </row>
        <row r="900">
          <cell r="A900" t="str">
            <v>2860</v>
          </cell>
          <cell r="B900" t="str">
            <v>El valor ingresado como Hash del comprobante no corresponde con el del comprobante</v>
          </cell>
        </row>
        <row r="901">
          <cell r="A901" t="str">
            <v>2861</v>
          </cell>
          <cell r="B901" t="str">
            <v>El XML no contiene el tag o no existe información del Número de documento de identificación del emisor</v>
          </cell>
        </row>
        <row r="902">
          <cell r="A902" t="str">
            <v>2862</v>
          </cell>
          <cell r="B902" t="str">
            <v>El valor ingresado como Número de documento de identificación del emisor es incorrecto</v>
          </cell>
        </row>
        <row r="903">
          <cell r="A903" t="str">
            <v>2863</v>
          </cell>
          <cell r="B903" t="str">
            <v>El valor ingresado como Número de documento de identificación del emisor no corresponde con el del comprobante</v>
          </cell>
        </row>
        <row r="904">
          <cell r="A904" t="str">
            <v>2864</v>
          </cell>
          <cell r="B904" t="str">
            <v>El XML no contiene el atributo o no existe información del Tipo de documento de identidad del emisor</v>
          </cell>
        </row>
        <row r="905">
          <cell r="A905" t="str">
            <v>2865</v>
          </cell>
          <cell r="B905" t="str">
            <v>El valor ingresado como Tipo de documento de identidad del emisor es incorrecto</v>
          </cell>
        </row>
        <row r="906">
          <cell r="A906" t="str">
            <v>2866</v>
          </cell>
          <cell r="B906" t="str">
            <v>El valor ingresado como Tipo de documento de identidad del emisor no corresponde con el del comprobante</v>
          </cell>
        </row>
        <row r="907">
          <cell r="A907" t="str">
            <v>2867</v>
          </cell>
          <cell r="B907" t="str">
            <v>El XML no contiene el tag o no existe información del Número de documento de identificación del receptor</v>
          </cell>
        </row>
        <row r="908">
          <cell r="A908" t="str">
            <v>2868</v>
          </cell>
          <cell r="B908" t="str">
            <v>El valor ingresado como Número de documento de identificación del receptor es incorrecto</v>
          </cell>
        </row>
        <row r="909">
          <cell r="A909" t="str">
            <v>2869</v>
          </cell>
          <cell r="B909" t="str">
            <v>El valor ingresado como Número de documento de identificación del receptor no corresponde con el del comprobante</v>
          </cell>
        </row>
        <row r="910">
          <cell r="A910" t="str">
            <v>2870</v>
          </cell>
          <cell r="B910" t="str">
            <v>El XML no contiene el atributo o no existe información del Tipo de documento de identidad del receptor</v>
          </cell>
        </row>
        <row r="911">
          <cell r="A911" t="str">
            <v>2871</v>
          </cell>
          <cell r="B911" t="str">
            <v>El valor ingresado como Tipo de documento de identidad del receptor es incorrecto</v>
          </cell>
        </row>
        <row r="912">
          <cell r="A912" t="str">
            <v>2872</v>
          </cell>
          <cell r="B912" t="str">
            <v>El valor ingresado como Tipo de documento de identidad del receptor no corresponde con el del comprobante</v>
          </cell>
        </row>
        <row r="913">
          <cell r="A913" t="str">
            <v>2873</v>
          </cell>
          <cell r="B913" t="str">
            <v>El PSE informado no se encuentra vinculado con el  emisor del comprobante en la fecha de comprobación</v>
          </cell>
        </row>
        <row r="914">
          <cell r="A914" t="str">
            <v>2874</v>
          </cell>
          <cell r="B914" t="str">
            <v>El Número de documento de identificación del OSE informado no se encuentra vinculado al emisor del comprobante en la fecha de comprobación</v>
          </cell>
        </row>
        <row r="915">
          <cell r="A915" t="str">
            <v>2875</v>
          </cell>
          <cell r="B915" t="str">
            <v>ID - El dato ingresado no cumple con el formato R#-fecha-correlativo</v>
          </cell>
        </row>
        <row r="916">
          <cell r="A916" t="str">
            <v>2876</v>
          </cell>
          <cell r="B916" t="str">
            <v>La fecha de recepción del comprobante por OSE debe ser mayor a la fecha de emisión del comprobante enviado</v>
          </cell>
        </row>
        <row r="917">
          <cell r="A917" t="str">
            <v>2880</v>
          </cell>
          <cell r="B917" t="str">
            <v>Es obligatorio ingresar el peso bruto total de la guía</v>
          </cell>
        </row>
        <row r="918">
          <cell r="A918" t="str">
            <v>2881</v>
          </cell>
          <cell r="B918" t="str">
            <v>Es obligatorio indicar la unidad de medida del Peso Total de la guía</v>
          </cell>
        </row>
        <row r="919">
          <cell r="A919" t="str">
            <v>2883</v>
          </cell>
          <cell r="B919" t="str">
            <v>Es obligatorio indicar la unidad de medida del ítem</v>
          </cell>
        </row>
        <row r="920">
          <cell r="A920" t="str">
            <v>2891</v>
          </cell>
          <cell r="B920" t="str">
            <v>El código ingresado como tasa de percepción no existe en el catálogo</v>
          </cell>
        </row>
        <row r="921">
          <cell r="A921" t="str">
            <v>2892</v>
          </cell>
          <cell r="B921" t="str">
            <v>El valor del tag no cumple con el formato establecido</v>
          </cell>
        </row>
        <row r="922">
          <cell r="A922" t="str">
            <v>2893</v>
          </cell>
          <cell r="B922" t="str">
            <v>Debe consignar um importe igual o mayor a cero (0)</v>
          </cell>
        </row>
        <row r="923">
          <cell r="A923" t="str">
            <v>2894</v>
          </cell>
          <cell r="B923" t="str">
            <v>El valor del tag no cumple con el formato establecido</v>
          </cell>
        </row>
        <row r="924">
          <cell r="A924" t="str">
            <v>2895</v>
          </cell>
          <cell r="B924" t="str">
            <v>Debe consignar um importe igual o mayor a cero (0)</v>
          </cell>
        </row>
        <row r="925">
          <cell r="A925" t="str">
            <v>2896</v>
          </cell>
          <cell r="B925" t="str">
            <v>El código ingresado como estado del ítem no existe en el catálogo</v>
          </cell>
        </row>
        <row r="926">
          <cell r="A926" t="str">
            <v>2897</v>
          </cell>
          <cell r="B926" t="str">
            <v>Debe consignar um importe igual o mayor a cero (0)</v>
          </cell>
        </row>
        <row r="927">
          <cell r="A927" t="str">
            <v>2900</v>
          </cell>
          <cell r="B927" t="str">
            <v>El Número de comprobante de fin de rango debe ser igual o mayor al de inicio</v>
          </cell>
        </row>
        <row r="928">
          <cell r="A928" t="str">
            <v>2901</v>
          </cell>
          <cell r="B928" t="str">
            <v>El nombre comercial del emisor no cumple con el formato establecido</v>
          </cell>
        </row>
        <row r="929">
          <cell r="A929" t="str">
            <v>2902</v>
          </cell>
          <cell r="B929" t="str">
            <v>La urbanización del domicilio fiscal del emisor no cumple con el formato establecido</v>
          </cell>
        </row>
        <row r="930">
          <cell r="A930" t="str">
            <v>2903</v>
          </cell>
          <cell r="B930" t="str">
            <v>La provincia del domicilio fiscal del emisor no cumple con el formato establecido</v>
          </cell>
        </row>
        <row r="931">
          <cell r="A931" t="str">
            <v>2904</v>
          </cell>
          <cell r="B931" t="str">
            <v>El departamento del domicilio fiscal del emisor no cumple con el formato establecido</v>
          </cell>
        </row>
        <row r="932">
          <cell r="A932" t="str">
            <v>2905</v>
          </cell>
          <cell r="B932" t="str">
            <v>El distrito del domicilio fiscal del emisor no cumple con el formato establecido</v>
          </cell>
        </row>
        <row r="933">
          <cell r="A933" t="str">
            <v>2906</v>
          </cell>
          <cell r="B933" t="str">
            <v>El nombre comercial del proveedor no cumple con el formato establecido</v>
          </cell>
        </row>
        <row r="934">
          <cell r="A934" t="str">
            <v>2907</v>
          </cell>
          <cell r="B934" t="str">
            <v>La urbanización del domicilio fiscal del proveedor no cumple con el formato establecido</v>
          </cell>
        </row>
        <row r="935">
          <cell r="A935" t="str">
            <v>2908</v>
          </cell>
          <cell r="B935" t="str">
            <v>La provincia del domicilio fiscal del proveedor no cumple con el formato establecido</v>
          </cell>
        </row>
        <row r="936">
          <cell r="A936" t="str">
            <v>2909</v>
          </cell>
          <cell r="B936" t="str">
            <v>El departamento del domicilio fiscal del proveedor no cumple con el formato establecido</v>
          </cell>
        </row>
        <row r="937">
          <cell r="A937" t="str">
            <v>2910</v>
          </cell>
          <cell r="B937" t="str">
            <v>El distrito del domicilio fiscal del proveedor no cumple con el formato establecido</v>
          </cell>
        </row>
        <row r="938">
          <cell r="A938" t="str">
            <v>2911</v>
          </cell>
          <cell r="B938" t="str">
            <v>El nombre comercial del cliente no cumple con el formato establecido</v>
          </cell>
        </row>
        <row r="939">
          <cell r="A939" t="str">
            <v>2912</v>
          </cell>
          <cell r="B939" t="str">
            <v>La urbanización del domicilio fiscal del cliente no cumple con el formato establecido</v>
          </cell>
        </row>
        <row r="940">
          <cell r="A940" t="str">
            <v>2913</v>
          </cell>
          <cell r="B940" t="str">
            <v>La provincia del domicilio fiscal del cliente no cumple con el formato establecido</v>
          </cell>
        </row>
        <row r="941">
          <cell r="A941" t="str">
            <v>2914</v>
          </cell>
          <cell r="B941" t="str">
            <v>El departamento del domicilio fiscal del cliente no cumple con el formato establecido</v>
          </cell>
        </row>
        <row r="942">
          <cell r="A942" t="str">
            <v>2915</v>
          </cell>
          <cell r="B942" t="str">
            <v>El distrito del domicilio fiscal del cliente no cumple con el formato establecido</v>
          </cell>
        </row>
        <row r="943">
          <cell r="A943" t="str">
            <v>2916</v>
          </cell>
          <cell r="B943" t="str">
            <v>La dirección completa y detallada del domicilio fiscal del emisor no cumple con el formato establecido</v>
          </cell>
        </row>
        <row r="944">
          <cell r="A944" t="str">
            <v>2917</v>
          </cell>
          <cell r="B944" t="str">
            <v>Debe corresponder a algún valor válido establecido en el catálogo 13</v>
          </cell>
        </row>
        <row r="945">
          <cell r="A945" t="str">
            <v>2918</v>
          </cell>
          <cell r="B945" t="str">
            <v>La dirección completa y detallada del domicilio fiscal del proveedor no cumple con el formato establecido</v>
          </cell>
        </row>
        <row r="946">
          <cell r="A946" t="str">
            <v>2919</v>
          </cell>
          <cell r="B946" t="str">
            <v>La dirección completa y detallada del domicilio fiscal del cliente no cumple con el formato establecido</v>
          </cell>
        </row>
        <row r="947">
          <cell r="A947" t="str">
            <v>2920</v>
          </cell>
          <cell r="B947" t="str">
            <v>Dato no cumple con formato de acuerdo al número de comprobante.</v>
          </cell>
        </row>
        <row r="948">
          <cell r="A948" t="str">
            <v>2921</v>
          </cell>
          <cell r="B948" t="str">
            <v>Es obligatorio informar el detalle el tipo de servicio público</v>
          </cell>
        </row>
        <row r="949">
          <cell r="A949" t="str">
            <v>2922</v>
          </cell>
          <cell r="B949" t="str">
            <v>El valor del Tag no se encuentra en el catálogo</v>
          </cell>
        </row>
        <row r="950">
          <cell r="A950" t="str">
            <v>2923</v>
          </cell>
          <cell r="B950" t="str">
            <v>Es obligatorio informar el código de servicios de telecomunicaciones para el tipo servicio público informado</v>
          </cell>
        </row>
        <row r="951">
          <cell r="A951" t="str">
            <v>2924</v>
          </cell>
          <cell r="B951" t="str">
            <v>Sólo enviar información para el tipos de servicios públicos 5</v>
          </cell>
        </row>
        <row r="952">
          <cell r="A952" t="str">
            <v>2925</v>
          </cell>
          <cell r="B952" t="str">
            <v>El valor del Tag no se encuentra en el catálogo</v>
          </cell>
        </row>
        <row r="953">
          <cell r="A953" t="str">
            <v>2926</v>
          </cell>
          <cell r="B953" t="str">
            <v>Es obligatorio informar el número del suministro para el tipo servicio público informado</v>
          </cell>
        </row>
        <row r="954">
          <cell r="A954" t="str">
            <v>2927</v>
          </cell>
          <cell r="B954" t="str">
            <v>Comprobante de Servicio Publico no se encuenta registrado en sunat</v>
          </cell>
        </row>
        <row r="955">
          <cell r="A955" t="str">
            <v>2928</v>
          </cell>
          <cell r="B955" t="str">
            <v>El valor del Tag no cumple con el tipo y longitud esperada</v>
          </cell>
        </row>
        <row r="956">
          <cell r="A956" t="str">
            <v>2929</v>
          </cell>
          <cell r="B956" t="str">
            <v>Debe remitir información del número de teléfono para el código de servicios de telecomunicaciones informado</v>
          </cell>
        </row>
        <row r="957">
          <cell r="A957" t="str">
            <v>2930</v>
          </cell>
          <cell r="B957" t="str">
            <v>El tipo de documento modificado por la Nota de debito debe ser Servicio Publico electronico</v>
          </cell>
        </row>
        <row r="958">
          <cell r="A958" t="str">
            <v>2931</v>
          </cell>
          <cell r="B958" t="str">
            <v>El valor del Tag no cumple con el tipo y longitud esperada</v>
          </cell>
        </row>
        <row r="959">
          <cell r="A959" t="str">
            <v>2932</v>
          </cell>
          <cell r="B959" t="str">
            <v>Es obligatorio informar el código de tarifa contratada para el tipo servicio público informado</v>
          </cell>
        </row>
        <row r="960">
          <cell r="A960" t="str">
            <v>2933</v>
          </cell>
          <cell r="B960" t="str">
            <v>Sólo enviar información para el tipos de servicios públicos 1 o 2</v>
          </cell>
        </row>
        <row r="961">
          <cell r="A961" t="str">
            <v>2934</v>
          </cell>
          <cell r="B961" t="str">
            <v>El valor del Tag no se encuentra en el catálogo</v>
          </cell>
        </row>
        <row r="962">
          <cell r="A962" t="str">
            <v>2935</v>
          </cell>
          <cell r="B962" t="str">
            <v>Es obligatorio informar el detalle de la potencia contratada</v>
          </cell>
        </row>
        <row r="963">
          <cell r="A963" t="str">
            <v>2936</v>
          </cell>
          <cell r="B963" t="str">
            <v>Sólo enviar información para el tipo de servicios público 1</v>
          </cell>
        </row>
        <row r="964">
          <cell r="A964" t="str">
            <v>2937</v>
          </cell>
          <cell r="B964" t="str">
            <v>Es obligatorio informar el detalle de la potencia contratada</v>
          </cell>
        </row>
        <row r="965">
          <cell r="A965" t="str">
            <v>2938</v>
          </cell>
          <cell r="B965" t="str">
            <v>Sólo enviar información para el tipo de servicios público 1</v>
          </cell>
        </row>
        <row r="966">
          <cell r="A966" t="str">
            <v>2939</v>
          </cell>
          <cell r="B966" t="str">
            <v>El valor del Tag no cumple con el tipo y longitud esperada</v>
          </cell>
        </row>
        <row r="967">
          <cell r="A967" t="str">
            <v>2940</v>
          </cell>
          <cell r="B967" t="str">
            <v xml:space="preserve">Es obligatorio informar el tipo de medidor </v>
          </cell>
        </row>
        <row r="968">
          <cell r="A968" t="str">
            <v>2941</v>
          </cell>
          <cell r="B968" t="str">
            <v>Sólo enviar información para el tipo de servicios público 1</v>
          </cell>
        </row>
        <row r="969">
          <cell r="A969" t="str">
            <v>2942</v>
          </cell>
          <cell r="B969" t="str">
            <v>El valor del Tag no se encuentra en el catálogo</v>
          </cell>
        </row>
        <row r="970">
          <cell r="A970" t="str">
            <v>2943</v>
          </cell>
          <cell r="B970" t="str">
            <v>Es obligatorio informar el número del medidor</v>
          </cell>
        </row>
        <row r="971">
          <cell r="A971" t="str">
            <v>2944</v>
          </cell>
          <cell r="B971" t="str">
            <v>Sólo enviar información para el tipos de servicios públicos 1 o 2</v>
          </cell>
        </row>
        <row r="972">
          <cell r="A972" t="str">
            <v>2945</v>
          </cell>
          <cell r="B972" t="str">
            <v>El valor del Tag no cumple con el tipo y longitud esperada</v>
          </cell>
        </row>
        <row r="973">
          <cell r="A973" t="str">
            <v>2946</v>
          </cell>
          <cell r="B973" t="str">
            <v>Sólo enviar información para el tipos de servicios públicos 1 o 2</v>
          </cell>
        </row>
        <row r="974">
          <cell r="A974" t="str">
            <v>2947</v>
          </cell>
          <cell r="B974" t="str">
            <v>No existe el detalle del número del medidor</v>
          </cell>
        </row>
        <row r="975">
          <cell r="A975" t="str">
            <v>2948</v>
          </cell>
          <cell r="B975" t="str">
            <v>Sólo enviar información para el tipos de servicios públicos 1 o 2</v>
          </cell>
        </row>
        <row r="976">
          <cell r="A976" t="str">
            <v>2949</v>
          </cell>
          <cell r="B976" t="str">
            <v>El valor del atributo no existe</v>
          </cell>
        </row>
        <row r="977">
          <cell r="A977" t="str">
            <v>2950</v>
          </cell>
          <cell r="B977" t="str">
            <v>No existe el detalle del número del medidor</v>
          </cell>
        </row>
        <row r="978">
          <cell r="A978" t="str">
            <v>2951</v>
          </cell>
          <cell r="B978" t="str">
            <v>Sólo enviar información para el tipos de servicios públicos 1 o 2</v>
          </cell>
        </row>
        <row r="979">
          <cell r="A979" t="str">
            <v>2952</v>
          </cell>
          <cell r="B979" t="str">
            <v>El valor del Tag no cumple con el tipo y longitud esperada</v>
          </cell>
        </row>
        <row r="980">
          <cell r="A980" t="str">
            <v>2953</v>
          </cell>
          <cell r="B980" t="str">
            <v>El valor del atributo no existe</v>
          </cell>
        </row>
        <row r="981">
          <cell r="A981" t="str">
            <v>2954</v>
          </cell>
          <cell r="B981" t="str">
            <v>El valor ingresado como codigo de motivo de cargo/descuento por linea no es valido (catalogo 53)</v>
          </cell>
        </row>
        <row r="982">
          <cell r="A982" t="str">
            <v>2955</v>
          </cell>
          <cell r="B982" t="str">
            <v>El formato ingresado en el tag cac:InvoiceLine/cac:Allowancecharge/cbc:Amount no cumple con el formato establecido</v>
          </cell>
        </row>
        <row r="983">
          <cell r="A983" t="str">
            <v>2956</v>
          </cell>
          <cell r="B983" t="str">
            <v>Taxtotal/cbc:TaxAmount es obligatorio</v>
          </cell>
        </row>
        <row r="984">
          <cell r="A984" t="str">
            <v>2957</v>
          </cell>
          <cell r="B984" t="str">
            <v>El valor del tag categoria de impuestos no corresponde al valor esperado.</v>
          </cell>
        </row>
        <row r="985">
          <cell r="A985" t="str">
            <v>2958</v>
          </cell>
          <cell r="B985" t="str">
            <v>El valor del atributo del tag cac:TaxTotal/cac:TaxSubtotal/cac:TaxCategory/cbc:ID no corresponde al esperado.</v>
          </cell>
        </row>
        <row r="986">
          <cell r="A986" t="str">
            <v>2959</v>
          </cell>
          <cell r="B986" t="str">
            <v>El valor del atributo del tag cac:TaxTotal/cac:TaxSubtotal/cac:TaxCategory/cbc:ID/ no corresponde al esperado.</v>
          </cell>
        </row>
        <row r="987">
          <cell r="A987" t="str">
            <v>2960</v>
          </cell>
          <cell r="B987" t="str">
            <v>El valor del tag no corresponde al esperado.</v>
          </cell>
        </row>
        <row r="988">
          <cell r="A988" t="str">
            <v>2961</v>
          </cell>
          <cell r="B988" t="str">
            <v>El valor del tag codigo de tributo internacional no corresponde al esperado.</v>
          </cell>
        </row>
        <row r="989">
          <cell r="A989" t="str">
            <v>2962</v>
          </cell>
          <cell r="B989" t="str">
            <v>El valor del atributo del tag cac:TaxTotal/cac:TaxSubtotal/cac:TaxCategory/cac:TaxScheme/cbc:ID no corresponde al esperado.</v>
          </cell>
        </row>
        <row r="990">
          <cell r="A990" t="str">
            <v>2963</v>
          </cell>
          <cell r="B990" t="str">
            <v>El valor del atributo del tag cac:TaxTotal/cac:TaxSubtotal/cac:TaxCategory/cbc:ID/ no corresponde al esperado.</v>
          </cell>
        </row>
        <row r="991">
          <cell r="A991" t="str">
            <v>2964</v>
          </cell>
          <cell r="B991" t="str">
            <v>El valor del tag nombre del tributo no corresponde al esperado.</v>
          </cell>
        </row>
        <row r="992">
          <cell r="A992" t="str">
            <v>2965</v>
          </cell>
          <cell r="B992" t="str">
            <v>La sumatoria de otros tributos no corresponde al total</v>
          </cell>
        </row>
        <row r="993">
          <cell r="A993" t="str">
            <v>2966</v>
          </cell>
          <cell r="B993" t="str">
            <v>Sólo se puede indicar el códigos 55 del catálogo 53</v>
          </cell>
        </row>
        <row r="994">
          <cell r="A994" t="str">
            <v>2967</v>
          </cell>
          <cell r="B994" t="str">
            <v>Los importes de otros cargos a nivel de línea no corresponden a la suma total.</v>
          </cell>
        </row>
        <row r="995">
          <cell r="A995" t="str">
            <v>2968</v>
          </cell>
          <cell r="B995" t="str">
            <v>Debe contener un importe mayor a 0.00 si envía el tag cac:AllowanceCharge/cbc:Amount</v>
          </cell>
        </row>
        <row r="996">
          <cell r="A996" t="str">
            <v>2969</v>
          </cell>
          <cell r="B996" t="str">
            <v>Los importes de otros cargos a nivel de línea no corresponden a la suma total.</v>
          </cell>
        </row>
        <row r="997">
          <cell r="A997" t="str">
            <v>2970</v>
          </cell>
          <cell r="B997" t="str">
            <v>El dato ingresado en sac:SUNATTotalPaidBeforeRounding debe ser numérico mayor a cero</v>
          </cell>
        </row>
        <row r="998">
          <cell r="A998" t="str">
            <v>2971</v>
          </cell>
          <cell r="B998" t="str">
            <v>Si existe tag sac:SUNATTotalPaidBeforeRounding debe existir tag cbc:PayableRoundingAmount</v>
          </cell>
        </row>
        <row r="999">
          <cell r="A999" t="str">
            <v>2972</v>
          </cell>
          <cell r="B999" t="str">
            <v>Importe total pagado antes de redondeo debe ser igual a la suma de los importes pagados por cada documento relacionado</v>
          </cell>
        </row>
        <row r="1000">
          <cell r="A1000" t="str">
            <v>2973</v>
          </cell>
          <cell r="B1000" t="str">
            <v>El valor de la moneda del Importe total pagado antes de redondeo debe ser PEN</v>
          </cell>
        </row>
        <row r="1001">
          <cell r="A1001" t="str">
            <v>2974</v>
          </cell>
          <cell r="B1001" t="str">
            <v>El dato ingresado en cbc:PayableRoundingAmount debe ser numérico valido</v>
          </cell>
        </row>
        <row r="1002">
          <cell r="A1002" t="str">
            <v>2975</v>
          </cell>
          <cell r="B1002" t="str">
            <v>Si existe tag cbc:PayableRoundingAmount debe existir tag sac:SUNATTotalPaidBeforeRounding</v>
          </cell>
        </row>
        <row r="1003">
          <cell r="A1003" t="str">
            <v>2976</v>
          </cell>
          <cell r="B1003" t="str">
            <v>El valor para el ajuste por redondeo no es válido</v>
          </cell>
        </row>
        <row r="1004">
          <cell r="A1004" t="str">
            <v>2977</v>
          </cell>
          <cell r="B1004" t="str">
            <v>El valor de la moneda del Ajuste por redondeo debe ser PEN</v>
          </cell>
        </row>
        <row r="1005">
          <cell r="A1005" t="str">
            <v>2978</v>
          </cell>
          <cell r="B1005" t="str">
            <v>Importe total pagado debe ser igual a la suma del Importe total pagado antes de redondeo mas el Ajuste por redondeo</v>
          </cell>
        </row>
        <row r="1006">
          <cell r="A1006" t="str">
            <v>2979</v>
          </cell>
          <cell r="B1006" t="str">
            <v>El dato ingresado en sac:SUNATTotalCashedBeforeRounding debe ser numérico mayor a cero</v>
          </cell>
        </row>
        <row r="1007">
          <cell r="A1007" t="str">
            <v>2980</v>
          </cell>
          <cell r="B1007" t="str">
            <v>Si existe tag sac:SUNATTotalCashedBeforeRounding debe existir tag cbc:PayableRoundingAmount</v>
          </cell>
        </row>
        <row r="1008">
          <cell r="A1008" t="str">
            <v>2981</v>
          </cell>
          <cell r="B1008" t="str">
            <v>Importe total cobrado antes de redondeo debe ser igual a la suma de los importes cobrados por cada documento relacionado</v>
          </cell>
        </row>
        <row r="1009">
          <cell r="A1009" t="str">
            <v>2982</v>
          </cell>
          <cell r="B1009" t="str">
            <v>El valor de la moneda del Importe total cobrado antes de redondeo debe ser PEN</v>
          </cell>
        </row>
        <row r="1010">
          <cell r="A1010" t="str">
            <v>2983</v>
          </cell>
          <cell r="B1010" t="str">
            <v>Si existe tag cbc:PayableRoundingAmount debe existir tag sac:SUNATTotalCashedBeforeRounding</v>
          </cell>
        </row>
        <row r="1011">
          <cell r="A1011" t="str">
            <v>2984</v>
          </cell>
          <cell r="B1011" t="str">
            <v>Importe total cobrado debe ser igual a la suma del Importe total cobrado antes de redondeo mas el Ajuste por redondeo</v>
          </cell>
        </row>
        <row r="1012">
          <cell r="A1012" t="str">
            <v>2985</v>
          </cell>
          <cell r="B1012" t="str">
            <v>Solo se acepta comprobantes con fecha de emisión hasta el 28/02/2014 si la tasa del comprobante de retencion 6%</v>
          </cell>
        </row>
        <row r="1013">
          <cell r="A1013" t="str">
            <v>2986</v>
          </cell>
          <cell r="B1013" t="str">
            <v>Solo se acepta informacion de percepcion para nuevas boletas.</v>
          </cell>
        </row>
        <row r="1014">
          <cell r="A1014" t="str">
            <v>2987</v>
          </cell>
          <cell r="B1014" t="str">
            <v>El comprobante ya fue informado y se encuentra anulado o rechazado.</v>
          </cell>
        </row>
        <row r="1015">
          <cell r="A1015" t="str">
            <v>2988</v>
          </cell>
          <cell r="B1015" t="str">
            <v>El comprobante (fisico) a la que hace referencia la nota, no se encuentra autorizado.</v>
          </cell>
        </row>
        <row r="1016">
          <cell r="A1016" t="str">
            <v>2989</v>
          </cell>
          <cell r="B1016" t="str">
            <v>El comprobante (electronico) a la que hace referencia la nota, no se encuentra informado.</v>
          </cell>
        </row>
        <row r="1017">
          <cell r="A1017" t="str">
            <v>2990</v>
          </cell>
          <cell r="B1017" t="str">
            <v>El comprobante (electronico) a la que hace referencia la nota, se encuentra anulado o rechazada.</v>
          </cell>
        </row>
        <row r="1018">
          <cell r="A1018" t="str">
            <v>2991</v>
          </cell>
          <cell r="B1018" t="str">
            <v>El tipo de documento modificado por la Nota de credito debe ser comprobante de servicio publico</v>
          </cell>
        </row>
        <row r="1019">
          <cell r="A1019" t="str">
            <v>2992</v>
          </cell>
          <cell r="B1019" t="str">
            <v>El XML no contiene el tag o no existe información de la tasa del tributo de la línea</v>
          </cell>
        </row>
        <row r="1020">
          <cell r="A1020" t="str">
            <v>2993</v>
          </cell>
          <cell r="B1020" t="str">
            <v>El factor de afectación de IGV por linea debe ser diferente a 0.00.</v>
          </cell>
        </row>
        <row r="1021">
          <cell r="A1021" t="str">
            <v>2994</v>
          </cell>
          <cell r="B1021" t="str">
            <v>La categoría de impuesto de la línea no corresponde al valor esperado (catalogo 5)</v>
          </cell>
        </row>
        <row r="1022">
          <cell r="A1022" t="str">
            <v>2995</v>
          </cell>
          <cell r="B1022" t="str">
            <v>El XML no contiene el tag o no existe información del código internacional de tributo de la línea</v>
          </cell>
        </row>
        <row r="1023">
          <cell r="A1023" t="str">
            <v>2996</v>
          </cell>
          <cell r="B1023" t="str">
            <v>El XML no contiene el tag o no existe información del nombre de tributo de la línea</v>
          </cell>
        </row>
        <row r="1024">
          <cell r="A1024" t="str">
            <v>2997</v>
          </cell>
          <cell r="B1024" t="str">
            <v>El XML no contiene el tag o no existe información del código de tributo de la línea</v>
          </cell>
        </row>
        <row r="1025">
          <cell r="A1025" t="str">
            <v>2998</v>
          </cell>
          <cell r="B1025" t="str">
            <v>El código de tributo de la línea no corresponde al valor esperado</v>
          </cell>
        </row>
        <row r="1026">
          <cell r="A1026" t="str">
            <v>2999</v>
          </cell>
          <cell r="B1026" t="str">
            <v>El dato ingresado en el total valor de venta globales no cumple con el formato establecido</v>
          </cell>
        </row>
        <row r="1027">
          <cell r="A1027" t="str">
            <v>3000</v>
          </cell>
          <cell r="B1027" t="str">
            <v xml:space="preserve">El monto total del impuestos sobre el valor de venta de operaciones gratuitas/inafectas/exoneradas debe ser igual a 0.00 </v>
          </cell>
        </row>
        <row r="1028">
          <cell r="A1028" t="str">
            <v>3001</v>
          </cell>
          <cell r="B1028" t="str">
            <v>El Código producto de SUNAT no puede ser vació si es de Exportación</v>
          </cell>
        </row>
        <row r="1029">
          <cell r="A1029" t="str">
            <v>3002</v>
          </cell>
          <cell r="B1029" t="str">
            <v>El Código producto de SUNAT  no es válido</v>
          </cell>
        </row>
        <row r="1030">
          <cell r="A1030" t="str">
            <v>3003</v>
          </cell>
          <cell r="B1030" t="str">
            <v>El XML no contiene el tag o no existe información de total valor de venta globales</v>
          </cell>
        </row>
        <row r="1031">
          <cell r="A1031" t="str">
            <v>3004</v>
          </cell>
          <cell r="B1031" t="str">
            <v>El XML no contiene el tag o no existe información de la categoría de impuesto globales</v>
          </cell>
        </row>
        <row r="1032">
          <cell r="A1032" t="str">
            <v>3005</v>
          </cell>
          <cell r="B1032" t="str">
            <v>El XML no contiene el tag o no existe información del código de tributo en operaciones inafectas/exoneradas</v>
          </cell>
        </row>
        <row r="1033">
          <cell r="A1033" t="str">
            <v>3006</v>
          </cell>
          <cell r="B1033" t="str">
            <v>El dato ingresado en descripcion de leyenda no cumple con el formato establecido.</v>
          </cell>
        </row>
        <row r="1034">
          <cell r="A1034" t="str">
            <v>3007</v>
          </cell>
          <cell r="B1034" t="str">
            <v>El dato ingresado como codigo de tributo global no corresponde al valor esperado.</v>
          </cell>
        </row>
        <row r="1035">
          <cell r="A1035" t="str">
            <v>3008</v>
          </cell>
          <cell r="B1035" t="str">
            <v>La sumatoria del total valor de venta - Otros tributos de pago de línea no corresponden al total</v>
          </cell>
        </row>
        <row r="1036">
          <cell r="A1036" t="str">
            <v>3009</v>
          </cell>
          <cell r="B1036" t="str">
            <v>La sumatoria del total del importe del tributo Otros tributos de línea no corresponden al total</v>
          </cell>
        </row>
        <row r="1037">
          <cell r="A1037" t="str">
            <v>3010</v>
          </cell>
          <cell r="B1037" t="str">
            <v>El XML no contiene el tag o no existe información de total valor de venta en operaciones gravadas</v>
          </cell>
        </row>
        <row r="1038">
          <cell r="A1038" t="str">
            <v>3011</v>
          </cell>
          <cell r="B1038" t="str">
            <v>El dato ingresado en el total valor de venta en operaciones gravadas  no cumple con el formato establecido</v>
          </cell>
        </row>
        <row r="1039">
          <cell r="A1039" t="str">
            <v>3012</v>
          </cell>
          <cell r="B1039" t="str">
            <v>El dato ingresado en el importe del tributo en operaciones gravadas  no cumple con el formato establecido</v>
          </cell>
        </row>
        <row r="1040">
          <cell r="A1040" t="str">
            <v>3013</v>
          </cell>
          <cell r="B1040" t="str">
            <v>El XML no contiene el tag o no existe información de la categoría de impuesto en operaciones gravadas</v>
          </cell>
        </row>
        <row r="1041">
          <cell r="A1041" t="str">
            <v>3014</v>
          </cell>
          <cell r="B1041" t="str">
            <v>El codigo de leyenda no debe repetirse en el comprobante.</v>
          </cell>
        </row>
        <row r="1042">
          <cell r="A1042" t="str">
            <v>3015</v>
          </cell>
          <cell r="B1042" t="str">
            <v>El XML no contiene el tag o no existe información del código de tributo en operaciones gravadas</v>
          </cell>
        </row>
        <row r="1043">
          <cell r="A1043" t="str">
            <v>3016</v>
          </cell>
          <cell r="B1043" t="str">
            <v>El dato ingresado en base monto por cargo/descuento globales no cumple con el formato establecido</v>
          </cell>
        </row>
        <row r="1044">
          <cell r="A1044" t="str">
            <v>3017</v>
          </cell>
          <cell r="B1044" t="str">
            <v>El XML no contiene el tag o no existe información del nombre de tributo en operaciones gravadas</v>
          </cell>
        </row>
        <row r="1045">
          <cell r="A1045" t="str">
            <v>3018</v>
          </cell>
          <cell r="B1045" t="str">
            <v>El XML no contiene el tag o no existe información del código internacional del tributo en operaciones gravadas</v>
          </cell>
        </row>
        <row r="1046">
          <cell r="A1046" t="str">
            <v>3019</v>
          </cell>
          <cell r="B1046" t="str">
            <v>El dato ingresado en total precio de venta no cumple con el formato establecido</v>
          </cell>
        </row>
        <row r="1047">
          <cell r="A1047" t="str">
            <v>3020</v>
          </cell>
          <cell r="B1047" t="str">
            <v>El dato ingresado en el monto total de impuestos no cumple con el formato establecido</v>
          </cell>
        </row>
        <row r="1048">
          <cell r="A1048" t="str">
            <v>3021</v>
          </cell>
          <cell r="B1048" t="str">
            <v>El dato ingresado en el monto total de impuestos por línea no cumple con el formato establecido</v>
          </cell>
        </row>
        <row r="1049">
          <cell r="A1049" t="str">
            <v>3022</v>
          </cell>
          <cell r="B1049" t="str">
            <v>El importe total de impuestos por línea no coincide con la sumatoria de los impuestos por línea.</v>
          </cell>
        </row>
        <row r="1050">
          <cell r="A1050" t="str">
            <v>3023</v>
          </cell>
          <cell r="B1050" t="str">
            <v xml:space="preserve">El tipo de documento no se encuentra en el catálogo </v>
          </cell>
        </row>
        <row r="1051">
          <cell r="A1051" t="str">
            <v>3024</v>
          </cell>
          <cell r="B1051" t="str">
            <v>El tag cac:TaxTotal no debe repetirse a nivel de totales</v>
          </cell>
        </row>
        <row r="1052">
          <cell r="A1052" t="str">
            <v>3025</v>
          </cell>
          <cell r="B1052" t="str">
            <v>El dato ingresado en factor de cargo o descuento global no cumple con el formato establecido.</v>
          </cell>
        </row>
        <row r="1053">
          <cell r="A1053" t="str">
            <v>3026</v>
          </cell>
          <cell r="B1053" t="str">
            <v>El tag cac:TaxTotal no debe repetirse a nivel de Item</v>
          </cell>
        </row>
        <row r="1054">
          <cell r="A1054" t="str">
            <v>3027</v>
          </cell>
          <cell r="B1054" t="str">
            <v>El valor del atributo no se encuentra en el catálogo</v>
          </cell>
        </row>
        <row r="1055">
          <cell r="A1055" t="str">
            <v>3028</v>
          </cell>
          <cell r="B1055" t="str">
            <v>El dato ingresado en código de SW de facturación no cumple con el formato establecido.</v>
          </cell>
        </row>
        <row r="1056">
          <cell r="A1056" t="str">
            <v>3029</v>
          </cell>
          <cell r="B1056" t="str">
            <v>El XML no contiene el tag o no existe información del tipo de documento de identidad del emisor</v>
          </cell>
        </row>
        <row r="1057">
          <cell r="A1057" t="str">
            <v>3030</v>
          </cell>
          <cell r="B1057" t="str">
            <v>El XML no contiene el tag o no existe información del código de local anexo del emisor</v>
          </cell>
        </row>
        <row r="1058">
          <cell r="A1058" t="str">
            <v>3031</v>
          </cell>
          <cell r="B1058" t="str">
            <v>El dato ingresado en TaxableAmount de la linea no cumple con el formato establecido</v>
          </cell>
        </row>
        <row r="1059">
          <cell r="A1059" t="str">
            <v>3032</v>
          </cell>
          <cell r="B1059" t="str">
            <v>El XML no contiene el tag o no existe información de la categoría de impuesto de la línea</v>
          </cell>
        </row>
        <row r="1060">
          <cell r="A1060" t="str">
            <v>3033</v>
          </cell>
          <cell r="B1060" t="str">
            <v>El codigo de bien o servicio sujeto a detracción no existe en el listado.</v>
          </cell>
        </row>
        <row r="1061">
          <cell r="A1061" t="str">
            <v>3034</v>
          </cell>
          <cell r="B1061" t="str">
            <v>El xml no contiene el tag o no existe información en el nro de cuenta de detracción</v>
          </cell>
        </row>
        <row r="1062">
          <cell r="A1062" t="str">
            <v>3035</v>
          </cell>
          <cell r="B1062" t="str">
            <v>El xml no contiene el tag o no existe información en el monto de detraccion</v>
          </cell>
        </row>
        <row r="1063">
          <cell r="A1063" t="str">
            <v>3036</v>
          </cell>
          <cell r="B1063" t="str">
            <v>El XML no contiene el tag o no existe información del nombre del tributo</v>
          </cell>
        </row>
        <row r="1064">
          <cell r="A1064" t="str">
            <v>3037</v>
          </cell>
          <cell r="B1064" t="str">
            <v>El dato ingresado en monto de detraccion no cumple con el formato establecido</v>
          </cell>
        </row>
        <row r="1065">
          <cell r="A1065" t="str">
            <v>3038</v>
          </cell>
          <cell r="B1065" t="str">
            <v>La sumatoria de los IGV (operaciones gravadas) de línea no corresponden al total</v>
          </cell>
        </row>
        <row r="1066">
          <cell r="A1066" t="str">
            <v>3039</v>
          </cell>
          <cell r="B1066" t="str">
            <v>La sumatoria del total valor de venta - operaciones gravadas de línea no corresponden al total</v>
          </cell>
        </row>
        <row r="1067">
          <cell r="A1067" t="str">
            <v>3040</v>
          </cell>
          <cell r="B1067" t="str">
            <v>La sumatoria del total valor de venta - Exportaciones de línea no corresponden al total</v>
          </cell>
        </row>
        <row r="1068">
          <cell r="A1068" t="str">
            <v>3041</v>
          </cell>
          <cell r="B1068" t="str">
            <v>La sumatoria del total valor de venta - operaciones inafectas de línea no corresponden al total</v>
          </cell>
        </row>
        <row r="1069">
          <cell r="A1069" t="str">
            <v>3042</v>
          </cell>
          <cell r="B1069" t="str">
            <v>La sumatoria del total valor de venta - operaciones exoneradas de línea no corresponden al total</v>
          </cell>
        </row>
        <row r="1070">
          <cell r="A1070" t="str">
            <v>3043</v>
          </cell>
          <cell r="B1070" t="str">
            <v>El XML no contiene el tag o no existe información de total valor de venta ISC e IVAP</v>
          </cell>
        </row>
        <row r="1071">
          <cell r="A1071" t="str">
            <v>3044</v>
          </cell>
          <cell r="B1071" t="str">
            <v>El dato ingresado en el total valor de venta ISC e IVAP no cumple con el formato establecido</v>
          </cell>
        </row>
        <row r="1072">
          <cell r="A1072" t="str">
            <v>3045</v>
          </cell>
          <cell r="B1072" t="str">
            <v>La sumatoria del total valor de venta - ISC de línea no corresponden al total</v>
          </cell>
        </row>
        <row r="1073">
          <cell r="A1073" t="str">
            <v>3046</v>
          </cell>
          <cell r="B1073" t="str">
            <v>La sumatoria del total valor de venta - IVAP de línea no corresponden al total</v>
          </cell>
        </row>
        <row r="1074">
          <cell r="A1074" t="str">
            <v>3047</v>
          </cell>
          <cell r="B1074" t="str">
            <v>El dato ingresado en el importe del tributo para ISC e IVAP no cumple con el formato establecido</v>
          </cell>
        </row>
        <row r="1075">
          <cell r="A1075" t="str">
            <v>3048</v>
          </cell>
          <cell r="B1075" t="str">
            <v>La sumatoria del total del importe del tributo ISC de línea no corresponden al total</v>
          </cell>
        </row>
        <row r="1076">
          <cell r="A1076" t="str">
            <v>3049</v>
          </cell>
          <cell r="B1076" t="str">
            <v>La sumatoria de los IGV (operaciones gravadas - IVAP)  de línea no corresponden al total</v>
          </cell>
        </row>
        <row r="1077">
          <cell r="A1077" t="str">
            <v>3050</v>
          </cell>
          <cell r="B1077" t="str">
            <v>Afectación de IGV no corresponde al código de tributo de la linea.</v>
          </cell>
        </row>
        <row r="1078">
          <cell r="A1078" t="str">
            <v>3051</v>
          </cell>
          <cell r="B1078" t="str">
            <v>Nombre de tributo no corresponde al código de tributo de la linea.</v>
          </cell>
        </row>
        <row r="1079">
          <cell r="A1079" t="str">
            <v>3052</v>
          </cell>
          <cell r="B1079" t="str">
            <v>El factor de cargo/descuento por linea no cumple con el formato establecido.</v>
          </cell>
        </row>
        <row r="1080">
          <cell r="A1080" t="str">
            <v>3053</v>
          </cell>
          <cell r="B1080" t="str">
            <v>El Monto base de cargo/descuento por linea no cumple con el formato establecido.</v>
          </cell>
        </row>
        <row r="1081">
          <cell r="A1081" t="str">
            <v>3054</v>
          </cell>
          <cell r="B1081" t="str">
            <v>El XML no contiene el tag o no existe información de la categoría de impuesto en ISC o IVAP</v>
          </cell>
        </row>
        <row r="1082">
          <cell r="A1082" t="str">
            <v>3055</v>
          </cell>
          <cell r="B1082" t="str">
            <v>Si el código de tributo es 2000, la categoría del tributo debe ser S</v>
          </cell>
        </row>
        <row r="1083">
          <cell r="A1083" t="str">
            <v>3056</v>
          </cell>
          <cell r="B1083" t="str">
            <v>Si el código de tributo es 1016, la categoría del tributo debe ser S</v>
          </cell>
        </row>
        <row r="1084">
          <cell r="A1084" t="str">
            <v>3057</v>
          </cell>
          <cell r="B1084" t="str">
            <v>La sumatoria del total valor de venta - operaciones gratuitas de línea no corresponden al total</v>
          </cell>
        </row>
        <row r="1085">
          <cell r="A1085" t="str">
            <v>3058</v>
          </cell>
          <cell r="B1085" t="str">
            <v>El XML no contiene el tag o no existe información del código de tributo para ISC o IVAP</v>
          </cell>
        </row>
        <row r="1086">
          <cell r="A1086" t="str">
            <v>3059</v>
          </cell>
          <cell r="B1086" t="str">
            <v>el XML no contiene el tag o no existe información de código de tributo.</v>
          </cell>
        </row>
        <row r="1087">
          <cell r="A1087" t="str">
            <v>3060</v>
          </cell>
          <cell r="B1087" t="str">
            <v>El valor del tag código de tributo no corresponde al esperado.</v>
          </cell>
        </row>
        <row r="1088">
          <cell r="A1088" t="str">
            <v>3061</v>
          </cell>
          <cell r="B1088" t="str">
            <v>No se permite importe mayor a cero cuando el codigo de tributo es IGV y el comprobante esta sujeta a IVAP</v>
          </cell>
        </row>
        <row r="1089">
          <cell r="A1089" t="str">
            <v>3062</v>
          </cell>
          <cell r="B1089" t="str">
            <v>La tasa o porcentaje de detracción no corresponde al valor esperado.</v>
          </cell>
        </row>
        <row r="1090">
          <cell r="A1090" t="str">
            <v>3063</v>
          </cell>
          <cell r="B1090" t="str">
            <v>El XML no contiene el tag o no existe información de conceptos para recursos hidrobiologicos.</v>
          </cell>
        </row>
        <row r="1091">
          <cell r="A1091" t="str">
            <v>3064</v>
          </cell>
          <cell r="B1091" t="str">
            <v>El XML no contiene tag del valor del concepto por linea.</v>
          </cell>
        </row>
        <row r="1092">
          <cell r="A1092" t="str">
            <v>3065</v>
          </cell>
          <cell r="B1092" t="str">
            <v>El XML no contiene tag de la fecha del concepto por linea.</v>
          </cell>
        </row>
        <row r="1093">
          <cell r="A1093" t="str">
            <v>3066</v>
          </cell>
          <cell r="B1093" t="str">
            <v>El XML contiene un codigo de tributo no valido para Servicios Publicos.</v>
          </cell>
        </row>
        <row r="1094">
          <cell r="A1094" t="str">
            <v>3067</v>
          </cell>
          <cell r="B1094" t="str">
            <v>El código de tributo no debe repetirse a nivel de item</v>
          </cell>
        </row>
        <row r="1095">
          <cell r="A1095" t="str">
            <v>3068</v>
          </cell>
          <cell r="B1095" t="str">
            <v>El código de tributo no debe repetirse a nivel de totales</v>
          </cell>
        </row>
        <row r="1096">
          <cell r="A1096" t="str">
            <v>3069</v>
          </cell>
          <cell r="B1096" t="str">
            <v>El xml contiene una linea con mas de un codigo de tributo repetitivo.</v>
          </cell>
        </row>
        <row r="1097">
          <cell r="A1097" t="str">
            <v>3070</v>
          </cell>
          <cell r="B1097" t="str">
            <v>EL codigo internacional del tributo por linea no corresponde al valor esperado por su Id.</v>
          </cell>
        </row>
        <row r="1098">
          <cell r="A1098" t="str">
            <v>3071</v>
          </cell>
          <cell r="B1098" t="str">
            <v>El valor ingresado como codigo de motivo de cargo/descuento global no es valido (catalogo nro 53)</v>
          </cell>
        </row>
        <row r="1099">
          <cell r="A1099" t="str">
            <v>3072</v>
          </cell>
          <cell r="B1099" t="str">
            <v>El XML no contiene el tag o no existe informacion de codigo de motivo de cargo/descuento global.</v>
          </cell>
        </row>
        <row r="1100">
          <cell r="A1100" t="str">
            <v>3073</v>
          </cell>
          <cell r="B1100" t="str">
            <v>El XML no contiene el tag o no existe informacion de codigo de motivo de cargo/descuento por item.</v>
          </cell>
        </row>
        <row r="1101">
          <cell r="A1101" t="str">
            <v>3074</v>
          </cell>
          <cell r="B1101" t="str">
            <v xml:space="preserve">El monto del cargo para el  cargo para FISE debe ser igual a 0.00 </v>
          </cell>
        </row>
        <row r="1102">
          <cell r="A1102" t="str">
            <v>3075</v>
          </cell>
          <cell r="B1102" t="str">
            <v>La sumatoria de descuentos que afectan a BI por linea no corresponden al total</v>
          </cell>
        </row>
        <row r="1103">
          <cell r="A1103" t="str">
            <v>3076</v>
          </cell>
          <cell r="B1103" t="str">
            <v>La sumatoria de descuentos que no afectan a BI por linea no corresponden al total</v>
          </cell>
        </row>
        <row r="1104">
          <cell r="A1104" t="str">
            <v>3077</v>
          </cell>
          <cell r="B1104" t="str">
            <v>La sumatoria de cargos que afectan a BI por linea no corresponden al total</v>
          </cell>
        </row>
        <row r="1105">
          <cell r="A1105" t="str">
            <v>3078</v>
          </cell>
          <cell r="B1105" t="str">
            <v>La sumatoria de cargos que no afectan a BI por linea no corresponden al total</v>
          </cell>
        </row>
        <row r="1106">
          <cell r="A1106" t="str">
            <v>3079</v>
          </cell>
          <cell r="B1106" t="str">
            <v>La sumatoria de montos bases de los descuentos que afectan a BI por linea no corresponden al total</v>
          </cell>
        </row>
        <row r="1107">
          <cell r="A1107" t="str">
            <v>3080</v>
          </cell>
          <cell r="B1107" t="str">
            <v>La sumatoria de montos bases de los descuentos que no afectan a BI por linea no corresponden al total</v>
          </cell>
        </row>
        <row r="1108">
          <cell r="A1108" t="str">
            <v>3081</v>
          </cell>
          <cell r="B1108" t="str">
            <v>La sumatoria de montos bases de los cargos que afectan a BI por linea no corresponden al total</v>
          </cell>
        </row>
        <row r="1109">
          <cell r="A1109" t="str">
            <v>3082</v>
          </cell>
          <cell r="B1109" t="str">
            <v>La sumatoria de montos bases de los cargos que no afectan a BI por linea no corresponden al total</v>
          </cell>
        </row>
        <row r="1110">
          <cell r="A1110" t="str">
            <v>3083</v>
          </cell>
          <cell r="B1110" t="str">
            <v>El XML no contiene el tag o no existe información del total valor de venta.</v>
          </cell>
        </row>
        <row r="1111">
          <cell r="A1111" t="str">
            <v>3084</v>
          </cell>
          <cell r="B1111" t="str">
            <v>La sumatoria de valor de venta por linea no corresponden al total</v>
          </cell>
        </row>
        <row r="1112">
          <cell r="A1112" t="str">
            <v>3085</v>
          </cell>
          <cell r="B1112" t="str">
            <v>El XML no contiene el tag o no existe información del total precio de venta.</v>
          </cell>
        </row>
        <row r="1113">
          <cell r="A1113" t="str">
            <v>3086</v>
          </cell>
          <cell r="B1113" t="str">
            <v>La sumatoria consignados en descuentos globales no corresponden al total.</v>
          </cell>
        </row>
        <row r="1114">
          <cell r="A1114" t="str">
            <v>3087</v>
          </cell>
          <cell r="B1114" t="str">
            <v>La sumatoria consignados en cargos globales no corresponden al total</v>
          </cell>
        </row>
        <row r="1115">
          <cell r="A1115" t="str">
            <v>3088</v>
          </cell>
          <cell r="B1115" t="str">
            <v>El valor ingresado como moneda del comprobante no es valido (catalogo nro 02).</v>
          </cell>
        </row>
        <row r="1116">
          <cell r="A1116" t="str">
            <v>3089</v>
          </cell>
          <cell r="B1116" t="str">
            <v>El XML contiene mas de un tag como elemento de numero de documento del emisor</v>
          </cell>
        </row>
        <row r="1117">
          <cell r="A1117" t="str">
            <v>3090</v>
          </cell>
          <cell r="B1117" t="str">
            <v>El XML contiene mas de un tag como elemento de numero de documento del receptor.</v>
          </cell>
        </row>
        <row r="1118">
          <cell r="A1118" t="str">
            <v>3091</v>
          </cell>
          <cell r="B1118" t="str">
            <v>Si se tipo de operación es Venta Interna - Sujeta al FISE, debe ingresar cargo para FISE</v>
          </cell>
        </row>
        <row r="1119">
          <cell r="A1119" t="str">
            <v>3092</v>
          </cell>
          <cell r="B1119" t="str">
            <v>Para cargo/descuento FISE, debe ingresar monto base y debe ser mayor a 0.00</v>
          </cell>
        </row>
        <row r="1120">
          <cell r="A1120" t="str">
            <v>3093</v>
          </cell>
          <cell r="B1120" t="str">
            <v>Si se tipo de operación es Operación Sujeta a Percepción, debe ingresar cargo para Percepcion</v>
          </cell>
        </row>
        <row r="1121">
          <cell r="A1121" t="str">
            <v>3094</v>
          </cell>
          <cell r="B1121" t="str">
            <v>El comprobante más "código de operación del ítem" no debe repetirse</v>
          </cell>
        </row>
        <row r="1122">
          <cell r="A1122" t="str">
            <v>3095</v>
          </cell>
          <cell r="B1122" t="str">
            <v>El comprobante no debe ser emitido y editado en el mismo envío</v>
          </cell>
        </row>
        <row r="1123">
          <cell r="A1123" t="str">
            <v>3096</v>
          </cell>
          <cell r="B1123" t="str">
            <v>El comprobante no debe ser editado y anulado en el mismo envío</v>
          </cell>
        </row>
        <row r="1124">
          <cell r="A1124" t="str">
            <v>3097</v>
          </cell>
          <cell r="B1124" t="str">
            <v>Señor contribuyente a la fecha no se encuentra registrado ó habilitado en el Registro de exportadores de servicios SUNAT.</v>
          </cell>
        </row>
        <row r="1125">
          <cell r="A1125" t="str">
            <v>3098</v>
          </cell>
          <cell r="B1125" t="str">
            <v>El XML no contiene el tag o no existe información del pais de uso, exploración o aprovechamiento</v>
          </cell>
        </row>
        <row r="1126">
          <cell r="A1126" t="str">
            <v>3099</v>
          </cell>
          <cell r="B1126" t="str">
            <v>El dato ingresado como pais de uso, exploracion o aprovechamiento es incorrecto.</v>
          </cell>
        </row>
        <row r="1127">
          <cell r="A1127" t="str">
            <v>3100</v>
          </cell>
          <cell r="B1127" t="str">
            <v>El dato ingresado como codigo de tributo por linea es invalido para tipo de operación.</v>
          </cell>
        </row>
        <row r="1128">
          <cell r="A1128" t="str">
            <v>3101</v>
          </cell>
          <cell r="B1128" t="str">
            <v>El factor de afectación de IGV por linea debe ser igual a 0.00 para Exoneradas, Inafectas, Gratuitas de inafectas o Exportación.</v>
          </cell>
        </row>
        <row r="1129">
          <cell r="A1129" t="str">
            <v>3102</v>
          </cell>
          <cell r="B1129" t="str">
            <v>El dato ingresado como factor de afectacion por linea no cumple con el formato establecido.</v>
          </cell>
        </row>
        <row r="1130">
          <cell r="A1130" t="str">
            <v>3103</v>
          </cell>
          <cell r="B1130" t="str">
            <v>El producto del factor y monto base de la afectación del IGV/IVAP no corresponde al monto de afectacion de linea.</v>
          </cell>
        </row>
        <row r="1131">
          <cell r="A1131" t="str">
            <v>3104</v>
          </cell>
          <cell r="B1131" t="str">
            <v>El factor de afectación de ISC por linea debe ser diferente a 0.00.</v>
          </cell>
        </row>
        <row r="1132">
          <cell r="A1132" t="str">
            <v>3105</v>
          </cell>
          <cell r="B1132" t="str">
            <v>El XML debe contener al menos un tributo por linea de afectacion por IGV (Gravada, Exonerada, Inafecta, Exportación)</v>
          </cell>
        </row>
        <row r="1133">
          <cell r="A1133" t="str">
            <v>3106</v>
          </cell>
          <cell r="B1133" t="str">
            <v>El XML contiene mas de un tributo por linea afecto al IGV (Gravado, Exonerado, Inafecto, Exportación)</v>
          </cell>
        </row>
        <row r="1134">
          <cell r="A1134" t="str">
            <v>3107</v>
          </cell>
          <cell r="B1134" t="str">
            <v>El dato ingresado como codigo de tributo global es invalido para tipo de operación.</v>
          </cell>
        </row>
        <row r="1135">
          <cell r="A1135" t="str">
            <v>3108</v>
          </cell>
          <cell r="B1135" t="str">
            <v>El producto del factor y monto base de la afectación del ISC no corresponde al monto de afectacion de linea.</v>
          </cell>
        </row>
        <row r="1136">
          <cell r="A1136" t="str">
            <v>3109</v>
          </cell>
          <cell r="B1136" t="str">
            <v>El producto del factor y monto base de la afectación de otros tributos no corresponde al monto de afectacion de linea.</v>
          </cell>
        </row>
        <row r="1137">
          <cell r="A1137" t="str">
            <v>3110</v>
          </cell>
          <cell r="B1137" t="str">
            <v>El monto de afectacion de IGV por linea debe ser igual a 0.00 para Exoneradas, Inafectas, Gratuitas de inafectas o Exportación.</v>
          </cell>
        </row>
        <row r="1138">
          <cell r="A1138" t="str">
            <v>3111</v>
          </cell>
          <cell r="B1138" t="str">
            <v>El monto de afectación de IGV por linea debe ser diferente a 0.00.</v>
          </cell>
        </row>
        <row r="1139">
          <cell r="A1139" t="str">
            <v>3112</v>
          </cell>
          <cell r="B1139" t="str">
            <v>La sumatoria de los IGV de operaciones gratuitas de la línea (codigo tributo 9996) no corresponden al total</v>
          </cell>
        </row>
        <row r="1140">
          <cell r="A1140" t="str">
            <v>3113</v>
          </cell>
        </row>
        <row r="1141">
          <cell r="A1141" t="str">
            <v>4000</v>
          </cell>
          <cell r="B1141" t="str">
            <v>El documento ya fue presentado anteriormente.</v>
          </cell>
        </row>
        <row r="1142">
          <cell r="A1142" t="str">
            <v>4001</v>
          </cell>
          <cell r="B1142" t="str">
            <v>El numero de RUC del receptor no existe.</v>
          </cell>
        </row>
        <row r="1143">
          <cell r="A1143" t="str">
            <v>4002</v>
          </cell>
          <cell r="B1143" t="str">
            <v>Para el TaxTypeCode, esta usando un valor que no existe en el catalogo.</v>
          </cell>
        </row>
        <row r="1144">
          <cell r="A1144" t="str">
            <v>4003</v>
          </cell>
          <cell r="B1144" t="str">
            <v>El comprobante fue registrado previamente como rechazado.</v>
          </cell>
        </row>
        <row r="1145">
          <cell r="A1145" t="str">
            <v>4004</v>
          </cell>
          <cell r="B1145" t="str">
            <v>El DocumentTypeCode de las guias debe existir y tener 2 posiciones</v>
          </cell>
        </row>
        <row r="1146">
          <cell r="A1146" t="str">
            <v>4005</v>
          </cell>
          <cell r="B1146" t="str">
            <v>El DocumentTypeCode de las guias debe ser 09 o 31</v>
          </cell>
        </row>
        <row r="1147">
          <cell r="A1147" t="str">
            <v>4006</v>
          </cell>
          <cell r="B1147" t="str">
            <v>El ID de las guias debe tener informacion de la SERIE-NUMERO de guia.</v>
          </cell>
        </row>
        <row r="1148">
          <cell r="A1148" t="str">
            <v>4007</v>
          </cell>
          <cell r="B1148" t="str">
            <v>El XML no contiene el ID de las guias.</v>
          </cell>
        </row>
        <row r="1149">
          <cell r="A1149" t="str">
            <v>4008</v>
          </cell>
          <cell r="B1149" t="str">
            <v>El DocumentTypeCode de Otros documentos relacionados no cumple con el estandar.</v>
          </cell>
        </row>
        <row r="1150">
          <cell r="A1150" t="str">
            <v>4009</v>
          </cell>
          <cell r="B1150" t="str">
            <v>El DocumentTypeCode de Otros documentos relacionados tiene valores incorrectos.</v>
          </cell>
        </row>
        <row r="1151">
          <cell r="A1151" t="str">
            <v>4010</v>
          </cell>
          <cell r="B1151" t="str">
            <v>El ID de los documentos relacionados no cumplen con el estandar.</v>
          </cell>
        </row>
        <row r="1152">
          <cell r="A1152" t="str">
            <v>4011</v>
          </cell>
          <cell r="B1152" t="str">
            <v>El XML no contiene el tag ID de documentos relacionados.</v>
          </cell>
        </row>
        <row r="1153">
          <cell r="A1153" t="str">
            <v>4012</v>
          </cell>
          <cell r="B1153" t="str">
            <v>El ubigeo indicado en el comprobante no es el mismo que esta registrado para el contribuyente.</v>
          </cell>
        </row>
        <row r="1154">
          <cell r="A1154" t="str">
            <v>4013</v>
          </cell>
          <cell r="B1154" t="str">
            <v>El RUC  del receptor no esta activo</v>
          </cell>
        </row>
        <row r="1155">
          <cell r="A1155" t="str">
            <v>4014</v>
          </cell>
          <cell r="B1155" t="str">
            <v>El RUC del receptor no esta habido</v>
          </cell>
        </row>
        <row r="1156">
          <cell r="A1156" t="str">
            <v>4015</v>
          </cell>
          <cell r="B1156" t="str">
            <v>Si el tipo de documento del receptor no es RUC, debe tener operaciones de exportacion</v>
          </cell>
        </row>
        <row r="1157">
          <cell r="A1157" t="str">
            <v>4016</v>
          </cell>
          <cell r="B1157" t="str">
            <v>El total valor venta neta de oper. gravadas IGV debe ser mayor a 0.00 o debe existir oper. gravadas onerosas</v>
          </cell>
        </row>
        <row r="1158">
          <cell r="A1158" t="str">
            <v>4017</v>
          </cell>
          <cell r="B1158" t="str">
            <v>El total valor venta neta de oper. inafectas IGV debe ser mayor a 0.00 o debe existir oper. inafectas onerosas o de export.</v>
          </cell>
        </row>
        <row r="1159">
          <cell r="A1159" t="str">
            <v>4018</v>
          </cell>
          <cell r="B1159" t="str">
            <v>El total valor venta neta de oper. exoneradas IGV debe ser mayor a 0.00 o debe existir oper. exoneradas</v>
          </cell>
        </row>
        <row r="1160">
          <cell r="A1160" t="str">
            <v>4019</v>
          </cell>
          <cell r="B1160" t="str">
            <v>El calculo del IGV no es correcto</v>
          </cell>
        </row>
        <row r="1161">
          <cell r="A1161" t="str">
            <v>4020</v>
          </cell>
          <cell r="B1161" t="str">
            <v>El ISC no esta informado correctamente</v>
          </cell>
        </row>
        <row r="1162">
          <cell r="A1162" t="str">
            <v>4021</v>
          </cell>
          <cell r="B1162" t="str">
            <v>Si se utiliza la leyenda con codigo 2000, el importe de percepcion debe ser mayor a 0.00</v>
          </cell>
        </row>
        <row r="1163">
          <cell r="A1163" t="str">
            <v>4022</v>
          </cell>
          <cell r="B1163" t="str">
            <v>Si se utiliza la leyenda con código 2001, el total de operaciones exoneradas debe ser mayor a 0.00</v>
          </cell>
        </row>
        <row r="1164">
          <cell r="A1164" t="str">
            <v>4023</v>
          </cell>
          <cell r="B1164" t="str">
            <v>Si se utiliza la leyenda con código 2002, el total de operaciones exoneradas debe ser mayor a 0.00</v>
          </cell>
        </row>
        <row r="1165">
          <cell r="A1165" t="str">
            <v>4024</v>
          </cell>
          <cell r="B1165" t="str">
            <v>Si se utiliza la leyenda con código 2003, el total de operaciones exoneradas debe ser mayor a 0.00</v>
          </cell>
        </row>
        <row r="1166">
          <cell r="A1166" t="str">
            <v>4025</v>
          </cell>
          <cell r="B1166" t="str">
            <v>Si usa la leyenda de Transferencia o Servivicio gratuito, todos los items deben ser  no onerosos</v>
          </cell>
        </row>
        <row r="1167">
          <cell r="A1167" t="str">
            <v>4026</v>
          </cell>
          <cell r="B1167" t="str">
            <v>No se puede indicar Guia de remision de remitente y Guia de remision de transportista en el mismo documento</v>
          </cell>
        </row>
        <row r="1168">
          <cell r="A1168" t="str">
            <v>4027</v>
          </cell>
          <cell r="B1168" t="str">
            <v>El importe total no coincide con la sumatoria de los valores de venta mas los tributos mas los cargos</v>
          </cell>
        </row>
        <row r="1169">
          <cell r="A1169" t="str">
            <v>4028</v>
          </cell>
          <cell r="B1169" t="str">
            <v>El monto total de la nota de credito debe ser menor o igual al monto de la factura</v>
          </cell>
        </row>
        <row r="1170">
          <cell r="A1170" t="str">
            <v>4029</v>
          </cell>
          <cell r="B1170" t="str">
            <v>El ubigeo indicado en el comprobante no es el mismo que esta registrado para el contribuyente</v>
          </cell>
        </row>
        <row r="1171">
          <cell r="A1171" t="str">
            <v>4030</v>
          </cell>
          <cell r="B1171" t="str">
            <v>El ubigeo indicado en el comprobante no es el mismo que esta registrado para el contribuyente</v>
          </cell>
        </row>
        <row r="1172">
          <cell r="A1172" t="str">
            <v>4031</v>
          </cell>
          <cell r="B1172" t="str">
            <v>Debe indicar el nombre comercial</v>
          </cell>
        </row>
        <row r="1173">
          <cell r="A1173" t="str">
            <v>4032</v>
          </cell>
          <cell r="B1173" t="str">
            <v>Si el código del motivo de emisión de la Nota de Credito es 03, debe existir la descripción del item</v>
          </cell>
        </row>
        <row r="1174">
          <cell r="A1174" t="str">
            <v>4033</v>
          </cell>
          <cell r="B1174" t="str">
            <v>La fecha de generación de la numeración debe ser menor o igual a la fecha de generación de la comunicación</v>
          </cell>
        </row>
        <row r="1175">
          <cell r="A1175" t="str">
            <v>4034</v>
          </cell>
          <cell r="B1175" t="str">
            <v>El comprobante fue registrado previamente como baja</v>
          </cell>
        </row>
        <row r="1176">
          <cell r="A1176" t="str">
            <v>4035</v>
          </cell>
          <cell r="B1176" t="str">
            <v>El comprobante fue registrado previamente como rechazado</v>
          </cell>
        </row>
        <row r="1177">
          <cell r="A1177" t="str">
            <v>4036</v>
          </cell>
          <cell r="B1177" t="str">
            <v>La fecha de emisión de los rangos debe ser menor o igual a la fecha de generación del resumen</v>
          </cell>
        </row>
        <row r="1178">
          <cell r="A1178" t="str">
            <v>4037</v>
          </cell>
          <cell r="B1178" t="str">
            <v>El calculo del Total de IGV del Item no es correcto</v>
          </cell>
        </row>
        <row r="1179">
          <cell r="A1179" t="str">
            <v>4038</v>
          </cell>
          <cell r="B1179" t="str">
            <v>El resumen contiene menos series por tipo de documento que el envío anterior para la misma fecha de emisión</v>
          </cell>
        </row>
        <row r="1180">
          <cell r="A1180" t="str">
            <v>4039</v>
          </cell>
          <cell r="B1180" t="str">
            <v>No ha consignado información del ubigeo del domicilio fiscal</v>
          </cell>
        </row>
        <row r="1181">
          <cell r="A1181" t="str">
            <v>4040</v>
          </cell>
          <cell r="B1181" t="str">
            <v>Si el importe de percepcion es mayor a 0.00, debe utilizar una leyenda con codigo 2000</v>
          </cell>
        </row>
        <row r="1182">
          <cell r="A1182" t="str">
            <v>4041</v>
          </cell>
          <cell r="B1182" t="str">
            <v>El codigo de pais debe ser PE</v>
          </cell>
        </row>
        <row r="1183">
          <cell r="A1183" t="str">
            <v>4042</v>
          </cell>
          <cell r="B1183" t="str">
            <v>Para tipo de operación se está usando un valor que no existe en el catálogo. Nro. 17.</v>
          </cell>
        </row>
        <row r="1184">
          <cell r="A1184" t="str">
            <v>4043</v>
          </cell>
          <cell r="B1184" t="str">
            <v>Para el TransportModeCode, se está usando un valor que no existe en el catálogo Nro. 18.</v>
          </cell>
        </row>
        <row r="1185">
          <cell r="A1185" t="str">
            <v>4044</v>
          </cell>
          <cell r="B1185" t="str">
            <v>PrepaidAmount: Monto total anticipado no coincide con la sumatoria de los montos por documento de anticipo.</v>
          </cell>
        </row>
        <row r="1186">
          <cell r="A1186" t="str">
            <v>4045</v>
          </cell>
          <cell r="B1186" t="str">
            <v>No debe consignar los datos del transportista para la modalidad de transporte 02 – Transporte Privado.</v>
          </cell>
        </row>
        <row r="1187">
          <cell r="A1187" t="str">
            <v>4046</v>
          </cell>
          <cell r="B1187" t="str">
            <v>No debe consignar información adicional en la dirección para los locales anexos.</v>
          </cell>
        </row>
        <row r="1188">
          <cell r="A1188" t="str">
            <v>4047</v>
          </cell>
          <cell r="B1188" t="str">
            <v>sac:SUNATTransaction/cbc:ID debe ser igual a 10 o igual a 11 cuando ingrese información para sustentar el traslado.</v>
          </cell>
        </row>
        <row r="1189">
          <cell r="A1189" t="str">
            <v>4048</v>
          </cell>
          <cell r="B1189" t="str">
            <v>cac:AdditionalDocumentReference/cbc:DocumentTypeCode - Contiene un valor no valido para documentos relacionado.</v>
          </cell>
        </row>
        <row r="1190">
          <cell r="A1190" t="str">
            <v>4049</v>
          </cell>
          <cell r="B1190" t="str">
            <v>El numero de DNI del receptor no existe.</v>
          </cell>
        </row>
        <row r="1191">
          <cell r="A1191" t="str">
            <v>4050</v>
          </cell>
          <cell r="B1191" t="str">
            <v>El numero de RUC del proveedor no existe.</v>
          </cell>
        </row>
        <row r="1192">
          <cell r="A1192" t="str">
            <v>4051</v>
          </cell>
          <cell r="B1192" t="str">
            <v>El RUC del proveedor no esta activo.</v>
          </cell>
        </row>
        <row r="1193">
          <cell r="A1193" t="str">
            <v>4052</v>
          </cell>
          <cell r="B1193" t="str">
            <v>El RUC del proveedor no esta habido.</v>
          </cell>
        </row>
        <row r="1194">
          <cell r="A1194" t="str">
            <v>4053</v>
          </cell>
          <cell r="B1194" t="str">
            <v>Proveedor no debe ser igual al remitente o destinatario.</v>
          </cell>
        </row>
        <row r="1195">
          <cell r="A1195" t="str">
            <v>4054</v>
          </cell>
          <cell r="B1195" t="str">
            <v>La guía no debe contener datos del proveedor.</v>
          </cell>
        </row>
        <row r="1196">
          <cell r="A1196" t="str">
            <v>4055</v>
          </cell>
          <cell r="B1196" t="str">
            <v>El XML no contiene el atributo o no existe información en descripcion del motivo de traslado.</v>
          </cell>
        </row>
        <row r="1197">
          <cell r="A1197" t="str">
            <v>4056</v>
          </cell>
          <cell r="B1197" t="str">
            <v>El XML no contiene el tag o no existe información en el tag SplitConsignmentIndicator.</v>
          </cell>
        </row>
        <row r="1198">
          <cell r="A1198" t="str">
            <v>4057</v>
          </cell>
          <cell r="B1198" t="str">
            <v>GrossWeightMeasure – El dato ingresado no cumple con el formato establecido.</v>
          </cell>
        </row>
        <row r="1199">
          <cell r="A1199" t="str">
            <v>4058</v>
          </cell>
          <cell r="B1199" t="str">
            <v>cbc:TotalPackageQuantity - El dato ingresado no cumple con el formato establecido.</v>
          </cell>
        </row>
        <row r="1200">
          <cell r="A1200" t="str">
            <v>4059</v>
          </cell>
          <cell r="B1200" t="str">
            <v>Numero de bultos o pallets - información válida para importación.</v>
          </cell>
        </row>
        <row r="1201">
          <cell r="A1201" t="str">
            <v>4060</v>
          </cell>
          <cell r="B1201" t="str">
            <v>La guía no debe contener datos del transportista.</v>
          </cell>
        </row>
        <row r="1202">
          <cell r="A1202" t="str">
            <v>4061</v>
          </cell>
          <cell r="B1202" t="str">
            <v>El numero de RUC del transportista no existe.</v>
          </cell>
        </row>
        <row r="1203">
          <cell r="A1203" t="str">
            <v>4062</v>
          </cell>
          <cell r="B1203" t="str">
            <v>El RUC del transportista no esta activo.</v>
          </cell>
        </row>
        <row r="1204">
          <cell r="A1204" t="str">
            <v>4063</v>
          </cell>
          <cell r="B1204" t="str">
            <v>El RUC del transportista no esta habido.</v>
          </cell>
        </row>
        <row r="1205">
          <cell r="A1205" t="str">
            <v>4064</v>
          </cell>
          <cell r="B1205" t="str">
            <v>/DespatchAdvice/cac:Shipment/cac:ShipmentStage/cac:TransportMeans/cbc:RegistrationNationalityID - El dato ingresado no cumple con el formato establecido.</v>
          </cell>
        </row>
        <row r="1206">
          <cell r="A1206" t="str">
            <v>4065</v>
          </cell>
          <cell r="B1206" t="str">
            <v>cac:TransportMeans/cbc:TransportMeansTypeCode - El valor ingresado como tipo de unidad de transporte es incorrecta.</v>
          </cell>
        </row>
        <row r="1207">
          <cell r="A1207" t="str">
            <v>4066</v>
          </cell>
          <cell r="B1207" t="str">
            <v>El numero de DNI del conductor no existe.</v>
          </cell>
        </row>
        <row r="1208">
          <cell r="A1208" t="str">
            <v>4067</v>
          </cell>
          <cell r="B1208" t="str">
            <v>El XML no contiene el tag o no existe informacion del ubigeo del punto de llegada.</v>
          </cell>
        </row>
        <row r="1209">
          <cell r="A1209" t="str">
            <v>4068</v>
          </cell>
          <cell r="B1209" t="str">
            <v>Direccion de punto de lllegada - El dato ingresado no cumple con el formato establecido.</v>
          </cell>
        </row>
        <row r="1210">
          <cell r="A1210" t="str">
            <v>4069</v>
          </cell>
          <cell r="B1210" t="str">
            <v>CityName - El dato ingresado no cumple con el formato establecido.</v>
          </cell>
        </row>
        <row r="1211">
          <cell r="A1211" t="str">
            <v>4070</v>
          </cell>
          <cell r="B1211" t="str">
            <v>District - El dato ingresado no cumple con el formato establecido.</v>
          </cell>
        </row>
        <row r="1212">
          <cell r="A1212" t="str">
            <v>4071</v>
          </cell>
          <cell r="B1212" t="str">
            <v>Numero de Contenedor - El dato ingresado no cumple con el formato establecido.</v>
          </cell>
        </row>
        <row r="1213">
          <cell r="A1213" t="str">
            <v>4072</v>
          </cell>
          <cell r="B1213" t="str">
            <v>Numero de contenedor - información válida para importación.</v>
          </cell>
        </row>
        <row r="1214">
          <cell r="A1214" t="str">
            <v>4073</v>
          </cell>
          <cell r="B1214" t="str">
            <v>TransEquipmentTypeCode - El valor ingresado como tipo de contenedor es incorrecta.</v>
          </cell>
        </row>
        <row r="1215">
          <cell r="A1215" t="str">
            <v>4074</v>
          </cell>
          <cell r="B1215" t="str">
            <v>Numero Precinto - El dato ingresado no cumple con el formato establecido.</v>
          </cell>
        </row>
        <row r="1216">
          <cell r="A1216" t="str">
            <v>4075</v>
          </cell>
          <cell r="B1216" t="str">
            <v>El XML no contiene el tag o no existe informacion del ubigeo del punto de partida.</v>
          </cell>
        </row>
        <row r="1217">
          <cell r="A1217" t="str">
            <v>4076</v>
          </cell>
          <cell r="B1217" t="str">
            <v>Direccion de punto de partida - El dato ingresado no cumple con el formato establecido.</v>
          </cell>
        </row>
        <row r="1218">
          <cell r="A1218" t="str">
            <v>4077</v>
          </cell>
          <cell r="B1218" t="str">
            <v>CityName - El dato ingresado no cumple con el formato establecido.</v>
          </cell>
        </row>
        <row r="1219">
          <cell r="A1219" t="str">
            <v>4078</v>
          </cell>
          <cell r="B1219" t="str">
            <v>District - El dato ingresado no cumple con el formato establecido.</v>
          </cell>
        </row>
        <row r="1220">
          <cell r="A1220" t="str">
            <v>4079</v>
          </cell>
          <cell r="B1220" t="str">
            <v>Código de Puerto o Aeropuerto - El dato ingresado no cumple con el formato establecido.</v>
          </cell>
        </row>
        <row r="1221">
          <cell r="A1221" t="str">
            <v>4080</v>
          </cell>
          <cell r="B1221" t="str">
            <v>Tipo de Puerto o Aeropuerto - El dato ingresado no cumple con el formato establecido.</v>
          </cell>
        </row>
        <row r="1222">
          <cell r="A1222" t="str">
            <v>4081</v>
          </cell>
          <cell r="B1222" t="str">
            <v>El XML No contiene El tag o No existe información del Numero de orden del item.</v>
          </cell>
        </row>
        <row r="1223">
          <cell r="A1223" t="str">
            <v>4082</v>
          </cell>
          <cell r="B1223" t="str">
            <v>Número de Orden del Ítem - El orden del ítem no cumple con el formato establecido.</v>
          </cell>
        </row>
        <row r="1224">
          <cell r="A1224" t="str">
            <v>4083</v>
          </cell>
          <cell r="B1224" t="str">
            <v>Cantidad - El dato ingresado no cumple con el formato establecido.</v>
          </cell>
        </row>
        <row r="1225">
          <cell r="A1225" t="str">
            <v>4084</v>
          </cell>
          <cell r="B1225" t="str">
            <v>Descripción del Ítem - El dato ingresado no cumple con el formato establecido.</v>
          </cell>
        </row>
        <row r="1226">
          <cell r="A1226" t="str">
            <v>4085</v>
          </cell>
          <cell r="B1226" t="str">
            <v>Código del Ítem - El dato ingresado no cumple con el formato establecido.</v>
          </cell>
        </row>
        <row r="1227">
          <cell r="A1227" t="str">
            <v>4086</v>
          </cell>
          <cell r="B1227" t="str">
            <v>El emisor y el cliente son Agentes de percepción de combustible en la fecha de emisión.</v>
          </cell>
        </row>
        <row r="1228">
          <cell r="A1228" t="str">
            <v>4087</v>
          </cell>
          <cell r="B1228" t="str">
            <v>El Comprobante de Pago Electrónico no está Registrado en los Sistemas de la SUNAT.</v>
          </cell>
        </row>
        <row r="1229">
          <cell r="A1229" t="str">
            <v>4088</v>
          </cell>
          <cell r="B1229" t="str">
            <v>El Comprobante de Pago no está autorizado en los Sistemas de la SUNAT.</v>
          </cell>
        </row>
        <row r="1230">
          <cell r="A1230" t="str">
            <v>4089</v>
          </cell>
          <cell r="B1230" t="str">
            <v>La operación con este cliente está excluida del sistema de percepción. Es agente de retención.</v>
          </cell>
        </row>
        <row r="1231">
          <cell r="A1231" t="str">
            <v>4090</v>
          </cell>
          <cell r="B1231" t="str">
            <v>La operación con este cliente está excluida del sistema de percepción. Es entidad exceptuada de la percepción.</v>
          </cell>
        </row>
        <row r="1232">
          <cell r="A1232" t="str">
            <v>4091</v>
          </cell>
          <cell r="B1232" t="str">
            <v>La operación con este proveedor está excluida del sistema de retención. Es agente de percepción, agente de retención o buen contribuyente.</v>
          </cell>
        </row>
        <row r="1233">
          <cell r="A1233" t="str">
            <v>4092</v>
          </cell>
          <cell r="B1233" t="str">
            <v>El nombre comercial del emisor no cumple con el formato establecido</v>
          </cell>
        </row>
        <row r="1234">
          <cell r="A1234" t="str">
            <v>4093</v>
          </cell>
          <cell r="B1234" t="str">
            <v>El codigo de ubigeo del domicilio fiscal del emisor no es válido</v>
          </cell>
        </row>
        <row r="1235">
          <cell r="A1235" t="str">
            <v>4094</v>
          </cell>
          <cell r="B1235" t="str">
            <v>La dirección completa y detallada del domicilio fiscal del emisor no cumple con el formato establecido</v>
          </cell>
        </row>
        <row r="1236">
          <cell r="A1236" t="str">
            <v>4095</v>
          </cell>
          <cell r="B1236" t="str">
            <v>La urbanización del domicilio fiscal del emisor no cumple con el formato establecido</v>
          </cell>
        </row>
        <row r="1237">
          <cell r="A1237" t="str">
            <v>4096</v>
          </cell>
          <cell r="B1237" t="str">
            <v>La provincia del domicilio fiscal del emisor no cumple con el formato establecido</v>
          </cell>
        </row>
        <row r="1238">
          <cell r="A1238" t="str">
            <v>4097</v>
          </cell>
          <cell r="B1238" t="str">
            <v>El departamento del domicilio fiscal del emisor no cumple con el formato establecido</v>
          </cell>
        </row>
        <row r="1239">
          <cell r="A1239" t="str">
            <v>4098</v>
          </cell>
          <cell r="B1239" t="str">
            <v>El distrito del domicilio fiscal del emisor no cumple con el formato establecido</v>
          </cell>
        </row>
        <row r="1240">
          <cell r="A1240" t="str">
            <v>4099</v>
          </cell>
          <cell r="B1240" t="str">
            <v>El nombre comercial del cliente no cumple con el formato establecido</v>
          </cell>
        </row>
        <row r="1241">
          <cell r="A1241" t="str">
            <v>4100</v>
          </cell>
          <cell r="B1241" t="str">
            <v>El ubigeo del cliente no cumple con el formato establecido o no es válido</v>
          </cell>
        </row>
        <row r="1242">
          <cell r="A1242" t="str">
            <v>4101</v>
          </cell>
          <cell r="B1242" t="str">
            <v>La dirección completa y detallada del domicilio fiscal del cliente no cumple con el formato establecido</v>
          </cell>
        </row>
        <row r="1243">
          <cell r="A1243" t="str">
            <v>4102</v>
          </cell>
          <cell r="B1243" t="str">
            <v>La urbanización del domicilio fiscal del cliente no cumple con el formato establecido</v>
          </cell>
        </row>
        <row r="1244">
          <cell r="A1244" t="str">
            <v>4103</v>
          </cell>
          <cell r="B1244" t="str">
            <v>La provincia del domicilio fiscal del cliente no cumple con el formato establecido</v>
          </cell>
        </row>
        <row r="1245">
          <cell r="A1245" t="str">
            <v>4104</v>
          </cell>
          <cell r="B1245" t="str">
            <v>El departamento del domicilio fiscal del cliente no cumple con el formato establecido</v>
          </cell>
        </row>
        <row r="1246">
          <cell r="A1246" t="str">
            <v>4105</v>
          </cell>
          <cell r="B1246" t="str">
            <v>El distrito del domicilio fiscal del cliente no cumple con el formato establecido</v>
          </cell>
        </row>
        <row r="1247">
          <cell r="A1247" t="str">
            <v>4106</v>
          </cell>
          <cell r="B1247" t="str">
            <v>El nombre comercial del proveedor no cumple con el formato establecido</v>
          </cell>
        </row>
        <row r="1248">
          <cell r="A1248" t="str">
            <v>4107</v>
          </cell>
          <cell r="B1248" t="str">
            <v>El ubigeo del proveedor no cumple con el formato establecido o no es válido</v>
          </cell>
        </row>
        <row r="1249">
          <cell r="A1249" t="str">
            <v>4108</v>
          </cell>
          <cell r="B1249" t="str">
            <v>La dirección completa y detallada del domicilio fiscal del proveedor no cumple con el formato establecido</v>
          </cell>
        </row>
        <row r="1250">
          <cell r="A1250" t="str">
            <v>4109</v>
          </cell>
          <cell r="B1250" t="str">
            <v>La urbanización del domicilio fiscal del proveedor no cumple con el formato establecido</v>
          </cell>
        </row>
        <row r="1251">
          <cell r="A1251" t="str">
            <v>4110</v>
          </cell>
          <cell r="B1251" t="str">
            <v>La provincia del domicilio fiscal del proveedor no cumple con el formato establecido</v>
          </cell>
        </row>
        <row r="1252">
          <cell r="A1252" t="str">
            <v>4111</v>
          </cell>
          <cell r="B1252" t="str">
            <v>El departamento del domicilio fiscal del proveedor no cumple con el formato establecido</v>
          </cell>
        </row>
        <row r="1253">
          <cell r="A1253" t="str">
            <v>4112</v>
          </cell>
          <cell r="B1253" t="str">
            <v>El distrito del domicilio fiscal del proveedor no cumple con el formato establecido</v>
          </cell>
        </row>
        <row r="1254">
          <cell r="A1254" t="str">
            <v>4120</v>
          </cell>
          <cell r="B1254" t="str">
            <v>El XML no contiene o no existe informacion en el tag de  Información que sustenta el traslado.</v>
          </cell>
        </row>
        <row r="1255">
          <cell r="A1255" t="str">
            <v>4121</v>
          </cell>
          <cell r="B1255" t="str">
            <v>Para el tipo de operación no se consigna el tag SUNATEmbededDespatchAdvice de Información de sustento de traslado.</v>
          </cell>
        </row>
        <row r="1256">
          <cell r="A1256" t="str">
            <v>4122</v>
          </cell>
          <cell r="B1256" t="str">
            <v>Factura con información que sustenta el traslado, debe registrar leyenda 2008.</v>
          </cell>
        </row>
        <row r="1257">
          <cell r="A1257" t="str">
            <v>4123</v>
          </cell>
          <cell r="B1257" t="str">
            <v>sac:SUNATEmbededDespatchAdvice - Para Factura Electrónica Remitente no se consigna datos en documento de referencia(cac:OrderReference).</v>
          </cell>
        </row>
        <row r="1258">
          <cell r="A1258" t="str">
            <v>4124</v>
          </cell>
          <cell r="B1258" t="str">
            <v>cac:Shipment - Para Factura Electrónica Remitente debe indicar sujeto que realiza el traslado de bienes (1: Vendendor o 2: Comprador).</v>
          </cell>
        </row>
        <row r="1259">
          <cell r="A1259" t="str">
            <v>4125</v>
          </cell>
          <cell r="B1259" t="str">
            <v>cac:Shipment - Para Factura Electrónica Remitente debe indicar modalidad de transporte para el sustento de traslado de bienes (cbc:TransportModeCode).</v>
          </cell>
        </row>
        <row r="1260">
          <cell r="A1260" t="str">
            <v>4126</v>
          </cell>
          <cell r="B1260" t="str">
            <v>cac:Shipment - Debe indicar fecha de inicio de traslado para el  sustento de traslado de bienes (cac:TransitPeriod/cbc:StartDate).</v>
          </cell>
        </row>
        <row r="1261">
          <cell r="A1261" t="str">
            <v>4127</v>
          </cell>
          <cell r="B1261" t="str">
            <v>cac:Shipment - Para Factura Electrónica Remitente debe indicar el punto de partida para el sustento de traslado de bienes (cac:DeliveryAddrees).</v>
          </cell>
        </row>
        <row r="1262">
          <cell r="A1262" t="str">
            <v>4128</v>
          </cell>
          <cell r="B1262" t="str">
            <v>cac:Shipment - Para Factura Electrónica Remitente debe indicar el punto de llegada para el sustento de traslado de bienes (cac:OriginAddress).</v>
          </cell>
        </row>
        <row r="1263">
          <cell r="A1263" t="str">
            <v>4129</v>
          </cell>
          <cell r="B1263" t="str">
            <v>sac:SUNATEmbededDespatchAdvice - Para Factura Electrónica Remitente no se consigna indicador de subcontratación (cbc:MarkAttentionIndicator).</v>
          </cell>
        </row>
        <row r="1264">
          <cell r="A1264" t="str">
            <v>4130</v>
          </cell>
          <cell r="B1264" t="str">
            <v>sac:SUNATEmbededDespatchAdvice - Para Factura Electrónica Remitente debe consignar datos en documento de referencia (cac:OrderReference).</v>
          </cell>
        </row>
        <row r="1265">
          <cell r="A1265" t="str">
            <v>4131</v>
          </cell>
          <cell r="B1265" t="str">
            <v>sac:SUNATEmbededDespatchAdvice - Para Factura Electrónica Transportista no se consigna destinatario para el sustento de traslado de bienes (cac:DeliveryCustomerParty).</v>
          </cell>
        </row>
        <row r="1266">
          <cell r="A1266" t="str">
            <v>4132</v>
          </cell>
          <cell r="B1266" t="str">
            <v>cac:Shipment - Para Factura Electrónica Transportista no se consigna sujeto que realiza el traslado (cbc:HandlingCode).</v>
          </cell>
        </row>
        <row r="1267">
          <cell r="A1267" t="str">
            <v>4133</v>
          </cell>
          <cell r="B1267" t="str">
            <v>cac:Shipment - Para Factura Electrónica Transportista no se consigna peso total de la factura para el sustento de traslado de bienes (cbc:GrossWeightMeasure).</v>
          </cell>
        </row>
        <row r="1268">
          <cell r="A1268" t="str">
            <v>4134</v>
          </cell>
          <cell r="B1268" t="str">
            <v>cac:Shipment - Para Factura Electrónica Transportista no se consigna modalidad de transporte para el sustento de traslado de bienes (cbc:TransportModeCode).</v>
          </cell>
        </row>
        <row r="1269">
          <cell r="A1269" t="str">
            <v>4135</v>
          </cell>
          <cell r="B1269" t="str">
            <v>cac:Shipment - Para Factura Electrónica Transportista no se consigna punto de llegada para el sustento de traslado de bienes (cac:DeliveryAddress).</v>
          </cell>
        </row>
        <row r="1270">
          <cell r="A1270" t="str">
            <v>4136</v>
          </cell>
          <cell r="B1270" t="str">
            <v>cac:Shipment - Para Factura Electrónica transportista no se consigna punto de partida para el sustento de traslado de bienes (cac:OriginAddress).</v>
          </cell>
        </row>
        <row r="1271">
          <cell r="A1271" t="str">
            <v>4137</v>
          </cell>
          <cell r="B1271" t="str">
            <v>cac:OrderReference - Debe consignar número de  documento de referencia que sustenta el traslado (./cbc:ID).</v>
          </cell>
        </row>
        <row r="1272">
          <cell r="A1272" t="str">
            <v>4138</v>
          </cell>
          <cell r="B1272" t="str">
            <v>cac:OrderReference - Debe consignar tipo de documento de referencia que sustenta el traslado (./cbc:OrderTypeCode).</v>
          </cell>
        </row>
        <row r="1273">
          <cell r="A1273" t="str">
            <v>4139</v>
          </cell>
          <cell r="B1273" t="str">
            <v>cac:OrderReference - Tipo de documento de referencia que sustenta el traslado no válido (01 – Factura o 09 – Guía de Remisión).</v>
          </cell>
        </row>
        <row r="1274">
          <cell r="A1274" t="str">
            <v>4140</v>
          </cell>
          <cell r="B1274" t="str">
            <v>cac:OrderReference - Serie-Numero ingresado en documento de referencia que sustenta el traslado no cumple con el formato establecido.</v>
          </cell>
        </row>
        <row r="1275">
          <cell r="A1275" t="str">
            <v>4141</v>
          </cell>
          <cell r="B1275" t="str">
            <v>cac:OrderReference - Debe consignar RUC emisor del documento de referencia que sustenta el traslado (./cac:DocumentReference/cac:IssuerParty/cac:PartyIdentification/cbc:ID).</v>
          </cell>
        </row>
        <row r="1276">
          <cell r="A1276" t="str">
            <v>4142</v>
          </cell>
          <cell r="B1276" t="str">
            <v>cac:OrderReference -  RUC emisor del documento de referencia que sustenta el traslado no cumple con el formato establecido.</v>
          </cell>
        </row>
        <row r="1277">
          <cell r="A1277" t="str">
            <v>4143</v>
          </cell>
          <cell r="B1277" t="str">
            <v>cac:OrderReference – RUC Emisor de documento de referencia que sustenta el traslado no existe o se encuentra dado de baja.</v>
          </cell>
        </row>
        <row r="1278">
          <cell r="A1278" t="str">
            <v>4144</v>
          </cell>
          <cell r="B1278" t="str">
            <v>cac:OrderReference – Documento de Referencia ingresado no corresponde a un comprobante electrónico declarado y activo en SUNAT.</v>
          </cell>
        </row>
        <row r="1279">
          <cell r="A1279" t="str">
            <v>4145</v>
          </cell>
          <cell r="B1279" t="str">
            <v>cac:OrderReference – Documento de Referencia ingresado no corresponde comprobante autorizado por SUNAT.</v>
          </cell>
        </row>
        <row r="1280">
          <cell r="A1280" t="str">
            <v>4146</v>
          </cell>
          <cell r="B1280" t="str">
            <v>cac:OrderReference - Nombre o razon social del emisodr de referencia que sustenta el traslado de bienes no cumple con un formato válido.</v>
          </cell>
        </row>
        <row r="1281">
          <cell r="A1281" t="str">
            <v>4147</v>
          </cell>
          <cell r="B1281" t="str">
            <v>cac:DeliveryCustomerParty - Debe consignar numero de documento de identidad del destinatario (cbc:CustomerAssignedAccountID).</v>
          </cell>
        </row>
        <row r="1282">
          <cell r="A1282" t="str">
            <v>4148</v>
          </cell>
          <cell r="B1282" t="str">
            <v>cac:DeliveryCustomerParty - Debe consignar tipo de documento de identidad del destinatario (cbc:CustomerAssignedAccountID/@schemeID).</v>
          </cell>
        </row>
        <row r="1283">
          <cell r="A1283" t="str">
            <v>4149</v>
          </cell>
          <cell r="B1283" t="str">
            <v>cac:DeliveryCustomerParty - Tipo de documento de identidad del destinatario no válido (Catálogo N° 06).</v>
          </cell>
        </row>
        <row r="1284">
          <cell r="A1284" t="str">
            <v>4150</v>
          </cell>
          <cell r="B1284" t="str">
            <v>cac:DeliveryCustomerParty - Numero de documento de identidad del destinatario no cumple con un formato válido.</v>
          </cell>
        </row>
        <row r="1285">
          <cell r="A1285" t="str">
            <v>4151</v>
          </cell>
          <cell r="B1285" t="str">
            <v>cac:DeliveryCustomerParty - Debe consignar apellidos y nombres, denominación o razón social del destinatario (cac:Party/cac:PartyLegalEntity/cbc:RegistrationName).</v>
          </cell>
        </row>
        <row r="1286">
          <cell r="A1286" t="str">
            <v>4152</v>
          </cell>
          <cell r="B1286" t="str">
            <v>cac:DeliveryCustomerParty - Nombre o razon social del destinatario no cumple con un formato válido.</v>
          </cell>
        </row>
        <row r="1287">
          <cell r="A1287" t="str">
            <v>4153</v>
          </cell>
          <cell r="B1287" t="str">
            <v>cbc:HandlingCode - Sujeto que realiza el traslado no es valido.</v>
          </cell>
        </row>
        <row r="1288">
          <cell r="A1288" t="str">
            <v>4154</v>
          </cell>
          <cell r="B1288" t="str">
            <v>cbc:GrossWeightMeasure@unitCode: El valor ingresado en la unidad de medida para el peso bruto total no es correcta (KGM).</v>
          </cell>
        </row>
        <row r="1289">
          <cell r="A1289" t="str">
            <v>4155</v>
          </cell>
          <cell r="B1289" t="str">
            <v>GrossWeightMeasure – El valor ingresado no cumple con el estandar.</v>
          </cell>
        </row>
        <row r="1290">
          <cell r="A1290" t="str">
            <v>4156</v>
          </cell>
          <cell r="B1290" t="str">
            <v>Debe ingresar la totalidad de la información requerida al transportista.</v>
          </cell>
        </row>
        <row r="1291">
          <cell r="A1291" t="str">
            <v>4157</v>
          </cell>
          <cell r="B1291" t="str">
            <v>No existe información en el tag datos de conductores.</v>
          </cell>
        </row>
        <row r="1292">
          <cell r="A1292" t="str">
            <v>4158</v>
          </cell>
          <cell r="B1292" t="str">
            <v>No existe información en el tag datos de vehículos.</v>
          </cell>
        </row>
        <row r="1293">
          <cell r="A1293" t="str">
            <v>4159</v>
          </cell>
          <cell r="B1293" t="str">
            <v>No es necesario consignar los datos del transportista para una operación de Transporte Privado.</v>
          </cell>
        </row>
        <row r="1294">
          <cell r="A1294" t="str">
            <v>4160</v>
          </cell>
          <cell r="B1294" t="str">
            <v>cac:CarrierParty: Debe consignar número de  documento de identidad del transportista.</v>
          </cell>
        </row>
        <row r="1295">
          <cell r="A1295" t="str">
            <v>4161</v>
          </cell>
          <cell r="B1295" t="str">
            <v>cac:CarrierParty: Debe consignar tipo de documento de identidad del transportista.</v>
          </cell>
        </row>
        <row r="1296">
          <cell r="A1296" t="str">
            <v>4162</v>
          </cell>
          <cell r="B1296" t="str">
            <v>cac:CarrierParty: Tipo de documento de identidad del transportista no válido (06 - RUC).</v>
          </cell>
        </row>
        <row r="1297">
          <cell r="A1297" t="str">
            <v>4163</v>
          </cell>
          <cell r="B1297" t="str">
            <v>cac:CarrierParty: Numero de documento de identidad del transportista no cumple con un formato válido.</v>
          </cell>
        </row>
        <row r="1298">
          <cell r="A1298" t="str">
            <v>4164</v>
          </cell>
          <cell r="B1298" t="str">
            <v>cac:CarrierParty: Debe consignar apellidos y nombres, denominación o razón social del transportista.</v>
          </cell>
        </row>
        <row r="1299">
          <cell r="A1299" t="str">
            <v>4165</v>
          </cell>
          <cell r="B1299" t="str">
            <v>cac:CarrierParty: nombre o razon social del transportista no cumple con un formato válido.</v>
          </cell>
        </row>
        <row r="1300">
          <cell r="A1300" t="str">
            <v>4166</v>
          </cell>
          <cell r="B1300" t="str">
            <v>cac: TransportHandlingUnit: Numero de placa (cbc:ID) no coincide con el numero de placa del vehiculo prinicipal.</v>
          </cell>
        </row>
        <row r="1301">
          <cell r="A1301" t="str">
            <v>4167</v>
          </cell>
          <cell r="B1301" t="str">
            <v>cac:RoadTransport/cbc:LicensePlateID: Numero de placa del vehículo no cumple con el formato válido.</v>
          </cell>
        </row>
        <row r="1302">
          <cell r="A1302" t="str">
            <v>4168</v>
          </cell>
          <cell r="B1302" t="str">
            <v>cac: TransportHandlingUnit: Numero de placa del vehículo principal no existe o no cumple con el formato válido (cbc:ID).</v>
          </cell>
        </row>
        <row r="1303">
          <cell r="A1303" t="str">
            <v>4169</v>
          </cell>
          <cell r="B1303" t="str">
            <v>cac:TransportEquipment: debe consignar al menos un vehiculo secundario.</v>
          </cell>
        </row>
        <row r="1304">
          <cell r="A1304" t="str">
            <v>4170</v>
          </cell>
          <cell r="B1304" t="str">
            <v>cac:TransportEquipment: Numero de placa del vehículo principal no existe o no cumple con el formato válido (cbc:ID).</v>
          </cell>
        </row>
        <row r="1305">
          <cell r="A1305" t="str">
            <v>4171</v>
          </cell>
          <cell r="B1305" t="str">
            <v>cac:DriverPerson: Debe consignar número de  documento de identidad del conductor (cbc:ID).</v>
          </cell>
        </row>
        <row r="1306">
          <cell r="A1306" t="str">
            <v>4172</v>
          </cell>
          <cell r="B1306" t="str">
            <v>cac:DriverPerson: Debe consignar tipo de documento de identidad del conductor (cbc:ID/@schemeID).</v>
          </cell>
        </row>
        <row r="1307">
          <cell r="A1307" t="str">
            <v>4173</v>
          </cell>
          <cell r="B1307" t="str">
            <v>cac:DriverPerson: Tipo de documento de identidad del conductor no válido (Catalogo Nro 06).</v>
          </cell>
        </row>
        <row r="1308">
          <cell r="A1308" t="str">
            <v>4174</v>
          </cell>
          <cell r="B1308" t="str">
            <v>cac:DriverPerson: Numero de documento de identidad del conductor no cumple con el formato válido.</v>
          </cell>
        </row>
        <row r="1309">
          <cell r="A1309" t="str">
            <v>4175</v>
          </cell>
          <cell r="B1309" t="str">
            <v>cac:DeliveryAddress: Debe consignar código de ubigeo de punto de llegada (cbc:ID).</v>
          </cell>
        </row>
        <row r="1310">
          <cell r="A1310" t="str">
            <v>4176</v>
          </cell>
          <cell r="B1310" t="str">
            <v>cac:DeliveryAddress: Código de ubigeo de punto de llegada no cumple con el formato válido.</v>
          </cell>
        </row>
        <row r="1311">
          <cell r="A1311" t="str">
            <v>4177</v>
          </cell>
          <cell r="B1311" t="str">
            <v>cac:DeliveryAddress: Debe consignar código de ubigeo válido (Catálogo N° 13).</v>
          </cell>
        </row>
        <row r="1312">
          <cell r="A1312" t="str">
            <v>4178</v>
          </cell>
          <cell r="B1312" t="str">
            <v>cac:DeliveryAddress: Debe consignar Dirección del punto de llegada (cbc:StreetName).</v>
          </cell>
        </row>
        <row r="1313">
          <cell r="A1313" t="str">
            <v>4179</v>
          </cell>
          <cell r="B1313" t="str">
            <v>cac:DeliveryAddress: Dirección completa y detallada del punto de llegada no cumple con el formato válido.</v>
          </cell>
        </row>
        <row r="1314">
          <cell r="A1314" t="str">
            <v>4180</v>
          </cell>
          <cell r="B1314" t="str">
            <v>cac:OriginAddress: Debe consignar código de ubigeo de punto de partida (cbc:ID).</v>
          </cell>
        </row>
        <row r="1315">
          <cell r="A1315" t="str">
            <v>4181</v>
          </cell>
          <cell r="B1315" t="str">
            <v>cac:OriginAddress: Código de ubigeo de punto de llegada no cumple con el formato válido.</v>
          </cell>
        </row>
        <row r="1316">
          <cell r="A1316" t="str">
            <v>4182</v>
          </cell>
          <cell r="B1316" t="str">
            <v>cac:OriginAddress: Debe consignar código de ubigeo válido (Catálogo N° 13).</v>
          </cell>
        </row>
        <row r="1317">
          <cell r="A1317" t="str">
            <v>4183</v>
          </cell>
          <cell r="B1317" t="str">
            <v>cac:OriginAddress: Debe consignar Dirección detallada del punto de partida (cbc:StreetName).</v>
          </cell>
        </row>
        <row r="1318">
          <cell r="A1318" t="str">
            <v>4184</v>
          </cell>
          <cell r="B1318" t="str">
            <v>cac:OriginAddres: Dirección completa y detallada del punto de partida no cumple con el estandar.</v>
          </cell>
        </row>
        <row r="1319">
          <cell r="A1319" t="str">
            <v>4185</v>
          </cell>
          <cell r="B1319" t="str">
            <v>cac:OrderReference - Serie y numero no se encuentra registrado como baja por cambio de destinatario.</v>
          </cell>
        </row>
        <row r="1320">
          <cell r="A1320" t="str">
            <v>4186</v>
          </cell>
          <cell r="B1320" t="str">
            <v>cbc:Note - El campo observaciones supera la cantidad maxima especificada (250 carácteres).</v>
          </cell>
        </row>
        <row r="1321">
          <cell r="A1321" t="str">
            <v>4187</v>
          </cell>
          <cell r="B1321" t="str">
            <v>cac:OrderReference - El campo Tipo de documento (descripción) supera la cantidad maxima especificada (50 carácteres).</v>
          </cell>
        </row>
        <row r="1322">
          <cell r="A1322" t="str">
            <v>4188</v>
          </cell>
          <cell r="B1322" t="str">
            <v>El XML no contiene el atributo o no existe información del nombre o razon social del tercero relacionado.</v>
          </cell>
        </row>
        <row r="1323">
          <cell r="A1323" t="str">
            <v>4189</v>
          </cell>
          <cell r="B1323" t="str">
            <v>El valor ingresado como tipo de documento del nombre o razon social del tercero relacionado es incorrecto.</v>
          </cell>
        </row>
        <row r="1324">
          <cell r="A1324" t="str">
            <v>4190</v>
          </cell>
          <cell r="B1324" t="str">
            <v>El valor ingresado como descripcion de motivo de traslado no cumple con el estandar.</v>
          </cell>
        </row>
        <row r="1325">
          <cell r="A1325" t="str">
            <v>4191</v>
          </cell>
          <cell r="B1325" t="str">
            <v>Para el motivo de traslado, no se consigna información en el numero de DAM.</v>
          </cell>
        </row>
        <row r="1326">
          <cell r="A1326" t="str">
            <v>4192</v>
          </cell>
          <cell r="B1326" t="str">
            <v>Para el motivo de traslado, no se consigna información del manifiesto de carga.</v>
          </cell>
        </row>
        <row r="1327">
          <cell r="A1327" t="str">
            <v>4193</v>
          </cell>
          <cell r="B1327" t="str">
            <v>El valor ingresado como indicador de transbordo programado no cumple con el estandar.</v>
          </cell>
        </row>
        <row r="1328">
          <cell r="A1328" t="str">
            <v>4194</v>
          </cell>
          <cell r="B1328" t="str">
            <v>El XML no contiene el atributo o no existe información en peso bruto total de la guia.</v>
          </cell>
        </row>
        <row r="1329">
          <cell r="A1329" t="str">
            <v>4195</v>
          </cell>
          <cell r="B1329" t="str">
            <v>Numero de bultos o pallets es una información válida solo para importación.</v>
          </cell>
        </row>
        <row r="1330">
          <cell r="A1330" t="str">
            <v>4196</v>
          </cell>
          <cell r="B1330" t="str">
            <v>La fecha de recepción en SUNAT es mayor a 1 hora(s) respecto a la fecha de comprobación por OSE</v>
          </cell>
        </row>
        <row r="1331">
          <cell r="A1331" t="str">
            <v>4197</v>
          </cell>
          <cell r="B1331" t="str">
            <v>IssueTime - El dato ingresado  no cumple con el patrón hh:mm:ss.sssss</v>
          </cell>
        </row>
        <row r="1332">
          <cell r="A1332" t="str">
            <v>4200</v>
          </cell>
          <cell r="B1332" t="str">
            <v>Debe corresponder a algún valor válido establecido en el catálogo 13</v>
          </cell>
        </row>
        <row r="1333">
          <cell r="A1333" t="str">
            <v>4201</v>
          </cell>
          <cell r="B1333" t="str">
            <v>EL monto del ISC se debe detallar a nivel de línea</v>
          </cell>
        </row>
        <row r="1334">
          <cell r="A1334" t="str">
            <v>4207</v>
          </cell>
          <cell r="B1334" t="str">
            <v>El DNI debe tener 8 caracteres numéricos</v>
          </cell>
        </row>
        <row r="1335">
          <cell r="A1335" t="str">
            <v>4208</v>
          </cell>
          <cell r="B1335" t="str">
            <v>Para el tipo de documento 4 o 7 sólo es permitido hasta 15 caracteres alfanuméricos</v>
          </cell>
        </row>
        <row r="1336">
          <cell r="A1336" t="str">
            <v>4230</v>
          </cell>
          <cell r="B1336" t="str">
            <v>el Comprobante no debió ser observado.</v>
          </cell>
        </row>
        <row r="1337">
          <cell r="A1337" t="str">
            <v>4231</v>
          </cell>
          <cell r="B1337" t="str">
            <v>El código de Ubigeo no existe en el listado.</v>
          </cell>
        </row>
        <row r="1338">
          <cell r="A1338" t="str">
            <v>4232</v>
          </cell>
          <cell r="B1338" t="str">
            <v>La sumatoria de los IGV de línea no corresponden al total</v>
          </cell>
        </row>
        <row r="1339">
          <cell r="A1339" t="str">
            <v>4233</v>
          </cell>
          <cell r="B1339" t="str">
            <v>El dato ingresado en order de compra no cumple con el formato establecido.</v>
          </cell>
        </row>
        <row r="1340">
          <cell r="A1340" t="str">
            <v>4234</v>
          </cell>
          <cell r="B1340" t="str">
            <v>El código de producto no cumple con el formato establecido</v>
          </cell>
        </row>
        <row r="1341">
          <cell r="A1341" t="str">
            <v>4235</v>
          </cell>
          <cell r="B1341" t="str">
            <v>El XML no contiene el atributo o no existe en concepto de campo</v>
          </cell>
        </row>
        <row r="1342">
          <cell r="A1342" t="str">
            <v>4236</v>
          </cell>
          <cell r="B1342" t="str">
            <v>El dato ingresado como direccion completa y detallada no cumple con el formato establecido.</v>
          </cell>
        </row>
        <row r="1343">
          <cell r="A1343" t="str">
            <v>4237</v>
          </cell>
          <cell r="B1343" t="str">
            <v>La tasa del tributo de la línea no corresponde al valor esperado</v>
          </cell>
        </row>
        <row r="1344">
          <cell r="A1344" t="str">
            <v>4238</v>
          </cell>
          <cell r="B1344" t="str">
            <v>El dato ingresado como urbanización no cumple con el formato establecido</v>
          </cell>
        </row>
        <row r="1345">
          <cell r="A1345" t="str">
            <v>4239</v>
          </cell>
          <cell r="B1345" t="str">
            <v>El dato ingresado como provincia no cumple con el formato establecido</v>
          </cell>
        </row>
        <row r="1346">
          <cell r="A1346" t="str">
            <v>4240</v>
          </cell>
          <cell r="B1346" t="str">
            <v>El dato ingresado como departamento no cumple con el formato establecido</v>
          </cell>
        </row>
        <row r="1347">
          <cell r="A1347" t="str">
            <v>4241</v>
          </cell>
          <cell r="B1347" t="str">
            <v>El dato ingresado como distrito no cumple con el formato establecido</v>
          </cell>
        </row>
        <row r="1348">
          <cell r="A1348" t="str">
            <v>4242</v>
          </cell>
          <cell r="B1348" t="str">
            <v>El dato ingresado como local anexo no cumple con el formato establecido</v>
          </cell>
        </row>
        <row r="1349">
          <cell r="A1349" t="str">
            <v>4243</v>
          </cell>
          <cell r="B1349" t="str">
            <v>Si se utiliza la leyenda con código 2007, el total de operaciones exoneradas debe ser mayor a 0.00</v>
          </cell>
        </row>
        <row r="1350">
          <cell r="A1350" t="str">
            <v>4244</v>
          </cell>
          <cell r="B1350" t="str">
            <v>Si se utiliza la leyenda con código 2008, el total de operaciones exoneradas debe ser mayor a 0.00</v>
          </cell>
        </row>
        <row r="1351">
          <cell r="A1351" t="str">
            <v>4245</v>
          </cell>
          <cell r="B1351" t="str">
            <v>El dato ingresado como tipo de operación se está usando un valor que no existe en el catálogo. Nro. 51.</v>
          </cell>
        </row>
        <row r="1352">
          <cell r="A1352" t="str">
            <v>4246</v>
          </cell>
          <cell r="B1352" t="str">
            <v>El comprobante contiene un identificador de pago repetido en los anticipos</v>
          </cell>
        </row>
        <row r="1353">
          <cell r="A1353" t="str">
            <v>4247</v>
          </cell>
          <cell r="B1353" t="str">
            <v>El comprobante contiene un identificador de pago no relacionado a un documento de anticipo</v>
          </cell>
        </row>
        <row r="1354">
          <cell r="A1354" t="str">
            <v>4248</v>
          </cell>
          <cell r="B1354" t="str">
            <v>El comprobante contiene mas de un documento de anticipo relacionado al mismo identificador de pago.</v>
          </cell>
        </row>
        <row r="1355">
          <cell r="A1355" t="str">
            <v>4249</v>
          </cell>
          <cell r="B1355" t="str">
            <v>El código de motivo de traslado no existe en el listado (catalogo nro. 20)</v>
          </cell>
        </row>
        <row r="1356">
          <cell r="A1356" t="str">
            <v>4250</v>
          </cell>
          <cell r="B1356" t="str">
            <v>El dato ingresado como schemeAgencyName es incorrecto.</v>
          </cell>
        </row>
        <row r="1357">
          <cell r="A1357" t="str">
            <v>4251</v>
          </cell>
          <cell r="B1357" t="str">
            <v>El dato ingresado como atributo @listAgencyName es incorrecto.</v>
          </cell>
        </row>
        <row r="1358">
          <cell r="A1358" t="str">
            <v>4252</v>
          </cell>
          <cell r="B1358" t="str">
            <v>El dato ingresado como atributo @listName es incorrecto.</v>
          </cell>
        </row>
        <row r="1359">
          <cell r="A1359" t="str">
            <v>4253</v>
          </cell>
          <cell r="B1359" t="str">
            <v>El dato ingresado como atributo @listURI es incorrecto.</v>
          </cell>
        </row>
        <row r="1360">
          <cell r="A1360" t="str">
            <v>4254</v>
          </cell>
          <cell r="B1360" t="str">
            <v>El dato ingresado como atributo @listID es incorrecto.</v>
          </cell>
        </row>
        <row r="1361">
          <cell r="A1361" t="str">
            <v>4255</v>
          </cell>
          <cell r="B1361" t="str">
            <v>El dato ingresado como atributo @schemeName es incorrecto.</v>
          </cell>
        </row>
        <row r="1362">
          <cell r="A1362" t="str">
            <v>4256</v>
          </cell>
          <cell r="B1362" t="str">
            <v>El dato ingresado como atributo @schemeAgencyName es incorrecto.</v>
          </cell>
        </row>
        <row r="1363">
          <cell r="A1363" t="str">
            <v>4257</v>
          </cell>
          <cell r="B1363" t="str">
            <v>El dato ingresado como atributo @schemeURI es incorrecto.</v>
          </cell>
        </row>
        <row r="1364">
          <cell r="A1364" t="str">
            <v>4258</v>
          </cell>
          <cell r="B1364" t="str">
            <v>El dato ingresado como atributo @unitCodeListID es incorrecto.</v>
          </cell>
        </row>
        <row r="1365">
          <cell r="A1365" t="str">
            <v>4259</v>
          </cell>
          <cell r="B1365" t="str">
            <v>El dato ingresado como atributo @unitCodeListAgencyName es incorrecto.</v>
          </cell>
        </row>
        <row r="1366">
          <cell r="A1366" t="str">
            <v>4260</v>
          </cell>
          <cell r="B1366" t="str">
            <v>El dato ingresado como atributo @name es incorrecto.</v>
          </cell>
        </row>
        <row r="1367">
          <cell r="A1367" t="str">
            <v>4261</v>
          </cell>
          <cell r="B1367" t="str">
            <v>El dato ingresado como atributo @listSchemeURI es incorrecto.</v>
          </cell>
        </row>
      </sheetData>
      <sheetData sheetId="19" refreshError="1"/>
      <sheetData sheetId="20" refreshError="1"/>
      <sheetData sheetId="21" refreshError="1"/>
      <sheetData sheetId="22" refreshError="1"/>
      <sheetData sheetId="23"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General"/>
      <sheetName val="Firma"/>
      <sheetName val="Factura1_0"/>
      <sheetName val="Boleta1_0"/>
      <sheetName val="Servicios Públicos1_0"/>
      <sheetName val="Nota de Débito1_0"/>
      <sheetName val="Nota de Crédito1_0"/>
      <sheetName val="Retenciones1_0"/>
      <sheetName val="Percepciones1_0"/>
      <sheetName val="Guía1_0"/>
      <sheetName val="Resumen Diario1_1"/>
      <sheetName val="Comunicación de Baja1_0"/>
      <sheetName val="Resumen de reversiones1_0"/>
      <sheetName val="Listados"/>
      <sheetName val="Parámetros"/>
      <sheetName val="Catálogos"/>
      <sheetName val="CódigosRetorno"/>
      <sheetName val="Factura2_0"/>
      <sheetName val="Boleta2_0"/>
      <sheetName val="Servicios Públicos2_0"/>
      <sheetName val="NotaCredito2_0"/>
      <sheetName val="NotaDebito2_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
          <cell r="A1" t="str">
            <v>-</v>
          </cell>
          <cell r="B1" t="str">
            <v>-</v>
          </cell>
        </row>
        <row r="2">
          <cell r="A2" t="str">
            <v>0100</v>
          </cell>
          <cell r="B2" t="str">
            <v>El sistema no puede responder su solicitud. Intente nuevamente o comuníquese con su Administrador</v>
          </cell>
        </row>
        <row r="3">
          <cell r="A3" t="str">
            <v>0101</v>
          </cell>
          <cell r="B3" t="str">
            <v>El encabezado de seguridad es incorrecto</v>
          </cell>
        </row>
        <row r="4">
          <cell r="A4" t="str">
            <v>0102</v>
          </cell>
          <cell r="B4" t="str">
            <v>Usuario o contraseña incorrectos</v>
          </cell>
        </row>
        <row r="5">
          <cell r="A5" t="str">
            <v>0103</v>
          </cell>
          <cell r="B5" t="str">
            <v>El Usuario ingresado no existe</v>
          </cell>
        </row>
        <row r="6">
          <cell r="A6" t="str">
            <v>0104</v>
          </cell>
          <cell r="B6" t="str">
            <v>La Clave ingresada es incorrecta</v>
          </cell>
        </row>
        <row r="7">
          <cell r="A7" t="str">
            <v>0105</v>
          </cell>
          <cell r="B7" t="str">
            <v>El Usuario no está activo</v>
          </cell>
        </row>
        <row r="8">
          <cell r="A8" t="str">
            <v>0106</v>
          </cell>
          <cell r="B8" t="str">
            <v>El Usuario no es válido</v>
          </cell>
        </row>
        <row r="9">
          <cell r="A9" t="str">
            <v>0109</v>
          </cell>
          <cell r="B9" t="str">
            <v>El sistema no puede responder su solicitud. (El servicio de autenticación no está disponible)</v>
          </cell>
        </row>
        <row r="10">
          <cell r="A10" t="str">
            <v>0110</v>
          </cell>
          <cell r="B10" t="str">
            <v>No se pudo obtener la informacion del tipo de usuario</v>
          </cell>
        </row>
        <row r="11">
          <cell r="A11" t="str">
            <v>0111</v>
          </cell>
          <cell r="B11" t="str">
            <v>No tiene el perfil para enviar comprobantes electronicos</v>
          </cell>
        </row>
        <row r="12">
          <cell r="A12" t="str">
            <v>0112</v>
          </cell>
          <cell r="B12" t="str">
            <v>El usuario debe ser secundario</v>
          </cell>
        </row>
        <row r="13">
          <cell r="A13" t="str">
            <v>0113</v>
          </cell>
          <cell r="B13" t="str">
            <v>El usuario no esta afiliado a Factura Electronica</v>
          </cell>
        </row>
        <row r="14">
          <cell r="A14" t="str">
            <v>0125</v>
          </cell>
          <cell r="B14" t="str">
            <v>No se pudo obtener la constancia</v>
          </cell>
        </row>
        <row r="15">
          <cell r="A15" t="str">
            <v>0126</v>
          </cell>
          <cell r="B15" t="str">
            <v>El ticket no le pertenece al usuario</v>
          </cell>
        </row>
        <row r="16">
          <cell r="A16" t="str">
            <v>0127</v>
          </cell>
          <cell r="B16" t="str">
            <v>El ticket no existe</v>
          </cell>
        </row>
        <row r="17">
          <cell r="A17" t="str">
            <v>0130</v>
          </cell>
          <cell r="B17" t="str">
            <v>El sistema no puede responder su solicitud. (No se pudo obtener el ticket de proceso)</v>
          </cell>
        </row>
        <row r="18">
          <cell r="A18" t="str">
            <v>0131</v>
          </cell>
          <cell r="B18" t="str">
            <v>El sistema no puede responder su solicitud. (No se pudo grabar el archivo en el directorio)</v>
          </cell>
        </row>
        <row r="19">
          <cell r="A19" t="str">
            <v>0132</v>
          </cell>
          <cell r="B19" t="str">
            <v>El sistema no puede responder su solicitud. (No se pudo grabar escribir en el archivo zip)</v>
          </cell>
        </row>
        <row r="20">
          <cell r="A20" t="str">
            <v>0133</v>
          </cell>
          <cell r="B20" t="str">
            <v>El sistema no puede responder su solicitud. (No se pudo grabar la entrada del log)</v>
          </cell>
        </row>
        <row r="21">
          <cell r="A21" t="str">
            <v>0134</v>
          </cell>
          <cell r="B21" t="str">
            <v>El sistema no puede responder su solicitud. (No se pudo grabar en el storage)</v>
          </cell>
        </row>
        <row r="22">
          <cell r="A22" t="str">
            <v>0135</v>
          </cell>
          <cell r="B22" t="str">
            <v>El sistema no puede responder su solicitud. (No se pudo encolar el pedido)</v>
          </cell>
        </row>
        <row r="23">
          <cell r="A23" t="str">
            <v>0136</v>
          </cell>
          <cell r="B23" t="str">
            <v>El sistema no puede responder su solicitud. (No se pudo recibir una respuesta del batch)</v>
          </cell>
        </row>
        <row r="24">
          <cell r="A24" t="str">
            <v>0137</v>
          </cell>
          <cell r="B24" t="str">
            <v>El sistema no puede responder su solicitud. (Se obtuvo una respuesta nula)</v>
          </cell>
        </row>
        <row r="25">
          <cell r="A25" t="str">
            <v>0138</v>
          </cell>
          <cell r="B25" t="str">
            <v>El sistema no puede responder su solicitud. (Error en Base de Datos)</v>
          </cell>
        </row>
        <row r="26">
          <cell r="A26" t="str">
            <v>0151</v>
          </cell>
          <cell r="B26" t="str">
            <v>El nombre del archivo ZIP es incorrecto</v>
          </cell>
        </row>
        <row r="27">
          <cell r="A27" t="str">
            <v>0152</v>
          </cell>
          <cell r="B27" t="str">
            <v>No se puede enviar por este método un archivo de resumen</v>
          </cell>
        </row>
        <row r="28">
          <cell r="A28" t="str">
            <v>0153</v>
          </cell>
          <cell r="B28" t="str">
            <v>No se puede enviar por este método un archivo por lotes</v>
          </cell>
        </row>
        <row r="29">
          <cell r="A29" t="str">
            <v>0154</v>
          </cell>
          <cell r="B29" t="str">
            <v>El RUC del archivo no corresponde al RUC del usuario o el proveedor no esta autorizado a enviar comprobantes del contribuyente</v>
          </cell>
        </row>
        <row r="30">
          <cell r="A30" t="str">
            <v>0155</v>
          </cell>
          <cell r="B30" t="str">
            <v>El archivo ZIP esta vacio</v>
          </cell>
        </row>
        <row r="31">
          <cell r="A31" t="str">
            <v>0156</v>
          </cell>
          <cell r="B31" t="str">
            <v>El archivo ZIP esta corrupto</v>
          </cell>
        </row>
        <row r="32">
          <cell r="A32" t="str">
            <v>0157</v>
          </cell>
          <cell r="B32" t="str">
            <v>El archivo ZIP no contiene comprobantes</v>
          </cell>
        </row>
        <row r="33">
          <cell r="A33" t="str">
            <v>0158</v>
          </cell>
          <cell r="B33" t="str">
            <v>El archivo ZIP contiene demasiados comprobantes para este tipo de envío</v>
          </cell>
        </row>
        <row r="34">
          <cell r="A34" t="str">
            <v>0159</v>
          </cell>
          <cell r="B34" t="str">
            <v>El nombre del archivo XML es incorrecto</v>
          </cell>
        </row>
        <row r="35">
          <cell r="A35" t="str">
            <v>0160</v>
          </cell>
          <cell r="B35" t="str">
            <v>El archivo XML esta vacio</v>
          </cell>
        </row>
        <row r="36">
          <cell r="A36" t="str">
            <v>0161</v>
          </cell>
          <cell r="B36" t="str">
            <v>El nombre del archivo XML no coincide con el nombre del archivo ZIP</v>
          </cell>
        </row>
        <row r="37">
          <cell r="A37" t="str">
            <v>0200</v>
          </cell>
          <cell r="B37" t="str">
            <v>No se pudo procesar su solicitud. (Ocurrio un error en el batch)</v>
          </cell>
        </row>
        <row r="38">
          <cell r="A38" t="str">
            <v>0201</v>
          </cell>
          <cell r="B38" t="str">
            <v>No se pudo procesar su solicitud. (Llego un requerimiento nulo al batch)</v>
          </cell>
        </row>
        <row r="39">
          <cell r="A39" t="str">
            <v>0202</v>
          </cell>
          <cell r="B39" t="str">
            <v>No se pudo procesar su solicitud. (No llego información del archivo ZIP)</v>
          </cell>
        </row>
        <row r="40">
          <cell r="A40" t="str">
            <v>0203</v>
          </cell>
          <cell r="B40" t="str">
            <v>No se pudo procesar su solicitud. (No se encontro archivos en la informacion del archivo ZIP)</v>
          </cell>
        </row>
        <row r="41">
          <cell r="A41" t="str">
            <v>0204</v>
          </cell>
          <cell r="B41" t="str">
            <v>No se pudo procesar su solicitud. (Este tipo de requerimiento solo acepta 1 archivo)</v>
          </cell>
        </row>
        <row r="42">
          <cell r="A42" t="str">
            <v>0250</v>
          </cell>
          <cell r="B42" t="str">
            <v>No se pudo procesar su solicitud. (Ocurrio un error desconocido al hacer unzip)</v>
          </cell>
        </row>
        <row r="43">
          <cell r="A43" t="str">
            <v>0251</v>
          </cell>
          <cell r="B43" t="str">
            <v>No se pudo procesar su solicitud. (No se pudo crear un directorio para el unzip)</v>
          </cell>
        </row>
        <row r="44">
          <cell r="A44" t="str">
            <v>0252</v>
          </cell>
          <cell r="B44" t="str">
            <v>No se pudo procesar su solicitud. (No se encontro archivos dentro del zip)</v>
          </cell>
        </row>
        <row r="45">
          <cell r="A45" t="str">
            <v>0253</v>
          </cell>
          <cell r="B45" t="str">
            <v>No se pudo procesar su solicitud. (No se pudo comprimir la constancia)</v>
          </cell>
        </row>
        <row r="46">
          <cell r="A46" t="str">
            <v>0300</v>
          </cell>
          <cell r="B46" t="str">
            <v>No se encontró la raíz documento xml</v>
          </cell>
        </row>
        <row r="47">
          <cell r="A47" t="str">
            <v>0301</v>
          </cell>
          <cell r="B47" t="str">
            <v>Elemento raiz del xml no esta definido</v>
          </cell>
        </row>
        <row r="48">
          <cell r="A48" t="str">
            <v>0302</v>
          </cell>
          <cell r="B48" t="str">
            <v>Codigo del tipo de comprobante no registrado</v>
          </cell>
        </row>
        <row r="49">
          <cell r="A49" t="str">
            <v>0303</v>
          </cell>
          <cell r="B49" t="str">
            <v>No existe el directorio de schemas</v>
          </cell>
        </row>
        <row r="50">
          <cell r="A50" t="str">
            <v>0304</v>
          </cell>
          <cell r="B50" t="str">
            <v>No existe el archivo de schema</v>
          </cell>
        </row>
        <row r="51">
          <cell r="A51" t="str">
            <v>0305</v>
          </cell>
          <cell r="B51" t="str">
            <v>El sistema no puede procesar el archivo xml</v>
          </cell>
        </row>
        <row r="52">
          <cell r="A52" t="str">
            <v>0306</v>
          </cell>
          <cell r="B52" t="str">
            <v>No se puede leer (parsear) el archivo XML</v>
          </cell>
        </row>
        <row r="53">
          <cell r="A53" t="str">
            <v>0307</v>
          </cell>
          <cell r="B53" t="str">
            <v>No se pudo recuperar la constancia</v>
          </cell>
        </row>
        <row r="54">
          <cell r="A54" t="str">
            <v>0400</v>
          </cell>
          <cell r="B54" t="str">
            <v>No tiene permiso para enviar casos de pruebas</v>
          </cell>
        </row>
        <row r="55">
          <cell r="A55" t="str">
            <v>0401</v>
          </cell>
          <cell r="B55" t="str">
            <v>El caso de prueba no existe</v>
          </cell>
        </row>
        <row r="56">
          <cell r="A56" t="str">
            <v>0402</v>
          </cell>
          <cell r="B56" t="str">
            <v>La numeracion o nombre del documento ya ha sido enviado anteriormente</v>
          </cell>
        </row>
        <row r="57">
          <cell r="A57" t="str">
            <v>0403</v>
          </cell>
          <cell r="B57" t="str">
            <v>El documento afectado por la nota no existe</v>
          </cell>
        </row>
        <row r="58">
          <cell r="A58" t="str">
            <v>0404</v>
          </cell>
          <cell r="B58" t="str">
            <v>El documento afectado por la nota se encuentra rechazado</v>
          </cell>
        </row>
        <row r="59">
          <cell r="A59" t="str">
            <v>1001</v>
          </cell>
          <cell r="B59" t="str">
            <v>ID - El dato SERIE-CORRELATIVO no cumple con el formato de acuerdo al tipo de comprobante</v>
          </cell>
        </row>
        <row r="60">
          <cell r="A60" t="str">
            <v>1002</v>
          </cell>
          <cell r="B60" t="str">
            <v>El XML no contiene informacion en el tag ID</v>
          </cell>
        </row>
        <row r="61">
          <cell r="A61" t="str">
            <v>1003</v>
          </cell>
          <cell r="B61" t="str">
            <v>InvoiceTypeCode - El valor del tipo de documento es invalido o no coincide con el nombre del archivo</v>
          </cell>
        </row>
        <row r="62">
          <cell r="A62" t="str">
            <v>1004</v>
          </cell>
          <cell r="B62" t="str">
            <v>El XML no contiene el tag o no existe informacion de InvoiceTypeCode</v>
          </cell>
        </row>
        <row r="63">
          <cell r="A63" t="str">
            <v>1005</v>
          </cell>
          <cell r="B63" t="str">
            <v>CustomerAssignedAccountID -  El dato ingresado no cumple con el estandar</v>
          </cell>
        </row>
        <row r="64">
          <cell r="A64" t="str">
            <v>1006</v>
          </cell>
          <cell r="B64" t="str">
            <v>El XML no contiene el tag o no existe informacion de CustomerAssignedAccountID del emisor del documento</v>
          </cell>
        </row>
        <row r="65">
          <cell r="A65" t="str">
            <v>1007</v>
          </cell>
          <cell r="B65" t="str">
            <v>El dato ingresado no cumple con el estandar</v>
          </cell>
        </row>
        <row r="66">
          <cell r="A66" t="str">
            <v>1008</v>
          </cell>
          <cell r="B66" t="str">
            <v>El XML no contiene el tag o no existe informacion en tipo de documento del emisor.</v>
          </cell>
        </row>
        <row r="67">
          <cell r="A67" t="str">
            <v>1009</v>
          </cell>
          <cell r="B67" t="str">
            <v>IssueDate - El dato ingresado  no cumple con el patron YYYY-MM-DD</v>
          </cell>
        </row>
        <row r="68">
          <cell r="A68" t="str">
            <v>1010</v>
          </cell>
          <cell r="B68" t="str">
            <v>El XML no contiene el tag IssueDate</v>
          </cell>
        </row>
        <row r="69">
          <cell r="A69" t="str">
            <v>1011</v>
          </cell>
          <cell r="B69" t="str">
            <v>IssueDate- El dato ingresado no es valido</v>
          </cell>
        </row>
        <row r="70">
          <cell r="A70" t="str">
            <v>1012</v>
          </cell>
          <cell r="B70" t="str">
            <v>ID - El dato ingresado no cumple con el patron SERIE-CORRELATIVO</v>
          </cell>
        </row>
        <row r="71">
          <cell r="A71" t="str">
            <v>1013</v>
          </cell>
          <cell r="B71" t="str">
            <v>El XML no contiene informacion en el tag ID</v>
          </cell>
        </row>
        <row r="72">
          <cell r="A72" t="str">
            <v>1014</v>
          </cell>
          <cell r="B72" t="str">
            <v>CustomerAssignedAccountID - El dato ingresado no cumple con el estandar</v>
          </cell>
        </row>
        <row r="73">
          <cell r="A73" t="str">
            <v>1015</v>
          </cell>
          <cell r="B73" t="str">
            <v>El XML no contiene el tag o no existe informacion de CustomerAssignedAccountID del emisor del documento</v>
          </cell>
        </row>
        <row r="74">
          <cell r="A74" t="str">
            <v>1016</v>
          </cell>
          <cell r="B74" t="str">
            <v>AdditionalAccountID - El dato ingresado no cumple con el estandar</v>
          </cell>
        </row>
        <row r="75">
          <cell r="A75" t="str">
            <v>1017</v>
          </cell>
          <cell r="B75" t="str">
            <v>El XML no contiene el tag AdditionalAccountID del emisor del documento</v>
          </cell>
        </row>
        <row r="76">
          <cell r="A76" t="str">
            <v>1018</v>
          </cell>
          <cell r="B76" t="str">
            <v>IssueDate - El dato ingresado no cumple con el patron YYYY-MM-DD</v>
          </cell>
        </row>
        <row r="77">
          <cell r="A77" t="str">
            <v>1019</v>
          </cell>
          <cell r="B77" t="str">
            <v>El XML no contiene el tag IssueDate</v>
          </cell>
        </row>
        <row r="78">
          <cell r="A78" t="str">
            <v>1020</v>
          </cell>
          <cell r="B78" t="str">
            <v>IssueDate- El dato ingresado no es valido</v>
          </cell>
        </row>
        <row r="79">
          <cell r="A79" t="str">
            <v>1021</v>
          </cell>
          <cell r="B79" t="str">
            <v>Error en la validacion de la nota de credito</v>
          </cell>
        </row>
        <row r="80">
          <cell r="A80" t="str">
            <v>1022</v>
          </cell>
          <cell r="B80" t="str">
            <v>La serie o numero del documento modificado por la Nota Electrónica no cumple con el formato establecido</v>
          </cell>
        </row>
        <row r="81">
          <cell r="A81" t="str">
            <v>1023</v>
          </cell>
          <cell r="B81" t="str">
            <v>No se ha especificado el tipo de documento modificado por la Nota electronica</v>
          </cell>
        </row>
        <row r="82">
          <cell r="A82" t="str">
            <v>1024</v>
          </cell>
          <cell r="B82" t="str">
            <v>CustomerAssignedAccountID - El dato ingresado no cumple con el estandar</v>
          </cell>
        </row>
        <row r="83">
          <cell r="A83" t="str">
            <v>1025</v>
          </cell>
          <cell r="B83" t="str">
            <v>El XML no contiene el tag o no existe informacion de CustomerAssignedAccountID del emisor del documento</v>
          </cell>
        </row>
        <row r="84">
          <cell r="A84" t="str">
            <v>1026</v>
          </cell>
          <cell r="B84" t="str">
            <v>AdditionalAccountID - El dato ingresado no cumple con el estandar</v>
          </cell>
        </row>
        <row r="85">
          <cell r="A85" t="str">
            <v>1027</v>
          </cell>
          <cell r="B85" t="str">
            <v>El XML no contiene el tag AdditionalAccountID del emisor del documento</v>
          </cell>
        </row>
        <row r="86">
          <cell r="A86" t="str">
            <v>1028</v>
          </cell>
          <cell r="B86" t="str">
            <v>IssueDate - El dato ingresado no cumple con el patron YYYY-MM-DD</v>
          </cell>
        </row>
        <row r="87">
          <cell r="A87" t="str">
            <v>1029</v>
          </cell>
          <cell r="B87" t="str">
            <v>El XML no contiene el tag IssueDate</v>
          </cell>
        </row>
        <row r="88">
          <cell r="A88" t="str">
            <v>1030</v>
          </cell>
          <cell r="B88" t="str">
            <v>IssueDate- El dato ingresado no es valido</v>
          </cell>
        </row>
        <row r="89">
          <cell r="A89" t="str">
            <v>1031</v>
          </cell>
          <cell r="B89" t="str">
            <v>Error en la validacion de la nota de debito</v>
          </cell>
        </row>
        <row r="90">
          <cell r="A90" t="str">
            <v>1032</v>
          </cell>
          <cell r="B90" t="str">
            <v>El comprobante fue informado previamente en una comunicacion de baja</v>
          </cell>
        </row>
        <row r="91">
          <cell r="A91" t="str">
            <v>1033</v>
          </cell>
          <cell r="B91" t="str">
            <v>El comprobante fue registrado previamente con otros datos</v>
          </cell>
        </row>
        <row r="92">
          <cell r="A92" t="str">
            <v>1034</v>
          </cell>
          <cell r="B92" t="str">
            <v>Número de RUC del nombre del archivo no coincide con el consignado en el contenido del archivo XML</v>
          </cell>
        </row>
        <row r="93">
          <cell r="A93" t="str">
            <v>1035</v>
          </cell>
          <cell r="B93" t="str">
            <v>Numero de Serie del nombre del archivo no coincide con el consignado en el contenido del archivo XML</v>
          </cell>
        </row>
        <row r="94">
          <cell r="A94" t="str">
            <v>1036</v>
          </cell>
          <cell r="B94" t="str">
            <v>Número de documento en el nombre del archivo no coincide con el consignado en el contenido del XML</v>
          </cell>
        </row>
        <row r="95">
          <cell r="A95" t="str">
            <v>1037</v>
          </cell>
          <cell r="B95" t="str">
            <v>El XML no contiene el tag o no existe informacion de RegistrationName del emisor del documento</v>
          </cell>
        </row>
        <row r="96">
          <cell r="A96" t="str">
            <v>1038</v>
          </cell>
          <cell r="B96" t="str">
            <v>RegistrationName - El nombre o razon social del emisor no cumple con el estandar</v>
          </cell>
        </row>
        <row r="97">
          <cell r="A97" t="str">
            <v>1039</v>
          </cell>
          <cell r="B97" t="str">
            <v>Solo se pueden recibir notas electronicas que modifican facturas</v>
          </cell>
        </row>
        <row r="98">
          <cell r="A98" t="str">
            <v>1040</v>
          </cell>
          <cell r="B98" t="str">
            <v>El tipo de documento modificado por la nota electronica no es valido</v>
          </cell>
        </row>
        <row r="99">
          <cell r="A99" t="str">
            <v>1041</v>
          </cell>
          <cell r="B99" t="str">
            <v>cac:PrepaidPayment/cbc:ID - El tag no contiene el atributo @SchemaID. que indica el tipo de documento que realiza el anticipo</v>
          </cell>
        </row>
        <row r="100">
          <cell r="A100" t="str">
            <v>1042</v>
          </cell>
          <cell r="B100" t="str">
            <v>cac:PrepaidPayment/cbc:InstructionID – El tag no contiene el atributo @SchemaID. Que indica el tipo de documento del emisor del documento del anticipo.</v>
          </cell>
        </row>
        <row r="101">
          <cell r="A101" t="str">
            <v>1043</v>
          </cell>
          <cell r="B101" t="str">
            <v>cac:OriginatorDocumentReference/cbc:ID - El tag no contiene el atributo @SchemaID. Que indica el tipo de documento del originador del documento electrónico.</v>
          </cell>
        </row>
        <row r="102">
          <cell r="A102" t="str">
            <v>1044</v>
          </cell>
          <cell r="B102" t="str">
            <v>cac:PrepaidPayment/cbc:InstructionID – El dato ingresado no cumple con el estándar.</v>
          </cell>
        </row>
        <row r="103">
          <cell r="A103" t="str">
            <v>1045</v>
          </cell>
          <cell r="B103" t="str">
            <v>cac:OriginatorDocumentReference/cbc:ID – El dato ingresado no cumple con el estándar.</v>
          </cell>
        </row>
        <row r="104">
          <cell r="A104" t="str">
            <v>1046</v>
          </cell>
          <cell r="B104" t="str">
            <v>cbc:Amount - El dato ingresado no cumple con el estándar.</v>
          </cell>
        </row>
        <row r="105">
          <cell r="A105" t="str">
            <v>1047</v>
          </cell>
          <cell r="B105" t="str">
            <v>cbc:Quantity - El dato ingresado no cumple con el estándar.</v>
          </cell>
        </row>
        <row r="106">
          <cell r="A106" t="str">
            <v>1048</v>
          </cell>
          <cell r="B106" t="str">
            <v>El XML no contiene el tag o no existe información de PrepaidAmount para un documento con anticipo.</v>
          </cell>
        </row>
        <row r="107">
          <cell r="A107" t="str">
            <v>1049</v>
          </cell>
          <cell r="B107" t="str">
            <v>ID - Serie y Número del archivo no coincide con el consignado en el contenido del XML.</v>
          </cell>
        </row>
        <row r="108">
          <cell r="A108" t="str">
            <v>1050</v>
          </cell>
          <cell r="B108" t="str">
            <v>El XML no contiene informacion en el tag DespatchAdviceTypeCode.</v>
          </cell>
        </row>
        <row r="109">
          <cell r="A109" t="str">
            <v>1051</v>
          </cell>
          <cell r="B109" t="str">
            <v>DespatchAdviceTypeCode - El valor del tipo de guía es inválido.</v>
          </cell>
        </row>
        <row r="110">
          <cell r="A110" t="str">
            <v>1052</v>
          </cell>
          <cell r="B110" t="str">
            <v>DespatchAdviceTypeCode - No coincide con el consignado en el contenido del XML.</v>
          </cell>
        </row>
        <row r="111">
          <cell r="A111" t="str">
            <v>1053</v>
          </cell>
          <cell r="B111" t="str">
            <v>cac:OrderReference - El XML no contiene informacion en serie y numero dado de baja (cbc:ID).</v>
          </cell>
        </row>
        <row r="112">
          <cell r="A112" t="str">
            <v>1054</v>
          </cell>
          <cell r="B112" t="str">
            <v>cac:OrderReference - El valor en numero de documento no cumple con un formato valido (SERIE-NUMERO).</v>
          </cell>
        </row>
        <row r="113">
          <cell r="A113" t="str">
            <v>1055</v>
          </cell>
          <cell r="B113" t="str">
            <v>cac:OrderReference - Numero de serie del documento no cumple con un formato valido (EG01 ó TXXX).</v>
          </cell>
        </row>
        <row r="114">
          <cell r="A114" t="str">
            <v>1056</v>
          </cell>
          <cell r="B114" t="str">
            <v>cac:OrderReference - El XML no contiene informacion en el código de tipo de documento (cbc:OrderTypeCode).</v>
          </cell>
        </row>
        <row r="115">
          <cell r="A115" t="str">
            <v>1057</v>
          </cell>
          <cell r="B115" t="str">
            <v>cac:AdditionalDocumentReference - El XML no contiene el tag o no existe información en el numero de documento adicional (cbc:ID).</v>
          </cell>
        </row>
        <row r="116">
          <cell r="A116" t="str">
            <v>1058</v>
          </cell>
          <cell r="B116" t="str">
            <v>cac:AdditionalDocumentReference - El XML no contiene el tag o no existe información en el tipo de documento adicional (cbc:DocumentTypeCode).</v>
          </cell>
        </row>
        <row r="117">
          <cell r="A117" t="str">
            <v>1059</v>
          </cell>
          <cell r="B117" t="str">
            <v>El XML no contiene firma digital.</v>
          </cell>
        </row>
        <row r="118">
          <cell r="A118" t="str">
            <v>1060</v>
          </cell>
          <cell r="B118" t="str">
            <v>cac:Shipment - El XML no contiene el tag o no existe informacion del numero de RUC del Remitente (cac:).</v>
          </cell>
        </row>
        <row r="119">
          <cell r="A119" t="str">
            <v>1061</v>
          </cell>
          <cell r="B119" t="str">
            <v>El numero de RUC del Remitente no existe.</v>
          </cell>
        </row>
        <row r="120">
          <cell r="A120" t="str">
            <v>1062</v>
          </cell>
          <cell r="B120" t="str">
            <v>El XML no contiene el atributo o no existe informacion del motivo de traslado.</v>
          </cell>
        </row>
        <row r="121">
          <cell r="A121" t="str">
            <v>1063</v>
          </cell>
          <cell r="B121" t="str">
            <v>El valor ingresado como motivo de traslado no es valido.</v>
          </cell>
        </row>
        <row r="122">
          <cell r="A122" t="str">
            <v>1064</v>
          </cell>
          <cell r="B122" t="str">
            <v>El XML no contiene el atributo o no existe informacion en el tag cac:DespatchLine de bienes a transportar.</v>
          </cell>
        </row>
        <row r="123">
          <cell r="A123" t="str">
            <v>1065</v>
          </cell>
          <cell r="B123" t="str">
            <v>El XML no contiene el atributo o no existe informacion en modalidad de transporte.</v>
          </cell>
        </row>
        <row r="124">
          <cell r="A124" t="str">
            <v>1066</v>
          </cell>
          <cell r="B124" t="str">
            <v>El XML no contiene el atributo o no existe informacion de datos del transportista.</v>
          </cell>
        </row>
        <row r="125">
          <cell r="A125" t="str">
            <v>1067</v>
          </cell>
          <cell r="B125" t="str">
            <v>El XML no contiene el atributo o no existe información de vehiculos.</v>
          </cell>
        </row>
        <row r="126">
          <cell r="A126" t="str">
            <v>1068</v>
          </cell>
          <cell r="B126" t="str">
            <v>El XML no contiene el atributo o no existe información de conductores.</v>
          </cell>
        </row>
        <row r="127">
          <cell r="A127" t="str">
            <v>1069</v>
          </cell>
          <cell r="B127" t="str">
            <v>El XML no contiene el atributo o no existe información de la fecha de inicio de traslado o fecha de entrega del bien al transportista.</v>
          </cell>
        </row>
        <row r="128">
          <cell r="A128" t="str">
            <v>1070</v>
          </cell>
          <cell r="B128" t="str">
            <v>El valor ingresado  como fecha de inicio o fecha de entrega al transportista no cumple con el estandar (YYYY-MM-DD).</v>
          </cell>
        </row>
        <row r="129">
          <cell r="A129" t="str">
            <v>1071</v>
          </cell>
          <cell r="B129" t="str">
            <v>El valor ingresado  como fecha de inicio o fecha de entrega al transportista no es valido.</v>
          </cell>
        </row>
        <row r="130">
          <cell r="A130" t="str">
            <v>1072</v>
          </cell>
          <cell r="B130" t="str">
            <v>Starttime - El dato ingresado  no cumple con el patron HH:mm:ss.SZ.</v>
          </cell>
        </row>
        <row r="131">
          <cell r="A131" t="str">
            <v>1073</v>
          </cell>
          <cell r="B131" t="str">
            <v>StartTime - El dato ingresado no es valido.</v>
          </cell>
        </row>
        <row r="132">
          <cell r="A132" t="str">
            <v>1074</v>
          </cell>
          <cell r="B132" t="str">
            <v>cac:Shipment - El XML no contiene o no existe información en punto de llegada (cac:DeliveryAddress).</v>
          </cell>
        </row>
        <row r="133">
          <cell r="A133" t="str">
            <v>1075</v>
          </cell>
          <cell r="B133" t="str">
            <v>cac:Shipment - El XML no contiene o no existe información en punto de partida (cac:OriginAddress).</v>
          </cell>
        </row>
        <row r="134">
          <cell r="A134" t="str">
            <v>1076</v>
          </cell>
          <cell r="B134" t="str">
            <v>El XML no contiene el atributo o no existe información de sustento de traslado de mercaderias para el tipo de operación.</v>
          </cell>
        </row>
        <row r="135">
          <cell r="A135" t="str">
            <v>1077</v>
          </cell>
          <cell r="B135" t="str">
            <v>El XML contiene el tag de sustento de traslado de mercaderias que no corresponde al tipo de operación.</v>
          </cell>
        </row>
        <row r="136">
          <cell r="A136" t="str">
            <v>2104</v>
          </cell>
          <cell r="B136" t="str">
            <v>El Numero de RUC del emisor no existe</v>
          </cell>
        </row>
        <row r="137">
          <cell r="A137" t="str">
            <v>2010</v>
          </cell>
          <cell r="B137" t="str">
            <v>El contribuyente no esta activo</v>
          </cell>
        </row>
        <row r="138">
          <cell r="A138" t="str">
            <v>2011</v>
          </cell>
          <cell r="B138" t="str">
            <v>El contribuyente no esta habido</v>
          </cell>
        </row>
        <row r="139">
          <cell r="A139" t="str">
            <v>2012</v>
          </cell>
          <cell r="B139" t="str">
            <v>El contribuyente no está autorizado a emitir comprobantes electrónicos</v>
          </cell>
        </row>
        <row r="140">
          <cell r="A140" t="str">
            <v>2013</v>
          </cell>
          <cell r="B140" t="str">
            <v>El contribuyente no cumple con tipo de empresa o tributos requeridos</v>
          </cell>
        </row>
        <row r="141">
          <cell r="A141" t="str">
            <v>2014</v>
          </cell>
          <cell r="B141" t="str">
            <v>El XML no contiene el tag o no existe informacion de CustomerAssignedAccountID del receptor del documento</v>
          </cell>
        </row>
        <row r="142">
          <cell r="A142" t="str">
            <v>2015</v>
          </cell>
          <cell r="B142" t="str">
            <v>El XML no contiene el tag o no existe informacion de AdditionalAccountID del receptor del documento</v>
          </cell>
        </row>
        <row r="143">
          <cell r="A143" t="str">
            <v>2016</v>
          </cell>
          <cell r="B143" t="str">
            <v>El dato ingresado  en el tipo de documento de identidad del receptor no cumple con el estandar o no esta permitido.</v>
          </cell>
        </row>
        <row r="144">
          <cell r="A144" t="str">
            <v>2017</v>
          </cell>
          <cell r="B144" t="str">
            <v>El numero de documento de identidad del receptor debe ser  RUC</v>
          </cell>
        </row>
        <row r="145">
          <cell r="A145" t="str">
            <v>2018</v>
          </cell>
          <cell r="B145" t="str">
            <v>El dato ingresado no cumple con el estandar</v>
          </cell>
        </row>
        <row r="146">
          <cell r="A146" t="str">
            <v>2019</v>
          </cell>
          <cell r="B146" t="str">
            <v>El XML no contiene el tag o no existe informacion de nombre o razon social del emisor del documento</v>
          </cell>
        </row>
        <row r="147">
          <cell r="A147" t="str">
            <v>2020</v>
          </cell>
          <cell r="B147" t="str">
            <v>El nombre o razon social del emisor no cumple con el estandar</v>
          </cell>
        </row>
        <row r="148">
          <cell r="A148" t="str">
            <v>2021</v>
          </cell>
          <cell r="B148" t="str">
            <v>El XML no contiene el tag o no existe informacion de RegistrationName del receptor del documento</v>
          </cell>
        </row>
        <row r="149">
          <cell r="A149" t="str">
            <v>2022</v>
          </cell>
          <cell r="B149" t="str">
            <v>RegistrationName -  El dato ingresado no cumple con el estandar</v>
          </cell>
        </row>
        <row r="150">
          <cell r="A150" t="str">
            <v>2023</v>
          </cell>
          <cell r="B150" t="str">
            <v>El Numero de orden del item no cumple con el formato establecido</v>
          </cell>
        </row>
        <row r="151">
          <cell r="A151" t="str">
            <v>2024</v>
          </cell>
          <cell r="B151" t="str">
            <v>El XML no contiene el tag InvoicedQuantity en el detalle de los Items o es cero (0)</v>
          </cell>
        </row>
        <row r="152">
          <cell r="A152" t="str">
            <v>2025</v>
          </cell>
          <cell r="B152" t="str">
            <v>InvoicedQuantity El dato ingresado no cumple con el estandar</v>
          </cell>
        </row>
        <row r="153">
          <cell r="A153" t="str">
            <v>2026</v>
          </cell>
          <cell r="B153" t="str">
            <v>El XML no contiene el tag cac:Item/cbc:Description en el detalle de los Items</v>
          </cell>
        </row>
        <row r="154">
          <cell r="A154" t="str">
            <v>2027</v>
          </cell>
          <cell r="B154" t="str">
            <v>El XML no contiene el tag o no existe informacion de cac:Item/cbc:Description del item</v>
          </cell>
        </row>
        <row r="155">
          <cell r="A155" t="str">
            <v>2028</v>
          </cell>
          <cell r="B155" t="str">
            <v>Debe existir el tag cac:AlternativeConditionPrice</v>
          </cell>
        </row>
        <row r="156">
          <cell r="A156" t="str">
            <v>2029</v>
          </cell>
          <cell r="B156" t="str">
            <v>PriceTypeCode El dato ingresado no cumple con el estandar</v>
          </cell>
        </row>
        <row r="157">
          <cell r="A157" t="str">
            <v>2030</v>
          </cell>
          <cell r="B157" t="str">
            <v>El XML no contiene el tag cbc:PriceTypeCode</v>
          </cell>
        </row>
        <row r="158">
          <cell r="A158" t="str">
            <v>2031</v>
          </cell>
          <cell r="B158" t="str">
            <v>El dato ingresado en total valor de venta no cumple con el estandar</v>
          </cell>
        </row>
        <row r="159">
          <cell r="A159" t="str">
            <v>2032</v>
          </cell>
          <cell r="B159" t="str">
            <v>El XML no contiene el tag LineExtensionAmount en el detalle de los Items</v>
          </cell>
        </row>
        <row r="160">
          <cell r="A160" t="str">
            <v>2033</v>
          </cell>
          <cell r="B160" t="str">
            <v>El dato ingresado en TaxAmount de la linea no cumple con el formato establecido</v>
          </cell>
        </row>
        <row r="161">
          <cell r="A161" t="str">
            <v>2034</v>
          </cell>
          <cell r="B161" t="str">
            <v>TaxAmount es obligatorio</v>
          </cell>
        </row>
        <row r="162">
          <cell r="A162" t="str">
            <v>2035</v>
          </cell>
          <cell r="B162" t="str">
            <v>cac:TaxCategory/cac:TaxScheme/cbc:ID El dato ingresado no cumple con el estandar</v>
          </cell>
        </row>
        <row r="163">
          <cell r="A163" t="str">
            <v>2036</v>
          </cell>
          <cell r="B163" t="str">
            <v>El codigo del tributo es invalido</v>
          </cell>
        </row>
        <row r="164">
          <cell r="A164" t="str">
            <v>2037</v>
          </cell>
          <cell r="B164" t="str">
            <v>El XML no contiene el tag cac:TaxCategory/cac:TaxScheme/cbc:ID del Item</v>
          </cell>
        </row>
        <row r="165">
          <cell r="A165" t="str">
            <v>2038</v>
          </cell>
          <cell r="B165" t="str">
            <v>cac:TaxScheme/cbc:Name del item - No existe el tag o el dato ingresado no cumple con el estandar</v>
          </cell>
        </row>
        <row r="166">
          <cell r="A166" t="str">
            <v>2039</v>
          </cell>
          <cell r="B166" t="str">
            <v>El XML no contiene el tag cac:TaxCategory/cac:TaxScheme/cbc:Name del Item</v>
          </cell>
        </row>
        <row r="167">
          <cell r="A167" t="str">
            <v>2040</v>
          </cell>
          <cell r="B167" t="str">
            <v>El tipo de afectacion del IGV es incorrecto</v>
          </cell>
        </row>
        <row r="168">
          <cell r="A168" t="str">
            <v>2041</v>
          </cell>
          <cell r="B168" t="str">
            <v>El sistema de calculo del ISC es incorrecto</v>
          </cell>
        </row>
        <row r="169">
          <cell r="A169" t="str">
            <v>2042</v>
          </cell>
          <cell r="B169" t="str">
            <v>Debe indicar el IGV. Es un campo obligatorio</v>
          </cell>
        </row>
        <row r="170">
          <cell r="A170" t="str">
            <v>2043</v>
          </cell>
          <cell r="B170" t="str">
            <v>El dato ingresado en PayableAmount no cumple con el formato establecido</v>
          </cell>
        </row>
        <row r="171">
          <cell r="A171" t="str">
            <v>2044</v>
          </cell>
          <cell r="B171" t="str">
            <v>PayableAmount es obligatorio</v>
          </cell>
        </row>
        <row r="172">
          <cell r="A172" t="str">
            <v>2045</v>
          </cell>
          <cell r="B172" t="str">
            <v>El valor ingresado en AdditionalMonetaryTotal/cbc:ID es incorrecto</v>
          </cell>
        </row>
        <row r="173">
          <cell r="A173" t="str">
            <v>2046</v>
          </cell>
          <cell r="B173" t="str">
            <v>AdditionalMonetaryTotal/cbc:ID debe tener valor</v>
          </cell>
        </row>
        <row r="174">
          <cell r="A174" t="str">
            <v>2047</v>
          </cell>
          <cell r="B174" t="str">
            <v>Es obligatorio al menos un AdditionalMonetaryTotal con codigo 1001, 1002, 1003 o 3001</v>
          </cell>
        </row>
        <row r="175">
          <cell r="A175" t="str">
            <v>2048</v>
          </cell>
          <cell r="B175" t="str">
            <v>El dato ingresado en TaxAmount no cumple con el formato establecido</v>
          </cell>
        </row>
        <row r="176">
          <cell r="A176" t="str">
            <v>2049</v>
          </cell>
          <cell r="B176" t="str">
            <v>TaxAmount es obligatorio</v>
          </cell>
        </row>
        <row r="177">
          <cell r="A177" t="str">
            <v>2050</v>
          </cell>
          <cell r="B177" t="str">
            <v>TaxScheme ID - No existe el tag o el dato ingresado no cumple con el estandar</v>
          </cell>
        </row>
        <row r="178">
          <cell r="A178" t="str">
            <v>2051</v>
          </cell>
          <cell r="B178" t="str">
            <v>El codigo del tributo es invalido</v>
          </cell>
        </row>
        <row r="179">
          <cell r="A179" t="str">
            <v>2052</v>
          </cell>
          <cell r="B179" t="str">
            <v>El XML no contiene el tag código de tributo internacional de impuestos globales</v>
          </cell>
        </row>
        <row r="180">
          <cell r="A180" t="str">
            <v>2053</v>
          </cell>
          <cell r="B180" t="str">
            <v>TaxScheme Name - No existe el tag o el dato ingresado no cumple con el estandar</v>
          </cell>
        </row>
        <row r="181">
          <cell r="A181" t="str">
            <v>2054</v>
          </cell>
          <cell r="B181" t="str">
            <v>El XML no contiene el tag TaxScheme Name de impuestos globales</v>
          </cell>
        </row>
        <row r="182">
          <cell r="A182" t="str">
            <v>2055</v>
          </cell>
          <cell r="B182" t="str">
            <v>TaxScheme TaxTypeCode - El dato ingresado no cumple con el estandar</v>
          </cell>
        </row>
        <row r="183">
          <cell r="A183" t="str">
            <v>2056</v>
          </cell>
          <cell r="B183" t="str">
            <v>El XML no contiene el tag TaxScheme TaxTypeCode de impuestos globales</v>
          </cell>
        </row>
        <row r="184">
          <cell r="A184" t="str">
            <v>2057</v>
          </cell>
          <cell r="B184" t="str">
            <v>El Name o TaxTypeCode debe corresponder con el Id para el IGV</v>
          </cell>
        </row>
        <row r="185">
          <cell r="A185" t="str">
            <v>2058</v>
          </cell>
          <cell r="B185" t="str">
            <v>El Name o TaxTypeCode debe corresponder con el Id para el ISC</v>
          </cell>
        </row>
        <row r="186">
          <cell r="A186" t="str">
            <v>2059</v>
          </cell>
          <cell r="B186" t="str">
            <v>El dato ingresado en TaxSubtotal/cbc:TaxAmount no cumple con el formato establecido</v>
          </cell>
        </row>
        <row r="187">
          <cell r="A187" t="str">
            <v>2060</v>
          </cell>
          <cell r="B187" t="str">
            <v>TaxSubtotal/cbc:TaxAmount es obligatorio</v>
          </cell>
        </row>
        <row r="188">
          <cell r="A188" t="str">
            <v>2061</v>
          </cell>
          <cell r="B188" t="str">
            <v>El tag global cac:TaxTotal/cbc:TaxAmount debe tener el mismo valor que cac:TaxTotal/cac:Subtotal/cbc:TaxAmount</v>
          </cell>
        </row>
        <row r="189">
          <cell r="A189" t="str">
            <v>2062</v>
          </cell>
          <cell r="B189" t="str">
            <v>El dato ingresado en PayableAmount no cumple con el formato establecido</v>
          </cell>
        </row>
        <row r="190">
          <cell r="A190" t="str">
            <v>2063</v>
          </cell>
          <cell r="B190" t="str">
            <v>El XML no contiene el tag PayableAmount</v>
          </cell>
        </row>
        <row r="191">
          <cell r="A191" t="str">
            <v>2064</v>
          </cell>
          <cell r="B191" t="str">
            <v>El dato ingresado en ChargeTotalAmount no cumple con el formato establecido</v>
          </cell>
        </row>
        <row r="192">
          <cell r="A192" t="str">
            <v>2065</v>
          </cell>
          <cell r="B192" t="str">
            <v>El dato ingresado en el campo Total Descuentos no cumple con el formato establecido</v>
          </cell>
        </row>
        <row r="193">
          <cell r="A193" t="str">
            <v>2066</v>
          </cell>
          <cell r="B193" t="str">
            <v>Debe indicar una descripcion para el tag sac:AdditionalProperty/cbc:Value</v>
          </cell>
        </row>
        <row r="194">
          <cell r="A194" t="str">
            <v>2067</v>
          </cell>
          <cell r="B194" t="str">
            <v>cac:Price/cbc:PriceAmount - El dato ingresado no cumple con el estandar</v>
          </cell>
        </row>
        <row r="195">
          <cell r="A195" t="str">
            <v>2068</v>
          </cell>
          <cell r="B195" t="str">
            <v>El XML no contiene el tag cac:Price/cbc:PriceAmount en el detalle de los Items</v>
          </cell>
        </row>
        <row r="196">
          <cell r="A196" t="str">
            <v>2069</v>
          </cell>
          <cell r="B196" t="str">
            <v>DocumentCurrencyCode - El dato ingresado no cumple con la estructura</v>
          </cell>
        </row>
        <row r="197">
          <cell r="A197" t="str">
            <v>2070</v>
          </cell>
          <cell r="B197" t="str">
            <v>El XML no contiene el tag o no existe informacion de DocumentCurrencyCode</v>
          </cell>
        </row>
        <row r="198">
          <cell r="A198" t="str">
            <v>2071</v>
          </cell>
          <cell r="B198" t="str">
            <v>La moneda debe ser la misma en todo el documento. Salvo las percepciones que sólo son en moneda nacional.</v>
          </cell>
        </row>
        <row r="199">
          <cell r="A199" t="str">
            <v>2072</v>
          </cell>
          <cell r="B199" t="str">
            <v>CustomizationID - La versión del documento no es la correcta</v>
          </cell>
        </row>
        <row r="200">
          <cell r="A200" t="str">
            <v>2073</v>
          </cell>
          <cell r="B200" t="str">
            <v>El XML no existe informacion de CustomizationID</v>
          </cell>
        </row>
        <row r="201">
          <cell r="A201" t="str">
            <v>2074</v>
          </cell>
          <cell r="B201" t="str">
            <v>UBLVersionID - La versión del UBL no es correcta</v>
          </cell>
        </row>
        <row r="202">
          <cell r="A202" t="str">
            <v>2075</v>
          </cell>
          <cell r="B202" t="str">
            <v>El XML no contiene el tag o no existe informacion de UBLVersionID</v>
          </cell>
        </row>
        <row r="203">
          <cell r="A203" t="str">
            <v>2076</v>
          </cell>
          <cell r="B203" t="str">
            <v>cac:Signature/cbc:ID - Falta el identificador de la firma</v>
          </cell>
        </row>
        <row r="204">
          <cell r="A204" t="str">
            <v>2077</v>
          </cell>
          <cell r="B204" t="str">
            <v>El tag cac:Signature/cbc:ID debe contener informacion</v>
          </cell>
        </row>
        <row r="205">
          <cell r="A205" t="str">
            <v>2078</v>
          </cell>
          <cell r="B205" t="str">
            <v>cac:Signature/cac:SignatoryParty/cac:PartyIdentification/cbc:ID - Debe ser igual al RUC del emisor</v>
          </cell>
        </row>
        <row r="206">
          <cell r="A206" t="str">
            <v>2079</v>
          </cell>
          <cell r="B206" t="str">
            <v>El XML no contiene el tag cac:Signature/cac:SignatoryParty/cac:PartyIdentification/cbc:ID</v>
          </cell>
        </row>
        <row r="207">
          <cell r="A207" t="str">
            <v>2080</v>
          </cell>
          <cell r="B207" t="str">
            <v>cac:Signature/cac:SignatoryParty/cac:PartyName/cbc:Name - No cumple con el estandar</v>
          </cell>
        </row>
        <row r="208">
          <cell r="A208" t="str">
            <v>2081</v>
          </cell>
          <cell r="B208" t="str">
            <v>El XML no contiene el tag cac:Signature/cac:SignatoryParty/cac:PartyName/cbc:Name</v>
          </cell>
        </row>
        <row r="209">
          <cell r="A209" t="str">
            <v>2082</v>
          </cell>
          <cell r="B209" t="str">
            <v>cac:Signature/cac:DigitalSignatureAttachment/cac:ExternalReference/cbc:URI - No cumple con el estandar</v>
          </cell>
        </row>
        <row r="210">
          <cell r="A210" t="str">
            <v>2083</v>
          </cell>
          <cell r="B210" t="str">
            <v>El XML no contiene el tag cac:Signature/cac:DigitalSignatureAttachment/cac:ExternalReference/cbc:URI</v>
          </cell>
        </row>
        <row r="211">
          <cell r="A211" t="str">
            <v>2084</v>
          </cell>
          <cell r="B211" t="str">
            <v>ext:UBLExtensions/ext:UBLExtension/ext:ExtensionContent/ds:Signature/@Id - No cumple con el estandar</v>
          </cell>
        </row>
        <row r="212">
          <cell r="A212" t="str">
            <v>2085</v>
          </cell>
          <cell r="B212" t="str">
            <v>El XML no contiene el tag ext:UBLExtensions/ext:UBLExtension/ext:ExtensionContent/ds:Signature/@Id</v>
          </cell>
        </row>
        <row r="213">
          <cell r="A213" t="str">
            <v>2086</v>
          </cell>
          <cell r="B213" t="str">
            <v>ext:UBLExtensions/.../ds:Signature/ds:SignedInfo/ds:CanonicalizationMethod/@Algorithm - No cumple con el estandar</v>
          </cell>
        </row>
        <row r="214">
          <cell r="A214" t="str">
            <v>2087</v>
          </cell>
          <cell r="B214" t="str">
            <v>El XML no contiene el tag ext:UBLExtensions/.../ds:Signature/ds:SignedInfo/ds:CanonicalizationMethod/@Algorithm</v>
          </cell>
        </row>
        <row r="215">
          <cell r="A215" t="str">
            <v>2088</v>
          </cell>
          <cell r="B215" t="str">
            <v>ext:UBLExtensions/.../ds:Signature/ds:SignedInfo/ds:SignatureMethod/@Algorithm - No cumple con el estandar</v>
          </cell>
        </row>
        <row r="216">
          <cell r="A216" t="str">
            <v>2089</v>
          </cell>
          <cell r="B216" t="str">
            <v>El XML no contiene el tag ext:UBLExtensions/.../ds:Signature/ds:SignedInfo/ds:SignatureMethod/@Algorithm</v>
          </cell>
        </row>
        <row r="217">
          <cell r="A217" t="str">
            <v>2090</v>
          </cell>
          <cell r="B217" t="str">
            <v>ext:UBLExtensions/.../ds:Signature/ds:SignedInfo/ds:Reference/@URI - Debe estar vacio para id</v>
          </cell>
        </row>
        <row r="218">
          <cell r="A218" t="str">
            <v>2091</v>
          </cell>
          <cell r="B218" t="str">
            <v>El XML no contiene el tag ext:UBLExtensions/.../ds:Signature/ds:SignedInfo/ds:Reference/@URI</v>
          </cell>
        </row>
        <row r="219">
          <cell r="A219" t="str">
            <v>2092</v>
          </cell>
          <cell r="B219" t="str">
            <v>ext:UBLExtensions/.../ds:Signature/ds:SignedInfo/.../ds:Transform@Algorithm - No cumple con el estandar</v>
          </cell>
        </row>
        <row r="220">
          <cell r="A220" t="str">
            <v>2093</v>
          </cell>
          <cell r="B220" t="str">
            <v>El XML no contiene el tag ext:UBLExtensions/.../ds:Signature/ds:SignedInfo/ds:Reference/ds:Transform@Algorithm</v>
          </cell>
        </row>
        <row r="221">
          <cell r="A221" t="str">
            <v>2094</v>
          </cell>
          <cell r="B221" t="str">
            <v>ext:UBLExtensions/.../ds:Signature/ds:SignedInfo/ds:Reference/ds:DigestMethod/@Algorithm - No cumple con el estandar</v>
          </cell>
        </row>
        <row r="222">
          <cell r="A222" t="str">
            <v>2095</v>
          </cell>
          <cell r="B222" t="str">
            <v>El XML no contiene el tag ext:UBLExtensions/.../ds:Signature/ds:SignedInfo/ds:Reference/ds:DigestMethod/@Algorithm</v>
          </cell>
        </row>
        <row r="223">
          <cell r="A223" t="str">
            <v>2096</v>
          </cell>
          <cell r="B223" t="str">
            <v>ext:UBLExtensions/.../ds:Signature/ds:SignedInfo/ds:Reference/ds:DigestValue - No  cumple con el estandar</v>
          </cell>
        </row>
        <row r="224">
          <cell r="A224" t="str">
            <v>2097</v>
          </cell>
          <cell r="B224" t="str">
            <v>El XML no contiene el tag ext:UBLExtensions/.../ds:Signature/ds:SignedInfo/ds:Reference/ds:DigestValue</v>
          </cell>
        </row>
        <row r="225">
          <cell r="A225" t="str">
            <v>2098</v>
          </cell>
          <cell r="B225" t="str">
            <v>ext:UBLExtensions/.../ds:Signature/ds:SignatureValue - No cumple con el estandar</v>
          </cell>
        </row>
        <row r="226">
          <cell r="A226" t="str">
            <v>2099</v>
          </cell>
          <cell r="B226" t="str">
            <v>El XML no contiene el tag ext:UBLExtensions/.../ds:Signature/ds:SignatureValue</v>
          </cell>
        </row>
        <row r="227">
          <cell r="A227" t="str">
            <v>2100</v>
          </cell>
          <cell r="B227" t="str">
            <v>ext:UBLExtensions/.../ds:Signature/ds:KeyInfo/ds:X509Data/ds:X509Certificate - No cumple con el estandar</v>
          </cell>
        </row>
        <row r="228">
          <cell r="A228" t="str">
            <v>2101</v>
          </cell>
          <cell r="B228" t="str">
            <v>El XML no contiene el tag ext:UBLExtensions/.../ds:Signature/ds:KeyInfo/ds:X509Data/ds:X509Certificate</v>
          </cell>
        </row>
        <row r="229">
          <cell r="A229" t="str">
            <v>2102</v>
          </cell>
          <cell r="B229" t="str">
            <v>Error al procesar la factura</v>
          </cell>
        </row>
        <row r="230">
          <cell r="A230" t="str">
            <v>2103</v>
          </cell>
          <cell r="B230" t="str">
            <v>La serie ingresada no es válida</v>
          </cell>
        </row>
        <row r="231">
          <cell r="A231" t="str">
            <v>2104</v>
          </cell>
          <cell r="B231" t="str">
            <v>Numero de RUC del emisor no existe</v>
          </cell>
        </row>
        <row r="232">
          <cell r="A232" t="str">
            <v>2105</v>
          </cell>
          <cell r="B232" t="str">
            <v>Factura a dar de baja no se encuentra registrada en SUNAT</v>
          </cell>
        </row>
        <row r="233">
          <cell r="A233" t="str">
            <v>2106</v>
          </cell>
          <cell r="B233" t="str">
            <v>Factura a dar de baja ya se encuentra en estado de baja</v>
          </cell>
        </row>
        <row r="234">
          <cell r="A234" t="str">
            <v>2107</v>
          </cell>
          <cell r="B234" t="str">
            <v>Numero de RUC SOL no coincide con RUC emisor</v>
          </cell>
        </row>
        <row r="235">
          <cell r="A235" t="str">
            <v>2108</v>
          </cell>
          <cell r="B235" t="str">
            <v>Presentacion fuera de fecha</v>
          </cell>
        </row>
        <row r="236">
          <cell r="A236" t="str">
            <v>2109</v>
          </cell>
          <cell r="B236" t="str">
            <v>El comprobante fue registrado previamente con otros datos</v>
          </cell>
        </row>
        <row r="237">
          <cell r="A237" t="str">
            <v>2110</v>
          </cell>
          <cell r="B237" t="str">
            <v>UBLVersionID - La versión del UBL no es correcta</v>
          </cell>
        </row>
        <row r="238">
          <cell r="A238" t="str">
            <v>2111</v>
          </cell>
          <cell r="B238" t="str">
            <v>El XML no contiene el tag o no existe informacion de UBLVersionID</v>
          </cell>
        </row>
        <row r="239">
          <cell r="A239" t="str">
            <v>2112</v>
          </cell>
          <cell r="B239" t="str">
            <v>CustomizationID - La version del documento no es correcta</v>
          </cell>
        </row>
        <row r="240">
          <cell r="A240" t="str">
            <v>2113</v>
          </cell>
          <cell r="B240" t="str">
            <v>El XML no contiene el tag o no existe informacion de CustomizationID</v>
          </cell>
        </row>
        <row r="241">
          <cell r="A241" t="str">
            <v>2114</v>
          </cell>
          <cell r="B241" t="str">
            <v>DocumentCurrencyCode -  El dato ingresado no cumple con la estructura</v>
          </cell>
        </row>
        <row r="242">
          <cell r="A242" t="str">
            <v>2115</v>
          </cell>
          <cell r="B242" t="str">
            <v>El XML no contiene el tag o no existe informacion de DocumentCurrencyCode</v>
          </cell>
        </row>
        <row r="243">
          <cell r="A243" t="str">
            <v>2116</v>
          </cell>
          <cell r="B243" t="str">
            <v>El tipo de documento modificado por la Nota de credito debe ser factura electronica o ticket</v>
          </cell>
        </row>
        <row r="244">
          <cell r="A244" t="str">
            <v>2117</v>
          </cell>
          <cell r="B244" t="str">
            <v>La serie o numero del documento modificado por la Nota de Credito no cumple con el formato establecido</v>
          </cell>
        </row>
        <row r="245">
          <cell r="A245" t="str">
            <v>2118</v>
          </cell>
          <cell r="B245" t="str">
            <v>Debe indicar las facturas relacionadas a la Nota de Credito</v>
          </cell>
        </row>
        <row r="246">
          <cell r="A246" t="str">
            <v>2119</v>
          </cell>
          <cell r="B246" t="str">
            <v>El documento modificado en la Nota de credito no esta registrada.</v>
          </cell>
        </row>
        <row r="247">
          <cell r="A247" t="str">
            <v>2120</v>
          </cell>
          <cell r="B247" t="str">
            <v>El documento modificado en la Nota de credito se encuentra de baja</v>
          </cell>
        </row>
        <row r="248">
          <cell r="A248" t="str">
            <v>2121</v>
          </cell>
          <cell r="B248" t="str">
            <v>El documento modificado en la Nota de credito esta registrada como rechazada</v>
          </cell>
        </row>
        <row r="249">
          <cell r="A249" t="str">
            <v>2122</v>
          </cell>
          <cell r="B249" t="str">
            <v>El tag cac:LegalMonetaryTotal/cbc:PayableAmount debe tener informacion valida</v>
          </cell>
        </row>
        <row r="250">
          <cell r="A250" t="str">
            <v>2123</v>
          </cell>
          <cell r="B250" t="str">
            <v>RegistrationName -  El dato ingresado no cumple con el estandar</v>
          </cell>
        </row>
        <row r="251">
          <cell r="A251" t="str">
            <v>2124</v>
          </cell>
          <cell r="B251" t="str">
            <v>El XML no contiene el tag RegistrationName del emisor del documento</v>
          </cell>
        </row>
        <row r="252">
          <cell r="A252" t="str">
            <v>2125</v>
          </cell>
          <cell r="B252" t="str">
            <v>ReferenceID -  El dato ingresado debe indicar SERIE-CORRELATIVO del documento al que se relaciona la Nota</v>
          </cell>
        </row>
        <row r="253">
          <cell r="A253" t="str">
            <v>2126</v>
          </cell>
          <cell r="B253" t="str">
            <v>El XML no contiene informacion en el tag ReferenceID del documento al que se relaciona la nota</v>
          </cell>
        </row>
        <row r="254">
          <cell r="A254" t="str">
            <v>2127</v>
          </cell>
          <cell r="B254" t="str">
            <v>ResponseCode -  El dato ingresado no cumple  con  la  estructura</v>
          </cell>
        </row>
        <row r="255">
          <cell r="A255" t="str">
            <v>2128</v>
          </cell>
          <cell r="B255" t="str">
            <v>El XML no contiene el tag o no existe informacion de ResponseCode</v>
          </cell>
        </row>
        <row r="256">
          <cell r="A256" t="str">
            <v>2129</v>
          </cell>
          <cell r="B256" t="str">
            <v>AdditionalAccountID -  El dato ingresado  en el tipo de documento de identidad del receptor no cumple con el estandar</v>
          </cell>
        </row>
        <row r="257">
          <cell r="A257" t="str">
            <v>2130</v>
          </cell>
          <cell r="B257" t="str">
            <v>El XML no contiene el tag o no existe informacion de AdditionalAccountID del receptor del documento</v>
          </cell>
        </row>
        <row r="258">
          <cell r="A258" t="str">
            <v>2131</v>
          </cell>
          <cell r="B258" t="str">
            <v>CustomerAssignedAccountID - El numero de documento de identidad del receptor debe ser RUC</v>
          </cell>
        </row>
        <row r="259">
          <cell r="A259" t="str">
            <v>2132</v>
          </cell>
          <cell r="B259" t="str">
            <v>El XML no contiene el tag o no existe informacion de CustomerAssignedAccountID del receptor del documento</v>
          </cell>
        </row>
        <row r="260">
          <cell r="A260" t="str">
            <v>2133</v>
          </cell>
          <cell r="B260" t="str">
            <v>RegistrationName -  El dato ingresado no cumple con el estandar</v>
          </cell>
        </row>
        <row r="261">
          <cell r="A261" t="str">
            <v>2134</v>
          </cell>
          <cell r="B261" t="str">
            <v>El XML no contiene el tag o no existe informacion de RegistrationName del receptor del documento</v>
          </cell>
        </row>
        <row r="262">
          <cell r="A262" t="str">
            <v>2135</v>
          </cell>
          <cell r="B262" t="str">
            <v>cac:DiscrepancyResponse/cbc:Description - El dato ingresado no cumple con la estructura</v>
          </cell>
        </row>
        <row r="263">
          <cell r="A263" t="str">
            <v>2136</v>
          </cell>
          <cell r="B263" t="str">
            <v>El XML no contiene el tag o no existe informacion de cac:DiscrepancyResponse/cbc:Description</v>
          </cell>
        </row>
        <row r="264">
          <cell r="A264" t="str">
            <v>2137</v>
          </cell>
          <cell r="B264" t="str">
            <v>El Numero de orden del item no cumple con el formato establecido</v>
          </cell>
        </row>
        <row r="265">
          <cell r="A265" t="str">
            <v>2138</v>
          </cell>
          <cell r="B265" t="str">
            <v>CreditedQuantity/@unitCode - El dato ingresado no cumple con el estandar</v>
          </cell>
        </row>
        <row r="266">
          <cell r="A266" t="str">
            <v>2139</v>
          </cell>
          <cell r="B266" t="str">
            <v>CreditedQuantity - El dato ingresado no cumple con el estandar</v>
          </cell>
        </row>
        <row r="267">
          <cell r="A267" t="str">
            <v>2140</v>
          </cell>
          <cell r="B267" t="str">
            <v>El PriceTypeCode debe tener el valor 01</v>
          </cell>
        </row>
        <row r="268">
          <cell r="A268" t="str">
            <v>2141</v>
          </cell>
          <cell r="B268" t="str">
            <v>cac:TaxCategory/cac:TaxScheme/cbc:ID - El dato ingresado no cumple con el estandar</v>
          </cell>
        </row>
        <row r="269">
          <cell r="A269" t="str">
            <v>2142</v>
          </cell>
          <cell r="B269" t="str">
            <v>El codigo del tributo es invalido</v>
          </cell>
        </row>
        <row r="270">
          <cell r="A270" t="str">
            <v>2143</v>
          </cell>
          <cell r="B270" t="str">
            <v>cac:TaxScheme/cbc:Name del item - No existe el tag o el dato ingresado no cumple con el estandar</v>
          </cell>
        </row>
        <row r="271">
          <cell r="A271" t="str">
            <v>2144</v>
          </cell>
          <cell r="B271" t="str">
            <v>cac:TaxCategory/cac:TaxScheme/cbc:TaxTypeCode El dato ingresado no cumple con el estandar</v>
          </cell>
        </row>
        <row r="272">
          <cell r="A272" t="str">
            <v>2145</v>
          </cell>
          <cell r="B272" t="str">
            <v>El tipo de afectacion del IGV es incorrecto</v>
          </cell>
        </row>
        <row r="273">
          <cell r="A273" t="str">
            <v>2146</v>
          </cell>
          <cell r="B273" t="str">
            <v>El Nombre Internacional debe ser VAT</v>
          </cell>
        </row>
        <row r="274">
          <cell r="A274" t="str">
            <v>2147</v>
          </cell>
          <cell r="B274" t="str">
            <v>El sistema de calculo del ISC es incorrecto</v>
          </cell>
        </row>
        <row r="275">
          <cell r="A275" t="str">
            <v>2148</v>
          </cell>
          <cell r="B275" t="str">
            <v>El Nombre Internacional debe ser EXC</v>
          </cell>
        </row>
        <row r="276">
          <cell r="A276" t="str">
            <v>2149</v>
          </cell>
          <cell r="B276" t="str">
            <v>El dato ingresado en PayableAmount no cumple con el formato establecido</v>
          </cell>
        </row>
        <row r="277">
          <cell r="A277" t="str">
            <v>2150</v>
          </cell>
          <cell r="B277" t="str">
            <v>El valor ingresado en AdditionalMonetaryTotal/cbc:ID es incorrecto</v>
          </cell>
        </row>
        <row r="278">
          <cell r="A278" t="str">
            <v>2151</v>
          </cell>
          <cell r="B278" t="str">
            <v>AdditionalMonetaryTotal/cbc:ID debe tener valor</v>
          </cell>
        </row>
        <row r="279">
          <cell r="A279" t="str">
            <v>2152</v>
          </cell>
          <cell r="B279" t="str">
            <v>Es obligatorio al menos un AdditionalInformation</v>
          </cell>
        </row>
        <row r="280">
          <cell r="A280" t="str">
            <v>2153</v>
          </cell>
          <cell r="B280" t="str">
            <v>Error al procesar la Nota de Credito</v>
          </cell>
        </row>
        <row r="281">
          <cell r="A281" t="str">
            <v>2154</v>
          </cell>
          <cell r="B281" t="str">
            <v>TaxAmount - El dato ingresado en impuestos globales no cumple con el estandar</v>
          </cell>
        </row>
        <row r="282">
          <cell r="A282" t="str">
            <v>2155</v>
          </cell>
          <cell r="B282" t="str">
            <v>El XML no contiene el tag TaxAmount de impuestos globales</v>
          </cell>
        </row>
        <row r="283">
          <cell r="A283" t="str">
            <v>2156</v>
          </cell>
          <cell r="B283" t="str">
            <v>TaxScheme ID - El dato ingresado no cumple con el estandar</v>
          </cell>
        </row>
        <row r="284">
          <cell r="A284" t="str">
            <v>2157</v>
          </cell>
          <cell r="B284" t="str">
            <v>El codigo del tributo es invalido</v>
          </cell>
        </row>
        <row r="285">
          <cell r="A285" t="str">
            <v>2158</v>
          </cell>
          <cell r="B285" t="str">
            <v>El XML no contiene el tag o no existe informacion de TaxScheme ID de impuestos globales</v>
          </cell>
        </row>
        <row r="286">
          <cell r="A286" t="str">
            <v>2159</v>
          </cell>
          <cell r="B286" t="str">
            <v>TaxScheme Name - El dato ingresado no cumple con el estandar</v>
          </cell>
        </row>
        <row r="287">
          <cell r="A287" t="str">
            <v>2160</v>
          </cell>
          <cell r="B287" t="str">
            <v>El XML no contiene el tag o no existe informacion de TaxScheme Name de impuestos globales</v>
          </cell>
        </row>
        <row r="288">
          <cell r="A288" t="str">
            <v>2161</v>
          </cell>
          <cell r="B288" t="str">
            <v>CustomizationID - La version del documento no es correcta</v>
          </cell>
        </row>
        <row r="289">
          <cell r="A289" t="str">
            <v>2162</v>
          </cell>
          <cell r="B289" t="str">
            <v>El XML no contiene el tag o no existe informacion de CustomizationID</v>
          </cell>
        </row>
        <row r="290">
          <cell r="A290" t="str">
            <v>2163</v>
          </cell>
          <cell r="B290" t="str">
            <v>UBLVersionID - La versión del UBL no es correcta</v>
          </cell>
        </row>
        <row r="291">
          <cell r="A291" t="str">
            <v>2164</v>
          </cell>
          <cell r="B291" t="str">
            <v>El XML no contiene el tag o no existe informacion de UBLVersionID</v>
          </cell>
        </row>
        <row r="292">
          <cell r="A292" t="str">
            <v>2165</v>
          </cell>
          <cell r="B292" t="str">
            <v>Error al procesar la Nota de Debito</v>
          </cell>
        </row>
        <row r="293">
          <cell r="A293" t="str">
            <v>2166</v>
          </cell>
          <cell r="B293" t="str">
            <v>RegistrationName - El dato ingresado no cumple con el estandar</v>
          </cell>
        </row>
        <row r="294">
          <cell r="A294" t="str">
            <v>2167</v>
          </cell>
          <cell r="B294" t="str">
            <v>El XML no contiene el tag RegistrationName del emisor del documento</v>
          </cell>
        </row>
        <row r="295">
          <cell r="A295" t="str">
            <v>2168</v>
          </cell>
          <cell r="B295" t="str">
            <v>DocumentCurrencyCode -  El dato ingresado no cumple con el formato establecido</v>
          </cell>
        </row>
        <row r="296">
          <cell r="A296" t="str">
            <v>2169</v>
          </cell>
          <cell r="B296" t="str">
            <v>El XML no contiene el tag o no existe informacion de DocumentCurrencyCode</v>
          </cell>
        </row>
        <row r="297">
          <cell r="A297" t="str">
            <v>2170</v>
          </cell>
          <cell r="B297" t="str">
            <v>ReferenceID - El dato ingresado debe indicar SERIE-CORRELATIVO del documento al que se relaciona la Nota</v>
          </cell>
        </row>
        <row r="298">
          <cell r="A298" t="str">
            <v>2171</v>
          </cell>
          <cell r="B298" t="str">
            <v>El XML no contiene informacion en el tag ReferenceID del documento al que se relaciona la nota</v>
          </cell>
        </row>
        <row r="299">
          <cell r="A299" t="str">
            <v>2172</v>
          </cell>
          <cell r="B299" t="str">
            <v>ResponseCode - El dato ingresado no cumple con la estructura</v>
          </cell>
        </row>
        <row r="300">
          <cell r="A300" t="str">
            <v>2173</v>
          </cell>
          <cell r="B300" t="str">
            <v>El XML no contiene el tag o no existe informacion de ResponseCode</v>
          </cell>
        </row>
        <row r="301">
          <cell r="A301" t="str">
            <v>2174</v>
          </cell>
          <cell r="B301" t="str">
            <v>cac:DiscrepancyResponse/cbc:Description - El dato ingresado no cumple con la estructura</v>
          </cell>
        </row>
        <row r="302">
          <cell r="A302" t="str">
            <v>2175</v>
          </cell>
          <cell r="B302" t="str">
            <v>El XML no contiene el tag o no existe informacion de cac:DiscrepancyResponse/cbc:Description</v>
          </cell>
        </row>
        <row r="303">
          <cell r="A303" t="str">
            <v>2176</v>
          </cell>
          <cell r="B303" t="str">
            <v>AdditionalAccountID -  El dato ingresado  en el tipo de documento de identidad del receptor no cumple con el estandar</v>
          </cell>
        </row>
        <row r="304">
          <cell r="A304" t="str">
            <v>2177</v>
          </cell>
          <cell r="B304" t="str">
            <v>El XML no contiene el tag o no existe informacion de AdditionalAccountID del receptor del documento</v>
          </cell>
        </row>
        <row r="305">
          <cell r="A305" t="str">
            <v>2178</v>
          </cell>
          <cell r="B305" t="str">
            <v>CustomerAssignedAccountID - El numero de documento de identidad del receptor debe ser RUC.</v>
          </cell>
        </row>
        <row r="306">
          <cell r="A306" t="str">
            <v>2179</v>
          </cell>
          <cell r="B306" t="str">
            <v>El XML no contiene el tag o no existe informacion de CustomerAssignedAccountID del receptor del documento</v>
          </cell>
        </row>
        <row r="307">
          <cell r="A307" t="str">
            <v>2180</v>
          </cell>
          <cell r="B307" t="str">
            <v>RegistrationName - El dato ingresado no cumple con el estandar</v>
          </cell>
        </row>
        <row r="308">
          <cell r="A308" t="str">
            <v>2181</v>
          </cell>
          <cell r="B308" t="str">
            <v>El XML no contiene el tag o no existe informacion de RegistrationName del receptor del documento</v>
          </cell>
        </row>
        <row r="309">
          <cell r="A309" t="str">
            <v>2182</v>
          </cell>
          <cell r="B309" t="str">
            <v>TaxScheme ID - El dato ingresado no cumple con el estandar</v>
          </cell>
        </row>
        <row r="310">
          <cell r="A310" t="str">
            <v>2183</v>
          </cell>
          <cell r="B310" t="str">
            <v>El codigo del tributo es invalido</v>
          </cell>
        </row>
        <row r="311">
          <cell r="A311" t="str">
            <v>2184</v>
          </cell>
          <cell r="B311" t="str">
            <v>El XML no contiene el tag o no existe informacion de TaxScheme ID de impuestos globales</v>
          </cell>
        </row>
        <row r="312">
          <cell r="A312" t="str">
            <v>2185</v>
          </cell>
          <cell r="B312" t="str">
            <v>TaxScheme Name - El dato ingresado no cumple con el estandar</v>
          </cell>
        </row>
        <row r="313">
          <cell r="A313" t="str">
            <v>2186</v>
          </cell>
          <cell r="B313" t="str">
            <v>El XML no contiene el tag o no existe informacion de TaxScheme Name de impuestos globales</v>
          </cell>
        </row>
        <row r="314">
          <cell r="A314" t="str">
            <v>2187</v>
          </cell>
          <cell r="B314" t="str">
            <v>El Numero de orden del item no cumple con el formato establecido</v>
          </cell>
        </row>
        <row r="315">
          <cell r="A315" t="str">
            <v>2188</v>
          </cell>
          <cell r="B315" t="str">
            <v>DebitedQuantity/@unitCode El dato ingresado no cumple con el estandar</v>
          </cell>
        </row>
        <row r="316">
          <cell r="A316" t="str">
            <v>2189</v>
          </cell>
          <cell r="B316" t="str">
            <v>DebitedQuantity El dato ingresado no cumple con el estandar</v>
          </cell>
        </row>
        <row r="317">
          <cell r="A317" t="str">
            <v>2190</v>
          </cell>
          <cell r="B317" t="str">
            <v>El XML no contiene el tag Price/cbc:PriceAmount en el detalle de los Items</v>
          </cell>
        </row>
        <row r="318">
          <cell r="A318" t="str">
            <v>2191</v>
          </cell>
          <cell r="B318" t="str">
            <v>El XML no contiene el tag Price/cbc:LineExtensionAmount en el detalle de los Items</v>
          </cell>
        </row>
        <row r="319">
          <cell r="A319" t="str">
            <v>2192</v>
          </cell>
          <cell r="B319" t="str">
            <v>EL PriceTypeCode debe tener el valor 01</v>
          </cell>
        </row>
        <row r="320">
          <cell r="A320" t="str">
            <v>2193</v>
          </cell>
          <cell r="B320" t="str">
            <v>cac:TaxCategory/cac:TaxScheme/cbc:ID El dato ingresado no cumple con el estandar</v>
          </cell>
        </row>
        <row r="321">
          <cell r="A321" t="str">
            <v>2194</v>
          </cell>
          <cell r="B321" t="str">
            <v>El codigo del tributo es invalido</v>
          </cell>
        </row>
        <row r="322">
          <cell r="A322" t="str">
            <v>2195</v>
          </cell>
          <cell r="B322" t="str">
            <v>cac:TaxScheme/cbc:Name del item - No existe el tag o el dato ingresado no cumple con el estandar</v>
          </cell>
        </row>
        <row r="323">
          <cell r="A323" t="str">
            <v>2196</v>
          </cell>
          <cell r="B323" t="str">
            <v>cac:TaxCategory/cac:TaxScheme/cbc:TaxTypeCode El dato ingresado no cumple con el estandar</v>
          </cell>
        </row>
        <row r="324">
          <cell r="A324" t="str">
            <v>2197</v>
          </cell>
          <cell r="B324" t="str">
            <v>El tipo de afectacion del IGV es incorrecto</v>
          </cell>
        </row>
        <row r="325">
          <cell r="A325" t="str">
            <v>2198</v>
          </cell>
          <cell r="B325" t="str">
            <v>El Nombre Internacional debe ser VAT</v>
          </cell>
        </row>
        <row r="326">
          <cell r="A326" t="str">
            <v>2199</v>
          </cell>
          <cell r="B326" t="str">
            <v>El sistema de calculo del ISC es incorrecto</v>
          </cell>
        </row>
        <row r="327">
          <cell r="A327" t="str">
            <v>2200</v>
          </cell>
          <cell r="B327" t="str">
            <v>El Nombre Internacional debe ser EXC</v>
          </cell>
        </row>
        <row r="328">
          <cell r="A328" t="str">
            <v>2201</v>
          </cell>
          <cell r="B328" t="str">
            <v>El tag cac:RequestedMonetaryTotal/cbc:PayableAmount debe tener informacion valida</v>
          </cell>
        </row>
        <row r="329">
          <cell r="A329" t="str">
            <v>2202</v>
          </cell>
          <cell r="B329" t="str">
            <v>TaxAmount - El dato ingresado en impuestos globales no cumple con el estandar</v>
          </cell>
        </row>
        <row r="330">
          <cell r="A330" t="str">
            <v>2203</v>
          </cell>
          <cell r="B330" t="str">
            <v>El XML no contiene el tag TaxAmount de impuestos globales</v>
          </cell>
        </row>
        <row r="331">
          <cell r="A331" t="str">
            <v>2204</v>
          </cell>
          <cell r="B331" t="str">
            <v>El tipo de documento modificado por la Nota de Debito debe ser factura electronica o ticket</v>
          </cell>
        </row>
        <row r="332">
          <cell r="A332" t="str">
            <v>2205</v>
          </cell>
          <cell r="B332" t="str">
            <v>La serie o numero del documento modificado por la Nota de Debito no cumple con el formato establecido</v>
          </cell>
        </row>
        <row r="333">
          <cell r="A333" t="str">
            <v>2206</v>
          </cell>
          <cell r="B333" t="str">
            <v>Debe indicar los documentos afectados por la Nota de Debito</v>
          </cell>
        </row>
        <row r="334">
          <cell r="A334" t="str">
            <v>2207</v>
          </cell>
          <cell r="B334" t="str">
            <v>El documento modificado en la Nota de debito se encuentra de baja</v>
          </cell>
        </row>
        <row r="335">
          <cell r="A335" t="str">
            <v>2208</v>
          </cell>
          <cell r="B335" t="str">
            <v>El documento modificado en la Nota de debito esta registrada como rechazada</v>
          </cell>
        </row>
        <row r="336">
          <cell r="A336" t="str">
            <v>2209</v>
          </cell>
          <cell r="B336" t="str">
            <v>El documento modificado en la Nota de debito no esta registrada</v>
          </cell>
        </row>
        <row r="337">
          <cell r="A337" t="str">
            <v>2210</v>
          </cell>
          <cell r="B337" t="str">
            <v>El dato ingresado no cumple con el formato RC-fecha-correlativo</v>
          </cell>
        </row>
        <row r="338">
          <cell r="A338" t="str">
            <v>2211</v>
          </cell>
          <cell r="B338" t="str">
            <v>El XML no contiene el tag ID</v>
          </cell>
        </row>
        <row r="339">
          <cell r="A339" t="str">
            <v>2212</v>
          </cell>
          <cell r="B339" t="str">
            <v>UBLVersionID - La versión del UBL del resumen de boletas no es correcta</v>
          </cell>
        </row>
        <row r="340">
          <cell r="A340" t="str">
            <v>2213</v>
          </cell>
          <cell r="B340" t="str">
            <v>El XML no contiene el tag UBLVersionID</v>
          </cell>
        </row>
        <row r="341">
          <cell r="A341" t="str">
            <v>2214</v>
          </cell>
          <cell r="B341" t="str">
            <v>CustomizationID - La versión del resumen de boletas no es correcta</v>
          </cell>
        </row>
        <row r="342">
          <cell r="A342" t="str">
            <v>2215</v>
          </cell>
          <cell r="B342" t="str">
            <v>El XML no contiene el tag CustomizationID</v>
          </cell>
        </row>
        <row r="343">
          <cell r="A343" t="str">
            <v>2216</v>
          </cell>
          <cell r="B343" t="str">
            <v>CustomerAssignedAccountID -  El dato ingresado no cumple con el estandar</v>
          </cell>
        </row>
        <row r="344">
          <cell r="A344" t="str">
            <v>2217</v>
          </cell>
          <cell r="B344" t="str">
            <v>El XML no contiene el tag CustomerAssignedAccountID del emisor del documento</v>
          </cell>
        </row>
        <row r="345">
          <cell r="A345" t="str">
            <v>2218</v>
          </cell>
          <cell r="B345" t="str">
            <v>AdditionalAccountID - El dato ingresado no cumple con el estandar</v>
          </cell>
        </row>
        <row r="346">
          <cell r="A346" t="str">
            <v>2219</v>
          </cell>
          <cell r="B346" t="str">
            <v>El XML no contiene el tag AdditionalAccountID del emisor del documento</v>
          </cell>
        </row>
        <row r="347">
          <cell r="A347" t="str">
            <v>2220</v>
          </cell>
          <cell r="B347" t="str">
            <v>El ID debe coincidir con el nombre del archivo</v>
          </cell>
        </row>
        <row r="348">
          <cell r="A348" t="str">
            <v>2221</v>
          </cell>
          <cell r="B348" t="str">
            <v>El RUC debe coincidir con el RUC del nombre del archivo</v>
          </cell>
        </row>
        <row r="349">
          <cell r="A349" t="str">
            <v>2222</v>
          </cell>
          <cell r="B349" t="str">
            <v>El contribuyente no está autorizado a emitir comprobantes electronicos</v>
          </cell>
        </row>
        <row r="350">
          <cell r="A350" t="str">
            <v>2223</v>
          </cell>
          <cell r="B350" t="str">
            <v>El archivo ya fue presentado anteriormente</v>
          </cell>
        </row>
        <row r="351">
          <cell r="A351" t="str">
            <v>2224</v>
          </cell>
          <cell r="B351" t="str">
            <v>Numero de RUC SOL no coincide con RUC emisor</v>
          </cell>
        </row>
        <row r="352">
          <cell r="A352" t="str">
            <v>2225</v>
          </cell>
          <cell r="B352" t="str">
            <v>Numero de RUC del emisor no existe</v>
          </cell>
        </row>
        <row r="353">
          <cell r="A353" t="str">
            <v>2226</v>
          </cell>
          <cell r="B353" t="str">
            <v>El contribuyente no esta activo</v>
          </cell>
        </row>
        <row r="354">
          <cell r="A354" t="str">
            <v>2227</v>
          </cell>
          <cell r="B354" t="str">
            <v>El contribuyente no cumple con tipo de empresa o tributos requeridos</v>
          </cell>
        </row>
        <row r="355">
          <cell r="A355" t="str">
            <v>2228</v>
          </cell>
          <cell r="B355" t="str">
            <v>RegistrationName - El dato ingresado no cumple con el estandar</v>
          </cell>
        </row>
        <row r="356">
          <cell r="A356" t="str">
            <v>2229</v>
          </cell>
          <cell r="B356" t="str">
            <v>El XML no contiene el tag RegistrationName del emisor del documento</v>
          </cell>
        </row>
        <row r="357">
          <cell r="A357" t="str">
            <v>2230</v>
          </cell>
          <cell r="B357" t="str">
            <v>IssueDate - El dato ingresado no cumple con el patron YYYY-MM-DD</v>
          </cell>
        </row>
        <row r="358">
          <cell r="A358" t="str">
            <v>2231</v>
          </cell>
          <cell r="B358" t="str">
            <v>El XML no contiene el tag IssueDate</v>
          </cell>
        </row>
        <row r="359">
          <cell r="A359" t="str">
            <v>2232</v>
          </cell>
          <cell r="B359" t="str">
            <v>IssueDate- El dato ingresado no es valido</v>
          </cell>
        </row>
        <row r="360">
          <cell r="A360" t="str">
            <v>2233</v>
          </cell>
          <cell r="B360" t="str">
            <v>ReferenceDate - El dato ingresado no cumple con el patron YYYY-MM-DD</v>
          </cell>
        </row>
        <row r="361">
          <cell r="A361" t="str">
            <v>2234</v>
          </cell>
          <cell r="B361" t="str">
            <v>El XML no contiene el tag ReferenceDate</v>
          </cell>
        </row>
        <row r="362">
          <cell r="A362" t="str">
            <v>2235</v>
          </cell>
          <cell r="B362" t="str">
            <v>ReferenceDate- El dato ingresado no es valido</v>
          </cell>
        </row>
        <row r="363">
          <cell r="A363" t="str">
            <v>2236</v>
          </cell>
          <cell r="B363" t="str">
            <v>La fecha del IssueDate no debe ser mayor al Today</v>
          </cell>
        </row>
        <row r="364">
          <cell r="A364" t="str">
            <v>2237</v>
          </cell>
          <cell r="B364" t="str">
            <v>La fecha del ReferenceDate no debe ser mayor al Today</v>
          </cell>
        </row>
        <row r="365">
          <cell r="A365" t="str">
            <v>2238</v>
          </cell>
          <cell r="B365" t="str">
            <v>LineID - El dato ingresado no cumple con el estandar</v>
          </cell>
        </row>
        <row r="366">
          <cell r="A366" t="str">
            <v>2239</v>
          </cell>
          <cell r="B366" t="str">
            <v>LineID - El dato ingresado debe ser correlativo mayor a cero</v>
          </cell>
        </row>
        <row r="367">
          <cell r="A367" t="str">
            <v>2240</v>
          </cell>
          <cell r="B367" t="str">
            <v>El XML no contiene el tag LineID de SummaryDocumentsLine</v>
          </cell>
        </row>
        <row r="368">
          <cell r="A368" t="str">
            <v>2241</v>
          </cell>
          <cell r="B368" t="str">
            <v>DocumentTypeCode - El valor del tipo de documento es invalido</v>
          </cell>
        </row>
        <row r="369">
          <cell r="A369" t="str">
            <v>2242</v>
          </cell>
          <cell r="B369" t="str">
            <v>El XML no contiene el tag DocumentTypeCode</v>
          </cell>
        </row>
        <row r="370">
          <cell r="A370" t="str">
            <v>2243</v>
          </cell>
          <cell r="B370" t="str">
            <v>El dato ingresado  no cumple con el patron SERIE</v>
          </cell>
        </row>
        <row r="371">
          <cell r="A371" t="str">
            <v>2244</v>
          </cell>
          <cell r="B371" t="str">
            <v>El XML no contiene el tag DocumentSerialID</v>
          </cell>
        </row>
        <row r="372">
          <cell r="A372" t="str">
            <v>2245</v>
          </cell>
          <cell r="B372" t="str">
            <v>El dato ingresado en StartDocumentNumberID debe ser numerico</v>
          </cell>
        </row>
        <row r="373">
          <cell r="A373" t="str">
            <v>2246</v>
          </cell>
          <cell r="B373" t="str">
            <v>El XML no contiene el tag StartDocumentNumberID</v>
          </cell>
        </row>
        <row r="374">
          <cell r="A374" t="str">
            <v>2247</v>
          </cell>
          <cell r="B374" t="str">
            <v>El dato ingresado en sac:EndDocumentNumberID debe ser numerico</v>
          </cell>
        </row>
        <row r="375">
          <cell r="A375" t="str">
            <v>2248</v>
          </cell>
          <cell r="B375" t="str">
            <v>El XML no contiene el tag sac:EndDocumentNumberID</v>
          </cell>
        </row>
        <row r="376">
          <cell r="A376" t="str">
            <v>2249</v>
          </cell>
          <cell r="B376" t="str">
            <v>Los rangos deben ser mayores a cero</v>
          </cell>
        </row>
        <row r="377">
          <cell r="A377" t="str">
            <v>2250</v>
          </cell>
          <cell r="B377" t="str">
            <v>En el rango de comprobantes, el EndDocumentNumberID debe ser mayor o igual al StartInvoiceNumberID</v>
          </cell>
        </row>
        <row r="378">
          <cell r="A378" t="str">
            <v>2251</v>
          </cell>
          <cell r="B378" t="str">
            <v>El dato ingresado en TotalAmount debe ser numerico mayor o igual a cero</v>
          </cell>
        </row>
        <row r="379">
          <cell r="A379" t="str">
            <v>2252</v>
          </cell>
          <cell r="B379" t="str">
            <v>El XML no contiene el tag TotalAmount</v>
          </cell>
        </row>
        <row r="380">
          <cell r="A380" t="str">
            <v>2253</v>
          </cell>
          <cell r="B380" t="str">
            <v>El dato ingresado en TotalAmount debe ser numerico mayor a cero</v>
          </cell>
        </row>
        <row r="381">
          <cell r="A381" t="str">
            <v>2254</v>
          </cell>
          <cell r="B381" t="str">
            <v>PaidAmount - El dato ingresado no cumple con el estandar</v>
          </cell>
        </row>
        <row r="382">
          <cell r="A382" t="str">
            <v>2255</v>
          </cell>
          <cell r="B382" t="str">
            <v>El XML no contiene el tag PaidAmount</v>
          </cell>
        </row>
        <row r="383">
          <cell r="A383" t="str">
            <v>2256</v>
          </cell>
          <cell r="B383" t="str">
            <v>InstructionID - El dato ingresado no cumple con el estandar</v>
          </cell>
        </row>
        <row r="384">
          <cell r="A384" t="str">
            <v>2257</v>
          </cell>
          <cell r="B384" t="str">
            <v>El XML no contiene el tag InstructionID</v>
          </cell>
        </row>
        <row r="385">
          <cell r="A385" t="str">
            <v>2258</v>
          </cell>
          <cell r="B385" t="str">
            <v>Debe indicar Referencia de Importes asociados a las boletas de venta</v>
          </cell>
        </row>
        <row r="386">
          <cell r="A386" t="str">
            <v>2259</v>
          </cell>
          <cell r="B386" t="str">
            <v>Debe indicar 3 Referencias de Importes asociados a las boletas de venta</v>
          </cell>
        </row>
        <row r="387">
          <cell r="A387" t="str">
            <v>2260</v>
          </cell>
          <cell r="B387" t="str">
            <v>PaidAmount - El dato ingresado debe ser mayor o igual a 0.00</v>
          </cell>
        </row>
        <row r="388">
          <cell r="A388" t="str">
            <v>2261</v>
          </cell>
          <cell r="B388" t="str">
            <v>cbc:Amount - El dato ingresado no cumple con el estandar</v>
          </cell>
        </row>
        <row r="389">
          <cell r="A389" t="str">
            <v>2262</v>
          </cell>
          <cell r="B389" t="str">
            <v>El XML no contiene el tag cbc:Amount</v>
          </cell>
        </row>
        <row r="390">
          <cell r="A390" t="str">
            <v>2263</v>
          </cell>
          <cell r="B390" t="str">
            <v>ChargeIndicator - El dato ingresado no cumple con el estandar</v>
          </cell>
        </row>
        <row r="391">
          <cell r="A391" t="str">
            <v>2264</v>
          </cell>
          <cell r="B391" t="str">
            <v>El XML no contiene el tag ChargeIndicator</v>
          </cell>
        </row>
        <row r="392">
          <cell r="A392" t="str">
            <v>2265</v>
          </cell>
          <cell r="B392" t="str">
            <v>Debe indicar Información acerca del Importe Total de Otros Cargos</v>
          </cell>
        </row>
        <row r="393">
          <cell r="A393" t="str">
            <v>2266</v>
          </cell>
          <cell r="B393" t="str">
            <v>Debe indicar cargos mayores o iguales a cero</v>
          </cell>
        </row>
        <row r="394">
          <cell r="A394" t="str">
            <v>2267</v>
          </cell>
          <cell r="B394" t="str">
            <v>TaxScheme ID - El dato ingresado no cumple con el estandar</v>
          </cell>
        </row>
        <row r="395">
          <cell r="A395" t="str">
            <v>2268</v>
          </cell>
          <cell r="B395" t="str">
            <v>El codigo del tributo es invalido</v>
          </cell>
        </row>
        <row r="396">
          <cell r="A396" t="str">
            <v>2269</v>
          </cell>
          <cell r="B396" t="str">
            <v>El XML no contiene el tag TaxScheme ID de Información acerca del importe total de un tipo particular de impuesto</v>
          </cell>
        </row>
        <row r="397">
          <cell r="A397" t="str">
            <v>2270</v>
          </cell>
          <cell r="B397" t="str">
            <v>TaxScheme Name - El dato ingresado no cumple con el estandar</v>
          </cell>
        </row>
        <row r="398">
          <cell r="A398" t="str">
            <v>2271</v>
          </cell>
          <cell r="B398" t="str">
            <v>El XML no contiene el tag TaxScheme Name de impuesto</v>
          </cell>
        </row>
        <row r="399">
          <cell r="A399" t="str">
            <v>2272</v>
          </cell>
          <cell r="B399" t="str">
            <v>TaxScheme TaxTypeCode - El dato ingresado no cumple con el estandar</v>
          </cell>
        </row>
        <row r="400">
          <cell r="A400" t="str">
            <v>2273</v>
          </cell>
          <cell r="B400" t="str">
            <v>TaxAmount - El dato ingresado no cumple con el estandar</v>
          </cell>
        </row>
        <row r="401">
          <cell r="A401" t="str">
            <v>2274</v>
          </cell>
          <cell r="B401" t="str">
            <v>El XML no contiene el tag TaxAmount</v>
          </cell>
        </row>
        <row r="402">
          <cell r="A402" t="str">
            <v>2275</v>
          </cell>
          <cell r="B402" t="str">
            <v>Si el codigo de tributo es 2000, el nombre del tributo debe ser ISC</v>
          </cell>
        </row>
        <row r="403">
          <cell r="A403" t="str">
            <v>2276</v>
          </cell>
          <cell r="B403" t="str">
            <v>Si el codigo de tributo es 1000, el nombre del tributo debe ser IGV</v>
          </cell>
        </row>
        <row r="404">
          <cell r="A404" t="str">
            <v>2277</v>
          </cell>
          <cell r="B404" t="str">
            <v>No se ha consignado ninguna informacion del importe total de tributos</v>
          </cell>
        </row>
        <row r="405">
          <cell r="A405" t="str">
            <v>2278</v>
          </cell>
          <cell r="B405" t="str">
            <v>Debe indicar Información acerca del importe total de IGV</v>
          </cell>
        </row>
        <row r="406">
          <cell r="A406" t="str">
            <v>2279</v>
          </cell>
          <cell r="B406" t="str">
            <v>Debe indicar Items de consolidado de documentos</v>
          </cell>
        </row>
        <row r="407">
          <cell r="A407" t="str">
            <v>2280</v>
          </cell>
          <cell r="B407" t="str">
            <v>Existen problemas con la informacion del resumen de comprobantes</v>
          </cell>
        </row>
        <row r="408">
          <cell r="A408" t="str">
            <v>2281</v>
          </cell>
          <cell r="B408" t="str">
            <v>Error en la validacion de los rangos de los comprobantes</v>
          </cell>
        </row>
        <row r="409">
          <cell r="A409" t="str">
            <v>2282</v>
          </cell>
          <cell r="B409" t="str">
            <v>Existe documento ya informado anteriormente</v>
          </cell>
        </row>
        <row r="410">
          <cell r="A410" t="str">
            <v>2283</v>
          </cell>
          <cell r="B410" t="str">
            <v>El dato ingresado no cumple con el formato RA-fecha-correlativo</v>
          </cell>
        </row>
        <row r="411">
          <cell r="A411" t="str">
            <v>2284</v>
          </cell>
          <cell r="B411" t="str">
            <v>El tag ID esta vacío</v>
          </cell>
        </row>
        <row r="412">
          <cell r="A412" t="str">
            <v>2285</v>
          </cell>
          <cell r="B412" t="str">
            <v>El ID debe coincidir  con el nombre del archivo</v>
          </cell>
        </row>
        <row r="413">
          <cell r="A413" t="str">
            <v>2286</v>
          </cell>
          <cell r="B413" t="str">
            <v>El RUC debe coincidir con el RUC del nombre del archivo</v>
          </cell>
        </row>
        <row r="414">
          <cell r="A414" t="str">
            <v>2287</v>
          </cell>
          <cell r="B414" t="str">
            <v>AdditionalAccountID - El dato ingresado no cumple con el estandar</v>
          </cell>
        </row>
        <row r="415">
          <cell r="A415" t="str">
            <v>2288</v>
          </cell>
          <cell r="B415" t="str">
            <v>El XML no contiene el tag AdditionalAccountID del emisor del documento</v>
          </cell>
        </row>
        <row r="416">
          <cell r="A416" t="str">
            <v>2289</v>
          </cell>
          <cell r="B416" t="str">
            <v>CustomerAssignedAccountID - El dato ingresado no cumple con el estandar</v>
          </cell>
        </row>
        <row r="417">
          <cell r="A417" t="str">
            <v>2290</v>
          </cell>
          <cell r="B417" t="str">
            <v>El XML no contiene el tag CustomerAssignedAccountID del emisor del documento</v>
          </cell>
        </row>
        <row r="418">
          <cell r="A418" t="str">
            <v>2291</v>
          </cell>
          <cell r="B418" t="str">
            <v>El contribuyente no esta autorizado a emitir comprobantes electronicos</v>
          </cell>
        </row>
        <row r="419">
          <cell r="A419" t="str">
            <v>2292</v>
          </cell>
          <cell r="B419" t="str">
            <v>Numero de RUC SOL no coincide con RUC emisor</v>
          </cell>
        </row>
        <row r="420">
          <cell r="A420" t="str">
            <v>2293</v>
          </cell>
          <cell r="B420" t="str">
            <v>Numero de RUC del emisor no existe</v>
          </cell>
        </row>
        <row r="421">
          <cell r="A421" t="str">
            <v>2294</v>
          </cell>
          <cell r="B421" t="str">
            <v>El contribuyente no esta activo</v>
          </cell>
        </row>
        <row r="422">
          <cell r="A422" t="str">
            <v>2295</v>
          </cell>
          <cell r="B422" t="str">
            <v>El contribuyente no cumple con tipo de empresa o tributos requeridos</v>
          </cell>
        </row>
        <row r="423">
          <cell r="A423" t="str">
            <v>2296</v>
          </cell>
          <cell r="B423" t="str">
            <v>RegistrationName - El dato ingresado no cumple con el estandar</v>
          </cell>
        </row>
        <row r="424">
          <cell r="A424" t="str">
            <v>2297</v>
          </cell>
          <cell r="B424" t="str">
            <v>El XML no contiene el tag RegistrationName del emisor del documento</v>
          </cell>
        </row>
        <row r="425">
          <cell r="A425" t="str">
            <v>2298</v>
          </cell>
          <cell r="B425" t="str">
            <v>IssueDate - El dato ingresado no cumple con el patron YYYY-MM-DD</v>
          </cell>
        </row>
        <row r="426">
          <cell r="A426" t="str">
            <v>2299</v>
          </cell>
          <cell r="B426" t="str">
            <v>El XML no contiene el tag IssueDate</v>
          </cell>
        </row>
        <row r="427">
          <cell r="A427" t="str">
            <v>2300</v>
          </cell>
          <cell r="B427" t="str">
            <v>IssueDate - El dato ingresado no es valido</v>
          </cell>
        </row>
        <row r="428">
          <cell r="A428" t="str">
            <v>2301</v>
          </cell>
          <cell r="B428" t="str">
            <v>La fecha del IssueDate no debe ser mayor al Today</v>
          </cell>
        </row>
        <row r="429">
          <cell r="A429" t="str">
            <v>2302</v>
          </cell>
          <cell r="B429" t="str">
            <v>ReferenceDate - El dato ingresado no cumple con el patron YYYY-MM-DD</v>
          </cell>
        </row>
        <row r="430">
          <cell r="A430" t="str">
            <v>2303</v>
          </cell>
          <cell r="B430" t="str">
            <v>El XML no contiene el tag ReferenceDate</v>
          </cell>
        </row>
        <row r="431">
          <cell r="A431" t="str">
            <v>2304</v>
          </cell>
          <cell r="B431" t="str">
            <v>ReferenceDate - El dato ingresado no es valido</v>
          </cell>
        </row>
        <row r="432">
          <cell r="A432" t="str">
            <v>2305</v>
          </cell>
          <cell r="B432" t="str">
            <v>LineID - El dato ingresado no cumple con el estandar</v>
          </cell>
        </row>
        <row r="433">
          <cell r="A433" t="str">
            <v>2306</v>
          </cell>
          <cell r="B433" t="str">
            <v>LineID - El dato ingresado debe ser correlativo mayor a cero</v>
          </cell>
        </row>
        <row r="434">
          <cell r="A434" t="str">
            <v>2307</v>
          </cell>
          <cell r="B434" t="str">
            <v>El tag LineID de VoidedDocumentsLine esta vacío</v>
          </cell>
        </row>
        <row r="435">
          <cell r="A435" t="str">
            <v>2308</v>
          </cell>
          <cell r="B435" t="str">
            <v>DocumentTypeCode - El valor del tipo de documento es invalido</v>
          </cell>
        </row>
        <row r="436">
          <cell r="A436" t="str">
            <v>2309</v>
          </cell>
          <cell r="B436" t="str">
            <v>El tag DocumentTypeCode es vacío</v>
          </cell>
        </row>
        <row r="437">
          <cell r="A437" t="str">
            <v>2310</v>
          </cell>
          <cell r="B437" t="str">
            <v>El dato ingresado  no cumple con el patron SERIE</v>
          </cell>
        </row>
        <row r="438">
          <cell r="A438" t="str">
            <v>2311</v>
          </cell>
          <cell r="B438" t="str">
            <v>El tag DocumentSerialID es vacío</v>
          </cell>
        </row>
        <row r="439">
          <cell r="A439" t="str">
            <v>2312</v>
          </cell>
          <cell r="B439" t="str">
            <v>El dato ingresado en DocumentNumberID debe ser numerico y como maximo de 8 digitos</v>
          </cell>
        </row>
        <row r="440">
          <cell r="A440" t="str">
            <v>2313</v>
          </cell>
          <cell r="B440" t="str">
            <v>El tag DocumentNumberID esta vacío</v>
          </cell>
        </row>
        <row r="441">
          <cell r="A441" t="str">
            <v>2314</v>
          </cell>
          <cell r="B441" t="str">
            <v>El dato ingresado en VoidReasonDescription debe contener información válida</v>
          </cell>
        </row>
        <row r="442">
          <cell r="A442" t="str">
            <v>2315</v>
          </cell>
          <cell r="B442" t="str">
            <v>El tag VoidReasonDescription esta vacío</v>
          </cell>
        </row>
        <row r="443">
          <cell r="A443" t="str">
            <v>2316</v>
          </cell>
          <cell r="B443" t="str">
            <v>Debe indicar Items en VoidedDocumentsLine</v>
          </cell>
        </row>
        <row r="444">
          <cell r="A444" t="str">
            <v>2317</v>
          </cell>
          <cell r="B444" t="str">
            <v>Error al procesar el resumen de anulados</v>
          </cell>
        </row>
        <row r="445">
          <cell r="A445" t="str">
            <v>2318</v>
          </cell>
          <cell r="B445" t="str">
            <v>CustomizationID - La version del documento no es correcta</v>
          </cell>
        </row>
        <row r="446">
          <cell r="A446" t="str">
            <v>2319</v>
          </cell>
          <cell r="B446" t="str">
            <v>El XML no contiene el tag CustomizationID</v>
          </cell>
        </row>
        <row r="447">
          <cell r="A447" t="str">
            <v>2320</v>
          </cell>
          <cell r="B447" t="str">
            <v>UBLVersionID - La version del UBL  no es la correcta</v>
          </cell>
        </row>
        <row r="448">
          <cell r="A448" t="str">
            <v>2321</v>
          </cell>
          <cell r="B448" t="str">
            <v>El XML no contiene el tag UBLVersionID</v>
          </cell>
        </row>
        <row r="449">
          <cell r="A449" t="str">
            <v>2322</v>
          </cell>
          <cell r="B449" t="str">
            <v>Error en la validacion de los rangos</v>
          </cell>
        </row>
        <row r="450">
          <cell r="A450" t="str">
            <v>2323</v>
          </cell>
          <cell r="B450" t="str">
            <v>Existe documento ya informado anteriormente en una comunicacion de baja</v>
          </cell>
        </row>
        <row r="451">
          <cell r="A451" t="str">
            <v>2324</v>
          </cell>
          <cell r="B451" t="str">
            <v>El archivo de comunicacion de baja ya fue presentado anteriormente</v>
          </cell>
        </row>
        <row r="452">
          <cell r="A452" t="str">
            <v>2325</v>
          </cell>
          <cell r="B452" t="str">
            <v>El certificado usado no es el comunicado a SUNAT</v>
          </cell>
        </row>
        <row r="453">
          <cell r="A453" t="str">
            <v>2326</v>
          </cell>
          <cell r="B453" t="str">
            <v>El certificado usado se encuentra de baja</v>
          </cell>
        </row>
        <row r="454">
          <cell r="A454" t="str">
            <v>2327</v>
          </cell>
          <cell r="B454" t="str">
            <v>El certificado usado no se encuentra vigente</v>
          </cell>
        </row>
        <row r="455">
          <cell r="A455" t="str">
            <v>2328</v>
          </cell>
          <cell r="B455" t="str">
            <v>El certificado usado se encuentra revocado</v>
          </cell>
        </row>
        <row r="456">
          <cell r="A456" t="str">
            <v>2329</v>
          </cell>
          <cell r="B456" t="str">
            <v>La fecha de emision se encuentra fuera del limite permitido</v>
          </cell>
        </row>
        <row r="457">
          <cell r="A457" t="str">
            <v>2330</v>
          </cell>
          <cell r="B457" t="str">
            <v>La fecha de generación de la comunicación debe ser igual a la fecha consignada en el nombre del archivo</v>
          </cell>
        </row>
        <row r="458">
          <cell r="A458" t="str">
            <v>2331</v>
          </cell>
          <cell r="B458" t="str">
            <v>Número de RUC del nombre del archivo no coincide con el consignado en el contenido del archivo XML</v>
          </cell>
        </row>
        <row r="459">
          <cell r="A459" t="str">
            <v>2332</v>
          </cell>
          <cell r="B459" t="str">
            <v>Número de Serie del nombre del archivo no coincide con el consignado en el contenido del archivo XML</v>
          </cell>
        </row>
        <row r="460">
          <cell r="A460" t="str">
            <v>2333</v>
          </cell>
          <cell r="B460" t="str">
            <v>Número de documento en el nombre del archivo no coincide con el consignado en el contenido del XML</v>
          </cell>
        </row>
        <row r="461">
          <cell r="A461" t="str">
            <v>2334</v>
          </cell>
          <cell r="B461" t="str">
            <v>El documento electrónico ingresado ha sido alterado</v>
          </cell>
        </row>
        <row r="462">
          <cell r="A462" t="str">
            <v>2335</v>
          </cell>
          <cell r="B462" t="str">
            <v>El documento electrónico ingresado ha sido alterado</v>
          </cell>
        </row>
        <row r="463">
          <cell r="A463" t="str">
            <v>2336</v>
          </cell>
          <cell r="B463" t="str">
            <v>Ocurrió un error en el proceso de validación de la firma digital</v>
          </cell>
        </row>
        <row r="464">
          <cell r="A464" t="str">
            <v>2337</v>
          </cell>
          <cell r="B464" t="str">
            <v>La moneda debe ser la misma en todo el documento</v>
          </cell>
        </row>
        <row r="465">
          <cell r="A465" t="str">
            <v>2338</v>
          </cell>
          <cell r="B465" t="str">
            <v>La moneda debe ser la misma en todo el documento</v>
          </cell>
        </row>
        <row r="466">
          <cell r="A466" t="str">
            <v>2339</v>
          </cell>
          <cell r="B466" t="str">
            <v>El dato ingresado en PayableAmount no cumple con el formato establecido</v>
          </cell>
        </row>
        <row r="467">
          <cell r="A467" t="str">
            <v>2340</v>
          </cell>
          <cell r="B467" t="str">
            <v>El valor ingresado en AdditionalMonetaryTotal/cbc:ID es incorrecto</v>
          </cell>
        </row>
        <row r="468">
          <cell r="A468" t="str">
            <v>2341</v>
          </cell>
          <cell r="B468" t="str">
            <v>AdditionalMonetaryTotal/cbc:ID debe tener valor</v>
          </cell>
        </row>
        <row r="469">
          <cell r="A469" t="str">
            <v>2342</v>
          </cell>
          <cell r="B469" t="str">
            <v>Fecha de emision de la factura no coincide con la informada en la comunicacion</v>
          </cell>
        </row>
        <row r="470">
          <cell r="A470" t="str">
            <v>2343</v>
          </cell>
          <cell r="B470" t="str">
            <v>cac:TaxTotal/cac:TaxSubtotal/cbc:TaxAmount - El dato ingresado no cumple con el estandar</v>
          </cell>
        </row>
        <row r="471">
          <cell r="A471" t="str">
            <v>2344</v>
          </cell>
          <cell r="B471" t="str">
            <v>El XML no contiene el tag cac:TaxTotal/cac:TaxSubtotal/cbc:TaxAmount</v>
          </cell>
        </row>
        <row r="472">
          <cell r="A472" t="str">
            <v>2345</v>
          </cell>
          <cell r="B472" t="str">
            <v>La serie no corresponde al tipo de comprobante</v>
          </cell>
        </row>
        <row r="473">
          <cell r="A473" t="str">
            <v>2346</v>
          </cell>
          <cell r="B473" t="str">
            <v>La fecha de generación del resumen debe ser igual a la fecha consignada en el nombre del archivo</v>
          </cell>
        </row>
        <row r="474">
          <cell r="A474" t="str">
            <v>2347</v>
          </cell>
          <cell r="B474" t="str">
            <v>Los rangos informados en el archivo XML se encuentran duplicados o superpuestos</v>
          </cell>
        </row>
        <row r="475">
          <cell r="A475" t="str">
            <v>2348</v>
          </cell>
          <cell r="B475" t="str">
            <v>Los documentos informados en el archivo XML se encuentran duplicados</v>
          </cell>
        </row>
        <row r="476">
          <cell r="A476" t="str">
            <v>2349</v>
          </cell>
          <cell r="B476" t="str">
            <v>Debe consignar solo un elemento sac:AdditionalMonetaryTotal con cbc:ID igual a 1001</v>
          </cell>
        </row>
        <row r="477">
          <cell r="A477" t="str">
            <v>2350</v>
          </cell>
          <cell r="B477" t="str">
            <v>Debe consignar solo un elemento sac:AdditionalMonetaryTotal con cbc:ID igual a 1002</v>
          </cell>
        </row>
        <row r="478">
          <cell r="A478" t="str">
            <v>2351</v>
          </cell>
          <cell r="B478" t="str">
            <v>Debe consignar solo un elemento sac:AdditionalMonetaryTotal con cbc:ID igual a 1003</v>
          </cell>
        </row>
        <row r="479">
          <cell r="A479" t="str">
            <v>2352</v>
          </cell>
          <cell r="B479" t="str">
            <v>Debe consignar solo un elemento cac:TaxTotal a nivel global para IGV (cbc:ID igual a 1000)</v>
          </cell>
        </row>
        <row r="480">
          <cell r="A480" t="str">
            <v>2353</v>
          </cell>
          <cell r="B480" t="str">
            <v>Debe consignar solo un elemento cac:TaxTotal a nivel global para ISC (cbc:ID igual a 2000)</v>
          </cell>
        </row>
        <row r="481">
          <cell r="A481" t="str">
            <v>2354</v>
          </cell>
          <cell r="B481" t="str">
            <v>Debe consignar solo un elemento cac:TaxTotal a nivel global para Otros (cbc:ID igual a 9999)</v>
          </cell>
        </row>
        <row r="482">
          <cell r="A482" t="str">
            <v>2355</v>
          </cell>
          <cell r="B482" t="str">
            <v>Debe consignar solo un elemento cac:TaxTotal a nivel de item para IGV (cbc:ID igual a 1000)</v>
          </cell>
        </row>
        <row r="483">
          <cell r="A483" t="str">
            <v>2356</v>
          </cell>
          <cell r="B483" t="str">
            <v>Debe consignar solo un elemento cac:TaxTotal a nivel de item para ISC (cbc:ID igual a 2000)</v>
          </cell>
        </row>
        <row r="484">
          <cell r="A484" t="str">
            <v>2357</v>
          </cell>
          <cell r="B484" t="str">
            <v>Debe consignar solo un elemento sac:BillingPayment a nivel de item con cbc:InstructionID igual a 01</v>
          </cell>
        </row>
        <row r="485">
          <cell r="A485" t="str">
            <v>2358</v>
          </cell>
          <cell r="B485" t="str">
            <v>Debe consignar solo un elemento sac:BillingPayment a nivel de item con cbc:InstructionID igual a 02</v>
          </cell>
        </row>
        <row r="486">
          <cell r="A486" t="str">
            <v>2359</v>
          </cell>
          <cell r="B486" t="str">
            <v>Debe consignar solo un elemento sac:BillingPayment a nivel de item con cbc:InstructionID igual a 03</v>
          </cell>
        </row>
        <row r="487">
          <cell r="A487" t="str">
            <v>2360</v>
          </cell>
          <cell r="B487" t="str">
            <v>Debe consignar solo un elemento sac:BillingPayment a nivel de item con cbc:InstructionID igual a 04</v>
          </cell>
        </row>
        <row r="488">
          <cell r="A488" t="str">
            <v>2361</v>
          </cell>
          <cell r="B488" t="str">
            <v>Debe consignar solo un elemento cac:TaxTotal a nivel de item para Otros (cbc:ID igual a 9999)</v>
          </cell>
        </row>
        <row r="489">
          <cell r="A489" t="str">
            <v>2362</v>
          </cell>
          <cell r="B489" t="str">
            <v>Debe consignar solo un tag cac:AccountingSupplierParty/cbc:AdditionalAccountID</v>
          </cell>
        </row>
        <row r="490">
          <cell r="A490" t="str">
            <v>2363</v>
          </cell>
          <cell r="B490" t="str">
            <v>Debe consignar solo un tag cac:AccountingCustomerParty/cbc:AdditionalAccountID</v>
          </cell>
        </row>
        <row r="491">
          <cell r="A491" t="str">
            <v>2364</v>
          </cell>
          <cell r="B491" t="str">
            <v>El comprobante contiene un tipo y número de Guía de Remisión repetido</v>
          </cell>
        </row>
        <row r="492">
          <cell r="A492" t="str">
            <v>2365</v>
          </cell>
          <cell r="B492" t="str">
            <v>El comprobante contiene un tipo y número de Documento Relacionado repetido</v>
          </cell>
        </row>
        <row r="493">
          <cell r="A493" t="str">
            <v>2366</v>
          </cell>
          <cell r="B493" t="str">
            <v>El codigo en el tag sac:AdditionalProperty/cbc:ID debe tener 4 posiciones</v>
          </cell>
        </row>
        <row r="494">
          <cell r="A494" t="str">
            <v>2367</v>
          </cell>
          <cell r="B494" t="str">
            <v>El dato ingresado en PriceAmount del Precio de venta unitario por item no cumple con el formato establecido</v>
          </cell>
        </row>
        <row r="495">
          <cell r="A495" t="str">
            <v>2368</v>
          </cell>
          <cell r="B495" t="str">
            <v>El dato ingresado en TaxSubtotal/cbc:TaxAmount del item no cumple con el formato establecido</v>
          </cell>
        </row>
        <row r="496">
          <cell r="A496" t="str">
            <v>2369</v>
          </cell>
          <cell r="B496" t="str">
            <v>El dato ingresado en PriceAmount del Valor de venta unitario por item no cumple con el formato establecido</v>
          </cell>
        </row>
        <row r="497">
          <cell r="A497" t="str">
            <v>2370</v>
          </cell>
          <cell r="B497" t="str">
            <v>El dato ingresado en LineExtensionAmount del item no cumple con el formato establecido</v>
          </cell>
        </row>
        <row r="498">
          <cell r="A498" t="str">
            <v>2371</v>
          </cell>
          <cell r="B498" t="str">
            <v>El XML no contiene el tag cbc:TaxExemptionReasonCode de Afectacion al IGV</v>
          </cell>
        </row>
        <row r="499">
          <cell r="A499" t="str">
            <v>2372</v>
          </cell>
          <cell r="B499" t="str">
            <v>El tag en el item cac:TaxTotal/cbc:TaxAmount debe tener el mismo valor que cac:TaxTotal/cac:TaxSubtotal/cbc:TaxAmount</v>
          </cell>
        </row>
        <row r="500">
          <cell r="A500" t="str">
            <v>2373</v>
          </cell>
          <cell r="B500" t="str">
            <v>Si existe monto de ISC en el ITEM debe especificar el sistema de calculo</v>
          </cell>
        </row>
        <row r="501">
          <cell r="A501" t="str">
            <v>2374</v>
          </cell>
          <cell r="B501" t="str">
            <v>La factura a dar de baja tiene una fecha de recepcion fuera del plazo permitido</v>
          </cell>
        </row>
        <row r="502">
          <cell r="A502" t="str">
            <v>2375</v>
          </cell>
          <cell r="B502" t="str">
            <v>Fecha de emision del comprobante no coincide con la fecha de emision consignada en la comunicación</v>
          </cell>
        </row>
        <row r="503">
          <cell r="A503" t="str">
            <v>2376</v>
          </cell>
          <cell r="B503" t="str">
            <v>La boleta de venta a dar de baja fue informada en un resumen con fecha de recepcion fuera del plazo permitido</v>
          </cell>
        </row>
        <row r="504">
          <cell r="A504" t="str">
            <v>2377</v>
          </cell>
          <cell r="B504" t="str">
            <v>El Name o TaxTypeCode debe corresponder con el Id para el IGV</v>
          </cell>
        </row>
        <row r="505">
          <cell r="A505" t="str">
            <v>2378</v>
          </cell>
          <cell r="B505" t="str">
            <v>El Name o TaxTypeCode debe corresponder con el Id para el ISC</v>
          </cell>
        </row>
        <row r="506">
          <cell r="A506" t="str">
            <v>2379</v>
          </cell>
          <cell r="B506" t="str">
            <v>La numeracion de boleta de venta a dar de baja fue generada en una fecha fuera del plazo permitido</v>
          </cell>
        </row>
        <row r="507">
          <cell r="A507" t="str">
            <v>2380</v>
          </cell>
          <cell r="B507" t="str">
            <v>El documento tiene observaciones</v>
          </cell>
        </row>
        <row r="508">
          <cell r="A508" t="str">
            <v>2381</v>
          </cell>
          <cell r="B508" t="str">
            <v>Comprobante no cumple con el Grupo 1: No todos los items corresponden a operaciones gravadas a IGV</v>
          </cell>
        </row>
        <row r="509">
          <cell r="A509" t="str">
            <v>2382</v>
          </cell>
          <cell r="B509" t="str">
            <v>Comprobante no cumple con el Grupo 2: No todos los items corresponden a operaciones inafectas o exoneradas al IGV</v>
          </cell>
        </row>
        <row r="510">
          <cell r="A510" t="str">
            <v>2383</v>
          </cell>
          <cell r="B510" t="str">
            <v>Comprobante no cumple con el Grupo 3: Falta leyenda con codigo 1002</v>
          </cell>
        </row>
        <row r="511">
          <cell r="A511" t="str">
            <v>2384</v>
          </cell>
          <cell r="B511" t="str">
            <v>Comprobante no cumple con el Grupo 3: Existe item con operación onerosa</v>
          </cell>
        </row>
        <row r="512">
          <cell r="A512" t="str">
            <v>2385</v>
          </cell>
          <cell r="B512" t="str">
            <v>Comprobante no cumple con el Grupo 4: Debe exitir Total descuentos mayor a cero</v>
          </cell>
        </row>
        <row r="513">
          <cell r="A513" t="str">
            <v>2386</v>
          </cell>
          <cell r="B513" t="str">
            <v>Comprobante no cumple con el Grupo 5: Todos los items deben tener operaciones afectas a ISC</v>
          </cell>
        </row>
        <row r="514">
          <cell r="A514" t="str">
            <v>2387</v>
          </cell>
          <cell r="B514" t="str">
            <v>Comprobante no cumple con el Grupo 6: El monto de percepcion no existe o es cero</v>
          </cell>
        </row>
        <row r="515">
          <cell r="A515" t="str">
            <v>2388</v>
          </cell>
          <cell r="B515" t="str">
            <v>Comprobante no cumple con el Grupo 6: Todos los items deben tener código de Afectación al IGV igual a 10</v>
          </cell>
        </row>
        <row r="516">
          <cell r="A516" t="str">
            <v>2389</v>
          </cell>
          <cell r="B516" t="str">
            <v>Comprobante no cumple con el Grupo 7: El codigo de moneda no es diferente a PEN</v>
          </cell>
        </row>
        <row r="517">
          <cell r="A517" t="str">
            <v>2390</v>
          </cell>
          <cell r="B517" t="str">
            <v>Comprobante no cumple con el Grupo 8: No todos los items corresponden a operaciones gravadas a IGV</v>
          </cell>
        </row>
        <row r="518">
          <cell r="A518" t="str">
            <v>2391</v>
          </cell>
          <cell r="B518" t="str">
            <v>Comprobante no cumple con el Grupo 9: No todos los items corresponden a operaciones inafectas o exoneradas al IGV</v>
          </cell>
        </row>
        <row r="519">
          <cell r="A519" t="str">
            <v>2392</v>
          </cell>
          <cell r="B519" t="str">
            <v>Comprobante no cumple con el Grupo 10: Falta leyenda con codigo 1002</v>
          </cell>
        </row>
        <row r="520">
          <cell r="A520" t="str">
            <v>2393</v>
          </cell>
          <cell r="B520" t="str">
            <v>Comprobante no cumple con el Grupo 10: Existe item con operación onerosa</v>
          </cell>
        </row>
        <row r="521">
          <cell r="A521" t="str">
            <v>2394</v>
          </cell>
          <cell r="B521" t="str">
            <v>Comprobante no cumple con el Grupo 11: Debe existir Total descuentos mayor a cero</v>
          </cell>
        </row>
        <row r="522">
          <cell r="A522" t="str">
            <v>2395</v>
          </cell>
          <cell r="B522" t="str">
            <v>Comprobante no cumple con el Grupo 12: El codigo de moneda no es diferente a PEN</v>
          </cell>
        </row>
        <row r="523">
          <cell r="A523" t="str">
            <v>2396</v>
          </cell>
          <cell r="B523" t="str">
            <v>Si el monto total es mayor a S/. 700.00 debe consignar tipo y numero de documento del adquiriente</v>
          </cell>
        </row>
        <row r="524">
          <cell r="A524" t="str">
            <v>2397</v>
          </cell>
          <cell r="B524" t="str">
            <v>El tipo de documento del adquiriente no puede ser Numero de RUC</v>
          </cell>
        </row>
        <row r="525">
          <cell r="A525" t="str">
            <v>2398</v>
          </cell>
          <cell r="B525" t="str">
            <v>El documento a dar de baja se encuentra rechazado</v>
          </cell>
        </row>
        <row r="526">
          <cell r="A526" t="str">
            <v>2399</v>
          </cell>
          <cell r="B526" t="str">
            <v>El tipo de documento modificado por la Nota de credito debe ser boleta electronica</v>
          </cell>
        </row>
        <row r="527">
          <cell r="A527" t="str">
            <v>2400</v>
          </cell>
          <cell r="B527" t="str">
            <v>El tipo de documento modificado por la Nota de debito debe ser boleta electronica</v>
          </cell>
        </row>
        <row r="528">
          <cell r="A528" t="str">
            <v>2401</v>
          </cell>
          <cell r="B528" t="str">
            <v>No se puede leer (parsear) el archivo XML</v>
          </cell>
        </row>
        <row r="529">
          <cell r="A529" t="str">
            <v>2402</v>
          </cell>
          <cell r="B529" t="str">
            <v>El caso de prueba no existe</v>
          </cell>
        </row>
        <row r="530">
          <cell r="A530" t="str">
            <v>2403</v>
          </cell>
          <cell r="B530" t="str">
            <v>La numeracion o nombre del documento ya ha sido enviado anteriormente</v>
          </cell>
        </row>
        <row r="531">
          <cell r="A531" t="str">
            <v>2404</v>
          </cell>
          <cell r="B531" t="str">
            <v>Documento afectado por la nota electronica no se encuentra autorizado</v>
          </cell>
        </row>
        <row r="532">
          <cell r="A532" t="str">
            <v>2405</v>
          </cell>
          <cell r="B532" t="str">
            <v>Contribuyente no se encuentra autorizado como emisor de boletas electronicas</v>
          </cell>
        </row>
        <row r="533">
          <cell r="A533" t="str">
            <v>2406</v>
          </cell>
          <cell r="B533" t="str">
            <v>Existe mas de un tag sac:AdditionalMonetaryTotal con el mismo ID</v>
          </cell>
        </row>
        <row r="534">
          <cell r="A534" t="str">
            <v>2407</v>
          </cell>
          <cell r="B534" t="str">
            <v>Existe mas de un tag sac:AdditionalProperty con el mismo ID</v>
          </cell>
        </row>
        <row r="535">
          <cell r="A535" t="str">
            <v>2408</v>
          </cell>
          <cell r="B535" t="str">
            <v>El dato ingresado en PriceAmount del Valor referencial unitario por item no cumple con el formato establecido</v>
          </cell>
        </row>
        <row r="536">
          <cell r="A536" t="str">
            <v>2409</v>
          </cell>
          <cell r="B536" t="str">
            <v>Existe mas de un tag cac:AlternativeConditionPrice con el mismo cbc:PriceTypeCode</v>
          </cell>
        </row>
        <row r="537">
          <cell r="A537" t="str">
            <v>2410</v>
          </cell>
          <cell r="B537" t="str">
            <v>Se ha consignado un valor invalido en el campo cbc:PriceTypeCode</v>
          </cell>
        </row>
        <row r="538">
          <cell r="A538" t="str">
            <v>2411</v>
          </cell>
          <cell r="B538" t="str">
            <v>Ha consignado mas de un elemento cac:AllowanceCharge con el mismo campo cbc:ChargeIndicator</v>
          </cell>
        </row>
        <row r="539">
          <cell r="A539" t="str">
            <v>2412</v>
          </cell>
          <cell r="B539" t="str">
            <v>Se ha consignado mas de un documento afectado por la nota (tag cac:BillingReference)</v>
          </cell>
        </row>
        <row r="540">
          <cell r="A540" t="str">
            <v>2413</v>
          </cell>
          <cell r="B540" t="str">
            <v>Se ha consignado mas de un motivo o sustento de la nota (tag cac:DiscrepancyResponse/cbc:Description)</v>
          </cell>
        </row>
        <row r="541">
          <cell r="A541" t="str">
            <v>2414</v>
          </cell>
          <cell r="B541" t="str">
            <v>No se ha consignado en la nota el tag cac:DiscrepancyResponse</v>
          </cell>
        </row>
        <row r="542">
          <cell r="A542" t="str">
            <v>2415</v>
          </cell>
          <cell r="B542" t="str">
            <v>Se ha consignado en la nota mas de un tag cac:DiscrepancyResponse</v>
          </cell>
        </row>
        <row r="543">
          <cell r="A543" t="str">
            <v>2416</v>
          </cell>
          <cell r="B543" t="str">
            <v>Si existe leyenda Transferencia Gratuita debe consignar Total Valor de Venta de Operaciones Gratuitas</v>
          </cell>
        </row>
        <row r="544">
          <cell r="A544" t="str">
            <v>2417</v>
          </cell>
          <cell r="B544" t="str">
            <v>Debe consignar Valor Referencial unitario por item en operaciones no onerosas</v>
          </cell>
        </row>
        <row r="545">
          <cell r="A545" t="str">
            <v>2418</v>
          </cell>
          <cell r="B545" t="str">
            <v>Si consigna Valor Referencial unitario por item en operaciones no onerosas,la operacion debe ser no onerosa.</v>
          </cell>
        </row>
        <row r="546">
          <cell r="A546" t="str">
            <v>2419</v>
          </cell>
          <cell r="B546" t="str">
            <v>El dato ingresado en AllowanceTotalAmount no cumple con el formato establecido</v>
          </cell>
        </row>
        <row r="547">
          <cell r="A547" t="str">
            <v>2420</v>
          </cell>
          <cell r="B547" t="str">
            <v>Ya transcurrieron mas de 25 dias calendarios para concluir con su proceso de homologacion</v>
          </cell>
        </row>
        <row r="548">
          <cell r="A548" t="str">
            <v>2421</v>
          </cell>
          <cell r="B548" t="str">
            <v>Debe indicar  toda la informacion de  sustento de translado de bienes.</v>
          </cell>
        </row>
        <row r="549">
          <cell r="A549" t="str">
            <v>2422</v>
          </cell>
          <cell r="B549" t="str">
            <v>El valor unitario debe ser menor al precio unitario.</v>
          </cell>
        </row>
        <row r="550">
          <cell r="A550" t="str">
            <v>2423</v>
          </cell>
          <cell r="B550" t="str">
            <v>Si ha consignado monto ISC a nivel de item, debe consignar un monto a nivel de total.</v>
          </cell>
        </row>
        <row r="551">
          <cell r="A551" t="str">
            <v>2424</v>
          </cell>
          <cell r="B551" t="str">
            <v>RC Debe consignar solo un elemento sac:BillingPayment a nivel de item con cbc:InstructionID igual a 05.</v>
          </cell>
        </row>
        <row r="552">
          <cell r="A552" t="str">
            <v>2425</v>
          </cell>
          <cell r="B552" t="str">
            <v>Si la  operacion es gratuita PriceTypeCode =02 y cbc:PriceAmount&gt; 0 el codigo de afectacion de igv debe ser  no onerosa es  decir diferente de 10,20,30.</v>
          </cell>
        </row>
        <row r="553">
          <cell r="A553" t="str">
            <v>2426</v>
          </cell>
          <cell r="B553" t="str">
            <v>Documentos relacionados duplicados en el comprobante.</v>
          </cell>
        </row>
        <row r="554">
          <cell r="A554" t="str">
            <v>2427</v>
          </cell>
          <cell r="B554" t="str">
            <v>Solo debe de existir un tag AdditionalInformation.</v>
          </cell>
        </row>
        <row r="555">
          <cell r="A555" t="str">
            <v>2428</v>
          </cell>
          <cell r="B555" t="str">
            <v>Comprobante no cumple con grupo de facturas con detracciones.</v>
          </cell>
        </row>
        <row r="556">
          <cell r="A556" t="str">
            <v>2429</v>
          </cell>
          <cell r="B556" t="str">
            <v>Comprobante no cumple con grupo de facturas con comercio exterior.</v>
          </cell>
        </row>
        <row r="557">
          <cell r="A557" t="str">
            <v>2430</v>
          </cell>
          <cell r="B557" t="str">
            <v>Comprobante no cumple con grupo de facturas con tag de factura guia.</v>
          </cell>
        </row>
        <row r="558">
          <cell r="A558" t="str">
            <v>2431</v>
          </cell>
          <cell r="B558" t="str">
            <v>Comprobante no cumple con grupo de facturas con tags no tributarios.</v>
          </cell>
        </row>
        <row r="559">
          <cell r="A559" t="str">
            <v>2432</v>
          </cell>
          <cell r="B559" t="str">
            <v>Comprobante no cumple con grupo de boletas con tags no tributarios.</v>
          </cell>
        </row>
        <row r="560">
          <cell r="A560" t="str">
            <v>2433</v>
          </cell>
          <cell r="B560" t="str">
            <v>Comprobante no cumple con grupo de facturas con tag venta itinerante.</v>
          </cell>
        </row>
        <row r="561">
          <cell r="A561" t="str">
            <v>2434</v>
          </cell>
          <cell r="B561" t="str">
            <v>Comprobante no cumple con grupo de boletas con tag venta itinerante.</v>
          </cell>
        </row>
        <row r="562">
          <cell r="A562" t="str">
            <v>2435</v>
          </cell>
          <cell r="B562" t="str">
            <v>Comprobante no cumple con grupo de boletas con ISC.</v>
          </cell>
        </row>
        <row r="563">
          <cell r="A563" t="str">
            <v>2436</v>
          </cell>
          <cell r="B563" t="str">
            <v>Comprobante no cumple con el grupo de boletas de venta con percepcion: El monto de percepcion no existe o es cero.</v>
          </cell>
        </row>
        <row r="564">
          <cell r="A564" t="str">
            <v>2437</v>
          </cell>
          <cell r="B564" t="str">
            <v>Comprobante no cumple con el grupo de boletas de venta con percepcion: Todos los items deben tener código de Afectación al IGV igual a 10.</v>
          </cell>
        </row>
        <row r="565">
          <cell r="A565" t="str">
            <v>2438</v>
          </cell>
          <cell r="B565" t="str">
            <v>Comprobante no cumple con grupo de facturas con tag venta anticipada I.</v>
          </cell>
        </row>
        <row r="566">
          <cell r="A566" t="str">
            <v>2439</v>
          </cell>
          <cell r="B566" t="str">
            <v>Comprobante no cumple con grupo de facturas con tag venta anticipada II.</v>
          </cell>
        </row>
        <row r="567">
          <cell r="A567" t="str">
            <v>2500</v>
          </cell>
          <cell r="B567" t="str">
            <v>Ingresar descripción y valor venta por ítem para documento de anticipos.</v>
          </cell>
        </row>
        <row r="568">
          <cell r="A568" t="str">
            <v>2501</v>
          </cell>
          <cell r="B568" t="str">
            <v>Valor venta debe ser mayor a cero.</v>
          </cell>
        </row>
        <row r="569">
          <cell r="A569" t="str">
            <v>2502</v>
          </cell>
          <cell r="B569" t="str">
            <v>El importe total para tipo de operación Venta interna-Anticipos debe ser mayor a cero.</v>
          </cell>
        </row>
        <row r="570">
          <cell r="A570" t="str">
            <v>2503</v>
          </cell>
          <cell r="B570" t="str">
            <v>PaidAmount: monto anticipado por documento debe ser mayor a cero.</v>
          </cell>
        </row>
        <row r="571">
          <cell r="A571" t="str">
            <v>2504</v>
          </cell>
          <cell r="B571" t="str">
            <v>Falta referencia de la factura relacionada con anticipo.</v>
          </cell>
        </row>
        <row r="572">
          <cell r="A572" t="str">
            <v>2505</v>
          </cell>
          <cell r="B572" t="str">
            <v>Código de documento de referencia debe ser 02 o 03.</v>
          </cell>
        </row>
        <row r="573">
          <cell r="A573" t="str">
            <v>2506</v>
          </cell>
          <cell r="B573" t="str">
            <v>cac:PrepaidPayment/cbc:ID: Factura o boleta no existe o comunicada de Baja.</v>
          </cell>
        </row>
        <row r="574">
          <cell r="A574" t="str">
            <v>2507</v>
          </cell>
          <cell r="B574" t="str">
            <v>Factura relacionada con anticipo no corresponde como factura de anticipo.</v>
          </cell>
        </row>
        <row r="575">
          <cell r="A575" t="str">
            <v>2508</v>
          </cell>
          <cell r="B575" t="str">
            <v>Ingresar documentos por anticipos.</v>
          </cell>
        </row>
        <row r="576">
          <cell r="A576" t="str">
            <v>2509</v>
          </cell>
          <cell r="B576" t="str">
            <v>Total de anticipos diferente a los montos anticipados por documento.</v>
          </cell>
        </row>
        <row r="577">
          <cell r="A577" t="str">
            <v>2510</v>
          </cell>
          <cell r="B577" t="str">
            <v>Nro nombre del documento no tiene el formato correcto.</v>
          </cell>
        </row>
        <row r="578">
          <cell r="A578" t="str">
            <v>2511</v>
          </cell>
          <cell r="B578" t="str">
            <v>El tipo de documento no es aceptado.</v>
          </cell>
        </row>
        <row r="579">
          <cell r="A579" t="str">
            <v>2512</v>
          </cell>
          <cell r="B579" t="str">
            <v>No existe información de serie o número.</v>
          </cell>
        </row>
        <row r="580">
          <cell r="A580" t="str">
            <v>2513</v>
          </cell>
          <cell r="B580" t="str">
            <v>Dato no cumple con formato de acuerdo al número de comprobante.</v>
          </cell>
        </row>
        <row r="581">
          <cell r="A581" t="str">
            <v>2514</v>
          </cell>
          <cell r="B581" t="str">
            <v>No existe información de receptor de documento.</v>
          </cell>
        </row>
        <row r="582">
          <cell r="A582" t="str">
            <v>2515</v>
          </cell>
          <cell r="B582" t="str">
            <v>Dato ingresado no cumple con catalogo 6.</v>
          </cell>
        </row>
        <row r="583">
          <cell r="A583" t="str">
            <v>2516</v>
          </cell>
          <cell r="B583" t="str">
            <v>Debe indicar tipo de documento.</v>
          </cell>
        </row>
        <row r="584">
          <cell r="A584" t="str">
            <v>2517</v>
          </cell>
          <cell r="B584" t="str">
            <v>Dato no cumple con formato establecido.</v>
          </cell>
        </row>
        <row r="585">
          <cell r="A585" t="str">
            <v>2518</v>
          </cell>
          <cell r="B585" t="str">
            <v>Calculo IGV no es correcto.</v>
          </cell>
        </row>
        <row r="586">
          <cell r="A586" t="str">
            <v>2519</v>
          </cell>
          <cell r="B586" t="str">
            <v>El importe total no coincide con la sumatoria de los valores de venta mas los tributos mas los cargos menos los descuentos que no afectan la base imponible</v>
          </cell>
        </row>
        <row r="587">
          <cell r="A587" t="str">
            <v>2520</v>
          </cell>
          <cell r="B587" t="str">
            <v>El tipo documento del emisor que realiza el anticipo debe ser 6 del catalogo de tipo de documento.</v>
          </cell>
        </row>
        <row r="588">
          <cell r="A588" t="str">
            <v>2521</v>
          </cell>
          <cell r="B588" t="str">
            <v>El dato ingresado debe indicar SERIE-CORRELATIVO del documento que se realizo el anticipo.</v>
          </cell>
        </row>
        <row r="589">
          <cell r="A589" t="str">
            <v>2522</v>
          </cell>
          <cell r="B589" t="str">
            <v>No existe información del documento del anticipo.</v>
          </cell>
        </row>
        <row r="590">
          <cell r="A590" t="str">
            <v>2523</v>
          </cell>
          <cell r="B590" t="str">
            <v>GrossWeightMeasure – El dato ingresado no cumple con el formato establecido.</v>
          </cell>
        </row>
        <row r="591">
          <cell r="A591" t="str">
            <v>2524</v>
          </cell>
          <cell r="B591" t="str">
            <v>El dato ingresado en Amount no cumple con el formato establecido.</v>
          </cell>
        </row>
        <row r="592">
          <cell r="A592" t="str">
            <v>2525</v>
          </cell>
          <cell r="B592" t="str">
            <v>El dato ingresado en Quantity no cumple con el formato establecido.</v>
          </cell>
        </row>
        <row r="593">
          <cell r="A593" t="str">
            <v>2526</v>
          </cell>
          <cell r="B593" t="str">
            <v>El dato ingresado en Percent no cumple con el formato establecido.</v>
          </cell>
        </row>
        <row r="594">
          <cell r="A594" t="str">
            <v>2527</v>
          </cell>
          <cell r="B594" t="str">
            <v>PrepaidAmount: Monto total anticipado debe ser mayor a cero.</v>
          </cell>
        </row>
        <row r="595">
          <cell r="A595" t="str">
            <v>2528</v>
          </cell>
          <cell r="B595" t="str">
            <v>cac:OriginatorDocumentReference/cbc:ID/@SchemaID – El tipo documento debe ser 6 del catalogo de tipo de documento.</v>
          </cell>
        </row>
        <row r="596">
          <cell r="A596" t="str">
            <v>2529</v>
          </cell>
          <cell r="B596" t="str">
            <v>RUC que emitio documento de anticipo, no existe.</v>
          </cell>
        </row>
        <row r="597">
          <cell r="A597" t="str">
            <v>2530</v>
          </cell>
          <cell r="B597" t="str">
            <v>RUC que solicita la emision de la factura, no existe.</v>
          </cell>
        </row>
        <row r="598">
          <cell r="A598" t="str">
            <v>2531</v>
          </cell>
          <cell r="B598" t="str">
            <v>Codigo del Local Anexo del emisor no existe.</v>
          </cell>
        </row>
        <row r="599">
          <cell r="A599" t="str">
            <v>2532</v>
          </cell>
          <cell r="B599" t="str">
            <v>No existe información de modalidad de transporte.</v>
          </cell>
        </row>
        <row r="600">
          <cell r="A600" t="str">
            <v>2533</v>
          </cell>
          <cell r="B600" t="str">
            <v>Si ha consignado Transporte Privado, debe consignar Licencia de conducir, Placa, N constancia de inscripcion y marca del vehiculo.</v>
          </cell>
        </row>
        <row r="601">
          <cell r="A601" t="str">
            <v>2534</v>
          </cell>
          <cell r="B601" t="str">
            <v>Si ha consignado Transporte Público, debe consignar Datos del transportista.</v>
          </cell>
        </row>
        <row r="602">
          <cell r="A602" t="str">
            <v>2535</v>
          </cell>
          <cell r="B602" t="str">
            <v>La nota de crédito por otros conceptos tributarios debe tener Otros Documentos Relacionados.</v>
          </cell>
        </row>
        <row r="603">
          <cell r="A603" t="str">
            <v>2536</v>
          </cell>
          <cell r="B603" t="str">
            <v>Serie y numero no se encuentra registrado como baja por cambio de destinatario.</v>
          </cell>
        </row>
        <row r="604">
          <cell r="A604" t="str">
            <v>2537</v>
          </cell>
          <cell r="B604" t="str">
            <v>cac:OrderReference/cac:DocumentReference/cbc:DocumentTypeCode - El tipo de documento de serie y número dado de baja es incorrecta.</v>
          </cell>
        </row>
        <row r="605">
          <cell r="A605" t="str">
            <v>2538</v>
          </cell>
          <cell r="B605" t="str">
            <v>El contribuyente no se encuentra autorizado como emisor electronico de Guía o de factura o de boletaFactura GEM.</v>
          </cell>
        </row>
        <row r="606">
          <cell r="A606" t="str">
            <v>2539</v>
          </cell>
          <cell r="B606" t="str">
            <v>El contribuyente no esta activo.</v>
          </cell>
        </row>
        <row r="607">
          <cell r="A607" t="str">
            <v>2540</v>
          </cell>
          <cell r="B607" t="str">
            <v>El contribuyente no esta habido.</v>
          </cell>
        </row>
        <row r="608">
          <cell r="A608" t="str">
            <v>2541</v>
          </cell>
          <cell r="B608" t="str">
            <v>El XML no contiene el tag o no existe informacion del tipo de documento identidad del remitente.</v>
          </cell>
        </row>
        <row r="609">
          <cell r="A609" t="str">
            <v>2542</v>
          </cell>
          <cell r="B609" t="str">
            <v>cac:DespatchSupplierParty/cbc:CustomerAssignedAccountID@schemeID - El valor ingresado como tipo de documento identidad del remitente es incorrecta.</v>
          </cell>
        </row>
        <row r="610">
          <cell r="A610" t="str">
            <v>2543</v>
          </cell>
          <cell r="B610" t="str">
            <v>El XML no contiene el tag o no existe informacion de la dirección completa y detallada en domicilio fiscal.</v>
          </cell>
        </row>
        <row r="611">
          <cell r="A611" t="str">
            <v>2544</v>
          </cell>
          <cell r="B611" t="str">
            <v>El XML no contiene el tag o no existe información de la provincia en domicilio fiscal.</v>
          </cell>
        </row>
        <row r="612">
          <cell r="A612" t="str">
            <v>2545</v>
          </cell>
          <cell r="B612" t="str">
            <v>El XML no contiene el tag o no existe información del departamento en domicilio fiscal.</v>
          </cell>
        </row>
        <row r="613">
          <cell r="A613" t="str">
            <v>2546</v>
          </cell>
          <cell r="B613" t="str">
            <v>El XML no contiene el tag o no existe información del distrito en domicilio fiscal.</v>
          </cell>
        </row>
        <row r="614">
          <cell r="A614" t="str">
            <v>2547</v>
          </cell>
          <cell r="B614" t="str">
            <v>El XML no contiene el tag o no existe información del país en domicilio fiscal.</v>
          </cell>
        </row>
        <row r="615">
          <cell r="A615" t="str">
            <v>2548</v>
          </cell>
          <cell r="B615" t="str">
            <v>El valor del país inválido.</v>
          </cell>
        </row>
        <row r="616">
          <cell r="A616" t="str">
            <v>2549</v>
          </cell>
          <cell r="B616" t="str">
            <v>El XML no contiene el tag o no existe informacion del tipo de documento identidad del destinatario.</v>
          </cell>
        </row>
        <row r="617">
          <cell r="A617" t="str">
            <v>2550</v>
          </cell>
          <cell r="B617" t="str">
            <v>cac:DeliveryCustomerParty/cbc:CustomerAssignedAccountID@schemeID - El dato ingresado de tipo de documento identidad del destinatario no cumple con el estandar.</v>
          </cell>
        </row>
        <row r="618">
          <cell r="A618" t="str">
            <v>2551</v>
          </cell>
          <cell r="B618" t="str">
            <v>El XML no contiene el tag o no existe informacion de CustomerAssignedAccountID del proveedor de servicios.</v>
          </cell>
        </row>
        <row r="619">
          <cell r="A619" t="str">
            <v>2552</v>
          </cell>
          <cell r="B619" t="str">
            <v>El XML no contiene el tag o no existe informacion del tipo de documento identidad del proveedor.</v>
          </cell>
        </row>
        <row r="620">
          <cell r="A620" t="str">
            <v>2553</v>
          </cell>
          <cell r="B620" t="str">
            <v>cac:SellerSupplierParty/cbc:CustomerAssignedAccountID@schemeID - El dato ingresado no es valido.</v>
          </cell>
        </row>
        <row r="621">
          <cell r="A621" t="str">
            <v>2554</v>
          </cell>
          <cell r="B621" t="str">
            <v>Para el motivo de traslado ingresado el Destinatario debe ser igual al remitente.</v>
          </cell>
        </row>
        <row r="622">
          <cell r="A622" t="str">
            <v>2555</v>
          </cell>
          <cell r="B622" t="str">
            <v>Destinatario no debe ser igual al remitente.</v>
          </cell>
        </row>
        <row r="623">
          <cell r="A623" t="str">
            <v>2556</v>
          </cell>
          <cell r="B623" t="str">
            <v>cbc:TransportModeCode -  dato ingresado no es valido.</v>
          </cell>
        </row>
        <row r="624">
          <cell r="A624" t="str">
            <v>2557</v>
          </cell>
          <cell r="B624" t="str">
            <v>La fecha del StartDate no debe ser menor al Today.</v>
          </cell>
        </row>
        <row r="625">
          <cell r="A625" t="str">
            <v>2558</v>
          </cell>
          <cell r="B625" t="str">
            <v>El XML no contiene el tag o no existe informacion en Numero de Ruc del transportista.</v>
          </cell>
        </row>
        <row r="626">
          <cell r="A626" t="str">
            <v>2559</v>
          </cell>
          <cell r="B626" t="str">
            <v>/DespatchAdvice/cac:Shipment/cac:ShipmentStage/cac:CarrierParty/cac:PartyIdentification/cbc:ID  - El dato ingresado no cumple con el formato establecido.</v>
          </cell>
        </row>
        <row r="627">
          <cell r="A627" t="str">
            <v>2560</v>
          </cell>
          <cell r="B627" t="str">
            <v>Transportista  no debe ser igual al remitente o destinatario.</v>
          </cell>
        </row>
        <row r="628">
          <cell r="A628" t="str">
            <v>2561</v>
          </cell>
          <cell r="B628" t="str">
            <v>El XML no contiene el tag o no existe informacion del tipo de documento identidad del transportista.</v>
          </cell>
        </row>
        <row r="629">
          <cell r="A629" t="str">
            <v>2562</v>
          </cell>
          <cell r="B629" t="str">
            <v>/DespatchAdvice/cac:Shipment/cac:ShipmentStage/cac:CarrierParty/cac:PartyIdentification/cbc:ID@schemeID  - El dato ingresado no es valido.</v>
          </cell>
        </row>
        <row r="630">
          <cell r="A630" t="str">
            <v>2563</v>
          </cell>
          <cell r="B630" t="str">
            <v>El XML no contiene el tag o no existe informacion de Apellido, Nombre o razon social del transportista.</v>
          </cell>
        </row>
        <row r="631">
          <cell r="A631" t="str">
            <v>2564</v>
          </cell>
          <cell r="B631" t="str">
            <v>Razon social transportista - El dato ingresado no cumple con el formato establecido.</v>
          </cell>
        </row>
        <row r="632">
          <cell r="A632" t="str">
            <v>2565</v>
          </cell>
          <cell r="B632" t="str">
            <v>El XML no contiene el tag o no existe informacion del tipo de unidad de transporte.</v>
          </cell>
        </row>
        <row r="633">
          <cell r="A633" t="str">
            <v>2566</v>
          </cell>
          <cell r="B633" t="str">
            <v>El XML no contiene el tag o no existe informacion del Numero de placa del vehículo.</v>
          </cell>
        </row>
        <row r="634">
          <cell r="A634" t="str">
            <v>2567</v>
          </cell>
          <cell r="B634" t="str">
            <v>Numero de placa del vehículo - El dato ingresado no cumple con el formato establecido.</v>
          </cell>
        </row>
        <row r="635">
          <cell r="A635" t="str">
            <v>2568</v>
          </cell>
          <cell r="B635" t="str">
            <v>El XML no contiene el tag o no existe informacion en el Numero de documento de identidad del conductor.</v>
          </cell>
        </row>
        <row r="636">
          <cell r="A636" t="str">
            <v>2569</v>
          </cell>
          <cell r="B636" t="str">
            <v>Documento identidad del conductor - El dato ingresado no cumple con el formato establecido.</v>
          </cell>
        </row>
        <row r="637">
          <cell r="A637" t="str">
            <v>2570</v>
          </cell>
          <cell r="B637" t="str">
            <v>El XML no contiene el tag o no existe informacion del tipo de documento identidad del conductor.</v>
          </cell>
        </row>
        <row r="638">
          <cell r="A638" t="str">
            <v>2571</v>
          </cell>
          <cell r="B638" t="str">
            <v>cac:DriverPerson/ID@schemeID - El valor ingresado de tipo de documento identidad de conductor es incorrecto.</v>
          </cell>
        </row>
        <row r="639">
          <cell r="A639" t="str">
            <v>2572</v>
          </cell>
          <cell r="B639" t="str">
            <v>El XML no contiene el tag o no existe informacion del Numero de licencia del conductor.</v>
          </cell>
        </row>
        <row r="640">
          <cell r="A640" t="str">
            <v>2573</v>
          </cell>
          <cell r="B640" t="str">
            <v>Numero de licencia del conductor - El dato ingresado no cumple con el formato establecido.</v>
          </cell>
        </row>
        <row r="641">
          <cell r="A641" t="str">
            <v>2574</v>
          </cell>
          <cell r="B641" t="str">
            <v>El XML no contiene el tag o no existe informacion de direccion detallada de punto de llegada.</v>
          </cell>
        </row>
        <row r="642">
          <cell r="A642" t="str">
            <v>2575</v>
          </cell>
          <cell r="B642" t="str">
            <v>El XML no contiene el tag o no existe informacion de CityName.</v>
          </cell>
        </row>
        <row r="643">
          <cell r="A643" t="str">
            <v>2576</v>
          </cell>
          <cell r="B643" t="str">
            <v>El XML no contiene el tag o no existe informacion de District.</v>
          </cell>
        </row>
        <row r="644">
          <cell r="A644" t="str">
            <v>2577</v>
          </cell>
          <cell r="B644" t="str">
            <v>El XML no contiene el tag o no existe informacion de direccion detallada de punto de partida.</v>
          </cell>
        </row>
        <row r="645">
          <cell r="A645" t="str">
            <v>2578</v>
          </cell>
          <cell r="B645" t="str">
            <v>El XML no contiene el tag o no existe informacion de CityName.</v>
          </cell>
        </row>
        <row r="646">
          <cell r="A646" t="str">
            <v>2579</v>
          </cell>
          <cell r="B646" t="str">
            <v>El XML no contiene el tag o no existe informacion de District.</v>
          </cell>
        </row>
        <row r="647">
          <cell r="A647" t="str">
            <v>2580</v>
          </cell>
          <cell r="B647" t="str">
            <v>El XML No contiene el tag o no existe información de la cantidad del item.</v>
          </cell>
        </row>
        <row r="648">
          <cell r="A648" t="str">
            <v>2600</v>
          </cell>
          <cell r="B648" t="str">
            <v>El comprobante fue enviado fuera del plazo permitido.</v>
          </cell>
        </row>
        <row r="649">
          <cell r="A649" t="str">
            <v>2601</v>
          </cell>
          <cell r="B649" t="str">
            <v>Señor contribuyente a la fecha no se encuentra registrado ó habilitado con la condición de Agente de percepción.</v>
          </cell>
        </row>
        <row r="650">
          <cell r="A650" t="str">
            <v>2602</v>
          </cell>
          <cell r="B650" t="str">
            <v>El régimen percepción enviado no corresponde con su condición de Agente de percepción.</v>
          </cell>
        </row>
        <row r="651">
          <cell r="A651" t="str">
            <v>2603</v>
          </cell>
          <cell r="B651" t="str">
            <v>La tasa de percepción enviada no corresponde con el régimen de percepción.</v>
          </cell>
        </row>
        <row r="652">
          <cell r="A652" t="str">
            <v>2604</v>
          </cell>
          <cell r="B652" t="str">
            <v>El Cliente no puede ser el mismo que el Emisor del comprobante de percepción.</v>
          </cell>
        </row>
        <row r="653">
          <cell r="A653" t="str">
            <v>2605</v>
          </cell>
          <cell r="B653" t="str">
            <v>Número de RUC del Cliente no existe.</v>
          </cell>
        </row>
        <row r="654">
          <cell r="A654" t="str">
            <v>2606</v>
          </cell>
          <cell r="B654" t="str">
            <v>Documento de identidad del Cliente no existe.</v>
          </cell>
        </row>
        <row r="655">
          <cell r="A655" t="str">
            <v>2607</v>
          </cell>
          <cell r="B655" t="str">
            <v>La moneda del importe de cobro debe ser la misma que la del documento relacionado.</v>
          </cell>
        </row>
        <row r="656">
          <cell r="A656" t="str">
            <v>2608</v>
          </cell>
          <cell r="B656" t="str">
            <v>Los montos de pago, percibidos y montos cobrados consignados para el documento relacionado no son correctos.</v>
          </cell>
        </row>
        <row r="657">
          <cell r="A657" t="str">
            <v>2609</v>
          </cell>
          <cell r="B657" t="str">
            <v>El comprobante electrónico enviado no se encuentra registrado en la SUNAT.</v>
          </cell>
        </row>
        <row r="658">
          <cell r="A658" t="str">
            <v>2610</v>
          </cell>
          <cell r="B658" t="str">
            <v>La fecha de emisión, Importe total del comprobante y la moneda del comprobante electrónico enviado no son los registrados en los Sistemas de SUNAT.</v>
          </cell>
        </row>
        <row r="659">
          <cell r="A659" t="str">
            <v>2611</v>
          </cell>
          <cell r="B659" t="str">
            <v>El comprobante electrónico no ha sido emitido al cliente.</v>
          </cell>
        </row>
        <row r="660">
          <cell r="A660" t="str">
            <v>2612</v>
          </cell>
          <cell r="B660" t="str">
            <v>La fecha de cobro debe estar entre el primer día calendario del mes al cual corresponde la fecha de emisión del comprobante de percepción o desde la fecha de emisión del comprobante relacionado.</v>
          </cell>
        </row>
        <row r="661">
          <cell r="A661" t="str">
            <v>2613</v>
          </cell>
          <cell r="B661" t="str">
            <v>El Nro. de documento con número de cobro ya se encuentra en la Relación de Documentos Relacionados agregados.</v>
          </cell>
        </row>
        <row r="662">
          <cell r="A662" t="str">
            <v>2614</v>
          </cell>
          <cell r="B662" t="str">
            <v>El Nro. de documento con el número de cobro ya se encuentra registrado como pago realizado.</v>
          </cell>
        </row>
        <row r="663">
          <cell r="A663" t="str">
            <v>2615</v>
          </cell>
          <cell r="B663" t="str">
            <v>Importe total percibido debe ser igual a la suma de los importes percibidos por cada documento relacionado.</v>
          </cell>
        </row>
        <row r="664">
          <cell r="A664" t="str">
            <v>2616</v>
          </cell>
          <cell r="B664" t="str">
            <v>Importe total cobrado debe ser igual a la suma de los importe totales cobrados por cada documento relacionado.</v>
          </cell>
        </row>
        <row r="665">
          <cell r="A665" t="str">
            <v>2617</v>
          </cell>
          <cell r="B665" t="str">
            <v>Señor contribuyente a la fecha no se encuentra registrado ó habilitado con la condición de Agente de retención.</v>
          </cell>
        </row>
        <row r="666">
          <cell r="A666" t="str">
            <v>2618</v>
          </cell>
          <cell r="B666" t="str">
            <v>El régimen retención enviado no corresponde con su condición de Agente de retención.</v>
          </cell>
        </row>
        <row r="667">
          <cell r="A667" t="str">
            <v>2619</v>
          </cell>
          <cell r="B667" t="str">
            <v>La tasa de retención enviada no corresponde con el régimen de retención.</v>
          </cell>
        </row>
        <row r="668">
          <cell r="A668" t="str">
            <v>2620</v>
          </cell>
          <cell r="B668" t="str">
            <v>El Proveedor no puede ser el mismo que el Emisor del comprobante de retención.</v>
          </cell>
        </row>
        <row r="669">
          <cell r="A669" t="str">
            <v>2621</v>
          </cell>
          <cell r="B669" t="str">
            <v>Número de RUC del Proveedor no existe.</v>
          </cell>
        </row>
        <row r="670">
          <cell r="A670" t="str">
            <v>2622</v>
          </cell>
          <cell r="B670" t="str">
            <v>La moneda del importe de pago debe ser la misma que la del documento relacionado.</v>
          </cell>
        </row>
        <row r="671">
          <cell r="A671" t="str">
            <v>2623</v>
          </cell>
          <cell r="B671" t="str">
            <v>Los montos de pago, retenidos y montos pagados consignados para el documento relacionado no son correctos.</v>
          </cell>
        </row>
        <row r="672">
          <cell r="A672" t="str">
            <v>2624</v>
          </cell>
          <cell r="B672" t="str">
            <v>El comprobante electrónico no ha sido emitido por el proveedor.</v>
          </cell>
        </row>
        <row r="673">
          <cell r="A673" t="str">
            <v>2625</v>
          </cell>
          <cell r="B673" t="str">
            <v>La fecha de pago debe estar entre el primer día calendario del mes al cual corresponde la fecha de emisión del comprobante de retención o desde la fecha de emisión del comprobante relacionado.</v>
          </cell>
        </row>
        <row r="674">
          <cell r="A674" t="str">
            <v>2626</v>
          </cell>
          <cell r="B674" t="str">
            <v>El Nro. de documento con el número de pago ya se encuentra en la Relación de Documentos Relacionados agregados.</v>
          </cell>
        </row>
        <row r="675">
          <cell r="A675" t="str">
            <v>2627</v>
          </cell>
          <cell r="B675" t="str">
            <v>El Nro. de documento con el número de pago ya se encuentra registrado como pago realizado.</v>
          </cell>
        </row>
        <row r="676">
          <cell r="A676" t="str">
            <v>2628</v>
          </cell>
          <cell r="B676" t="str">
            <v>Importe total retenido debe ser igual a la suma de los importes retenidos por cada documento relacionado.</v>
          </cell>
        </row>
        <row r="677">
          <cell r="A677" t="str">
            <v>2629</v>
          </cell>
          <cell r="B677" t="str">
            <v>Importe total pagado debe ser igual a la suma de los importes pagados por cada documento relacionado.</v>
          </cell>
        </row>
        <row r="678">
          <cell r="A678" t="str">
            <v>2630</v>
          </cell>
          <cell r="B678" t="str">
            <v>La serie o numero del documento(01) modificado por la Nota de Credito no cumple con el formato establecido para tipo codigo Nota Credito 10.</v>
          </cell>
        </row>
        <row r="679">
          <cell r="A679" t="str">
            <v>2631</v>
          </cell>
          <cell r="B679" t="str">
            <v>La serie o numero del documento(12) modificado por la Nota de Credito no cumple con el formato establecido para tipo codigo Nota Credito 10.</v>
          </cell>
        </row>
        <row r="680">
          <cell r="A680" t="str">
            <v>2632</v>
          </cell>
          <cell r="B680" t="str">
            <v>La serie o numero del documento(56) modificado por la Nota de Credito no cumple con el formato establecido para tipo codigo Nota Credito 10.</v>
          </cell>
        </row>
        <row r="681">
          <cell r="A681" t="str">
            <v>2633</v>
          </cell>
          <cell r="B681" t="str">
            <v>La serie o numero del documento(03) modificado por la Nota de Credito no cumple con el formato establecido para tipo codigo Nota Credito 10.</v>
          </cell>
        </row>
        <row r="682">
          <cell r="A682" t="str">
            <v>2634</v>
          </cell>
          <cell r="B682" t="str">
            <v>ReferenceID - El dato ingresado debe indicar serie correcta del documento al que se relaciona la Nota tipo 10.</v>
          </cell>
        </row>
        <row r="683">
          <cell r="A683" t="str">
            <v>2635</v>
          </cell>
          <cell r="B683" t="str">
            <v>Debe existir DocumentTypeCode de Otros documentos relacionados con valor 99 para un tipo codigo Nota Credito 10.</v>
          </cell>
        </row>
        <row r="684">
          <cell r="A684" t="str">
            <v>2636</v>
          </cell>
          <cell r="B684" t="str">
            <v>No existe datos del ID de los documentos relacionados con valor 99 para un tipo codigo Nota Credito 10.</v>
          </cell>
        </row>
        <row r="685">
          <cell r="A685" t="str">
            <v>2637</v>
          </cell>
          <cell r="B685" t="str">
            <v>No existe datos del DocumentType de los documentos relacionados con valor 99 para un tipo codigo Nota Credito 10.</v>
          </cell>
        </row>
        <row r="686">
          <cell r="A686" t="str">
            <v>2640</v>
          </cell>
          <cell r="B686" t="str">
            <v>Operacion gratuita, solo debe consignar un monto referencial</v>
          </cell>
        </row>
        <row r="687">
          <cell r="A687" t="str">
            <v>2641</v>
          </cell>
          <cell r="B687" t="str">
            <v>Operacion gratuita,  debe consignar Total valor venta - operaciones gratuitas  mayor a cero</v>
          </cell>
        </row>
        <row r="688">
          <cell r="A688" t="str">
            <v>2642</v>
          </cell>
          <cell r="B688" t="str">
            <v>Operaciones de exportacion, deben consignar Tipo Afectacion igual a 40</v>
          </cell>
        </row>
        <row r="689">
          <cell r="A689" t="str">
            <v>2643</v>
          </cell>
          <cell r="B689" t="str">
            <v>Factura de operacion sujeta IVAP debe consignar Monto de impuestos por item</v>
          </cell>
        </row>
        <row r="690">
          <cell r="A690" t="str">
            <v>2644</v>
          </cell>
          <cell r="B690" t="str">
            <v>Comprobante operacion sujeta IVAP solo debe tener ítems con código de afectación del IGV igual a 17</v>
          </cell>
        </row>
        <row r="691">
          <cell r="A691" t="str">
            <v>2645</v>
          </cell>
          <cell r="B691" t="str">
            <v>Factura de operacion sujeta a IVAP debe consignar items con codigo de tributo 1000</v>
          </cell>
        </row>
        <row r="692">
          <cell r="A692" t="str">
            <v>2646</v>
          </cell>
          <cell r="B692" t="str">
            <v>Factura de operacion sujeta a IVAP debe consignar  items con nombre  de tributo IVAP</v>
          </cell>
        </row>
        <row r="693">
          <cell r="A693" t="str">
            <v>2647</v>
          </cell>
          <cell r="B693" t="str">
            <v>Código tributo  UN/ECE debe ser VAT</v>
          </cell>
        </row>
        <row r="694">
          <cell r="A694" t="str">
            <v>2648</v>
          </cell>
          <cell r="B694" t="str">
            <v>Factura de operacion sujeta al IVAP, solo puede consignar informacion para operacion gravadas</v>
          </cell>
        </row>
        <row r="695">
          <cell r="A695" t="str">
            <v>2649</v>
          </cell>
          <cell r="B695" t="str">
            <v>Operación sujeta al IVAP, debe consignar monto en total operaciones gravadas</v>
          </cell>
        </row>
        <row r="696">
          <cell r="A696" t="str">
            <v>2650</v>
          </cell>
          <cell r="B696" t="str">
            <v>Factura de operacion sujeta al IVAP , no debe consignar valor para ISC o debe ser 0</v>
          </cell>
        </row>
        <row r="697">
          <cell r="A697" t="str">
            <v>2651</v>
          </cell>
          <cell r="B697" t="str">
            <v>Factura de operacion sujeta al IVAP , no debe consignar valor para IGV o debe ser 0</v>
          </cell>
        </row>
        <row r="698">
          <cell r="A698" t="str">
            <v>2652</v>
          </cell>
          <cell r="B698" t="str">
            <v>Factura de operacion sujeta al IVAP , debe registrar mensaje 2007</v>
          </cell>
        </row>
        <row r="699">
          <cell r="A699" t="str">
            <v>2653</v>
          </cell>
          <cell r="B699" t="str">
            <v>Servicios prestados No domiciliados. Total IGV debe se mayor a cero</v>
          </cell>
        </row>
        <row r="700">
          <cell r="A700" t="str">
            <v>2654</v>
          </cell>
          <cell r="B700" t="str">
            <v>Servicios prestados No domiciliados. Código tributo a consignar debe ser 1000</v>
          </cell>
        </row>
        <row r="701">
          <cell r="A701" t="str">
            <v>2655</v>
          </cell>
          <cell r="B701" t="str">
            <v>Servicios prestados No domiciliados. El código de afectación debe ser 40</v>
          </cell>
        </row>
        <row r="702">
          <cell r="A702" t="str">
            <v>2656</v>
          </cell>
          <cell r="B702" t="str">
            <v>Servicios prestados No domiciliados. Código tributo  UN/ECE debe ser VAT</v>
          </cell>
        </row>
        <row r="703">
          <cell r="A703" t="str">
            <v>2657</v>
          </cell>
          <cell r="B703" t="str">
            <v>El Nro. de documento ya fué utilizado en la emision de CPE.</v>
          </cell>
        </row>
        <row r="704">
          <cell r="A704" t="str">
            <v>2658</v>
          </cell>
          <cell r="B704" t="str">
            <v>El Nro. de documento no se ha informado o no se encuentra en estado Revertido</v>
          </cell>
        </row>
        <row r="705">
          <cell r="A705" t="str">
            <v>2659</v>
          </cell>
          <cell r="B705" t="str">
            <v>La fecha de cobro de cada documento relacionado deben ser del mismo Periodo (mm/aaaa), asimismo estas fechas podrán ser menores o iguales a la fecha de emisión del comprobante de percepción</v>
          </cell>
        </row>
        <row r="706">
          <cell r="A706" t="str">
            <v>2660</v>
          </cell>
          <cell r="B706" t="str">
            <v>Los datos del CPE revertido no corresponden a los registrados en la SUNAT</v>
          </cell>
        </row>
        <row r="707">
          <cell r="A707" t="str">
            <v>2661</v>
          </cell>
          <cell r="B707" t="str">
            <v>La fecha de cobro de cada documento relacionado deben ser del mismo Periodo (mm/aaaa), asimismo estas fechas podrán ser menores o iguales a la fecha de emisión del comprobante de retencion</v>
          </cell>
        </row>
        <row r="708">
          <cell r="A708" t="str">
            <v>2662</v>
          </cell>
          <cell r="B708" t="str">
            <v>El Nro. de documento ya fué utilizado en la emision de CRE.</v>
          </cell>
        </row>
        <row r="709">
          <cell r="A709" t="str">
            <v>2663</v>
          </cell>
          <cell r="B709" t="str">
            <v>El documento indicado no existe no puede ser modificado/eliminado</v>
          </cell>
        </row>
        <row r="710">
          <cell r="A710" t="str">
            <v>2664</v>
          </cell>
          <cell r="B710" t="str">
            <v>El calculo de la base imponible de percepción y el monto de la percepción no coincide con el monto total informado.</v>
          </cell>
        </row>
        <row r="711">
          <cell r="A711" t="str">
            <v>2665</v>
          </cell>
          <cell r="B711" t="str">
            <v>El contribuyente no se encuentra autorizado a emitir Tickets</v>
          </cell>
        </row>
        <row r="712">
          <cell r="A712" t="str">
            <v>2666</v>
          </cell>
          <cell r="B712" t="str">
            <v>Las percepciones son solo válidas para boletas de venta al contado.</v>
          </cell>
        </row>
        <row r="713">
          <cell r="A713" t="str">
            <v>2667</v>
          </cell>
          <cell r="B713" t="str">
            <v>Importe total percibido debe ser igual a la suma de los importes percibidos por cada documento relacionado.</v>
          </cell>
        </row>
        <row r="714">
          <cell r="A714" t="str">
            <v>2668</v>
          </cell>
          <cell r="B714" t="str">
            <v>Importe total cobrado debe ser igual a la suma de los importes cobrados por cada documento relacionado.</v>
          </cell>
        </row>
        <row r="715">
          <cell r="A715" t="str">
            <v>2669</v>
          </cell>
          <cell r="B715" t="str">
            <v>El dato ingresado en TotalInvoiceAmount debe ser numérico mayor a cero</v>
          </cell>
        </row>
        <row r="716">
          <cell r="A716" t="str">
            <v>2670</v>
          </cell>
          <cell r="B716" t="str">
            <v>La razón social no corresponde al ruc informado.</v>
          </cell>
        </row>
        <row r="717">
          <cell r="A717" t="str">
            <v>2671</v>
          </cell>
          <cell r="B717" t="str">
            <v>La fecha de generación de la comunicación debe ser mayor o igual a la fecha de generación del documento revertido.</v>
          </cell>
        </row>
        <row r="718">
          <cell r="A718" t="str">
            <v>2672</v>
          </cell>
          <cell r="B718" t="str">
            <v>La fecha de generación del documento revertido debe ser menor o igual a la fecha actual.</v>
          </cell>
        </row>
        <row r="719">
          <cell r="A719" t="str">
            <v>2673</v>
          </cell>
          <cell r="B719" t="str">
            <v>El dato ingresado no cumple con el formato RR-fecha-correlativo.</v>
          </cell>
        </row>
        <row r="720">
          <cell r="A720" t="str">
            <v>2674</v>
          </cell>
          <cell r="B720" t="str">
            <v>El dato ingresado  no cumple con el formato de DocumentSerialID, para DocumentTypeCode con valor 20.</v>
          </cell>
        </row>
        <row r="721">
          <cell r="A721" t="str">
            <v>2675</v>
          </cell>
          <cell r="B721" t="str">
            <v>El dato ingresado  no cumple con el formato de DocumentSerialID, para DocumentTypeCode con valor 40.</v>
          </cell>
        </row>
        <row r="722">
          <cell r="A722" t="str">
            <v>2676</v>
          </cell>
          <cell r="B722" t="str">
            <v>El XML no contiene el tag o no existe información del número de RUC del emisor</v>
          </cell>
        </row>
        <row r="723">
          <cell r="A723" t="str">
            <v>2677</v>
          </cell>
          <cell r="B723" t="str">
            <v>El valor ingresado como número de RUC del emisor es incorrecto</v>
          </cell>
        </row>
        <row r="724">
          <cell r="A724" t="str">
            <v>2678</v>
          </cell>
          <cell r="B724" t="str">
            <v>El XML no contiene el atributo o no existe información del tipo de documento del emisor</v>
          </cell>
        </row>
        <row r="725">
          <cell r="A725" t="str">
            <v>2679</v>
          </cell>
          <cell r="B725" t="str">
            <v>El XML no contiene el tag o no existe información del número de documento de identidad del cliente</v>
          </cell>
        </row>
        <row r="726">
          <cell r="A726" t="str">
            <v>2680</v>
          </cell>
          <cell r="B726" t="str">
            <v>El valor ingresado como documento de identidad del cliente es incorrecto</v>
          </cell>
        </row>
        <row r="727">
          <cell r="A727" t="str">
            <v>2681</v>
          </cell>
          <cell r="B727" t="str">
            <v>El XML no contiene el atributo o no existe información del tipo de documento del cliente</v>
          </cell>
        </row>
        <row r="728">
          <cell r="A728" t="str">
            <v>2682</v>
          </cell>
          <cell r="B728" t="str">
            <v>El valor ingresado como tipo de documento del cliente es incorrecto</v>
          </cell>
        </row>
        <row r="729">
          <cell r="A729" t="str">
            <v>2683</v>
          </cell>
          <cell r="B729" t="str">
            <v>El XML no contiene el tag o no existe información del Importe total Percibido</v>
          </cell>
        </row>
        <row r="730">
          <cell r="A730" t="str">
            <v>2684</v>
          </cell>
          <cell r="B730" t="str">
            <v>El XML no contiene el tag o no existe información de la moneda del Importe total Percibido</v>
          </cell>
        </row>
        <row r="731">
          <cell r="A731" t="str">
            <v>2685</v>
          </cell>
          <cell r="B731" t="str">
            <v>El valor de la moneda del Importe total Percibido debe ser PEN</v>
          </cell>
        </row>
        <row r="732">
          <cell r="A732" t="str">
            <v>2686</v>
          </cell>
          <cell r="B732" t="str">
            <v>El XML no contiene el tag o no existe información del Importe total Cobrado</v>
          </cell>
        </row>
        <row r="733">
          <cell r="A733" t="str">
            <v>2687</v>
          </cell>
          <cell r="B733" t="str">
            <v>El dato ingresado en SUNATTotalCashed debe ser numérico mayor a cero</v>
          </cell>
        </row>
        <row r="734">
          <cell r="A734" t="str">
            <v>2689</v>
          </cell>
          <cell r="B734" t="str">
            <v>El XML no contiene el tag o no existe información de la moneda del Importe total Cobrado</v>
          </cell>
        </row>
        <row r="735">
          <cell r="A735" t="str">
            <v>2690</v>
          </cell>
          <cell r="B735" t="str">
            <v>El valor de la moneda del Importe total Cobrado debe ser PEN</v>
          </cell>
        </row>
        <row r="736">
          <cell r="A736" t="str">
            <v>2691</v>
          </cell>
          <cell r="B736" t="str">
            <v>El XML no contiene el tag o no existe información del tipo de documento relacionado</v>
          </cell>
        </row>
        <row r="737">
          <cell r="A737" t="str">
            <v>2692</v>
          </cell>
          <cell r="B737" t="str">
            <v>El tipo de documento relacionado no es válido</v>
          </cell>
        </row>
        <row r="738">
          <cell r="A738" t="str">
            <v>2693</v>
          </cell>
          <cell r="B738" t="str">
            <v>El XML no contiene el tag o no existe información del número de documento relacionado</v>
          </cell>
        </row>
        <row r="739">
          <cell r="A739" t="str">
            <v>2694</v>
          </cell>
          <cell r="B739" t="str">
            <v>El número de documento relacionado no está permitido o no es valido</v>
          </cell>
        </row>
        <row r="740">
          <cell r="A740" t="str">
            <v>2695</v>
          </cell>
          <cell r="B740" t="str">
            <v>El XML no contiene el tag o no existe información del Importe total documento Relacionado</v>
          </cell>
        </row>
        <row r="741">
          <cell r="A741" t="str">
            <v>2696</v>
          </cell>
          <cell r="B741" t="str">
            <v>El dato ingresado en el importe total documento relacionado debe ser numérico mayor a cero</v>
          </cell>
        </row>
        <row r="742">
          <cell r="A742" t="str">
            <v>2697</v>
          </cell>
          <cell r="B742" t="str">
            <v>El XML no contiene el tag o no existe información del número de cobro</v>
          </cell>
        </row>
        <row r="743">
          <cell r="A743" t="str">
            <v>2698</v>
          </cell>
          <cell r="B743" t="str">
            <v>El dato ingresado en el número de cobro no es válido</v>
          </cell>
        </row>
        <row r="744">
          <cell r="A744" t="str">
            <v>2699</v>
          </cell>
          <cell r="B744" t="str">
            <v>El XML no contiene el tag o no existe información del Importe del cobro</v>
          </cell>
        </row>
        <row r="745">
          <cell r="A745" t="str">
            <v>2700</v>
          </cell>
          <cell r="B745" t="str">
            <v>El dato ingresado en el Importe del cobro debe ser numérico mayor a cero</v>
          </cell>
        </row>
        <row r="746">
          <cell r="A746" t="str">
            <v>2701</v>
          </cell>
          <cell r="B746" t="str">
            <v>El XML no contiene el tag o no existe información de la moneda del documento Relacionado</v>
          </cell>
        </row>
        <row r="747">
          <cell r="A747" t="str">
            <v>2702</v>
          </cell>
          <cell r="B747" t="str">
            <v>El XML no contiene el tag o no existe información de la fecha de cobro del documento Relacionado</v>
          </cell>
        </row>
        <row r="748">
          <cell r="A748" t="str">
            <v>2703</v>
          </cell>
          <cell r="B748" t="str">
            <v>La fecha de cobro del documento relacionado no es válido</v>
          </cell>
        </row>
        <row r="749">
          <cell r="A749" t="str">
            <v>2704</v>
          </cell>
          <cell r="B749" t="str">
            <v>El XML no contiene el tag o no existe información del Importe percibido</v>
          </cell>
        </row>
        <row r="750">
          <cell r="A750" t="str">
            <v>2705</v>
          </cell>
          <cell r="B750" t="str">
            <v>El dato ingresado en el Importe percibido debe ser numérico mayor a cero</v>
          </cell>
        </row>
        <row r="751">
          <cell r="A751" t="str">
            <v>2706</v>
          </cell>
          <cell r="B751" t="str">
            <v>El XML no contiene el tag o no existe información de la moneda de importe percibido</v>
          </cell>
        </row>
        <row r="752">
          <cell r="A752" t="str">
            <v>2707</v>
          </cell>
          <cell r="B752" t="str">
            <v>El valor de la moneda de importe percibido debe ser PEN</v>
          </cell>
        </row>
        <row r="753">
          <cell r="A753" t="str">
            <v>2708</v>
          </cell>
          <cell r="B753" t="str">
            <v>El XML no contiene el tag o no existe información de la Fecha de Percepción</v>
          </cell>
        </row>
        <row r="754">
          <cell r="A754" t="str">
            <v>2709</v>
          </cell>
          <cell r="B754" t="str">
            <v>La fecha de percepción no es válido</v>
          </cell>
        </row>
        <row r="755">
          <cell r="A755" t="str">
            <v>2710</v>
          </cell>
          <cell r="B755" t="str">
            <v>El XML no contiene el tag o no existe información del Monto total a cobrar</v>
          </cell>
        </row>
        <row r="756">
          <cell r="A756" t="str">
            <v>2711</v>
          </cell>
          <cell r="B756" t="str">
            <v>El dato ingresado en el Monto total a cobrar debe ser numérico mayor a cero</v>
          </cell>
        </row>
        <row r="757">
          <cell r="A757" t="str">
            <v>2712</v>
          </cell>
          <cell r="B757" t="str">
            <v>El XML no contiene el tag o no existe información de la moneda del Monto total a cobrar</v>
          </cell>
        </row>
        <row r="758">
          <cell r="A758" t="str">
            <v>2713</v>
          </cell>
          <cell r="B758" t="str">
            <v>El valor de la moneda del Monto total a cobrar debe ser PEN</v>
          </cell>
        </row>
        <row r="759">
          <cell r="A759" t="str">
            <v>2714</v>
          </cell>
          <cell r="B759" t="str">
            <v>El valor de la moneda de referencia para el tipo de cambio no es válido</v>
          </cell>
        </row>
        <row r="760">
          <cell r="A760" t="str">
            <v>2715</v>
          </cell>
          <cell r="B760" t="str">
            <v>El valor de la moneda objetivo para la Tasa de Cambio debe ser PEN</v>
          </cell>
        </row>
        <row r="761">
          <cell r="A761" t="str">
            <v>2716</v>
          </cell>
          <cell r="B761" t="str">
            <v>El dato ingresado en el tipo de cambio debe ser numérico mayor a cero</v>
          </cell>
        </row>
        <row r="762">
          <cell r="A762" t="str">
            <v>2717</v>
          </cell>
          <cell r="B762" t="str">
            <v>La fecha de cambio no es válido</v>
          </cell>
        </row>
        <row r="763">
          <cell r="A763" t="str">
            <v>2718</v>
          </cell>
          <cell r="B763" t="str">
            <v>El valor de la moneda del documento Relacionado no es válido</v>
          </cell>
        </row>
        <row r="764">
          <cell r="A764" t="str">
            <v>2719</v>
          </cell>
          <cell r="B764" t="str">
            <v>El XML no contiene el tag o no existe información de la moneda de referencia para el tipo de cambio</v>
          </cell>
        </row>
        <row r="765">
          <cell r="A765" t="str">
            <v>2720</v>
          </cell>
          <cell r="B765" t="str">
            <v>El XML no contiene el tag o no existe información de la moneda objetivo para la Tasa de Cambio</v>
          </cell>
        </row>
        <row r="766">
          <cell r="A766" t="str">
            <v>2721</v>
          </cell>
          <cell r="B766" t="str">
            <v>El XML no contiene el tag o no existe información del tipo de cambio</v>
          </cell>
        </row>
        <row r="767">
          <cell r="A767" t="str">
            <v>2722</v>
          </cell>
          <cell r="B767" t="str">
            <v>El XML no contiene el tag o no existe información de la fecha de cambio</v>
          </cell>
        </row>
        <row r="768">
          <cell r="A768" t="str">
            <v>2723</v>
          </cell>
          <cell r="B768" t="str">
            <v>El XML no contiene el tag o no existe información del número de documento de identidad del proveedor</v>
          </cell>
        </row>
        <row r="769">
          <cell r="A769" t="str">
            <v>2724</v>
          </cell>
          <cell r="B769" t="str">
            <v>El valor ingresado como documento de identidad del proveedor es incorrecto</v>
          </cell>
        </row>
        <row r="770">
          <cell r="A770" t="str">
            <v>2725</v>
          </cell>
          <cell r="B770" t="str">
            <v>El XML no contiene el tag o no existe información del Importe total Retenido</v>
          </cell>
        </row>
        <row r="771">
          <cell r="A771" t="str">
            <v>2726</v>
          </cell>
          <cell r="B771" t="str">
            <v>El XML no contiene el tag o no existe información de la moneda del Importe total Retenido</v>
          </cell>
        </row>
        <row r="772">
          <cell r="A772" t="str">
            <v>2727</v>
          </cell>
          <cell r="B772" t="str">
            <v>El XML no contiene el tag o no existe información de la moneda del Importe total Retenido</v>
          </cell>
        </row>
        <row r="773">
          <cell r="A773" t="str">
            <v>2728</v>
          </cell>
          <cell r="B773" t="str">
            <v>El valor de la moneda del Importe total Retenido debe ser PEN</v>
          </cell>
        </row>
        <row r="774">
          <cell r="A774" t="str">
            <v>2729</v>
          </cell>
          <cell r="B774" t="str">
            <v>El XML no contiene el tag o no existe información del Importe total Pagado</v>
          </cell>
        </row>
        <row r="775">
          <cell r="A775" t="str">
            <v>2730</v>
          </cell>
          <cell r="B775" t="str">
            <v>El dato ingresado en SUNATTotalPaid debe ser numérico mayor a cero</v>
          </cell>
        </row>
        <row r="776">
          <cell r="A776" t="str">
            <v>2731</v>
          </cell>
          <cell r="B776" t="str">
            <v>El XML no contiene el tag o no existe información de la moneda del Importe total Pagado</v>
          </cell>
        </row>
        <row r="777">
          <cell r="A777" t="str">
            <v>2732</v>
          </cell>
          <cell r="B777" t="str">
            <v>El valor de la moneda del Importe total Pagado debe ser PEN</v>
          </cell>
        </row>
        <row r="778">
          <cell r="A778" t="str">
            <v>2733</v>
          </cell>
          <cell r="B778" t="str">
            <v>El XML no contiene el tag o no existe información del número de pago</v>
          </cell>
        </row>
        <row r="779">
          <cell r="A779" t="str">
            <v>2734</v>
          </cell>
          <cell r="B779" t="str">
            <v>El dato ingresado en el número de pago no es válido</v>
          </cell>
        </row>
        <row r="780">
          <cell r="A780" t="str">
            <v>2735</v>
          </cell>
          <cell r="B780" t="str">
            <v>El XML no contiene el tag o no existe información del Importe del pago</v>
          </cell>
        </row>
        <row r="781">
          <cell r="A781" t="str">
            <v>2736</v>
          </cell>
          <cell r="B781" t="str">
            <v>El dato ingresado en el Importe del pago debe ser numérico mayor a cero</v>
          </cell>
        </row>
        <row r="782">
          <cell r="A782" t="str">
            <v>2737</v>
          </cell>
          <cell r="B782" t="str">
            <v>El XML no contiene el tag o no existe información de la fecha de pago del documento Relacionado</v>
          </cell>
        </row>
        <row r="783">
          <cell r="A783" t="str">
            <v>2738</v>
          </cell>
          <cell r="B783" t="str">
            <v>La fecha de pago del documento relacionado no es válido</v>
          </cell>
        </row>
        <row r="784">
          <cell r="A784" t="str">
            <v>2739</v>
          </cell>
          <cell r="B784" t="str">
            <v>El XML no contiene el tag o no existe información del Importe retenido</v>
          </cell>
        </row>
        <row r="785">
          <cell r="A785" t="str">
            <v>2740</v>
          </cell>
          <cell r="B785" t="str">
            <v>El dato ingresado en el Importe retenido debe ser numérico mayor a cero</v>
          </cell>
        </row>
        <row r="786">
          <cell r="A786" t="str">
            <v>2741</v>
          </cell>
          <cell r="B786" t="str">
            <v>El XML no contiene el tag o no existe información de la moneda de importe retenido</v>
          </cell>
        </row>
        <row r="787">
          <cell r="A787" t="str">
            <v>2742</v>
          </cell>
          <cell r="B787" t="str">
            <v>El valor de la moneda de importe retenido debe ser PEN</v>
          </cell>
        </row>
        <row r="788">
          <cell r="A788" t="str">
            <v>2743</v>
          </cell>
          <cell r="B788" t="str">
            <v>El XML no contiene el tag o no existe información de la Fecha de Retención</v>
          </cell>
        </row>
        <row r="789">
          <cell r="A789" t="str">
            <v>2744</v>
          </cell>
          <cell r="B789" t="str">
            <v>La fecha de retención no es válido</v>
          </cell>
        </row>
        <row r="790">
          <cell r="A790" t="str">
            <v>2745</v>
          </cell>
          <cell r="B790" t="str">
            <v>El XML no contiene el tag o no existe información del Importe total a pagar (neto)</v>
          </cell>
        </row>
        <row r="791">
          <cell r="A791" t="str">
            <v>2746</v>
          </cell>
          <cell r="B791" t="str">
            <v>El dato ingresado en el Importe total a pagar (neto) debe ser numérico mayor a cero</v>
          </cell>
        </row>
        <row r="792">
          <cell r="A792" t="str">
            <v>2747</v>
          </cell>
          <cell r="B792" t="str">
            <v>El XML no contiene el tag o no existe información de la Moneda del monto neto pagado</v>
          </cell>
        </row>
        <row r="793">
          <cell r="A793" t="str">
            <v>2748</v>
          </cell>
          <cell r="B793" t="str">
            <v>El valor de la Moneda del monto neto pagado debe ser PEN</v>
          </cell>
        </row>
        <row r="794">
          <cell r="A794" t="str">
            <v>2749</v>
          </cell>
          <cell r="B794" t="str">
            <v>La moneda de referencia para el tipo de cambio debe ser la misma que la del documento relacionado</v>
          </cell>
        </row>
        <row r="795">
          <cell r="A795" t="str">
            <v>2750</v>
          </cell>
          <cell r="B795" t="str">
            <v>El comprobante que desea revertir no existe.</v>
          </cell>
        </row>
        <row r="796">
          <cell r="A796" t="str">
            <v>2751</v>
          </cell>
          <cell r="B796" t="str">
            <v>El comprobante fue informado previamente en una reversión.</v>
          </cell>
        </row>
        <row r="797">
          <cell r="A797" t="str">
            <v>2752</v>
          </cell>
          <cell r="B797" t="str">
            <v>El número de ítem no puede estar duplicado.</v>
          </cell>
        </row>
        <row r="798">
          <cell r="A798" t="str">
            <v>2753</v>
          </cell>
          <cell r="B798" t="str">
            <v>No debe existir mas de una referencia en guía dada de baja.</v>
          </cell>
        </row>
        <row r="799">
          <cell r="A799" t="str">
            <v>2754</v>
          </cell>
          <cell r="B799" t="str">
            <v>El tipo de documento de la guia dada de baja es incorrecto (tipo documento = 09).</v>
          </cell>
        </row>
        <row r="800">
          <cell r="A800" t="str">
            <v>2755</v>
          </cell>
          <cell r="B800" t="str">
            <v>El tipo de documento relacionado es incorrecto (ver catalogo nro 21).</v>
          </cell>
        </row>
        <row r="801">
          <cell r="A801" t="str">
            <v>2756</v>
          </cell>
          <cell r="B801" t="str">
            <v>El numero de documento relacionado no cumple con el estandar.</v>
          </cell>
        </row>
        <row r="802">
          <cell r="A802" t="str">
            <v>2757</v>
          </cell>
          <cell r="B802" t="str">
            <v>El XML no contiene el tag o no existe información del número de documento de identidad del destinatario.</v>
          </cell>
        </row>
        <row r="803">
          <cell r="A803" t="str">
            <v>2758</v>
          </cell>
          <cell r="B803" t="str">
            <v>El valor ingresado como numero de documento de identidad del destinatario no cumple con el estandar.</v>
          </cell>
        </row>
        <row r="804">
          <cell r="A804" t="str">
            <v>2759</v>
          </cell>
          <cell r="B804" t="str">
            <v>El XML no contiene el atributo o no existe información del tipo de documento del destinatario.</v>
          </cell>
        </row>
        <row r="805">
          <cell r="A805" t="str">
            <v>2760</v>
          </cell>
          <cell r="B805" t="str">
            <v>El valor ingresado como tipo de documento del destinatario es incorrecto.</v>
          </cell>
        </row>
        <row r="806">
          <cell r="A806" t="str">
            <v>2761</v>
          </cell>
          <cell r="B806" t="str">
            <v>El XML no contiene el atributo o no existe información del nombre o razon social del destinatario.</v>
          </cell>
        </row>
        <row r="807">
          <cell r="A807" t="str">
            <v>2762</v>
          </cell>
          <cell r="B807" t="str">
            <v>El valor ingresado como tipo de documento del nombre o razon social del destinatario es incorrecto.</v>
          </cell>
        </row>
        <row r="808">
          <cell r="A808" t="str">
            <v>2763</v>
          </cell>
          <cell r="B808" t="str">
            <v>El XML no contiene el tag o no existe información del número de documento de identidad del tercero relacionado.</v>
          </cell>
        </row>
        <row r="809">
          <cell r="A809" t="str">
            <v>2764</v>
          </cell>
          <cell r="B809" t="str">
            <v>El valor ingresado como numero de documento de identidad del tercero relacionado no cumple con el estandar.</v>
          </cell>
        </row>
        <row r="810">
          <cell r="A810" t="str">
            <v>2765</v>
          </cell>
          <cell r="B810" t="str">
            <v>El XML no contiene el atributo o no existe información del tipo de documento del tercero relacionado.</v>
          </cell>
        </row>
        <row r="811">
          <cell r="A811" t="str">
            <v>2766</v>
          </cell>
          <cell r="B811" t="str">
            <v>El valor ingresado como tipo de documento del tercero relacionado es incorrecto.</v>
          </cell>
        </row>
        <row r="812">
          <cell r="A812" t="str">
            <v>2767</v>
          </cell>
          <cell r="B812" t="str">
            <v>Para importación, el XML no contiene el tag o no existe informacion del numero de DAM.</v>
          </cell>
        </row>
        <row r="813">
          <cell r="A813" t="str">
            <v>2768</v>
          </cell>
          <cell r="B813" t="str">
            <v>Para importación, el XML no contiene el tag o no existe informacion del numero de manifiesto de carga.</v>
          </cell>
        </row>
        <row r="814">
          <cell r="A814" t="str">
            <v>2769</v>
          </cell>
          <cell r="B814" t="str">
            <v>El valor ingresado como numero de DAM no cumple con el estandar.</v>
          </cell>
        </row>
        <row r="815">
          <cell r="A815" t="str">
            <v>2770</v>
          </cell>
          <cell r="B815" t="str">
            <v>El valor ingresado como numero de manifiesto de carga no cumple con el estandar.</v>
          </cell>
        </row>
        <row r="816">
          <cell r="A816" t="str">
            <v>2771</v>
          </cell>
          <cell r="B816" t="str">
            <v>El XML no contiene el atributo o no existe informacion en numero de bultos o pallets obligatorio para importación.</v>
          </cell>
        </row>
        <row r="817">
          <cell r="A817" t="str">
            <v>2772</v>
          </cell>
          <cell r="B817" t="str">
            <v>El valor ingresado como numero de bultos o pallets no cumple con el estandar.</v>
          </cell>
        </row>
        <row r="818">
          <cell r="A818" t="str">
            <v>2773</v>
          </cell>
          <cell r="B818" t="str">
            <v>El valor ingresado como modalidad de transporte no es correcto.</v>
          </cell>
        </row>
        <row r="819">
          <cell r="A819" t="str">
            <v>2774</v>
          </cell>
          <cell r="B819" t="str">
            <v>El XML no contiene datos de vehiculo o datos de conductores para una operación de transporte publico completo.</v>
          </cell>
        </row>
        <row r="820">
          <cell r="A820" t="str">
            <v>2775</v>
          </cell>
          <cell r="B820" t="str">
            <v>El XML no contiene el atributo o no existe informacion del codigo de ubigeo.</v>
          </cell>
        </row>
        <row r="821">
          <cell r="A821" t="str">
            <v>2776</v>
          </cell>
          <cell r="B821" t="str">
            <v>El valor ingresado como codigo de ubigeo no cumple con el estandar.</v>
          </cell>
        </row>
        <row r="822">
          <cell r="A822" t="str">
            <v>2777</v>
          </cell>
          <cell r="B822" t="str">
            <v>El XML no contiene el atributo o no existe informacion de direccion completa y detallada.</v>
          </cell>
        </row>
        <row r="823">
          <cell r="A823" t="str">
            <v>2778</v>
          </cell>
          <cell r="B823" t="str">
            <v>El valor ingresado como direccion completa y detallada no cumple con el estandar.</v>
          </cell>
        </row>
        <row r="824">
          <cell r="A824" t="str">
            <v>2779</v>
          </cell>
          <cell r="B824" t="str">
            <v>El XML no contiene el atributo o no existe informacion de cantida de items</v>
          </cell>
        </row>
        <row r="825">
          <cell r="A825" t="str">
            <v>2780</v>
          </cell>
          <cell r="B825" t="str">
            <v>El valor ingresado en cantidad de items no cumple con el estandar</v>
          </cell>
        </row>
        <row r="826">
          <cell r="A826" t="str">
            <v>2781</v>
          </cell>
          <cell r="B826" t="str">
            <v>El XML no contiene el atributo o no existe informacion de descripcion del items</v>
          </cell>
        </row>
        <row r="827">
          <cell r="A827" t="str">
            <v>2782</v>
          </cell>
          <cell r="B827" t="str">
            <v>El valor ingresado en descripcion del items no cumple con el estandar</v>
          </cell>
        </row>
        <row r="828">
          <cell r="A828" t="str">
            <v>2783</v>
          </cell>
          <cell r="B828" t="str">
            <v>El valor ingresado en codigo del item no cumple con el estandar.</v>
          </cell>
        </row>
        <row r="829">
          <cell r="A829" t="str">
            <v>2784</v>
          </cell>
          <cell r="B829" t="str">
            <v>Debe consignar codigo de regimen de percepcion (sac:AdditionalMonetaryTotal/cbc:ID@schemeID).</v>
          </cell>
        </row>
        <row r="830">
          <cell r="A830" t="str">
            <v>2785</v>
          </cell>
          <cell r="B830" t="str">
            <v>sac:ReferenceAmount es obligatorio y mayor a cero cuando sac:AdditionalMonetaryTotal/cbc:ID es 2001</v>
          </cell>
        </row>
        <row r="831">
          <cell r="A831" t="str">
            <v>2786</v>
          </cell>
          <cell r="B831" t="str">
            <v>El dato ingresado en sac:ReferenceAmount no cumple con el formato establecido</v>
          </cell>
        </row>
        <row r="832">
          <cell r="A832" t="str">
            <v>2787</v>
          </cell>
          <cell r="B832" t="str">
            <v>Debe consignar la moneda para la Base imponible percepcion.</v>
          </cell>
        </row>
        <row r="833">
          <cell r="A833" t="str">
            <v>2788</v>
          </cell>
          <cell r="B833" t="str">
            <v>El dato ingresado en moneda de base imponible de la percepcion debe ser PEN</v>
          </cell>
        </row>
        <row r="834">
          <cell r="A834" t="str">
            <v>2789</v>
          </cell>
          <cell r="B834" t="str">
            <v>cbc:PayableAmount es obligatorio y mayor a cero cuando sac:AdditionalMonetaryTotal/cbc:ID es 2001</v>
          </cell>
        </row>
        <row r="835">
          <cell r="A835" t="str">
            <v>2790</v>
          </cell>
          <cell r="B835" t="str">
            <v>El dato ingresado en cbc:PayableAmount no cumple con el formato establecido</v>
          </cell>
        </row>
        <row r="836">
          <cell r="A836" t="str">
            <v>2791</v>
          </cell>
          <cell r="B836" t="str">
            <v>Debe consignar la moneda para el Monto de la percepcion (cbc:PayableAmount/@currencyID)</v>
          </cell>
        </row>
        <row r="837">
          <cell r="A837" t="str">
            <v>2792</v>
          </cell>
          <cell r="B837" t="str">
            <v>El dato ingresado en moneda del monto de cargo/descuento para percepcion debe ser PEN</v>
          </cell>
        </row>
        <row r="838">
          <cell r="A838" t="str">
            <v>2793</v>
          </cell>
          <cell r="B838" t="str">
            <v>sac:TotalAmount es obligatorio y mayor a cero cuando sac:AdditionalMonetaryTotal/cbc:ID es 2001</v>
          </cell>
        </row>
        <row r="839">
          <cell r="A839" t="str">
            <v>2794</v>
          </cell>
          <cell r="B839" t="str">
            <v>El dato ingresado en sac:TotalAmount no cumple con el formato establecido</v>
          </cell>
        </row>
        <row r="840">
          <cell r="A840" t="str">
            <v>2795</v>
          </cell>
          <cell r="B840" t="str">
            <v>Debe consignar la moneda para el Monto Total incluido la percepcion (sac:TotalAmount/@currencyID)</v>
          </cell>
        </row>
        <row r="841">
          <cell r="A841" t="str">
            <v>2796</v>
          </cell>
          <cell r="B841" t="str">
            <v>El dato ingresado en sac:TotalAmount/@currencyID debe ser PEN</v>
          </cell>
        </row>
        <row r="842">
          <cell r="A842" t="str">
            <v>2797</v>
          </cell>
          <cell r="B842" t="str">
            <v>El Monto de percepcion no puede ser mayor al importe total del comprobante.</v>
          </cell>
        </row>
        <row r="843">
          <cell r="A843" t="str">
            <v>2798</v>
          </cell>
          <cell r="B843" t="str">
            <v>El Monto de percepcion no tiene el valor correcto según el tipo de percepcion.</v>
          </cell>
        </row>
        <row r="844">
          <cell r="A844" t="str">
            <v>2799</v>
          </cell>
          <cell r="B844" t="str">
            <v>sac:TotalAmount no tiene el valor correcto cuando sac:AdditionalMonetaryTotal/cbc:ID es 2001</v>
          </cell>
        </row>
        <row r="845">
          <cell r="A845" t="str">
            <v>2800</v>
          </cell>
          <cell r="B845" t="str">
            <v>El dato ingresado  en el tipo de documento de identidad del receptor no esta permitido.</v>
          </cell>
        </row>
        <row r="846">
          <cell r="A846" t="str">
            <v>2801</v>
          </cell>
          <cell r="B846" t="str">
            <v>El DNI ingresado no cumple con el estandar.</v>
          </cell>
        </row>
        <row r="847">
          <cell r="A847" t="str">
            <v>2802</v>
          </cell>
          <cell r="B847" t="str">
            <v>El dato ingresado como numero de documento de identidad del receptor no cumple con el formato establecido</v>
          </cell>
        </row>
        <row r="848">
          <cell r="A848" t="str">
            <v>2803</v>
          </cell>
          <cell r="B848" t="str">
            <v>ID - No cumple con el formato UUID</v>
          </cell>
        </row>
        <row r="849">
          <cell r="A849" t="str">
            <v>2804</v>
          </cell>
          <cell r="B849" t="str">
            <v>La fecha de recepcion del comprobante por ose, no debe de ser mayor a la fecha de recepcion de sunat</v>
          </cell>
        </row>
        <row r="850">
          <cell r="A850" t="str">
            <v>2805</v>
          </cell>
          <cell r="B850" t="str">
            <v>El XML no contiene el tag IssueTime</v>
          </cell>
        </row>
        <row r="851">
          <cell r="A851" t="str">
            <v>2806</v>
          </cell>
          <cell r="B851" t="str">
            <v>IssueTime - El dato ingresado  no cumple con el patrón hh:mm:ss.sssss</v>
          </cell>
        </row>
        <row r="852">
          <cell r="A852" t="str">
            <v>2807</v>
          </cell>
          <cell r="B852" t="str">
            <v>El XML no contiene el tag ResponseDate</v>
          </cell>
        </row>
        <row r="853">
          <cell r="A853" t="str">
            <v>2808</v>
          </cell>
          <cell r="B853" t="str">
            <v>ResponseDate - El dato ingresado  no cumple con el patrón YYYY-MM-DD</v>
          </cell>
        </row>
        <row r="854">
          <cell r="A854" t="str">
            <v>2809</v>
          </cell>
          <cell r="B854" t="str">
            <v>La fecha de recepcion del comprobante por ose, no debe de ser mayor a la fecha de comprobacion del ose</v>
          </cell>
        </row>
        <row r="855">
          <cell r="A855" t="str">
            <v>2810</v>
          </cell>
          <cell r="B855" t="str">
            <v>La fecha de comprobacion del comprobante en OSE no puede ser mayor a la fecha de recepcion en SUNAT.</v>
          </cell>
        </row>
        <row r="856">
          <cell r="A856" t="str">
            <v>2811</v>
          </cell>
          <cell r="B856" t="str">
            <v>El XML no contiene el tag ResponseTime</v>
          </cell>
        </row>
        <row r="857">
          <cell r="A857" t="str">
            <v>2812</v>
          </cell>
          <cell r="B857" t="str">
            <v>ResponseTime - El dato ingresado  no cumple con el patrón hh:mm:ss.sssss</v>
          </cell>
        </row>
        <row r="858">
          <cell r="A858" t="str">
            <v>2813</v>
          </cell>
          <cell r="B858" t="str">
            <v>El XML no contiene el tag o no existe información del Número de documento de identificación del que envía el CPE (emisor o PSE)</v>
          </cell>
        </row>
        <row r="859">
          <cell r="A859" t="str">
            <v>2814</v>
          </cell>
          <cell r="B859" t="str">
            <v>El valor ingresado como Número de documento de identificación del que envía el CPE (emisor o PSE) es incorrecto</v>
          </cell>
        </row>
        <row r="860">
          <cell r="A860" t="str">
            <v>2816</v>
          </cell>
          <cell r="B860" t="str">
            <v>El XML no contiene el atributo schemeID o no existe información del Tipo de documento de identidad del que envía el CPE (emisor o PSE)</v>
          </cell>
        </row>
        <row r="861">
          <cell r="A861" t="str">
            <v>2817</v>
          </cell>
          <cell r="B861" t="str">
            <v>El valor ingresado como Tipo de documento de identidad del que envía el CPE (emisor o PSE) es incorrecto</v>
          </cell>
        </row>
        <row r="862">
          <cell r="A862" t="str">
            <v>2818</v>
          </cell>
          <cell r="B862" t="str">
            <v>El XML no contiene el atributo schemeAgencyName o no existe información del Tipo de documento de identidad del que envía el CPE (emisor o PSE)</v>
          </cell>
        </row>
        <row r="863">
          <cell r="A863" t="str">
            <v>2819</v>
          </cell>
          <cell r="B863" t="str">
            <v>El valor ingresado en el atributo schemeAgencyName del Tipo de documento de identidad del que envía el CPE (emisor o PSE) es incorrecto</v>
          </cell>
        </row>
        <row r="864">
          <cell r="A864" t="str">
            <v>2820</v>
          </cell>
          <cell r="B864" t="str">
            <v>El XML no contiene el atributo schemeURI o no existe información del Tipo de documento de identidad del que envía el CPE (emisor o PSE)</v>
          </cell>
        </row>
        <row r="865">
          <cell r="A865" t="str">
            <v>2821</v>
          </cell>
          <cell r="B865" t="str">
            <v>El valor ingresado en el atributo schemeURI del Tipo de documento de identidad del que envía el CPE (emisor o PSE) es incorrecto</v>
          </cell>
        </row>
        <row r="866">
          <cell r="A866" t="str">
            <v>2822</v>
          </cell>
          <cell r="B866" t="str">
            <v>El XML no contiene el tag o no existe información del Número de documento de identificación del OSE</v>
          </cell>
        </row>
        <row r="867">
          <cell r="A867" t="str">
            <v>2823</v>
          </cell>
          <cell r="B867" t="str">
            <v>El valor ingresado como Número de documento de identificación del OSE es incorrecto</v>
          </cell>
        </row>
        <row r="868">
          <cell r="A868" t="str">
            <v>2824</v>
          </cell>
          <cell r="B868" t="str">
            <v>El certificado digital con el que se firma el CDR OSE no corresponde con el RUC del OSE informado</v>
          </cell>
        </row>
        <row r="869">
          <cell r="A869" t="str">
            <v>2825</v>
          </cell>
          <cell r="B869" t="str">
            <v>El Número de documento de identificación del OSE informado no esta registrado en el padron.</v>
          </cell>
        </row>
        <row r="870">
          <cell r="A870" t="str">
            <v>2826</v>
          </cell>
          <cell r="B870" t="str">
            <v>El XML no contiene el atributo schemeID o no existe información del Tipo de documento de identidad del OSE</v>
          </cell>
        </row>
        <row r="871">
          <cell r="A871" t="str">
            <v>2827</v>
          </cell>
          <cell r="B871" t="str">
            <v>El valor ingresado como Tipo de documento de identidad del OSE es incorrecto</v>
          </cell>
        </row>
        <row r="872">
          <cell r="A872" t="str">
            <v>2828</v>
          </cell>
          <cell r="B872" t="str">
            <v>El XML no contiene el atributo schemeAgencyName o no existe información del Tipo de documento de identidad del OSE</v>
          </cell>
        </row>
        <row r="873">
          <cell r="A873" t="str">
            <v>2829</v>
          </cell>
          <cell r="B873" t="str">
            <v>El valor ingresado en el atributo schemeAgencyName del Tipo de documento de identidad del OSE es incorrecto</v>
          </cell>
        </row>
        <row r="874">
          <cell r="A874" t="str">
            <v>2830</v>
          </cell>
          <cell r="B874" t="str">
            <v>El XML no contiene el atributo schemeURI o no existe información del Tipo de documento de identidad del OSE</v>
          </cell>
        </row>
        <row r="875">
          <cell r="A875" t="str">
            <v>2831</v>
          </cell>
          <cell r="B875" t="str">
            <v>El valor ingresado en el atributo schemeURI del Tipo de documento de identidad del OSE es incorrecto</v>
          </cell>
        </row>
        <row r="876">
          <cell r="A876" t="str">
            <v>2832</v>
          </cell>
          <cell r="B876" t="str">
            <v>El XML no contiene el tag o no existe información del Código de Respuesta</v>
          </cell>
        </row>
        <row r="877">
          <cell r="A877" t="str">
            <v>2833</v>
          </cell>
          <cell r="B877" t="str">
            <v>El valor ingresado como Código de Respuesta es incorrecto</v>
          </cell>
        </row>
        <row r="878">
          <cell r="A878" t="str">
            <v>2834</v>
          </cell>
          <cell r="B878" t="str">
            <v>El XML no contiene el atributo listAgencyName o no existe información del Código de Respuesta</v>
          </cell>
        </row>
        <row r="879">
          <cell r="A879" t="str">
            <v>2835</v>
          </cell>
          <cell r="B879" t="str">
            <v>El valor ingresado en el atributo listAgencyName del Código de Respuesta es incorrecto</v>
          </cell>
        </row>
        <row r="880">
          <cell r="A880" t="str">
            <v>2836</v>
          </cell>
          <cell r="B880" t="str">
            <v>El XML no contiene el tag o no existe información de la Descripción de la Respuesta</v>
          </cell>
        </row>
        <row r="881">
          <cell r="A881" t="str">
            <v>2837</v>
          </cell>
          <cell r="B881" t="str">
            <v>El valor ingresado como Descripción de la Respuesta es incorrecto</v>
          </cell>
        </row>
        <row r="882">
          <cell r="A882" t="str">
            <v>2838</v>
          </cell>
          <cell r="B882" t="str">
            <v>El valor ingresado como Código de observación es incorrecto</v>
          </cell>
        </row>
        <row r="883">
          <cell r="A883" t="str">
            <v>2839</v>
          </cell>
          <cell r="B883" t="str">
            <v>El XML no contiene el atributo listURI o no existe información del Código de observación</v>
          </cell>
        </row>
        <row r="884">
          <cell r="A884" t="str">
            <v>2840</v>
          </cell>
          <cell r="B884" t="str">
            <v>El valor ingresado en el atributo listURI del Código de observación es incorrecto</v>
          </cell>
        </row>
        <row r="885">
          <cell r="A885" t="str">
            <v>2841</v>
          </cell>
          <cell r="B885" t="str">
            <v>El XML no contiene el tag o no existe información de la Descripción de la observación</v>
          </cell>
        </row>
        <row r="886">
          <cell r="A886" t="str">
            <v>2842</v>
          </cell>
          <cell r="B886" t="str">
            <v>El valor ingresado como Descripción de la observación es incorrecto</v>
          </cell>
        </row>
        <row r="887">
          <cell r="A887" t="str">
            <v>2843</v>
          </cell>
          <cell r="B887" t="str">
            <v>Se ha encontrado mas de una Descripción de la observación, tag cac:Response/cac:Status/cbc:StatusReason</v>
          </cell>
        </row>
        <row r="888">
          <cell r="A888" t="str">
            <v>2844</v>
          </cell>
          <cell r="B888" t="str">
            <v>No se encontro el tag cbc:StatusReasonCode cuando ingresó la Descripción de la observación</v>
          </cell>
        </row>
        <row r="889">
          <cell r="A889" t="str">
            <v>2845</v>
          </cell>
          <cell r="B889" t="str">
            <v>El XML contiene mas de un elemento cac:DocumentReference</v>
          </cell>
        </row>
        <row r="890">
          <cell r="A890" t="str">
            <v>2846</v>
          </cell>
          <cell r="B890" t="str">
            <v>El XML no contiene informacion en el tag cac:DocumentReference/cbc:ID</v>
          </cell>
        </row>
        <row r="891">
          <cell r="A891" t="str">
            <v>2848</v>
          </cell>
          <cell r="B891" t="str">
            <v>El valor ingresado como Serie y número del comprobante no corresponde con el del comprobante</v>
          </cell>
        </row>
        <row r="892">
          <cell r="A892" t="str">
            <v>2849</v>
          </cell>
          <cell r="B892" t="str">
            <v>El XML no contiene el tag o no existe información de la Fecha de emisión del comprobante</v>
          </cell>
        </row>
        <row r="893">
          <cell r="A893" t="str">
            <v>2851</v>
          </cell>
          <cell r="B893" t="str">
            <v>El valor ingresado como Fecha de emisión del comprobante no corresponde con el del comprobante</v>
          </cell>
        </row>
        <row r="894">
          <cell r="A894" t="str">
            <v>2852</v>
          </cell>
          <cell r="B894" t="str">
            <v>El XML no contiene el tag o no existe información de la Hora de emisión del comprobante</v>
          </cell>
        </row>
        <row r="895">
          <cell r="A895" t="str">
            <v>2853</v>
          </cell>
          <cell r="B895" t="str">
            <v>El valor ingresado como Hora de emisión del comprobante no cumple con el patrón hh:mm:ss.sssss</v>
          </cell>
        </row>
        <row r="896">
          <cell r="A896" t="str">
            <v>2854</v>
          </cell>
          <cell r="B896" t="str">
            <v>El valor ingresado como Hora de emisión del comprobante no corresponde con el del comprobante</v>
          </cell>
        </row>
        <row r="897">
          <cell r="A897" t="str">
            <v>2855</v>
          </cell>
          <cell r="B897" t="str">
            <v>El XML no contiene el tag o no existe información del Tipo de comprobante</v>
          </cell>
        </row>
        <row r="898">
          <cell r="A898" t="str">
            <v>2856</v>
          </cell>
          <cell r="B898" t="str">
            <v>El valor ingresado como Tipo de comprobante es incorrecto</v>
          </cell>
        </row>
        <row r="899">
          <cell r="A899" t="str">
            <v>2857</v>
          </cell>
          <cell r="B899" t="str">
            <v>El valor ingresado como Tipo de comprobante no corresponde con el del comprobante</v>
          </cell>
        </row>
        <row r="900">
          <cell r="A900" t="str">
            <v>2858</v>
          </cell>
          <cell r="B900" t="str">
            <v>El XML no contiene el tag o no existe información del Hash del comprobante</v>
          </cell>
        </row>
        <row r="901">
          <cell r="A901" t="str">
            <v>2859</v>
          </cell>
          <cell r="B901" t="str">
            <v>El valor ingresado como Hash del comprobante es incorrecto</v>
          </cell>
        </row>
        <row r="902">
          <cell r="A902" t="str">
            <v>2860</v>
          </cell>
          <cell r="B902" t="str">
            <v>El valor ingresado como Hash del comprobante no corresponde con el del comprobante</v>
          </cell>
        </row>
        <row r="903">
          <cell r="A903" t="str">
            <v>2861</v>
          </cell>
          <cell r="B903" t="str">
            <v>El XML no contiene el tag o no existe información del Número de documento de identificación del emisor</v>
          </cell>
        </row>
        <row r="904">
          <cell r="A904" t="str">
            <v>2862</v>
          </cell>
          <cell r="B904" t="str">
            <v>El valor ingresado como Número de documento de identificación del emisor es incorrecto</v>
          </cell>
        </row>
        <row r="905">
          <cell r="A905" t="str">
            <v>2863</v>
          </cell>
          <cell r="B905" t="str">
            <v>El valor ingresado como Número de documento de identificación del emisor no corresponde con el del comprobante</v>
          </cell>
        </row>
        <row r="906">
          <cell r="A906" t="str">
            <v>2864</v>
          </cell>
          <cell r="B906" t="str">
            <v>El XML no contiene el atributo o no existe información del Tipo de documento de identidad del emisor</v>
          </cell>
        </row>
        <row r="907">
          <cell r="A907" t="str">
            <v>2865</v>
          </cell>
          <cell r="B907" t="str">
            <v>El valor ingresado como Tipo de documento de identidad del emisor es incorrecto</v>
          </cell>
        </row>
        <row r="908">
          <cell r="A908" t="str">
            <v>2866</v>
          </cell>
          <cell r="B908" t="str">
            <v>El valor ingresado como Tipo de documento de identidad del emisor no corresponde con el del comprobante</v>
          </cell>
        </row>
        <row r="909">
          <cell r="A909" t="str">
            <v>2867</v>
          </cell>
          <cell r="B909" t="str">
            <v>El XML no contiene el tag o no existe información del Número de documento de identificación del receptor</v>
          </cell>
        </row>
        <row r="910">
          <cell r="A910" t="str">
            <v>2868</v>
          </cell>
          <cell r="B910" t="str">
            <v>El valor ingresado como Número de documento de identificación del receptor es incorrecto</v>
          </cell>
        </row>
        <row r="911">
          <cell r="A911" t="str">
            <v>2869</v>
          </cell>
          <cell r="B911" t="str">
            <v>El valor ingresado como Número de documento de identificación del receptor no corresponde con el del comprobante</v>
          </cell>
        </row>
        <row r="912">
          <cell r="A912" t="str">
            <v>2870</v>
          </cell>
          <cell r="B912" t="str">
            <v>El XML no contiene el atributo o no existe información del Tipo de documento de identidad del receptor</v>
          </cell>
        </row>
        <row r="913">
          <cell r="A913" t="str">
            <v>2871</v>
          </cell>
          <cell r="B913" t="str">
            <v>El valor ingresado como Tipo de documento de identidad del receptor es incorrecto</v>
          </cell>
        </row>
        <row r="914">
          <cell r="A914" t="str">
            <v>2872</v>
          </cell>
          <cell r="B914" t="str">
            <v>El valor ingresado como Tipo de documento de identidad del receptor no corresponde con el del comprobante</v>
          </cell>
        </row>
        <row r="915">
          <cell r="A915" t="str">
            <v>2873</v>
          </cell>
          <cell r="B915" t="str">
            <v>El PSE informado no se encuentra vinculado con el  emisor del comprobante en la fecha de comprobación</v>
          </cell>
        </row>
        <row r="916">
          <cell r="A916" t="str">
            <v>2874</v>
          </cell>
          <cell r="B916" t="str">
            <v>El Número de documento de identificación del OSE informado no se encuentra vinculado al emisor del comprobante en la fecha de comprobación</v>
          </cell>
        </row>
        <row r="917">
          <cell r="A917" t="str">
            <v>2875</v>
          </cell>
          <cell r="B917" t="str">
            <v>ID - El dato ingresado no cumple con el formato R#-fecha-correlativo</v>
          </cell>
        </row>
        <row r="918">
          <cell r="A918" t="str">
            <v>2876</v>
          </cell>
          <cell r="B918" t="str">
            <v>La fecha de recepción del comprobante por OSE debe ser mayor a la fecha de emisión del comprobante enviado</v>
          </cell>
        </row>
        <row r="919">
          <cell r="A919" t="str">
            <v>2880</v>
          </cell>
          <cell r="B919" t="str">
            <v>Es obligatorio ingresar el peso bruto total de la guía</v>
          </cell>
        </row>
        <row r="920">
          <cell r="A920" t="str">
            <v>2881</v>
          </cell>
          <cell r="B920" t="str">
            <v>Es obligatorio indicar la unidad de medida del Peso Total de la guía</v>
          </cell>
        </row>
        <row r="921">
          <cell r="A921" t="str">
            <v>2883</v>
          </cell>
          <cell r="B921" t="str">
            <v>Es obligatorio indicar la unidad de medida del ítem</v>
          </cell>
        </row>
        <row r="922">
          <cell r="A922" t="str">
            <v>2891</v>
          </cell>
          <cell r="B922" t="str">
            <v>El código ingresado como tasa de percepción no existe en el catálogo</v>
          </cell>
        </row>
        <row r="923">
          <cell r="A923" t="str">
            <v>2892</v>
          </cell>
          <cell r="B923" t="str">
            <v>El valor del tag no cumple con el formato establecido</v>
          </cell>
        </row>
        <row r="924">
          <cell r="A924" t="str">
            <v>2893</v>
          </cell>
          <cell r="B924" t="str">
            <v>Debe consignar um importe igual o mayor a cero (0)</v>
          </cell>
        </row>
        <row r="925">
          <cell r="A925" t="str">
            <v>2894</v>
          </cell>
          <cell r="B925" t="str">
            <v>El valor del tag no cumple con el formato establecido</v>
          </cell>
        </row>
        <row r="926">
          <cell r="A926" t="str">
            <v>2895</v>
          </cell>
          <cell r="B926" t="str">
            <v>Debe consignar um importe igual o mayor a cero (0)</v>
          </cell>
        </row>
        <row r="927">
          <cell r="A927" t="str">
            <v>2896</v>
          </cell>
          <cell r="B927" t="str">
            <v>El código ingresado como estado del ítem no existe en el catálogo</v>
          </cell>
        </row>
        <row r="928">
          <cell r="A928" t="str">
            <v>2897</v>
          </cell>
          <cell r="B928" t="str">
            <v>Debe consignar um importe igual o mayor a cero (0)</v>
          </cell>
        </row>
        <row r="929">
          <cell r="A929" t="str">
            <v>2900</v>
          </cell>
          <cell r="B929" t="str">
            <v>El Número de comprobante de fin de rango debe ser igual o mayor al de inicio</v>
          </cell>
        </row>
        <row r="930">
          <cell r="A930" t="str">
            <v>2901</v>
          </cell>
          <cell r="B930" t="str">
            <v>El nombre comercial del emisor no cumple con el formato establecido</v>
          </cell>
        </row>
        <row r="931">
          <cell r="A931" t="str">
            <v>2902</v>
          </cell>
          <cell r="B931" t="str">
            <v>La urbanización del domicilio fiscal del emisor no cumple con el formato establecido</v>
          </cell>
        </row>
        <row r="932">
          <cell r="A932" t="str">
            <v>2903</v>
          </cell>
          <cell r="B932" t="str">
            <v>La provincia del domicilio fiscal del emisor no cumple con el formato establecido</v>
          </cell>
        </row>
        <row r="933">
          <cell r="A933" t="str">
            <v>2904</v>
          </cell>
          <cell r="B933" t="str">
            <v>El departamento del domicilio fiscal del emisor no cumple con el formato establecido</v>
          </cell>
        </row>
        <row r="934">
          <cell r="A934" t="str">
            <v>2905</v>
          </cell>
          <cell r="B934" t="str">
            <v>El distrito del domicilio fiscal del emisor no cumple con el formato establecido</v>
          </cell>
        </row>
        <row r="935">
          <cell r="A935" t="str">
            <v>2906</v>
          </cell>
          <cell r="B935" t="str">
            <v>El nombre comercial del proveedor no cumple con el formato establecido</v>
          </cell>
        </row>
        <row r="936">
          <cell r="A936" t="str">
            <v>2907</v>
          </cell>
          <cell r="B936" t="str">
            <v>La urbanización del domicilio fiscal del proveedor no cumple con el formato establecido</v>
          </cell>
        </row>
        <row r="937">
          <cell r="A937" t="str">
            <v>2908</v>
          </cell>
          <cell r="B937" t="str">
            <v>La provincia del domicilio fiscal del proveedor no cumple con el formato establecido</v>
          </cell>
        </row>
        <row r="938">
          <cell r="A938" t="str">
            <v>2909</v>
          </cell>
          <cell r="B938" t="str">
            <v>El departamento del domicilio fiscal del proveedor no cumple con el formato establecido</v>
          </cell>
        </row>
        <row r="939">
          <cell r="A939" t="str">
            <v>2910</v>
          </cell>
          <cell r="B939" t="str">
            <v>El distrito del domicilio fiscal del proveedor no cumple con el formato establecido</v>
          </cell>
        </row>
        <row r="940">
          <cell r="A940" t="str">
            <v>2911</v>
          </cell>
          <cell r="B940" t="str">
            <v>El nombre comercial del cliente no cumple con el formato establecido</v>
          </cell>
        </row>
        <row r="941">
          <cell r="A941" t="str">
            <v>2912</v>
          </cell>
          <cell r="B941" t="str">
            <v>La urbanización del domicilio fiscal del cliente no cumple con el formato establecido</v>
          </cell>
        </row>
        <row r="942">
          <cell r="A942" t="str">
            <v>2913</v>
          </cell>
          <cell r="B942" t="str">
            <v>La provincia del domicilio fiscal del cliente no cumple con el formato establecido</v>
          </cell>
        </row>
        <row r="943">
          <cell r="A943" t="str">
            <v>2914</v>
          </cell>
          <cell r="B943" t="str">
            <v>El departamento del domicilio fiscal del cliente no cumple con el formato establecido</v>
          </cell>
        </row>
        <row r="944">
          <cell r="A944" t="str">
            <v>2915</v>
          </cell>
          <cell r="B944" t="str">
            <v>El distrito del domicilio fiscal del cliente no cumple con el formato establecido</v>
          </cell>
        </row>
        <row r="945">
          <cell r="A945" t="str">
            <v>2916</v>
          </cell>
          <cell r="B945" t="str">
            <v>La dirección completa y detallada del domicilio fiscal del emisor no cumple con el formato establecido</v>
          </cell>
        </row>
        <row r="946">
          <cell r="A946" t="str">
            <v>2917</v>
          </cell>
          <cell r="B946" t="str">
            <v>Debe corresponder a algún valor válido establecido en el catálogo 13</v>
          </cell>
        </row>
        <row r="947">
          <cell r="A947" t="str">
            <v>2918</v>
          </cell>
          <cell r="B947" t="str">
            <v>La dirección completa y detallada del domicilio fiscal del proveedor no cumple con el formato establecido</v>
          </cell>
        </row>
        <row r="948">
          <cell r="A948" t="str">
            <v>2919</v>
          </cell>
          <cell r="B948" t="str">
            <v>La dirección completa y detallada del domicilio fiscal del cliente no cumple con el formato establecido</v>
          </cell>
        </row>
        <row r="949">
          <cell r="A949" t="str">
            <v>2920</v>
          </cell>
          <cell r="B949" t="str">
            <v>Dato no cumple con formato de acuerdo al número de comprobante.</v>
          </cell>
        </row>
        <row r="950">
          <cell r="A950" t="str">
            <v>2921</v>
          </cell>
          <cell r="B950" t="str">
            <v>Es obligatorio informar el detalle el tipo de servicio público</v>
          </cell>
        </row>
        <row r="951">
          <cell r="A951" t="str">
            <v>2922</v>
          </cell>
          <cell r="B951" t="str">
            <v>El valor del Tag no se encuentra en el catálogo</v>
          </cell>
        </row>
        <row r="952">
          <cell r="A952" t="str">
            <v>2923</v>
          </cell>
          <cell r="B952" t="str">
            <v>Es obligatorio informar el código de servicios de telecomunicaciones para el tipo servicio público informado</v>
          </cell>
        </row>
        <row r="953">
          <cell r="A953" t="str">
            <v>2924</v>
          </cell>
          <cell r="B953" t="str">
            <v>Sólo enviar información para el tipos de servicios públicos 5</v>
          </cell>
        </row>
        <row r="954">
          <cell r="A954" t="str">
            <v>2925</v>
          </cell>
          <cell r="B954" t="str">
            <v>El valor del Tag no se encuentra en el catálogo</v>
          </cell>
        </row>
        <row r="955">
          <cell r="A955" t="str">
            <v>2926</v>
          </cell>
          <cell r="B955" t="str">
            <v>Es obligatorio informar el número del suministro para el tipo servicio público informado</v>
          </cell>
        </row>
        <row r="956">
          <cell r="A956" t="str">
            <v>2927</v>
          </cell>
          <cell r="B956" t="str">
            <v>Comprobante de Servicio Publico no se encuenta registrado en sunat</v>
          </cell>
        </row>
        <row r="957">
          <cell r="A957" t="str">
            <v>2928</v>
          </cell>
          <cell r="B957" t="str">
            <v>El valor del Tag no cumple con el tipo y longitud esperada</v>
          </cell>
        </row>
        <row r="958">
          <cell r="A958" t="str">
            <v>2929</v>
          </cell>
          <cell r="B958" t="str">
            <v>Debe remitir información del número de teléfono para el código de servicios de telecomunicaciones informado</v>
          </cell>
        </row>
        <row r="959">
          <cell r="A959" t="str">
            <v>2930</v>
          </cell>
          <cell r="B959" t="str">
            <v>El tipo de documento modificado por la Nota de debito debe ser Servicio Publico electronico</v>
          </cell>
        </row>
        <row r="960">
          <cell r="A960" t="str">
            <v>2931</v>
          </cell>
          <cell r="B960" t="str">
            <v>El valor del Tag no cumple con el tipo y longitud esperada</v>
          </cell>
        </row>
        <row r="961">
          <cell r="A961" t="str">
            <v>2932</v>
          </cell>
          <cell r="B961" t="str">
            <v>Es obligatorio informar el código de tarifa contratada para el tipo servicio público informado</v>
          </cell>
        </row>
        <row r="962">
          <cell r="A962" t="str">
            <v>2933</v>
          </cell>
          <cell r="B962" t="str">
            <v>Sólo enviar información para el tipos de servicios públicos 1 o 2</v>
          </cell>
        </row>
        <row r="963">
          <cell r="A963" t="str">
            <v>2934</v>
          </cell>
          <cell r="B963" t="str">
            <v>El valor del Tag no se encuentra en el catálogo</v>
          </cell>
        </row>
        <row r="964">
          <cell r="A964" t="str">
            <v>2935</v>
          </cell>
          <cell r="B964" t="str">
            <v>Es obligatorio informar el detalle de la potencia contratada</v>
          </cell>
        </row>
        <row r="965">
          <cell r="A965" t="str">
            <v>2936</v>
          </cell>
          <cell r="B965" t="str">
            <v>Sólo enviar información para el tipo de servicios público 1</v>
          </cell>
        </row>
        <row r="966">
          <cell r="A966" t="str">
            <v>2937</v>
          </cell>
          <cell r="B966" t="str">
            <v>Es obligatorio informar el detalle de la potencia contratada</v>
          </cell>
        </row>
        <row r="967">
          <cell r="A967" t="str">
            <v>2938</v>
          </cell>
          <cell r="B967" t="str">
            <v>Sólo enviar información para el tipo de servicios público 1</v>
          </cell>
        </row>
        <row r="968">
          <cell r="A968" t="str">
            <v>2939</v>
          </cell>
          <cell r="B968" t="str">
            <v>El valor del Tag no cumple con el tipo y longitud esperada</v>
          </cell>
        </row>
        <row r="969">
          <cell r="A969" t="str">
            <v>2940</v>
          </cell>
          <cell r="B969" t="str">
            <v xml:space="preserve">Es obligatorio informar el tipo de medidor </v>
          </cell>
        </row>
        <row r="970">
          <cell r="A970" t="str">
            <v>2941</v>
          </cell>
          <cell r="B970" t="str">
            <v>Sólo enviar información para el tipo de servicios público 1</v>
          </cell>
        </row>
        <row r="971">
          <cell r="A971" t="str">
            <v>2942</v>
          </cell>
          <cell r="B971" t="str">
            <v>El valor del Tag no se encuentra en el catálogo</v>
          </cell>
        </row>
        <row r="972">
          <cell r="A972" t="str">
            <v>2943</v>
          </cell>
          <cell r="B972" t="str">
            <v>Es obligatorio informar el número del medidor</v>
          </cell>
        </row>
        <row r="973">
          <cell r="A973" t="str">
            <v>2944</v>
          </cell>
          <cell r="B973" t="str">
            <v>Sólo enviar información para el tipos de servicios públicos 1 o 2</v>
          </cell>
        </row>
        <row r="974">
          <cell r="A974" t="str">
            <v>2945</v>
          </cell>
          <cell r="B974" t="str">
            <v>El valor del Tag no cumple con el tipo y longitud esperada</v>
          </cell>
        </row>
        <row r="975">
          <cell r="A975" t="str">
            <v>2946</v>
          </cell>
          <cell r="B975" t="str">
            <v>Sólo enviar información para el tipos de servicios públicos 1 o 2</v>
          </cell>
        </row>
        <row r="976">
          <cell r="A976" t="str">
            <v>2947</v>
          </cell>
          <cell r="B976" t="str">
            <v>No existe el detalle del número del medidor</v>
          </cell>
        </row>
        <row r="977">
          <cell r="A977" t="str">
            <v>2948</v>
          </cell>
          <cell r="B977" t="str">
            <v>Sólo enviar información para el tipos de servicios públicos 1 o 2</v>
          </cell>
        </row>
        <row r="978">
          <cell r="A978" t="str">
            <v>2949</v>
          </cell>
          <cell r="B978" t="str">
            <v>El valor del atributo no existe</v>
          </cell>
        </row>
        <row r="979">
          <cell r="A979" t="str">
            <v>2950</v>
          </cell>
          <cell r="B979" t="str">
            <v>No existe el detalle del número del medidor</v>
          </cell>
        </row>
        <row r="980">
          <cell r="A980" t="str">
            <v>2951</v>
          </cell>
          <cell r="B980" t="str">
            <v>Sólo enviar información para el tipos de servicios públicos 1 o 2</v>
          </cell>
        </row>
        <row r="981">
          <cell r="A981" t="str">
            <v>2952</v>
          </cell>
          <cell r="B981" t="str">
            <v>El valor del Tag no cumple con el tipo y longitud esperada</v>
          </cell>
        </row>
        <row r="982">
          <cell r="A982" t="str">
            <v>2953</v>
          </cell>
          <cell r="B982" t="str">
            <v>El valor del atributo no existe</v>
          </cell>
        </row>
        <row r="983">
          <cell r="A983" t="str">
            <v>2954</v>
          </cell>
          <cell r="B983" t="str">
            <v>El valor ingresado como codigo de motivo de cargo/descuento por linea no es valido (catalogo 53)</v>
          </cell>
        </row>
        <row r="984">
          <cell r="A984" t="str">
            <v>2955</v>
          </cell>
          <cell r="B984" t="str">
            <v>El formato ingresado en el tag cac:InvoiceLine/cac:Allowancecharge/cbc:Amount no cumple con el formato establecido</v>
          </cell>
        </row>
        <row r="985">
          <cell r="A985" t="str">
            <v>2956</v>
          </cell>
          <cell r="B985" t="str">
            <v>El Monto total de impuestos es obligatorio</v>
          </cell>
        </row>
        <row r="986">
          <cell r="A986" t="str">
            <v>2957</v>
          </cell>
          <cell r="B986" t="str">
            <v>El valor del tag categoria de impuestos no corresponde al valor esperado.</v>
          </cell>
        </row>
        <row r="987">
          <cell r="A987" t="str">
            <v>2958</v>
          </cell>
          <cell r="B987" t="str">
            <v>El valor del atributo del tag cac:TaxTotal/cac:TaxSubtotal/cac:TaxCategory/cbc:ID no corresponde al esperado.</v>
          </cell>
        </row>
        <row r="988">
          <cell r="A988" t="str">
            <v>2959</v>
          </cell>
          <cell r="B988" t="str">
            <v>El valor del atributo del tag cac:TaxTotal/cac:TaxSubtotal/cac:TaxCategory/cbc:ID/ no corresponde al esperado.</v>
          </cell>
        </row>
        <row r="989">
          <cell r="A989" t="str">
            <v>2960</v>
          </cell>
          <cell r="B989" t="str">
            <v>El valor del tag no corresponde al esperado.</v>
          </cell>
        </row>
        <row r="990">
          <cell r="A990" t="str">
            <v>2961</v>
          </cell>
          <cell r="B990" t="str">
            <v>El valor del tag codigo de tributo internacional no corresponde al esperado.</v>
          </cell>
        </row>
        <row r="991">
          <cell r="A991" t="str">
            <v>2962</v>
          </cell>
          <cell r="B991" t="str">
            <v>El valor del atributo del tag cac:TaxTotal/cac:TaxSubtotal/cac:TaxCategory/cac:TaxScheme/cbc:ID no corresponde al esperado.</v>
          </cell>
        </row>
        <row r="992">
          <cell r="A992" t="str">
            <v>2963</v>
          </cell>
          <cell r="B992" t="str">
            <v>El valor del atributo del tag cac:TaxTotal/cac:TaxSubtotal/cac:TaxCategory/cbc:ID/ no corresponde al esperado.</v>
          </cell>
        </row>
        <row r="993">
          <cell r="A993" t="str">
            <v>2964</v>
          </cell>
          <cell r="B993" t="str">
            <v>El valor del tag nombre del tributo no corresponde al esperado.</v>
          </cell>
        </row>
        <row r="994">
          <cell r="A994" t="str">
            <v>2965</v>
          </cell>
          <cell r="B994" t="str">
            <v>La sumatoria de otros tributos no corresponde al total</v>
          </cell>
        </row>
        <row r="995">
          <cell r="A995" t="str">
            <v>2966</v>
          </cell>
          <cell r="B995" t="str">
            <v>Sólo se puede indicar el códigos 55 del catálogo 53</v>
          </cell>
        </row>
        <row r="996">
          <cell r="A996" t="str">
            <v>2967</v>
          </cell>
          <cell r="B996" t="str">
            <v>Los importes de otros cargos a nivel de línea no corresponden a la suma total.</v>
          </cell>
        </row>
        <row r="997">
          <cell r="A997" t="str">
            <v>2968</v>
          </cell>
          <cell r="B997" t="str">
            <v>Debe contener un importe mayor a 0.00 si envía el tag cac:AllowanceCharge/cbc:Amount</v>
          </cell>
        </row>
        <row r="998">
          <cell r="A998" t="str">
            <v>2969</v>
          </cell>
          <cell r="B998" t="str">
            <v>Los importes de otros cargos a nivel de línea no corresponden a la suma total.</v>
          </cell>
        </row>
        <row r="999">
          <cell r="A999" t="str">
            <v>2970</v>
          </cell>
          <cell r="B999" t="str">
            <v>El dato ingresado en sac:SUNATTotalPaidBeforeRounding debe ser numérico mayor a cero</v>
          </cell>
        </row>
        <row r="1000">
          <cell r="A1000" t="str">
            <v>2971</v>
          </cell>
          <cell r="B1000" t="str">
            <v>Si existe tag sac:SUNATTotalPaidBeforeRounding debe existir tag cbc:PayableRoundingAmount</v>
          </cell>
        </row>
        <row r="1001">
          <cell r="A1001" t="str">
            <v>2972</v>
          </cell>
          <cell r="B1001" t="str">
            <v>Importe total pagado antes de redondeo debe ser igual a la suma de los importes pagados por cada documento relacionado</v>
          </cell>
        </row>
        <row r="1002">
          <cell r="A1002" t="str">
            <v>2973</v>
          </cell>
          <cell r="B1002" t="str">
            <v>El valor de la moneda del Importe total pagado antes de redondeo debe ser PEN</v>
          </cell>
        </row>
        <row r="1003">
          <cell r="A1003" t="str">
            <v>2974</v>
          </cell>
          <cell r="B1003" t="str">
            <v>El dato ingresado en cbc:PayableRoundingAmount debe ser numérico valido</v>
          </cell>
        </row>
        <row r="1004">
          <cell r="A1004" t="str">
            <v>2975</v>
          </cell>
          <cell r="B1004" t="str">
            <v>Si existe tag cbc:PayableRoundingAmount debe existir tag sac:SUNATTotalPaidBeforeRounding</v>
          </cell>
        </row>
        <row r="1005">
          <cell r="A1005" t="str">
            <v>2976</v>
          </cell>
          <cell r="B1005" t="str">
            <v>El valor para el ajuste por redondeo no es válido</v>
          </cell>
        </row>
        <row r="1006">
          <cell r="A1006" t="str">
            <v>2977</v>
          </cell>
          <cell r="B1006" t="str">
            <v>El valor de la moneda del Ajuste por redondeo debe ser PEN</v>
          </cell>
        </row>
        <row r="1007">
          <cell r="A1007" t="str">
            <v>2978</v>
          </cell>
          <cell r="B1007" t="str">
            <v>Importe total pagado debe ser igual a la suma del Importe total pagado antes de redondeo mas el Ajuste por redondeo</v>
          </cell>
        </row>
        <row r="1008">
          <cell r="A1008" t="str">
            <v>2979</v>
          </cell>
          <cell r="B1008" t="str">
            <v>El dato ingresado en sac:SUNATTotalCashedBeforeRounding debe ser numérico mayor a cero</v>
          </cell>
        </row>
        <row r="1009">
          <cell r="A1009" t="str">
            <v>2980</v>
          </cell>
          <cell r="B1009" t="str">
            <v>Si existe tag sac:SUNATTotalCashedBeforeRounding debe existir tag cbc:PayableRoundingAmount</v>
          </cell>
        </row>
        <row r="1010">
          <cell r="A1010" t="str">
            <v>2981</v>
          </cell>
          <cell r="B1010" t="str">
            <v>Importe total cobrado antes de redondeo debe ser igual a la suma de los importes cobrados por cada documento relacionado</v>
          </cell>
        </row>
        <row r="1011">
          <cell r="A1011" t="str">
            <v>2982</v>
          </cell>
          <cell r="B1011" t="str">
            <v>El valor de la moneda del Importe total cobrado antes de redondeo debe ser PEN</v>
          </cell>
        </row>
        <row r="1012">
          <cell r="A1012" t="str">
            <v>2983</v>
          </cell>
          <cell r="B1012" t="str">
            <v>Si existe tag cbc:PayableRoundingAmount debe existir tag sac:SUNATTotalCashedBeforeRounding</v>
          </cell>
        </row>
        <row r="1013">
          <cell r="A1013" t="str">
            <v>2984</v>
          </cell>
          <cell r="B1013" t="str">
            <v>Importe total cobrado debe ser igual a la suma del Importe total cobrado antes de redondeo mas el Ajuste por redondeo</v>
          </cell>
        </row>
        <row r="1014">
          <cell r="A1014" t="str">
            <v>2985</v>
          </cell>
          <cell r="B1014" t="str">
            <v>Solo se acepta comprobantes con fecha de emisión hasta el 28/02/2014 si la tasa del comprobante de retencion 6%</v>
          </cell>
        </row>
        <row r="1015">
          <cell r="A1015" t="str">
            <v>2986</v>
          </cell>
          <cell r="B1015" t="str">
            <v>Solo se acepta informacion de percepcion para nuevas boletas.</v>
          </cell>
        </row>
        <row r="1016">
          <cell r="A1016" t="str">
            <v>2987</v>
          </cell>
          <cell r="B1016" t="str">
            <v>El comprobante ya fue informado y se encuentra anulado o rechazado.</v>
          </cell>
        </row>
        <row r="1017">
          <cell r="A1017" t="str">
            <v>2988</v>
          </cell>
          <cell r="B1017" t="str">
            <v>El comprobante (fisico) a la que hace referencia la nota, no se encuentra autorizado.</v>
          </cell>
        </row>
        <row r="1018">
          <cell r="A1018" t="str">
            <v>2989</v>
          </cell>
          <cell r="B1018" t="str">
            <v>El comprobante (electronico) a la que hace referencia la nota, no se encuentra informado.</v>
          </cell>
        </row>
        <row r="1019">
          <cell r="A1019" t="str">
            <v>2990</v>
          </cell>
          <cell r="B1019" t="str">
            <v>El comprobante (electronico) a la que hace referencia la nota, se encuentra anulado o rechazada.</v>
          </cell>
        </row>
        <row r="1020">
          <cell r="A1020" t="str">
            <v>2991</v>
          </cell>
          <cell r="B1020" t="str">
            <v>El tipo de documento modificado por la Nota de credito debe ser comprobante de servicio publico</v>
          </cell>
        </row>
        <row r="1021">
          <cell r="A1021" t="str">
            <v>2992</v>
          </cell>
          <cell r="B1021" t="str">
            <v>El XML no contiene el tag de la tasa del tributo de la línea</v>
          </cell>
        </row>
        <row r="1022">
          <cell r="A1022" t="str">
            <v>2993</v>
          </cell>
          <cell r="B1022" t="str">
            <v>El factor de afectación de IGV por linea debe ser diferente a 0.00.</v>
          </cell>
        </row>
        <row r="1023">
          <cell r="A1023" t="str">
            <v>2994</v>
          </cell>
          <cell r="B1023" t="str">
            <v>La categoría de impuesto de la línea no corresponde al valor esperado (catalogo 5)</v>
          </cell>
        </row>
        <row r="1024">
          <cell r="A1024" t="str">
            <v>2995</v>
          </cell>
          <cell r="B1024" t="str">
            <v>El XML no contiene el tag o no existe información del código internacional de tributo de la línea</v>
          </cell>
        </row>
        <row r="1025">
          <cell r="A1025" t="str">
            <v>2996</v>
          </cell>
          <cell r="B1025" t="str">
            <v>El XML no contiene el tag o no existe información del nombre de tributo de la línea</v>
          </cell>
        </row>
        <row r="1026">
          <cell r="A1026" t="str">
            <v>2997</v>
          </cell>
          <cell r="B1026" t="str">
            <v>El XML no contiene el tag o no existe información del código de tributo de la línea</v>
          </cell>
        </row>
        <row r="1027">
          <cell r="A1027" t="str">
            <v>2998</v>
          </cell>
          <cell r="B1027" t="str">
            <v>El código de tributo de la línea no corresponde al valor esperado</v>
          </cell>
        </row>
        <row r="1028">
          <cell r="A1028" t="str">
            <v>2999</v>
          </cell>
          <cell r="B1028" t="str">
            <v>El dato ingresado en el total valor de venta globales no cumple con el formato establecido</v>
          </cell>
        </row>
        <row r="1029">
          <cell r="A1029" t="str">
            <v>3000</v>
          </cell>
          <cell r="B1029" t="str">
            <v xml:space="preserve">El monto total del impuestos sobre el valor de venta de operaciones gratuitas/inafectas/exoneradas debe ser igual a 0.00 </v>
          </cell>
        </row>
        <row r="1030">
          <cell r="A1030" t="str">
            <v>3001</v>
          </cell>
          <cell r="B1030" t="str">
            <v>El Código producto de SUNAT no puede ser vacio si es de Exportacion</v>
          </cell>
        </row>
        <row r="1031">
          <cell r="A1031" t="str">
            <v>3002</v>
          </cell>
          <cell r="B1031" t="str">
            <v>El Código producto de SUNAT  no es válido</v>
          </cell>
        </row>
        <row r="1032">
          <cell r="A1032" t="str">
            <v>3003</v>
          </cell>
          <cell r="B1032" t="str">
            <v>El XML no contiene el tag o no existe información de total valor de venta globales</v>
          </cell>
        </row>
        <row r="1033">
          <cell r="A1033" t="str">
            <v>3004</v>
          </cell>
          <cell r="B1033" t="str">
            <v>El XML no contiene el tag o no existe información de la categoría de impuesto globales</v>
          </cell>
        </row>
        <row r="1034">
          <cell r="A1034" t="str">
            <v>3005</v>
          </cell>
          <cell r="B1034" t="str">
            <v>El XML no contiene el tag o no existe información del código de tributo en operaciones inafectas/exoneradas</v>
          </cell>
        </row>
        <row r="1035">
          <cell r="A1035" t="str">
            <v>3006</v>
          </cell>
          <cell r="B1035" t="str">
            <v>El dato ingresado en descripcion de leyenda no cumple con el formato establecido.</v>
          </cell>
        </row>
        <row r="1036">
          <cell r="A1036" t="str">
            <v>3007</v>
          </cell>
          <cell r="B1036" t="str">
            <v>El dato ingresado como codigo de tributo global no corresponde al valor esperado.</v>
          </cell>
        </row>
        <row r="1037">
          <cell r="A1037" t="str">
            <v>3008</v>
          </cell>
          <cell r="B1037" t="str">
            <v>La sumatoria del total valor de venta - Otros tributos de pago de línea no corresponden al total</v>
          </cell>
        </row>
        <row r="1038">
          <cell r="A1038" t="str">
            <v>3009</v>
          </cell>
          <cell r="B1038" t="str">
            <v>La sumatoria del total del importe del tributo Otros tributos de línea no corresponden al total</v>
          </cell>
        </row>
        <row r="1039">
          <cell r="A1039" t="str">
            <v>3010</v>
          </cell>
          <cell r="B1039" t="str">
            <v>El XML no contiene el tag o no existe información de total valor de venta en operaciones gravadas</v>
          </cell>
        </row>
        <row r="1040">
          <cell r="A1040" t="str">
            <v>3011</v>
          </cell>
          <cell r="B1040" t="str">
            <v>El dato ingresado en el total valor de venta en operaciones gravadas  no cumple con el formato establecido</v>
          </cell>
        </row>
        <row r="1041">
          <cell r="A1041" t="str">
            <v>3012</v>
          </cell>
          <cell r="B1041" t="str">
            <v>El dato ingresado en el importe del tributo en operaciones gravadas  no cumple con el formato establecido</v>
          </cell>
        </row>
        <row r="1042">
          <cell r="A1042" t="str">
            <v>3013</v>
          </cell>
          <cell r="B1042" t="str">
            <v>El XML no contiene el tag o no existe información de la categoría de impuesto en operaciones gravadas</v>
          </cell>
        </row>
        <row r="1043">
          <cell r="A1043" t="str">
            <v>3014</v>
          </cell>
          <cell r="B1043" t="str">
            <v>El codigo de leyenda no debe repetirse en el comprobante.</v>
          </cell>
        </row>
        <row r="1044">
          <cell r="A1044" t="str">
            <v>3015</v>
          </cell>
          <cell r="B1044" t="str">
            <v>El XML no contiene el tag o no existe información del código de tributo en operaciones gravadas</v>
          </cell>
        </row>
        <row r="1045">
          <cell r="A1045" t="str">
            <v>3016</v>
          </cell>
          <cell r="B1045" t="str">
            <v>El dato ingresado en base monto por cargo/descuento globales no cumple con el formato establecido</v>
          </cell>
        </row>
        <row r="1046">
          <cell r="A1046" t="str">
            <v>3017</v>
          </cell>
          <cell r="B1046" t="str">
            <v>El XML no contiene el tag o no existe información del nombre de tributo en operaciones gravadas</v>
          </cell>
        </row>
        <row r="1047">
          <cell r="A1047" t="str">
            <v>3018</v>
          </cell>
          <cell r="B1047" t="str">
            <v>El XML no contiene el tag o no existe información del código internacional del tributo en operaciones gravadas</v>
          </cell>
        </row>
        <row r="1048">
          <cell r="A1048" t="str">
            <v>3019</v>
          </cell>
          <cell r="B1048" t="str">
            <v>El dato ingresado en total precio de venta no cumple con el formato establecido</v>
          </cell>
        </row>
        <row r="1049">
          <cell r="A1049" t="str">
            <v>3020</v>
          </cell>
          <cell r="B1049" t="str">
            <v>El dato ingresado en el monto total de impuestos no cumple con el formato establecido</v>
          </cell>
        </row>
        <row r="1050">
          <cell r="A1050" t="str">
            <v>3021</v>
          </cell>
          <cell r="B1050" t="str">
            <v>El dato ingresado en el monto total de impuestos por línea no cumple con el formato establecido</v>
          </cell>
        </row>
        <row r="1051">
          <cell r="A1051" t="str">
            <v>3022</v>
          </cell>
          <cell r="B1051" t="str">
            <v>El importe total de impuestos por línea no coincide con la sumatoria de los impuestos por línea.</v>
          </cell>
        </row>
        <row r="1052">
          <cell r="A1052" t="str">
            <v>3023</v>
          </cell>
          <cell r="B1052" t="str">
            <v xml:space="preserve">El tipo de documento no se encuentra en el catálogo </v>
          </cell>
        </row>
        <row r="1053">
          <cell r="A1053" t="str">
            <v>3024</v>
          </cell>
          <cell r="B1053" t="str">
            <v>El tag cac:TaxTotal no debe repetirse a nivel de totales</v>
          </cell>
        </row>
        <row r="1054">
          <cell r="A1054" t="str">
            <v>3025</v>
          </cell>
          <cell r="B1054" t="str">
            <v>El dato ingresado en factor de cargo o descuento global no cumple con el formato establecido.</v>
          </cell>
        </row>
        <row r="1055">
          <cell r="A1055" t="str">
            <v>3026</v>
          </cell>
          <cell r="B1055" t="str">
            <v>El tag cac:TaxTotal no debe repetirse a nivel de Item</v>
          </cell>
        </row>
        <row r="1056">
          <cell r="A1056" t="str">
            <v>3027</v>
          </cell>
          <cell r="B1056" t="str">
            <v>El valor del atributo no se encuentra en el catálogo</v>
          </cell>
        </row>
        <row r="1057">
          <cell r="A1057" t="str">
            <v>3028</v>
          </cell>
          <cell r="B1057" t="str">
            <v>El dato ingresado en código de SW de facturación no cumple con el formato establecido.</v>
          </cell>
        </row>
        <row r="1058">
          <cell r="A1058" t="str">
            <v>3029</v>
          </cell>
          <cell r="B1058" t="str">
            <v>El XML no contiene el tag o no existe información del tipo de documento de identidad del emisor</v>
          </cell>
        </row>
        <row r="1059">
          <cell r="A1059" t="str">
            <v>3030</v>
          </cell>
          <cell r="B1059" t="str">
            <v>El XML no contiene el tag o no existe información del código de local anexo del emisor</v>
          </cell>
        </row>
        <row r="1060">
          <cell r="A1060" t="str">
            <v>3031</v>
          </cell>
          <cell r="B1060" t="str">
            <v>El dato ingresado en TaxableAmount de la linea no cumple con el formato establecido</v>
          </cell>
        </row>
        <row r="1061">
          <cell r="A1061" t="str">
            <v>3032</v>
          </cell>
          <cell r="B1061" t="str">
            <v>El XML no contiene el tag o no existe información de la categoría de impuesto de la línea</v>
          </cell>
        </row>
        <row r="1062">
          <cell r="A1062" t="str">
            <v>3033</v>
          </cell>
          <cell r="B1062" t="str">
            <v>El codigo de bien o servicio sujeto a detracción no existe en el listado.</v>
          </cell>
        </row>
        <row r="1063">
          <cell r="A1063" t="str">
            <v>3034</v>
          </cell>
          <cell r="B1063" t="str">
            <v>El xml no contiene el tag o no existe información en el nro de cuenta de detracción</v>
          </cell>
        </row>
        <row r="1064">
          <cell r="A1064" t="str">
            <v>3035</v>
          </cell>
          <cell r="B1064" t="str">
            <v>El xml no contiene el tag o no existe información en el monto de detraccion</v>
          </cell>
        </row>
        <row r="1065">
          <cell r="A1065" t="str">
            <v>3036</v>
          </cell>
          <cell r="B1065" t="str">
            <v>El XML no contiene el tag o no existe información del nombre del tributo</v>
          </cell>
        </row>
        <row r="1066">
          <cell r="A1066" t="str">
            <v>3037</v>
          </cell>
          <cell r="B1066" t="str">
            <v>El dato ingresado en monto de detraccion no cumple con el formato establecido</v>
          </cell>
        </row>
        <row r="1067">
          <cell r="A1067" t="str">
            <v>3038</v>
          </cell>
          <cell r="B1067" t="str">
            <v>La sumatoria de los IGV (operaciones gravadas) de línea no corresponden al total</v>
          </cell>
        </row>
        <row r="1068">
          <cell r="A1068" t="str">
            <v>3039</v>
          </cell>
          <cell r="B1068" t="str">
            <v>La sumatoria del total valor de venta - operaciones gravadas de línea no corresponden al total</v>
          </cell>
        </row>
        <row r="1069">
          <cell r="A1069" t="str">
            <v>3040</v>
          </cell>
          <cell r="B1069" t="str">
            <v>La sumatoria del total valor de venta - Exportaciones de línea no corresponden al total</v>
          </cell>
        </row>
        <row r="1070">
          <cell r="A1070" t="str">
            <v>3041</v>
          </cell>
          <cell r="B1070" t="str">
            <v>La sumatoria del total valor de venta - operaciones inafectas de línea no corresponden al total</v>
          </cell>
        </row>
        <row r="1071">
          <cell r="A1071" t="str">
            <v>3042</v>
          </cell>
          <cell r="B1071" t="str">
            <v>La sumatoria del total valor de venta - operaciones exoneradas de línea no corresponden al total</v>
          </cell>
        </row>
        <row r="1072">
          <cell r="A1072" t="str">
            <v>3043</v>
          </cell>
          <cell r="B1072" t="str">
            <v>El XML no contiene el tag o no existe información de total valor de venta ISC e IVAP</v>
          </cell>
        </row>
        <row r="1073">
          <cell r="A1073" t="str">
            <v>3044</v>
          </cell>
          <cell r="B1073" t="str">
            <v>El dato ingresado en el total valor de venta ISC e IVAP no cumple con el formato establecido</v>
          </cell>
        </row>
        <row r="1074">
          <cell r="A1074" t="str">
            <v>3045</v>
          </cell>
          <cell r="B1074" t="str">
            <v>La sumatoria del total valor de venta - ISC de línea no corresponden al total</v>
          </cell>
        </row>
        <row r="1075">
          <cell r="A1075" t="str">
            <v>3046</v>
          </cell>
          <cell r="B1075" t="str">
            <v>La sumatoria del total valor de venta - IVAP de línea no corresponden al total</v>
          </cell>
        </row>
        <row r="1076">
          <cell r="A1076" t="str">
            <v>3047</v>
          </cell>
          <cell r="B1076" t="str">
            <v>El dato ingresado en el importe del tributo para ISC e IVAP no cumple con el formato establecido</v>
          </cell>
        </row>
        <row r="1077">
          <cell r="A1077" t="str">
            <v>3048</v>
          </cell>
          <cell r="B1077" t="str">
            <v>La sumatoria del total del importe del tributo ISC de línea no corresponden al total</v>
          </cell>
        </row>
        <row r="1078">
          <cell r="A1078" t="str">
            <v>3049</v>
          </cell>
          <cell r="B1078" t="str">
            <v>El importe del IVAP no corresponden al determinado por la informaicón consignada.</v>
          </cell>
        </row>
        <row r="1079">
          <cell r="A1079" t="str">
            <v>3050</v>
          </cell>
          <cell r="B1079" t="str">
            <v>Afectación de IGV no corresponde al código de tributo de la linea.</v>
          </cell>
        </row>
        <row r="1080">
          <cell r="A1080" t="str">
            <v>3051</v>
          </cell>
          <cell r="B1080" t="str">
            <v>Nombre de tributo no corresponde al código de tributo de la linea.</v>
          </cell>
        </row>
        <row r="1081">
          <cell r="A1081" t="str">
            <v>3052</v>
          </cell>
          <cell r="B1081" t="str">
            <v>El factor de cargo/descuento por linea no cumple con el formato establecido.</v>
          </cell>
        </row>
        <row r="1082">
          <cell r="A1082" t="str">
            <v>3053</v>
          </cell>
          <cell r="B1082" t="str">
            <v>El Monto base de cargo/descuento por linea no cumple con el formato establecido.</v>
          </cell>
        </row>
        <row r="1083">
          <cell r="A1083" t="str">
            <v>3054</v>
          </cell>
          <cell r="B1083" t="str">
            <v>El XML no contiene el tag o no existe información de la categoría de impuesto en ISC o IVAP</v>
          </cell>
        </row>
        <row r="1084">
          <cell r="A1084" t="str">
            <v>3055</v>
          </cell>
          <cell r="B1084" t="str">
            <v>Si el código de tributo es 2000, la categoría del tributo debe ser S</v>
          </cell>
        </row>
        <row r="1085">
          <cell r="A1085" t="str">
            <v>3056</v>
          </cell>
          <cell r="B1085" t="str">
            <v>Si el código de tributo es 1016, la categoría del tributo debe ser S</v>
          </cell>
        </row>
        <row r="1086">
          <cell r="A1086" t="str">
            <v>3057</v>
          </cell>
          <cell r="B1086" t="str">
            <v>La sumatoria del total valor de venta - operaciones gratuitas de línea no corresponden al total</v>
          </cell>
        </row>
        <row r="1087">
          <cell r="A1087" t="str">
            <v>3058</v>
          </cell>
          <cell r="B1087" t="str">
            <v>El XML no contiene el tag o no existe información del código de tributo para ISC o IVAP</v>
          </cell>
        </row>
        <row r="1088">
          <cell r="A1088" t="str">
            <v>3059</v>
          </cell>
          <cell r="B1088" t="str">
            <v>el XML no contiene el tag o no existe información de código de tributo.</v>
          </cell>
        </row>
        <row r="1089">
          <cell r="A1089" t="str">
            <v>3060</v>
          </cell>
          <cell r="B1089" t="str">
            <v>El valor del tag código de tributo no corresponde al esperado.</v>
          </cell>
        </row>
        <row r="1090">
          <cell r="A1090" t="str">
            <v>3061</v>
          </cell>
          <cell r="B1090" t="str">
            <v>No se permite importe mayor a cero cuando el codigo de tributo es IVAP y el comprobante esta sujeta a IVAP</v>
          </cell>
        </row>
        <row r="1091">
          <cell r="A1091" t="str">
            <v>3062</v>
          </cell>
          <cell r="B1091" t="str">
            <v>La tasa o porcentaje de detracción no corresponde al valor esperado.</v>
          </cell>
        </row>
        <row r="1092">
          <cell r="A1092" t="str">
            <v>3063</v>
          </cell>
          <cell r="B1092" t="str">
            <v>El XML no contiene el tag de matricula de embarcación en Detracciones para recursos hidrobiologicos.</v>
          </cell>
        </row>
        <row r="1093">
          <cell r="A1093" t="str">
            <v>3064</v>
          </cell>
          <cell r="B1093" t="str">
            <v>El XML no contiene tag o no existe información del valor del concepto por linea.</v>
          </cell>
        </row>
        <row r="1094">
          <cell r="A1094" t="str">
            <v>3065</v>
          </cell>
          <cell r="B1094" t="str">
            <v>El XML no contiene tag de la fecha del concepto por linea.</v>
          </cell>
        </row>
        <row r="1095">
          <cell r="A1095" t="str">
            <v>3066</v>
          </cell>
          <cell r="B1095" t="str">
            <v>El XML contiene un codigo de tributo no valido para Servicios Publicos.</v>
          </cell>
        </row>
        <row r="1096">
          <cell r="A1096" t="str">
            <v>3067</v>
          </cell>
          <cell r="B1096" t="str">
            <v>El código de tributo no debe repetirse a nivel de item</v>
          </cell>
        </row>
        <row r="1097">
          <cell r="A1097" t="str">
            <v>3068</v>
          </cell>
          <cell r="B1097" t="str">
            <v>El código de tributo no debe repetirse a nivel de totales</v>
          </cell>
        </row>
        <row r="1098">
          <cell r="A1098" t="str">
            <v>3069</v>
          </cell>
          <cell r="B1098" t="str">
            <v>El xml contiene una linea con mas de un codigo de tributo repetitivo.</v>
          </cell>
        </row>
        <row r="1099">
          <cell r="A1099" t="str">
            <v>3070</v>
          </cell>
          <cell r="B1099" t="str">
            <v>EL codigo internacional del tributo por linea no corresponde al valor esperado por su Id.</v>
          </cell>
        </row>
        <row r="1100">
          <cell r="A1100" t="str">
            <v>3071</v>
          </cell>
          <cell r="B1100" t="str">
            <v>El dato ingresado como codigo de motivo de cargo/descuento global no es valido (catalogo nro 53)</v>
          </cell>
        </row>
        <row r="1101">
          <cell r="A1101" t="str">
            <v>3072</v>
          </cell>
          <cell r="B1101" t="str">
            <v>El XML no contiene el tag o no existe informacion de codigo de motivo de cargo/descuento global.</v>
          </cell>
        </row>
        <row r="1102">
          <cell r="A1102" t="str">
            <v>3073</v>
          </cell>
          <cell r="B1102" t="str">
            <v>El XML no contiene el tag o no existe informacion de codigo de motivo de cargo/descuento por item.</v>
          </cell>
        </row>
        <row r="1103">
          <cell r="A1103" t="str">
            <v>3074</v>
          </cell>
          <cell r="B1103" t="str">
            <v xml:space="preserve">El monto del cargo para el para FISE debe ser igual mayor a 0.00 </v>
          </cell>
        </row>
        <row r="1104">
          <cell r="A1104" t="str">
            <v>3075</v>
          </cell>
          <cell r="B1104" t="str">
            <v>La sumatoria de descuentos que afectan a BI por linea no corresponden al total</v>
          </cell>
        </row>
        <row r="1105">
          <cell r="A1105" t="str">
            <v>3076</v>
          </cell>
          <cell r="B1105" t="str">
            <v>La sumatoria de descuentos que no afectan a BI por linea no corresponden al total</v>
          </cell>
        </row>
        <row r="1106">
          <cell r="A1106" t="str">
            <v>3077</v>
          </cell>
          <cell r="B1106" t="str">
            <v>La sumatoria de cargos que afectan a BI por linea no corresponden al total</v>
          </cell>
        </row>
        <row r="1107">
          <cell r="A1107" t="str">
            <v>3078</v>
          </cell>
          <cell r="B1107" t="str">
            <v>La sumatoria de cargos que no afectan a BI por linea no corresponden al total</v>
          </cell>
        </row>
        <row r="1108">
          <cell r="A1108" t="str">
            <v>3079</v>
          </cell>
          <cell r="B1108" t="str">
            <v>La sumatoria de montos bases de los descuentos que afectan a BI por linea no corresponden al total</v>
          </cell>
        </row>
        <row r="1109">
          <cell r="A1109" t="str">
            <v>3080</v>
          </cell>
          <cell r="B1109" t="str">
            <v>La sumatoria de montos bases de los descuentos que no afectan a BI por linea no corresponden al total</v>
          </cell>
        </row>
        <row r="1110">
          <cell r="A1110" t="str">
            <v>3081</v>
          </cell>
          <cell r="B1110" t="str">
            <v>La sumatoria de montos bases de los cargos que afectan a BI por linea no corresponden al total</v>
          </cell>
        </row>
        <row r="1111">
          <cell r="A1111" t="str">
            <v>3082</v>
          </cell>
          <cell r="B1111" t="str">
            <v>La sumatoria de montos bases de los cargos que no afectan a BI por linea no corresponden al total</v>
          </cell>
        </row>
        <row r="1112">
          <cell r="A1112" t="str">
            <v>3083</v>
          </cell>
          <cell r="B1112" t="str">
            <v>El XML no contiene el tag o no existe información del total valor de venta.</v>
          </cell>
        </row>
        <row r="1113">
          <cell r="A1113" t="str">
            <v>3084</v>
          </cell>
          <cell r="B1113" t="str">
            <v>La sumatoria de valor de venta no corresponde a los importes consignados</v>
          </cell>
        </row>
        <row r="1114">
          <cell r="A1114" t="str">
            <v>3085</v>
          </cell>
          <cell r="B1114" t="str">
            <v>El XML no contiene el tag o no existe información del total precio de venta.</v>
          </cell>
        </row>
        <row r="1115">
          <cell r="A1115" t="str">
            <v>3086</v>
          </cell>
          <cell r="B1115" t="str">
            <v>La sumatoria consignados en descuentos globales no corresponden al total.</v>
          </cell>
        </row>
        <row r="1116">
          <cell r="A1116" t="str">
            <v>3087</v>
          </cell>
          <cell r="B1116" t="str">
            <v>La sumatoria consignados en cargos globales no corresponden al total</v>
          </cell>
        </row>
        <row r="1117">
          <cell r="A1117" t="str">
            <v>3088</v>
          </cell>
          <cell r="B1117" t="str">
            <v>El valor ingresado como moneda del comprobante no es valido (catalogo nro 02).</v>
          </cell>
        </row>
        <row r="1118">
          <cell r="A1118" t="str">
            <v>3089</v>
          </cell>
          <cell r="B1118" t="str">
            <v>El XML contiene mas de un tag como elemento de numero de documento del emisor</v>
          </cell>
        </row>
        <row r="1119">
          <cell r="A1119" t="str">
            <v>3090</v>
          </cell>
          <cell r="B1119" t="str">
            <v>El XML contiene mas de un tag como elemento de numero de documento del receptor.</v>
          </cell>
        </row>
        <row r="1120">
          <cell r="A1120" t="str">
            <v>3091</v>
          </cell>
          <cell r="B1120" t="str">
            <v>Si se tipo de operación es Venta Interna - Sujeta al FISE, debe ingresar cargo para FISE</v>
          </cell>
        </row>
        <row r="1121">
          <cell r="A1121" t="str">
            <v>3092</v>
          </cell>
          <cell r="B1121" t="str">
            <v>Para cargo/descuento FISE, debe ingresar monto base y debe ser mayor a 0.00</v>
          </cell>
        </row>
        <row r="1122">
          <cell r="A1122" t="str">
            <v>3093</v>
          </cell>
          <cell r="B1122" t="str">
            <v>Si el tipo de operación es Operación Sujeta a Percepción, debe ingresar cargo para Percepción</v>
          </cell>
        </row>
        <row r="1123">
          <cell r="A1123" t="str">
            <v>3094</v>
          </cell>
          <cell r="B1123" t="str">
            <v>El comprobante más "código de operación del ítem" no debe repetirse</v>
          </cell>
        </row>
        <row r="1124">
          <cell r="A1124" t="str">
            <v>3095</v>
          </cell>
          <cell r="B1124" t="str">
            <v>El comprobante no debe ser emitido y editado en el mismo envío</v>
          </cell>
        </row>
        <row r="1125">
          <cell r="A1125" t="str">
            <v>3096</v>
          </cell>
          <cell r="B1125" t="str">
            <v>El comprobante no debe ser editado y anulado en el mismo envío</v>
          </cell>
        </row>
        <row r="1126">
          <cell r="A1126" t="str">
            <v>3097</v>
          </cell>
          <cell r="B1126" t="str">
            <v>El emisor a la fecha no se encuentra registrado ó habilitado en el Registro de exportadores de servicios SUNAT</v>
          </cell>
        </row>
        <row r="1127">
          <cell r="A1127" t="str">
            <v>3098</v>
          </cell>
          <cell r="B1127" t="str">
            <v>El XML no contiene el tag o no existe información del pais de uso, exploración o aprovechamiento</v>
          </cell>
        </row>
        <row r="1128">
          <cell r="A1128" t="str">
            <v>3099</v>
          </cell>
          <cell r="B1128" t="str">
            <v>El dato ingresado como pais de uso, exploracion o aprovechamiento es incorrecto.</v>
          </cell>
        </row>
        <row r="1129">
          <cell r="A1129" t="str">
            <v>3100</v>
          </cell>
          <cell r="B1129" t="str">
            <v>El dato ingresado como codigo de tributo por linea es invalido para tipo de operación.</v>
          </cell>
        </row>
        <row r="1130">
          <cell r="A1130" t="str">
            <v>3101</v>
          </cell>
          <cell r="B1130" t="str">
            <v>El factor de afectación de IGV por linea debe ser igual a 0.00 para Exoneradas, Inafectas, Exportación, Gratuitas de exoneradas o Gratuitas de inafectas.</v>
          </cell>
        </row>
        <row r="1131">
          <cell r="A1131" t="str">
            <v>3102</v>
          </cell>
          <cell r="B1131" t="str">
            <v>El dato ingresado como factor de afectacion por linea no cumple con el formato establecido.</v>
          </cell>
        </row>
        <row r="1132">
          <cell r="A1132" t="str">
            <v>3103</v>
          </cell>
          <cell r="B1132" t="str">
            <v>El producto del factor y monto base de la afectación del IGV/IVAP no corresponde al monto de afectacion de linea.</v>
          </cell>
        </row>
        <row r="1133">
          <cell r="A1133" t="str">
            <v>3104</v>
          </cell>
          <cell r="B1133" t="str">
            <v>El factor de afectación de ISC por linea debe ser diferente a 0.00.</v>
          </cell>
        </row>
        <row r="1134">
          <cell r="A1134" t="str">
            <v>3105</v>
          </cell>
          <cell r="B1134" t="str">
            <v>El XML debe contener al menos un tributo por linea de afectacion por IGV (Gravada, Exonerada, Inafecta, Exportación)</v>
          </cell>
        </row>
        <row r="1135">
          <cell r="A1135" t="str">
            <v>3106</v>
          </cell>
          <cell r="B1135" t="str">
            <v>El XML contiene mas de un tributo por linea (Gravado, Exonerado, Inafecto, Exportación)</v>
          </cell>
        </row>
        <row r="1136">
          <cell r="A1136" t="str">
            <v>3107</v>
          </cell>
          <cell r="B1136" t="str">
            <v>El dato ingresado como codigo de tributo global es invalido para tipo de operación.</v>
          </cell>
        </row>
        <row r="1137">
          <cell r="A1137" t="str">
            <v>3108</v>
          </cell>
          <cell r="B1137" t="str">
            <v>El producto del factor y monto base de la afectación del ISC no corresponde al monto de afectacion de linea.</v>
          </cell>
        </row>
        <row r="1138">
          <cell r="A1138" t="str">
            <v>3109</v>
          </cell>
          <cell r="B1138" t="str">
            <v>El producto del factor y monto base de la afectación de otros tributos no corresponde al monto de afectacion de linea.</v>
          </cell>
        </row>
        <row r="1139">
          <cell r="A1139" t="str">
            <v>3110</v>
          </cell>
          <cell r="B1139" t="str">
            <v>El monto de afectacion de IGV por linea debe ser igual a 0.00 para Exoneradas, Inafectas, Exportación, Gratuitas de exoneradas o Gratuitas de inafectas.</v>
          </cell>
        </row>
        <row r="1140">
          <cell r="A1140" t="str">
            <v>3111</v>
          </cell>
          <cell r="B1140" t="str">
            <v>El monto de afectación de IGV por linea debe ser diferente a 0.00.</v>
          </cell>
        </row>
        <row r="1141">
          <cell r="A1141" t="str">
            <v>3112</v>
          </cell>
          <cell r="B1141" t="str">
            <v>La sumatoria de los IGV de operaciones gratuitas de la línea (codigo tributo 9996) no corresponden al total</v>
          </cell>
        </row>
        <row r="1142">
          <cell r="A1142" t="str">
            <v>3113</v>
          </cell>
          <cell r="B1142" t="str">
            <v>El xml contiene información FISE que no corresponde al tipo de operación.</v>
          </cell>
        </row>
        <row r="1143">
          <cell r="A1143" t="str">
            <v>3114</v>
          </cell>
          <cell r="B1143" t="str">
            <v>El dato ingresado como indicador de cargo/descuento no corresponde al valor esperado.</v>
          </cell>
        </row>
        <row r="1144">
          <cell r="A1144" t="str">
            <v>3115</v>
          </cell>
          <cell r="B1144" t="str">
            <v>El dato ingresado como unidad de medida de cantidad de especie vendidas no corresponde al valor esperado.</v>
          </cell>
        </row>
        <row r="1145">
          <cell r="A1145" t="str">
            <v>3116</v>
          </cell>
          <cell r="B1145" t="str">
            <v>El XML no contiene el tag o no existe información del ubigeo de punto de origen en Detracciones - Servicio de transporte de carga.</v>
          </cell>
        </row>
        <row r="1146">
          <cell r="A1146" t="str">
            <v>3117</v>
          </cell>
          <cell r="B1146" t="str">
            <v>El XML no contiene el tag o no existe información de la dirección del punto de origen en Detracciones - Servicio de transporte de carga.</v>
          </cell>
        </row>
        <row r="1147">
          <cell r="A1147" t="str">
            <v>3118</v>
          </cell>
          <cell r="B1147" t="str">
            <v>El XML no contiene el tag o no existe información del ubigeo de punto de destino en Detracciones - Servicio de transporte de carga.</v>
          </cell>
        </row>
        <row r="1148">
          <cell r="A1148" t="str">
            <v>3119</v>
          </cell>
          <cell r="B1148" t="str">
            <v>El XML no contiene el tag o no existe información de la dirección del punto de destino en Detracciones - Servicio de transporte de carga.</v>
          </cell>
        </row>
        <row r="1149">
          <cell r="A1149" t="str">
            <v>3120</v>
          </cell>
          <cell r="B1149" t="str">
            <v>El XML no contiene el tag o no existe información del Detalle del viaje en Detracciones - Servicio de transporte de carga.</v>
          </cell>
        </row>
        <row r="1150">
          <cell r="A1150" t="str">
            <v>3121</v>
          </cell>
          <cell r="B1150" t="str">
            <v>El XML no contiene el tag o no existe información del tipo de valor referencial en Detracciones - Servicios de transporte de carga.</v>
          </cell>
        </row>
        <row r="1151">
          <cell r="A1151" t="str">
            <v>3122</v>
          </cell>
          <cell r="B1151" t="str">
            <v>El XML no contiene el tag o no existe información del monto del valor referencial en Detracciones - Servicios de transporte de carga.</v>
          </cell>
        </row>
        <row r="1152">
          <cell r="A1152" t="str">
            <v>3123</v>
          </cell>
          <cell r="B1152" t="str">
            <v>El dato ingresado como monto valor referencial en Detracciones - Servicios de transporte de carga no cumple con el formato establecido.</v>
          </cell>
        </row>
        <row r="1153">
          <cell r="A1153" t="str">
            <v>3124</v>
          </cell>
          <cell r="B1153" t="str">
            <v>Detracciones - Servicio de transporte de carga, debe tener un (y solo uno) Valor Referencial del Servicio de Transporte.</v>
          </cell>
        </row>
        <row r="1154">
          <cell r="A1154" t="str">
            <v>3125</v>
          </cell>
          <cell r="B1154" t="str">
            <v>Detracciones - Servicio de transporte de carga, debe tener un (y solo uno) Valor Referencial sobre la carga efectiva.</v>
          </cell>
        </row>
        <row r="1155">
          <cell r="A1155" t="str">
            <v>3126</v>
          </cell>
          <cell r="B1155" t="str">
            <v>Detracciones - Servicio de transporte de carga, debe tener un (y solo uno) Valor Referencial sobre la carga util nominal.</v>
          </cell>
        </row>
        <row r="1156">
          <cell r="A1156" t="str">
            <v>3127</v>
          </cell>
          <cell r="B1156" t="str">
            <v>El XML no contiene el tag o no existe información del Codigo de BBSS de detracción para el tipo de operación.</v>
          </cell>
        </row>
        <row r="1157">
          <cell r="A1157" t="str">
            <v>3128</v>
          </cell>
          <cell r="B1157" t="str">
            <v>El XML contiene información de codigo de bien y servicio de detracción que no corresponde al tipo de operación.</v>
          </cell>
        </row>
        <row r="1158">
          <cell r="A1158" t="str">
            <v>3129</v>
          </cell>
          <cell r="B1158" t="str">
            <v>El dato ingresado como codigo de BBSS de detracción no corresponde al valor esperado.</v>
          </cell>
        </row>
        <row r="1159">
          <cell r="A1159" t="str">
            <v>3130</v>
          </cell>
          <cell r="B1159" t="str">
            <v>El XML no contiene el tag de nombre de embarcación en Detracciones para recursos hidrobiologicos.</v>
          </cell>
        </row>
        <row r="1160">
          <cell r="A1160" t="str">
            <v>3131</v>
          </cell>
          <cell r="B1160" t="str">
            <v>El XML no contiene el tag de tipo de especie vendidas en Detracciones para recursos hidrobiologicos.</v>
          </cell>
        </row>
        <row r="1161">
          <cell r="A1161" t="str">
            <v>3132</v>
          </cell>
          <cell r="B1161" t="str">
            <v>El XML no contiene el tag de lugar de descarga en Detracciones para recursos hidrobiologicos.</v>
          </cell>
        </row>
        <row r="1162">
          <cell r="A1162" t="str">
            <v>3133</v>
          </cell>
          <cell r="B1162" t="str">
            <v>El XML no contiene el tag de cantidad de especies vendidas en Detracciones para recursos hidrobiologicos.</v>
          </cell>
        </row>
        <row r="1163">
          <cell r="A1163" t="str">
            <v>3134</v>
          </cell>
          <cell r="B1163" t="str">
            <v>El XML no contiene el tag de fecha de descarga en Detracciones para recursos hidrobiologicos.</v>
          </cell>
        </row>
        <row r="1164">
          <cell r="A1164" t="str">
            <v>3135</v>
          </cell>
          <cell r="B1164" t="str">
            <v>El XML no contiene tag de la cantidad del concepto por linea.</v>
          </cell>
        </row>
        <row r="1165">
          <cell r="A1165" t="str">
            <v>3136</v>
          </cell>
          <cell r="B1165" t="str">
            <v>El XML no contiene el tag de numero de documentos del huesped.</v>
          </cell>
        </row>
        <row r="1166">
          <cell r="A1166" t="str">
            <v>3137</v>
          </cell>
          <cell r="B1166" t="str">
            <v>El XML no contiene el tag de tipo de documentos del huesped.</v>
          </cell>
        </row>
        <row r="1167">
          <cell r="A1167" t="str">
            <v>3138</v>
          </cell>
          <cell r="B1167" t="str">
            <v>El XML no contiene el tag de codigo de pais de emision del documento de identidad</v>
          </cell>
        </row>
        <row r="1168">
          <cell r="A1168" t="str">
            <v>3139</v>
          </cell>
          <cell r="B1168" t="str">
            <v>El XML no contiene el tag de apellidos y nombres del huesped.</v>
          </cell>
        </row>
        <row r="1169">
          <cell r="A1169" t="str">
            <v>3140</v>
          </cell>
          <cell r="B1169" t="str">
            <v>El XML no contiene el tag de codigo del pais de residencia.</v>
          </cell>
        </row>
        <row r="1170">
          <cell r="A1170" t="str">
            <v>3141</v>
          </cell>
          <cell r="B1170" t="str">
            <v>El XML no contiene el tag de fecha de ingreso del pais.</v>
          </cell>
        </row>
        <row r="1171">
          <cell r="A1171" t="str">
            <v>3142</v>
          </cell>
          <cell r="B1171" t="str">
            <v>El XML no contiene el tag de fecha de ingreso al establecimiento.</v>
          </cell>
        </row>
        <row r="1172">
          <cell r="A1172" t="str">
            <v>3143</v>
          </cell>
          <cell r="B1172" t="str">
            <v>El XML no contiene el tag de fecha de salida del establecimiento.</v>
          </cell>
        </row>
        <row r="1173">
          <cell r="A1173" t="str">
            <v>3144</v>
          </cell>
          <cell r="B1173" t="str">
            <v>El XML no contiene el tag de fecha de consumo.</v>
          </cell>
        </row>
        <row r="1174">
          <cell r="A1174" t="str">
            <v>3145</v>
          </cell>
          <cell r="B1174" t="str">
            <v>El XML no contiene el tag de numero de dias de permanencia.</v>
          </cell>
        </row>
        <row r="1175">
          <cell r="A1175" t="str">
            <v>3146</v>
          </cell>
          <cell r="B1175" t="str">
            <v>El XML no contiene el tag de Proveedores Estado: Número de Expediente</v>
          </cell>
        </row>
        <row r="1176">
          <cell r="A1176" t="str">
            <v>3147</v>
          </cell>
          <cell r="B1176" t="str">
            <v>El XML no contiene el tag de Proveedores Estado: Código de Unidad Ejecutora</v>
          </cell>
        </row>
        <row r="1177">
          <cell r="A1177" t="str">
            <v>3148</v>
          </cell>
          <cell r="B1177" t="str">
            <v>El XML no contiene el tag de Proveedores Estado: N° de Proceso de Selección</v>
          </cell>
        </row>
        <row r="1178">
          <cell r="A1178" t="str">
            <v>3149</v>
          </cell>
          <cell r="B1178" t="str">
            <v>El XML no contiene el tag de Proveedores Estado: N° de Contrato</v>
          </cell>
        </row>
        <row r="1179">
          <cell r="A1179" t="str">
            <v>3150</v>
          </cell>
          <cell r="B1179" t="str">
            <v>El XML no contiene el tag de Créditos Hipotecarios: Tipo de préstamo</v>
          </cell>
        </row>
        <row r="1180">
          <cell r="A1180" t="str">
            <v>3151</v>
          </cell>
          <cell r="B1180" t="str">
            <v>El XML no contiene el tag de Créditos Hipotecarios: Partida Registral</v>
          </cell>
        </row>
        <row r="1181">
          <cell r="A1181" t="str">
            <v>3152</v>
          </cell>
          <cell r="B1181" t="str">
            <v>El XML no contiene el tag de Créditos Hipotecarios: Número de contrato</v>
          </cell>
        </row>
        <row r="1182">
          <cell r="A1182" t="str">
            <v>3153</v>
          </cell>
          <cell r="B1182" t="str">
            <v>El XML no contiene el tag de Créditos Hipotecarios: Fecha de otorgamiento del crédito</v>
          </cell>
        </row>
        <row r="1183">
          <cell r="A1183" t="str">
            <v>3154</v>
          </cell>
          <cell r="B1183" t="str">
            <v>El XML no contiene el tag de Créditos Hipotecarios: Dirección del predio - Código de ubigeo</v>
          </cell>
        </row>
        <row r="1184">
          <cell r="A1184" t="str">
            <v>3155</v>
          </cell>
          <cell r="B1184" t="str">
            <v>El XML no contiene el tag de Créditos Hipotecarios: Dirección del predio - Dirección completa</v>
          </cell>
        </row>
        <row r="1185">
          <cell r="A1185" t="str">
            <v>3156</v>
          </cell>
          <cell r="B1185" t="str">
            <v>El XML no contiene el tag de BVME transporte ferroviario: Agente de Viajes: Numero de Ruc</v>
          </cell>
        </row>
        <row r="1186">
          <cell r="A1186" t="str">
            <v>3157</v>
          </cell>
          <cell r="B1186" t="str">
            <v>El XML no contiene el tag de BVME transporte ferroviario: Agente de Viajes: Tipo de documento</v>
          </cell>
        </row>
        <row r="1187">
          <cell r="A1187" t="str">
            <v>3158</v>
          </cell>
          <cell r="B1187" t="str">
            <v>El dato ingresado como Agente de Viajes-Tipo de documento no corresponde al valor esperado.</v>
          </cell>
        </row>
        <row r="1188">
          <cell r="A1188" t="str">
            <v>3159</v>
          </cell>
          <cell r="B1188" t="str">
            <v>El XML no contiene el tag de BVME transporte ferroviario: Pasajero - Apellidos y Nombres</v>
          </cell>
        </row>
        <row r="1189">
          <cell r="A1189" t="str">
            <v>3160</v>
          </cell>
          <cell r="B1189" t="str">
            <v>El XML no contiene el tag de BVME transporte ferroviario: Pasajero - Tipo de documento de identidad</v>
          </cell>
        </row>
        <row r="1190">
          <cell r="A1190" t="str">
            <v>3161</v>
          </cell>
          <cell r="B1190" t="str">
            <v>El XML no contiene el tag de BVME transporte ferroviario: Servicio transporte: Ciudad o lugar de origen - Código de ubigeo</v>
          </cell>
        </row>
        <row r="1191">
          <cell r="A1191" t="str">
            <v>3162</v>
          </cell>
          <cell r="B1191" t="str">
            <v>El XML no contiene el tag de BVME transporte ferroviario: Servicio transporte: Ciudad o lugar de origen - Dirección detallada</v>
          </cell>
        </row>
        <row r="1192">
          <cell r="A1192" t="str">
            <v>3163</v>
          </cell>
          <cell r="B1192" t="str">
            <v>El XML no contiene el tag de BVME transporte ferroviario: Servicio transporte: Ciudad o lugar de destino - Código de ubigeo</v>
          </cell>
        </row>
        <row r="1193">
          <cell r="A1193" t="str">
            <v>3164</v>
          </cell>
          <cell r="B1193" t="str">
            <v>El XML no contiene el tag de BVME transporte ferroviario: Servicio transporte: Ciudad o lugar de destino - Dirección detallada</v>
          </cell>
        </row>
        <row r="1194">
          <cell r="A1194" t="str">
            <v>3165</v>
          </cell>
          <cell r="B1194" t="str">
            <v>El XML no contiene el tag de BVME transporte ferroviario: Servicio transporte:Número de asiento</v>
          </cell>
        </row>
        <row r="1195">
          <cell r="A1195" t="str">
            <v>3166</v>
          </cell>
          <cell r="B1195" t="str">
            <v>El XML no contiene el tag de BVME transporte ferroviario: Servicio transporte: Hora programada de inicio de viaje</v>
          </cell>
        </row>
        <row r="1196">
          <cell r="A1196" t="str">
            <v>3167</v>
          </cell>
          <cell r="B1196" t="str">
            <v>El XML no contiene el tag de BVME transporte ferroviario: Servicio transporte: Fecha programada de inicio de viaje</v>
          </cell>
        </row>
        <row r="1197">
          <cell r="A1197" t="str">
            <v>3168</v>
          </cell>
          <cell r="B1197" t="str">
            <v>El XML no contiene el tag de Carta Porte Aéreo:  Lugar de origen - Código de ubigeo</v>
          </cell>
        </row>
        <row r="1198">
          <cell r="A1198" t="str">
            <v>3169</v>
          </cell>
          <cell r="B1198" t="str">
            <v>El XML no contiene el tag de Carta Porte Aéreo:  Lugar de origen - Dirección detallada</v>
          </cell>
        </row>
        <row r="1199">
          <cell r="A1199" t="str">
            <v>3170</v>
          </cell>
          <cell r="B1199" t="str">
            <v>El XML no contiene el tag de Carta Porte Aéreo:  Lugar de destino - Código de ubigeo</v>
          </cell>
        </row>
        <row r="1200">
          <cell r="A1200" t="str">
            <v>3171</v>
          </cell>
          <cell r="B1200" t="str">
            <v>El XML no contiene el tag de Carta Porte Aéreo:  Lugar de destino - Dirección detallada</v>
          </cell>
        </row>
        <row r="1201">
          <cell r="A1201" t="str">
            <v>3172</v>
          </cell>
          <cell r="B1201" t="str">
            <v>El XML no contiene tag de la Hora del concepto por linea.</v>
          </cell>
        </row>
        <row r="1202">
          <cell r="A1202" t="str">
            <v>3173</v>
          </cell>
          <cell r="B1202" t="str">
            <v>El XML no contiene el tag de BVME transporte ferroviario: Servicio transporte: Forma de Pago</v>
          </cell>
        </row>
        <row r="1203">
          <cell r="A1203" t="str">
            <v>3174</v>
          </cell>
          <cell r="B1203" t="str">
            <v>El dato ingreso como Servicio transporte: Forma de Pago no corresponde al valor esperado (catalogo nro 59)</v>
          </cell>
        </row>
        <row r="1204">
          <cell r="A1204" t="str">
            <v>3175</v>
          </cell>
          <cell r="B1204" t="str">
            <v>El XML no contiene el tag de BVME transporte ferroviario: Servicio de transporte: Número de autorización de la transacción</v>
          </cell>
        </row>
        <row r="1205">
          <cell r="A1205" t="str">
            <v>3176</v>
          </cell>
          <cell r="B1205" t="str">
            <v>El XML no contiene el tag de Regalía Petrolera: Decreto Supremo de aprobación del contrato</v>
          </cell>
        </row>
        <row r="1206">
          <cell r="A1206" t="str">
            <v>3177</v>
          </cell>
          <cell r="B1206" t="str">
            <v>El XML no contiene el tag de Regalía Petrolera: Area de contrato (Lote)</v>
          </cell>
        </row>
        <row r="1207">
          <cell r="A1207" t="str">
            <v>3178</v>
          </cell>
          <cell r="B1207" t="str">
            <v>El XML no contiene el tag de Regalía Petrolera: Periodo de pago - Fecha de inicio</v>
          </cell>
        </row>
        <row r="1208">
          <cell r="A1208" t="str">
            <v>3179</v>
          </cell>
          <cell r="B1208" t="str">
            <v>El XML no contiene el tag de Regalía Petrolera: Periodo de pago - Fecha de fin</v>
          </cell>
        </row>
        <row r="1209">
          <cell r="A1209" t="str">
            <v>3180</v>
          </cell>
          <cell r="B1209" t="str">
            <v>El XML no contiene el tag de Regalía Petrolera: Fecha de Pago</v>
          </cell>
        </row>
        <row r="1210">
          <cell r="A1210" t="str">
            <v>3181</v>
          </cell>
          <cell r="B1210" t="str">
            <v>El dato ingresado como Codigo de producto SUNAT no corresponde al valor esperado para tipo de operación.</v>
          </cell>
        </row>
        <row r="1211">
          <cell r="A1211" t="str">
            <v>3182</v>
          </cell>
          <cell r="B1211" t="str">
            <v>El XML no contiene el tag de Transportre Terreste - Número de asiento</v>
          </cell>
        </row>
        <row r="1212">
          <cell r="A1212" t="str">
            <v>3183</v>
          </cell>
          <cell r="B1212" t="str">
            <v>El XML no contiene el tag de Transporte Terrestre - Información de manifiesto de pasajeros</v>
          </cell>
        </row>
        <row r="1213">
          <cell r="A1213" t="str">
            <v>3184</v>
          </cell>
          <cell r="B1213" t="str">
            <v>El XML no contiene el tag de Transporte Terrestre - Número de documento de identidad del pasajero</v>
          </cell>
        </row>
        <row r="1214">
          <cell r="A1214" t="str">
            <v>3185</v>
          </cell>
          <cell r="B1214" t="str">
            <v>El XML no contiene el tag de Transporte Terrestre - Tipo de documento de identidad del pasajero</v>
          </cell>
        </row>
        <row r="1215">
          <cell r="A1215" t="str">
            <v>3186</v>
          </cell>
          <cell r="B1215" t="str">
            <v>El XML no contiene el tag de Transporte Terrestre - Nombres y apellidos del pasajero</v>
          </cell>
        </row>
        <row r="1216">
          <cell r="A1216" t="str">
            <v>3187</v>
          </cell>
          <cell r="B1216" t="str">
            <v>El XML no contiene el tag de Transporte Terrestre - Ciudad o lugar de destino - Dirección detallada</v>
          </cell>
        </row>
        <row r="1217">
          <cell r="A1217" t="str">
            <v>3188</v>
          </cell>
          <cell r="B1217" t="str">
            <v>El XML no contiene el tag de Transporte Terrestre - Ciudad o lugar de origen - Ubigeo</v>
          </cell>
        </row>
        <row r="1218">
          <cell r="A1218" t="str">
            <v>3189</v>
          </cell>
          <cell r="B1218" t="str">
            <v>El XML no contiene el tag de Transporte Terrestre - Ciudad o lugar de origen - Dirección detallada</v>
          </cell>
        </row>
        <row r="1219">
          <cell r="A1219" t="str">
            <v>3190</v>
          </cell>
          <cell r="B1219" t="str">
            <v>El XML no contiene el tag de Transporte Terrestre - Fecha de inicio programado</v>
          </cell>
        </row>
        <row r="1220">
          <cell r="A1220" t="str">
            <v>3191</v>
          </cell>
          <cell r="B1220" t="str">
            <v>El XML no contiene el tag de Transporte Terrestre - Hora de inicio programado</v>
          </cell>
        </row>
        <row r="1221">
          <cell r="A1221" t="str">
            <v>3192</v>
          </cell>
          <cell r="B1221" t="str">
            <v>El XML no contiene el tag de Total de anticipos</v>
          </cell>
        </row>
        <row r="1222">
          <cell r="A1222" t="str">
            <v>3193</v>
          </cell>
          <cell r="B1222" t="str">
            <v>El dato ingresado Total anticipos no corresponde para el tipo de operación</v>
          </cell>
        </row>
        <row r="1223">
          <cell r="A1223" t="str">
            <v>3194</v>
          </cell>
          <cell r="B1223" t="str">
            <v>Para los ajustes de operaciones de exportación solo es permitido registrar un documento que modifica.</v>
          </cell>
        </row>
        <row r="1224">
          <cell r="A1224" t="str">
            <v>3195</v>
          </cell>
          <cell r="B1224" t="str">
            <v>El xml no contiene el tag de impuesto por linea (TaxtTotal).</v>
          </cell>
        </row>
        <row r="1225">
          <cell r="A1225" t="str">
            <v>3196</v>
          </cell>
          <cell r="B1225" t="str">
            <v>La sumatoria de impuestos globales no corresponde al monto total de impuestos.</v>
          </cell>
        </row>
        <row r="1226">
          <cell r="A1226" t="str">
            <v>3197</v>
          </cell>
          <cell r="B1226" t="str">
            <v>El XML no contiene el tag de Transporte Terrestre - Ciudad o lugar de destino - Ubigeo</v>
          </cell>
        </row>
        <row r="1227">
          <cell r="A1227" t="str">
            <v>3198</v>
          </cell>
          <cell r="B1227" t="str">
            <v>La fecha de cierre no puede ser inferior a la fecha de inicio del cómputo del ciclo de facturación</v>
          </cell>
        </row>
        <row r="1228">
          <cell r="A1228" t="str">
            <v>3199</v>
          </cell>
          <cell r="B1228" t="str">
            <v>Si utiliza el estandar GS1 debe especificar el tipo de estructura GTIN</v>
          </cell>
        </row>
        <row r="1229">
          <cell r="A1229" t="str">
            <v>3200</v>
          </cell>
          <cell r="B1229" t="str">
            <v>El tipo de estructura GS1 no tiene un valor permitido</v>
          </cell>
        </row>
        <row r="1230">
          <cell r="A1230" t="str">
            <v>3201</v>
          </cell>
          <cell r="B1230" t="str">
            <v>El código de producto GS1 no cumple el estandar</v>
          </cell>
        </row>
        <row r="1231">
          <cell r="A1231" t="str">
            <v>3202</v>
          </cell>
          <cell r="B1231" t="str">
            <v>El numero de RUC del receptor no existe.</v>
          </cell>
        </row>
        <row r="1232">
          <cell r="A1232" t="str">
            <v>3203</v>
          </cell>
          <cell r="B1232" t="str">
            <v>El tipo de nota es un dato único</v>
          </cell>
        </row>
        <row r="1233">
          <cell r="A1233" t="str">
            <v>3204</v>
          </cell>
          <cell r="B1233" t="str">
            <v>El XML no contiene el tag de BVME transporte ferroviario: Pasajero - Número de documento de identidad</v>
          </cell>
        </row>
        <row r="1234">
          <cell r="A1234" t="str">
            <v>3205</v>
          </cell>
          <cell r="B1234" t="str">
            <v>Debe consignar el tipo de operación</v>
          </cell>
        </row>
        <row r="1235">
          <cell r="A1235" t="str">
            <v>3206</v>
          </cell>
          <cell r="B1235" t="str">
            <v>El dato ingresado como tipo de operación no corresponde a un valor esperado (catálogo nro. 51)</v>
          </cell>
        </row>
        <row r="1236">
          <cell r="A1236" t="str">
            <v>3207</v>
          </cell>
          <cell r="B1236" t="str">
            <v>Comprobante físico no se encuentra autorizado como comprobante de contingencia</v>
          </cell>
        </row>
        <row r="1237">
          <cell r="A1237" t="str">
            <v>3208</v>
          </cell>
          <cell r="B1237" t="str">
            <v>La moneda del monto de la detracción debe ser PEN</v>
          </cell>
        </row>
        <row r="1238">
          <cell r="A1238" t="str">
            <v>3209</v>
          </cell>
          <cell r="B1238" t="str">
            <v>El tipo de moneda de la nota debe ser el mismo que el declarado en el documento que modifica</v>
          </cell>
        </row>
        <row r="1239">
          <cell r="A1239" t="str">
            <v>3210</v>
          </cell>
          <cell r="B1239" t="str">
            <v>Solo debe consignar sistema de calculo si el tributo es ISC</v>
          </cell>
        </row>
        <row r="1240">
          <cell r="A1240" t="str">
            <v>3211</v>
          </cell>
          <cell r="B1240" t="str">
            <v>Falta identificador del pago del Monto de anticipo para relacionarlo con el comprobante que se realizo el  anticipo</v>
          </cell>
        </row>
        <row r="1241">
          <cell r="A1241" t="str">
            <v>3212</v>
          </cell>
          <cell r="B1241" t="str">
            <v>El comprobante contiene un identificador de pago repetido en los montos anticipados</v>
          </cell>
        </row>
        <row r="1242">
          <cell r="A1242" t="str">
            <v>3213</v>
          </cell>
          <cell r="B1242" t="str">
            <v>El comprobante contiene un pago anticipado pero no se ha consignado el documento que se realizo el anticipo</v>
          </cell>
        </row>
        <row r="1243">
          <cell r="A1243" t="str">
            <v>3214</v>
          </cell>
          <cell r="B1243" t="str">
            <v>No existe información del Monto Anticipado para el comprobante que se realizo el anticipo</v>
          </cell>
        </row>
        <row r="1244">
          <cell r="A1244" t="str">
            <v>3215</v>
          </cell>
          <cell r="B1244" t="str">
            <v>El comprobante contiene un identificador de pago repetido en los comprobantes que se realizo el anticipo</v>
          </cell>
        </row>
        <row r="1245">
          <cell r="A1245" t="str">
            <v>3216</v>
          </cell>
          <cell r="B1245" t="str">
            <v>Falta identificador del pago del comprobante para relacionarlo con el monto de  anticipo</v>
          </cell>
        </row>
        <row r="1246">
          <cell r="A1246" t="str">
            <v>3217</v>
          </cell>
          <cell r="B1246" t="str">
            <v>Debe consignar Numero de RUC del emisor del comprobante de anticipo</v>
          </cell>
        </row>
        <row r="1247">
          <cell r="A1247" t="str">
            <v>3218</v>
          </cell>
          <cell r="B1247" t="str">
            <v>El comprobante que se realizo el anticipo no existe</v>
          </cell>
        </row>
        <row r="1248">
          <cell r="A1248" t="str">
            <v>3219</v>
          </cell>
          <cell r="B1248" t="str">
            <v>El comprobante que se realizo el anticipo no se encuentra autorizado</v>
          </cell>
        </row>
        <row r="1249">
          <cell r="A1249" t="str">
            <v>3220</v>
          </cell>
          <cell r="B1249" t="str">
            <v>Si consigna montos de anticipo debe informar el Total de Anticipos</v>
          </cell>
        </row>
        <row r="1250">
          <cell r="A1250" t="str">
            <v>3221</v>
          </cell>
          <cell r="B1250" t="str">
            <v>El dato ingresado como codigo de tributo global es invalido para tipo de nota</v>
          </cell>
        </row>
        <row r="1251">
          <cell r="A1251" t="str">
            <v>3222</v>
          </cell>
          <cell r="B1251" t="str">
            <v>No existe información a nivel global de un tributo informado en la línea</v>
          </cell>
        </row>
        <row r="1252">
          <cell r="A1252" t="str">
            <v>3223</v>
          </cell>
          <cell r="B1252" t="str">
            <v>La combinación de tributos no es permitida</v>
          </cell>
        </row>
        <row r="1253">
          <cell r="A1253" t="str">
            <v>3224</v>
          </cell>
          <cell r="B1253" t="str">
            <v>Si existe 'Valor referencial unitario en operac. no onerosas' con monto mayor a cero, la operacion debe ser gratuita (codigo de tributo 9996)</v>
          </cell>
        </row>
        <row r="1254">
          <cell r="A1254" t="str">
            <v>3225</v>
          </cell>
          <cell r="B1254" t="str">
            <v>La base imponible a nivel de línea difiere de la información consignada en el comprobante</v>
          </cell>
        </row>
        <row r="1255">
          <cell r="A1255" t="str">
            <v>3226</v>
          </cell>
          <cell r="B1255" t="str">
            <v>El resultado del monto del cargo o descuento global es incorrecto en base a la información consignada</v>
          </cell>
        </row>
        <row r="1256">
          <cell r="A1256" t="str">
            <v>3227</v>
          </cell>
          <cell r="B1256" t="str">
            <v>La sumatoria del Total del valor de venta más los impuestos no concuerda con la base imponible</v>
          </cell>
        </row>
        <row r="1258">
          <cell r="A1258" t="str">
            <v>4000</v>
          </cell>
          <cell r="B1258" t="str">
            <v>El documento ya fue presentado anteriormente.</v>
          </cell>
        </row>
        <row r="1259">
          <cell r="A1259" t="str">
            <v>4001</v>
          </cell>
          <cell r="B1259" t="str">
            <v>El numero de RUC del receptor no existe.</v>
          </cell>
        </row>
        <row r="1260">
          <cell r="A1260" t="str">
            <v>4002</v>
          </cell>
          <cell r="B1260" t="str">
            <v>Para el TaxTypeCode, esta usando un valor que no existe en el catalogo.</v>
          </cell>
        </row>
        <row r="1261">
          <cell r="A1261" t="str">
            <v>4003</v>
          </cell>
          <cell r="B1261" t="str">
            <v>El comprobante fue registrado previamente como rechazado.</v>
          </cell>
        </row>
        <row r="1262">
          <cell r="A1262" t="str">
            <v>4004</v>
          </cell>
          <cell r="B1262" t="str">
            <v>El DocumentTypeCode de las guias debe existir y tener 2 posiciones</v>
          </cell>
        </row>
        <row r="1263">
          <cell r="A1263" t="str">
            <v>4005</v>
          </cell>
          <cell r="B1263" t="str">
            <v>El DocumentTypeCode de las guias debe ser 09 o 31</v>
          </cell>
        </row>
        <row r="1264">
          <cell r="A1264" t="str">
            <v>4006</v>
          </cell>
          <cell r="B1264" t="str">
            <v>El ID de las guias debe tener informacion de la SERIE-NUMERO de guia.</v>
          </cell>
        </row>
        <row r="1265">
          <cell r="A1265" t="str">
            <v>4007</v>
          </cell>
          <cell r="B1265" t="str">
            <v>El XML no contiene el ID de las guias.</v>
          </cell>
        </row>
        <row r="1266">
          <cell r="A1266" t="str">
            <v>4008</v>
          </cell>
          <cell r="B1266" t="str">
            <v>El DocumentTypeCode de Otros documentos relacionados no cumple con el estandar.</v>
          </cell>
        </row>
        <row r="1267">
          <cell r="A1267" t="str">
            <v>4009</v>
          </cell>
          <cell r="B1267" t="str">
            <v>El DocumentTypeCode de Otros documentos relacionados tiene valores incorrectos.</v>
          </cell>
        </row>
        <row r="1268">
          <cell r="A1268" t="str">
            <v>4010</v>
          </cell>
          <cell r="B1268" t="str">
            <v>El ID de los documentos relacionados no cumplen con el estandar.</v>
          </cell>
        </row>
        <row r="1269">
          <cell r="A1269" t="str">
            <v>4011</v>
          </cell>
          <cell r="B1269" t="str">
            <v>El XML no contiene el tag ID de documentos relacionados.</v>
          </cell>
        </row>
        <row r="1270">
          <cell r="A1270" t="str">
            <v>4012</v>
          </cell>
          <cell r="B1270" t="str">
            <v>El ubigeo indicado en el comprobante no es el mismo que esta registrado para el contribuyente.</v>
          </cell>
        </row>
        <row r="1271">
          <cell r="A1271" t="str">
            <v>4013</v>
          </cell>
          <cell r="B1271" t="str">
            <v>El RUC  del receptor no esta activo</v>
          </cell>
        </row>
        <row r="1272">
          <cell r="A1272" t="str">
            <v>4014</v>
          </cell>
          <cell r="B1272" t="str">
            <v>El RUC del receptor no esta habido</v>
          </cell>
        </row>
        <row r="1273">
          <cell r="A1273" t="str">
            <v>4015</v>
          </cell>
          <cell r="B1273" t="str">
            <v>Si el tipo de documento del receptor no es RUC, debe tener operaciones de exportacion</v>
          </cell>
        </row>
        <row r="1274">
          <cell r="A1274" t="str">
            <v>4016</v>
          </cell>
          <cell r="B1274" t="str">
            <v>El total valor venta neta de oper. gravadas IGV debe ser mayor a 0.00 o debe existir oper. gravadas onerosas</v>
          </cell>
        </row>
        <row r="1275">
          <cell r="A1275" t="str">
            <v>4017</v>
          </cell>
          <cell r="B1275" t="str">
            <v>El total valor venta neta de oper. inafectas IGV debe ser mayor a 0.00 o debe existir oper. inafectas onerosas o de export.</v>
          </cell>
        </row>
        <row r="1276">
          <cell r="A1276" t="str">
            <v>4018</v>
          </cell>
          <cell r="B1276" t="str">
            <v>El total valor venta neta de oper. exoneradas IGV debe ser mayor a 0.00 o debe existir oper. exoneradas</v>
          </cell>
        </row>
        <row r="1277">
          <cell r="A1277" t="str">
            <v>4019</v>
          </cell>
          <cell r="B1277" t="str">
            <v>El calculo del IGV no es correcto</v>
          </cell>
        </row>
        <row r="1278">
          <cell r="A1278" t="str">
            <v>4020</v>
          </cell>
          <cell r="B1278" t="str">
            <v>El ISC no esta informado correctamente</v>
          </cell>
        </row>
        <row r="1279">
          <cell r="A1279" t="str">
            <v>4021</v>
          </cell>
          <cell r="B1279" t="str">
            <v>Si se utiliza la leyenda con codigo 2000, el importe de percepcion debe ser mayor a 0.00</v>
          </cell>
        </row>
        <row r="1280">
          <cell r="A1280" t="str">
            <v>4022</v>
          </cell>
          <cell r="B1280" t="str">
            <v>Si se utiliza la leyenda con código 2001, el total de operaciones exoneradas debe ser mayor a 0.00</v>
          </cell>
        </row>
        <row r="1281">
          <cell r="A1281" t="str">
            <v>4023</v>
          </cell>
          <cell r="B1281" t="str">
            <v>Si se utiliza la leyenda con código 2002, el total de operaciones exoneradas debe ser mayor a 0.00</v>
          </cell>
        </row>
        <row r="1282">
          <cell r="A1282" t="str">
            <v>4024</v>
          </cell>
          <cell r="B1282" t="str">
            <v>Si se utiliza la leyenda con código 2003, el total de operaciones exoneradas debe ser mayor a 0.00</v>
          </cell>
        </row>
        <row r="1283">
          <cell r="A1283" t="str">
            <v>4025</v>
          </cell>
          <cell r="B1283" t="str">
            <v>Si usa la leyenda de Transferencia o Servivicio gratuito, todos los items deben ser  no onerosos</v>
          </cell>
        </row>
        <row r="1284">
          <cell r="A1284" t="str">
            <v>4026</v>
          </cell>
          <cell r="B1284" t="str">
            <v>No se puede indicar Guia de remision de remitente y Guia de remision de transportista en el mismo documento</v>
          </cell>
        </row>
        <row r="1285">
          <cell r="A1285" t="str">
            <v>4027</v>
          </cell>
          <cell r="B1285" t="str">
            <v>El importe total no coincide con la sumatoria de los valores de venta mas los tributos mas los cargos</v>
          </cell>
        </row>
        <row r="1286">
          <cell r="A1286" t="str">
            <v>4028</v>
          </cell>
          <cell r="B1286" t="str">
            <v>El monto total de la nota de credito debe ser menor o igual al monto de la factura</v>
          </cell>
        </row>
        <row r="1287">
          <cell r="A1287" t="str">
            <v>4029</v>
          </cell>
          <cell r="B1287" t="str">
            <v>El ubigeo indicado en el comprobante no es el mismo que esta registrado para el contribuyente</v>
          </cell>
        </row>
        <row r="1288">
          <cell r="A1288" t="str">
            <v>4030</v>
          </cell>
          <cell r="B1288" t="str">
            <v>El ubigeo indicado en el comprobante no es el mismo que esta registrado para el contribuyente</v>
          </cell>
        </row>
        <row r="1289">
          <cell r="A1289" t="str">
            <v>4031</v>
          </cell>
          <cell r="B1289" t="str">
            <v>Debe indicar el nombre comercial</v>
          </cell>
        </row>
        <row r="1290">
          <cell r="A1290" t="str">
            <v>4032</v>
          </cell>
          <cell r="B1290" t="str">
            <v>Si el código del motivo de emisión de la Nota de Credito es 03, debe existir la descripción del item</v>
          </cell>
        </row>
        <row r="1291">
          <cell r="A1291" t="str">
            <v>4033</v>
          </cell>
          <cell r="B1291" t="str">
            <v>La fecha de generación de la numeración debe ser menor o igual a la fecha de generación de la comunicación</v>
          </cell>
        </row>
        <row r="1292">
          <cell r="A1292" t="str">
            <v>4034</v>
          </cell>
          <cell r="B1292" t="str">
            <v>El comprobante fue registrado previamente como baja</v>
          </cell>
        </row>
        <row r="1293">
          <cell r="A1293" t="str">
            <v>4035</v>
          </cell>
          <cell r="B1293" t="str">
            <v>El comprobante fue registrado previamente como rechazado</v>
          </cell>
        </row>
        <row r="1294">
          <cell r="A1294" t="str">
            <v>4036</v>
          </cell>
          <cell r="B1294" t="str">
            <v>La fecha de emisión de los rangos debe ser menor o igual a la fecha de generación del resumen</v>
          </cell>
        </row>
        <row r="1295">
          <cell r="A1295" t="str">
            <v>4037</v>
          </cell>
          <cell r="B1295" t="str">
            <v>El calculo del Total de IGV del Item no es correcto</v>
          </cell>
        </row>
        <row r="1296">
          <cell r="A1296" t="str">
            <v>4038</v>
          </cell>
          <cell r="B1296" t="str">
            <v>El resumen contiene menos series por tipo de documento que el envío anterior para la misma fecha de emisión</v>
          </cell>
        </row>
        <row r="1297">
          <cell r="A1297" t="str">
            <v>4039</v>
          </cell>
          <cell r="B1297" t="str">
            <v>No ha consignado información del ubigeo del domicilio fiscal</v>
          </cell>
        </row>
        <row r="1298">
          <cell r="A1298" t="str">
            <v>4040</v>
          </cell>
          <cell r="B1298" t="str">
            <v>Si el importe de percepcion es mayor a 0.00, debe utilizar una leyenda con codigo 2000</v>
          </cell>
        </row>
        <row r="1299">
          <cell r="A1299" t="str">
            <v>4041</v>
          </cell>
          <cell r="B1299" t="str">
            <v>El codigo de pais debe ser PE</v>
          </cell>
        </row>
        <row r="1300">
          <cell r="A1300" t="str">
            <v>4042</v>
          </cell>
          <cell r="B1300" t="str">
            <v>Para tipo de operación se está usando un valor que no existe en el catálogo. Nro. 17.</v>
          </cell>
        </row>
        <row r="1301">
          <cell r="A1301" t="str">
            <v>4043</v>
          </cell>
          <cell r="B1301" t="str">
            <v>Para el TransportModeCode, se está usando un valor que no existe en el catálogo Nro. 18.</v>
          </cell>
        </row>
        <row r="1302">
          <cell r="A1302" t="str">
            <v>4044</v>
          </cell>
          <cell r="B1302" t="str">
            <v>PrepaidAmount: Monto total anticipado no coincide con la sumatoria de los montos por documento de anticipo.</v>
          </cell>
        </row>
        <row r="1303">
          <cell r="A1303" t="str">
            <v>4045</v>
          </cell>
          <cell r="B1303" t="str">
            <v>No debe consignar los datos del transportista para la modalidad de transporte 02 – Transporte Privado.</v>
          </cell>
        </row>
        <row r="1304">
          <cell r="A1304" t="str">
            <v>4046</v>
          </cell>
          <cell r="B1304" t="str">
            <v>No debe consignar información adicional en la dirección para los locales anexos.</v>
          </cell>
        </row>
        <row r="1305">
          <cell r="A1305" t="str">
            <v>4047</v>
          </cell>
          <cell r="B1305" t="str">
            <v>sac:SUNATTransaction/cbc:ID debe ser igual a 10 o igual a 11 cuando ingrese información para sustentar el traslado.</v>
          </cell>
        </row>
        <row r="1306">
          <cell r="A1306" t="str">
            <v>4048</v>
          </cell>
          <cell r="B1306" t="str">
            <v>cac:AdditionalDocumentReference/cbc:DocumentTypeCode - Contiene un valor no valido para documentos relacionado.</v>
          </cell>
        </row>
        <row r="1307">
          <cell r="A1307" t="str">
            <v>4049</v>
          </cell>
          <cell r="B1307" t="str">
            <v>El numero de DNI del receptor no existe.</v>
          </cell>
        </row>
        <row r="1308">
          <cell r="A1308" t="str">
            <v>4050</v>
          </cell>
          <cell r="B1308" t="str">
            <v>El numero de RUC del proveedor no existe.</v>
          </cell>
        </row>
        <row r="1309">
          <cell r="A1309" t="str">
            <v>4051</v>
          </cell>
          <cell r="B1309" t="str">
            <v>El RUC del proveedor no esta activo.</v>
          </cell>
        </row>
        <row r="1310">
          <cell r="A1310" t="str">
            <v>4052</v>
          </cell>
          <cell r="B1310" t="str">
            <v>El RUC del proveedor no esta habido.</v>
          </cell>
        </row>
        <row r="1311">
          <cell r="A1311" t="str">
            <v>4053</v>
          </cell>
          <cell r="B1311" t="str">
            <v>Proveedor no debe ser igual al remitente o destinatario.</v>
          </cell>
        </row>
        <row r="1312">
          <cell r="A1312" t="str">
            <v>4054</v>
          </cell>
          <cell r="B1312" t="str">
            <v>La guía no debe contener datos del proveedor.</v>
          </cell>
        </row>
        <row r="1313">
          <cell r="A1313" t="str">
            <v>4055</v>
          </cell>
          <cell r="B1313" t="str">
            <v>El XML no contiene el atributo o no existe información en descripcion del motivo de traslado.</v>
          </cell>
        </row>
        <row r="1314">
          <cell r="A1314" t="str">
            <v>4056</v>
          </cell>
          <cell r="B1314" t="str">
            <v>El XML no contiene el tag o no existe información en el tag SplitConsignmentIndicator.</v>
          </cell>
        </row>
        <row r="1315">
          <cell r="A1315" t="str">
            <v>4057</v>
          </cell>
          <cell r="B1315" t="str">
            <v>GrossWeightMeasure – El dato ingresado no cumple con el formato establecido.</v>
          </cell>
        </row>
        <row r="1316">
          <cell r="A1316" t="str">
            <v>4058</v>
          </cell>
          <cell r="B1316" t="str">
            <v>cbc:TotalPackageQuantity - El dato ingresado no cumple con el formato establecido.</v>
          </cell>
        </row>
        <row r="1317">
          <cell r="A1317" t="str">
            <v>4059</v>
          </cell>
          <cell r="B1317" t="str">
            <v>Numero de bultos o pallets - información válida para importación.</v>
          </cell>
        </row>
        <row r="1318">
          <cell r="A1318" t="str">
            <v>4060</v>
          </cell>
          <cell r="B1318" t="str">
            <v>La guía no debe contener datos del transportista.</v>
          </cell>
        </row>
        <row r="1319">
          <cell r="A1319" t="str">
            <v>4061</v>
          </cell>
          <cell r="B1319" t="str">
            <v>El numero de RUC del transportista no existe.</v>
          </cell>
        </row>
        <row r="1320">
          <cell r="A1320" t="str">
            <v>4062</v>
          </cell>
          <cell r="B1320" t="str">
            <v>El RUC del transportista no esta activo.</v>
          </cell>
        </row>
        <row r="1321">
          <cell r="A1321" t="str">
            <v>4063</v>
          </cell>
          <cell r="B1321" t="str">
            <v>El RUC del transportista no esta habido.</v>
          </cell>
        </row>
        <row r="1322">
          <cell r="A1322" t="str">
            <v>4064</v>
          </cell>
          <cell r="B1322" t="str">
            <v>/DespatchAdvice/cac:Shipment/cac:ShipmentStage/cac:TransportMeans/cbc:RegistrationNationalityID - El dato ingresado no cumple con el formato establecido.</v>
          </cell>
        </row>
        <row r="1323">
          <cell r="A1323" t="str">
            <v>4065</v>
          </cell>
          <cell r="B1323" t="str">
            <v>cac:TransportMeans/cbc:TransportMeansTypeCode - El valor ingresado como tipo de unidad de transporte es incorrecta.</v>
          </cell>
        </row>
        <row r="1324">
          <cell r="A1324" t="str">
            <v>4066</v>
          </cell>
          <cell r="B1324" t="str">
            <v>El numero de DNI del conductor no existe.</v>
          </cell>
        </row>
        <row r="1325">
          <cell r="A1325" t="str">
            <v>4067</v>
          </cell>
          <cell r="B1325" t="str">
            <v>El XML no contiene el tag o no existe informacion del ubigeo del punto de llegada.</v>
          </cell>
        </row>
        <row r="1326">
          <cell r="A1326" t="str">
            <v>4068</v>
          </cell>
          <cell r="B1326" t="str">
            <v>Direccion de punto de lllegada - El dato ingresado no cumple con el formato establecido.</v>
          </cell>
        </row>
        <row r="1327">
          <cell r="A1327" t="str">
            <v>4069</v>
          </cell>
          <cell r="B1327" t="str">
            <v>CityName - El dato ingresado no cumple con el formato establecido.</v>
          </cell>
        </row>
        <row r="1328">
          <cell r="A1328" t="str">
            <v>4070</v>
          </cell>
          <cell r="B1328" t="str">
            <v>District - El dato ingresado no cumple con el formato establecido.</v>
          </cell>
        </row>
        <row r="1329">
          <cell r="A1329" t="str">
            <v>4071</v>
          </cell>
          <cell r="B1329" t="str">
            <v>Numero de Contenedor - El dato ingresado no cumple con el formato establecido.</v>
          </cell>
        </row>
        <row r="1330">
          <cell r="A1330" t="str">
            <v>4072</v>
          </cell>
          <cell r="B1330" t="str">
            <v>Numero de contenedor - información válida para importación.</v>
          </cell>
        </row>
        <row r="1331">
          <cell r="A1331" t="str">
            <v>4073</v>
          </cell>
          <cell r="B1331" t="str">
            <v>TransEquipmentTypeCode - El valor ingresado como tipo de contenedor es incorrecta.</v>
          </cell>
        </row>
        <row r="1332">
          <cell r="A1332" t="str">
            <v>4074</v>
          </cell>
          <cell r="B1332" t="str">
            <v>Numero Precinto - El dato ingresado no cumple con el formato establecido.</v>
          </cell>
        </row>
        <row r="1333">
          <cell r="A1333" t="str">
            <v>4075</v>
          </cell>
          <cell r="B1333" t="str">
            <v>El XML no contiene el tag o no existe informacion del ubigeo del punto de partida.</v>
          </cell>
        </row>
        <row r="1334">
          <cell r="A1334" t="str">
            <v>4076</v>
          </cell>
          <cell r="B1334" t="str">
            <v>Direccion de punto de partida - El dato ingresado no cumple con el formato establecido.</v>
          </cell>
        </row>
        <row r="1335">
          <cell r="A1335" t="str">
            <v>4077</v>
          </cell>
          <cell r="B1335" t="str">
            <v>CityName - El dato ingresado no cumple con el formato establecido.</v>
          </cell>
        </row>
        <row r="1336">
          <cell r="A1336" t="str">
            <v>4078</v>
          </cell>
          <cell r="B1336" t="str">
            <v>District - El dato ingresado no cumple con el formato establecido.</v>
          </cell>
        </row>
        <row r="1337">
          <cell r="A1337" t="str">
            <v>4079</v>
          </cell>
          <cell r="B1337" t="str">
            <v>Código de Puerto o Aeropuerto - El dato ingresado no cumple con el formato establecido.</v>
          </cell>
        </row>
        <row r="1338">
          <cell r="A1338" t="str">
            <v>4080</v>
          </cell>
          <cell r="B1338" t="str">
            <v>Tipo de Puerto o Aeropuerto - El dato ingresado no cumple con el formato establecido.</v>
          </cell>
        </row>
        <row r="1339">
          <cell r="A1339" t="str">
            <v>4081</v>
          </cell>
          <cell r="B1339" t="str">
            <v>El XML No contiene El tag o No existe información del Numero de orden del item.</v>
          </cell>
        </row>
        <row r="1340">
          <cell r="A1340" t="str">
            <v>4082</v>
          </cell>
          <cell r="B1340" t="str">
            <v>Número de Orden del Ítem - El orden del ítem no cumple con el formato establecido.</v>
          </cell>
        </row>
        <row r="1341">
          <cell r="A1341" t="str">
            <v>4083</v>
          </cell>
          <cell r="B1341" t="str">
            <v>Cantidad - El dato ingresado no cumple con el formato establecido.</v>
          </cell>
        </row>
        <row r="1342">
          <cell r="A1342" t="str">
            <v>4084</v>
          </cell>
          <cell r="B1342" t="str">
            <v>Descripción del Ítem - El dato ingresado no cumple con el formato establecido.</v>
          </cell>
        </row>
        <row r="1343">
          <cell r="A1343" t="str">
            <v>4085</v>
          </cell>
          <cell r="B1343" t="str">
            <v>Código del Ítem - El dato ingresado no cumple con el formato establecido.</v>
          </cell>
        </row>
        <row r="1344">
          <cell r="A1344" t="str">
            <v>4086</v>
          </cell>
          <cell r="B1344" t="str">
            <v>El emisor y el cliente son Agentes de percepción de combustible en la fecha de emisión.</v>
          </cell>
        </row>
        <row r="1345">
          <cell r="A1345" t="str">
            <v>4087</v>
          </cell>
          <cell r="B1345" t="str">
            <v>El Comprobante de Pago Electrónico no está Registrado en los Sistemas de la SUNAT.</v>
          </cell>
        </row>
        <row r="1346">
          <cell r="A1346" t="str">
            <v>4088</v>
          </cell>
          <cell r="B1346" t="str">
            <v>El Comprobante de Pago no está autorizado en los Sistemas de la SUNAT.</v>
          </cell>
        </row>
        <row r="1347">
          <cell r="A1347" t="str">
            <v>4089</v>
          </cell>
          <cell r="B1347" t="str">
            <v>La operación con este cliente está excluida del sistema de percepción. Es agente de retención.</v>
          </cell>
        </row>
        <row r="1348">
          <cell r="A1348" t="str">
            <v>4090</v>
          </cell>
          <cell r="B1348" t="str">
            <v>La operación con este cliente está excluida del sistema de percepción. Es entidad exceptuada de la percepción.</v>
          </cell>
        </row>
        <row r="1349">
          <cell r="A1349" t="str">
            <v>4091</v>
          </cell>
          <cell r="B1349" t="str">
            <v>La operación con este proveedor está excluida del sistema de retención. Es agente de percepción, agente de retención o buen contribuyente.</v>
          </cell>
        </row>
        <row r="1350">
          <cell r="A1350" t="str">
            <v>4092</v>
          </cell>
          <cell r="B1350" t="str">
            <v>El nombre comercial del emisor no cumple con el formato establecido</v>
          </cell>
        </row>
        <row r="1351">
          <cell r="A1351" t="str">
            <v>4093</v>
          </cell>
          <cell r="B1351" t="str">
            <v>El codigo de ubigeo del domicilio fiscal del emisor no es válido</v>
          </cell>
        </row>
        <row r="1352">
          <cell r="A1352" t="str">
            <v>4094</v>
          </cell>
          <cell r="B1352" t="str">
            <v>La dirección completa y detallada del domicilio fiscal del emisor no cumple con el formato establecido</v>
          </cell>
        </row>
        <row r="1353">
          <cell r="A1353" t="str">
            <v>4095</v>
          </cell>
          <cell r="B1353" t="str">
            <v>La urbanización del domicilio fiscal del emisor no cumple con el formato establecido</v>
          </cell>
        </row>
        <row r="1354">
          <cell r="A1354" t="str">
            <v>4096</v>
          </cell>
          <cell r="B1354" t="str">
            <v>La provincia del domicilio fiscal del emisor no cumple con el formato establecido</v>
          </cell>
        </row>
        <row r="1355">
          <cell r="A1355" t="str">
            <v>4097</v>
          </cell>
          <cell r="B1355" t="str">
            <v>El departamento del domicilio fiscal del emisor no cumple con el formato establecido</v>
          </cell>
        </row>
        <row r="1356">
          <cell r="A1356" t="str">
            <v>4098</v>
          </cell>
          <cell r="B1356" t="str">
            <v>El distrito del domicilio fiscal del emisor no cumple con el formato establecido</v>
          </cell>
        </row>
        <row r="1357">
          <cell r="A1357" t="str">
            <v>4099</v>
          </cell>
          <cell r="B1357" t="str">
            <v>El nombre comercial del cliente no cumple con el formato establecido</v>
          </cell>
        </row>
        <row r="1358">
          <cell r="A1358" t="str">
            <v>4100</v>
          </cell>
          <cell r="B1358" t="str">
            <v>El ubigeo del cliente no cumple con el formato establecido o no es válido</v>
          </cell>
        </row>
        <row r="1359">
          <cell r="A1359" t="str">
            <v>4101</v>
          </cell>
          <cell r="B1359" t="str">
            <v>La dirección completa y detallada del domicilio fiscal del cliente no cumple con el formato establecido</v>
          </cell>
        </row>
        <row r="1360">
          <cell r="A1360" t="str">
            <v>4102</v>
          </cell>
          <cell r="B1360" t="str">
            <v>La urbanización del domicilio fiscal del cliente no cumple con el formato establecido</v>
          </cell>
        </row>
        <row r="1361">
          <cell r="A1361" t="str">
            <v>4103</v>
          </cell>
          <cell r="B1361" t="str">
            <v>La provincia del domicilio fiscal del cliente no cumple con el formato establecido</v>
          </cell>
        </row>
        <row r="1362">
          <cell r="A1362" t="str">
            <v>4104</v>
          </cell>
          <cell r="B1362" t="str">
            <v>El departamento del domicilio fiscal del cliente no cumple con el formato establecido</v>
          </cell>
        </row>
        <row r="1363">
          <cell r="A1363" t="str">
            <v>4105</v>
          </cell>
          <cell r="B1363" t="str">
            <v>El distrito del domicilio fiscal del cliente no cumple con el formato establecido</v>
          </cell>
        </row>
        <row r="1364">
          <cell r="A1364" t="str">
            <v>4106</v>
          </cell>
          <cell r="B1364" t="str">
            <v>El nombre comercial del proveedor no cumple con el formato establecido</v>
          </cell>
        </row>
        <row r="1365">
          <cell r="A1365" t="str">
            <v>4107</v>
          </cell>
          <cell r="B1365" t="str">
            <v>El ubigeo del proveedor no cumple con el formato establecido o no es válido</v>
          </cell>
        </row>
        <row r="1366">
          <cell r="A1366" t="str">
            <v>4108</v>
          </cell>
          <cell r="B1366" t="str">
            <v>La dirección completa y detallada del domicilio fiscal del proveedor no cumple con el formato establecido</v>
          </cell>
        </row>
        <row r="1367">
          <cell r="A1367" t="str">
            <v>4109</v>
          </cell>
          <cell r="B1367" t="str">
            <v>La urbanización del domicilio fiscal del proveedor no cumple con el formato establecido</v>
          </cell>
        </row>
        <row r="1368">
          <cell r="A1368" t="str">
            <v>4110</v>
          </cell>
          <cell r="B1368" t="str">
            <v>La provincia del domicilio fiscal del proveedor no cumple con el formato establecido</v>
          </cell>
        </row>
        <row r="1369">
          <cell r="A1369" t="str">
            <v>4111</v>
          </cell>
          <cell r="B1369" t="str">
            <v>El departamento del domicilio fiscal del proveedor no cumple con el formato establecido</v>
          </cell>
        </row>
        <row r="1370">
          <cell r="A1370" t="str">
            <v>4112</v>
          </cell>
          <cell r="B1370" t="str">
            <v>El distrito del domicilio fiscal del proveedor no cumple con el formato establecido</v>
          </cell>
        </row>
        <row r="1371">
          <cell r="A1371" t="str">
            <v>4120</v>
          </cell>
          <cell r="B1371" t="str">
            <v>El XML no contiene o no existe informacion en el tag de  Información que sustenta el traslado.</v>
          </cell>
        </row>
        <row r="1372">
          <cell r="A1372" t="str">
            <v>4121</v>
          </cell>
          <cell r="B1372" t="str">
            <v>Para el tipo de operación no se consigna el tag SUNATEmbededDespatchAdvice de Información de sustento de traslado.</v>
          </cell>
        </row>
        <row r="1373">
          <cell r="A1373" t="str">
            <v>4122</v>
          </cell>
          <cell r="B1373" t="str">
            <v>Factura con información que sustenta el traslado, debe registrar leyenda 2008.</v>
          </cell>
        </row>
        <row r="1374">
          <cell r="A1374" t="str">
            <v>4123</v>
          </cell>
          <cell r="B1374" t="str">
            <v>sac:SUNATEmbededDespatchAdvice - Para Factura Electrónica Remitente no se consigna datos en documento de referencia(cac:OrderReference).</v>
          </cell>
        </row>
        <row r="1375">
          <cell r="A1375" t="str">
            <v>4124</v>
          </cell>
          <cell r="B1375" t="str">
            <v>cac:Shipment - Para Factura Electrónica Remitente debe indicar sujeto que realiza el traslado de bienes (1: Vendendor o 2: Comprador).</v>
          </cell>
        </row>
        <row r="1376">
          <cell r="A1376" t="str">
            <v>4125</v>
          </cell>
          <cell r="B1376" t="str">
            <v>cac:Shipment - Para Factura Electrónica Remitente debe indicar modalidad de transporte para el sustento de traslado de bienes (cbc:TransportModeCode).</v>
          </cell>
        </row>
        <row r="1377">
          <cell r="A1377" t="str">
            <v>4126</v>
          </cell>
          <cell r="B1377" t="str">
            <v>cac:Shipment - Debe indicar fecha de inicio de traslado para el  sustento de traslado de bienes (cac:TransitPeriod/cbc:StartDate).</v>
          </cell>
        </row>
        <row r="1378">
          <cell r="A1378" t="str">
            <v>4127</v>
          </cell>
          <cell r="B1378" t="str">
            <v>cac:Shipment - Para Factura Electrónica Remitente debe indicar el punto de llegada para el sustento de traslado de bienes (cac:DeliveryAddrees).</v>
          </cell>
        </row>
        <row r="1379">
          <cell r="A1379" t="str">
            <v>4128</v>
          </cell>
          <cell r="B1379" t="str">
            <v>cac:Shipment - Para Factura Electrónica Remitente debe indicar el punto de partida para el sustento de traslado de bienes (cac:OriginAddress).</v>
          </cell>
        </row>
        <row r="1380">
          <cell r="A1380" t="str">
            <v>4129</v>
          </cell>
          <cell r="B1380" t="str">
            <v>sac:SUNATEmbededDespatchAdvice - Para Factura Electrónica Remitente no se consigna indicador de subcontratación (cbc:MarkAttentionIndicator).</v>
          </cell>
        </row>
        <row r="1381">
          <cell r="A1381" t="str">
            <v>4130</v>
          </cell>
          <cell r="B1381" t="str">
            <v>sac:SUNATEmbededDespatchAdvice - Para Factura Electrónica Remitente debe consignar datos en documento de referencia (cac:OrderReference).</v>
          </cell>
        </row>
        <row r="1382">
          <cell r="A1382" t="str">
            <v>4131</v>
          </cell>
          <cell r="B1382" t="str">
            <v>sac:SUNATEmbededDespatchAdvice - Para Factura Electrónica Transportista no se consigna destinatario para el sustento de traslado de bienes (cac:DeliveryCustomerParty).</v>
          </cell>
        </row>
        <row r="1383">
          <cell r="A1383" t="str">
            <v>4132</v>
          </cell>
          <cell r="B1383" t="str">
            <v>cac:Shipment - Para Factura Electrónica Transportista no se consigna sujeto que realiza el traslado (cbc:HandlingCode).</v>
          </cell>
        </row>
        <row r="1384">
          <cell r="A1384" t="str">
            <v>4133</v>
          </cell>
          <cell r="B1384" t="str">
            <v>Para Factura Electrónica Transportista no se consigna peso total de la factura para el sustento de traslado de bienes (cbc:GrossWeightMeasure).</v>
          </cell>
        </row>
        <row r="1385">
          <cell r="A1385" t="str">
            <v>4134</v>
          </cell>
          <cell r="B1385" t="str">
            <v>cac:Shipment - Para Factura Electrónica Transportista no se consigna modalidad de transporte para el sustento de traslado de bienes (cbc:TransportModeCode).</v>
          </cell>
        </row>
        <row r="1386">
          <cell r="A1386" t="str">
            <v>4135</v>
          </cell>
          <cell r="B1386" t="str">
            <v>cac:Shipment - Para Factura Electrónica Transportista no se consigna punto de llegada para el sustento de traslado de bienes (cac:DeliveryAddress).</v>
          </cell>
        </row>
        <row r="1387">
          <cell r="A1387" t="str">
            <v>4136</v>
          </cell>
          <cell r="B1387" t="str">
            <v>cac:Shipment - Para Factura Electrónica Transportista no se consigna punto de partida para el sustento de traslado de bienes (cac:OriginAddress).</v>
          </cell>
        </row>
        <row r="1388">
          <cell r="A1388" t="str">
            <v>4137</v>
          </cell>
          <cell r="B1388" t="str">
            <v>cac:OrderReference - Debe consignar número de  documento de referencia que sustenta el traslado (./cbc:ID).</v>
          </cell>
        </row>
        <row r="1389">
          <cell r="A1389" t="str">
            <v>4138</v>
          </cell>
          <cell r="B1389" t="str">
            <v>cac:OrderReference - Debe consignar tipo de documento de referencia que sustenta el traslado (./cbc:OrderTypeCode).</v>
          </cell>
        </row>
        <row r="1390">
          <cell r="A1390" t="str">
            <v>4139</v>
          </cell>
          <cell r="B1390" t="str">
            <v>cac:OrderReference - Tipo de documento de referencia que sustenta el traslado no válido (01 – Factura o 09 – Guía de Remisión).</v>
          </cell>
        </row>
        <row r="1391">
          <cell r="A1391" t="str">
            <v>4140</v>
          </cell>
          <cell r="B1391" t="str">
            <v>cac:OrderReference - Serie-Numero ingresado en documento de referencia que sustenta el traslado no cumple con el formato establecido.</v>
          </cell>
        </row>
        <row r="1392">
          <cell r="A1392" t="str">
            <v>4141</v>
          </cell>
          <cell r="B1392" t="str">
            <v>cac:OrderReference - Debe consignar RUC emisor del documento de referencia que sustenta el traslado (./cac:DocumentReference/cac:IssuerParty/cac:PartyIdentification/cbc:ID).</v>
          </cell>
        </row>
        <row r="1393">
          <cell r="A1393" t="str">
            <v>4142</v>
          </cell>
          <cell r="B1393" t="str">
            <v>cac:OrderReference -  RUC emisor del documento de referencia que sustenta el traslado no cumple con el formato establecido.</v>
          </cell>
        </row>
        <row r="1394">
          <cell r="A1394" t="str">
            <v>4143</v>
          </cell>
          <cell r="B1394" t="str">
            <v>cac:OrderReference – RUC Emisor de documento de referencia que sustenta el traslado no existe o se encuentra dado de baja.</v>
          </cell>
        </row>
        <row r="1395">
          <cell r="A1395" t="str">
            <v>4144</v>
          </cell>
          <cell r="B1395" t="str">
            <v>cac:OrderReference – Documento de Referencia ingresado no corresponde a un comprobante electrónico declarado y activo en SUNAT.</v>
          </cell>
        </row>
        <row r="1396">
          <cell r="A1396" t="str">
            <v>4145</v>
          </cell>
          <cell r="B1396" t="str">
            <v>cac:OrderReference – Documento de Referencia ingresado no corresponde comprobante autorizado por SUNAT.</v>
          </cell>
        </row>
        <row r="1397">
          <cell r="A1397" t="str">
            <v>4146</v>
          </cell>
          <cell r="B1397" t="str">
            <v>cac:OrderReference - Nombre o razon social del emisodr de referencia que sustenta el traslado de bienes no cumple con un formato válido.</v>
          </cell>
        </row>
        <row r="1398">
          <cell r="A1398" t="str">
            <v>4147</v>
          </cell>
          <cell r="B1398" t="str">
            <v>cac:DeliveryCustomerParty - Debe consignar numero de documento de identidad del destinatario (cbc:CustomerAssignedAccountID).</v>
          </cell>
        </row>
        <row r="1399">
          <cell r="A1399" t="str">
            <v>4148</v>
          </cell>
          <cell r="B1399" t="str">
            <v>cac:DeliveryCustomerParty - Debe consignar tipo de documento de identidad del destinatario (cbc:CustomerAssignedAccountID/@schemeID).</v>
          </cell>
        </row>
        <row r="1400">
          <cell r="A1400" t="str">
            <v>4149</v>
          </cell>
          <cell r="B1400" t="str">
            <v>cac:DeliveryCustomerParty - Tipo de documento de identidad del destinatario no válido (Catálogo N° 06).</v>
          </cell>
        </row>
        <row r="1401">
          <cell r="A1401" t="str">
            <v>4150</v>
          </cell>
          <cell r="B1401" t="str">
            <v>cac:DeliveryCustomerParty - Numero de documento de identidad del destinatario no cumple con un formato válido.</v>
          </cell>
        </row>
        <row r="1402">
          <cell r="A1402" t="str">
            <v>4151</v>
          </cell>
          <cell r="B1402" t="str">
            <v>cac:DeliveryCustomerParty - Debe consignar apellidos y nombres, denominación o razón social del destinatario (cac:Party/cac:PartyLegalEntity/cbc:RegistrationName).</v>
          </cell>
        </row>
        <row r="1403">
          <cell r="A1403" t="str">
            <v>4152</v>
          </cell>
          <cell r="B1403" t="str">
            <v>cac:DeliveryCustomerParty - Nombre o razon social del destinatario no cumple con un formato válido.</v>
          </cell>
        </row>
        <row r="1404">
          <cell r="A1404" t="str">
            <v>4153</v>
          </cell>
          <cell r="B1404" t="str">
            <v>cbc:HandlingCode - Sujeto que realiza el traslado no es valido.</v>
          </cell>
        </row>
        <row r="1405">
          <cell r="A1405" t="str">
            <v>4154</v>
          </cell>
          <cell r="B1405" t="str">
            <v>cbc:GrossWeightMeasure@unitCode: El valor ingresado en la unidad de medida para el peso bruto total no es correcta (KGM).</v>
          </cell>
        </row>
        <row r="1406">
          <cell r="A1406" t="str">
            <v>4155</v>
          </cell>
          <cell r="B1406" t="str">
            <v>GrossWeightMeasure – El valor ingresado no cumple con el estandar.</v>
          </cell>
        </row>
        <row r="1407">
          <cell r="A1407" t="str">
            <v>4156</v>
          </cell>
          <cell r="B1407" t="str">
            <v>Debe ingresar la totalidad de la información requerida al transportista.</v>
          </cell>
        </row>
        <row r="1408">
          <cell r="A1408" t="str">
            <v>4157</v>
          </cell>
          <cell r="B1408" t="str">
            <v>No existe información en el tag datos de conductores.</v>
          </cell>
        </row>
        <row r="1409">
          <cell r="A1409" t="str">
            <v>4158</v>
          </cell>
          <cell r="B1409" t="str">
            <v>No existe información en el tag datos de vehículos.</v>
          </cell>
        </row>
        <row r="1410">
          <cell r="A1410" t="str">
            <v>4159</v>
          </cell>
          <cell r="B1410" t="str">
            <v>No es necesario consignar los datos del transportista para una operación de Transporte Privado.</v>
          </cell>
        </row>
        <row r="1411">
          <cell r="A1411" t="str">
            <v>4160</v>
          </cell>
          <cell r="B1411" t="str">
            <v>cac:CarrierParty: Debe consignar número de  documento de identidad del transportista.</v>
          </cell>
        </row>
        <row r="1412">
          <cell r="A1412" t="str">
            <v>4161</v>
          </cell>
          <cell r="B1412" t="str">
            <v>cac:CarrierParty: Debe consignar tipo de documento de identidad del transportista.</v>
          </cell>
        </row>
        <row r="1413">
          <cell r="A1413" t="str">
            <v>4162</v>
          </cell>
          <cell r="B1413" t="str">
            <v>cac:CarrierParty: Tipo de documento de identidad del transportista no válido (06 - RUC).</v>
          </cell>
        </row>
        <row r="1414">
          <cell r="A1414" t="str">
            <v>4163</v>
          </cell>
          <cell r="B1414" t="str">
            <v>cac:CarrierParty: Numero de documento de identidad del transportista no cumple con un formato válido.</v>
          </cell>
        </row>
        <row r="1415">
          <cell r="A1415" t="str">
            <v>4164</v>
          </cell>
          <cell r="B1415" t="str">
            <v>cac:CarrierParty: Debe consignar apellidos y nombres, denominación o razón social del transportista.</v>
          </cell>
        </row>
        <row r="1416">
          <cell r="A1416" t="str">
            <v>4165</v>
          </cell>
          <cell r="B1416" t="str">
            <v>cac:CarrierParty: nombre o razon social del transportista no cumple con un formato válido.</v>
          </cell>
        </row>
        <row r="1417">
          <cell r="A1417" t="str">
            <v>4166</v>
          </cell>
          <cell r="B1417" t="str">
            <v>cac: TransportHandlingUnit: Numero de placa (cbc:ID) no coincide con el numero de placa del vehiculo prinicipal.</v>
          </cell>
        </row>
        <row r="1418">
          <cell r="A1418" t="str">
            <v>4167</v>
          </cell>
          <cell r="B1418" t="str">
            <v>cac:RoadTransport/cbc:LicensePlateID: Numero de placa del vehículo no cumple con el formato válido.</v>
          </cell>
        </row>
        <row r="1419">
          <cell r="A1419" t="str">
            <v>4168</v>
          </cell>
          <cell r="B1419" t="str">
            <v>cac: TransportHandlingUnit: Numero de placa del vehículo principal no existe o no cumple con el formato válido (cbc:ID).</v>
          </cell>
        </row>
        <row r="1420">
          <cell r="A1420" t="str">
            <v>4169</v>
          </cell>
          <cell r="B1420" t="str">
            <v>cac:TransportEquipment: debe consignar al menos un vehiculo secundario.</v>
          </cell>
        </row>
        <row r="1421">
          <cell r="A1421" t="str">
            <v>4170</v>
          </cell>
          <cell r="B1421" t="str">
            <v>cac:TransportEquipment: Numero de placa del vehículo secundario no existe o no cumple con el formato válido (cbc:ID).</v>
          </cell>
        </row>
        <row r="1422">
          <cell r="A1422" t="str">
            <v>4171</v>
          </cell>
          <cell r="B1422" t="str">
            <v>cac:DriverPerson: Debe consignar número de  documento de identidad del conductor (cbc:ID).</v>
          </cell>
        </row>
        <row r="1423">
          <cell r="A1423" t="str">
            <v>4172</v>
          </cell>
          <cell r="B1423" t="str">
            <v>cac:DriverPerson: Debe consignar tipo de documento de identidad del conductor (cbc:ID/@schemeID).</v>
          </cell>
        </row>
        <row r="1424">
          <cell r="A1424" t="str">
            <v>4173</v>
          </cell>
          <cell r="B1424" t="str">
            <v>cac:DriverPerson: Tipo de documento de identidad del conductor no válido (Catalogo Nro 06).</v>
          </cell>
        </row>
        <row r="1425">
          <cell r="A1425" t="str">
            <v>4174</v>
          </cell>
          <cell r="B1425" t="str">
            <v>cac:DriverPerson: Numero de documento de identidad del conductor no cumple con el formato válido.</v>
          </cell>
        </row>
        <row r="1426">
          <cell r="A1426" t="str">
            <v>4175</v>
          </cell>
          <cell r="B1426" t="str">
            <v>cac:DeliveryAddress: Debe consignar código de ubigeo de punto de llegada (cbc:ID).</v>
          </cell>
        </row>
        <row r="1427">
          <cell r="A1427" t="str">
            <v>4176</v>
          </cell>
          <cell r="B1427" t="str">
            <v>El dato ingresado como código de ubigeo de punto de llegada no corresponde a un valor esperado (catalogo nro 13).</v>
          </cell>
        </row>
        <row r="1428">
          <cell r="A1428" t="str">
            <v>4177</v>
          </cell>
          <cell r="B1428" t="str">
            <v>cac:DeliveryAddress: Debe consignar código de ubigeo válido (Catálogo N° 13).</v>
          </cell>
        </row>
        <row r="1429">
          <cell r="A1429" t="str">
            <v>4178</v>
          </cell>
          <cell r="B1429" t="str">
            <v>cac:DeliveryAddress: Debe consignar Dirección del punto de llegada (cbc:StreetName).</v>
          </cell>
        </row>
        <row r="1430">
          <cell r="A1430" t="str">
            <v>4179</v>
          </cell>
          <cell r="B1430" t="str">
            <v>cac:DeliveryAddress: Dirección completa y detallada del punto de llegada no cumple con el formato válido.</v>
          </cell>
        </row>
        <row r="1431">
          <cell r="A1431" t="str">
            <v>4180</v>
          </cell>
          <cell r="B1431" t="str">
            <v>cac:OriginAddress: Debe consignar código de ubigeo de punto de partida (cbc:ID).</v>
          </cell>
        </row>
        <row r="1432">
          <cell r="A1432" t="str">
            <v>4181</v>
          </cell>
          <cell r="B1432" t="str">
            <v>El dato ingresado como código de ubigeo de punto de partida no corresponde a un valor esperado (catalogo nro 13).</v>
          </cell>
        </row>
        <row r="1433">
          <cell r="A1433" t="str">
            <v>4182</v>
          </cell>
          <cell r="B1433" t="str">
            <v>cac:OriginAddress: Debe consignar código de ubigeo válido (Catálogo N° 13).</v>
          </cell>
        </row>
        <row r="1434">
          <cell r="A1434" t="str">
            <v>4183</v>
          </cell>
          <cell r="B1434" t="str">
            <v>cac:OriginAddress: Debe consignar Dirección detallada del punto de partida (cbc:StreetName).</v>
          </cell>
        </row>
        <row r="1435">
          <cell r="A1435" t="str">
            <v>4184</v>
          </cell>
          <cell r="B1435" t="str">
            <v>cac:OriginAddres: Dirección completa y detallada del punto de partida no cumple con el estandar.</v>
          </cell>
        </row>
        <row r="1436">
          <cell r="A1436" t="str">
            <v>4185</v>
          </cell>
          <cell r="B1436" t="str">
            <v>cac:OrderReference - Serie y numero no se encuentra registrado como baja por cambio de destinatario.</v>
          </cell>
        </row>
        <row r="1437">
          <cell r="A1437" t="str">
            <v>4186</v>
          </cell>
          <cell r="B1437" t="str">
            <v>cbc:Note - El campo observaciones supera la cantidad maxima especificada (250 carácteres).</v>
          </cell>
        </row>
        <row r="1438">
          <cell r="A1438" t="str">
            <v>4187</v>
          </cell>
          <cell r="B1438" t="str">
            <v>cac:OrderReference - El campo Tipo de documento (descripción) supera la cantidad maxima especificada (50 carácteres).</v>
          </cell>
        </row>
        <row r="1439">
          <cell r="A1439" t="str">
            <v>4188</v>
          </cell>
          <cell r="B1439" t="str">
            <v>El XML no contiene el atributo o no existe información del nombre o razon social del tercero relacionado.</v>
          </cell>
        </row>
        <row r="1440">
          <cell r="A1440" t="str">
            <v>4189</v>
          </cell>
          <cell r="B1440" t="str">
            <v>El valor ingresado como tipo de documento del nombre o razon social del tercero relacionado es incorrecto.</v>
          </cell>
        </row>
        <row r="1441">
          <cell r="A1441" t="str">
            <v>4190</v>
          </cell>
          <cell r="B1441" t="str">
            <v>El valor ingresado como descripcion de motivo de traslado no cumple con el estandar.</v>
          </cell>
        </row>
        <row r="1442">
          <cell r="A1442" t="str">
            <v>4191</v>
          </cell>
          <cell r="B1442" t="str">
            <v>Para el motivo de traslado, no se consigna información en el numero de DAM.</v>
          </cell>
        </row>
        <row r="1443">
          <cell r="A1443" t="str">
            <v>4192</v>
          </cell>
          <cell r="B1443" t="str">
            <v>Para el motivo de traslado, no se consigna información del manifiesto de carga.</v>
          </cell>
        </row>
        <row r="1444">
          <cell r="A1444" t="str">
            <v>4193</v>
          </cell>
          <cell r="B1444" t="str">
            <v>El valor ingresado como indicador de transbordo programado no cumple con el estandar.</v>
          </cell>
        </row>
        <row r="1445">
          <cell r="A1445" t="str">
            <v>4194</v>
          </cell>
          <cell r="B1445" t="str">
            <v>El XML no contiene el atributo o no existe información en peso bruto total de la guia.</v>
          </cell>
        </row>
        <row r="1446">
          <cell r="A1446" t="str">
            <v>4195</v>
          </cell>
          <cell r="B1446" t="str">
            <v>Numero de bultos o pallets es una información válida solo para importación.</v>
          </cell>
        </row>
        <row r="1447">
          <cell r="A1447" t="str">
            <v>4196</v>
          </cell>
          <cell r="B1447" t="str">
            <v>La fecha de recepción en SUNAT es mayor a 1 hora(s) respecto a la fecha de comprobación por OSE</v>
          </cell>
        </row>
        <row r="1448">
          <cell r="A1448" t="str">
            <v>4197</v>
          </cell>
          <cell r="B1448" t="str">
            <v>IssueTime - El dato ingresado  no cumple con el patrón hh:mm:ss.sssss</v>
          </cell>
        </row>
        <row r="1449">
          <cell r="A1449" t="str">
            <v>4200</v>
          </cell>
          <cell r="B1449" t="str">
            <v>Debe corresponder a algún valor válido establecido en el catálogo 13</v>
          </cell>
        </row>
        <row r="1450">
          <cell r="A1450" t="str">
            <v>4201</v>
          </cell>
          <cell r="B1450" t="str">
            <v>EL monto del ISC se debe detallar a nivel de línea</v>
          </cell>
        </row>
        <row r="1451">
          <cell r="A1451" t="str">
            <v>4207</v>
          </cell>
          <cell r="B1451" t="str">
            <v>El DNI debe tener 8 caracteres numéricos</v>
          </cell>
        </row>
        <row r="1452">
          <cell r="A1452" t="str">
            <v>4208</v>
          </cell>
          <cell r="B1452" t="str">
            <v>El dato ingresado como numero de documento de identidad del receptor no cumple con el formato establecido</v>
          </cell>
        </row>
        <row r="1453">
          <cell r="A1453" t="str">
            <v>4230</v>
          </cell>
          <cell r="B1453" t="str">
            <v>el Comprobante no debió ser observado.</v>
          </cell>
        </row>
        <row r="1454">
          <cell r="A1454" t="str">
            <v>4231</v>
          </cell>
          <cell r="B1454" t="str">
            <v>El código de Ubigeo no existe en el listado.</v>
          </cell>
        </row>
        <row r="1455">
          <cell r="A1455" t="str">
            <v>4232</v>
          </cell>
          <cell r="B1455" t="str">
            <v>La sumatoria de los IGV de línea no corresponden al total</v>
          </cell>
        </row>
        <row r="1456">
          <cell r="A1456" t="str">
            <v>4233</v>
          </cell>
          <cell r="B1456" t="str">
            <v>El dato ingresado en order de compra no cumple con el formato establecido.</v>
          </cell>
        </row>
        <row r="1457">
          <cell r="A1457" t="str">
            <v>4234</v>
          </cell>
          <cell r="B1457" t="str">
            <v>El código de producto no cumple con el formato establecido</v>
          </cell>
        </row>
        <row r="1458">
          <cell r="A1458" t="str">
            <v>4235</v>
          </cell>
          <cell r="B1458" t="str">
            <v>No existe información en el nombre del concepto.</v>
          </cell>
        </row>
        <row r="1459">
          <cell r="A1459" t="str">
            <v>4236</v>
          </cell>
          <cell r="B1459" t="str">
            <v>El dato ingresado como direccion completa y detallada no cumple con el formato establecido.</v>
          </cell>
        </row>
        <row r="1460">
          <cell r="A1460" t="str">
            <v>4237</v>
          </cell>
          <cell r="B1460" t="str">
            <v>La tasa del tributo de la línea no corresponde al valor esperado</v>
          </cell>
        </row>
        <row r="1461">
          <cell r="A1461" t="str">
            <v>4238</v>
          </cell>
          <cell r="B1461" t="str">
            <v>El dato ingresado como urbanización no cumple con el formato establecido</v>
          </cell>
        </row>
        <row r="1462">
          <cell r="A1462" t="str">
            <v>4239</v>
          </cell>
          <cell r="B1462" t="str">
            <v>El dato ingresado como provincia no cumple con el formato establecido</v>
          </cell>
        </row>
        <row r="1463">
          <cell r="A1463" t="str">
            <v>4240</v>
          </cell>
          <cell r="B1463" t="str">
            <v>El dato ingresado como departamento no cumple con el formato establecido</v>
          </cell>
        </row>
        <row r="1464">
          <cell r="A1464" t="str">
            <v>4241</v>
          </cell>
          <cell r="B1464" t="str">
            <v>El dato ingresado como distrito no cumple con el formato establecido</v>
          </cell>
        </row>
        <row r="1465">
          <cell r="A1465" t="str">
            <v>4242</v>
          </cell>
          <cell r="B1465" t="str">
            <v>El dato ingresado como local anexo no cumple con el formato establecido</v>
          </cell>
        </row>
        <row r="1466">
          <cell r="A1466" t="str">
            <v>4243</v>
          </cell>
          <cell r="B1466" t="str">
            <v>Si se utiliza la leyenda con código 2007, el total de operaciones exoneradas debe ser mayor a 0.00</v>
          </cell>
        </row>
        <row r="1467">
          <cell r="A1467" t="str">
            <v>4244</v>
          </cell>
          <cell r="B1467" t="str">
            <v>Si se utiliza la leyenda con código 2008, el total de operaciones exoneradas debe ser mayor a 0.00</v>
          </cell>
        </row>
        <row r="1468">
          <cell r="A1468" t="str">
            <v>4245</v>
          </cell>
          <cell r="B1468" t="str">
            <v>El dato ingresado como tipo de operación no corresponde a un valor esperado (catálogo nro. 51)</v>
          </cell>
        </row>
        <row r="1469">
          <cell r="A1469" t="str">
            <v>4246</v>
          </cell>
          <cell r="B1469" t="str">
            <v>El comprobante contiene un identificador de pago repetido en los anticipos</v>
          </cell>
        </row>
        <row r="1470">
          <cell r="A1470" t="str">
            <v>4247</v>
          </cell>
          <cell r="B1470" t="str">
            <v>El comprobante contiene un identificador de pago no relacionado a un documento de anticipo</v>
          </cell>
        </row>
        <row r="1471">
          <cell r="A1471" t="str">
            <v>4248</v>
          </cell>
          <cell r="B1471" t="str">
            <v>El comprobante contiene mas de un documento de anticipo relacionado al mismo identificador de pago.</v>
          </cell>
        </row>
        <row r="1472">
          <cell r="A1472" t="str">
            <v>4249</v>
          </cell>
          <cell r="B1472" t="str">
            <v>El código de motivo de traslado no existe en el listado (catalogo nro. 20)</v>
          </cell>
        </row>
        <row r="1473">
          <cell r="A1473" t="str">
            <v>4250</v>
          </cell>
          <cell r="B1473" t="str">
            <v>El dato ingresado como schemeAgencyName es incorrecto.</v>
          </cell>
        </row>
        <row r="1474">
          <cell r="A1474" t="str">
            <v>4251</v>
          </cell>
          <cell r="B1474" t="str">
            <v>El dato ingresado como atributo @listAgencyName es incorrecto.</v>
          </cell>
        </row>
        <row r="1475">
          <cell r="A1475" t="str">
            <v>4252</v>
          </cell>
          <cell r="B1475" t="str">
            <v>El dato ingresado como atributo @listName es incorrecto.</v>
          </cell>
        </row>
        <row r="1476">
          <cell r="A1476" t="str">
            <v>4253</v>
          </cell>
          <cell r="B1476" t="str">
            <v>El dato ingresado como atributo @listURI es incorrecto.</v>
          </cell>
        </row>
        <row r="1477">
          <cell r="A1477" t="str">
            <v>4254</v>
          </cell>
          <cell r="B1477" t="str">
            <v>El dato ingresado como atributo @listID es incorrecto.</v>
          </cell>
        </row>
        <row r="1478">
          <cell r="A1478" t="str">
            <v>4255</v>
          </cell>
          <cell r="B1478" t="str">
            <v>El dato ingresado como atributo @schemeName es incorrecto.</v>
          </cell>
        </row>
        <row r="1479">
          <cell r="A1479" t="str">
            <v>4256</v>
          </cell>
          <cell r="B1479" t="str">
            <v>El dato ingresado como atributo @schemeAgencyName es incorrecto.</v>
          </cell>
        </row>
        <row r="1480">
          <cell r="A1480" t="str">
            <v>4257</v>
          </cell>
          <cell r="B1480" t="str">
            <v>El dato ingresado como atributo @schemeURI es incorrecto.</v>
          </cell>
        </row>
        <row r="1481">
          <cell r="A1481" t="str">
            <v>4258</v>
          </cell>
          <cell r="B1481" t="str">
            <v>El dato ingresado como atributo @unitCodeListID es incorrecto.</v>
          </cell>
        </row>
        <row r="1482">
          <cell r="A1482" t="str">
            <v>4259</v>
          </cell>
          <cell r="B1482" t="str">
            <v>El dato ingresado como atributo @unitCodeListAgencyName es incorrecto.</v>
          </cell>
        </row>
        <row r="1483">
          <cell r="A1483" t="str">
            <v>4260</v>
          </cell>
          <cell r="B1483" t="str">
            <v>El dato ingresado como atributo @name es incorrecto.</v>
          </cell>
        </row>
        <row r="1484">
          <cell r="A1484" t="str">
            <v>4261</v>
          </cell>
          <cell r="B1484" t="str">
            <v>El dato ingresado como atributo @listSchemeURI es incorrecto.</v>
          </cell>
        </row>
        <row r="1485">
          <cell r="A1485" t="str">
            <v>4262</v>
          </cell>
          <cell r="B1485" t="str">
            <v>El XML no contiene el atributo o no existe lugar donde se entrega el bien para venta itinerante</v>
          </cell>
        </row>
        <row r="1486">
          <cell r="A1486" t="str">
            <v>4263</v>
          </cell>
          <cell r="B1486" t="str">
            <v xml:space="preserve">Si no es una venta itinerante, no corresponde consignar lugar donde se entrega el bien </v>
          </cell>
        </row>
        <row r="1487">
          <cell r="A1487" t="str">
            <v>4264</v>
          </cell>
          <cell r="B1487" t="str">
            <v>El XML no contiene el codigo de leyenda 2007 para el tipo de operación IVAP</v>
          </cell>
        </row>
        <row r="1488">
          <cell r="A1488" t="str">
            <v>4265</v>
          </cell>
          <cell r="B1488" t="str">
            <v>El XML no contiene el codigo de leyenda 2006 para tipo de operación de detracciones</v>
          </cell>
        </row>
        <row r="1489">
          <cell r="A1489" t="str">
            <v>4266</v>
          </cell>
          <cell r="B1489" t="str">
            <v>El XML no contiene el codigo de leyenda 2005 para el tipo de operación Venta itinerante</v>
          </cell>
        </row>
        <row r="1490">
          <cell r="A1490" t="str">
            <v>4267</v>
          </cell>
          <cell r="B1490" t="str">
            <v>El dato ingresado como codigo de producto GS1 no cumple con el formato establecido</v>
          </cell>
        </row>
        <row r="1491">
          <cell r="A1491" t="str">
            <v>4268</v>
          </cell>
          <cell r="B1491" t="str">
            <v>El dato ingresado como cargo/descuento no es valido a nivel de ítem.</v>
          </cell>
        </row>
        <row r="1492">
          <cell r="A1492" t="str">
            <v>4269</v>
          </cell>
          <cell r="B1492" t="str">
            <v>El dato ingresado como codigo de producto no cumple con el formato establecido.</v>
          </cell>
        </row>
        <row r="1493">
          <cell r="A1493" t="str">
            <v>4270</v>
          </cell>
          <cell r="B1493" t="str">
            <v>El dato ingresado como detalle del viaje no cumple con el formato establecido.</v>
          </cell>
        </row>
        <row r="1494">
          <cell r="A1494" t="str">
            <v>4271</v>
          </cell>
          <cell r="B1494" t="str">
            <v>El dato ingresado como descripcion del tramo no cumple con el formato establecido.</v>
          </cell>
        </row>
        <row r="1495">
          <cell r="A1495" t="str">
            <v>4272</v>
          </cell>
          <cell r="B1495" t="str">
            <v>El dato ingresado como valor refrencia del tramo virtual no cumple con el formato establecido.</v>
          </cell>
        </row>
        <row r="1496">
          <cell r="A1496" t="str">
            <v>4273</v>
          </cell>
          <cell r="B1496" t="str">
            <v>El dato ingresado como configuración vehicular no cumple con el formato establecido.</v>
          </cell>
        </row>
        <row r="1497">
          <cell r="A1497" t="str">
            <v>4274</v>
          </cell>
          <cell r="B1497" t="str">
            <v>El dato ingresado como tipo de carga util es incorrecto.</v>
          </cell>
        </row>
        <row r="1498">
          <cell r="A1498" t="str">
            <v>4275</v>
          </cell>
          <cell r="B1498" t="str">
            <v>El XML no contiene el tag o no existe información del valor de la carga en TM.</v>
          </cell>
        </row>
        <row r="1499">
          <cell r="A1499" t="str">
            <v>4276</v>
          </cell>
          <cell r="B1499" t="str">
            <v>El dato ingresado como valor de la carga en TM cumple con el formato establecido.</v>
          </cell>
        </row>
        <row r="1500">
          <cell r="A1500" t="str">
            <v>4277</v>
          </cell>
          <cell r="B1500" t="str">
            <v>El dato ingresado como unidad de medida de la carga  del vehiculo no corresponde al valor esperado.</v>
          </cell>
        </row>
        <row r="1501">
          <cell r="A1501" t="str">
            <v>4278</v>
          </cell>
          <cell r="B1501" t="str">
            <v>El dato ingresado como valor referencial de carga util nominal no cumple con el formato establecido.</v>
          </cell>
        </row>
        <row r="1502">
          <cell r="A1502" t="str">
            <v>4279</v>
          </cell>
          <cell r="B1502" t="str">
            <v>El dato ingresado como codigo de identificación de concepto tributario no es valido (catalogo nro 55)</v>
          </cell>
        </row>
        <row r="1503">
          <cell r="A1503" t="str">
            <v>4280</v>
          </cell>
          <cell r="B1503" t="str">
            <v>El dato ingresado como valor del concepto de la linea no cumple con el formato establecido.</v>
          </cell>
        </row>
        <row r="1504">
          <cell r="A1504" t="str">
            <v>4281</v>
          </cell>
          <cell r="B1504" t="str">
            <v>El dato ingresado como cantidad del concepto de la linea no cumple con el formato establecido.</v>
          </cell>
        </row>
        <row r="1505">
          <cell r="A1505" t="str">
            <v>4282</v>
          </cell>
          <cell r="B1505" t="str">
            <v>La fecha de ingreso al establecimiento es mayor a la fecha de salida al establecimiento.</v>
          </cell>
        </row>
        <row r="1506">
          <cell r="A1506" t="str">
            <v>4283</v>
          </cell>
          <cell r="B1506" t="str">
            <v>El dato ingresado como atributo @schemeID es incorrecto.</v>
          </cell>
        </row>
        <row r="1507">
          <cell r="A1507" t="str">
            <v>4284</v>
          </cell>
          <cell r="B1507" t="str">
            <v>El cargo/descuento consignado no es permitido para el tipo de comprobante.</v>
          </cell>
        </row>
        <row r="1508">
          <cell r="A1508" t="str">
            <v>4285</v>
          </cell>
          <cell r="B1508" t="str">
            <v>El emisor a la fecha no se encuentra registrado ó habilitado con la condición de Agente de percepción</v>
          </cell>
        </row>
        <row r="1509">
          <cell r="A1509" t="str">
            <v>4286</v>
          </cell>
          <cell r="B1509" t="str">
            <v>Si ha consignado Transporte Publico, debe consignar Datos del transportista.</v>
          </cell>
        </row>
        <row r="1510">
          <cell r="A1510" t="str">
            <v>4287</v>
          </cell>
          <cell r="B1510" t="str">
            <v>El precio unitario de la operación que está informando difiere de los cálculos realizados en base a la información remitida</v>
          </cell>
        </row>
        <row r="1511">
          <cell r="A1511" t="str">
            <v>4288</v>
          </cell>
          <cell r="B1511" t="str">
            <v>El valor de venta por ítem difiere de los importes consignados.</v>
          </cell>
        </row>
        <row r="1512">
          <cell r="A1512" t="str">
            <v>4289</v>
          </cell>
          <cell r="B1512" t="str">
            <v>El valor de cargo/descuento por ítem difiere de los importes consignados.</v>
          </cell>
        </row>
        <row r="1513">
          <cell r="A1513" t="str">
            <v>4290</v>
          </cell>
          <cell r="B1513" t="str">
            <v>El cálculo del IGV es Incorrecto</v>
          </cell>
        </row>
        <row r="1514">
          <cell r="A1514" t="str">
            <v>4291</v>
          </cell>
          <cell r="B1514" t="str">
            <v>El dato ingresado como cargo/descuento no es valido a nivel global.</v>
          </cell>
        </row>
        <row r="1515">
          <cell r="A1515" t="str">
            <v>4292</v>
          </cell>
          <cell r="B1515" t="str">
            <v>La Versión del UBL 2.0 se aceptará solo hasta el 31 de diciembre de 2018</v>
          </cell>
        </row>
      </sheetData>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www.chemie.fu-berlin.de/diverse/doc/ISO_3166.html" TargetMode="External"/><Relationship Id="rId2" Type="http://schemas.openxmlformats.org/officeDocument/2006/relationships/hyperlink" Target="http://webinei.inei.gob.pe:8080/sisconcode/proyecto/index.htm?proyectoTitulo=UBIGEO&amp;proyectoId=3" TargetMode="External"/><Relationship Id="rId1" Type="http://schemas.openxmlformats.org/officeDocument/2006/relationships/hyperlink" Target="http://www.iso.org/iso/home/standards/currency_codes.htm" TargetMode="External"/><Relationship Id="rId6" Type="http://schemas.openxmlformats.org/officeDocument/2006/relationships/printerSettings" Target="../printerSettings/printerSettings16.bin"/><Relationship Id="rId5" Type="http://schemas.openxmlformats.org/officeDocument/2006/relationships/hyperlink" Target="http://www.unece.org/cefact/recommendations/rec20/Rec20_Rev6e_2009.xls" TargetMode="External"/><Relationship Id="rId4" Type="http://schemas.openxmlformats.org/officeDocument/2006/relationships/hyperlink" Target="https://www.unspsc.org/codeset-downloads/productid/28/createdbyuser/3?txtsearch="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sheetPr codeName="Hoja1"/>
  <dimension ref="A1:F1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0" defaultRowHeight="15" zeroHeight="1"/>
  <cols>
    <col min="1" max="1" width="50.140625" customWidth="1"/>
    <col min="2" max="2" width="8.140625" bestFit="1" customWidth="1"/>
    <col min="3" max="3" width="8.5703125" bestFit="1" customWidth="1"/>
    <col min="4" max="4" width="46.140625" customWidth="1"/>
    <col min="5" max="5" width="17.140625" customWidth="1"/>
    <col min="6" max="6" width="2.7109375" customWidth="1"/>
    <col min="7" max="16384" width="11.42578125" hidden="1"/>
  </cols>
  <sheetData>
    <row r="1" spans="1:5" ht="24">
      <c r="A1" s="74" t="s">
        <v>2610</v>
      </c>
      <c r="B1" s="73" t="s">
        <v>2609</v>
      </c>
      <c r="C1" s="73" t="s">
        <v>2608</v>
      </c>
      <c r="D1" s="74" t="s">
        <v>3033</v>
      </c>
      <c r="E1" s="77" t="s">
        <v>2889</v>
      </c>
    </row>
    <row r="2" spans="1:5" ht="24">
      <c r="A2" s="103" t="s">
        <v>2611</v>
      </c>
      <c r="B2" s="71" t="s">
        <v>203</v>
      </c>
      <c r="C2" s="70" t="s">
        <v>1149</v>
      </c>
      <c r="D2" s="103" t="str">
        <f>VLOOKUP(C2,CódigosRetorno!A:B,2,FALSE)</f>
        <v>El sistema no puede responder su solicitud. Intente nuevamente o comuníquese con su Administrador</v>
      </c>
      <c r="E2" s="72" t="s">
        <v>186</v>
      </c>
    </row>
    <row r="3" spans="1:5" ht="24">
      <c r="A3" s="103" t="s">
        <v>2987</v>
      </c>
      <c r="B3" s="71" t="s">
        <v>203</v>
      </c>
      <c r="C3" s="76" t="s">
        <v>1129</v>
      </c>
      <c r="D3" s="255" t="str">
        <f>VLOOKUP(C3,CódigosRetorno!A:B,2,FALSE)</f>
        <v>El sistema no puede responder su solicitud. (El servicio de autenticación no está disponible)</v>
      </c>
      <c r="E3" s="72" t="s">
        <v>186</v>
      </c>
    </row>
    <row r="4" spans="1:5" ht="36">
      <c r="A4" s="103" t="s">
        <v>2986</v>
      </c>
      <c r="B4" s="71" t="s">
        <v>203</v>
      </c>
      <c r="C4" s="76" t="s">
        <v>1127</v>
      </c>
      <c r="D4" s="255" t="str">
        <f>VLOOKUP(C4,CódigosRetorno!A:B,2,FALSE)</f>
        <v>No tiene el perfil para enviar comprobantes electronicos</v>
      </c>
      <c r="E4" s="72" t="s">
        <v>2613</v>
      </c>
    </row>
    <row r="5" spans="1:5" ht="48">
      <c r="A5" s="103" t="s">
        <v>2991</v>
      </c>
      <c r="B5" s="71" t="s">
        <v>203</v>
      </c>
      <c r="C5" s="70" t="s">
        <v>1137</v>
      </c>
      <c r="D5" s="255" t="str">
        <f>VLOOKUP(C5,CódigosRetorno!A:B,2,FALSE)</f>
        <v>El nombre del archivo ZIP es incorrecto</v>
      </c>
      <c r="E5" s="72" t="s">
        <v>186</v>
      </c>
    </row>
    <row r="6" spans="1:5" ht="36">
      <c r="A6" s="104" t="s">
        <v>2988</v>
      </c>
      <c r="B6" s="71" t="s">
        <v>203</v>
      </c>
      <c r="C6" s="70" t="s">
        <v>1102</v>
      </c>
      <c r="D6" s="255" t="str">
        <f>VLOOKUP(C6,CódigosRetorno!A:B,2,FALSE)</f>
        <v>El RUC del archivo no corresponde al RUC del usuario o el proveedor no esta autorizado a enviar comprobantes del contribuyente</v>
      </c>
      <c r="E6" s="72" t="s">
        <v>2613</v>
      </c>
    </row>
    <row r="7" spans="1:5">
      <c r="A7" s="104" t="s">
        <v>1152</v>
      </c>
      <c r="B7" s="71" t="s">
        <v>203</v>
      </c>
      <c r="C7" s="70" t="s">
        <v>1151</v>
      </c>
      <c r="D7" s="255" t="str">
        <f>VLOOKUP(C7,CódigosRetorno!A:B,2,FALSE)</f>
        <v>El archivo ZIP esta vacio</v>
      </c>
      <c r="E7" s="72" t="s">
        <v>186</v>
      </c>
    </row>
    <row r="8" spans="1:5">
      <c r="A8" s="104" t="s">
        <v>1153</v>
      </c>
      <c r="B8" s="71" t="s">
        <v>203</v>
      </c>
      <c r="C8" s="70" t="s">
        <v>1154</v>
      </c>
      <c r="D8" s="255" t="str">
        <f>VLOOKUP(C8,CódigosRetorno!A:B,2,FALSE)</f>
        <v>El archivo ZIP esta corrupto</v>
      </c>
      <c r="E8" s="72" t="s">
        <v>186</v>
      </c>
    </row>
    <row r="9" spans="1:5">
      <c r="A9" s="104" t="s">
        <v>2990</v>
      </c>
      <c r="B9" s="71" t="s">
        <v>203</v>
      </c>
      <c r="C9" s="70" t="s">
        <v>1155</v>
      </c>
      <c r="D9" s="255" t="str">
        <f>VLOOKUP(C9,CódigosRetorno!A:B,2,FALSE)</f>
        <v>El archivo ZIP no contiene comprobantes</v>
      </c>
      <c r="E9" s="72" t="s">
        <v>186</v>
      </c>
    </row>
    <row r="10" spans="1:5" ht="24">
      <c r="A10" s="103" t="s">
        <v>2989</v>
      </c>
      <c r="B10" s="71" t="s">
        <v>203</v>
      </c>
      <c r="C10" s="70" t="s">
        <v>1140</v>
      </c>
      <c r="D10" s="255" t="str">
        <f>VLOOKUP(C10,CódigosRetorno!A:B,2,FALSE)</f>
        <v>El archivo ZIP contiene demasiados comprobantes para este tipo de envío</v>
      </c>
      <c r="E10" s="72" t="s">
        <v>186</v>
      </c>
    </row>
    <row r="11" spans="1:5" ht="48">
      <c r="A11" s="103" t="s">
        <v>2992</v>
      </c>
      <c r="B11" s="71" t="s">
        <v>203</v>
      </c>
      <c r="C11" s="76" t="s">
        <v>1139</v>
      </c>
      <c r="D11" s="255" t="str">
        <f>VLOOKUP(C11,CódigosRetorno!A:B,2,FALSE)</f>
        <v>El nombre del archivo XML es incorrecto</v>
      </c>
      <c r="E11" s="72" t="s">
        <v>186</v>
      </c>
    </row>
    <row r="12" spans="1:5">
      <c r="A12" s="103" t="s">
        <v>1160</v>
      </c>
      <c r="B12" s="71" t="s">
        <v>203</v>
      </c>
      <c r="C12" s="70" t="s">
        <v>1159</v>
      </c>
      <c r="D12" s="255" t="str">
        <f>VLOOKUP(C12,CódigosRetorno!A:B,2,FALSE)</f>
        <v>El archivo XML esta vacio</v>
      </c>
      <c r="E12" s="72" t="s">
        <v>186</v>
      </c>
    </row>
    <row r="13" spans="1:5" ht="24">
      <c r="A13" s="103" t="s">
        <v>1158</v>
      </c>
      <c r="B13" s="71" t="s">
        <v>203</v>
      </c>
      <c r="C13" s="70" t="s">
        <v>1157</v>
      </c>
      <c r="D13" s="255" t="str">
        <f>VLOOKUP(C13,CódigosRetorno!A:B,2,FALSE)</f>
        <v>El nombre del archivo XML no coincide con el nombre del archivo ZIP</v>
      </c>
      <c r="E13" s="72" t="s">
        <v>186</v>
      </c>
    </row>
    <row r="14" spans="1:5" ht="24">
      <c r="A14" s="1479" t="s">
        <v>6652</v>
      </c>
      <c r="B14" s="71" t="s">
        <v>203</v>
      </c>
      <c r="C14" s="70" t="s">
        <v>381</v>
      </c>
      <c r="D14" s="255" t="str">
        <f>VLOOKUP(C14,CódigosRetorno!A:B,2,FALSE)</f>
        <v>No se puede leer (parsear) el archivo XML</v>
      </c>
      <c r="E14" s="72" t="s">
        <v>186</v>
      </c>
    </row>
    <row r="15" spans="1:5" ht="48">
      <c r="A15" s="1479" t="s">
        <v>6653</v>
      </c>
      <c r="B15" s="71" t="s">
        <v>203</v>
      </c>
      <c r="C15" s="70" t="s">
        <v>1115</v>
      </c>
      <c r="D15" s="255" t="str">
        <f>VLOOKUP(C15,CódigosRetorno!A:B,2,FALSE)</f>
        <v>El certificado usado no es el comunicado a SUNAT</v>
      </c>
      <c r="E15" s="72" t="s">
        <v>2612</v>
      </c>
    </row>
    <row r="16" spans="1:5" ht="36">
      <c r="A16" s="103" t="s">
        <v>2993</v>
      </c>
      <c r="B16" s="71" t="s">
        <v>203</v>
      </c>
      <c r="C16" s="70" t="s">
        <v>1107</v>
      </c>
      <c r="D16" s="255" t="str">
        <f>VLOOKUP(C16,CódigosRetorno!A:B,2,FALSE)</f>
        <v>El certificado usado se encuentra de baja</v>
      </c>
      <c r="E16" s="72" t="s">
        <v>2612</v>
      </c>
    </row>
    <row r="17" spans="1:5" ht="36">
      <c r="A17" s="103" t="s">
        <v>2994</v>
      </c>
      <c r="B17" s="71" t="s">
        <v>203</v>
      </c>
      <c r="C17" s="76" t="s">
        <v>1108</v>
      </c>
      <c r="D17" s="255" t="str">
        <f>VLOOKUP(C17,CódigosRetorno!A:B,2,FALSE)</f>
        <v>El certificado usado no se encuentra vigente</v>
      </c>
      <c r="E17" s="72" t="s">
        <v>2612</v>
      </c>
    </row>
    <row r="18" spans="1:5">
      <c r="A18" s="103" t="s">
        <v>2995</v>
      </c>
      <c r="B18" s="71" t="s">
        <v>203</v>
      </c>
      <c r="C18" s="70" t="s">
        <v>1144</v>
      </c>
      <c r="D18" s="255" t="str">
        <f>VLOOKUP(C18,CódigosRetorno!A:B,2,FALSE)</f>
        <v>El documento electrónico ingresado ha sido alterado</v>
      </c>
      <c r="E18" s="72" t="s">
        <v>186</v>
      </c>
    </row>
    <row r="19" spans="1:5"/>
  </sheetData>
  <autoFilter ref="A1:E18"/>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sheetPr codeName="Hoja7"/>
  <dimension ref="A1:J595"/>
  <sheetViews>
    <sheetView workbookViewId="0">
      <pane xSplit="2" ySplit="3" topLeftCell="D4" activePane="bottomRight" state="frozen"/>
      <selection pane="topRight" activeCell="D1" sqref="D1"/>
      <selection pane="bottomLeft" activeCell="A4" sqref="A4"/>
      <selection pane="bottomRight" activeCell="D4" sqref="D4:D29"/>
    </sheetView>
  </sheetViews>
  <sheetFormatPr baseColWidth="10" defaultColWidth="0" defaultRowHeight="12" zeroHeight="1"/>
  <cols>
    <col min="1" max="1" width="1.42578125" style="51" customWidth="1"/>
    <col min="2" max="2" width="36" style="51" bestFit="1" customWidth="1"/>
    <col min="3" max="3" width="7.42578125" style="52" hidden="1" customWidth="1"/>
    <col min="4" max="4" width="14.42578125" style="52" customWidth="1"/>
    <col min="5" max="5" width="41.5703125" style="53" customWidth="1"/>
    <col min="6" max="6" width="70.140625" style="53" customWidth="1"/>
    <col min="7" max="7" width="13.85546875" style="51" customWidth="1"/>
    <col min="8" max="8" width="18.5703125" style="79" bestFit="1" customWidth="1"/>
    <col min="9" max="9" width="49" style="53" customWidth="1"/>
    <col min="10" max="10" width="2.7109375" style="51" customWidth="1"/>
    <col min="11" max="16384" width="11.42578125" style="51" hidden="1"/>
  </cols>
  <sheetData>
    <row r="1" spans="2:9" ht="12" hidden="1" customHeight="1">
      <c r="B1" s="1484"/>
      <c r="C1" s="1484"/>
      <c r="D1" s="1484"/>
      <c r="E1" s="1484"/>
    </row>
    <row r="2" spans="2:9" ht="12" customHeight="1" thickBot="1">
      <c r="B2" s="75"/>
      <c r="C2" s="75"/>
      <c r="D2" s="75"/>
      <c r="E2" s="102"/>
    </row>
    <row r="3" spans="2:9" s="53" customFormat="1" ht="24">
      <c r="B3" s="74" t="s">
        <v>59</v>
      </c>
      <c r="C3" s="74" t="s">
        <v>1</v>
      </c>
      <c r="D3" s="74" t="s">
        <v>62</v>
      </c>
      <c r="E3" s="74" t="s">
        <v>27</v>
      </c>
      <c r="F3" s="74" t="s">
        <v>2610</v>
      </c>
      <c r="G3" s="73" t="s">
        <v>2609</v>
      </c>
      <c r="H3" s="73" t="s">
        <v>2608</v>
      </c>
      <c r="I3" s="74"/>
    </row>
    <row r="4" spans="2:9" ht="36">
      <c r="B4" s="1487" t="s">
        <v>43</v>
      </c>
      <c r="C4" s="1489" t="s">
        <v>3</v>
      </c>
      <c r="D4" s="1489" t="s">
        <v>5658</v>
      </c>
      <c r="E4" s="1487" t="s">
        <v>561</v>
      </c>
      <c r="F4" s="258" t="s">
        <v>2616</v>
      </c>
      <c r="G4" s="71" t="s">
        <v>203</v>
      </c>
      <c r="H4" s="70" t="s">
        <v>2368</v>
      </c>
      <c r="I4" s="258" t="str">
        <f>VLOOKUP(H4,CódigosRetorno!A:B,2,FALSE)</f>
        <v>El XML no contiene el tag ext:UBLExtensions/ext:UBLExtension/ext:ExtensionContent/ds:Signature/@Id</v>
      </c>
    </row>
    <row r="5" spans="2:9" ht="24">
      <c r="B5" s="1487"/>
      <c r="C5" s="1489"/>
      <c r="D5" s="1489"/>
      <c r="E5" s="1487"/>
      <c r="F5" s="258" t="s">
        <v>2888</v>
      </c>
      <c r="G5" s="71" t="s">
        <v>203</v>
      </c>
      <c r="H5" s="70" t="s">
        <v>2369</v>
      </c>
      <c r="I5" s="258" t="str">
        <f>VLOOKUP(H5,CódigosRetorno!A:B,2,FALSE)</f>
        <v>ext:UBLExtensions/ext:UBLExtension/ext:ExtensionContent/ds:Signature/@Id - No cumple con el estandar</v>
      </c>
    </row>
    <row r="6" spans="2:9" ht="36">
      <c r="B6" s="1487"/>
      <c r="C6" s="1489"/>
      <c r="D6" s="1489"/>
      <c r="E6" s="1487" t="s">
        <v>564</v>
      </c>
      <c r="F6" s="258" t="s">
        <v>2616</v>
      </c>
      <c r="G6" s="71" t="s">
        <v>203</v>
      </c>
      <c r="H6" s="70" t="s">
        <v>2365</v>
      </c>
      <c r="I6" s="258" t="str">
        <f>VLOOKUP(H6,CódigosRetorno!A:B,2,FALSE)</f>
        <v>El XML no contiene el tag ext:UBLExtensions/.../ds:Signature/ds:SignedInfo/ds:CanonicalizationMethod/@Algorithm</v>
      </c>
    </row>
    <row r="7" spans="2:9" ht="30.75" customHeight="1">
      <c r="B7" s="1487"/>
      <c r="C7" s="1489"/>
      <c r="D7" s="1489"/>
      <c r="E7" s="1487"/>
      <c r="F7" s="258" t="s">
        <v>2888</v>
      </c>
      <c r="G7" s="71" t="s">
        <v>203</v>
      </c>
      <c r="H7" s="70" t="s">
        <v>2367</v>
      </c>
      <c r="I7" s="258" t="str">
        <f>VLOOKUP(H7,CódigosRetorno!A:B,2,FALSE)</f>
        <v>ext:UBLExtensions/.../ds:Signature/ds:SignedInfo/ds:CanonicalizationMethod/@Algorithm - No cumple con el estandar</v>
      </c>
    </row>
    <row r="8" spans="2:9" ht="36">
      <c r="B8" s="1487"/>
      <c r="C8" s="1489"/>
      <c r="D8" s="1489"/>
      <c r="E8" s="1487" t="s">
        <v>566</v>
      </c>
      <c r="F8" s="258" t="s">
        <v>2616</v>
      </c>
      <c r="G8" s="71" t="s">
        <v>203</v>
      </c>
      <c r="H8" s="70" t="s">
        <v>2363</v>
      </c>
      <c r="I8" s="258" t="str">
        <f>VLOOKUP(H8,CódigosRetorno!A:B,2,FALSE)</f>
        <v>El XML no contiene el tag ext:UBLExtensions/.../ds:Signature/ds:SignedInfo/ds:SignatureMethod/@Algorithm</v>
      </c>
    </row>
    <row r="9" spans="2:9" ht="26.25" customHeight="1">
      <c r="B9" s="1487"/>
      <c r="C9" s="1489"/>
      <c r="D9" s="1489"/>
      <c r="E9" s="1487"/>
      <c r="F9" s="258" t="s">
        <v>2888</v>
      </c>
      <c r="G9" s="71" t="s">
        <v>203</v>
      </c>
      <c r="H9" s="70" t="s">
        <v>2364</v>
      </c>
      <c r="I9" s="258" t="str">
        <f>VLOOKUP(H9,CódigosRetorno!A:B,2,FALSE)</f>
        <v>ext:UBLExtensions/.../ds:Signature/ds:SignedInfo/ds:SignatureMethod/@Algorithm - No cumple con el estandar</v>
      </c>
    </row>
    <row r="10" spans="2:9" ht="36">
      <c r="B10" s="1487"/>
      <c r="C10" s="1489"/>
      <c r="D10" s="1489"/>
      <c r="E10" s="1487" t="s">
        <v>692</v>
      </c>
      <c r="F10" s="258" t="s">
        <v>2616</v>
      </c>
      <c r="G10" s="71" t="s">
        <v>203</v>
      </c>
      <c r="H10" s="70" t="s">
        <v>2361</v>
      </c>
      <c r="I10" s="258" t="str">
        <f>VLOOKUP(H10,CódigosRetorno!A:B,2,FALSE)</f>
        <v>El XML no contiene el tag ext:UBLExtensions/.../ds:Signature/ds:SignedInfo/ds:Reference/@URI</v>
      </c>
    </row>
    <row r="11" spans="2:9" ht="24">
      <c r="B11" s="1487"/>
      <c r="C11" s="1489"/>
      <c r="D11" s="1489"/>
      <c r="E11" s="1487"/>
      <c r="F11" s="258" t="s">
        <v>2618</v>
      </c>
      <c r="G11" s="71" t="s">
        <v>203</v>
      </c>
      <c r="H11" s="70" t="s">
        <v>2362</v>
      </c>
      <c r="I11" s="258" t="str">
        <f>VLOOKUP(H11,CódigosRetorno!A:B,2,FALSE)</f>
        <v>ext:UBLExtensions/.../ds:Signature/ds:SignedInfo/ds:Reference/@URI - Debe estar vacio para id</v>
      </c>
    </row>
    <row r="12" spans="2:9" ht="36">
      <c r="B12" s="1487"/>
      <c r="C12" s="1489"/>
      <c r="D12" s="1489"/>
      <c r="E12" s="1485" t="s">
        <v>693</v>
      </c>
      <c r="F12" s="258" t="s">
        <v>2616</v>
      </c>
      <c r="G12" s="71" t="s">
        <v>203</v>
      </c>
      <c r="H12" s="70" t="s">
        <v>2359</v>
      </c>
      <c r="I12" s="258" t="str">
        <f>VLOOKUP(H12,CódigosRetorno!A:B,2,FALSE)</f>
        <v>El XML no contiene el tag ext:UBLExtensions/.../ds:Signature/ds:SignedInfo/ds:Reference/ds:Transform@Algorithm</v>
      </c>
    </row>
    <row r="13" spans="2:9" ht="24">
      <c r="B13" s="1487"/>
      <c r="C13" s="1489"/>
      <c r="D13" s="1489"/>
      <c r="E13" s="1486"/>
      <c r="F13" s="258" t="s">
        <v>2888</v>
      </c>
      <c r="G13" s="71" t="s">
        <v>203</v>
      </c>
      <c r="H13" s="70" t="s">
        <v>2360</v>
      </c>
      <c r="I13" s="258" t="str">
        <f>VLOOKUP(H13,CódigosRetorno!A:B,2,FALSE)</f>
        <v>ext:UBLExtensions/.../ds:Signature/ds:SignedInfo/.../ds:Transform@Algorithm - No cumple con el estandar</v>
      </c>
    </row>
    <row r="14" spans="2:9" ht="36">
      <c r="B14" s="1487"/>
      <c r="C14" s="1489"/>
      <c r="D14" s="1489"/>
      <c r="E14" s="1487" t="s">
        <v>694</v>
      </c>
      <c r="F14" s="258" t="s">
        <v>2616</v>
      </c>
      <c r="G14" s="71" t="s">
        <v>203</v>
      </c>
      <c r="H14" s="70" t="s">
        <v>2357</v>
      </c>
      <c r="I14" s="258" t="str">
        <f>VLOOKUP(H14,CódigosRetorno!A:B,2,FALSE)</f>
        <v>El XML no contiene el tag ext:UBLExtensions/.../ds:Signature/ds:SignedInfo/ds:Reference/ds:DigestMethod/@Algorithm</v>
      </c>
    </row>
    <row r="15" spans="2:9" ht="36">
      <c r="B15" s="1487"/>
      <c r="C15" s="1489"/>
      <c r="D15" s="1489"/>
      <c r="E15" s="1487"/>
      <c r="F15" s="258" t="s">
        <v>2888</v>
      </c>
      <c r="G15" s="71" t="s">
        <v>203</v>
      </c>
      <c r="H15" s="70" t="s">
        <v>2358</v>
      </c>
      <c r="I15" s="258" t="str">
        <f>VLOOKUP(H15,CódigosRetorno!A:B,2,FALSE)</f>
        <v>ext:UBLExtensions/.../ds:Signature/ds:SignedInfo/ds:Reference/ds:DigestMethod/@Algorithm - No cumple con el estandar</v>
      </c>
    </row>
    <row r="16" spans="2:9" ht="36">
      <c r="B16" s="1487"/>
      <c r="C16" s="1489"/>
      <c r="D16" s="1489"/>
      <c r="E16" s="258" t="s">
        <v>695</v>
      </c>
      <c r="F16" s="258" t="s">
        <v>2616</v>
      </c>
      <c r="G16" s="71" t="s">
        <v>203</v>
      </c>
      <c r="H16" s="70" t="s">
        <v>2354</v>
      </c>
      <c r="I16" s="258" t="str">
        <f>VLOOKUP(H16,CódigosRetorno!A:B,2,FALSE)</f>
        <v>El XML no contiene el tag ext:UBLExtensions/.../ds:Signature/ds:SignedInfo/ds:Reference/ds:DigestValue</v>
      </c>
    </row>
    <row r="17" spans="2:9" ht="24">
      <c r="B17" s="1487"/>
      <c r="C17" s="1489"/>
      <c r="D17" s="1489"/>
      <c r="E17" s="1487" t="s">
        <v>696</v>
      </c>
      <c r="F17" s="258" t="s">
        <v>2616</v>
      </c>
      <c r="G17" s="71" t="s">
        <v>203</v>
      </c>
      <c r="H17" s="70" t="s">
        <v>2352</v>
      </c>
      <c r="I17" s="258" t="str">
        <f>VLOOKUP(H17,CódigosRetorno!A:B,2,FALSE)</f>
        <v>El XML no contiene el tag ext:UBLExtensions/.../ds:Signature/ds:SignatureValue</v>
      </c>
    </row>
    <row r="18" spans="2:9" ht="24">
      <c r="B18" s="1487"/>
      <c r="C18" s="1489"/>
      <c r="D18" s="1489"/>
      <c r="E18" s="1487"/>
      <c r="F18" s="258" t="s">
        <v>2619</v>
      </c>
      <c r="G18" s="71" t="s">
        <v>203</v>
      </c>
      <c r="H18" s="70" t="s">
        <v>2353</v>
      </c>
      <c r="I18" s="258" t="str">
        <f>VLOOKUP(H18,CódigosRetorno!A:B,2,FALSE)</f>
        <v>ext:UBLExtensions/.../ds:Signature/ds:SignatureValue - No cumple con el estandar</v>
      </c>
    </row>
    <row r="19" spans="2:9" ht="36">
      <c r="B19" s="1487"/>
      <c r="C19" s="1489"/>
      <c r="D19" s="1489"/>
      <c r="E19" s="1487" t="s">
        <v>697</v>
      </c>
      <c r="F19" s="258" t="s">
        <v>2616</v>
      </c>
      <c r="G19" s="71" t="s">
        <v>203</v>
      </c>
      <c r="H19" s="70" t="s">
        <v>2350</v>
      </c>
      <c r="I19" s="258" t="str">
        <f>VLOOKUP(H19,CódigosRetorno!A:B,2,FALSE)</f>
        <v>El XML no contiene el tag ext:UBLExtensions/.../ds:Signature/ds:KeyInfo/ds:X509Data/ds:X509Certificate</v>
      </c>
    </row>
    <row r="20" spans="2:9" ht="24">
      <c r="B20" s="1487"/>
      <c r="C20" s="1489"/>
      <c r="D20" s="1489"/>
      <c r="E20" s="1487"/>
      <c r="F20" s="258" t="s">
        <v>2619</v>
      </c>
      <c r="G20" s="71" t="s">
        <v>203</v>
      </c>
      <c r="H20" s="70" t="s">
        <v>2351</v>
      </c>
      <c r="I20" s="258" t="str">
        <f>VLOOKUP(H20,CódigosRetorno!A:B,2,FALSE)</f>
        <v>ext:UBLExtensions/.../ds:Signature/ds:KeyInfo/ds:X509Data/ds:X509Certificate - No cumple con el estandar</v>
      </c>
    </row>
    <row r="21" spans="2:9">
      <c r="B21" s="1487"/>
      <c r="C21" s="1489"/>
      <c r="D21" s="1489"/>
      <c r="E21" s="259" t="s">
        <v>551</v>
      </c>
      <c r="F21" s="258"/>
      <c r="G21" s="260" t="s">
        <v>186</v>
      </c>
      <c r="H21" s="71" t="s">
        <v>186</v>
      </c>
      <c r="I21" s="258" t="str">
        <f>VLOOKUP(H21,CódigosRetorno!A:B,2,FALSE)</f>
        <v>-</v>
      </c>
    </row>
    <row r="22" spans="2:9" ht="15" customHeight="1">
      <c r="B22" s="1487"/>
      <c r="C22" s="1489"/>
      <c r="D22" s="1489"/>
      <c r="E22" s="1487" t="s">
        <v>550</v>
      </c>
      <c r="F22" s="258" t="s">
        <v>2616</v>
      </c>
      <c r="G22" s="71" t="s">
        <v>203</v>
      </c>
      <c r="H22" s="70" t="s">
        <v>2377</v>
      </c>
      <c r="I22" s="258" t="str">
        <f>VLOOKUP(H22,CódigosRetorno!A:B,2,FALSE)</f>
        <v>cac:Signature/cbc:ID - Falta el identificador de la firma</v>
      </c>
    </row>
    <row r="23" spans="2:9" ht="24" customHeight="1">
      <c r="B23" s="1487"/>
      <c r="C23" s="1489"/>
      <c r="D23" s="1489"/>
      <c r="E23" s="1487"/>
      <c r="F23" s="258" t="s">
        <v>2888</v>
      </c>
      <c r="G23" s="71" t="s">
        <v>203</v>
      </c>
      <c r="H23" s="70" t="s">
        <v>2376</v>
      </c>
      <c r="I23" s="258" t="str">
        <f>VLOOKUP(H23,CódigosRetorno!A:B,2,FALSE)</f>
        <v>El tag cac:Signature/cbc:ID debe contener informacion</v>
      </c>
    </row>
    <row r="24" spans="2:9" ht="26.25" customHeight="1">
      <c r="B24" s="1487"/>
      <c r="C24" s="1489"/>
      <c r="D24" s="1489"/>
      <c r="E24" s="1487" t="s">
        <v>554</v>
      </c>
      <c r="F24" s="258" t="s">
        <v>2616</v>
      </c>
      <c r="G24" s="71" t="s">
        <v>203</v>
      </c>
      <c r="H24" s="70" t="s">
        <v>2374</v>
      </c>
      <c r="I24" s="258" t="str">
        <f>VLOOKUP(H24,CódigosRetorno!A:B,2,FALSE)</f>
        <v>El XML no contiene el tag cac:Signature/cac:SignatoryParty/cac:PartyIdentification/cbc:ID</v>
      </c>
    </row>
    <row r="25" spans="2:9" ht="24">
      <c r="B25" s="1487"/>
      <c r="C25" s="1489"/>
      <c r="D25" s="1489"/>
      <c r="E25" s="1487"/>
      <c r="F25" s="258" t="s">
        <v>2620</v>
      </c>
      <c r="G25" s="71" t="s">
        <v>203</v>
      </c>
      <c r="H25" s="70" t="s">
        <v>2375</v>
      </c>
      <c r="I25" s="258" t="str">
        <f>VLOOKUP(H25,CódigosRetorno!A:B,2,FALSE)</f>
        <v>cac:Signature/cac:SignatoryParty/cac:PartyIdentification/cbc:ID - Debe ser igual al RUC del emisor</v>
      </c>
    </row>
    <row r="26" spans="2:9" ht="24">
      <c r="B26" s="1487"/>
      <c r="C26" s="1489"/>
      <c r="D26" s="1489"/>
      <c r="E26" s="1488" t="s">
        <v>2621</v>
      </c>
      <c r="F26" s="258" t="s">
        <v>2616</v>
      </c>
      <c r="G26" s="71" t="s">
        <v>203</v>
      </c>
      <c r="H26" s="70" t="s">
        <v>2372</v>
      </c>
      <c r="I26" s="258" t="str">
        <f>VLOOKUP(H26,CódigosRetorno!A:B,2,FALSE)</f>
        <v>El XML no contiene el tag cac:Signature/cac:SignatoryParty/cac:PartyName/cbc:Name</v>
      </c>
    </row>
    <row r="27" spans="2:9" ht="24">
      <c r="B27" s="1487"/>
      <c r="C27" s="1489"/>
      <c r="D27" s="1489"/>
      <c r="E27" s="1488"/>
      <c r="F27" s="258" t="s">
        <v>2888</v>
      </c>
      <c r="G27" s="71" t="s">
        <v>203</v>
      </c>
      <c r="H27" s="70" t="s">
        <v>2373</v>
      </c>
      <c r="I27" s="258" t="str">
        <f>VLOOKUP(H27,CódigosRetorno!A:B,2,FALSE)</f>
        <v>cac:Signature/cac:SignatoryParty/cac:PartyName/cbc:Name - No cumple con el estandar</v>
      </c>
    </row>
    <row r="28" spans="2:9" ht="36">
      <c r="B28" s="1487"/>
      <c r="C28" s="1489"/>
      <c r="D28" s="1489"/>
      <c r="E28" s="1487" t="s">
        <v>2622</v>
      </c>
      <c r="F28" s="258" t="s">
        <v>2616</v>
      </c>
      <c r="G28" s="71" t="s">
        <v>203</v>
      </c>
      <c r="H28" s="70" t="s">
        <v>2370</v>
      </c>
      <c r="I28" s="258" t="str">
        <f>VLOOKUP(H28,CódigosRetorno!A:B,2,FALSE)</f>
        <v>El XML no contiene el tag cac:Signature/cac:DigitalSignatureAttachment/cac:ExternalReference/cbc:URI</v>
      </c>
    </row>
    <row r="29" spans="2:9" ht="24">
      <c r="B29" s="1487"/>
      <c r="C29" s="1489"/>
      <c r="D29" s="1489"/>
      <c r="E29" s="1487"/>
      <c r="F29" s="258" t="s">
        <v>2888</v>
      </c>
      <c r="G29" s="71" t="s">
        <v>203</v>
      </c>
      <c r="H29" s="70" t="s">
        <v>2371</v>
      </c>
      <c r="I29" s="258" t="str">
        <f>VLOOKUP(H29,CódigosRetorno!A:B,2,FALSE)</f>
        <v>cac:Signature/cac:DigitalSignatureAttachment/cac:ExternalReference/cbc:URI - No cumple con el estandar</v>
      </c>
    </row>
    <row r="30" spans="2:9">
      <c r="G30" s="69"/>
      <c r="H30" s="81"/>
    </row>
    <row r="31" spans="2:9" hidden="1">
      <c r="G31" s="69"/>
      <c r="H31" s="81"/>
    </row>
    <row r="32" spans="2:9" hidden="1">
      <c r="G32" s="69"/>
      <c r="H32" s="81"/>
    </row>
    <row r="33" spans="7:8" hidden="1">
      <c r="G33" s="69"/>
      <c r="H33" s="81"/>
    </row>
    <row r="34" spans="7:8" hidden="1">
      <c r="G34" s="69"/>
      <c r="H34" s="81"/>
    </row>
    <row r="35" spans="7:8" hidden="1">
      <c r="G35" s="69"/>
      <c r="H35" s="81"/>
    </row>
    <row r="36" spans="7:8" hidden="1">
      <c r="G36" s="69"/>
      <c r="H36" s="81"/>
    </row>
    <row r="37" spans="7:8" hidden="1">
      <c r="G37" s="69"/>
      <c r="H37" s="81"/>
    </row>
    <row r="38" spans="7:8" hidden="1">
      <c r="G38" s="69"/>
      <c r="H38" s="81"/>
    </row>
    <row r="39" spans="7:8" hidden="1">
      <c r="G39" s="69"/>
      <c r="H39" s="81"/>
    </row>
    <row r="40" spans="7:8" hidden="1">
      <c r="G40" s="69"/>
      <c r="H40" s="81"/>
    </row>
    <row r="41" spans="7:8" hidden="1">
      <c r="G41" s="69"/>
      <c r="H41" s="81"/>
    </row>
    <row r="42" spans="7:8" hidden="1">
      <c r="G42" s="69"/>
      <c r="H42" s="81"/>
    </row>
    <row r="43" spans="7:8" hidden="1">
      <c r="G43" s="69"/>
      <c r="H43" s="81"/>
    </row>
    <row r="44" spans="7:8" hidden="1">
      <c r="G44" s="69"/>
      <c r="H44" s="81"/>
    </row>
    <row r="45" spans="7:8" hidden="1">
      <c r="G45" s="69"/>
      <c r="H45" s="81"/>
    </row>
    <row r="46" spans="7:8" hidden="1">
      <c r="G46" s="69"/>
      <c r="H46" s="81"/>
    </row>
    <row r="47" spans="7:8" hidden="1">
      <c r="G47" s="69"/>
      <c r="H47" s="81"/>
    </row>
    <row r="48" spans="7:8" hidden="1">
      <c r="G48" s="69"/>
      <c r="H48" s="81"/>
    </row>
    <row r="49" spans="7:8" hidden="1">
      <c r="G49" s="69"/>
      <c r="H49" s="81"/>
    </row>
    <row r="50" spans="7:8" hidden="1">
      <c r="G50" s="69"/>
      <c r="H50" s="81"/>
    </row>
    <row r="51" spans="7:8" hidden="1">
      <c r="G51" s="69"/>
      <c r="H51" s="81"/>
    </row>
    <row r="52" spans="7:8" hidden="1">
      <c r="G52" s="69"/>
      <c r="H52" s="81"/>
    </row>
    <row r="53" spans="7:8" hidden="1">
      <c r="G53" s="69"/>
      <c r="H53" s="81"/>
    </row>
    <row r="54" spans="7:8" hidden="1">
      <c r="G54" s="69"/>
      <c r="H54" s="81"/>
    </row>
    <row r="55" spans="7:8" hidden="1">
      <c r="G55" s="69"/>
      <c r="H55" s="81"/>
    </row>
    <row r="56" spans="7:8" hidden="1">
      <c r="G56" s="69"/>
      <c r="H56" s="81"/>
    </row>
    <row r="57" spans="7:8" hidden="1">
      <c r="G57" s="69"/>
      <c r="H57" s="81"/>
    </row>
    <row r="58" spans="7:8" hidden="1">
      <c r="G58" s="69"/>
      <c r="H58" s="81"/>
    </row>
    <row r="59" spans="7:8" hidden="1">
      <c r="G59" s="69"/>
      <c r="H59" s="81"/>
    </row>
    <row r="60" spans="7:8" hidden="1">
      <c r="G60" s="69"/>
      <c r="H60" s="81"/>
    </row>
    <row r="61" spans="7:8" hidden="1">
      <c r="G61" s="69"/>
      <c r="H61" s="81"/>
    </row>
    <row r="62" spans="7:8" hidden="1">
      <c r="G62" s="69"/>
      <c r="H62" s="81"/>
    </row>
    <row r="63" spans="7:8" hidden="1">
      <c r="G63" s="69"/>
      <c r="H63" s="81"/>
    </row>
    <row r="64" spans="7:8" hidden="1">
      <c r="G64" s="69"/>
      <c r="H64" s="81"/>
    </row>
    <row r="65" spans="7:8" hidden="1">
      <c r="G65" s="69"/>
      <c r="H65" s="81"/>
    </row>
    <row r="66" spans="7:8" hidden="1">
      <c r="G66" s="69"/>
      <c r="H66" s="81"/>
    </row>
    <row r="67" spans="7:8" hidden="1">
      <c r="G67" s="69"/>
      <c r="H67" s="81"/>
    </row>
    <row r="68" spans="7:8" hidden="1">
      <c r="G68" s="69"/>
      <c r="H68" s="81"/>
    </row>
    <row r="69" spans="7:8" hidden="1">
      <c r="G69" s="69"/>
      <c r="H69" s="81"/>
    </row>
    <row r="70" spans="7:8" hidden="1">
      <c r="G70" s="69"/>
      <c r="H70" s="81"/>
    </row>
    <row r="71" spans="7:8" hidden="1">
      <c r="G71" s="69"/>
      <c r="H71" s="81"/>
    </row>
    <row r="72" spans="7:8" hidden="1">
      <c r="G72" s="69"/>
      <c r="H72" s="81"/>
    </row>
    <row r="73" spans="7:8" hidden="1">
      <c r="G73" s="69"/>
      <c r="H73" s="81"/>
    </row>
    <row r="74" spans="7:8" hidden="1">
      <c r="G74" s="69"/>
      <c r="H74" s="81"/>
    </row>
    <row r="75" spans="7:8" hidden="1">
      <c r="G75" s="69"/>
      <c r="H75" s="81"/>
    </row>
    <row r="76" spans="7:8" hidden="1">
      <c r="G76" s="69"/>
      <c r="H76" s="81"/>
    </row>
    <row r="77" spans="7:8" hidden="1">
      <c r="G77" s="69"/>
      <c r="H77" s="81"/>
    </row>
    <row r="78" spans="7:8" hidden="1">
      <c r="G78" s="69"/>
      <c r="H78" s="81"/>
    </row>
    <row r="79" spans="7:8" hidden="1">
      <c r="G79" s="69"/>
      <c r="H79" s="81"/>
    </row>
    <row r="80" spans="7:8" hidden="1">
      <c r="G80" s="69"/>
      <c r="H80" s="81"/>
    </row>
    <row r="81" spans="7:8" hidden="1">
      <c r="G81" s="69"/>
      <c r="H81" s="81"/>
    </row>
    <row r="82" spans="7:8" hidden="1">
      <c r="G82" s="69"/>
      <c r="H82" s="81"/>
    </row>
    <row r="83" spans="7:8" hidden="1">
      <c r="G83" s="69"/>
      <c r="H83" s="81"/>
    </row>
    <row r="84" spans="7:8" hidden="1">
      <c r="G84" s="69"/>
      <c r="H84" s="81"/>
    </row>
    <row r="85" spans="7:8" hidden="1">
      <c r="G85" s="69"/>
      <c r="H85" s="81"/>
    </row>
    <row r="86" spans="7:8" hidden="1">
      <c r="G86" s="69"/>
      <c r="H86" s="81"/>
    </row>
    <row r="87" spans="7:8" hidden="1">
      <c r="G87" s="69"/>
      <c r="H87" s="81"/>
    </row>
    <row r="88" spans="7:8" hidden="1">
      <c r="G88" s="69"/>
      <c r="H88" s="81"/>
    </row>
    <row r="89" spans="7:8" hidden="1">
      <c r="G89" s="69"/>
      <c r="H89" s="81"/>
    </row>
    <row r="90" spans="7:8" hidden="1">
      <c r="G90" s="69"/>
      <c r="H90" s="81"/>
    </row>
    <row r="91" spans="7:8" hidden="1">
      <c r="G91" s="69"/>
      <c r="H91" s="81"/>
    </row>
    <row r="92" spans="7:8" hidden="1">
      <c r="G92" s="69"/>
      <c r="H92" s="81"/>
    </row>
    <row r="93" spans="7:8" hidden="1">
      <c r="G93" s="69"/>
      <c r="H93" s="81"/>
    </row>
    <row r="94" spans="7:8" hidden="1">
      <c r="G94" s="69"/>
      <c r="H94" s="81"/>
    </row>
    <row r="95" spans="7:8" hidden="1">
      <c r="G95" s="69"/>
      <c r="H95" s="81"/>
    </row>
    <row r="96" spans="7:8" hidden="1">
      <c r="G96" s="69"/>
      <c r="H96" s="81"/>
    </row>
    <row r="97" spans="7:8" hidden="1">
      <c r="G97" s="69"/>
      <c r="H97" s="81"/>
    </row>
    <row r="98" spans="7:8" hidden="1">
      <c r="G98" s="69"/>
      <c r="H98" s="81"/>
    </row>
    <row r="99" spans="7:8" hidden="1">
      <c r="G99" s="69"/>
      <c r="H99" s="81"/>
    </row>
    <row r="100" spans="7:8" hidden="1">
      <c r="G100" s="69"/>
      <c r="H100" s="81"/>
    </row>
    <row r="101" spans="7:8" hidden="1">
      <c r="G101" s="69"/>
      <c r="H101" s="81"/>
    </row>
    <row r="102" spans="7:8" hidden="1">
      <c r="G102" s="69"/>
      <c r="H102" s="81"/>
    </row>
    <row r="103" spans="7:8" hidden="1">
      <c r="G103" s="69"/>
      <c r="H103" s="81"/>
    </row>
    <row r="104" spans="7:8" hidden="1">
      <c r="G104" s="69"/>
      <c r="H104" s="81"/>
    </row>
    <row r="105" spans="7:8" hidden="1">
      <c r="G105" s="69"/>
      <c r="H105" s="81"/>
    </row>
    <row r="106" spans="7:8" hidden="1">
      <c r="G106" s="69"/>
      <c r="H106" s="81"/>
    </row>
    <row r="107" spans="7:8" hidden="1">
      <c r="G107" s="69"/>
      <c r="H107" s="81"/>
    </row>
    <row r="108" spans="7:8" hidden="1">
      <c r="G108" s="69"/>
      <c r="H108" s="81"/>
    </row>
    <row r="109" spans="7:8" hidden="1">
      <c r="G109" s="69"/>
      <c r="H109" s="81"/>
    </row>
    <row r="110" spans="7:8" hidden="1">
      <c r="G110" s="69"/>
      <c r="H110" s="81"/>
    </row>
    <row r="111" spans="7:8" hidden="1">
      <c r="G111" s="69"/>
      <c r="H111" s="81"/>
    </row>
    <row r="112" spans="7:8" hidden="1">
      <c r="G112" s="69"/>
      <c r="H112" s="81"/>
    </row>
    <row r="113" spans="7:8" hidden="1">
      <c r="G113" s="69"/>
      <c r="H113" s="81"/>
    </row>
    <row r="114" spans="7:8" hidden="1">
      <c r="G114" s="69"/>
      <c r="H114" s="81"/>
    </row>
    <row r="115" spans="7:8" hidden="1">
      <c r="G115" s="69"/>
      <c r="H115" s="81"/>
    </row>
    <row r="116" spans="7:8" hidden="1">
      <c r="G116" s="69"/>
      <c r="H116" s="81"/>
    </row>
    <row r="117" spans="7:8" hidden="1">
      <c r="G117" s="69"/>
      <c r="H117" s="81"/>
    </row>
    <row r="118" spans="7:8" hidden="1">
      <c r="G118" s="69"/>
      <c r="H118" s="81"/>
    </row>
    <row r="119" spans="7:8" hidden="1">
      <c r="G119" s="69"/>
      <c r="H119" s="81"/>
    </row>
    <row r="120" spans="7:8" hidden="1">
      <c r="G120" s="69"/>
      <c r="H120" s="81"/>
    </row>
    <row r="121" spans="7:8" hidden="1">
      <c r="G121" s="69"/>
      <c r="H121" s="81"/>
    </row>
    <row r="122" spans="7:8" hidden="1">
      <c r="G122" s="69"/>
      <c r="H122" s="81"/>
    </row>
    <row r="123" spans="7:8" hidden="1">
      <c r="G123" s="69"/>
      <c r="H123" s="81"/>
    </row>
    <row r="124" spans="7:8" hidden="1">
      <c r="G124" s="69"/>
      <c r="H124" s="81"/>
    </row>
    <row r="125" spans="7:8" hidden="1">
      <c r="G125" s="69"/>
      <c r="H125" s="81"/>
    </row>
    <row r="126" spans="7:8" hidden="1">
      <c r="G126" s="69"/>
      <c r="H126" s="81"/>
    </row>
    <row r="127" spans="7:8" hidden="1">
      <c r="G127" s="69"/>
      <c r="H127" s="81"/>
    </row>
    <row r="128" spans="7:8" hidden="1">
      <c r="G128" s="69"/>
      <c r="H128" s="81"/>
    </row>
    <row r="129" spans="7:8" hidden="1">
      <c r="G129" s="69"/>
      <c r="H129" s="81"/>
    </row>
    <row r="130" spans="7:8" hidden="1">
      <c r="G130" s="69"/>
      <c r="H130" s="81"/>
    </row>
    <row r="131" spans="7:8" hidden="1">
      <c r="G131" s="69"/>
      <c r="H131" s="81"/>
    </row>
    <row r="132" spans="7:8" hidden="1">
      <c r="G132" s="69"/>
      <c r="H132" s="81"/>
    </row>
    <row r="133" spans="7:8" hidden="1">
      <c r="G133" s="69"/>
      <c r="H133" s="81"/>
    </row>
    <row r="134" spans="7:8" hidden="1">
      <c r="G134" s="69"/>
      <c r="H134" s="81"/>
    </row>
    <row r="135" spans="7:8" hidden="1">
      <c r="G135" s="69"/>
      <c r="H135" s="81"/>
    </row>
    <row r="136" spans="7:8" hidden="1">
      <c r="G136" s="69"/>
      <c r="H136" s="81"/>
    </row>
    <row r="137" spans="7:8" hidden="1">
      <c r="G137" s="69"/>
      <c r="H137" s="81"/>
    </row>
    <row r="138" spans="7:8" hidden="1">
      <c r="G138" s="69"/>
      <c r="H138" s="81"/>
    </row>
    <row r="139" spans="7:8" hidden="1">
      <c r="G139" s="69"/>
      <c r="H139" s="81"/>
    </row>
    <row r="140" spans="7:8" hidden="1">
      <c r="G140" s="69"/>
      <c r="H140" s="81"/>
    </row>
    <row r="141" spans="7:8" hidden="1">
      <c r="G141" s="69"/>
      <c r="H141" s="81"/>
    </row>
    <row r="142" spans="7:8" hidden="1">
      <c r="G142" s="69"/>
      <c r="H142" s="81"/>
    </row>
    <row r="143" spans="7:8" hidden="1">
      <c r="G143" s="69"/>
      <c r="H143" s="81"/>
    </row>
    <row r="144" spans="7:8" hidden="1">
      <c r="G144" s="69"/>
      <c r="H144" s="81"/>
    </row>
    <row r="145" spans="7:8" hidden="1">
      <c r="G145" s="69"/>
      <c r="H145" s="81"/>
    </row>
    <row r="146" spans="7:8" hidden="1">
      <c r="G146" s="69"/>
      <c r="H146" s="81"/>
    </row>
    <row r="147" spans="7:8" hidden="1">
      <c r="G147" s="69"/>
      <c r="H147" s="81"/>
    </row>
    <row r="148" spans="7:8" hidden="1">
      <c r="G148" s="69"/>
      <c r="H148" s="81"/>
    </row>
    <row r="149" spans="7:8" hidden="1">
      <c r="G149" s="69"/>
      <c r="H149" s="81"/>
    </row>
    <row r="150" spans="7:8" hidden="1">
      <c r="G150" s="69"/>
      <c r="H150" s="81"/>
    </row>
    <row r="151" spans="7:8" hidden="1">
      <c r="G151" s="69"/>
      <c r="H151" s="81"/>
    </row>
    <row r="152" spans="7:8" hidden="1">
      <c r="G152" s="69"/>
      <c r="H152" s="81"/>
    </row>
    <row r="153" spans="7:8" hidden="1">
      <c r="G153" s="69"/>
      <c r="H153" s="81"/>
    </row>
    <row r="154" spans="7:8" hidden="1">
      <c r="G154" s="69"/>
      <c r="H154" s="81"/>
    </row>
    <row r="155" spans="7:8" hidden="1">
      <c r="G155" s="69"/>
      <c r="H155" s="81"/>
    </row>
    <row r="156" spans="7:8" hidden="1">
      <c r="G156" s="69"/>
      <c r="H156" s="81"/>
    </row>
    <row r="157" spans="7:8" hidden="1">
      <c r="G157" s="69"/>
      <c r="H157" s="81"/>
    </row>
    <row r="158" spans="7:8" hidden="1">
      <c r="G158" s="69"/>
      <c r="H158" s="81"/>
    </row>
    <row r="159" spans="7:8" hidden="1">
      <c r="G159" s="69"/>
      <c r="H159" s="81"/>
    </row>
    <row r="160" spans="7:8" hidden="1">
      <c r="G160" s="69"/>
      <c r="H160" s="81"/>
    </row>
    <row r="161" spans="7:7" hidden="1">
      <c r="G161" s="69"/>
    </row>
    <row r="162" spans="7:7" hidden="1">
      <c r="G162" s="69"/>
    </row>
    <row r="163" spans="7:7" hidden="1">
      <c r="G163" s="69"/>
    </row>
    <row r="164" spans="7:7" hidden="1">
      <c r="G164" s="69"/>
    </row>
    <row r="165" spans="7:7" hidden="1">
      <c r="G165" s="69"/>
    </row>
    <row r="166" spans="7:7" hidden="1">
      <c r="G166" s="69"/>
    </row>
    <row r="167" spans="7:7" hidden="1">
      <c r="G167" s="69"/>
    </row>
    <row r="168" spans="7:7" hidden="1">
      <c r="G168" s="69"/>
    </row>
    <row r="169" spans="7:7" hidden="1">
      <c r="G169" s="69"/>
    </row>
    <row r="170" spans="7:7" hidden="1">
      <c r="G170" s="69"/>
    </row>
    <row r="171" spans="7:7" hidden="1">
      <c r="G171" s="69"/>
    </row>
    <row r="172" spans="7:7" hidden="1">
      <c r="G172" s="69"/>
    </row>
    <row r="173" spans="7:7" hidden="1">
      <c r="G173" s="69"/>
    </row>
    <row r="174" spans="7:7" hidden="1">
      <c r="G174" s="69"/>
    </row>
    <row r="175" spans="7:7" hidden="1">
      <c r="G175" s="69"/>
    </row>
    <row r="176" spans="7:7" hidden="1">
      <c r="G176" s="69"/>
    </row>
    <row r="177" spans="7:7" hidden="1">
      <c r="G177" s="69"/>
    </row>
    <row r="178" spans="7:7" hidden="1">
      <c r="G178" s="69"/>
    </row>
    <row r="179" spans="7:7" hidden="1">
      <c r="G179" s="69"/>
    </row>
    <row r="180" spans="7:7" hidden="1">
      <c r="G180" s="69"/>
    </row>
    <row r="181" spans="7:7" hidden="1">
      <c r="G181" s="69"/>
    </row>
    <row r="182" spans="7:7" hidden="1">
      <c r="G182" s="69"/>
    </row>
    <row r="183" spans="7:7" hidden="1">
      <c r="G183" s="69"/>
    </row>
    <row r="184" spans="7:7" hidden="1">
      <c r="G184" s="69"/>
    </row>
    <row r="185" spans="7:7" hidden="1">
      <c r="G185" s="69"/>
    </row>
    <row r="186" spans="7:7" hidden="1">
      <c r="G186" s="69"/>
    </row>
    <row r="187" spans="7:7" hidden="1">
      <c r="G187" s="69"/>
    </row>
    <row r="188" spans="7:7" hidden="1">
      <c r="G188" s="69"/>
    </row>
    <row r="189" spans="7:7" hidden="1">
      <c r="G189" s="69"/>
    </row>
    <row r="190" spans="7:7" hidden="1">
      <c r="G190" s="69"/>
    </row>
    <row r="191" spans="7:7" hidden="1">
      <c r="G191" s="69"/>
    </row>
    <row r="192" spans="7:7" hidden="1">
      <c r="G192" s="69"/>
    </row>
    <row r="193" spans="7:7" hidden="1">
      <c r="G193" s="69"/>
    </row>
    <row r="194" spans="7:7" hidden="1">
      <c r="G194" s="69"/>
    </row>
    <row r="195" spans="7:7" hidden="1">
      <c r="G195" s="69"/>
    </row>
    <row r="196" spans="7:7" hidden="1">
      <c r="G196" s="69"/>
    </row>
    <row r="197" spans="7:7" hidden="1">
      <c r="G197" s="69"/>
    </row>
    <row r="198" spans="7:7" hidden="1">
      <c r="G198" s="69"/>
    </row>
    <row r="199" spans="7:7" hidden="1">
      <c r="G199" s="69"/>
    </row>
    <row r="200" spans="7:7" hidden="1">
      <c r="G200" s="69"/>
    </row>
    <row r="201" spans="7:7" hidden="1">
      <c r="G201" s="69"/>
    </row>
    <row r="202" spans="7:7" hidden="1">
      <c r="G202" s="69"/>
    </row>
    <row r="203" spans="7:7" hidden="1">
      <c r="G203" s="69"/>
    </row>
    <row r="204" spans="7:7" hidden="1">
      <c r="G204" s="69"/>
    </row>
    <row r="205" spans="7:7" hidden="1">
      <c r="G205" s="69"/>
    </row>
    <row r="206" spans="7:7" hidden="1">
      <c r="G206" s="69"/>
    </row>
    <row r="207" spans="7:7" hidden="1">
      <c r="G207" s="69"/>
    </row>
    <row r="208" spans="7:7" hidden="1">
      <c r="G208" s="69"/>
    </row>
    <row r="209" spans="7:7" hidden="1">
      <c r="G209" s="69"/>
    </row>
    <row r="210" spans="7:7" hidden="1">
      <c r="G210" s="69"/>
    </row>
    <row r="211" spans="7:7" hidden="1">
      <c r="G211" s="69"/>
    </row>
    <row r="212" spans="7:7" hidden="1">
      <c r="G212" s="69"/>
    </row>
    <row r="213" spans="7:7" hidden="1">
      <c r="G213" s="69"/>
    </row>
    <row r="214" spans="7:7" hidden="1">
      <c r="G214" s="69"/>
    </row>
    <row r="215" spans="7:7" hidden="1">
      <c r="G215" s="69"/>
    </row>
    <row r="216" spans="7:7" hidden="1">
      <c r="G216" s="69"/>
    </row>
    <row r="217" spans="7:7" hidden="1">
      <c r="G217" s="69"/>
    </row>
    <row r="218" spans="7:7" hidden="1">
      <c r="G218" s="69"/>
    </row>
    <row r="219" spans="7:7" hidden="1">
      <c r="G219" s="69"/>
    </row>
    <row r="220" spans="7:7" hidden="1">
      <c r="G220" s="69"/>
    </row>
    <row r="221" spans="7:7" hidden="1">
      <c r="G221" s="69"/>
    </row>
    <row r="222" spans="7:7" hidden="1">
      <c r="G222" s="69"/>
    </row>
    <row r="223" spans="7:7" hidden="1">
      <c r="G223" s="69"/>
    </row>
    <row r="224" spans="7:7" hidden="1">
      <c r="G224" s="69"/>
    </row>
    <row r="225" spans="7:7" hidden="1">
      <c r="G225" s="69"/>
    </row>
    <row r="226" spans="7:7" hidden="1">
      <c r="G226" s="69"/>
    </row>
    <row r="227" spans="7:7" hidden="1">
      <c r="G227" s="69"/>
    </row>
    <row r="228" spans="7:7" hidden="1">
      <c r="G228" s="69"/>
    </row>
    <row r="229" spans="7:7" hidden="1">
      <c r="G229" s="69"/>
    </row>
    <row r="230" spans="7:7" hidden="1">
      <c r="G230" s="69"/>
    </row>
    <row r="231" spans="7:7" hidden="1">
      <c r="G231" s="69"/>
    </row>
    <row r="232" spans="7:7" hidden="1">
      <c r="G232" s="69"/>
    </row>
    <row r="233" spans="7:7" hidden="1">
      <c r="G233" s="69"/>
    </row>
    <row r="234" spans="7:7" hidden="1">
      <c r="G234" s="69"/>
    </row>
    <row r="235" spans="7:7" hidden="1">
      <c r="G235" s="69"/>
    </row>
    <row r="236" spans="7:7" hidden="1">
      <c r="G236" s="69"/>
    </row>
    <row r="237" spans="7:7" hidden="1">
      <c r="G237" s="69"/>
    </row>
    <row r="238" spans="7:7" hidden="1">
      <c r="G238" s="69"/>
    </row>
    <row r="239" spans="7:7" hidden="1">
      <c r="G239" s="69"/>
    </row>
    <row r="240" spans="7:7" hidden="1">
      <c r="G240" s="69"/>
    </row>
    <row r="241" spans="7:7" hidden="1">
      <c r="G241" s="69"/>
    </row>
    <row r="242" spans="7:7" hidden="1">
      <c r="G242" s="69"/>
    </row>
    <row r="243" spans="7:7" hidden="1">
      <c r="G243" s="69"/>
    </row>
    <row r="244" spans="7:7" hidden="1">
      <c r="G244" s="69"/>
    </row>
    <row r="245" spans="7:7" hidden="1">
      <c r="G245" s="69"/>
    </row>
    <row r="246" spans="7:7" hidden="1">
      <c r="G246" s="69"/>
    </row>
    <row r="247" spans="7:7" hidden="1">
      <c r="G247" s="69"/>
    </row>
    <row r="248" spans="7:7" hidden="1">
      <c r="G248" s="69"/>
    </row>
    <row r="249" spans="7:7" hidden="1">
      <c r="G249" s="69"/>
    </row>
    <row r="250" spans="7:7" hidden="1">
      <c r="G250" s="69"/>
    </row>
    <row r="251" spans="7:7" hidden="1">
      <c r="G251" s="69"/>
    </row>
    <row r="252" spans="7:7" hidden="1">
      <c r="G252" s="69"/>
    </row>
    <row r="253" spans="7:7" hidden="1">
      <c r="G253" s="69"/>
    </row>
    <row r="254" spans="7:7" hidden="1">
      <c r="G254" s="69"/>
    </row>
    <row r="255" spans="7:7" hidden="1">
      <c r="G255" s="69"/>
    </row>
    <row r="256" spans="7:7" hidden="1">
      <c r="G256" s="69"/>
    </row>
    <row r="257" spans="7:7" hidden="1">
      <c r="G257" s="69"/>
    </row>
    <row r="258" spans="7:7" hidden="1">
      <c r="G258" s="69"/>
    </row>
    <row r="259" spans="7:7" hidden="1">
      <c r="G259" s="69"/>
    </row>
    <row r="260" spans="7:7" hidden="1">
      <c r="G260" s="69"/>
    </row>
    <row r="261" spans="7:7" hidden="1">
      <c r="G261" s="69"/>
    </row>
    <row r="262" spans="7:7" hidden="1">
      <c r="G262" s="69"/>
    </row>
    <row r="263" spans="7:7" hidden="1">
      <c r="G263" s="69"/>
    </row>
    <row r="264" spans="7:7" hidden="1">
      <c r="G264" s="69"/>
    </row>
    <row r="265" spans="7:7" hidden="1">
      <c r="G265" s="69"/>
    </row>
    <row r="266" spans="7:7" hidden="1">
      <c r="G266" s="69"/>
    </row>
    <row r="267" spans="7:7" hidden="1">
      <c r="G267" s="69"/>
    </row>
    <row r="268" spans="7:7" hidden="1">
      <c r="G268" s="69"/>
    </row>
    <row r="269" spans="7:7" hidden="1">
      <c r="G269" s="69"/>
    </row>
    <row r="270" spans="7:7" hidden="1">
      <c r="G270" s="69"/>
    </row>
    <row r="271" spans="7:7" hidden="1">
      <c r="G271" s="69"/>
    </row>
    <row r="272" spans="7:7" hidden="1">
      <c r="G272" s="69"/>
    </row>
    <row r="273" spans="7:7" hidden="1">
      <c r="G273" s="69"/>
    </row>
    <row r="274" spans="7:7" hidden="1">
      <c r="G274" s="69"/>
    </row>
    <row r="275" spans="7:7" hidden="1">
      <c r="G275" s="69"/>
    </row>
    <row r="276" spans="7:7" hidden="1">
      <c r="G276" s="69"/>
    </row>
    <row r="277" spans="7:7" hidden="1">
      <c r="G277" s="69"/>
    </row>
    <row r="278" spans="7:7" hidden="1">
      <c r="G278" s="69"/>
    </row>
    <row r="279" spans="7:7" hidden="1">
      <c r="G279" s="69"/>
    </row>
    <row r="280" spans="7:7" hidden="1">
      <c r="G280" s="69"/>
    </row>
    <row r="281" spans="7:7" hidden="1">
      <c r="G281" s="69"/>
    </row>
    <row r="282" spans="7:7" hidden="1">
      <c r="G282" s="69"/>
    </row>
    <row r="283" spans="7:7" hidden="1">
      <c r="G283" s="69"/>
    </row>
    <row r="284" spans="7:7" hidden="1">
      <c r="G284" s="69"/>
    </row>
    <row r="285" spans="7:7" hidden="1">
      <c r="G285" s="69"/>
    </row>
    <row r="286" spans="7:7" hidden="1">
      <c r="G286" s="69"/>
    </row>
    <row r="287" spans="7:7" hidden="1">
      <c r="G287" s="69"/>
    </row>
    <row r="288" spans="7:7" hidden="1">
      <c r="G288" s="69"/>
    </row>
    <row r="289" spans="7:7" hidden="1">
      <c r="G289" s="69"/>
    </row>
    <row r="290" spans="7:7" hidden="1">
      <c r="G290" s="69"/>
    </row>
    <row r="291" spans="7:7" hidden="1">
      <c r="G291" s="69"/>
    </row>
    <row r="292" spans="7:7" hidden="1">
      <c r="G292" s="69"/>
    </row>
    <row r="293" spans="7:7" hidden="1">
      <c r="G293" s="69"/>
    </row>
    <row r="294" spans="7:7" hidden="1">
      <c r="G294" s="69"/>
    </row>
    <row r="295" spans="7:7" hidden="1">
      <c r="G295" s="69"/>
    </row>
    <row r="296" spans="7:7" hidden="1">
      <c r="G296" s="69"/>
    </row>
    <row r="297" spans="7:7" hidden="1">
      <c r="G297" s="69"/>
    </row>
    <row r="298" spans="7:7" hidden="1">
      <c r="G298" s="69"/>
    </row>
    <row r="299" spans="7:7" hidden="1">
      <c r="G299" s="69"/>
    </row>
    <row r="300" spans="7:7" hidden="1">
      <c r="G300" s="69"/>
    </row>
    <row r="301" spans="7:7" hidden="1">
      <c r="G301" s="69"/>
    </row>
    <row r="302" spans="7:7" hidden="1">
      <c r="G302" s="69"/>
    </row>
    <row r="303" spans="7:7" hidden="1">
      <c r="G303" s="69"/>
    </row>
    <row r="304" spans="7:7" hidden="1">
      <c r="G304" s="69"/>
    </row>
    <row r="305" spans="7:7" hidden="1">
      <c r="G305" s="69"/>
    </row>
    <row r="306" spans="7:7" hidden="1">
      <c r="G306" s="69"/>
    </row>
    <row r="307" spans="7:7" hidden="1">
      <c r="G307" s="69"/>
    </row>
    <row r="308" spans="7:7" hidden="1">
      <c r="G308" s="69"/>
    </row>
    <row r="309" spans="7:7" hidden="1">
      <c r="G309" s="69"/>
    </row>
    <row r="310" spans="7:7" hidden="1">
      <c r="G310" s="69"/>
    </row>
    <row r="311" spans="7:7" hidden="1">
      <c r="G311" s="69"/>
    </row>
    <row r="312" spans="7:7" hidden="1">
      <c r="G312" s="69"/>
    </row>
    <row r="313" spans="7:7" hidden="1">
      <c r="G313" s="69"/>
    </row>
    <row r="314" spans="7:7" hidden="1">
      <c r="G314" s="69"/>
    </row>
    <row r="315" spans="7:7" hidden="1">
      <c r="G315" s="69"/>
    </row>
    <row r="316" spans="7:7" hidden="1">
      <c r="G316" s="69"/>
    </row>
    <row r="317" spans="7:7" hidden="1">
      <c r="G317" s="69"/>
    </row>
    <row r="318" spans="7:7" hidden="1">
      <c r="G318" s="69"/>
    </row>
    <row r="319" spans="7:7" hidden="1">
      <c r="G319" s="69"/>
    </row>
    <row r="320" spans="7:7" hidden="1">
      <c r="G320" s="69"/>
    </row>
    <row r="321" spans="7:7" hidden="1">
      <c r="G321" s="69"/>
    </row>
    <row r="322" spans="7:7" hidden="1">
      <c r="G322" s="69"/>
    </row>
    <row r="323" spans="7:7" hidden="1">
      <c r="G323" s="69"/>
    </row>
    <row r="324" spans="7:7" hidden="1">
      <c r="G324" s="69"/>
    </row>
    <row r="325" spans="7:7" hidden="1">
      <c r="G325" s="69"/>
    </row>
    <row r="326" spans="7:7" hidden="1">
      <c r="G326" s="69"/>
    </row>
    <row r="327" spans="7:7" hidden="1">
      <c r="G327" s="69"/>
    </row>
    <row r="328" spans="7:7" hidden="1">
      <c r="G328" s="69"/>
    </row>
    <row r="329" spans="7:7" hidden="1">
      <c r="G329" s="69"/>
    </row>
    <row r="330" spans="7:7" hidden="1">
      <c r="G330" s="69"/>
    </row>
    <row r="331" spans="7:7" hidden="1">
      <c r="G331" s="69"/>
    </row>
    <row r="332" spans="7:7" hidden="1">
      <c r="G332" s="69"/>
    </row>
    <row r="333" spans="7:7" hidden="1">
      <c r="G333" s="69"/>
    </row>
    <row r="334" spans="7:7" hidden="1">
      <c r="G334" s="69"/>
    </row>
    <row r="335" spans="7:7" hidden="1">
      <c r="G335" s="69"/>
    </row>
    <row r="336" spans="7:7" hidden="1">
      <c r="G336" s="69"/>
    </row>
    <row r="337" spans="7:7" hidden="1">
      <c r="G337" s="69"/>
    </row>
    <row r="338" spans="7:7" hidden="1">
      <c r="G338" s="69"/>
    </row>
    <row r="339" spans="7:7" hidden="1">
      <c r="G339" s="69"/>
    </row>
    <row r="340" spans="7:7" hidden="1">
      <c r="G340" s="69"/>
    </row>
    <row r="341" spans="7:7" hidden="1">
      <c r="G341" s="69"/>
    </row>
    <row r="342" spans="7:7" hidden="1">
      <c r="G342" s="69"/>
    </row>
    <row r="343" spans="7:7" hidden="1">
      <c r="G343" s="69"/>
    </row>
    <row r="344" spans="7:7" hidden="1">
      <c r="G344" s="69"/>
    </row>
    <row r="345" spans="7:7" hidden="1">
      <c r="G345" s="69"/>
    </row>
    <row r="346" spans="7:7" hidden="1">
      <c r="G346" s="69"/>
    </row>
    <row r="347" spans="7:7" hidden="1">
      <c r="G347" s="69"/>
    </row>
    <row r="348" spans="7:7" hidden="1">
      <c r="G348" s="69"/>
    </row>
    <row r="349" spans="7:7" hidden="1">
      <c r="G349" s="69"/>
    </row>
    <row r="350" spans="7:7" hidden="1">
      <c r="G350" s="69"/>
    </row>
    <row r="351" spans="7:7" hidden="1">
      <c r="G351" s="69"/>
    </row>
    <row r="352" spans="7:7" hidden="1">
      <c r="G352" s="69"/>
    </row>
    <row r="353" spans="7:7" hidden="1">
      <c r="G353" s="69"/>
    </row>
    <row r="354" spans="7:7" hidden="1">
      <c r="G354" s="69"/>
    </row>
    <row r="355" spans="7:7" hidden="1">
      <c r="G355" s="69"/>
    </row>
    <row r="356" spans="7:7" hidden="1">
      <c r="G356" s="69"/>
    </row>
    <row r="357" spans="7:7" hidden="1">
      <c r="G357" s="69"/>
    </row>
    <row r="358" spans="7:7" hidden="1">
      <c r="G358" s="69"/>
    </row>
    <row r="359" spans="7:7" hidden="1">
      <c r="G359" s="69"/>
    </row>
    <row r="360" spans="7:7" hidden="1">
      <c r="G360" s="69"/>
    </row>
    <row r="361" spans="7:7" hidden="1">
      <c r="G361" s="69"/>
    </row>
    <row r="362" spans="7:7" hidden="1">
      <c r="G362" s="69"/>
    </row>
    <row r="363" spans="7:7" hidden="1">
      <c r="G363" s="69"/>
    </row>
    <row r="364" spans="7:7" hidden="1">
      <c r="G364" s="69"/>
    </row>
    <row r="365" spans="7:7" hidden="1">
      <c r="G365" s="69"/>
    </row>
    <row r="366" spans="7:7" hidden="1">
      <c r="G366" s="69"/>
    </row>
    <row r="367" spans="7:7" hidden="1">
      <c r="G367" s="69"/>
    </row>
    <row r="368" spans="7:7" hidden="1">
      <c r="G368" s="69"/>
    </row>
    <row r="369" spans="7:7" hidden="1">
      <c r="G369" s="69"/>
    </row>
    <row r="370" spans="7:7" hidden="1">
      <c r="G370" s="69"/>
    </row>
    <row r="371" spans="7:7" hidden="1">
      <c r="G371" s="69"/>
    </row>
    <row r="372" spans="7:7" hidden="1">
      <c r="G372" s="69"/>
    </row>
    <row r="373" spans="7:7" hidden="1">
      <c r="G373" s="69"/>
    </row>
    <row r="374" spans="7:7" hidden="1">
      <c r="G374" s="69"/>
    </row>
    <row r="375" spans="7:7" hidden="1">
      <c r="G375" s="69"/>
    </row>
    <row r="376" spans="7:7" hidden="1">
      <c r="G376" s="69"/>
    </row>
    <row r="377" spans="7:7" hidden="1">
      <c r="G377" s="69"/>
    </row>
    <row r="378" spans="7:7" hidden="1">
      <c r="G378" s="69"/>
    </row>
    <row r="379" spans="7:7" hidden="1">
      <c r="G379" s="69"/>
    </row>
    <row r="380" spans="7:7" hidden="1">
      <c r="G380" s="69"/>
    </row>
    <row r="381" spans="7:7" hidden="1">
      <c r="G381" s="69"/>
    </row>
    <row r="382" spans="7:7" hidden="1">
      <c r="G382" s="69"/>
    </row>
    <row r="383" spans="7:7" hidden="1">
      <c r="G383" s="69"/>
    </row>
    <row r="384" spans="7:7" hidden="1">
      <c r="G384" s="69"/>
    </row>
    <row r="385" spans="7:7" hidden="1">
      <c r="G385" s="69"/>
    </row>
    <row r="386" spans="7:7" hidden="1">
      <c r="G386" s="69"/>
    </row>
    <row r="387" spans="7:7" hidden="1">
      <c r="G387" s="69"/>
    </row>
    <row r="388" spans="7:7" hidden="1">
      <c r="G388" s="69"/>
    </row>
    <row r="389" spans="7:7" hidden="1">
      <c r="G389" s="69"/>
    </row>
    <row r="390" spans="7:7" hidden="1">
      <c r="G390" s="69"/>
    </row>
    <row r="391" spans="7:7" hidden="1">
      <c r="G391" s="69"/>
    </row>
    <row r="392" spans="7:7" hidden="1">
      <c r="G392" s="69"/>
    </row>
    <row r="393" spans="7:7" hidden="1">
      <c r="G393" s="69"/>
    </row>
    <row r="394" spans="7:7" hidden="1">
      <c r="G394" s="69"/>
    </row>
    <row r="395" spans="7:7" hidden="1">
      <c r="G395" s="69"/>
    </row>
    <row r="396" spans="7:7" hidden="1">
      <c r="G396" s="69"/>
    </row>
    <row r="397" spans="7:7" hidden="1">
      <c r="G397" s="69"/>
    </row>
    <row r="398" spans="7:7" hidden="1">
      <c r="G398" s="69"/>
    </row>
    <row r="399" spans="7:7" hidden="1">
      <c r="G399" s="69"/>
    </row>
    <row r="400" spans="7:7" hidden="1">
      <c r="G400" s="69"/>
    </row>
    <row r="401" spans="7:7" hidden="1">
      <c r="G401" s="69"/>
    </row>
    <row r="402" spans="7:7" hidden="1">
      <c r="G402" s="69"/>
    </row>
    <row r="403" spans="7:7" hidden="1">
      <c r="G403" s="69"/>
    </row>
    <row r="404" spans="7:7" hidden="1">
      <c r="G404" s="69"/>
    </row>
    <row r="405" spans="7:7" hidden="1">
      <c r="G405" s="69"/>
    </row>
    <row r="406" spans="7:7" hidden="1">
      <c r="G406" s="69"/>
    </row>
    <row r="407" spans="7:7" hidden="1">
      <c r="G407" s="69"/>
    </row>
    <row r="408" spans="7:7" hidden="1">
      <c r="G408" s="69"/>
    </row>
    <row r="409" spans="7:7" hidden="1">
      <c r="G409" s="69"/>
    </row>
    <row r="410" spans="7:7" hidden="1">
      <c r="G410" s="69"/>
    </row>
    <row r="411" spans="7:7" hidden="1">
      <c r="G411" s="69"/>
    </row>
    <row r="412" spans="7:7" hidden="1">
      <c r="G412" s="69"/>
    </row>
    <row r="413" spans="7:7" hidden="1">
      <c r="G413" s="69"/>
    </row>
    <row r="414" spans="7:7" hidden="1">
      <c r="G414" s="69"/>
    </row>
    <row r="415" spans="7:7" hidden="1">
      <c r="G415" s="69"/>
    </row>
    <row r="416" spans="7:7" hidden="1">
      <c r="G416" s="69"/>
    </row>
    <row r="417" spans="7:7" hidden="1">
      <c r="G417" s="69"/>
    </row>
    <row r="418" spans="7:7" hidden="1">
      <c r="G418" s="69"/>
    </row>
    <row r="419" spans="7:7" hidden="1">
      <c r="G419" s="69"/>
    </row>
    <row r="420" spans="7:7" hidden="1">
      <c r="G420" s="69"/>
    </row>
    <row r="421" spans="7:7" hidden="1">
      <c r="G421" s="69"/>
    </row>
    <row r="422" spans="7:7" hidden="1">
      <c r="G422" s="69"/>
    </row>
    <row r="423" spans="7:7" hidden="1">
      <c r="G423" s="69"/>
    </row>
    <row r="424" spans="7:7" hidden="1">
      <c r="G424" s="69"/>
    </row>
    <row r="425" spans="7:7" hidden="1">
      <c r="G425" s="69"/>
    </row>
    <row r="426" spans="7:7" hidden="1">
      <c r="G426" s="69"/>
    </row>
    <row r="427" spans="7:7" hidden="1">
      <c r="G427" s="69"/>
    </row>
    <row r="428" spans="7:7" hidden="1">
      <c r="G428" s="69"/>
    </row>
    <row r="429" spans="7:7" hidden="1">
      <c r="G429" s="69"/>
    </row>
    <row r="430" spans="7:7" hidden="1">
      <c r="G430" s="69"/>
    </row>
    <row r="431" spans="7:7" hidden="1">
      <c r="G431" s="69"/>
    </row>
    <row r="432" spans="7:7" hidden="1">
      <c r="G432" s="69"/>
    </row>
    <row r="433" spans="7:7" hidden="1">
      <c r="G433" s="69"/>
    </row>
    <row r="434" spans="7:7" hidden="1">
      <c r="G434" s="69"/>
    </row>
    <row r="435" spans="7:7" hidden="1">
      <c r="G435" s="69"/>
    </row>
    <row r="436" spans="7:7" hidden="1">
      <c r="G436" s="69"/>
    </row>
    <row r="437" spans="7:7" hidden="1">
      <c r="G437" s="69"/>
    </row>
    <row r="438" spans="7:7" hidden="1">
      <c r="G438" s="69"/>
    </row>
    <row r="439" spans="7:7" hidden="1">
      <c r="G439" s="69"/>
    </row>
    <row r="440" spans="7:7" hidden="1">
      <c r="G440" s="69"/>
    </row>
    <row r="441" spans="7:7" hidden="1">
      <c r="G441" s="69"/>
    </row>
    <row r="442" spans="7:7" hidden="1">
      <c r="G442" s="69"/>
    </row>
    <row r="443" spans="7:7" hidden="1">
      <c r="G443" s="69"/>
    </row>
    <row r="444" spans="7:7" hidden="1">
      <c r="G444" s="69"/>
    </row>
    <row r="445" spans="7:7" hidden="1">
      <c r="G445" s="69"/>
    </row>
    <row r="446" spans="7:7" hidden="1">
      <c r="G446" s="69"/>
    </row>
    <row r="447" spans="7:7" hidden="1">
      <c r="G447" s="69"/>
    </row>
    <row r="448" spans="7:7" hidden="1">
      <c r="G448" s="69"/>
    </row>
    <row r="449" spans="7:7" hidden="1">
      <c r="G449" s="69"/>
    </row>
    <row r="450" spans="7:7" hidden="1">
      <c r="G450" s="69"/>
    </row>
    <row r="451" spans="7:7" hidden="1">
      <c r="G451" s="69"/>
    </row>
    <row r="452" spans="7:7" hidden="1">
      <c r="G452" s="69"/>
    </row>
    <row r="453" spans="7:7" hidden="1">
      <c r="G453" s="69"/>
    </row>
    <row r="454" spans="7:7" hidden="1">
      <c r="G454" s="69"/>
    </row>
    <row r="455" spans="7:7" hidden="1">
      <c r="G455" s="69"/>
    </row>
    <row r="456" spans="7:7" hidden="1">
      <c r="G456" s="69"/>
    </row>
    <row r="457" spans="7:7" hidden="1">
      <c r="G457" s="69"/>
    </row>
    <row r="458" spans="7:7" hidden="1">
      <c r="G458" s="69"/>
    </row>
    <row r="459" spans="7:7" hidden="1">
      <c r="G459" s="69"/>
    </row>
    <row r="460" spans="7:7" hidden="1">
      <c r="G460" s="69"/>
    </row>
    <row r="461" spans="7:7" hidden="1">
      <c r="G461" s="69"/>
    </row>
    <row r="462" spans="7:7" hidden="1">
      <c r="G462" s="69"/>
    </row>
    <row r="463" spans="7:7" hidden="1">
      <c r="G463" s="69"/>
    </row>
    <row r="464" spans="7:7" hidden="1">
      <c r="G464" s="69"/>
    </row>
    <row r="465" spans="7:7" hidden="1">
      <c r="G465" s="69"/>
    </row>
    <row r="466" spans="7:7" hidden="1">
      <c r="G466" s="69"/>
    </row>
    <row r="467" spans="7:7" hidden="1">
      <c r="G467" s="69"/>
    </row>
    <row r="468" spans="7:7" hidden="1">
      <c r="G468" s="69"/>
    </row>
    <row r="469" spans="7:7" hidden="1">
      <c r="G469" s="69"/>
    </row>
    <row r="470" spans="7:7" hidden="1">
      <c r="G470" s="69"/>
    </row>
    <row r="471" spans="7:7" hidden="1">
      <c r="G471" s="69"/>
    </row>
    <row r="472" spans="7:7" hidden="1">
      <c r="G472" s="69"/>
    </row>
    <row r="473" spans="7:7" hidden="1">
      <c r="G473" s="69"/>
    </row>
    <row r="474" spans="7:7" hidden="1">
      <c r="G474" s="69"/>
    </row>
    <row r="475" spans="7:7" hidden="1">
      <c r="G475" s="69"/>
    </row>
    <row r="476" spans="7:7" hidden="1">
      <c r="G476" s="69"/>
    </row>
    <row r="477" spans="7:7" hidden="1">
      <c r="G477" s="69"/>
    </row>
    <row r="478" spans="7:7" hidden="1">
      <c r="G478" s="69"/>
    </row>
    <row r="479" spans="7:7" hidden="1">
      <c r="G479" s="69"/>
    </row>
    <row r="480" spans="7:7" hidden="1">
      <c r="G480" s="69"/>
    </row>
    <row r="481" spans="7:7" hidden="1">
      <c r="G481" s="69"/>
    </row>
    <row r="482" spans="7:7" hidden="1">
      <c r="G482" s="69"/>
    </row>
    <row r="483" spans="7:7" hidden="1">
      <c r="G483" s="69"/>
    </row>
    <row r="484" spans="7:7" hidden="1">
      <c r="G484" s="69"/>
    </row>
    <row r="485" spans="7:7" hidden="1">
      <c r="G485" s="69"/>
    </row>
    <row r="486" spans="7:7" hidden="1">
      <c r="G486" s="69"/>
    </row>
    <row r="487" spans="7:7" hidden="1">
      <c r="G487" s="69"/>
    </row>
    <row r="488" spans="7:7" hidden="1">
      <c r="G488" s="69"/>
    </row>
    <row r="489" spans="7:7" hidden="1">
      <c r="G489" s="69"/>
    </row>
    <row r="490" spans="7:7" hidden="1">
      <c r="G490" s="69"/>
    </row>
    <row r="491" spans="7:7" hidden="1">
      <c r="G491" s="69"/>
    </row>
    <row r="492" spans="7:7" hidden="1">
      <c r="G492" s="69"/>
    </row>
    <row r="493" spans="7:7" hidden="1">
      <c r="G493" s="69"/>
    </row>
    <row r="494" spans="7:7" hidden="1">
      <c r="G494" s="69"/>
    </row>
    <row r="495" spans="7:7" hidden="1">
      <c r="G495" s="69"/>
    </row>
    <row r="496" spans="7:7" hidden="1">
      <c r="G496" s="69"/>
    </row>
    <row r="497" spans="7:7" hidden="1">
      <c r="G497" s="69"/>
    </row>
    <row r="498" spans="7:7" hidden="1">
      <c r="G498" s="69"/>
    </row>
    <row r="499" spans="7:7" hidden="1">
      <c r="G499" s="69"/>
    </row>
    <row r="500" spans="7:7" hidden="1">
      <c r="G500" s="69"/>
    </row>
    <row r="501" spans="7:7" hidden="1">
      <c r="G501" s="69"/>
    </row>
    <row r="502" spans="7:7" hidden="1">
      <c r="G502" s="69"/>
    </row>
    <row r="503" spans="7:7" hidden="1">
      <c r="G503" s="69"/>
    </row>
    <row r="504" spans="7:7" hidden="1">
      <c r="G504" s="69"/>
    </row>
    <row r="505" spans="7:7" hidden="1">
      <c r="G505" s="69"/>
    </row>
    <row r="506" spans="7:7" hidden="1">
      <c r="G506" s="69"/>
    </row>
    <row r="507" spans="7:7" hidden="1">
      <c r="G507" s="69"/>
    </row>
    <row r="508" spans="7:7" hidden="1">
      <c r="G508" s="69"/>
    </row>
    <row r="509" spans="7:7" hidden="1">
      <c r="G509" s="69"/>
    </row>
    <row r="510" spans="7:7" hidden="1">
      <c r="G510" s="69"/>
    </row>
    <row r="511" spans="7:7" hidden="1">
      <c r="G511" s="69"/>
    </row>
    <row r="512" spans="7:7" hidden="1">
      <c r="G512" s="69"/>
    </row>
    <row r="513" spans="7:7" hidden="1">
      <c r="G513" s="69"/>
    </row>
    <row r="514" spans="7:7" hidden="1">
      <c r="G514" s="69"/>
    </row>
    <row r="515" spans="7:7" hidden="1">
      <c r="G515" s="69"/>
    </row>
    <row r="516" spans="7:7" hidden="1">
      <c r="G516" s="69"/>
    </row>
    <row r="517" spans="7:7" hidden="1">
      <c r="G517" s="69"/>
    </row>
    <row r="518" spans="7:7" hidden="1">
      <c r="G518" s="69"/>
    </row>
    <row r="519" spans="7:7" hidden="1">
      <c r="G519" s="69"/>
    </row>
    <row r="520" spans="7:7" hidden="1">
      <c r="G520" s="69"/>
    </row>
    <row r="521" spans="7:7" hidden="1">
      <c r="G521" s="69"/>
    </row>
    <row r="522" spans="7:7" hidden="1">
      <c r="G522" s="69"/>
    </row>
    <row r="523" spans="7:7" hidden="1">
      <c r="G523" s="69"/>
    </row>
    <row r="524" spans="7:7" hidden="1">
      <c r="G524" s="69"/>
    </row>
    <row r="525" spans="7:7" hidden="1">
      <c r="G525" s="69"/>
    </row>
    <row r="526" spans="7:7" hidden="1">
      <c r="G526" s="69"/>
    </row>
    <row r="527" spans="7:7" hidden="1">
      <c r="G527" s="69"/>
    </row>
    <row r="528" spans="7:7" hidden="1">
      <c r="G528" s="69"/>
    </row>
    <row r="529" spans="7:7" hidden="1">
      <c r="G529" s="69"/>
    </row>
    <row r="530" spans="7:7" hidden="1">
      <c r="G530" s="69"/>
    </row>
    <row r="531" spans="7:7" hidden="1">
      <c r="G531" s="69"/>
    </row>
    <row r="532" spans="7:7" hidden="1">
      <c r="G532" s="69"/>
    </row>
    <row r="533" spans="7:7" hidden="1">
      <c r="G533" s="69"/>
    </row>
    <row r="534" spans="7:7" hidden="1">
      <c r="G534" s="69"/>
    </row>
    <row r="535" spans="7:7" hidden="1">
      <c r="G535" s="69"/>
    </row>
    <row r="536" spans="7:7" hidden="1">
      <c r="G536" s="69"/>
    </row>
    <row r="537" spans="7:7" hidden="1">
      <c r="G537" s="69"/>
    </row>
    <row r="538" spans="7:7" hidden="1">
      <c r="G538" s="69"/>
    </row>
    <row r="539" spans="7:7" hidden="1">
      <c r="G539" s="69"/>
    </row>
    <row r="540" spans="7:7" hidden="1">
      <c r="G540" s="69"/>
    </row>
    <row r="541" spans="7:7" hidden="1">
      <c r="G541" s="69"/>
    </row>
    <row r="542" spans="7:7" hidden="1">
      <c r="G542" s="69"/>
    </row>
    <row r="543" spans="7:7" hidden="1">
      <c r="G543" s="69"/>
    </row>
    <row r="544" spans="7:7" hidden="1">
      <c r="G544" s="69"/>
    </row>
    <row r="545" spans="7:7" hidden="1">
      <c r="G545" s="69"/>
    </row>
    <row r="546" spans="7:7" hidden="1">
      <c r="G546" s="69"/>
    </row>
    <row r="547" spans="7:7" hidden="1">
      <c r="G547" s="69"/>
    </row>
    <row r="548" spans="7:7" hidden="1">
      <c r="G548" s="69"/>
    </row>
    <row r="549" spans="7:7" hidden="1">
      <c r="G549" s="69"/>
    </row>
    <row r="550" spans="7:7" hidden="1">
      <c r="G550" s="69"/>
    </row>
    <row r="551" spans="7:7" hidden="1">
      <c r="G551" s="69"/>
    </row>
    <row r="552" spans="7:7" hidden="1">
      <c r="G552" s="69"/>
    </row>
    <row r="553" spans="7:7" hidden="1">
      <c r="G553" s="69"/>
    </row>
    <row r="554" spans="7:7" hidden="1">
      <c r="G554" s="69"/>
    </row>
    <row r="555" spans="7:7" hidden="1">
      <c r="G555" s="69"/>
    </row>
    <row r="556" spans="7:7" hidden="1">
      <c r="G556" s="69"/>
    </row>
    <row r="557" spans="7:7" hidden="1">
      <c r="G557" s="69"/>
    </row>
    <row r="558" spans="7:7" hidden="1">
      <c r="G558" s="69"/>
    </row>
    <row r="559" spans="7:7" hidden="1">
      <c r="G559" s="69"/>
    </row>
    <row r="560" spans="7:7" hidden="1">
      <c r="G560" s="69"/>
    </row>
    <row r="561" spans="7:7" hidden="1">
      <c r="G561" s="69"/>
    </row>
    <row r="562" spans="7:7" hidden="1">
      <c r="G562" s="69"/>
    </row>
    <row r="563" spans="7:7" hidden="1">
      <c r="G563" s="69"/>
    </row>
    <row r="564" spans="7:7" hidden="1">
      <c r="G564" s="69"/>
    </row>
    <row r="565" spans="7:7" hidden="1">
      <c r="G565" s="69"/>
    </row>
    <row r="566" spans="7:7" hidden="1">
      <c r="G566" s="69"/>
    </row>
    <row r="567" spans="7:7" hidden="1">
      <c r="G567" s="69"/>
    </row>
    <row r="568" spans="7:7" hidden="1">
      <c r="G568" s="69"/>
    </row>
    <row r="569" spans="7:7" hidden="1">
      <c r="G569" s="69"/>
    </row>
    <row r="570" spans="7:7" hidden="1">
      <c r="G570" s="69"/>
    </row>
    <row r="571" spans="7:7" hidden="1">
      <c r="G571" s="69"/>
    </row>
    <row r="572" spans="7:7" hidden="1">
      <c r="G572" s="69"/>
    </row>
    <row r="573" spans="7:7" hidden="1">
      <c r="G573" s="69"/>
    </row>
    <row r="574" spans="7:7" hidden="1">
      <c r="G574" s="69"/>
    </row>
    <row r="575" spans="7:7" hidden="1">
      <c r="G575" s="69"/>
    </row>
    <row r="576" spans="7:7" hidden="1">
      <c r="G576" s="69"/>
    </row>
    <row r="577" spans="7:7" hidden="1">
      <c r="G577" s="69"/>
    </row>
    <row r="578" spans="7:7" hidden="1">
      <c r="G578" s="69"/>
    </row>
    <row r="579" spans="7:7" hidden="1">
      <c r="G579" s="69"/>
    </row>
    <row r="580" spans="7:7" hidden="1">
      <c r="G580" s="69"/>
    </row>
    <row r="581" spans="7:7" hidden="1">
      <c r="G581" s="69"/>
    </row>
    <row r="582" spans="7:7" hidden="1">
      <c r="G582" s="69"/>
    </row>
    <row r="583" spans="7:7" hidden="1">
      <c r="G583" s="69"/>
    </row>
    <row r="584" spans="7:7" hidden="1">
      <c r="G584" s="69"/>
    </row>
    <row r="585" spans="7:7" hidden="1">
      <c r="G585" s="69"/>
    </row>
    <row r="586" spans="7:7" hidden="1">
      <c r="G586" s="69"/>
    </row>
    <row r="587" spans="7:7" hidden="1">
      <c r="G587" s="69"/>
    </row>
    <row r="588" spans="7:7" hidden="1">
      <c r="G588" s="69"/>
    </row>
    <row r="589" spans="7:7" hidden="1">
      <c r="G589" s="69"/>
    </row>
    <row r="590" spans="7:7" hidden="1">
      <c r="G590" s="69"/>
    </row>
    <row r="591" spans="7:7" hidden="1">
      <c r="G591" s="69"/>
    </row>
    <row r="592" spans="7:7" hidden="1">
      <c r="G592" s="69"/>
    </row>
    <row r="593" spans="7:7" hidden="1">
      <c r="G593" s="69"/>
    </row>
    <row r="594" spans="7:7" hidden="1">
      <c r="G594" s="69"/>
    </row>
    <row r="595" spans="7:7" hidden="1">
      <c r="G595" s="69"/>
    </row>
  </sheetData>
  <autoFilter ref="A3:I29"/>
  <mergeCells count="16">
    <mergeCell ref="B1:E1"/>
    <mergeCell ref="E12:E13"/>
    <mergeCell ref="B4:B29"/>
    <mergeCell ref="E4:E5"/>
    <mergeCell ref="E28:E29"/>
    <mergeCell ref="E26:E27"/>
    <mergeCell ref="E24:E25"/>
    <mergeCell ref="E6:E7"/>
    <mergeCell ref="E17:E18"/>
    <mergeCell ref="E8:E9"/>
    <mergeCell ref="E19:E20"/>
    <mergeCell ref="E10:E11"/>
    <mergeCell ref="E14:E15"/>
    <mergeCell ref="C4:C29"/>
    <mergeCell ref="D4:D29"/>
    <mergeCell ref="E22:E23"/>
  </mergeCells>
  <pageMargins left="0.19685039370078741" right="0.22" top="0.23622047244094491" bottom="0.35433070866141736" header="0.27559055118110237" footer="0.15748031496062992"/>
  <pageSetup paperSize="9" scale="75" orientation="portrait" r:id="rId1"/>
  <drawing r:id="rId2"/>
</worksheet>
</file>

<file path=xl/worksheets/sheet3.xml><?xml version="1.0" encoding="utf-8"?>
<worksheet xmlns="http://schemas.openxmlformats.org/spreadsheetml/2006/main" xmlns:r="http://schemas.openxmlformats.org/officeDocument/2006/relationships">
  <sheetPr codeName="Hoja3">
    <pageSetUpPr fitToPage="1"/>
  </sheetPr>
  <dimension ref="A1:O853"/>
  <sheetViews>
    <sheetView zoomScale="90" zoomScaleNormal="90" workbookViewId="0">
      <pane xSplit="3" ySplit="2" topLeftCell="E3" activePane="bottomRight" state="frozen"/>
      <selection pane="topRight" activeCell="D1" sqref="D1"/>
      <selection pane="bottomLeft" activeCell="A4" sqref="A4"/>
      <selection pane="bottomRight" activeCell="E3" sqref="E3"/>
    </sheetView>
  </sheetViews>
  <sheetFormatPr baseColWidth="10" defaultColWidth="0" defaultRowHeight="12" zeroHeight="1"/>
  <cols>
    <col min="1" max="1" width="1.42578125" style="51" customWidth="1"/>
    <col min="2" max="2" width="4.28515625" style="52" customWidth="1"/>
    <col min="3" max="3" width="28.5703125" style="51" customWidth="1"/>
    <col min="4" max="4" width="7.42578125" style="52" hidden="1" customWidth="1"/>
    <col min="5" max="5" width="11.42578125" style="52" customWidth="1"/>
    <col min="6" max="6" width="10" style="52" customWidth="1"/>
    <col min="7" max="7" width="14.28515625" style="52" customWidth="1"/>
    <col min="8" max="8" width="35.7109375" style="53" customWidth="1"/>
    <col min="9" max="9" width="64.28515625" style="53" customWidth="1"/>
    <col min="10" max="10" width="10" style="51" customWidth="1"/>
    <col min="11" max="11" width="10" style="79" customWidth="1"/>
    <col min="12" max="12" width="50" style="724" customWidth="1"/>
    <col min="13" max="13" width="0" style="52" hidden="1" customWidth="1"/>
    <col min="14" max="14" width="12.5703125" style="78" customWidth="1"/>
    <col min="15" max="15" width="2.7109375" style="51" customWidth="1"/>
    <col min="16" max="16384" width="11.42578125" style="51" hidden="1"/>
  </cols>
  <sheetData>
    <row r="1" spans="2:14">
      <c r="B1" s="113"/>
      <c r="C1" s="113"/>
      <c r="D1" s="113"/>
      <c r="E1" s="114"/>
      <c r="F1" s="114"/>
      <c r="G1" s="114"/>
      <c r="H1" s="115"/>
    </row>
    <row r="2" spans="2:14" s="53" customFormat="1" ht="24" customHeight="1">
      <c r="B2" s="116" t="s">
        <v>0</v>
      </c>
      <c r="C2" s="116" t="s">
        <v>59</v>
      </c>
      <c r="D2" s="116" t="s">
        <v>1</v>
      </c>
      <c r="E2" s="116" t="s">
        <v>3066</v>
      </c>
      <c r="F2" s="116" t="s">
        <v>3067</v>
      </c>
      <c r="G2" s="116" t="s">
        <v>2</v>
      </c>
      <c r="H2" s="116" t="s">
        <v>27</v>
      </c>
      <c r="I2" s="116" t="s">
        <v>2610</v>
      </c>
      <c r="J2" s="117" t="s">
        <v>2609</v>
      </c>
      <c r="K2" s="117" t="s">
        <v>2608</v>
      </c>
      <c r="L2" s="623" t="s">
        <v>3065</v>
      </c>
      <c r="M2" s="116" t="s">
        <v>216</v>
      </c>
      <c r="N2" s="116" t="s">
        <v>2889</v>
      </c>
    </row>
    <row r="3" spans="2:14" s="53" customFormat="1">
      <c r="B3" s="141" t="s">
        <v>186</v>
      </c>
      <c r="C3" s="158" t="s">
        <v>186</v>
      </c>
      <c r="D3" s="141"/>
      <c r="E3" s="141" t="s">
        <v>186</v>
      </c>
      <c r="F3" s="141" t="s">
        <v>186</v>
      </c>
      <c r="G3" s="141" t="s">
        <v>186</v>
      </c>
      <c r="H3" s="158" t="s">
        <v>186</v>
      </c>
      <c r="I3" s="451" t="s">
        <v>3416</v>
      </c>
      <c r="J3" s="142" t="s">
        <v>186</v>
      </c>
      <c r="K3" s="142" t="s">
        <v>186</v>
      </c>
      <c r="L3" s="624" t="s">
        <v>186</v>
      </c>
      <c r="M3" s="141"/>
      <c r="N3" s="141" t="s">
        <v>186</v>
      </c>
    </row>
    <row r="4" spans="2:14">
      <c r="B4" s="345" t="s">
        <v>161</v>
      </c>
      <c r="C4" s="346"/>
      <c r="D4" s="348"/>
      <c r="E4" s="348" t="s">
        <v>186</v>
      </c>
      <c r="F4" s="349" t="s">
        <v>186</v>
      </c>
      <c r="G4" s="349" t="s">
        <v>186</v>
      </c>
      <c r="H4" s="350" t="s">
        <v>186</v>
      </c>
      <c r="I4" s="351" t="s">
        <v>186</v>
      </c>
      <c r="J4" s="352" t="s">
        <v>186</v>
      </c>
      <c r="K4" s="353" t="s">
        <v>186</v>
      </c>
      <c r="L4" s="357" t="s">
        <v>186</v>
      </c>
      <c r="M4" s="352" t="s">
        <v>186</v>
      </c>
      <c r="N4" s="354" t="s">
        <v>186</v>
      </c>
    </row>
    <row r="5" spans="2:14" ht="24">
      <c r="B5" s="1490">
        <v>1</v>
      </c>
      <c r="C5" s="1493" t="s">
        <v>31</v>
      </c>
      <c r="D5" s="1492" t="s">
        <v>3</v>
      </c>
      <c r="E5" s="1492" t="s">
        <v>4</v>
      </c>
      <c r="F5" s="1490" t="s">
        <v>24</v>
      </c>
      <c r="G5" s="1492"/>
      <c r="H5" s="1491" t="s">
        <v>41</v>
      </c>
      <c r="I5" s="451" t="s">
        <v>3136</v>
      </c>
      <c r="J5" s="463" t="s">
        <v>203</v>
      </c>
      <c r="K5" s="120" t="s">
        <v>2378</v>
      </c>
      <c r="L5" s="705" t="str">
        <f>VLOOKUP(K5,CódigosRetorno!$A$1:$B$1676,2,FALSE)</f>
        <v>El XML no contiene el tag o no existe informacion de UBLVersionID</v>
      </c>
      <c r="M5" s="450" t="s">
        <v>477</v>
      </c>
      <c r="N5" s="449" t="s">
        <v>186</v>
      </c>
    </row>
    <row r="6" spans="2:14" s="802" customFormat="1">
      <c r="B6" s="1490"/>
      <c r="C6" s="1493"/>
      <c r="D6" s="1492"/>
      <c r="E6" s="1492"/>
      <c r="F6" s="1490"/>
      <c r="G6" s="1492"/>
      <c r="H6" s="1491"/>
      <c r="I6" s="869" t="s">
        <v>2617</v>
      </c>
      <c r="J6" s="875" t="s">
        <v>203</v>
      </c>
      <c r="K6" s="120" t="s">
        <v>2379</v>
      </c>
      <c r="L6" s="871" t="str">
        <f>VLOOKUP(K6,CódigosRetorno!$A$1:$B$1676,2,FALSE)</f>
        <v>UBLVersionID - La versión del UBL no es correcta</v>
      </c>
      <c r="M6" s="868" t="s">
        <v>477</v>
      </c>
      <c r="N6" s="870" t="s">
        <v>186</v>
      </c>
    </row>
    <row r="7" spans="2:14" ht="24">
      <c r="B7" s="1490"/>
      <c r="C7" s="1493"/>
      <c r="D7" s="1492"/>
      <c r="E7" s="1492"/>
      <c r="F7" s="1490"/>
      <c r="G7" s="1492"/>
      <c r="H7" s="1491"/>
      <c r="I7" s="1280" t="s">
        <v>6552</v>
      </c>
      <c r="J7" s="1284" t="s">
        <v>1177</v>
      </c>
      <c r="K7" s="1285" t="s">
        <v>6553</v>
      </c>
      <c r="L7" s="705" t="str">
        <f>VLOOKUP(K7,CódigosRetorno!$A$1:$B$1676,2,FALSE)</f>
        <v>La Versión del UBL 2.0 se aceptará solo hasta el 31 de diciembre de 2018</v>
      </c>
      <c r="M7" s="450" t="s">
        <v>477</v>
      </c>
      <c r="N7" s="449" t="s">
        <v>186</v>
      </c>
    </row>
    <row r="8" spans="2:14" ht="24">
      <c r="B8" s="449">
        <f>B5+1</f>
        <v>2</v>
      </c>
      <c r="C8" s="452" t="s">
        <v>32</v>
      </c>
      <c r="D8" s="450" t="s">
        <v>3</v>
      </c>
      <c r="E8" s="450" t="s">
        <v>9</v>
      </c>
      <c r="F8" s="449" t="s">
        <v>24</v>
      </c>
      <c r="G8" s="450"/>
      <c r="H8" s="452" t="s">
        <v>42</v>
      </c>
      <c r="I8" s="451" t="s">
        <v>3042</v>
      </c>
      <c r="J8" s="463" t="s">
        <v>1177</v>
      </c>
      <c r="K8" s="120" t="s">
        <v>2381</v>
      </c>
      <c r="L8" s="705" t="str">
        <f>VLOOKUP(K8,CódigosRetorno!$A$1:$B$1676,2,FALSE)</f>
        <v>CustomizationID - La versión del documento no es la correcta</v>
      </c>
      <c r="M8" s="450" t="s">
        <v>477</v>
      </c>
      <c r="N8" s="449" t="s">
        <v>186</v>
      </c>
    </row>
    <row r="9" spans="2:14" ht="24">
      <c r="B9" s="1490">
        <f>B8+1</f>
        <v>3</v>
      </c>
      <c r="C9" s="1493" t="s">
        <v>28</v>
      </c>
      <c r="D9" s="1492" t="s">
        <v>3</v>
      </c>
      <c r="E9" s="1492" t="s">
        <v>4</v>
      </c>
      <c r="F9" s="1490" t="s">
        <v>45</v>
      </c>
      <c r="G9" s="1492" t="s">
        <v>61</v>
      </c>
      <c r="H9" s="1491" t="s">
        <v>36</v>
      </c>
      <c r="I9" s="452" t="s">
        <v>3060</v>
      </c>
      <c r="J9" s="463" t="s">
        <v>203</v>
      </c>
      <c r="K9" s="463" t="s">
        <v>2500</v>
      </c>
      <c r="L9" s="705" t="str">
        <f>VLOOKUP(K9,CódigosRetorno!$A$1:$B$1676,2,FALSE)</f>
        <v>Numero de Serie del nombre del archivo no coincide con el consignado en el contenido del archivo XML</v>
      </c>
      <c r="M9" s="450" t="s">
        <v>477</v>
      </c>
      <c r="N9" s="449" t="s">
        <v>186</v>
      </c>
    </row>
    <row r="10" spans="2:14" ht="24">
      <c r="B10" s="1490"/>
      <c r="C10" s="1493"/>
      <c r="D10" s="1492"/>
      <c r="E10" s="1492"/>
      <c r="F10" s="1490"/>
      <c r="G10" s="1492"/>
      <c r="H10" s="1491"/>
      <c r="I10" s="452" t="s">
        <v>3061</v>
      </c>
      <c r="J10" s="463" t="s">
        <v>203</v>
      </c>
      <c r="K10" s="463" t="s">
        <v>2499</v>
      </c>
      <c r="L10" s="705" t="str">
        <f>VLOOKUP(K10,CódigosRetorno!$A$1:$B$1676,2,FALSE)</f>
        <v>Número de documento en el nombre del archivo no coincide con el consignado en el contenido del XML</v>
      </c>
      <c r="M10" s="450" t="s">
        <v>477</v>
      </c>
      <c r="N10" s="449" t="s">
        <v>186</v>
      </c>
    </row>
    <row r="11" spans="2:14" ht="36">
      <c r="B11" s="1490"/>
      <c r="C11" s="1493"/>
      <c r="D11" s="1492"/>
      <c r="E11" s="1492"/>
      <c r="F11" s="1490"/>
      <c r="G11" s="1492"/>
      <c r="H11" s="1491"/>
      <c r="I11" s="452" t="s">
        <v>3570</v>
      </c>
      <c r="J11" s="463" t="s">
        <v>203</v>
      </c>
      <c r="K11" s="463" t="s">
        <v>2502</v>
      </c>
      <c r="L11" s="705" t="str">
        <f>VLOOKUP(K11,CódigosRetorno!$A$1:$B$1676,2,FALSE)</f>
        <v>El comprobante fue registrado previamente con otros datos</v>
      </c>
      <c r="M11" s="450" t="s">
        <v>217</v>
      </c>
      <c r="N11" s="449" t="s">
        <v>2614</v>
      </c>
    </row>
    <row r="12" spans="2:14" ht="36">
      <c r="B12" s="1490"/>
      <c r="C12" s="1493"/>
      <c r="D12" s="1492"/>
      <c r="E12" s="1492"/>
      <c r="F12" s="1490"/>
      <c r="G12" s="1492"/>
      <c r="H12" s="1491"/>
      <c r="I12" s="452" t="s">
        <v>3571</v>
      </c>
      <c r="J12" s="463" t="s">
        <v>203</v>
      </c>
      <c r="K12" s="463" t="s">
        <v>2503</v>
      </c>
      <c r="L12" s="705" t="str">
        <f>VLOOKUP(K12,CódigosRetorno!$A$1:$B$1676,2,FALSE)</f>
        <v>El comprobante fue informado previamente en una comunicacion de baja</v>
      </c>
      <c r="M12" s="450" t="s">
        <v>217</v>
      </c>
      <c r="N12" s="449" t="s">
        <v>2614</v>
      </c>
    </row>
    <row r="13" spans="2:14" ht="24">
      <c r="B13" s="1490">
        <f>B9+1</f>
        <v>4</v>
      </c>
      <c r="C13" s="1491" t="s">
        <v>23</v>
      </c>
      <c r="D13" s="450" t="s">
        <v>3</v>
      </c>
      <c r="E13" s="1492" t="s">
        <v>4</v>
      </c>
      <c r="F13" s="1490" t="s">
        <v>149</v>
      </c>
      <c r="G13" s="1492" t="s">
        <v>25</v>
      </c>
      <c r="H13" s="1491" t="s">
        <v>33</v>
      </c>
      <c r="I13" s="315" t="s">
        <v>3359</v>
      </c>
      <c r="J13" s="463" t="s">
        <v>203</v>
      </c>
      <c r="K13" s="463" t="s">
        <v>2341</v>
      </c>
      <c r="L13" s="705" t="str">
        <f>VLOOKUP(K13,CódigosRetorno!$A$1:$B$1676,2,FALSE)</f>
        <v>Presentacion fuera de fecha</v>
      </c>
      <c r="M13" s="450" t="s">
        <v>217</v>
      </c>
      <c r="N13" s="449" t="s">
        <v>3004</v>
      </c>
    </row>
    <row r="14" spans="2:14">
      <c r="B14" s="1490"/>
      <c r="C14" s="1491"/>
      <c r="D14" s="450"/>
      <c r="E14" s="1492"/>
      <c r="F14" s="1490"/>
      <c r="G14" s="1492"/>
      <c r="H14" s="1491"/>
      <c r="I14" s="452" t="s">
        <v>3438</v>
      </c>
      <c r="J14" s="463" t="s">
        <v>203</v>
      </c>
      <c r="K14" s="121" t="s">
        <v>2113</v>
      </c>
      <c r="L14" s="705" t="str">
        <f>VLOOKUP(K14,CódigosRetorno!$A$1:$B$1676,2,FALSE)</f>
        <v>La fecha de emision se encuentra fuera del limite permitido</v>
      </c>
      <c r="M14" s="450"/>
      <c r="N14" s="449" t="s">
        <v>186</v>
      </c>
    </row>
    <row r="15" spans="2:14" ht="12.75">
      <c r="B15" s="449">
        <f>+B13+1</f>
        <v>5</v>
      </c>
      <c r="C15" s="452" t="s">
        <v>1176</v>
      </c>
      <c r="D15" s="450"/>
      <c r="E15" s="450" t="s">
        <v>9</v>
      </c>
      <c r="F15" s="108" t="s">
        <v>950</v>
      </c>
      <c r="G15" s="105" t="s">
        <v>2997</v>
      </c>
      <c r="H15" s="241" t="s">
        <v>2996</v>
      </c>
      <c r="I15" s="451" t="s">
        <v>2631</v>
      </c>
      <c r="J15" s="450" t="s">
        <v>186</v>
      </c>
      <c r="K15" s="463" t="s">
        <v>186</v>
      </c>
      <c r="L15" s="705" t="str">
        <f>VLOOKUP(K15,CódigosRetorno!$A$1:$B$1676,2,FALSE)</f>
        <v>-</v>
      </c>
      <c r="M15" s="450" t="s">
        <v>186</v>
      </c>
      <c r="N15" s="449" t="s">
        <v>186</v>
      </c>
    </row>
    <row r="16" spans="2:14" ht="24">
      <c r="B16" s="1490">
        <f>+B15+1</f>
        <v>6</v>
      </c>
      <c r="C16" s="1493" t="s">
        <v>103</v>
      </c>
      <c r="D16" s="1492" t="s">
        <v>3</v>
      </c>
      <c r="E16" s="1492" t="s">
        <v>4</v>
      </c>
      <c r="F16" s="1490" t="s">
        <v>10</v>
      </c>
      <c r="G16" s="1492"/>
      <c r="H16" s="1491" t="s">
        <v>2624</v>
      </c>
      <c r="I16" s="451" t="s">
        <v>3136</v>
      </c>
      <c r="J16" s="463" t="s">
        <v>203</v>
      </c>
      <c r="K16" s="461" t="s">
        <v>2536</v>
      </c>
      <c r="L16" s="705" t="str">
        <f>VLOOKUP(K16,CódigosRetorno!$A$1:$B$1676,2,FALSE)</f>
        <v>El XML no contiene el tag o no existe informacion de InvoiceTypeCode</v>
      </c>
      <c r="M16" s="450" t="s">
        <v>477</v>
      </c>
      <c r="N16" s="449" t="s">
        <v>186</v>
      </c>
    </row>
    <row r="17" spans="2:14" ht="24">
      <c r="B17" s="1490"/>
      <c r="C17" s="1493"/>
      <c r="D17" s="1492"/>
      <c r="E17" s="1492"/>
      <c r="F17" s="1490"/>
      <c r="G17" s="1492"/>
      <c r="H17" s="1491"/>
      <c r="I17" s="452" t="s">
        <v>3062</v>
      </c>
      <c r="J17" s="463" t="s">
        <v>203</v>
      </c>
      <c r="K17" s="461" t="s">
        <v>2537</v>
      </c>
      <c r="L17" s="705" t="str">
        <f>VLOOKUP(K17,CódigosRetorno!$A$1:$B$1676,2,FALSE)</f>
        <v>InvoiceTypeCode - El valor del tipo de documento es invalido o no coincide con el nombre del archivo</v>
      </c>
      <c r="M17" s="450" t="s">
        <v>477</v>
      </c>
      <c r="N17" s="449" t="s">
        <v>186</v>
      </c>
    </row>
    <row r="18" spans="2:14" ht="24">
      <c r="B18" s="1490">
        <f>B16+1</f>
        <v>7</v>
      </c>
      <c r="C18" s="1493" t="s">
        <v>2956</v>
      </c>
      <c r="D18" s="1492" t="s">
        <v>3</v>
      </c>
      <c r="E18" s="1492" t="s">
        <v>4</v>
      </c>
      <c r="F18" s="1490" t="s">
        <v>13</v>
      </c>
      <c r="G18" s="1492" t="s">
        <v>2650</v>
      </c>
      <c r="H18" s="1491" t="s">
        <v>2625</v>
      </c>
      <c r="I18" s="451" t="s">
        <v>3136</v>
      </c>
      <c r="J18" s="463" t="s">
        <v>203</v>
      </c>
      <c r="K18" s="461" t="s">
        <v>757</v>
      </c>
      <c r="L18" s="705" t="str">
        <f>VLOOKUP(K18,CódigosRetorno!$A$1:$B$1676,2,FALSE)</f>
        <v>El XML no contiene el tag o no existe informacion de DocumentCurrencyCode</v>
      </c>
      <c r="M18" s="450" t="s">
        <v>477</v>
      </c>
      <c r="N18" s="449" t="s">
        <v>186</v>
      </c>
    </row>
    <row r="19" spans="2:14" ht="24">
      <c r="B19" s="1490"/>
      <c r="C19" s="1493"/>
      <c r="D19" s="1492"/>
      <c r="E19" s="1492"/>
      <c r="F19" s="1490"/>
      <c r="G19" s="1492"/>
      <c r="H19" s="1491"/>
      <c r="I19" s="451" t="s">
        <v>3148</v>
      </c>
      <c r="J19" s="463" t="s">
        <v>203</v>
      </c>
      <c r="K19" s="461" t="s">
        <v>761</v>
      </c>
      <c r="L19" s="705" t="str">
        <f>VLOOKUP(K19,CódigosRetorno!$A$1:$B$1676,2,FALSE)</f>
        <v>DocumentCurrencyCode - El dato ingresado no cumple con la estructura</v>
      </c>
      <c r="M19" s="449"/>
      <c r="N19" s="449" t="s">
        <v>186</v>
      </c>
    </row>
    <row r="20" spans="2:14" ht="36">
      <c r="B20" s="1490"/>
      <c r="C20" s="1493"/>
      <c r="D20" s="1492"/>
      <c r="E20" s="1492"/>
      <c r="F20" s="1490"/>
      <c r="G20" s="1492"/>
      <c r="H20" s="1491"/>
      <c r="I20" s="452" t="s">
        <v>3439</v>
      </c>
      <c r="J20" s="463" t="s">
        <v>203</v>
      </c>
      <c r="K20" s="461" t="s">
        <v>758</v>
      </c>
      <c r="L20" s="705" t="str">
        <f>VLOOKUP(K20,CódigosRetorno!$A$1:$B$1676,2,FALSE)</f>
        <v>La moneda debe ser la misma en todo el documento. Salvo las percepciones que sólo son en moneda nacional.</v>
      </c>
      <c r="M20" s="450" t="s">
        <v>477</v>
      </c>
      <c r="N20" s="449" t="s">
        <v>186</v>
      </c>
    </row>
    <row r="21" spans="2:14" ht="12.75">
      <c r="B21" s="449">
        <f>+B18+1</f>
        <v>8</v>
      </c>
      <c r="C21" s="111" t="s">
        <v>2998</v>
      </c>
      <c r="D21" s="111" t="s">
        <v>3</v>
      </c>
      <c r="E21" s="109" t="s">
        <v>9</v>
      </c>
      <c r="F21" s="108" t="s">
        <v>149</v>
      </c>
      <c r="G21" s="109" t="s">
        <v>25</v>
      </c>
      <c r="H21" s="159" t="s">
        <v>2999</v>
      </c>
      <c r="I21" s="451" t="s">
        <v>2631</v>
      </c>
      <c r="J21" s="450" t="s">
        <v>186</v>
      </c>
      <c r="K21" s="463" t="s">
        <v>186</v>
      </c>
      <c r="L21" s="705" t="str">
        <f>VLOOKUP(K21,CódigosRetorno!$A$1:$B$1676,2,FALSE)</f>
        <v>-</v>
      </c>
      <c r="M21" s="450" t="s">
        <v>186</v>
      </c>
      <c r="N21" s="449" t="s">
        <v>186</v>
      </c>
    </row>
    <row r="22" spans="2:14">
      <c r="B22" s="345" t="s">
        <v>188</v>
      </c>
      <c r="C22" s="346"/>
      <c r="D22" s="347"/>
      <c r="E22" s="348" t="s">
        <v>186</v>
      </c>
      <c r="F22" s="349" t="s">
        <v>186</v>
      </c>
      <c r="G22" s="349" t="s">
        <v>186</v>
      </c>
      <c r="H22" s="350" t="s">
        <v>186</v>
      </c>
      <c r="I22" s="351" t="s">
        <v>186</v>
      </c>
      <c r="J22" s="352" t="s">
        <v>186</v>
      </c>
      <c r="K22" s="353" t="s">
        <v>186</v>
      </c>
      <c r="L22" s="357" t="str">
        <f>VLOOKUP(K22,CódigosRetorno!$A$1:$B$1676,2,FALSE)</f>
        <v>-</v>
      </c>
      <c r="M22" s="352" t="s">
        <v>186</v>
      </c>
      <c r="N22" s="354" t="s">
        <v>186</v>
      </c>
    </row>
    <row r="23" spans="2:14">
      <c r="B23" s="449">
        <f>+B21+1</f>
        <v>9</v>
      </c>
      <c r="C23" s="451" t="s">
        <v>43</v>
      </c>
      <c r="D23" s="450" t="s">
        <v>3</v>
      </c>
      <c r="E23" s="450" t="s">
        <v>4</v>
      </c>
      <c r="F23" s="449" t="s">
        <v>26</v>
      </c>
      <c r="G23" s="450" t="s">
        <v>186</v>
      </c>
      <c r="H23" s="451" t="s">
        <v>186</v>
      </c>
      <c r="I23" s="451" t="s">
        <v>3417</v>
      </c>
      <c r="J23" s="450" t="s">
        <v>186</v>
      </c>
      <c r="K23" s="463" t="s">
        <v>186</v>
      </c>
      <c r="L23" s="357" t="str">
        <f>VLOOKUP(K23,CódigosRetorno!$A$1:$B$1676,2,FALSE)</f>
        <v>-</v>
      </c>
      <c r="M23" s="450" t="s">
        <v>186</v>
      </c>
      <c r="N23" s="449" t="s">
        <v>186</v>
      </c>
    </row>
    <row r="24" spans="2:14">
      <c r="B24" s="345" t="s">
        <v>155</v>
      </c>
      <c r="C24" s="345"/>
      <c r="D24" s="347"/>
      <c r="E24" s="348" t="s">
        <v>186</v>
      </c>
      <c r="F24" s="349" t="s">
        <v>186</v>
      </c>
      <c r="G24" s="349" t="s">
        <v>186</v>
      </c>
      <c r="H24" s="350" t="s">
        <v>186</v>
      </c>
      <c r="I24" s="351" t="s">
        <v>186</v>
      </c>
      <c r="J24" s="352" t="s">
        <v>186</v>
      </c>
      <c r="K24" s="353" t="s">
        <v>186</v>
      </c>
      <c r="L24" s="357" t="str">
        <f>VLOOKUP(K24,CódigosRetorno!$A$1:$B$1676,2,FALSE)</f>
        <v>-</v>
      </c>
      <c r="M24" s="352" t="s">
        <v>186</v>
      </c>
      <c r="N24" s="354" t="s">
        <v>186</v>
      </c>
    </row>
    <row r="25" spans="2:14" ht="24">
      <c r="B25" s="1490">
        <f>B23+1</f>
        <v>10</v>
      </c>
      <c r="C25" s="1493" t="s">
        <v>6</v>
      </c>
      <c r="D25" s="1492" t="s">
        <v>3</v>
      </c>
      <c r="E25" s="1492" t="s">
        <v>4</v>
      </c>
      <c r="F25" s="1490" t="s">
        <v>7</v>
      </c>
      <c r="G25" s="1492"/>
      <c r="H25" s="1491" t="s">
        <v>5280</v>
      </c>
      <c r="I25" s="451" t="s">
        <v>3440</v>
      </c>
      <c r="J25" s="463" t="s">
        <v>203</v>
      </c>
      <c r="K25" s="461" t="s">
        <v>2501</v>
      </c>
      <c r="L25" s="357" t="str">
        <f>VLOOKUP(K25,CódigosRetorno!$A$1:$B$1676,2,FALSE)</f>
        <v>Número de RUC del nombre del archivo no coincide con el consignado en el contenido del archivo XML</v>
      </c>
      <c r="M25" s="450" t="s">
        <v>477</v>
      </c>
      <c r="N25" s="449" t="s">
        <v>186</v>
      </c>
    </row>
    <row r="26" spans="2:14" ht="24">
      <c r="B26" s="1490"/>
      <c r="C26" s="1493"/>
      <c r="D26" s="1492"/>
      <c r="E26" s="1492"/>
      <c r="F26" s="1490"/>
      <c r="G26" s="1492"/>
      <c r="H26" s="1491"/>
      <c r="I26" s="451" t="s">
        <v>3441</v>
      </c>
      <c r="J26" s="463" t="s">
        <v>203</v>
      </c>
      <c r="K26" s="461" t="s">
        <v>2345</v>
      </c>
      <c r="L26" s="357" t="str">
        <f>VLOOKUP(K26,CódigosRetorno!$A$1:$B$1676,2,FALSE)</f>
        <v>El Numero de RUC del emisor no existe</v>
      </c>
      <c r="M26" s="450" t="s">
        <v>217</v>
      </c>
      <c r="N26" s="449" t="s">
        <v>2629</v>
      </c>
    </row>
    <row r="27" spans="2:14" ht="24">
      <c r="B27" s="1490"/>
      <c r="C27" s="1493"/>
      <c r="D27" s="1492"/>
      <c r="E27" s="1492"/>
      <c r="F27" s="1490"/>
      <c r="G27" s="1492"/>
      <c r="H27" s="1491"/>
      <c r="I27" s="451" t="s">
        <v>3454</v>
      </c>
      <c r="J27" s="463" t="s">
        <v>203</v>
      </c>
      <c r="K27" s="461" t="s">
        <v>2436</v>
      </c>
      <c r="L27" s="357" t="str">
        <f>VLOOKUP(K27,CódigosRetorno!$A$1:$B$1676,2,FALSE)</f>
        <v>El contribuyente no esta activo</v>
      </c>
      <c r="M27" s="450" t="s">
        <v>217</v>
      </c>
      <c r="N27" s="449" t="s">
        <v>2629</v>
      </c>
    </row>
    <row r="28" spans="2:14" ht="24">
      <c r="B28" s="1490"/>
      <c r="C28" s="1493"/>
      <c r="D28" s="1492"/>
      <c r="E28" s="1492"/>
      <c r="F28" s="1490"/>
      <c r="G28" s="1492"/>
      <c r="H28" s="1491"/>
      <c r="I28" s="451" t="s">
        <v>3455</v>
      </c>
      <c r="J28" s="463" t="s">
        <v>203</v>
      </c>
      <c r="K28" s="461" t="s">
        <v>2435</v>
      </c>
      <c r="L28" s="357" t="str">
        <f>VLOOKUP(K28,CódigosRetorno!$A$1:$B$1676,2,FALSE)</f>
        <v>El contribuyente no esta habido</v>
      </c>
      <c r="M28" s="450" t="s">
        <v>217</v>
      </c>
      <c r="N28" s="449" t="s">
        <v>2629</v>
      </c>
    </row>
    <row r="29" spans="2:14" ht="24">
      <c r="B29" s="1490"/>
      <c r="C29" s="1493"/>
      <c r="D29" s="1492"/>
      <c r="E29" s="1492"/>
      <c r="F29" s="1490"/>
      <c r="G29" s="1492"/>
      <c r="H29" s="1491"/>
      <c r="I29" s="451" t="s">
        <v>3136</v>
      </c>
      <c r="J29" s="463" t="s">
        <v>203</v>
      </c>
      <c r="K29" s="461" t="s">
        <v>2532</v>
      </c>
      <c r="L29" s="357" t="str">
        <f>VLOOKUP(K29,CódigosRetorno!$A$1:$B$1676,2,FALSE)</f>
        <v>El XML no contiene el tag o no existe informacion en tipo de documento del emisor.</v>
      </c>
      <c r="M29" s="450" t="s">
        <v>477</v>
      </c>
      <c r="N29" s="449" t="s">
        <v>186</v>
      </c>
    </row>
    <row r="30" spans="2:14">
      <c r="B30" s="1490"/>
      <c r="C30" s="1493"/>
      <c r="D30" s="1492"/>
      <c r="E30" s="1492"/>
      <c r="F30" s="1490" t="s">
        <v>11</v>
      </c>
      <c r="G30" s="1492" t="s">
        <v>2643</v>
      </c>
      <c r="H30" s="1491" t="s">
        <v>5281</v>
      </c>
      <c r="I30" s="451" t="s">
        <v>3255</v>
      </c>
      <c r="J30" s="463" t="s">
        <v>203</v>
      </c>
      <c r="K30" s="461" t="s">
        <v>2533</v>
      </c>
      <c r="L30" s="357" t="str">
        <f>VLOOKUP(K30,CódigosRetorno!$A$1:$B$1676,2,FALSE)</f>
        <v>El dato ingresado no cumple con el estandar</v>
      </c>
      <c r="M30" s="450" t="s">
        <v>477</v>
      </c>
      <c r="N30" s="449" t="s">
        <v>186</v>
      </c>
    </row>
    <row r="31" spans="2:14" ht="24">
      <c r="B31" s="1490"/>
      <c r="C31" s="1493"/>
      <c r="D31" s="1492"/>
      <c r="E31" s="1492"/>
      <c r="F31" s="1490"/>
      <c r="G31" s="1492"/>
      <c r="H31" s="1491"/>
      <c r="I31" s="451" t="s">
        <v>2887</v>
      </c>
      <c r="J31" s="463" t="s">
        <v>203</v>
      </c>
      <c r="K31" s="461" t="s">
        <v>2072</v>
      </c>
      <c r="L31" s="357" t="str">
        <f>VLOOKUP(K31,CódigosRetorno!$A$1:$B$1676,2,FALSE)</f>
        <v>Debe consignar solo un tag cac:AccountingSupplierParty/cbc:AdditionalAccountID</v>
      </c>
      <c r="M31" s="450" t="s">
        <v>477</v>
      </c>
      <c r="N31" s="449" t="s">
        <v>186</v>
      </c>
    </row>
    <row r="32" spans="2:14" ht="24">
      <c r="B32" s="449">
        <f>B25+1</f>
        <v>11</v>
      </c>
      <c r="C32" s="451" t="s">
        <v>8</v>
      </c>
      <c r="D32" s="450" t="s">
        <v>3</v>
      </c>
      <c r="E32" s="450" t="s">
        <v>9</v>
      </c>
      <c r="F32" s="449" t="s">
        <v>5</v>
      </c>
      <c r="G32" s="450"/>
      <c r="H32" s="451" t="s">
        <v>35</v>
      </c>
      <c r="I32" s="451" t="s">
        <v>2631</v>
      </c>
      <c r="J32" s="450" t="s">
        <v>186</v>
      </c>
      <c r="K32" s="463" t="s">
        <v>186</v>
      </c>
      <c r="L32" s="357" t="str">
        <f>VLOOKUP(K32,CódigosRetorno!$A$1:$B$1676,2,FALSE)</f>
        <v>-</v>
      </c>
      <c r="M32" s="450" t="s">
        <v>186</v>
      </c>
      <c r="N32" s="449" t="s">
        <v>186</v>
      </c>
    </row>
    <row r="33" spans="2:14" ht="24">
      <c r="B33" s="1490">
        <f>B32+1</f>
        <v>12</v>
      </c>
      <c r="C33" s="1493" t="s">
        <v>54</v>
      </c>
      <c r="D33" s="1492" t="s">
        <v>3</v>
      </c>
      <c r="E33" s="1492" t="s">
        <v>4</v>
      </c>
      <c r="F33" s="1490" t="s">
        <v>5</v>
      </c>
      <c r="G33" s="1492"/>
      <c r="H33" s="1491" t="s">
        <v>34</v>
      </c>
      <c r="I33" s="451" t="s">
        <v>3136</v>
      </c>
      <c r="J33" s="463" t="s">
        <v>203</v>
      </c>
      <c r="K33" s="461" t="s">
        <v>2498</v>
      </c>
      <c r="L33" s="357" t="str">
        <f>VLOOKUP(K33,CódigosRetorno!$A$1:$B$1676,2,FALSE)</f>
        <v>El XML no contiene el tag o no existe informacion de RegistrationName del emisor del documento</v>
      </c>
      <c r="M33" s="450" t="s">
        <v>477</v>
      </c>
      <c r="N33" s="449" t="s">
        <v>186</v>
      </c>
    </row>
    <row r="34" spans="2:14" ht="24">
      <c r="B34" s="1490"/>
      <c r="C34" s="1493"/>
      <c r="D34" s="1492"/>
      <c r="E34" s="1492"/>
      <c r="F34" s="1490"/>
      <c r="G34" s="1492"/>
      <c r="H34" s="1491"/>
      <c r="I34" s="451" t="s">
        <v>3577</v>
      </c>
      <c r="J34" s="459" t="s">
        <v>1177</v>
      </c>
      <c r="K34" s="461" t="s">
        <v>2497</v>
      </c>
      <c r="L34" s="357" t="str">
        <f>VLOOKUP(K34,CódigosRetorno!$A$1:$B$1676,2,FALSE)</f>
        <v>RegistrationName - El nombre o razon social del emisor no cumple con el estandar</v>
      </c>
      <c r="M34" s="450" t="s">
        <v>477</v>
      </c>
      <c r="N34" s="449" t="s">
        <v>186</v>
      </c>
    </row>
    <row r="35" spans="2:14" ht="48">
      <c r="B35" s="1492">
        <f>B33+1</f>
        <v>13</v>
      </c>
      <c r="C35" s="1497" t="s">
        <v>4573</v>
      </c>
      <c r="D35" s="1492" t="s">
        <v>3</v>
      </c>
      <c r="E35" s="1492" t="s">
        <v>9</v>
      </c>
      <c r="F35" s="459" t="s">
        <v>4574</v>
      </c>
      <c r="G35" s="462"/>
      <c r="H35" s="460" t="s">
        <v>4575</v>
      </c>
      <c r="I35" s="451" t="s">
        <v>2631</v>
      </c>
      <c r="J35" s="450"/>
      <c r="K35" s="463" t="s">
        <v>186</v>
      </c>
      <c r="L35" s="357" t="str">
        <f>VLOOKUP(K35,CódigosRetorno!$A$1:$B$1676,2,FALSE)</f>
        <v>-</v>
      </c>
      <c r="M35" s="449"/>
      <c r="N35" s="449"/>
    </row>
    <row r="36" spans="2:14" ht="24" customHeight="1">
      <c r="B36" s="1492"/>
      <c r="C36" s="1497"/>
      <c r="D36" s="1492"/>
      <c r="E36" s="1492"/>
      <c r="F36" s="449" t="s">
        <v>50</v>
      </c>
      <c r="G36" s="450"/>
      <c r="H36" s="451" t="s">
        <v>4578</v>
      </c>
      <c r="I36" s="451" t="s">
        <v>2631</v>
      </c>
      <c r="J36" s="450"/>
      <c r="K36" s="463" t="s">
        <v>186</v>
      </c>
      <c r="L36" s="357" t="str">
        <f>VLOOKUP(K36,CódigosRetorno!$A$1:$B$1676,2,FALSE)</f>
        <v>-</v>
      </c>
      <c r="M36" s="449"/>
      <c r="N36" s="449"/>
    </row>
    <row r="37" spans="2:14" ht="36">
      <c r="B37" s="1492"/>
      <c r="C37" s="1497"/>
      <c r="D37" s="1492"/>
      <c r="E37" s="1492"/>
      <c r="F37" s="449" t="s">
        <v>18</v>
      </c>
      <c r="G37" s="450"/>
      <c r="H37" s="451" t="s">
        <v>4581</v>
      </c>
      <c r="I37" s="451" t="s">
        <v>2631</v>
      </c>
      <c r="J37" s="450"/>
      <c r="K37" s="463" t="s">
        <v>186</v>
      </c>
      <c r="L37" s="357" t="str">
        <f>VLOOKUP(K37,CódigosRetorno!$A$1:$B$1676,2,FALSE)</f>
        <v>-</v>
      </c>
      <c r="M37" s="449"/>
      <c r="N37" s="449"/>
    </row>
    <row r="38" spans="2:14" ht="36">
      <c r="B38" s="1492"/>
      <c r="C38" s="1497"/>
      <c r="D38" s="1492"/>
      <c r="E38" s="1492"/>
      <c r="F38" s="449" t="s">
        <v>49</v>
      </c>
      <c r="G38" s="450" t="s">
        <v>2633</v>
      </c>
      <c r="H38" s="451" t="s">
        <v>4584</v>
      </c>
      <c r="I38" s="451" t="s">
        <v>2631</v>
      </c>
      <c r="J38" s="450"/>
      <c r="K38" s="463" t="s">
        <v>186</v>
      </c>
      <c r="L38" s="357" t="str">
        <f>VLOOKUP(K38,CódigosRetorno!$A$1:$B$1676,2,FALSE)</f>
        <v>-</v>
      </c>
      <c r="M38" s="449"/>
      <c r="N38" s="449"/>
    </row>
    <row r="39" spans="2:14" ht="36">
      <c r="B39" s="1492"/>
      <c r="C39" s="1497"/>
      <c r="D39" s="1492"/>
      <c r="E39" s="1492"/>
      <c r="F39" s="449" t="s">
        <v>18</v>
      </c>
      <c r="G39" s="450"/>
      <c r="H39" s="451" t="s">
        <v>4588</v>
      </c>
      <c r="I39" s="451" t="s">
        <v>2631</v>
      </c>
      <c r="J39" s="450"/>
      <c r="K39" s="463" t="s">
        <v>186</v>
      </c>
      <c r="L39" s="357" t="str">
        <f>VLOOKUP(K39,CódigosRetorno!$A$1:$B$1676,2,FALSE)</f>
        <v>-</v>
      </c>
      <c r="M39" s="449"/>
      <c r="N39" s="449"/>
    </row>
    <row r="40" spans="2:14" ht="36">
      <c r="B40" s="1492"/>
      <c r="C40" s="1497"/>
      <c r="D40" s="1492"/>
      <c r="E40" s="1492"/>
      <c r="F40" s="449" t="s">
        <v>18</v>
      </c>
      <c r="G40" s="450"/>
      <c r="H40" s="451" t="s">
        <v>4590</v>
      </c>
      <c r="I40" s="451" t="s">
        <v>2631</v>
      </c>
      <c r="J40" s="450"/>
      <c r="K40" s="463" t="s">
        <v>186</v>
      </c>
      <c r="L40" s="357" t="str">
        <f>VLOOKUP(K40,CódigosRetorno!$A$1:$B$1676,2,FALSE)</f>
        <v>-</v>
      </c>
      <c r="M40" s="449"/>
      <c r="N40" s="449"/>
    </row>
    <row r="41" spans="2:14" ht="48">
      <c r="B41" s="1492"/>
      <c r="C41" s="1497"/>
      <c r="D41" s="1492"/>
      <c r="E41" s="1492"/>
      <c r="F41" s="449" t="s">
        <v>10</v>
      </c>
      <c r="G41" s="450" t="s">
        <v>2632</v>
      </c>
      <c r="H41" s="451" t="s">
        <v>4592</v>
      </c>
      <c r="I41" s="451" t="s">
        <v>2631</v>
      </c>
      <c r="J41" s="450"/>
      <c r="K41" s="463" t="s">
        <v>186</v>
      </c>
      <c r="L41" s="357" t="str">
        <f>VLOOKUP(K41,CódigosRetorno!$A$1:$B$1676,2,FALSE)</f>
        <v>-</v>
      </c>
      <c r="M41" s="449"/>
      <c r="N41" s="449"/>
    </row>
    <row r="42" spans="2:14" ht="24">
      <c r="B42" s="1492">
        <f>B35+1</f>
        <v>14</v>
      </c>
      <c r="C42" s="1491" t="s">
        <v>2634</v>
      </c>
      <c r="D42" s="1492" t="s">
        <v>3</v>
      </c>
      <c r="E42" s="1492" t="s">
        <v>9</v>
      </c>
      <c r="F42" s="449" t="s">
        <v>5</v>
      </c>
      <c r="G42" s="450"/>
      <c r="H42" s="451" t="s">
        <v>2635</v>
      </c>
      <c r="I42" s="451" t="s">
        <v>2631</v>
      </c>
      <c r="J42" s="450" t="s">
        <v>186</v>
      </c>
      <c r="K42" s="463" t="s">
        <v>186</v>
      </c>
      <c r="L42" s="357" t="str">
        <f>VLOOKUP(K42,CódigosRetorno!$A$1:$B$1676,2,FALSE)</f>
        <v>-</v>
      </c>
      <c r="M42" s="450" t="s">
        <v>186</v>
      </c>
      <c r="N42" s="449" t="s">
        <v>186</v>
      </c>
    </row>
    <row r="43" spans="2:14" ht="24">
      <c r="B43" s="1492"/>
      <c r="C43" s="1491"/>
      <c r="D43" s="1492"/>
      <c r="E43" s="1492"/>
      <c r="F43" s="449" t="s">
        <v>50</v>
      </c>
      <c r="G43" s="450"/>
      <c r="H43" s="451" t="s">
        <v>2636</v>
      </c>
      <c r="I43" s="451" t="s">
        <v>2631</v>
      </c>
      <c r="J43" s="450" t="s">
        <v>186</v>
      </c>
      <c r="K43" s="463" t="s">
        <v>186</v>
      </c>
      <c r="L43" s="357" t="str">
        <f>VLOOKUP(K43,CódigosRetorno!$A$1:$B$1676,2,FALSE)</f>
        <v>-</v>
      </c>
      <c r="M43" s="450" t="s">
        <v>186</v>
      </c>
      <c r="N43" s="449" t="s">
        <v>186</v>
      </c>
    </row>
    <row r="44" spans="2:14" ht="24" customHeight="1">
      <c r="B44" s="1492"/>
      <c r="C44" s="1491"/>
      <c r="D44" s="1492"/>
      <c r="E44" s="1492"/>
      <c r="F44" s="449" t="s">
        <v>18</v>
      </c>
      <c r="G44" s="450"/>
      <c r="H44" s="451" t="s">
        <v>2637</v>
      </c>
      <c r="I44" s="451" t="s">
        <v>2631</v>
      </c>
      <c r="J44" s="450" t="s">
        <v>186</v>
      </c>
      <c r="K44" s="463" t="s">
        <v>186</v>
      </c>
      <c r="L44" s="357" t="str">
        <f>VLOOKUP(K44,CódigosRetorno!$A$1:$B$1676,2,FALSE)</f>
        <v>-</v>
      </c>
      <c r="M44" s="450" t="s">
        <v>186</v>
      </c>
      <c r="N44" s="449" t="s">
        <v>186</v>
      </c>
    </row>
    <row r="45" spans="2:14" ht="24">
      <c r="B45" s="1492"/>
      <c r="C45" s="1491"/>
      <c r="D45" s="1492"/>
      <c r="E45" s="1492"/>
      <c r="F45" s="449" t="s">
        <v>175</v>
      </c>
      <c r="G45" s="450" t="s">
        <v>2633</v>
      </c>
      <c r="H45" s="451" t="s">
        <v>2638</v>
      </c>
      <c r="I45" s="451" t="s">
        <v>3448</v>
      </c>
      <c r="J45" s="450" t="s">
        <v>1177</v>
      </c>
      <c r="K45" s="463" t="s">
        <v>2969</v>
      </c>
      <c r="L45" s="357" t="str">
        <f>VLOOKUP(K45,CódigosRetorno!$A$1:$B$1676,2,FALSE)</f>
        <v>Debe corresponder a algún valor válido establecido en el catálogo 13</v>
      </c>
      <c r="M45" s="450" t="s">
        <v>186</v>
      </c>
      <c r="N45" s="449" t="s">
        <v>3129</v>
      </c>
    </row>
    <row r="46" spans="2:14" ht="24">
      <c r="B46" s="1492"/>
      <c r="C46" s="1491"/>
      <c r="D46" s="1492"/>
      <c r="E46" s="1492"/>
      <c r="F46" s="449" t="s">
        <v>18</v>
      </c>
      <c r="G46" s="450"/>
      <c r="H46" s="451" t="s">
        <v>2639</v>
      </c>
      <c r="I46" s="451" t="s">
        <v>2631</v>
      </c>
      <c r="J46" s="450" t="s">
        <v>186</v>
      </c>
      <c r="K46" s="463" t="s">
        <v>186</v>
      </c>
      <c r="L46" s="357" t="str">
        <f>VLOOKUP(K46,CódigosRetorno!$A$1:$B$1676,2,FALSE)</f>
        <v>-</v>
      </c>
      <c r="M46" s="450" t="s">
        <v>186</v>
      </c>
      <c r="N46" s="449" t="s">
        <v>186</v>
      </c>
    </row>
    <row r="47" spans="2:14" ht="24">
      <c r="B47" s="1492"/>
      <c r="C47" s="1491"/>
      <c r="D47" s="1492"/>
      <c r="E47" s="1492"/>
      <c r="F47" s="449" t="s">
        <v>18</v>
      </c>
      <c r="G47" s="450"/>
      <c r="H47" s="451" t="s">
        <v>2640</v>
      </c>
      <c r="I47" s="451" t="s">
        <v>2631</v>
      </c>
      <c r="J47" s="450" t="s">
        <v>186</v>
      </c>
      <c r="K47" s="463" t="s">
        <v>186</v>
      </c>
      <c r="L47" s="357" t="str">
        <f>VLOOKUP(K47,CódigosRetorno!$A$1:$B$1676,2,FALSE)</f>
        <v>-</v>
      </c>
      <c r="M47" s="450" t="s">
        <v>186</v>
      </c>
      <c r="N47" s="449" t="s">
        <v>186</v>
      </c>
    </row>
    <row r="48" spans="2:14" ht="36">
      <c r="B48" s="1492"/>
      <c r="C48" s="1491"/>
      <c r="D48" s="1492"/>
      <c r="E48" s="1492"/>
      <c r="F48" s="449" t="s">
        <v>10</v>
      </c>
      <c r="G48" s="450" t="s">
        <v>2632</v>
      </c>
      <c r="H48" s="451" t="s">
        <v>2641</v>
      </c>
      <c r="I48" s="451" t="s">
        <v>3464</v>
      </c>
      <c r="J48" s="450" t="s">
        <v>1177</v>
      </c>
      <c r="K48" s="463" t="s">
        <v>1391</v>
      </c>
      <c r="L48" s="357" t="str">
        <f>VLOOKUP(K48,CódigosRetorno!$A$1:$B$1676,2,FALSE)</f>
        <v>El codigo de pais debe ser PE</v>
      </c>
      <c r="M48" s="450" t="s">
        <v>477</v>
      </c>
      <c r="N48" s="449" t="s">
        <v>186</v>
      </c>
    </row>
    <row r="49" spans="2:14" ht="36">
      <c r="B49" s="449">
        <f>B42+1</f>
        <v>15</v>
      </c>
      <c r="C49" s="451" t="s">
        <v>3442</v>
      </c>
      <c r="D49" s="450" t="s">
        <v>3</v>
      </c>
      <c r="E49" s="450" t="s">
        <v>9</v>
      </c>
      <c r="F49" s="449" t="s">
        <v>69</v>
      </c>
      <c r="G49" s="450"/>
      <c r="H49" s="451" t="s">
        <v>4709</v>
      </c>
      <c r="I49" s="451" t="s">
        <v>2631</v>
      </c>
      <c r="J49" s="450" t="s">
        <v>186</v>
      </c>
      <c r="K49" s="463" t="s">
        <v>186</v>
      </c>
      <c r="L49" s="357" t="str">
        <f>VLOOKUP(K49,CódigosRetorno!$A$1:$B$1676,2,FALSE)</f>
        <v>-</v>
      </c>
      <c r="M49" s="450" t="s">
        <v>186</v>
      </c>
      <c r="N49" s="449" t="s">
        <v>186</v>
      </c>
    </row>
    <row r="50" spans="2:14">
      <c r="B50" s="345" t="s">
        <v>156</v>
      </c>
      <c r="C50" s="345"/>
      <c r="D50" s="347"/>
      <c r="E50" s="348" t="s">
        <v>186</v>
      </c>
      <c r="F50" s="349" t="s">
        <v>186</v>
      </c>
      <c r="G50" s="349" t="s">
        <v>186</v>
      </c>
      <c r="H50" s="350" t="s">
        <v>186</v>
      </c>
      <c r="I50" s="351" t="s">
        <v>186</v>
      </c>
      <c r="J50" s="352" t="s">
        <v>186</v>
      </c>
      <c r="K50" s="353" t="s">
        <v>186</v>
      </c>
      <c r="L50" s="357" t="str">
        <f>VLOOKUP(K50,CódigosRetorno!$A$1:$B$1676,2,FALSE)</f>
        <v>-</v>
      </c>
      <c r="M50" s="352" t="s">
        <v>186</v>
      </c>
      <c r="N50" s="354" t="s">
        <v>186</v>
      </c>
    </row>
    <row r="51" spans="2:14" ht="24">
      <c r="B51" s="1490">
        <f>B49+1</f>
        <v>16</v>
      </c>
      <c r="C51" s="1493" t="s">
        <v>4597</v>
      </c>
      <c r="D51" s="1492" t="s">
        <v>3</v>
      </c>
      <c r="E51" s="1492" t="s">
        <v>4</v>
      </c>
      <c r="F51" s="1490" t="s">
        <v>12</v>
      </c>
      <c r="G51" s="1492"/>
      <c r="H51" s="1491" t="s">
        <v>5282</v>
      </c>
      <c r="I51" s="451" t="s">
        <v>2616</v>
      </c>
      <c r="J51" s="463" t="s">
        <v>203</v>
      </c>
      <c r="K51" s="461" t="s">
        <v>762</v>
      </c>
      <c r="L51" s="357" t="str">
        <f>VLOOKUP(K51,CódigosRetorno!$A$1:$B$1676,2,FALSE)</f>
        <v>El XML no contiene el tag o no existe informacion de CustomerAssignedAccountID del receptor del documento</v>
      </c>
      <c r="M51" s="450" t="s">
        <v>477</v>
      </c>
      <c r="N51" s="449" t="s">
        <v>186</v>
      </c>
    </row>
    <row r="52" spans="2:14" ht="24">
      <c r="B52" s="1490"/>
      <c r="C52" s="1493"/>
      <c r="D52" s="1492"/>
      <c r="E52" s="1492"/>
      <c r="F52" s="1490"/>
      <c r="G52" s="1492"/>
      <c r="H52" s="1491"/>
      <c r="I52" s="451" t="s">
        <v>3449</v>
      </c>
      <c r="J52" s="463" t="s">
        <v>203</v>
      </c>
      <c r="K52" s="461" t="s">
        <v>763</v>
      </c>
      <c r="L52" s="357" t="str">
        <f>VLOOKUP(K52,CódigosRetorno!$A$1:$B$1676,2,FALSE)</f>
        <v>El numero de documento de identidad del receptor debe ser  RUC</v>
      </c>
      <c r="M52" s="450" t="s">
        <v>477</v>
      </c>
      <c r="N52" s="449" t="s">
        <v>186</v>
      </c>
    </row>
    <row r="53" spans="2:14" ht="24" customHeight="1">
      <c r="B53" s="1490"/>
      <c r="C53" s="1493"/>
      <c r="D53" s="1492"/>
      <c r="E53" s="1492"/>
      <c r="F53" s="1490"/>
      <c r="G53" s="1492"/>
      <c r="H53" s="1491"/>
      <c r="I53" s="451" t="s">
        <v>3450</v>
      </c>
      <c r="J53" s="463" t="s">
        <v>1177</v>
      </c>
      <c r="K53" s="461" t="s">
        <v>1437</v>
      </c>
      <c r="L53" s="357" t="str">
        <f>VLOOKUP(K53,CódigosRetorno!$A$1:$B$1676,2,FALSE)</f>
        <v>El numero de RUC del receptor no existe.</v>
      </c>
      <c r="M53" s="450" t="s">
        <v>217</v>
      </c>
      <c r="N53" s="449" t="s">
        <v>2629</v>
      </c>
    </row>
    <row r="54" spans="2:14" ht="24">
      <c r="B54" s="1490"/>
      <c r="C54" s="1493"/>
      <c r="D54" s="1492"/>
      <c r="E54" s="1492"/>
      <c r="F54" s="1490"/>
      <c r="G54" s="1492"/>
      <c r="H54" s="1491"/>
      <c r="I54" s="451" t="s">
        <v>3451</v>
      </c>
      <c r="J54" s="463" t="s">
        <v>1177</v>
      </c>
      <c r="K54" s="461" t="s">
        <v>1430</v>
      </c>
      <c r="L54" s="357" t="str">
        <f>VLOOKUP(K54,CódigosRetorno!$A$1:$B$1676,2,FALSE)</f>
        <v>El RUC  del receptor no esta activo</v>
      </c>
      <c r="M54" s="450" t="s">
        <v>217</v>
      </c>
      <c r="N54" s="449" t="s">
        <v>2629</v>
      </c>
    </row>
    <row r="55" spans="2:14" ht="24">
      <c r="B55" s="1490"/>
      <c r="C55" s="1493"/>
      <c r="D55" s="1492"/>
      <c r="E55" s="1492"/>
      <c r="F55" s="1490"/>
      <c r="G55" s="1492"/>
      <c r="H55" s="1491"/>
      <c r="I55" s="451" t="s">
        <v>3452</v>
      </c>
      <c r="J55" s="463" t="s">
        <v>1177</v>
      </c>
      <c r="K55" s="461" t="s">
        <v>1428</v>
      </c>
      <c r="L55" s="357" t="str">
        <f>VLOOKUP(K55,CódigosRetorno!$A$1:$B$1676,2,FALSE)</f>
        <v>El RUC del receptor no esta habido</v>
      </c>
      <c r="M55" s="450" t="s">
        <v>217</v>
      </c>
      <c r="N55" s="449" t="s">
        <v>2629</v>
      </c>
    </row>
    <row r="56" spans="2:14" ht="36">
      <c r="B56" s="1490"/>
      <c r="C56" s="1493"/>
      <c r="D56" s="1492"/>
      <c r="E56" s="1492"/>
      <c r="F56" s="1490"/>
      <c r="G56" s="1492"/>
      <c r="H56" s="1491"/>
      <c r="I56" s="451" t="s">
        <v>3453</v>
      </c>
      <c r="J56" s="463" t="s">
        <v>203</v>
      </c>
      <c r="K56" s="461" t="s">
        <v>1582</v>
      </c>
      <c r="L56" s="357" t="str">
        <f>VLOOKUP(K56,CódigosRetorno!$A$1:$B$1676,2,FALSE)</f>
        <v>El DNI ingresado no cumple con el estandar.</v>
      </c>
      <c r="M56" s="450" t="s">
        <v>477</v>
      </c>
      <c r="N56" s="449" t="s">
        <v>186</v>
      </c>
    </row>
    <row r="57" spans="2:14" ht="24">
      <c r="B57" s="1490"/>
      <c r="C57" s="1493"/>
      <c r="D57" s="1492"/>
      <c r="E57" s="1492"/>
      <c r="F57" s="1490" t="s">
        <v>47</v>
      </c>
      <c r="G57" s="1492" t="s">
        <v>2643</v>
      </c>
      <c r="H57" s="1491" t="s">
        <v>5283</v>
      </c>
      <c r="I57" s="451" t="s">
        <v>2616</v>
      </c>
      <c r="J57" s="463" t="s">
        <v>203</v>
      </c>
      <c r="K57" s="461" t="s">
        <v>765</v>
      </c>
      <c r="L57" s="357" t="str">
        <f>VLOOKUP(K57,CódigosRetorno!$A$1:$B$1676,2,FALSE)</f>
        <v>El XML no contiene el tag o no existe informacion de AdditionalAccountID del receptor del documento</v>
      </c>
      <c r="M57" s="450" t="s">
        <v>477</v>
      </c>
      <c r="N57" s="449" t="s">
        <v>186</v>
      </c>
    </row>
    <row r="58" spans="2:14" ht="24">
      <c r="B58" s="1490"/>
      <c r="C58" s="1493"/>
      <c r="D58" s="1492"/>
      <c r="E58" s="1492"/>
      <c r="F58" s="1490"/>
      <c r="G58" s="1492"/>
      <c r="H58" s="1491"/>
      <c r="I58" s="451" t="s">
        <v>2887</v>
      </c>
      <c r="J58" s="463" t="s">
        <v>203</v>
      </c>
      <c r="K58" s="461" t="s">
        <v>764</v>
      </c>
      <c r="L58" s="357" t="str">
        <f>VLOOKUP(K58,CódigosRetorno!$A$1:$B$1676,2,FALSE)</f>
        <v>Debe consignar solo un tag cac:AccountingCustomerParty/cbc:AdditionalAccountID</v>
      </c>
      <c r="M58" s="450" t="s">
        <v>477</v>
      </c>
      <c r="N58" s="449" t="s">
        <v>186</v>
      </c>
    </row>
    <row r="59" spans="2:14" ht="24" customHeight="1">
      <c r="B59" s="1490"/>
      <c r="C59" s="1493"/>
      <c r="D59" s="1492"/>
      <c r="E59" s="1492"/>
      <c r="F59" s="1490"/>
      <c r="G59" s="1492"/>
      <c r="H59" s="1491"/>
      <c r="I59" s="451" t="s">
        <v>3553</v>
      </c>
      <c r="J59" s="459" t="s">
        <v>1177</v>
      </c>
      <c r="K59" s="461" t="s">
        <v>766</v>
      </c>
      <c r="L59" s="357" t="str">
        <f>VLOOKUP(K59,CódigosRetorno!$A$1:$B$1676,2,FALSE)</f>
        <v>El dato ingresado  en el tipo de documento de identidad del receptor no cumple con el estandar o no esta permitido.</v>
      </c>
      <c r="M59" s="450" t="s">
        <v>477</v>
      </c>
      <c r="N59" s="449" t="s">
        <v>3015</v>
      </c>
    </row>
    <row r="60" spans="2:14" ht="24">
      <c r="B60" s="1490"/>
      <c r="C60" s="1493"/>
      <c r="D60" s="1492"/>
      <c r="E60" s="1492"/>
      <c r="F60" s="1490"/>
      <c r="G60" s="1492"/>
      <c r="H60" s="1491"/>
      <c r="I60" s="451" t="s">
        <v>3457</v>
      </c>
      <c r="J60" s="463" t="s">
        <v>203</v>
      </c>
      <c r="K60" s="461" t="s">
        <v>1583</v>
      </c>
      <c r="L60" s="357" t="str">
        <f>VLOOKUP(K60,CódigosRetorno!$A$1:$B$1676,2,FALSE)</f>
        <v>El dato ingresado en el tipo de documento de identidad del receptor no esta permitido.</v>
      </c>
      <c r="M60" s="450" t="s">
        <v>477</v>
      </c>
      <c r="N60" s="449" t="s">
        <v>186</v>
      </c>
    </row>
    <row r="61" spans="2:14" ht="24">
      <c r="B61" s="1490"/>
      <c r="C61" s="1493"/>
      <c r="D61" s="1492"/>
      <c r="E61" s="1492"/>
      <c r="F61" s="1490"/>
      <c r="G61" s="1492"/>
      <c r="H61" s="1491"/>
      <c r="I61" s="451" t="s">
        <v>3447</v>
      </c>
      <c r="J61" s="459" t="s">
        <v>1177</v>
      </c>
      <c r="K61" s="463" t="s">
        <v>766</v>
      </c>
      <c r="L61" s="357" t="str">
        <f>VLOOKUP(K61,CódigosRetorno!$A$1:$B$1676,2,FALSE)</f>
        <v>El dato ingresado  en el tipo de documento de identidad del receptor no cumple con el estandar o no esta permitido.</v>
      </c>
      <c r="M61" s="450" t="s">
        <v>477</v>
      </c>
      <c r="N61" s="449" t="s">
        <v>186</v>
      </c>
    </row>
    <row r="62" spans="2:14" ht="24">
      <c r="B62" s="1490">
        <f>B51+1</f>
        <v>17</v>
      </c>
      <c r="C62" s="1491" t="s">
        <v>55</v>
      </c>
      <c r="D62" s="1492" t="s">
        <v>3</v>
      </c>
      <c r="E62" s="1492" t="s">
        <v>4</v>
      </c>
      <c r="F62" s="1490" t="s">
        <v>5</v>
      </c>
      <c r="G62" s="1492"/>
      <c r="H62" s="1491" t="s">
        <v>37</v>
      </c>
      <c r="I62" s="451" t="s">
        <v>3136</v>
      </c>
      <c r="J62" s="463" t="s">
        <v>203</v>
      </c>
      <c r="K62" s="461" t="s">
        <v>767</v>
      </c>
      <c r="L62" s="357" t="str">
        <f>VLOOKUP(K62,CódigosRetorno!$A$1:$B$1676,2,FALSE)</f>
        <v>El XML no contiene el tag o no existe informacion de RegistrationName del receptor del documento</v>
      </c>
      <c r="M62" s="450" t="s">
        <v>477</v>
      </c>
      <c r="N62" s="449" t="s">
        <v>186</v>
      </c>
    </row>
    <row r="63" spans="2:14" ht="24">
      <c r="B63" s="1490"/>
      <c r="C63" s="1491"/>
      <c r="D63" s="1492"/>
      <c r="E63" s="1492"/>
      <c r="F63" s="1490"/>
      <c r="G63" s="1492"/>
      <c r="H63" s="1491"/>
      <c r="I63" s="451" t="s">
        <v>3580</v>
      </c>
      <c r="J63" s="459" t="s">
        <v>1177</v>
      </c>
      <c r="K63" s="461" t="s">
        <v>768</v>
      </c>
      <c r="L63" s="357" t="str">
        <f>VLOOKUP(K63,CódigosRetorno!$A$1:$B$1676,2,FALSE)</f>
        <v>RegistrationName -  El dato ingresado no cumple con el estandar</v>
      </c>
      <c r="M63" s="450" t="s">
        <v>477</v>
      </c>
      <c r="N63" s="449" t="s">
        <v>186</v>
      </c>
    </row>
    <row r="64" spans="2:14">
      <c r="B64" s="345" t="s">
        <v>3035</v>
      </c>
      <c r="C64" s="351"/>
      <c r="D64" s="352"/>
      <c r="E64" s="352"/>
      <c r="F64" s="354"/>
      <c r="G64" s="352"/>
      <c r="H64" s="351" t="s">
        <v>186</v>
      </c>
      <c r="I64" s="351" t="s">
        <v>186</v>
      </c>
      <c r="J64" s="353" t="s">
        <v>186</v>
      </c>
      <c r="K64" s="355" t="s">
        <v>186</v>
      </c>
      <c r="L64" s="357" t="str">
        <f>VLOOKUP(K64,CódigosRetorno!$A$1:$B$1676,2,FALSE)</f>
        <v>-</v>
      </c>
      <c r="M64" s="352" t="s">
        <v>186</v>
      </c>
      <c r="N64" s="354" t="s">
        <v>186</v>
      </c>
    </row>
    <row r="65" spans="2:14" ht="24">
      <c r="B65" s="1490">
        <f>+B62+1</f>
        <v>18</v>
      </c>
      <c r="C65" s="1493" t="s">
        <v>5284</v>
      </c>
      <c r="D65" s="1498" t="s">
        <v>3</v>
      </c>
      <c r="E65" s="1499" t="s">
        <v>9</v>
      </c>
      <c r="F65" s="109" t="s">
        <v>12</v>
      </c>
      <c r="G65" s="454"/>
      <c r="H65" s="111" t="s">
        <v>3039</v>
      </c>
      <c r="I65" s="451" t="s">
        <v>2631</v>
      </c>
      <c r="J65" s="450" t="s">
        <v>186</v>
      </c>
      <c r="K65" s="463" t="s">
        <v>186</v>
      </c>
      <c r="L65" s="357" t="str">
        <f>VLOOKUP(K65,CódigosRetorno!$A$1:$B$1676,2,FALSE)</f>
        <v>-</v>
      </c>
      <c r="M65" s="450" t="s">
        <v>186</v>
      </c>
      <c r="N65" s="449" t="s">
        <v>186</v>
      </c>
    </row>
    <row r="66" spans="2:14" ht="24">
      <c r="B66" s="1490"/>
      <c r="C66" s="1493"/>
      <c r="D66" s="1498"/>
      <c r="E66" s="1499"/>
      <c r="F66" s="109" t="s">
        <v>47</v>
      </c>
      <c r="G66" s="454" t="s">
        <v>2643</v>
      </c>
      <c r="H66" s="111" t="s">
        <v>3038</v>
      </c>
      <c r="I66" s="451" t="s">
        <v>2631</v>
      </c>
      <c r="J66" s="450" t="s">
        <v>186</v>
      </c>
      <c r="K66" s="463" t="s">
        <v>186</v>
      </c>
      <c r="L66" s="357" t="str">
        <f>VLOOKUP(K66,CódigosRetorno!$A$1:$B$1676,2,FALSE)</f>
        <v>-</v>
      </c>
      <c r="M66" s="450" t="s">
        <v>186</v>
      </c>
      <c r="N66" s="449" t="s">
        <v>186</v>
      </c>
    </row>
    <row r="67" spans="2:14" ht="24">
      <c r="B67" s="449">
        <f>+B65+1</f>
        <v>19</v>
      </c>
      <c r="C67" s="451" t="s">
        <v>3036</v>
      </c>
      <c r="D67" s="453" t="s">
        <v>3</v>
      </c>
      <c r="E67" s="454" t="s">
        <v>9</v>
      </c>
      <c r="F67" s="109" t="s">
        <v>5</v>
      </c>
      <c r="G67" s="454"/>
      <c r="H67" s="111" t="s">
        <v>3037</v>
      </c>
      <c r="I67" s="451" t="s">
        <v>2631</v>
      </c>
      <c r="J67" s="450" t="s">
        <v>186</v>
      </c>
      <c r="K67" s="463" t="s">
        <v>186</v>
      </c>
      <c r="L67" s="357" t="str">
        <f>VLOOKUP(K67,CódigosRetorno!$A$1:$B$1676,2,FALSE)</f>
        <v>-</v>
      </c>
      <c r="M67" s="450" t="s">
        <v>186</v>
      </c>
      <c r="N67" s="449" t="s">
        <v>186</v>
      </c>
    </row>
    <row r="68" spans="2:14">
      <c r="B68" s="345" t="s">
        <v>157</v>
      </c>
      <c r="C68" s="356"/>
      <c r="D68" s="123" t="s">
        <v>186</v>
      </c>
      <c r="E68" s="348" t="s">
        <v>186</v>
      </c>
      <c r="F68" s="349" t="s">
        <v>186</v>
      </c>
      <c r="G68" s="349" t="s">
        <v>186</v>
      </c>
      <c r="H68" s="350" t="s">
        <v>186</v>
      </c>
      <c r="I68" s="351" t="s">
        <v>186</v>
      </c>
      <c r="J68" s="352" t="s">
        <v>186</v>
      </c>
      <c r="K68" s="353" t="s">
        <v>186</v>
      </c>
      <c r="L68" s="357" t="str">
        <f>VLOOKUP(K68,CódigosRetorno!$A$1:$B$1676,2,FALSE)</f>
        <v>-</v>
      </c>
      <c r="M68" s="450" t="s">
        <v>186</v>
      </c>
      <c r="N68" s="354" t="s">
        <v>186</v>
      </c>
    </row>
    <row r="69" spans="2:14" ht="60">
      <c r="B69" s="1490">
        <f>B67+1</f>
        <v>20</v>
      </c>
      <c r="C69" s="1493" t="s">
        <v>4716</v>
      </c>
      <c r="D69" s="1492" t="s">
        <v>3</v>
      </c>
      <c r="E69" s="1492" t="s">
        <v>9</v>
      </c>
      <c r="F69" s="1490" t="s">
        <v>18</v>
      </c>
      <c r="G69" s="1492"/>
      <c r="H69" s="1491" t="s">
        <v>5285</v>
      </c>
      <c r="I69" s="452" t="s">
        <v>3434</v>
      </c>
      <c r="J69" s="463" t="s">
        <v>1177</v>
      </c>
      <c r="K69" s="461" t="s">
        <v>746</v>
      </c>
      <c r="L69" s="357" t="str">
        <f>VLOOKUP(K69,CódigosRetorno!$A$1:$B$1676,2,FALSE)</f>
        <v>El ID de las guias debe tener informacion de la SERIE-NUMERO de guia.</v>
      </c>
      <c r="M69" s="450" t="s">
        <v>477</v>
      </c>
      <c r="N69" s="449" t="s">
        <v>186</v>
      </c>
    </row>
    <row r="70" spans="2:14" ht="24">
      <c r="B70" s="1490"/>
      <c r="C70" s="1493"/>
      <c r="D70" s="1492"/>
      <c r="E70" s="1492"/>
      <c r="F70" s="1490"/>
      <c r="G70" s="1492"/>
      <c r="H70" s="1491"/>
      <c r="I70" s="452" t="s">
        <v>3443</v>
      </c>
      <c r="J70" s="463" t="s">
        <v>203</v>
      </c>
      <c r="K70" s="461" t="s">
        <v>771</v>
      </c>
      <c r="L70" s="357" t="str">
        <f>VLOOKUP(K70,CódigosRetorno!$A$1:$B$1676,2,FALSE)</f>
        <v>El comprobante contiene un tipo y número de Guía de Remisión repetido</v>
      </c>
      <c r="M70" s="450" t="s">
        <v>477</v>
      </c>
      <c r="N70" s="449" t="s">
        <v>186</v>
      </c>
    </row>
    <row r="71" spans="2:14" ht="36">
      <c r="B71" s="1490"/>
      <c r="C71" s="1493"/>
      <c r="D71" s="1492"/>
      <c r="E71" s="1492"/>
      <c r="F71" s="449" t="s">
        <v>10</v>
      </c>
      <c r="G71" s="450" t="s">
        <v>2893</v>
      </c>
      <c r="H71" s="451" t="s">
        <v>5286</v>
      </c>
      <c r="I71" s="451" t="s">
        <v>3444</v>
      </c>
      <c r="J71" s="463" t="s">
        <v>1177</v>
      </c>
      <c r="K71" s="461" t="s">
        <v>744</v>
      </c>
      <c r="L71" s="357" t="str">
        <f>VLOOKUP(K71,CódigosRetorno!$A$1:$B$1676,2,FALSE)</f>
        <v>El DocumentTypeCode de las guias debe ser 09 o 31</v>
      </c>
      <c r="M71" s="450" t="s">
        <v>477</v>
      </c>
      <c r="N71" s="449" t="s">
        <v>186</v>
      </c>
    </row>
    <row r="72" spans="2:14" ht="36">
      <c r="B72" s="1490">
        <f>B69+1</f>
        <v>21</v>
      </c>
      <c r="C72" s="1493" t="s">
        <v>4718</v>
      </c>
      <c r="D72" s="1492" t="s">
        <v>3</v>
      </c>
      <c r="E72" s="1492" t="s">
        <v>9</v>
      </c>
      <c r="F72" s="1490" t="s">
        <v>18</v>
      </c>
      <c r="G72" s="1492"/>
      <c r="H72" s="1491" t="s">
        <v>5287</v>
      </c>
      <c r="I72" s="451" t="s">
        <v>3576</v>
      </c>
      <c r="J72" s="463" t="s">
        <v>1177</v>
      </c>
      <c r="K72" s="461" t="s">
        <v>756</v>
      </c>
      <c r="L72" s="357" t="str">
        <f>VLOOKUP(K72,CódigosRetorno!$A$1:$B$1676,2,FALSE)</f>
        <v>El ID de los documentos relacionados no cumplen con el estandar.</v>
      </c>
      <c r="M72" s="450" t="s">
        <v>477</v>
      </c>
      <c r="N72" s="449" t="s">
        <v>186</v>
      </c>
    </row>
    <row r="73" spans="2:14" ht="24">
      <c r="B73" s="1490"/>
      <c r="C73" s="1493"/>
      <c r="D73" s="1492"/>
      <c r="E73" s="1492"/>
      <c r="F73" s="1490"/>
      <c r="G73" s="1492"/>
      <c r="H73" s="1491"/>
      <c r="I73" s="452" t="s">
        <v>3445</v>
      </c>
      <c r="J73" s="463" t="s">
        <v>203</v>
      </c>
      <c r="K73" s="461" t="s">
        <v>769</v>
      </c>
      <c r="L73" s="357" t="str">
        <f>VLOOKUP(K73,CódigosRetorno!$A$1:$B$1676,2,FALSE)</f>
        <v>El comprobante contiene un tipo y número de Documento Relacionado repetido</v>
      </c>
      <c r="M73" s="450" t="s">
        <v>477</v>
      </c>
      <c r="N73" s="449" t="s">
        <v>186</v>
      </c>
    </row>
    <row r="74" spans="2:14" ht="36">
      <c r="B74" s="1490"/>
      <c r="C74" s="1493"/>
      <c r="D74" s="1492"/>
      <c r="E74" s="1492"/>
      <c r="F74" s="449" t="s">
        <v>10</v>
      </c>
      <c r="G74" s="450" t="s">
        <v>2895</v>
      </c>
      <c r="H74" s="451" t="s">
        <v>5288</v>
      </c>
      <c r="I74" s="451" t="s">
        <v>3446</v>
      </c>
      <c r="J74" s="463" t="s">
        <v>1177</v>
      </c>
      <c r="K74" s="461" t="s">
        <v>754</v>
      </c>
      <c r="L74" s="357" t="str">
        <f>VLOOKUP(K74,CódigosRetorno!$A$1:$B$1676,2,FALSE)</f>
        <v>El DocumentTypeCode de Otros documentos relacionados tiene valores incorrectos.</v>
      </c>
      <c r="M74" s="450" t="s">
        <v>477</v>
      </c>
      <c r="N74" s="449" t="s">
        <v>186</v>
      </c>
    </row>
    <row r="75" spans="2:14">
      <c r="B75" s="345" t="s">
        <v>165</v>
      </c>
      <c r="C75" s="346"/>
      <c r="D75" s="349" t="s">
        <v>186</v>
      </c>
      <c r="E75" s="348" t="s">
        <v>186</v>
      </c>
      <c r="F75" s="349" t="s">
        <v>186</v>
      </c>
      <c r="G75" s="349" t="s">
        <v>186</v>
      </c>
      <c r="H75" s="350" t="s">
        <v>186</v>
      </c>
      <c r="I75" s="351" t="s">
        <v>186</v>
      </c>
      <c r="J75" s="352" t="s">
        <v>186</v>
      </c>
      <c r="K75" s="353" t="s">
        <v>186</v>
      </c>
      <c r="L75" s="357" t="str">
        <f>VLOOKUP(K75,CódigosRetorno!$A$1:$B$1676,2,FALSE)</f>
        <v>-</v>
      </c>
      <c r="M75" s="352" t="s">
        <v>186</v>
      </c>
      <c r="N75" s="354" t="s">
        <v>186</v>
      </c>
    </row>
    <row r="76" spans="2:14" ht="24">
      <c r="B76" s="1490">
        <f>B72+1</f>
        <v>22</v>
      </c>
      <c r="C76" s="1493" t="s">
        <v>14</v>
      </c>
      <c r="D76" s="1492" t="s">
        <v>15</v>
      </c>
      <c r="E76" s="1492" t="s">
        <v>4</v>
      </c>
      <c r="F76" s="1490" t="s">
        <v>53</v>
      </c>
      <c r="G76" s="1492"/>
      <c r="H76" s="1491" t="s">
        <v>38</v>
      </c>
      <c r="I76" s="451" t="s">
        <v>3535</v>
      </c>
      <c r="J76" s="463" t="s">
        <v>203</v>
      </c>
      <c r="K76" s="120" t="s">
        <v>2429</v>
      </c>
      <c r="L76" s="357" t="str">
        <f>VLOOKUP(K76,CódigosRetorno!$A$1:$B$1676,2,FALSE)</f>
        <v>El Numero de orden del item no cumple con el formato establecido</v>
      </c>
      <c r="M76" s="450" t="s">
        <v>477</v>
      </c>
      <c r="N76" s="449" t="s">
        <v>186</v>
      </c>
    </row>
    <row r="77" spans="2:14">
      <c r="B77" s="1490"/>
      <c r="C77" s="1493"/>
      <c r="D77" s="1492"/>
      <c r="E77" s="1492"/>
      <c r="F77" s="1490"/>
      <c r="G77" s="1492"/>
      <c r="H77" s="1491"/>
      <c r="I77" s="452" t="s">
        <v>2910</v>
      </c>
      <c r="J77" s="463" t="s">
        <v>203</v>
      </c>
      <c r="K77" s="461" t="s">
        <v>1652</v>
      </c>
      <c r="L77" s="357" t="str">
        <f>VLOOKUP(K77,CódigosRetorno!$A$1:$B$1676,2,FALSE)</f>
        <v>El número de ítem no puede estar duplicado.</v>
      </c>
      <c r="M77" s="450" t="s">
        <v>477</v>
      </c>
      <c r="N77" s="449" t="s">
        <v>186</v>
      </c>
    </row>
    <row r="78" spans="2:14" ht="24" customHeight="1">
      <c r="B78" s="449">
        <f>B76+1</f>
        <v>23</v>
      </c>
      <c r="C78" s="451" t="s">
        <v>56</v>
      </c>
      <c r="D78" s="450" t="s">
        <v>15</v>
      </c>
      <c r="E78" s="450" t="s">
        <v>4</v>
      </c>
      <c r="F78" s="449" t="s">
        <v>17</v>
      </c>
      <c r="G78" s="450" t="s">
        <v>2900</v>
      </c>
      <c r="H78" s="451" t="s">
        <v>2901</v>
      </c>
      <c r="I78" s="451" t="s">
        <v>3428</v>
      </c>
      <c r="J78" s="450" t="s">
        <v>203</v>
      </c>
      <c r="K78" s="463" t="s">
        <v>3418</v>
      </c>
      <c r="L78" s="357" t="str">
        <f>VLOOKUP(K78,CódigosRetorno!$A$1:$B$1676,2,FALSE)</f>
        <v>Es obligatorio indicar la unidad de medida del ítem</v>
      </c>
      <c r="M78" s="450" t="s">
        <v>477</v>
      </c>
      <c r="N78" s="449" t="s">
        <v>186</v>
      </c>
    </row>
    <row r="79" spans="2:14" ht="24">
      <c r="B79" s="1490">
        <f>B78+1</f>
        <v>24</v>
      </c>
      <c r="C79" s="1493" t="s">
        <v>57</v>
      </c>
      <c r="D79" s="1492" t="s">
        <v>15</v>
      </c>
      <c r="E79" s="1492" t="s">
        <v>4</v>
      </c>
      <c r="F79" s="1490" t="s">
        <v>145</v>
      </c>
      <c r="G79" s="1492" t="s">
        <v>146</v>
      </c>
      <c r="H79" s="1491" t="s">
        <v>39</v>
      </c>
      <c r="I79" s="451" t="s">
        <v>2616</v>
      </c>
      <c r="J79" s="463" t="s">
        <v>203</v>
      </c>
      <c r="K79" s="461" t="s">
        <v>2428</v>
      </c>
      <c r="L79" s="357" t="str">
        <f>VLOOKUP(K79,CódigosRetorno!$A$1:$B$1676,2,FALSE)</f>
        <v>El XML no contiene el tag InvoicedQuantity en el detalle de los Items o es cero (0)</v>
      </c>
      <c r="M79" s="450" t="s">
        <v>477</v>
      </c>
      <c r="N79" s="449" t="s">
        <v>186</v>
      </c>
    </row>
    <row r="80" spans="2:14" ht="24">
      <c r="B80" s="1490"/>
      <c r="C80" s="1493"/>
      <c r="D80" s="1492"/>
      <c r="E80" s="1492"/>
      <c r="F80" s="1490"/>
      <c r="G80" s="1492"/>
      <c r="H80" s="1491"/>
      <c r="I80" s="451" t="s">
        <v>3525</v>
      </c>
      <c r="J80" s="463" t="s">
        <v>203</v>
      </c>
      <c r="K80" s="461" t="s">
        <v>2427</v>
      </c>
      <c r="L80" s="357" t="str">
        <f>VLOOKUP(K80,CódigosRetorno!$A$1:$B$1676,2,FALSE)</f>
        <v>InvoicedQuantity El dato ingresado no cumple con el estandar</v>
      </c>
      <c r="M80" s="450" t="s">
        <v>477</v>
      </c>
      <c r="N80" s="449" t="s">
        <v>186</v>
      </c>
    </row>
    <row r="81" spans="2:14" ht="24">
      <c r="B81" s="449">
        <f>B79+1</f>
        <v>25</v>
      </c>
      <c r="C81" s="451" t="s">
        <v>29</v>
      </c>
      <c r="D81" s="450" t="s">
        <v>15</v>
      </c>
      <c r="E81" s="450" t="s">
        <v>9</v>
      </c>
      <c r="F81" s="449" t="s">
        <v>18</v>
      </c>
      <c r="G81" s="450"/>
      <c r="H81" s="451" t="s">
        <v>67</v>
      </c>
      <c r="I81" s="451" t="s">
        <v>2631</v>
      </c>
      <c r="J81" s="450" t="s">
        <v>186</v>
      </c>
      <c r="K81" s="463" t="s">
        <v>186</v>
      </c>
      <c r="L81" s="357" t="str">
        <f>VLOOKUP(K81,CódigosRetorno!$A$1:$B$1676,2,FALSE)</f>
        <v>-</v>
      </c>
      <c r="M81" s="450" t="s">
        <v>186</v>
      </c>
      <c r="N81" s="449" t="s">
        <v>186</v>
      </c>
    </row>
    <row r="82" spans="2:14" ht="36">
      <c r="B82" s="450">
        <f>B81+1</f>
        <v>26</v>
      </c>
      <c r="C82" s="451" t="s">
        <v>187</v>
      </c>
      <c r="D82" s="450" t="s">
        <v>15</v>
      </c>
      <c r="E82" s="450" t="s">
        <v>9</v>
      </c>
      <c r="F82" s="463" t="s">
        <v>105</v>
      </c>
      <c r="G82" s="450" t="s">
        <v>5289</v>
      </c>
      <c r="H82" s="451" t="s">
        <v>5290</v>
      </c>
      <c r="I82" s="451" t="s">
        <v>2631</v>
      </c>
      <c r="J82" s="450" t="s">
        <v>186</v>
      </c>
      <c r="K82" s="463" t="s">
        <v>186</v>
      </c>
      <c r="L82" s="357" t="str">
        <f>VLOOKUP(K82,CódigosRetorno!$A$1:$B$1676,2,FALSE)</f>
        <v>-</v>
      </c>
      <c r="M82" s="450" t="s">
        <v>186</v>
      </c>
      <c r="N82" s="449" t="s">
        <v>186</v>
      </c>
    </row>
    <row r="83" spans="2:14" ht="36">
      <c r="B83" s="450">
        <f>B82+1</f>
        <v>27</v>
      </c>
      <c r="C83" s="451" t="s">
        <v>3040</v>
      </c>
      <c r="D83" s="450" t="s">
        <v>3</v>
      </c>
      <c r="E83" s="450" t="s">
        <v>9</v>
      </c>
      <c r="F83" s="449" t="s">
        <v>148</v>
      </c>
      <c r="G83" s="450"/>
      <c r="H83" s="451" t="s">
        <v>183</v>
      </c>
      <c r="I83" s="451" t="s">
        <v>2631</v>
      </c>
      <c r="J83" s="450" t="s">
        <v>186</v>
      </c>
      <c r="K83" s="463" t="s">
        <v>186</v>
      </c>
      <c r="L83" s="357" t="str">
        <f>VLOOKUP(K83,CódigosRetorno!$A$1:$B$1676,2,FALSE)</f>
        <v>-</v>
      </c>
      <c r="M83" s="450" t="s">
        <v>186</v>
      </c>
      <c r="N83" s="449" t="s">
        <v>186</v>
      </c>
    </row>
    <row r="84" spans="2:14" ht="12" customHeight="1">
      <c r="B84" s="1490">
        <f>B83+1</f>
        <v>28</v>
      </c>
      <c r="C84" s="1491" t="s">
        <v>66</v>
      </c>
      <c r="D84" s="1492" t="s">
        <v>15</v>
      </c>
      <c r="E84" s="1492" t="s">
        <v>4</v>
      </c>
      <c r="F84" s="1490" t="s">
        <v>60</v>
      </c>
      <c r="G84" s="1492"/>
      <c r="H84" s="1491" t="s">
        <v>40</v>
      </c>
      <c r="I84" s="451" t="s">
        <v>3136</v>
      </c>
      <c r="J84" s="463" t="s">
        <v>203</v>
      </c>
      <c r="K84" s="461" t="s">
        <v>595</v>
      </c>
      <c r="L84" s="357" t="str">
        <f>VLOOKUP(K84,CódigosRetorno!$A$1:$B$1676,2,FALSE)</f>
        <v>El XML no contiene el tag cac:Item/cbc:Description en el detalle de los Items</v>
      </c>
      <c r="M84" s="450" t="s">
        <v>477</v>
      </c>
      <c r="N84" s="449" t="s">
        <v>186</v>
      </c>
    </row>
    <row r="85" spans="2:14" ht="36">
      <c r="B85" s="1490"/>
      <c r="C85" s="1491"/>
      <c r="D85" s="1492"/>
      <c r="E85" s="1492"/>
      <c r="F85" s="1490"/>
      <c r="G85" s="1492"/>
      <c r="H85" s="1491"/>
      <c r="I85" s="451" t="s">
        <v>3579</v>
      </c>
      <c r="J85" s="459" t="s">
        <v>1177</v>
      </c>
      <c r="K85" s="461" t="s">
        <v>596</v>
      </c>
      <c r="L85" s="357" t="str">
        <f>VLOOKUP(K85,CódigosRetorno!$A$1:$B$1676,2,FALSE)</f>
        <v>El XML no contiene el tag o no existe informacion de cac:Item/cbc:Description del item</v>
      </c>
      <c r="M85" s="450" t="s">
        <v>477</v>
      </c>
      <c r="N85" s="449" t="s">
        <v>186</v>
      </c>
    </row>
    <row r="86" spans="2:14" ht="12" customHeight="1">
      <c r="B86" s="1490">
        <f>B84+1</f>
        <v>29</v>
      </c>
      <c r="C86" s="1491" t="s">
        <v>68</v>
      </c>
      <c r="D86" s="1492" t="s">
        <v>15</v>
      </c>
      <c r="E86" s="1492" t="s">
        <v>4</v>
      </c>
      <c r="F86" s="1490" t="s">
        <v>145</v>
      </c>
      <c r="G86" s="1492" t="s">
        <v>146</v>
      </c>
      <c r="H86" s="1491" t="s">
        <v>2902</v>
      </c>
      <c r="I86" s="451" t="s">
        <v>2616</v>
      </c>
      <c r="J86" s="463" t="s">
        <v>203</v>
      </c>
      <c r="K86" s="461" t="s">
        <v>2382</v>
      </c>
      <c r="L86" s="357" t="str">
        <f>VLOOKUP(K86,CódigosRetorno!$A$1:$B$1676,2,FALSE)</f>
        <v>El XML no contiene el tag cac:Price/cbc:PriceAmount en el detalle de los Items</v>
      </c>
      <c r="M86" s="450" t="s">
        <v>477</v>
      </c>
      <c r="N86" s="449" t="s">
        <v>186</v>
      </c>
    </row>
    <row r="87" spans="2:14" ht="24">
      <c r="B87" s="1490"/>
      <c r="C87" s="1491"/>
      <c r="D87" s="1492"/>
      <c r="E87" s="1492"/>
      <c r="F87" s="1490"/>
      <c r="G87" s="1492"/>
      <c r="H87" s="1491"/>
      <c r="I87" s="451" t="s">
        <v>3525</v>
      </c>
      <c r="J87" s="463" t="s">
        <v>203</v>
      </c>
      <c r="K87" s="461" t="s">
        <v>2068</v>
      </c>
      <c r="L87" s="357" t="str">
        <f>VLOOKUP(K87,CódigosRetorno!$A$1:$B$1676,2,FALSE)</f>
        <v>El dato ingresado en PriceAmount del Valor de venta unitario por item no cumple con el formato establecido</v>
      </c>
      <c r="M87" s="450" t="s">
        <v>477</v>
      </c>
      <c r="N87" s="449" t="s">
        <v>186</v>
      </c>
    </row>
    <row r="88" spans="2:14" ht="24">
      <c r="B88" s="1490"/>
      <c r="C88" s="1491"/>
      <c r="D88" s="1492"/>
      <c r="E88" s="1492"/>
      <c r="F88" s="1490"/>
      <c r="G88" s="1492"/>
      <c r="H88" s="1491"/>
      <c r="I88" s="452" t="s">
        <v>3458</v>
      </c>
      <c r="J88" s="459" t="s">
        <v>1177</v>
      </c>
      <c r="K88" s="461" t="s">
        <v>1786</v>
      </c>
      <c r="L88" s="357" t="str">
        <f>VLOOKUP(K88,CódigosRetorno!$A$1:$B$1676,2,FALSE)</f>
        <v>Operacion gratuita, solo debe consignar un monto referencial</v>
      </c>
      <c r="M88" s="450" t="s">
        <v>477</v>
      </c>
      <c r="N88" s="449" t="s">
        <v>186</v>
      </c>
    </row>
    <row r="89" spans="2:14">
      <c r="B89" s="1490">
        <f>B86+1</f>
        <v>30</v>
      </c>
      <c r="C89" s="1493" t="s">
        <v>3058</v>
      </c>
      <c r="D89" s="1492" t="s">
        <v>15</v>
      </c>
      <c r="E89" s="1492" t="s">
        <v>4</v>
      </c>
      <c r="F89" s="1490" t="s">
        <v>145</v>
      </c>
      <c r="G89" s="1492" t="s">
        <v>146</v>
      </c>
      <c r="H89" s="1491" t="s">
        <v>5291</v>
      </c>
      <c r="I89" s="451" t="s">
        <v>2616</v>
      </c>
      <c r="J89" s="450" t="s">
        <v>203</v>
      </c>
      <c r="K89" s="461" t="s">
        <v>2426</v>
      </c>
      <c r="L89" s="357" t="str">
        <f>VLOOKUP(K89,CódigosRetorno!$A$1:$B$1676,2,FALSE)</f>
        <v>Debe existir el tag cac:AlternativeConditionPrice</v>
      </c>
      <c r="M89" s="450" t="s">
        <v>477</v>
      </c>
      <c r="N89" s="449" t="s">
        <v>186</v>
      </c>
    </row>
    <row r="90" spans="2:14" ht="24">
      <c r="B90" s="1490"/>
      <c r="C90" s="1493"/>
      <c r="D90" s="1492"/>
      <c r="E90" s="1492"/>
      <c r="F90" s="1490"/>
      <c r="G90" s="1492"/>
      <c r="H90" s="1491"/>
      <c r="I90" s="451" t="s">
        <v>3525</v>
      </c>
      <c r="J90" s="463" t="s">
        <v>203</v>
      </c>
      <c r="K90" s="461" t="s">
        <v>2070</v>
      </c>
      <c r="L90" s="357" t="str">
        <f>VLOOKUP(K90,CódigosRetorno!$A$1:$B$1676,2,FALSE)</f>
        <v>El dato ingresado en PriceAmount del Precio de venta unitario por item no cumple con el formato establecido</v>
      </c>
      <c r="M90" s="450" t="s">
        <v>477</v>
      </c>
      <c r="N90" s="449" t="s">
        <v>186</v>
      </c>
    </row>
    <row r="91" spans="2:14" ht="24">
      <c r="B91" s="1490"/>
      <c r="C91" s="1493"/>
      <c r="D91" s="1492"/>
      <c r="E91" s="1492"/>
      <c r="F91" s="1490" t="s">
        <v>10</v>
      </c>
      <c r="G91" s="1492" t="s">
        <v>2904</v>
      </c>
      <c r="H91" s="1491" t="s">
        <v>5292</v>
      </c>
      <c r="I91" s="451" t="s">
        <v>3190</v>
      </c>
      <c r="J91" s="463" t="s">
        <v>203</v>
      </c>
      <c r="K91" s="461" t="s">
        <v>600</v>
      </c>
      <c r="L91" s="357" t="str">
        <f>VLOOKUP(K91,CódigosRetorno!$A$1:$B$1676,2,FALSE)</f>
        <v>Se ha consignado un valor invalido en el campo cbc:PriceTypeCode</v>
      </c>
      <c r="M91" s="450" t="s">
        <v>477</v>
      </c>
      <c r="N91" s="449" t="s">
        <v>3026</v>
      </c>
    </row>
    <row r="92" spans="2:14" ht="12" customHeight="1">
      <c r="B92" s="1490"/>
      <c r="C92" s="1493"/>
      <c r="D92" s="1492"/>
      <c r="E92" s="1492"/>
      <c r="F92" s="1490"/>
      <c r="G92" s="1492"/>
      <c r="H92" s="1491"/>
      <c r="I92" s="452" t="s">
        <v>3427</v>
      </c>
      <c r="J92" s="463" t="s">
        <v>203</v>
      </c>
      <c r="K92" s="461" t="s">
        <v>599</v>
      </c>
      <c r="L92" s="357" t="str">
        <f>VLOOKUP(K92,CódigosRetorno!$A$1:$B$1676,2,FALSE)</f>
        <v>Existe mas de un tag cac:AlternativeConditionPrice con el mismo cbc:PriceTypeCode</v>
      </c>
      <c r="M92" s="450" t="s">
        <v>477</v>
      </c>
      <c r="N92" s="449" t="s">
        <v>186</v>
      </c>
    </row>
    <row r="93" spans="2:14" ht="24" customHeight="1">
      <c r="B93" s="1490">
        <f>+B89+1</f>
        <v>31</v>
      </c>
      <c r="C93" s="1493" t="s">
        <v>3041</v>
      </c>
      <c r="D93" s="450"/>
      <c r="E93" s="1492" t="s">
        <v>9</v>
      </c>
      <c r="F93" s="449" t="s">
        <v>145</v>
      </c>
      <c r="G93" s="450" t="s">
        <v>146</v>
      </c>
      <c r="H93" s="451" t="s">
        <v>5291</v>
      </c>
      <c r="I93" s="451" t="s">
        <v>2942</v>
      </c>
      <c r="J93" s="463" t="s">
        <v>203</v>
      </c>
      <c r="K93" s="461" t="s">
        <v>1990</v>
      </c>
      <c r="L93" s="357" t="str">
        <f>VLOOKUP(K93,CódigosRetorno!$A$1:$B$1676,2,FALSE)</f>
        <v>Si la  operacion es gratuita PriceTypeCode =02 y cbc:PriceAmount&gt; 0 el codigo de afectacion de igv debe ser  no onerosa es  decir diferente de 10,20,30.</v>
      </c>
      <c r="M93" s="450" t="s">
        <v>186</v>
      </c>
      <c r="N93" s="449" t="s">
        <v>186</v>
      </c>
    </row>
    <row r="94" spans="2:14" ht="12" customHeight="1">
      <c r="B94" s="1490"/>
      <c r="C94" s="1493"/>
      <c r="D94" s="450"/>
      <c r="E94" s="1492"/>
      <c r="F94" s="449" t="s">
        <v>10</v>
      </c>
      <c r="G94" s="450" t="s">
        <v>2904</v>
      </c>
      <c r="H94" s="451" t="s">
        <v>5292</v>
      </c>
      <c r="I94" s="451" t="s">
        <v>2631</v>
      </c>
      <c r="J94" s="450" t="s">
        <v>186</v>
      </c>
      <c r="K94" s="463" t="s">
        <v>186</v>
      </c>
      <c r="L94" s="357" t="str">
        <f>VLOOKUP(K94,CódigosRetorno!$A$1:$B$1676,2,FALSE)</f>
        <v>-</v>
      </c>
      <c r="M94" s="450" t="s">
        <v>186</v>
      </c>
      <c r="N94" s="449" t="s">
        <v>186</v>
      </c>
    </row>
    <row r="95" spans="2:14" ht="24">
      <c r="B95" s="1490">
        <f>+B93+1</f>
        <v>32</v>
      </c>
      <c r="C95" s="1493" t="s">
        <v>2912</v>
      </c>
      <c r="D95" s="1492" t="s">
        <v>15</v>
      </c>
      <c r="E95" s="1492" t="s">
        <v>4</v>
      </c>
      <c r="F95" s="1490" t="s">
        <v>12</v>
      </c>
      <c r="G95" s="1492" t="s">
        <v>16</v>
      </c>
      <c r="H95" s="1491" t="s">
        <v>5293</v>
      </c>
      <c r="I95" s="451" t="s">
        <v>3524</v>
      </c>
      <c r="J95" s="463" t="s">
        <v>203</v>
      </c>
      <c r="K95" s="461" t="s">
        <v>2419</v>
      </c>
      <c r="L95" s="357" t="str">
        <f>VLOOKUP(K95,CódigosRetorno!$A$1:$B$1676,2,FALSE)</f>
        <v>El dato ingresado en TaxAmount de la linea no cumple con el formato establecido</v>
      </c>
      <c r="M95" s="450" t="s">
        <v>477</v>
      </c>
      <c r="N95" s="449" t="s">
        <v>186</v>
      </c>
    </row>
    <row r="96" spans="2:14" ht="24">
      <c r="B96" s="1490"/>
      <c r="C96" s="1493"/>
      <c r="D96" s="1492"/>
      <c r="E96" s="1492"/>
      <c r="F96" s="1490"/>
      <c r="G96" s="1492"/>
      <c r="H96" s="1491"/>
      <c r="I96" s="452" t="s">
        <v>3536</v>
      </c>
      <c r="J96" s="463" t="s">
        <v>203</v>
      </c>
      <c r="K96" s="120" t="s">
        <v>1783</v>
      </c>
      <c r="L96" s="357" t="str">
        <f>VLOOKUP(K96,CódigosRetorno!$A$1:$B$1676,2,FALSE)</f>
        <v>Factura de operacion sujeta IVAP debe consignar Monto de impuestos por item</v>
      </c>
      <c r="M96" s="450"/>
      <c r="N96" s="449" t="s">
        <v>186</v>
      </c>
    </row>
    <row r="97" spans="2:14" ht="24">
      <c r="B97" s="1490"/>
      <c r="C97" s="1493"/>
      <c r="D97" s="1492"/>
      <c r="E97" s="1492"/>
      <c r="F97" s="449" t="s">
        <v>12</v>
      </c>
      <c r="G97" s="450" t="s">
        <v>16</v>
      </c>
      <c r="H97" s="452" t="s">
        <v>5294</v>
      </c>
      <c r="I97" s="451" t="s">
        <v>3523</v>
      </c>
      <c r="J97" s="463" t="s">
        <v>203</v>
      </c>
      <c r="K97" s="461" t="s">
        <v>2065</v>
      </c>
      <c r="L97" s="357" t="str">
        <f>VLOOKUP(K97,CódigosRetorno!$A$1:$B$1676,2,FALSE)</f>
        <v>El tag en el item cac:TaxTotal/cbc:TaxAmount debe tener el mismo valor que cac:TaxTotal/cac:TaxSubtotal/cbc:TaxAmount</v>
      </c>
      <c r="M97" s="450"/>
      <c r="N97" s="449" t="s">
        <v>186</v>
      </c>
    </row>
    <row r="98" spans="2:14" ht="24">
      <c r="B98" s="1490"/>
      <c r="C98" s="1493"/>
      <c r="D98" s="1492"/>
      <c r="E98" s="1492"/>
      <c r="F98" s="1490" t="s">
        <v>10</v>
      </c>
      <c r="G98" s="1492" t="s">
        <v>2911</v>
      </c>
      <c r="H98" s="1491" t="s">
        <v>4746</v>
      </c>
      <c r="I98" s="451" t="s">
        <v>3046</v>
      </c>
      <c r="J98" s="463" t="s">
        <v>203</v>
      </c>
      <c r="K98" s="461" t="s">
        <v>2066</v>
      </c>
      <c r="L98" s="357" t="str">
        <f>VLOOKUP(K98,CódigosRetorno!$A$1:$B$1676,2,FALSE)</f>
        <v>El XML no contiene el tag cbc:TaxExemptionReasonCode de Afectacion al IGV</v>
      </c>
      <c r="M98" s="450" t="s">
        <v>477</v>
      </c>
      <c r="N98" s="449" t="s">
        <v>186</v>
      </c>
    </row>
    <row r="99" spans="2:14" ht="24">
      <c r="B99" s="1490"/>
      <c r="C99" s="1493"/>
      <c r="D99" s="1492"/>
      <c r="E99" s="1492"/>
      <c r="F99" s="1490"/>
      <c r="G99" s="1492"/>
      <c r="H99" s="1491"/>
      <c r="I99" s="451" t="s">
        <v>3412</v>
      </c>
      <c r="J99" s="463" t="s">
        <v>203</v>
      </c>
      <c r="K99" s="461" t="s">
        <v>2411</v>
      </c>
      <c r="L99" s="357" t="str">
        <f>VLOOKUP(K99,CódigosRetorno!$A$1:$B$1676,2,FALSE)</f>
        <v>El tipo de afectacion del IGV es incorrecto</v>
      </c>
      <c r="M99" s="450" t="s">
        <v>477</v>
      </c>
      <c r="N99" s="449" t="s">
        <v>3016</v>
      </c>
    </row>
    <row r="100" spans="2:14" ht="24">
      <c r="B100" s="1490"/>
      <c r="C100" s="1493"/>
      <c r="D100" s="1492"/>
      <c r="E100" s="1492"/>
      <c r="F100" s="1490"/>
      <c r="G100" s="1492"/>
      <c r="H100" s="1491"/>
      <c r="I100" s="452" t="s">
        <v>3517</v>
      </c>
      <c r="J100" s="463" t="s">
        <v>203</v>
      </c>
      <c r="K100" s="461" t="s">
        <v>1784</v>
      </c>
      <c r="L100" s="357" t="str">
        <f>VLOOKUP(K100,CódigosRetorno!$A$1:$B$1676,2,FALSE)</f>
        <v>Operaciones de exportacion, deben consignar Tipo Afectacion igual a 40</v>
      </c>
      <c r="M100" s="450" t="s">
        <v>477</v>
      </c>
      <c r="N100" s="449" t="s">
        <v>186</v>
      </c>
    </row>
    <row r="101" spans="2:14" ht="24" customHeight="1">
      <c r="B101" s="1490"/>
      <c r="C101" s="1493"/>
      <c r="D101" s="1492"/>
      <c r="E101" s="1492"/>
      <c r="F101" s="1490"/>
      <c r="G101" s="1492"/>
      <c r="H101" s="1491"/>
      <c r="I101" s="452" t="s">
        <v>3518</v>
      </c>
      <c r="J101" s="463" t="s">
        <v>203</v>
      </c>
      <c r="K101" s="120" t="s">
        <v>1782</v>
      </c>
      <c r="L101" s="357" t="str">
        <f>VLOOKUP(K101,CódigosRetorno!$A$1:$B$1676,2,FALSE)</f>
        <v>Comprobante operacion sujeta IVAP solo debe tener ítems con código de afectación del IGV igual a 17</v>
      </c>
      <c r="M101" s="450" t="s">
        <v>477</v>
      </c>
      <c r="N101" s="449" t="s">
        <v>186</v>
      </c>
    </row>
    <row r="102" spans="2:14" ht="36">
      <c r="B102" s="1490"/>
      <c r="C102" s="1493"/>
      <c r="D102" s="1492"/>
      <c r="E102" s="1492"/>
      <c r="F102" s="1490"/>
      <c r="G102" s="1492"/>
      <c r="H102" s="1491"/>
      <c r="I102" s="452" t="s">
        <v>3519</v>
      </c>
      <c r="J102" s="463" t="s">
        <v>1177</v>
      </c>
      <c r="K102" s="461" t="s">
        <v>1413</v>
      </c>
      <c r="L102" s="357" t="str">
        <f>VLOOKUP(K102,CódigosRetorno!$A$1:$B$1676,2,FALSE)</f>
        <v>Si usa la leyenda de Transferencia o Servivicio gratuito, todos los items deben ser  no onerosos</v>
      </c>
      <c r="M102" s="450" t="s">
        <v>477</v>
      </c>
      <c r="N102" s="449" t="s">
        <v>186</v>
      </c>
    </row>
    <row r="103" spans="2:14" ht="24">
      <c r="B103" s="1490"/>
      <c r="C103" s="1493"/>
      <c r="D103" s="1492"/>
      <c r="E103" s="1492"/>
      <c r="F103" s="1490" t="s">
        <v>44</v>
      </c>
      <c r="G103" s="1492" t="s">
        <v>2918</v>
      </c>
      <c r="H103" s="1491" t="s">
        <v>5295</v>
      </c>
      <c r="I103" s="451" t="s">
        <v>3136</v>
      </c>
      <c r="J103" s="463" t="s">
        <v>203</v>
      </c>
      <c r="K103" s="461" t="s">
        <v>2415</v>
      </c>
      <c r="L103" s="357" t="str">
        <f>VLOOKUP(K103,CódigosRetorno!$A$1:$B$1676,2,FALSE)</f>
        <v>El XML no contiene el tag cac:TaxCategory/cac:TaxScheme/cbc:ID del Item</v>
      </c>
      <c r="M103" s="450" t="s">
        <v>477</v>
      </c>
      <c r="N103" s="449" t="s">
        <v>186</v>
      </c>
    </row>
    <row r="104" spans="2:14" ht="24">
      <c r="B104" s="1490"/>
      <c r="C104" s="1493"/>
      <c r="D104" s="1492"/>
      <c r="E104" s="1492"/>
      <c r="F104" s="1490"/>
      <c r="G104" s="1492"/>
      <c r="H104" s="1491"/>
      <c r="I104" s="451" t="s">
        <v>3190</v>
      </c>
      <c r="J104" s="463" t="s">
        <v>203</v>
      </c>
      <c r="K104" s="461" t="s">
        <v>2416</v>
      </c>
      <c r="L104" s="357" t="str">
        <f>VLOOKUP(K104,CódigosRetorno!$A$1:$B$1676,2,FALSE)</f>
        <v>El codigo del tributo es invalido</v>
      </c>
      <c r="M104" s="450" t="s">
        <v>477</v>
      </c>
      <c r="N104" s="449" t="s">
        <v>3013</v>
      </c>
    </row>
    <row r="105" spans="2:14">
      <c r="B105" s="1490"/>
      <c r="C105" s="1493"/>
      <c r="D105" s="1492"/>
      <c r="E105" s="1492"/>
      <c r="F105" s="1490"/>
      <c r="G105" s="1492"/>
      <c r="H105" s="1491"/>
      <c r="I105" s="451" t="s">
        <v>3584</v>
      </c>
      <c r="J105" s="459" t="s">
        <v>1177</v>
      </c>
      <c r="K105" s="120" t="s">
        <v>2409</v>
      </c>
      <c r="L105" s="357" t="str">
        <f>VLOOKUP(K105,CódigosRetorno!$A$1:$B$1676,2,FALSE)</f>
        <v>Debe indicar el IGV. Es un campo obligatorio</v>
      </c>
      <c r="M105" s="450" t="s">
        <v>477</v>
      </c>
      <c r="N105" s="449" t="s">
        <v>186</v>
      </c>
    </row>
    <row r="106" spans="2:14" ht="24">
      <c r="B106" s="1490"/>
      <c r="C106" s="1493"/>
      <c r="D106" s="1492"/>
      <c r="E106" s="1492"/>
      <c r="F106" s="1490"/>
      <c r="G106" s="1492"/>
      <c r="H106" s="1491"/>
      <c r="I106" s="452" t="s">
        <v>2923</v>
      </c>
      <c r="J106" s="463" t="s">
        <v>203</v>
      </c>
      <c r="K106" s="461" t="s">
        <v>2084</v>
      </c>
      <c r="L106" s="357" t="str">
        <f>VLOOKUP(K106,CódigosRetorno!$A$1:$B$1676,2,FALSE)</f>
        <v>Debe consignar solo un elemento cac:TaxTotal a nivel de item para IGV (cbc:ID igual a 1000)</v>
      </c>
      <c r="M106" s="450" t="s">
        <v>477</v>
      </c>
      <c r="N106" s="449" t="s">
        <v>186</v>
      </c>
    </row>
    <row r="107" spans="2:14" ht="24" customHeight="1">
      <c r="B107" s="1490"/>
      <c r="C107" s="1493"/>
      <c r="D107" s="1492"/>
      <c r="E107" s="1492"/>
      <c r="F107" s="1490"/>
      <c r="G107" s="1492"/>
      <c r="H107" s="1491"/>
      <c r="I107" s="452" t="s">
        <v>3459</v>
      </c>
      <c r="J107" s="463" t="s">
        <v>203</v>
      </c>
      <c r="K107" s="461" t="s">
        <v>1768</v>
      </c>
      <c r="L107" s="357" t="str">
        <f>VLOOKUP(K107,CódigosRetorno!$A$1:$B$1676,2,FALSE)</f>
        <v>Servicios prestados No domiciliados. Código tributo a consignar debe ser 1000</v>
      </c>
      <c r="M107" s="450" t="s">
        <v>477</v>
      </c>
      <c r="N107" s="449" t="s">
        <v>186</v>
      </c>
    </row>
    <row r="108" spans="2:14" ht="24">
      <c r="B108" s="1490"/>
      <c r="C108" s="1493"/>
      <c r="D108" s="1492"/>
      <c r="E108" s="1492"/>
      <c r="F108" s="1490"/>
      <c r="G108" s="1492"/>
      <c r="H108" s="1491"/>
      <c r="I108" s="452" t="s">
        <v>3460</v>
      </c>
      <c r="J108" s="463" t="s">
        <v>203</v>
      </c>
      <c r="K108" s="120" t="s">
        <v>1781</v>
      </c>
      <c r="L108" s="357" t="str">
        <f>VLOOKUP(K108,CódigosRetorno!$A$1:$B$1676,2,FALSE)</f>
        <v>Factura de operacion sujeta a IVAP debe consignar items con codigo de tributo 1000</v>
      </c>
      <c r="M108" s="450" t="s">
        <v>477</v>
      </c>
      <c r="N108" s="449" t="s">
        <v>186</v>
      </c>
    </row>
    <row r="109" spans="2:14" ht="24">
      <c r="B109" s="1490"/>
      <c r="C109" s="1493"/>
      <c r="D109" s="1492"/>
      <c r="E109" s="1492"/>
      <c r="F109" s="1490" t="s">
        <v>46</v>
      </c>
      <c r="G109" s="1492" t="s">
        <v>2918</v>
      </c>
      <c r="H109" s="1491" t="s">
        <v>5296</v>
      </c>
      <c r="I109" s="451" t="s">
        <v>3136</v>
      </c>
      <c r="J109" s="463" t="s">
        <v>203</v>
      </c>
      <c r="K109" s="461" t="s">
        <v>2414</v>
      </c>
      <c r="L109" s="357" t="str">
        <f>VLOOKUP(K109,CódigosRetorno!$A$1:$B$1676,2,FALSE)</f>
        <v>cac:TaxScheme/cbc:Name del item - No existe el tag o el dato ingresado no cumple con el estandar</v>
      </c>
      <c r="M109" s="450" t="s">
        <v>477</v>
      </c>
      <c r="N109" s="449" t="s">
        <v>186</v>
      </c>
    </row>
    <row r="110" spans="2:14" ht="24">
      <c r="B110" s="1490"/>
      <c r="C110" s="1493"/>
      <c r="D110" s="1492"/>
      <c r="E110" s="1492"/>
      <c r="F110" s="1490"/>
      <c r="G110" s="1492"/>
      <c r="H110" s="1491"/>
      <c r="I110" s="452" t="s">
        <v>2971</v>
      </c>
      <c r="J110" s="459" t="s">
        <v>1177</v>
      </c>
      <c r="K110" s="463" t="s">
        <v>790</v>
      </c>
      <c r="L110" s="357" t="str">
        <f>VLOOKUP(K110,CódigosRetorno!$A$1:$B$1676,2,FALSE)</f>
        <v>El Name o TaxTypeCode debe corresponder con el Id para el IGV</v>
      </c>
      <c r="M110" s="450" t="s">
        <v>477</v>
      </c>
      <c r="N110" s="449" t="s">
        <v>186</v>
      </c>
    </row>
    <row r="111" spans="2:14" ht="24">
      <c r="B111" s="1490"/>
      <c r="C111" s="1493"/>
      <c r="D111" s="1492"/>
      <c r="E111" s="1492"/>
      <c r="F111" s="1490"/>
      <c r="G111" s="1492"/>
      <c r="H111" s="1491"/>
      <c r="I111" s="452" t="s">
        <v>3583</v>
      </c>
      <c r="J111" s="463" t="s">
        <v>203</v>
      </c>
      <c r="K111" s="121" t="s">
        <v>1780</v>
      </c>
      <c r="L111" s="357" t="str">
        <f>VLOOKUP(K111,CódigosRetorno!$A$1:$B$1676,2,FALSE)</f>
        <v>Factura de operacion sujeta a IVAP debe consignar  items con nombre  de tributo IVAP</v>
      </c>
      <c r="M111" s="450" t="s">
        <v>477</v>
      </c>
      <c r="N111" s="449" t="s">
        <v>186</v>
      </c>
    </row>
    <row r="112" spans="2:14" ht="48">
      <c r="B112" s="1490"/>
      <c r="C112" s="1493"/>
      <c r="D112" s="1492"/>
      <c r="E112" s="1492"/>
      <c r="F112" s="449" t="s">
        <v>13</v>
      </c>
      <c r="G112" s="450" t="s">
        <v>2918</v>
      </c>
      <c r="H112" s="451" t="s">
        <v>5297</v>
      </c>
      <c r="I112" s="452" t="s">
        <v>3520</v>
      </c>
      <c r="J112" s="459" t="s">
        <v>1177</v>
      </c>
      <c r="K112" s="463" t="s">
        <v>790</v>
      </c>
      <c r="L112" s="357" t="str">
        <f>VLOOKUP(K112,CódigosRetorno!$A$1:$B$1676,2,FALSE)</f>
        <v>El Name o TaxTypeCode debe corresponder con el Id para el IGV</v>
      </c>
      <c r="M112" s="450" t="s">
        <v>477</v>
      </c>
      <c r="N112" s="449" t="s">
        <v>3013</v>
      </c>
    </row>
    <row r="113" spans="2:14" ht="24" customHeight="1">
      <c r="B113" s="1490">
        <f>B95+1</f>
        <v>33</v>
      </c>
      <c r="C113" s="1493" t="s">
        <v>2925</v>
      </c>
      <c r="D113" s="1492" t="s">
        <v>15</v>
      </c>
      <c r="E113" s="1492" t="s">
        <v>9</v>
      </c>
      <c r="F113" s="449" t="s">
        <v>12</v>
      </c>
      <c r="G113" s="450" t="s">
        <v>16</v>
      </c>
      <c r="H113" s="451" t="s">
        <v>5298</v>
      </c>
      <c r="I113" s="451" t="s">
        <v>3537</v>
      </c>
      <c r="J113" s="450" t="s">
        <v>1177</v>
      </c>
      <c r="K113" s="463" t="s">
        <v>3419</v>
      </c>
      <c r="L113" s="357" t="str">
        <f>VLOOKUP(K113,CódigosRetorno!$A$1:$B$1676,2,FALSE)</f>
        <v>EL monto del ISC se debe detallar a nivel de línea</v>
      </c>
      <c r="M113" s="450" t="s">
        <v>186</v>
      </c>
      <c r="N113" s="449" t="s">
        <v>186</v>
      </c>
    </row>
    <row r="114" spans="2:14" ht="24">
      <c r="B114" s="1490"/>
      <c r="C114" s="1493"/>
      <c r="D114" s="1492"/>
      <c r="E114" s="1492"/>
      <c r="F114" s="449" t="s">
        <v>12</v>
      </c>
      <c r="G114" s="450" t="s">
        <v>16</v>
      </c>
      <c r="H114" s="451" t="s">
        <v>5299</v>
      </c>
      <c r="I114" s="451" t="s">
        <v>2631</v>
      </c>
      <c r="J114" s="450" t="s">
        <v>186</v>
      </c>
      <c r="K114" s="463" t="s">
        <v>186</v>
      </c>
      <c r="L114" s="357" t="str">
        <f>VLOOKUP(K114,CódigosRetorno!$A$1:$B$1676,2,FALSE)</f>
        <v>-</v>
      </c>
      <c r="M114" s="450" t="s">
        <v>186</v>
      </c>
      <c r="N114" s="449" t="s">
        <v>186</v>
      </c>
    </row>
    <row r="115" spans="2:14" ht="24">
      <c r="B115" s="1490"/>
      <c r="C115" s="1493"/>
      <c r="D115" s="1492"/>
      <c r="E115" s="1492"/>
      <c r="F115" s="1490" t="s">
        <v>10</v>
      </c>
      <c r="G115" s="1492" t="s">
        <v>2926</v>
      </c>
      <c r="H115" s="1491" t="s">
        <v>4752</v>
      </c>
      <c r="I115" s="451" t="s">
        <v>3047</v>
      </c>
      <c r="J115" s="463" t="s">
        <v>203</v>
      </c>
      <c r="K115" s="461" t="s">
        <v>2064</v>
      </c>
      <c r="L115" s="357" t="str">
        <f>VLOOKUP(K115,CódigosRetorno!$A$1:$B$1676,2,FALSE)</f>
        <v>Si existe monto de ISC en el ITEM debe especificar el sistema de calculo</v>
      </c>
      <c r="M115" s="450" t="s">
        <v>477</v>
      </c>
      <c r="N115" s="449" t="s">
        <v>186</v>
      </c>
    </row>
    <row r="116" spans="2:14" ht="24">
      <c r="B116" s="1490"/>
      <c r="C116" s="1493"/>
      <c r="D116" s="1492"/>
      <c r="E116" s="1492"/>
      <c r="F116" s="1490"/>
      <c r="G116" s="1492"/>
      <c r="H116" s="1491"/>
      <c r="I116" s="451" t="s">
        <v>3413</v>
      </c>
      <c r="J116" s="463" t="s">
        <v>203</v>
      </c>
      <c r="K116" s="461" t="s">
        <v>2410</v>
      </c>
      <c r="L116" s="357" t="str">
        <f>VLOOKUP(K116,CódigosRetorno!$A$1:$B$1676,2,FALSE)</f>
        <v>El sistema de calculo del ISC es incorrecto</v>
      </c>
      <c r="M116" s="450" t="s">
        <v>477</v>
      </c>
      <c r="N116" s="449" t="s">
        <v>3019</v>
      </c>
    </row>
    <row r="117" spans="2:14" ht="36">
      <c r="B117" s="1490"/>
      <c r="C117" s="1493"/>
      <c r="D117" s="1492"/>
      <c r="E117" s="1492"/>
      <c r="F117" s="449" t="s">
        <v>44</v>
      </c>
      <c r="G117" s="450"/>
      <c r="H117" s="451" t="s">
        <v>5295</v>
      </c>
      <c r="I117" s="451" t="s">
        <v>2631</v>
      </c>
      <c r="J117" s="450" t="s">
        <v>186</v>
      </c>
      <c r="K117" s="463" t="s">
        <v>186</v>
      </c>
      <c r="L117" s="357" t="str">
        <f>VLOOKUP(K117,CódigosRetorno!$A$1:$B$1676,2,FALSE)</f>
        <v>-</v>
      </c>
      <c r="M117" s="450" t="s">
        <v>186</v>
      </c>
      <c r="N117" s="449" t="s">
        <v>186</v>
      </c>
    </row>
    <row r="118" spans="2:14" ht="48">
      <c r="B118" s="1490"/>
      <c r="C118" s="1493"/>
      <c r="D118" s="1492"/>
      <c r="E118" s="1492"/>
      <c r="F118" s="449" t="s">
        <v>46</v>
      </c>
      <c r="G118" s="450" t="s">
        <v>2918</v>
      </c>
      <c r="H118" s="451" t="s">
        <v>5296</v>
      </c>
      <c r="I118" s="452" t="s">
        <v>2943</v>
      </c>
      <c r="J118" s="463" t="s">
        <v>203</v>
      </c>
      <c r="K118" s="463" t="s">
        <v>791</v>
      </c>
      <c r="L118" s="357" t="str">
        <f>VLOOKUP(K118,CódigosRetorno!$A$1:$B$1676,2,FALSE)</f>
        <v>El Name o TaxTypeCode debe corresponder con el Id para el ISC</v>
      </c>
      <c r="M118" s="450" t="s">
        <v>477</v>
      </c>
      <c r="N118" s="449" t="s">
        <v>186</v>
      </c>
    </row>
    <row r="119" spans="2:14" ht="24" customHeight="1">
      <c r="B119" s="1490"/>
      <c r="C119" s="1493"/>
      <c r="D119" s="1492"/>
      <c r="E119" s="1492"/>
      <c r="F119" s="449" t="s">
        <v>13</v>
      </c>
      <c r="G119" s="450" t="s">
        <v>2918</v>
      </c>
      <c r="H119" s="451" t="s">
        <v>5297</v>
      </c>
      <c r="I119" s="452" t="s">
        <v>3461</v>
      </c>
      <c r="J119" s="463" t="s">
        <v>203</v>
      </c>
      <c r="K119" s="463" t="s">
        <v>791</v>
      </c>
      <c r="L119" s="357" t="str">
        <f>VLOOKUP(K119,CódigosRetorno!$A$1:$B$1676,2,FALSE)</f>
        <v>El Name o TaxTypeCode debe corresponder con el Id para el ISC</v>
      </c>
      <c r="M119" s="450" t="s">
        <v>186</v>
      </c>
      <c r="N119" s="449" t="s">
        <v>186</v>
      </c>
    </row>
    <row r="120" spans="2:14" ht="24">
      <c r="B120" s="1490">
        <f>B113+1</f>
        <v>34</v>
      </c>
      <c r="C120" s="1493" t="s">
        <v>2941</v>
      </c>
      <c r="D120" s="1492" t="s">
        <v>15</v>
      </c>
      <c r="E120" s="1492" t="s">
        <v>4</v>
      </c>
      <c r="F120" s="1490" t="s">
        <v>12</v>
      </c>
      <c r="G120" s="1492" t="s">
        <v>16</v>
      </c>
      <c r="H120" s="1491" t="s">
        <v>2928</v>
      </c>
      <c r="I120" s="177" t="s">
        <v>3524</v>
      </c>
      <c r="J120" s="463" t="s">
        <v>203</v>
      </c>
      <c r="K120" s="461" t="s">
        <v>2067</v>
      </c>
      <c r="L120" s="357" t="str">
        <f>VLOOKUP(K120,CódigosRetorno!$A$1:$B$1676,2,FALSE)</f>
        <v>El dato ingresado en LineExtensionAmount del item no cumple con el formato establecido</v>
      </c>
      <c r="M120" s="450" t="s">
        <v>477</v>
      </c>
      <c r="N120" s="449" t="s">
        <v>186</v>
      </c>
    </row>
    <row r="121" spans="2:14">
      <c r="B121" s="1490"/>
      <c r="C121" s="1493"/>
      <c r="D121" s="1492"/>
      <c r="E121" s="1492"/>
      <c r="F121" s="1490"/>
      <c r="G121" s="1492"/>
      <c r="H121" s="1491"/>
      <c r="I121" s="451" t="s">
        <v>3528</v>
      </c>
      <c r="J121" s="463" t="s">
        <v>203</v>
      </c>
      <c r="K121" s="461" t="s">
        <v>1963</v>
      </c>
      <c r="L121" s="357" t="str">
        <f>VLOOKUP(K121,CódigosRetorno!$A$1:$B$1676,2,FALSE)</f>
        <v>Valor venta debe ser mayor a cero.</v>
      </c>
      <c r="M121" s="450" t="s">
        <v>477</v>
      </c>
      <c r="N121" s="449" t="s">
        <v>186</v>
      </c>
    </row>
    <row r="122" spans="2:14" ht="24">
      <c r="B122" s="1490">
        <f>B120+1</f>
        <v>35</v>
      </c>
      <c r="C122" s="1500" t="s">
        <v>5768</v>
      </c>
      <c r="D122" s="1492" t="s">
        <v>15</v>
      </c>
      <c r="E122" s="1492" t="s">
        <v>9</v>
      </c>
      <c r="F122" s="449" t="s">
        <v>147</v>
      </c>
      <c r="G122" s="450"/>
      <c r="H122" s="451" t="s">
        <v>2930</v>
      </c>
      <c r="I122" s="451" t="s">
        <v>2631</v>
      </c>
      <c r="J122" s="450" t="s">
        <v>186</v>
      </c>
      <c r="K122" s="463" t="s">
        <v>186</v>
      </c>
      <c r="L122" s="357" t="str">
        <f>VLOOKUP(K122,CódigosRetorno!$A$1:$B$1676,2,FALSE)</f>
        <v>-</v>
      </c>
      <c r="M122" s="450" t="s">
        <v>186</v>
      </c>
      <c r="N122" s="449" t="s">
        <v>186</v>
      </c>
    </row>
    <row r="123" spans="2:14" ht="24">
      <c r="B123" s="1490"/>
      <c r="C123" s="1500"/>
      <c r="D123" s="1492"/>
      <c r="E123" s="1492"/>
      <c r="F123" s="449" t="s">
        <v>12</v>
      </c>
      <c r="G123" s="450" t="s">
        <v>16</v>
      </c>
      <c r="H123" s="451" t="s">
        <v>2931</v>
      </c>
      <c r="I123" s="451" t="s">
        <v>2631</v>
      </c>
      <c r="J123" s="450" t="s">
        <v>186</v>
      </c>
      <c r="K123" s="463" t="s">
        <v>186</v>
      </c>
      <c r="L123" s="357" t="str">
        <f>VLOOKUP(K123,CódigosRetorno!$A$1:$B$1676,2,FALSE)</f>
        <v>-</v>
      </c>
      <c r="M123" s="450" t="s">
        <v>186</v>
      </c>
      <c r="N123" s="449" t="s">
        <v>186</v>
      </c>
    </row>
    <row r="124" spans="2:14">
      <c r="B124" s="345" t="s">
        <v>3048</v>
      </c>
      <c r="C124" s="351"/>
      <c r="D124" s="352"/>
      <c r="E124" s="352"/>
      <c r="F124" s="354"/>
      <c r="G124" s="352"/>
      <c r="H124" s="351" t="s">
        <v>186</v>
      </c>
      <c r="I124" s="351" t="s">
        <v>186</v>
      </c>
      <c r="J124" s="352" t="s">
        <v>186</v>
      </c>
      <c r="K124" s="353" t="s">
        <v>186</v>
      </c>
      <c r="L124" s="357" t="str">
        <f>VLOOKUP(K124,CódigosRetorno!$A$1:$B$1676,2,FALSE)</f>
        <v>-</v>
      </c>
      <c r="M124" s="352" t="s">
        <v>186</v>
      </c>
      <c r="N124" s="354" t="s">
        <v>186</v>
      </c>
    </row>
    <row r="125" spans="2:14" ht="12" customHeight="1">
      <c r="B125" s="109">
        <f>+B122+1</f>
        <v>36</v>
      </c>
      <c r="C125" s="111" t="s">
        <v>3049</v>
      </c>
      <c r="D125" s="453" t="s">
        <v>3050</v>
      </c>
      <c r="E125" s="454" t="s">
        <v>9</v>
      </c>
      <c r="F125" s="109" t="s">
        <v>5</v>
      </c>
      <c r="G125" s="454"/>
      <c r="H125" s="111" t="s">
        <v>3051</v>
      </c>
      <c r="I125" s="451" t="s">
        <v>2631</v>
      </c>
      <c r="J125" s="450" t="s">
        <v>186</v>
      </c>
      <c r="K125" s="463" t="s">
        <v>186</v>
      </c>
      <c r="L125" s="357" t="str">
        <f>VLOOKUP(K125,CódigosRetorno!$A$1:$B$1676,2,FALSE)</f>
        <v>-</v>
      </c>
      <c r="M125" s="450" t="s">
        <v>186</v>
      </c>
      <c r="N125" s="449" t="s">
        <v>186</v>
      </c>
    </row>
    <row r="126" spans="2:14" ht="24">
      <c r="B126" s="109">
        <f>+B125+1</f>
        <v>37</v>
      </c>
      <c r="C126" s="110" t="s">
        <v>3052</v>
      </c>
      <c r="D126" s="454" t="s">
        <v>15</v>
      </c>
      <c r="E126" s="454" t="s">
        <v>9</v>
      </c>
      <c r="F126" s="109" t="s">
        <v>149</v>
      </c>
      <c r="G126" s="454" t="s">
        <v>25</v>
      </c>
      <c r="H126" s="111" t="s">
        <v>3053</v>
      </c>
      <c r="I126" s="451" t="s">
        <v>2631</v>
      </c>
      <c r="J126" s="450" t="s">
        <v>186</v>
      </c>
      <c r="K126" s="463" t="s">
        <v>186</v>
      </c>
      <c r="L126" s="357" t="str">
        <f>VLOOKUP(K126,CódigosRetorno!$A$1:$B$1676,2,FALSE)</f>
        <v>-</v>
      </c>
      <c r="M126" s="450" t="s">
        <v>186</v>
      </c>
      <c r="N126" s="449" t="s">
        <v>186</v>
      </c>
    </row>
    <row r="127" spans="2:14">
      <c r="B127" s="345" t="s">
        <v>159</v>
      </c>
      <c r="C127" s="345"/>
      <c r="D127" s="347"/>
      <c r="E127" s="348" t="s">
        <v>186</v>
      </c>
      <c r="F127" s="349" t="s">
        <v>186</v>
      </c>
      <c r="G127" s="349" t="s">
        <v>186</v>
      </c>
      <c r="H127" s="350" t="s">
        <v>186</v>
      </c>
      <c r="I127" s="351" t="s">
        <v>186</v>
      </c>
      <c r="J127" s="352" t="s">
        <v>186</v>
      </c>
      <c r="K127" s="353" t="s">
        <v>186</v>
      </c>
      <c r="L127" s="357" t="str">
        <f>VLOOKUP(K127,CódigosRetorno!$A$1:$B$1676,2,FALSE)</f>
        <v>-</v>
      </c>
      <c r="M127" s="352" t="s">
        <v>186</v>
      </c>
      <c r="N127" s="354" t="s">
        <v>186</v>
      </c>
    </row>
    <row r="128" spans="2:14" ht="24">
      <c r="B128" s="125"/>
      <c r="C128" s="174" t="s">
        <v>480</v>
      </c>
      <c r="D128" s="119" t="s">
        <v>3</v>
      </c>
      <c r="E128" s="119" t="s">
        <v>4</v>
      </c>
      <c r="F128" s="123" t="s">
        <v>186</v>
      </c>
      <c r="G128" s="123" t="s">
        <v>186</v>
      </c>
      <c r="H128" s="118" t="s">
        <v>481</v>
      </c>
      <c r="I128" s="452" t="s">
        <v>2937</v>
      </c>
      <c r="J128" s="463" t="s">
        <v>203</v>
      </c>
      <c r="K128" s="461" t="s">
        <v>1989</v>
      </c>
      <c r="L128" s="357" t="str">
        <f>VLOOKUP(K128,CódigosRetorno!$A$1:$B$1676,2,FALSE)</f>
        <v>Solo debe de existir un tag AdditionalInformation.</v>
      </c>
      <c r="M128" s="450" t="s">
        <v>477</v>
      </c>
      <c r="N128" s="449" t="s">
        <v>186</v>
      </c>
    </row>
    <row r="129" spans="2:14" ht="24" customHeight="1">
      <c r="B129" s="1490">
        <f>+B126+1</f>
        <v>38</v>
      </c>
      <c r="C129" s="1493" t="s">
        <v>64</v>
      </c>
      <c r="D129" s="1492" t="s">
        <v>3</v>
      </c>
      <c r="E129" s="1492" t="s">
        <v>4</v>
      </c>
      <c r="F129" s="1490" t="s">
        <v>44</v>
      </c>
      <c r="G129" s="1492" t="s">
        <v>2932</v>
      </c>
      <c r="H129" s="1491" t="s">
        <v>5300</v>
      </c>
      <c r="I129" s="452" t="s">
        <v>3190</v>
      </c>
      <c r="J129" s="463" t="s">
        <v>203</v>
      </c>
      <c r="K129" s="461" t="s">
        <v>2405</v>
      </c>
      <c r="L129" s="357" t="str">
        <f>VLOOKUP(K129,CódigosRetorno!$A$1:$B$1676,2,FALSE)</f>
        <v>El valor ingresado en AdditionalMonetaryTotal/cbc:ID es incorrecto</v>
      </c>
      <c r="M129" s="450"/>
      <c r="N129" s="449"/>
    </row>
    <row r="130" spans="2:14" ht="36">
      <c r="B130" s="1490"/>
      <c r="C130" s="1493"/>
      <c r="D130" s="1492"/>
      <c r="E130" s="1492"/>
      <c r="F130" s="1490"/>
      <c r="G130" s="1492"/>
      <c r="H130" s="1491"/>
      <c r="I130" s="452" t="s">
        <v>2936</v>
      </c>
      <c r="J130" s="463" t="s">
        <v>203</v>
      </c>
      <c r="K130" s="461" t="s">
        <v>2403</v>
      </c>
      <c r="L130" s="357" t="str">
        <f>VLOOKUP(K130,CódigosRetorno!$A$1:$B$1676,2,FALSE)</f>
        <v>Es obligatorio al menos un AdditionalMonetaryTotal con codigo 1001, 1002, 1003 o 3001</v>
      </c>
      <c r="M130" s="450"/>
      <c r="N130" s="449" t="s">
        <v>3414</v>
      </c>
    </row>
    <row r="131" spans="2:14" ht="24">
      <c r="B131" s="1490"/>
      <c r="C131" s="1493"/>
      <c r="D131" s="1492"/>
      <c r="E131" s="1492"/>
      <c r="F131" s="1490"/>
      <c r="G131" s="1492"/>
      <c r="H131" s="1491"/>
      <c r="I131" s="452" t="s">
        <v>2910</v>
      </c>
      <c r="J131" s="463" t="s">
        <v>203</v>
      </c>
      <c r="K131" s="461" t="s">
        <v>2013</v>
      </c>
      <c r="L131" s="357" t="str">
        <f>VLOOKUP(K131,CódigosRetorno!$A$1:$B$1676,2,FALSE)</f>
        <v>Existe mas de un tag sac:AdditionalMonetaryTotal con el mismo ID</v>
      </c>
      <c r="M131" s="450" t="s">
        <v>477</v>
      </c>
      <c r="N131" s="449" t="s">
        <v>186</v>
      </c>
    </row>
    <row r="132" spans="2:14" ht="24">
      <c r="B132" s="1490"/>
      <c r="C132" s="1493"/>
      <c r="D132" s="1492"/>
      <c r="E132" s="1492"/>
      <c r="F132" s="1490"/>
      <c r="G132" s="1492"/>
      <c r="H132" s="1491"/>
      <c r="I132" s="451" t="s">
        <v>3524</v>
      </c>
      <c r="J132" s="463" t="s">
        <v>203</v>
      </c>
      <c r="K132" s="461" t="s">
        <v>2408</v>
      </c>
      <c r="L132" s="357" t="str">
        <f>VLOOKUP(K132,CódigosRetorno!$A$1:$B$1676,2,FALSE)</f>
        <v>El dato ingresado en PayableAmount no cumple con el formato establecido</v>
      </c>
      <c r="M132" s="450" t="s">
        <v>477</v>
      </c>
      <c r="N132" s="449" t="s">
        <v>186</v>
      </c>
    </row>
    <row r="133" spans="2:14" ht="12" customHeight="1">
      <c r="B133" s="1490"/>
      <c r="C133" s="1493"/>
      <c r="D133" s="1492"/>
      <c r="E133" s="1492"/>
      <c r="F133" s="1490" t="s">
        <v>12</v>
      </c>
      <c r="G133" s="1492" t="s">
        <v>48</v>
      </c>
      <c r="H133" s="1491" t="s">
        <v>5301</v>
      </c>
      <c r="I133" s="451" t="s">
        <v>2972</v>
      </c>
      <c r="J133" s="463" t="s">
        <v>203</v>
      </c>
      <c r="K133" s="461" t="s">
        <v>1778</v>
      </c>
      <c r="L133" s="357" t="str">
        <f>VLOOKUP(K133,CódigosRetorno!$A$1:$B$1676,2,FALSE)</f>
        <v>Factura de operacion sujeta al IVAP, solo puede consignar informacion para operacion gravadas</v>
      </c>
      <c r="M133" s="450"/>
      <c r="N133" s="449" t="s">
        <v>186</v>
      </c>
    </row>
    <row r="134" spans="2:14" ht="24">
      <c r="B134" s="1490"/>
      <c r="C134" s="1493"/>
      <c r="D134" s="450"/>
      <c r="E134" s="1492"/>
      <c r="F134" s="1490"/>
      <c r="G134" s="1492"/>
      <c r="H134" s="1491"/>
      <c r="I134" s="451" t="s">
        <v>3527</v>
      </c>
      <c r="J134" s="463" t="s">
        <v>203</v>
      </c>
      <c r="K134" s="120" t="s">
        <v>1777</v>
      </c>
      <c r="L134" s="357" t="str">
        <f>VLOOKUP(K134,CódigosRetorno!$A$1:$B$1676,2,FALSE)</f>
        <v>Operación sujeta al IVAP, debe consignar monto en total operaciones gravadas</v>
      </c>
      <c r="M134" s="450" t="s">
        <v>477</v>
      </c>
      <c r="N134" s="449" t="s">
        <v>186</v>
      </c>
    </row>
    <row r="135" spans="2:14" ht="24">
      <c r="B135" s="1490"/>
      <c r="C135" s="1493"/>
      <c r="D135" s="450"/>
      <c r="E135" s="1492"/>
      <c r="F135" s="1490"/>
      <c r="G135" s="1492"/>
      <c r="H135" s="1491"/>
      <c r="I135" s="451" t="s">
        <v>3572</v>
      </c>
      <c r="J135" s="463" t="s">
        <v>1177</v>
      </c>
      <c r="K135" s="461" t="s">
        <v>1424</v>
      </c>
      <c r="L135" s="357" t="str">
        <f>VLOOKUP(K135,CódigosRetorno!$A$1:$B$1676,2,FALSE)</f>
        <v>El total valor venta neta de oper. gravadas IGV debe ser mayor a 0.00 o debe existir oper. gravadas onerosas</v>
      </c>
      <c r="M135" s="450" t="s">
        <v>477</v>
      </c>
      <c r="N135" s="449" t="s">
        <v>186</v>
      </c>
    </row>
    <row r="136" spans="2:14" ht="36">
      <c r="B136" s="1490"/>
      <c r="C136" s="1493"/>
      <c r="D136" s="450"/>
      <c r="E136" s="1492"/>
      <c r="F136" s="1490"/>
      <c r="G136" s="1492"/>
      <c r="H136" s="1491"/>
      <c r="I136" s="451" t="s">
        <v>3538</v>
      </c>
      <c r="J136" s="463" t="s">
        <v>1177</v>
      </c>
      <c r="K136" s="461" t="s">
        <v>1424</v>
      </c>
      <c r="L136" s="357" t="str">
        <f>VLOOKUP(K136,CódigosRetorno!$A$1:$B$1676,2,FALSE)</f>
        <v>El total valor venta neta de oper. gravadas IGV debe ser mayor a 0.00 o debe existir oper. gravadas onerosas</v>
      </c>
      <c r="M136" s="450"/>
      <c r="N136" s="449" t="s">
        <v>186</v>
      </c>
    </row>
    <row r="137" spans="2:14" ht="24" customHeight="1">
      <c r="B137" s="1490">
        <f>B129+1</f>
        <v>39</v>
      </c>
      <c r="C137" s="1491" t="s">
        <v>63</v>
      </c>
      <c r="D137" s="1492" t="s">
        <v>3</v>
      </c>
      <c r="E137" s="1492" t="s">
        <v>4</v>
      </c>
      <c r="F137" s="449" t="s">
        <v>44</v>
      </c>
      <c r="G137" s="450" t="s">
        <v>2932</v>
      </c>
      <c r="H137" s="451" t="s">
        <v>5300</v>
      </c>
      <c r="I137" s="451" t="s">
        <v>2631</v>
      </c>
      <c r="J137" s="450" t="s">
        <v>186</v>
      </c>
      <c r="K137" s="463" t="s">
        <v>186</v>
      </c>
      <c r="L137" s="357" t="str">
        <f>VLOOKUP(K137,CódigosRetorno!$A$1:$B$1676,2,FALSE)</f>
        <v>-</v>
      </c>
      <c r="M137" s="450" t="s">
        <v>186</v>
      </c>
      <c r="N137" s="449" t="s">
        <v>186</v>
      </c>
    </row>
    <row r="138" spans="2:14" ht="48">
      <c r="B138" s="1490"/>
      <c r="C138" s="1491"/>
      <c r="D138" s="1492"/>
      <c r="E138" s="1492"/>
      <c r="F138" s="449" t="s">
        <v>12</v>
      </c>
      <c r="G138" s="450" t="s">
        <v>16</v>
      </c>
      <c r="H138" s="451" t="s">
        <v>5301</v>
      </c>
      <c r="I138" s="451" t="s">
        <v>3529</v>
      </c>
      <c r="J138" s="463" t="s">
        <v>1177</v>
      </c>
      <c r="K138" s="461" t="s">
        <v>1422</v>
      </c>
      <c r="L138" s="357" t="str">
        <f>VLOOKUP(K138,CódigosRetorno!$A$1:$B$1676,2,FALSE)</f>
        <v>El total valor venta neta de oper. inafectas IGV debe ser mayor a 0.00 o debe existir oper. inafectas onerosas o de export.</v>
      </c>
      <c r="M138" s="450" t="s">
        <v>186</v>
      </c>
      <c r="N138" s="449" t="s">
        <v>186</v>
      </c>
    </row>
    <row r="139" spans="2:14" ht="48">
      <c r="B139" s="1490">
        <f>B137+1</f>
        <v>40</v>
      </c>
      <c r="C139" s="1491" t="s">
        <v>65</v>
      </c>
      <c r="D139" s="1492" t="s">
        <v>3</v>
      </c>
      <c r="E139" s="1492" t="s">
        <v>4</v>
      </c>
      <c r="F139" s="449" t="s">
        <v>44</v>
      </c>
      <c r="G139" s="450" t="s">
        <v>2932</v>
      </c>
      <c r="H139" s="451" t="s">
        <v>5300</v>
      </c>
      <c r="I139" s="451" t="s">
        <v>2631</v>
      </c>
      <c r="J139" s="450" t="s">
        <v>186</v>
      </c>
      <c r="K139" s="463" t="s">
        <v>186</v>
      </c>
      <c r="L139" s="357" t="str">
        <f>VLOOKUP(K139,CódigosRetorno!$A$1:$B$1676,2,FALSE)</f>
        <v>-</v>
      </c>
      <c r="M139" s="450" t="s">
        <v>186</v>
      </c>
      <c r="N139" s="449" t="s">
        <v>186</v>
      </c>
    </row>
    <row r="140" spans="2:14" ht="24" customHeight="1">
      <c r="B140" s="1490"/>
      <c r="C140" s="1491"/>
      <c r="D140" s="1492"/>
      <c r="E140" s="1492"/>
      <c r="F140" s="1490" t="s">
        <v>12</v>
      </c>
      <c r="G140" s="1492" t="s">
        <v>16</v>
      </c>
      <c r="H140" s="1491" t="s">
        <v>5301</v>
      </c>
      <c r="I140" s="451" t="s">
        <v>3530</v>
      </c>
      <c r="J140" s="463" t="s">
        <v>1177</v>
      </c>
      <c r="K140" s="461" t="s">
        <v>1421</v>
      </c>
      <c r="L140" s="357" t="str">
        <f>VLOOKUP(K140,CódigosRetorno!$A$1:$B$1676,2,FALSE)</f>
        <v>El total valor venta neta de oper. exoneradas IGV debe ser mayor a 0.00 o debe existir oper. exoneradas</v>
      </c>
      <c r="M140" s="450" t="s">
        <v>186</v>
      </c>
      <c r="N140" s="449" t="s">
        <v>186</v>
      </c>
    </row>
    <row r="141" spans="2:14" ht="24">
      <c r="B141" s="1490"/>
      <c r="C141" s="1491"/>
      <c r="D141" s="450"/>
      <c r="E141" s="1492"/>
      <c r="F141" s="1490"/>
      <c r="G141" s="1492"/>
      <c r="H141" s="1491"/>
      <c r="I141" s="451" t="s">
        <v>3531</v>
      </c>
      <c r="J141" s="463" t="s">
        <v>1177</v>
      </c>
      <c r="K141" s="461" t="s">
        <v>1416</v>
      </c>
      <c r="L141" s="357" t="str">
        <f>VLOOKUP(K141,CódigosRetorno!$A$1:$B$1676,2,FALSE)</f>
        <v>Si se utiliza la leyenda con código 2001, el total de operaciones exoneradas debe ser mayor a 0.00</v>
      </c>
      <c r="M141" s="450" t="s">
        <v>186</v>
      </c>
      <c r="N141" s="449" t="s">
        <v>186</v>
      </c>
    </row>
    <row r="142" spans="2:14" ht="48">
      <c r="B142" s="1490">
        <f>B139+1</f>
        <v>41</v>
      </c>
      <c r="C142" s="1491" t="s">
        <v>141</v>
      </c>
      <c r="D142" s="1492" t="s">
        <v>3</v>
      </c>
      <c r="E142" s="1492" t="s">
        <v>9</v>
      </c>
      <c r="F142" s="449" t="s">
        <v>44</v>
      </c>
      <c r="G142" s="450" t="s">
        <v>2932</v>
      </c>
      <c r="H142" s="451" t="s">
        <v>5300</v>
      </c>
      <c r="I142" s="451" t="s">
        <v>2631</v>
      </c>
      <c r="J142" s="450" t="s">
        <v>186</v>
      </c>
      <c r="K142" s="463" t="s">
        <v>186</v>
      </c>
      <c r="L142" s="357" t="str">
        <f>VLOOKUP(K142,CódigosRetorno!$A$1:$B$1676,2,FALSE)</f>
        <v>-</v>
      </c>
      <c r="M142" s="450" t="s">
        <v>186</v>
      </c>
      <c r="N142" s="449" t="s">
        <v>186</v>
      </c>
    </row>
    <row r="143" spans="2:14" ht="24">
      <c r="B143" s="1490"/>
      <c r="C143" s="1491"/>
      <c r="D143" s="1492"/>
      <c r="E143" s="1492"/>
      <c r="F143" s="1490" t="s">
        <v>142</v>
      </c>
      <c r="G143" s="1492" t="s">
        <v>16</v>
      </c>
      <c r="H143" s="1491" t="s">
        <v>5301</v>
      </c>
      <c r="I143" s="451" t="s">
        <v>3552</v>
      </c>
      <c r="J143" s="459" t="s">
        <v>1177</v>
      </c>
      <c r="K143" s="461" t="s">
        <v>1785</v>
      </c>
      <c r="L143" s="357" t="str">
        <f>VLOOKUP(K143,CódigosRetorno!$A$1:$B$1676,2,FALSE)</f>
        <v>Operacion gratuita,  debe consignar Total valor venta - operaciones gratuitas  mayor a cero</v>
      </c>
      <c r="M143" s="450" t="s">
        <v>477</v>
      </c>
      <c r="N143" s="449" t="s">
        <v>186</v>
      </c>
    </row>
    <row r="144" spans="2:14" ht="24">
      <c r="B144" s="1490"/>
      <c r="C144" s="1491"/>
      <c r="D144" s="450"/>
      <c r="E144" s="1492"/>
      <c r="F144" s="1490"/>
      <c r="G144" s="1492"/>
      <c r="H144" s="1491"/>
      <c r="I144" s="451" t="s">
        <v>3532</v>
      </c>
      <c r="J144" s="459" t="s">
        <v>203</v>
      </c>
      <c r="K144" s="120" t="s">
        <v>2005</v>
      </c>
      <c r="L144" s="357" t="str">
        <f>VLOOKUP(K144,CódigosRetorno!$A$1:$B$1676,2,FALSE)</f>
        <v>Si existe leyenda Transferencia Gratuita debe consignar Total Valor de Venta de Operaciones Gratuitas</v>
      </c>
      <c r="M144" s="450" t="s">
        <v>477</v>
      </c>
      <c r="N144" s="449" t="s">
        <v>186</v>
      </c>
    </row>
    <row r="145" spans="2:14" ht="24" customHeight="1">
      <c r="B145" s="1490">
        <f>+B142+1</f>
        <v>42</v>
      </c>
      <c r="C145" s="1491" t="s">
        <v>3054</v>
      </c>
      <c r="D145" s="1492" t="s">
        <v>3</v>
      </c>
      <c r="E145" s="1492" t="s">
        <v>9</v>
      </c>
      <c r="F145" s="449" t="s">
        <v>44</v>
      </c>
      <c r="G145" s="450" t="s">
        <v>2932</v>
      </c>
      <c r="H145" s="451" t="s">
        <v>5300</v>
      </c>
      <c r="I145" s="451" t="s">
        <v>2631</v>
      </c>
      <c r="J145" s="450" t="s">
        <v>186</v>
      </c>
      <c r="K145" s="463" t="s">
        <v>186</v>
      </c>
      <c r="L145" s="357" t="str">
        <f>VLOOKUP(K145,CódigosRetorno!$A$1:$B$1676,2,FALSE)</f>
        <v>-</v>
      </c>
      <c r="M145" s="450" t="s">
        <v>186</v>
      </c>
      <c r="N145" s="449" t="s">
        <v>186</v>
      </c>
    </row>
    <row r="146" spans="2:14" ht="48">
      <c r="B146" s="1490"/>
      <c r="C146" s="1491"/>
      <c r="D146" s="1492"/>
      <c r="E146" s="1492"/>
      <c r="F146" s="449" t="s">
        <v>142</v>
      </c>
      <c r="G146" s="450" t="s">
        <v>16</v>
      </c>
      <c r="H146" s="451" t="s">
        <v>5301</v>
      </c>
      <c r="I146" s="451" t="s">
        <v>2631</v>
      </c>
      <c r="J146" s="450" t="s">
        <v>186</v>
      </c>
      <c r="K146" s="463" t="s">
        <v>186</v>
      </c>
      <c r="L146" s="357" t="str">
        <f>VLOOKUP(K146,CódigosRetorno!$A$1:$B$1676,2,FALSE)</f>
        <v>-</v>
      </c>
      <c r="M146" s="450" t="s">
        <v>186</v>
      </c>
      <c r="N146" s="449" t="s">
        <v>186</v>
      </c>
    </row>
    <row r="147" spans="2:14" ht="48">
      <c r="B147" s="1490">
        <f>B145+1</f>
        <v>43</v>
      </c>
      <c r="C147" s="1491" t="s">
        <v>30</v>
      </c>
      <c r="D147" s="1492" t="s">
        <v>3</v>
      </c>
      <c r="E147" s="1492" t="s">
        <v>9</v>
      </c>
      <c r="F147" s="449" t="s">
        <v>44</v>
      </c>
      <c r="G147" s="450" t="s">
        <v>2932</v>
      </c>
      <c r="H147" s="451" t="s">
        <v>5300</v>
      </c>
      <c r="I147" s="451" t="s">
        <v>2631</v>
      </c>
      <c r="J147" s="450" t="s">
        <v>186</v>
      </c>
      <c r="K147" s="463" t="s">
        <v>186</v>
      </c>
      <c r="L147" s="357" t="str">
        <f>VLOOKUP(K147,CódigosRetorno!$A$1:$B$1676,2,FALSE)</f>
        <v>-</v>
      </c>
      <c r="M147" s="450" t="s">
        <v>186</v>
      </c>
      <c r="N147" s="449" t="s">
        <v>186</v>
      </c>
    </row>
    <row r="148" spans="2:14" ht="24" customHeight="1">
      <c r="B148" s="1490"/>
      <c r="C148" s="1491"/>
      <c r="D148" s="1492"/>
      <c r="E148" s="1492"/>
      <c r="F148" s="449" t="s">
        <v>12</v>
      </c>
      <c r="G148" s="449" t="s">
        <v>48</v>
      </c>
      <c r="H148" s="451" t="s">
        <v>5301</v>
      </c>
      <c r="I148" s="451" t="s">
        <v>2631</v>
      </c>
      <c r="J148" s="450" t="s">
        <v>186</v>
      </c>
      <c r="K148" s="463" t="s">
        <v>186</v>
      </c>
      <c r="L148" s="357" t="str">
        <f>VLOOKUP(K148,CódigosRetorno!$A$1:$B$1676,2,FALSE)</f>
        <v>-</v>
      </c>
      <c r="M148" s="450" t="s">
        <v>186</v>
      </c>
      <c r="N148" s="449" t="s">
        <v>186</v>
      </c>
    </row>
    <row r="149" spans="2:14" ht="24">
      <c r="B149" s="1490">
        <f>B147+1</f>
        <v>44</v>
      </c>
      <c r="C149" s="1493" t="s">
        <v>19</v>
      </c>
      <c r="D149" s="1492" t="s">
        <v>3</v>
      </c>
      <c r="E149" s="1492" t="s">
        <v>9</v>
      </c>
      <c r="F149" s="1490" t="s">
        <v>12</v>
      </c>
      <c r="G149" s="1492" t="s">
        <v>16</v>
      </c>
      <c r="H149" s="1491" t="s">
        <v>5302</v>
      </c>
      <c r="I149" s="451" t="s">
        <v>3524</v>
      </c>
      <c r="J149" s="463" t="s">
        <v>203</v>
      </c>
      <c r="K149" s="461" t="s">
        <v>2402</v>
      </c>
      <c r="L149" s="357" t="str">
        <f>VLOOKUP(K149,CódigosRetorno!$A$1:$B$1676,2,FALSE)</f>
        <v>El dato ingresado en TaxAmount no cumple con el formato establecido</v>
      </c>
      <c r="M149" s="450"/>
      <c r="N149" s="449" t="s">
        <v>186</v>
      </c>
    </row>
    <row r="150" spans="2:14" ht="24">
      <c r="B150" s="1490"/>
      <c r="C150" s="1493"/>
      <c r="D150" s="1492"/>
      <c r="E150" s="1492"/>
      <c r="F150" s="1490"/>
      <c r="G150" s="1492"/>
      <c r="H150" s="1491"/>
      <c r="I150" s="451" t="s">
        <v>3526</v>
      </c>
      <c r="J150" s="463" t="s">
        <v>203</v>
      </c>
      <c r="K150" s="461" t="s">
        <v>1962</v>
      </c>
      <c r="L150" s="357" t="str">
        <f>VLOOKUP(K150,CódigosRetorno!$A$1:$B$1676,2,FALSE)</f>
        <v>El importe total para tipo de operación Venta interna-Anticipos debe ser mayor a cero.</v>
      </c>
      <c r="M150" s="248" t="s">
        <v>477</v>
      </c>
      <c r="N150" s="468" t="s">
        <v>186</v>
      </c>
    </row>
    <row r="151" spans="2:14" ht="48">
      <c r="B151" s="1490"/>
      <c r="C151" s="1493"/>
      <c r="D151" s="1492"/>
      <c r="E151" s="1492"/>
      <c r="F151" s="1490"/>
      <c r="G151" s="1492"/>
      <c r="H151" s="1491"/>
      <c r="I151" s="452" t="s">
        <v>3516</v>
      </c>
      <c r="J151" s="463" t="s">
        <v>1177</v>
      </c>
      <c r="K151" s="461" t="s">
        <v>1419</v>
      </c>
      <c r="L151" s="357" t="str">
        <f>VLOOKUP(K151,CódigosRetorno!$A$1:$B$1676,2,FALSE)</f>
        <v>El calculo del IGV no es correcto</v>
      </c>
      <c r="M151" s="450" t="s">
        <v>217</v>
      </c>
      <c r="N151" s="449" t="s">
        <v>3032</v>
      </c>
    </row>
    <row r="152" spans="2:14" ht="24">
      <c r="B152" s="1490"/>
      <c r="C152" s="1493"/>
      <c r="D152" s="1492"/>
      <c r="E152" s="1492"/>
      <c r="F152" s="449" t="s">
        <v>12</v>
      </c>
      <c r="G152" s="450" t="s">
        <v>16</v>
      </c>
      <c r="H152" s="451" t="s">
        <v>5303</v>
      </c>
      <c r="I152" s="451" t="s">
        <v>3154</v>
      </c>
      <c r="J152" s="463" t="s">
        <v>203</v>
      </c>
      <c r="K152" s="461" t="s">
        <v>2389</v>
      </c>
      <c r="L152" s="357" t="str">
        <f>VLOOKUP(K152,CódigosRetorno!$A$1:$B$1676,2,FALSE)</f>
        <v>El tag global cac:TaxTotal/cbc:TaxAmount debe tener el mismo valor que cac:TaxTotal/cac:Subtotal/cbc:TaxAmount</v>
      </c>
      <c r="M152" s="450"/>
      <c r="N152" s="449" t="s">
        <v>186</v>
      </c>
    </row>
    <row r="153" spans="2:14" ht="12" customHeight="1">
      <c r="B153" s="1490"/>
      <c r="C153" s="1493"/>
      <c r="D153" s="1492"/>
      <c r="E153" s="1492"/>
      <c r="F153" s="1490" t="s">
        <v>44</v>
      </c>
      <c r="G153" s="1492" t="s">
        <v>2918</v>
      </c>
      <c r="H153" s="1491" t="s">
        <v>5304</v>
      </c>
      <c r="I153" s="451" t="s">
        <v>3136</v>
      </c>
      <c r="J153" s="463" t="s">
        <v>203</v>
      </c>
      <c r="K153" s="461" t="s">
        <v>2398</v>
      </c>
      <c r="L153" s="357" t="str">
        <f>VLOOKUP(K153,CódigosRetorno!$A$1:$B$1676,2,FALSE)</f>
        <v>El XML no contiene el tag código de tributo internacional de impuestos globales</v>
      </c>
      <c r="M153" s="450" t="s">
        <v>477</v>
      </c>
      <c r="N153" s="449" t="s">
        <v>186</v>
      </c>
    </row>
    <row r="154" spans="2:14" ht="12" customHeight="1">
      <c r="B154" s="1490"/>
      <c r="C154" s="1493"/>
      <c r="D154" s="1492"/>
      <c r="E154" s="1492"/>
      <c r="F154" s="1490"/>
      <c r="G154" s="1492"/>
      <c r="H154" s="1491"/>
      <c r="I154" s="451" t="s">
        <v>3190</v>
      </c>
      <c r="J154" s="463" t="s">
        <v>203</v>
      </c>
      <c r="K154" s="461" t="s">
        <v>2399</v>
      </c>
      <c r="L154" s="357" t="str">
        <f>VLOOKUP(K154,CódigosRetorno!$A$1:$B$1676,2,FALSE)</f>
        <v>El codigo del tributo es invalido</v>
      </c>
      <c r="M154" s="450" t="s">
        <v>477</v>
      </c>
      <c r="N154" s="449" t="s">
        <v>3013</v>
      </c>
    </row>
    <row r="155" spans="2:14" ht="24">
      <c r="B155" s="1490"/>
      <c r="C155" s="1493"/>
      <c r="D155" s="1492"/>
      <c r="E155" s="1492"/>
      <c r="F155" s="1490"/>
      <c r="G155" s="1492"/>
      <c r="H155" s="1491"/>
      <c r="I155" s="452" t="s">
        <v>2910</v>
      </c>
      <c r="J155" s="463" t="s">
        <v>203</v>
      </c>
      <c r="K155" s="461" t="s">
        <v>2087</v>
      </c>
      <c r="L155" s="357" t="str">
        <f>VLOOKUP(K155,CódigosRetorno!$A$1:$B$1676,2,FALSE)</f>
        <v>Debe consignar solo un elemento cac:TaxTotal a nivel global para IGV (cbc:ID igual a 1000)</v>
      </c>
      <c r="M155" s="450" t="s">
        <v>477</v>
      </c>
      <c r="N155" s="449" t="s">
        <v>186</v>
      </c>
    </row>
    <row r="156" spans="2:14" ht="24">
      <c r="B156" s="1490"/>
      <c r="C156" s="1493"/>
      <c r="D156" s="1492"/>
      <c r="E156" s="1492"/>
      <c r="F156" s="1490" t="s">
        <v>46</v>
      </c>
      <c r="G156" s="1492" t="s">
        <v>2918</v>
      </c>
      <c r="H156" s="1491" t="s">
        <v>5305</v>
      </c>
      <c r="I156" s="451" t="s">
        <v>3136</v>
      </c>
      <c r="J156" s="463" t="s">
        <v>203</v>
      </c>
      <c r="K156" s="461" t="s">
        <v>2396</v>
      </c>
      <c r="L156" s="357" t="str">
        <f>VLOOKUP(K156,CódigosRetorno!$A$1:$B$1676,2,FALSE)</f>
        <v>El XML no contiene el tag TaxScheme Name de impuestos globales</v>
      </c>
      <c r="M156" s="450" t="s">
        <v>477</v>
      </c>
      <c r="N156" s="449" t="s">
        <v>186</v>
      </c>
    </row>
    <row r="157" spans="2:14" ht="24">
      <c r="B157" s="1490"/>
      <c r="C157" s="1493"/>
      <c r="D157" s="1492"/>
      <c r="E157" s="1492"/>
      <c r="F157" s="1490"/>
      <c r="G157" s="1492"/>
      <c r="H157" s="1491"/>
      <c r="I157" s="452" t="s">
        <v>2924</v>
      </c>
      <c r="J157" s="463" t="s">
        <v>203</v>
      </c>
      <c r="K157" s="463" t="s">
        <v>2392</v>
      </c>
      <c r="L157" s="357" t="str">
        <f>VLOOKUP(K157,CódigosRetorno!$A$1:$B$1676,2,FALSE)</f>
        <v>El Name o TaxTypeCode debe corresponder con el Id para el IGV</v>
      </c>
      <c r="M157" s="450" t="s">
        <v>477</v>
      </c>
      <c r="N157" s="449" t="s">
        <v>186</v>
      </c>
    </row>
    <row r="158" spans="2:14" ht="24" customHeight="1">
      <c r="B158" s="1490"/>
      <c r="C158" s="1493"/>
      <c r="D158" s="1492"/>
      <c r="E158" s="1492"/>
      <c r="F158" s="449" t="s">
        <v>13</v>
      </c>
      <c r="G158" s="450" t="s">
        <v>2918</v>
      </c>
      <c r="H158" s="451" t="s">
        <v>5306</v>
      </c>
      <c r="I158" s="452" t="s">
        <v>3462</v>
      </c>
      <c r="J158" s="463" t="s">
        <v>203</v>
      </c>
      <c r="K158" s="461" t="s">
        <v>2392</v>
      </c>
      <c r="L158" s="357" t="str">
        <f>VLOOKUP(K158,CódigosRetorno!$A$1:$B$1676,2,FALSE)</f>
        <v>El Name o TaxTypeCode debe corresponder con el Id para el IGV</v>
      </c>
      <c r="M158" s="450" t="s">
        <v>477</v>
      </c>
      <c r="N158" s="449" t="s">
        <v>3013</v>
      </c>
    </row>
    <row r="159" spans="2:14" ht="24">
      <c r="B159" s="1490">
        <f>B149+1</f>
        <v>45</v>
      </c>
      <c r="C159" s="1493" t="s">
        <v>20</v>
      </c>
      <c r="D159" s="1492" t="s">
        <v>3</v>
      </c>
      <c r="E159" s="1492" t="s">
        <v>9</v>
      </c>
      <c r="F159" s="1490" t="s">
        <v>12</v>
      </c>
      <c r="G159" s="1492" t="s">
        <v>16</v>
      </c>
      <c r="H159" s="1491" t="s">
        <v>5307</v>
      </c>
      <c r="I159" s="451" t="s">
        <v>2973</v>
      </c>
      <c r="J159" s="450" t="s">
        <v>203</v>
      </c>
      <c r="K159" s="461" t="s">
        <v>1775</v>
      </c>
      <c r="L159" s="357" t="str">
        <f>VLOOKUP(K159,CódigosRetorno!$A$1:$B$1676,2,FALSE)</f>
        <v>Factura de operacion sujeta al IVAP , no debe consignar valor para ISC o debe ser 0</v>
      </c>
      <c r="M159" s="450" t="s">
        <v>217</v>
      </c>
      <c r="N159" s="449" t="s">
        <v>186</v>
      </c>
    </row>
    <row r="160" spans="2:14" ht="36">
      <c r="B160" s="1490"/>
      <c r="C160" s="1493"/>
      <c r="D160" s="1492"/>
      <c r="E160" s="1492"/>
      <c r="F160" s="1490"/>
      <c r="G160" s="1492"/>
      <c r="H160" s="1491"/>
      <c r="I160" s="452" t="s">
        <v>3533</v>
      </c>
      <c r="J160" s="463" t="s">
        <v>1177</v>
      </c>
      <c r="K160" s="461" t="s">
        <v>1418</v>
      </c>
      <c r="L160" s="357" t="str">
        <f>VLOOKUP(K160,CódigosRetorno!$A$1:$B$1676,2,FALSE)</f>
        <v>El ISC no esta informado correctamente</v>
      </c>
      <c r="M160" s="450"/>
      <c r="N160" s="449" t="s">
        <v>186</v>
      </c>
    </row>
    <row r="161" spans="2:14" ht="12" customHeight="1">
      <c r="B161" s="1490"/>
      <c r="C161" s="1493"/>
      <c r="D161" s="1492"/>
      <c r="E161" s="1492"/>
      <c r="F161" s="449" t="s">
        <v>12</v>
      </c>
      <c r="G161" s="450" t="s">
        <v>16</v>
      </c>
      <c r="H161" s="451" t="s">
        <v>5308</v>
      </c>
      <c r="I161" s="451" t="s">
        <v>2631</v>
      </c>
      <c r="J161" s="450" t="s">
        <v>186</v>
      </c>
      <c r="K161" s="463" t="s">
        <v>186</v>
      </c>
      <c r="L161" s="357" t="str">
        <f>VLOOKUP(K161,CódigosRetorno!$A$1:$B$1676,2,FALSE)</f>
        <v>-</v>
      </c>
      <c r="M161" s="450" t="s">
        <v>186</v>
      </c>
      <c r="N161" s="449" t="s">
        <v>186</v>
      </c>
    </row>
    <row r="162" spans="2:14" ht="36">
      <c r="B162" s="1490"/>
      <c r="C162" s="1493"/>
      <c r="D162" s="1492"/>
      <c r="E162" s="1492"/>
      <c r="F162" s="449" t="s">
        <v>44</v>
      </c>
      <c r="G162" s="450" t="s">
        <v>2918</v>
      </c>
      <c r="H162" s="451" t="s">
        <v>5304</v>
      </c>
      <c r="I162" s="451" t="s">
        <v>2631</v>
      </c>
      <c r="J162" s="450" t="s">
        <v>186</v>
      </c>
      <c r="K162" s="463" t="s">
        <v>186</v>
      </c>
      <c r="L162" s="357" t="str">
        <f>VLOOKUP(K162,CódigosRetorno!$A$1:$B$1676,2,FALSE)</f>
        <v>-</v>
      </c>
      <c r="M162" s="450" t="s">
        <v>186</v>
      </c>
      <c r="N162" s="449" t="s">
        <v>186</v>
      </c>
    </row>
    <row r="163" spans="2:14" ht="36">
      <c r="B163" s="1490"/>
      <c r="C163" s="1493"/>
      <c r="D163" s="1492"/>
      <c r="E163" s="1492"/>
      <c r="F163" s="449" t="s">
        <v>46</v>
      </c>
      <c r="G163" s="450" t="s">
        <v>2918</v>
      </c>
      <c r="H163" s="451" t="s">
        <v>5305</v>
      </c>
      <c r="I163" s="452" t="s">
        <v>2927</v>
      </c>
      <c r="J163" s="463" t="s">
        <v>203</v>
      </c>
      <c r="K163" s="461" t="s">
        <v>799</v>
      </c>
      <c r="L163" s="357" t="str">
        <f>VLOOKUP(K163,CódigosRetorno!$A$1:$B$1676,2,FALSE)</f>
        <v>El Name o TaxTypeCode debe corresponder con el Id para el ISC</v>
      </c>
      <c r="M163" s="450" t="s">
        <v>477</v>
      </c>
      <c r="N163" s="449" t="s">
        <v>186</v>
      </c>
    </row>
    <row r="164" spans="2:14" ht="48">
      <c r="B164" s="1490"/>
      <c r="C164" s="1493"/>
      <c r="D164" s="1492"/>
      <c r="E164" s="1492"/>
      <c r="F164" s="449" t="s">
        <v>13</v>
      </c>
      <c r="G164" s="450" t="s">
        <v>2918</v>
      </c>
      <c r="H164" s="451" t="s">
        <v>5306</v>
      </c>
      <c r="I164" s="452" t="s">
        <v>3463</v>
      </c>
      <c r="J164" s="463" t="s">
        <v>203</v>
      </c>
      <c r="K164" s="461" t="s">
        <v>799</v>
      </c>
      <c r="L164" s="357" t="str">
        <f>VLOOKUP(K164,CódigosRetorno!$A$1:$B$1676,2,FALSE)</f>
        <v>El Name o TaxTypeCode debe corresponder con el Id para el ISC</v>
      </c>
      <c r="M164" s="450" t="s">
        <v>186</v>
      </c>
      <c r="N164" s="449" t="s">
        <v>186</v>
      </c>
    </row>
    <row r="165" spans="2:14" ht="24">
      <c r="B165" s="1490">
        <f>B159+1</f>
        <v>46</v>
      </c>
      <c r="C165" s="1493" t="s">
        <v>21</v>
      </c>
      <c r="D165" s="1492" t="s">
        <v>3</v>
      </c>
      <c r="E165" s="1492" t="s">
        <v>9</v>
      </c>
      <c r="F165" s="449" t="s">
        <v>12</v>
      </c>
      <c r="G165" s="450" t="s">
        <v>16</v>
      </c>
      <c r="H165" s="451" t="s">
        <v>5309</v>
      </c>
      <c r="I165" s="451" t="s">
        <v>2631</v>
      </c>
      <c r="J165" s="450" t="s">
        <v>186</v>
      </c>
      <c r="K165" s="463" t="s">
        <v>186</v>
      </c>
      <c r="L165" s="357" t="str">
        <f>VLOOKUP(K165,CódigosRetorno!$A$1:$B$1676,2,FALSE)</f>
        <v>-</v>
      </c>
      <c r="M165" s="450" t="s">
        <v>186</v>
      </c>
      <c r="N165" s="449" t="s">
        <v>186</v>
      </c>
    </row>
    <row r="166" spans="2:14" ht="24">
      <c r="B166" s="1490"/>
      <c r="C166" s="1493"/>
      <c r="D166" s="1492"/>
      <c r="E166" s="1492"/>
      <c r="F166" s="449" t="s">
        <v>12</v>
      </c>
      <c r="G166" s="450" t="s">
        <v>16</v>
      </c>
      <c r="H166" s="451" t="s">
        <v>5310</v>
      </c>
      <c r="I166" s="451" t="s">
        <v>2631</v>
      </c>
      <c r="J166" s="450" t="s">
        <v>186</v>
      </c>
      <c r="K166" s="463" t="s">
        <v>186</v>
      </c>
      <c r="L166" s="357" t="str">
        <f>VLOOKUP(K166,CódigosRetorno!$A$1:$B$1676,2,FALSE)</f>
        <v>-</v>
      </c>
      <c r="M166" s="450" t="s">
        <v>186</v>
      </c>
      <c r="N166" s="449" t="s">
        <v>186</v>
      </c>
    </row>
    <row r="167" spans="2:14" ht="36">
      <c r="B167" s="1490"/>
      <c r="C167" s="1493"/>
      <c r="D167" s="1492"/>
      <c r="E167" s="1492"/>
      <c r="F167" s="449" t="s">
        <v>44</v>
      </c>
      <c r="G167" s="450"/>
      <c r="H167" s="451" t="s">
        <v>5304</v>
      </c>
      <c r="I167" s="451" t="s">
        <v>2631</v>
      </c>
      <c r="J167" s="450" t="s">
        <v>186</v>
      </c>
      <c r="K167" s="463" t="s">
        <v>186</v>
      </c>
      <c r="L167" s="357" t="str">
        <f>VLOOKUP(K167,CódigosRetorno!$A$1:$B$1676,2,FALSE)</f>
        <v>-</v>
      </c>
      <c r="M167" s="450" t="s">
        <v>186</v>
      </c>
      <c r="N167" s="449" t="s">
        <v>186</v>
      </c>
    </row>
    <row r="168" spans="2:14" ht="36">
      <c r="B168" s="1490"/>
      <c r="C168" s="1493"/>
      <c r="D168" s="1492"/>
      <c r="E168" s="1492"/>
      <c r="F168" s="449" t="s">
        <v>46</v>
      </c>
      <c r="G168" s="450"/>
      <c r="H168" s="451" t="s">
        <v>5305</v>
      </c>
      <c r="I168" s="451" t="s">
        <v>2631</v>
      </c>
      <c r="J168" s="450" t="s">
        <v>186</v>
      </c>
      <c r="K168" s="463" t="s">
        <v>186</v>
      </c>
      <c r="L168" s="357" t="str">
        <f>VLOOKUP(K168,CódigosRetorno!$A$1:$B$1676,2,FALSE)</f>
        <v>-</v>
      </c>
      <c r="M168" s="450" t="s">
        <v>477</v>
      </c>
      <c r="N168" s="449" t="s">
        <v>186</v>
      </c>
    </row>
    <row r="169" spans="2:14" ht="48">
      <c r="B169" s="1490"/>
      <c r="C169" s="1493"/>
      <c r="D169" s="1492"/>
      <c r="E169" s="1492"/>
      <c r="F169" s="449" t="s">
        <v>13</v>
      </c>
      <c r="G169" s="450"/>
      <c r="H169" s="451" t="s">
        <v>5306</v>
      </c>
      <c r="I169" s="451" t="s">
        <v>2631</v>
      </c>
      <c r="J169" s="450" t="s">
        <v>186</v>
      </c>
      <c r="K169" s="463" t="s">
        <v>186</v>
      </c>
      <c r="L169" s="357" t="str">
        <f>VLOOKUP(K169,CódigosRetorno!$A$1:$B$1676,2,FALSE)</f>
        <v>-</v>
      </c>
      <c r="M169" s="450" t="s">
        <v>186</v>
      </c>
      <c r="N169" s="449" t="s">
        <v>186</v>
      </c>
    </row>
    <row r="170" spans="2:14" ht="24">
      <c r="B170" s="449">
        <f>B165+1</f>
        <v>47</v>
      </c>
      <c r="C170" s="451" t="s">
        <v>144</v>
      </c>
      <c r="D170" s="450" t="s">
        <v>3</v>
      </c>
      <c r="E170" s="450" t="s">
        <v>9</v>
      </c>
      <c r="F170" s="449" t="s">
        <v>12</v>
      </c>
      <c r="G170" s="450" t="s">
        <v>16</v>
      </c>
      <c r="H170" s="451" t="s">
        <v>2949</v>
      </c>
      <c r="I170" s="451" t="s">
        <v>3540</v>
      </c>
      <c r="J170" s="463" t="s">
        <v>203</v>
      </c>
      <c r="K170" s="463" t="s">
        <v>2385</v>
      </c>
      <c r="L170" s="357" t="str">
        <f>VLOOKUP(K170,CódigosRetorno!$A$1:$B$1676,2,FALSE)</f>
        <v>El dato ingresado en el campo Total Descuentos no cumple con el formato establecido</v>
      </c>
      <c r="M170" s="450" t="s">
        <v>477</v>
      </c>
      <c r="N170" s="449" t="s">
        <v>186</v>
      </c>
    </row>
    <row r="171" spans="2:14" ht="24">
      <c r="B171" s="449">
        <f>B170+1</f>
        <v>48</v>
      </c>
      <c r="C171" s="451" t="s">
        <v>22</v>
      </c>
      <c r="D171" s="450" t="s">
        <v>3</v>
      </c>
      <c r="E171" s="450" t="s">
        <v>9</v>
      </c>
      <c r="F171" s="449" t="s">
        <v>12</v>
      </c>
      <c r="G171" s="450" t="s">
        <v>16</v>
      </c>
      <c r="H171" s="451" t="s">
        <v>2950</v>
      </c>
      <c r="I171" s="451" t="s">
        <v>3540</v>
      </c>
      <c r="J171" s="463" t="s">
        <v>203</v>
      </c>
      <c r="K171" s="461" t="s">
        <v>2386</v>
      </c>
      <c r="L171" s="357" t="str">
        <f>VLOOKUP(K171,CódigosRetorno!$A$1:$B$1676,2,FALSE)</f>
        <v>El dato ingresado en ChargeTotalAmount no cumple con el formato establecido</v>
      </c>
      <c r="M171" s="450" t="s">
        <v>477</v>
      </c>
      <c r="N171" s="449" t="s">
        <v>186</v>
      </c>
    </row>
    <row r="172" spans="2:14" ht="24">
      <c r="B172" s="1490">
        <f>B171+1</f>
        <v>49</v>
      </c>
      <c r="C172" s="1493" t="s">
        <v>82</v>
      </c>
      <c r="D172" s="1492" t="s">
        <v>3</v>
      </c>
      <c r="E172" s="1492" t="s">
        <v>4</v>
      </c>
      <c r="F172" s="1490" t="s">
        <v>12</v>
      </c>
      <c r="G172" s="1492" t="s">
        <v>16</v>
      </c>
      <c r="H172" s="1491" t="s">
        <v>2951</v>
      </c>
      <c r="I172" s="451" t="s">
        <v>3524</v>
      </c>
      <c r="J172" s="463" t="s">
        <v>203</v>
      </c>
      <c r="K172" s="461" t="s">
        <v>2388</v>
      </c>
      <c r="L172" s="357" t="str">
        <f>VLOOKUP(K172,CódigosRetorno!$A$1:$B$1676,2,FALSE)</f>
        <v>El dato ingresado en PayableAmount no cumple con el formato establecido</v>
      </c>
      <c r="M172" s="450" t="s">
        <v>477</v>
      </c>
      <c r="N172" s="449" t="s">
        <v>186</v>
      </c>
    </row>
    <row r="173" spans="2:14" ht="12" customHeight="1">
      <c r="B173" s="1490"/>
      <c r="C173" s="1493"/>
      <c r="D173" s="1492"/>
      <c r="E173" s="1492"/>
      <c r="F173" s="1490"/>
      <c r="G173" s="1492"/>
      <c r="H173" s="1491"/>
      <c r="I173" s="451" t="s">
        <v>3534</v>
      </c>
      <c r="J173" s="463" t="s">
        <v>203</v>
      </c>
      <c r="K173" s="461" t="s">
        <v>1962</v>
      </c>
      <c r="L173" s="357" t="str">
        <f>VLOOKUP(K173,CódigosRetorno!$A$1:$B$1676,2,FALSE)</f>
        <v>El importe total para tipo de operación Venta interna-Anticipos debe ser mayor a cero.</v>
      </c>
      <c r="M173" s="450" t="s">
        <v>477</v>
      </c>
      <c r="N173" s="449" t="s">
        <v>186</v>
      </c>
    </row>
    <row r="174" spans="2:14" ht="60">
      <c r="B174" s="1490"/>
      <c r="C174" s="1493"/>
      <c r="D174" s="1492"/>
      <c r="E174" s="1492"/>
      <c r="F174" s="1490"/>
      <c r="G174" s="1492"/>
      <c r="H174" s="1491"/>
      <c r="I174" s="452" t="s">
        <v>2952</v>
      </c>
      <c r="J174" s="463" t="s">
        <v>1177</v>
      </c>
      <c r="K174" s="461" t="s">
        <v>863</v>
      </c>
      <c r="L174" s="357" t="str">
        <f>VLOOKUP(K174,CódigosRetorno!$A$1:$B$1676,2,FALSE)</f>
        <v>El importe total no coincide con la sumatoria de los valores de venta mas los tributos mas los cargos</v>
      </c>
      <c r="M174" s="450" t="s">
        <v>1179</v>
      </c>
      <c r="N174" s="449" t="s">
        <v>186</v>
      </c>
    </row>
    <row r="175" spans="2:14">
      <c r="B175" s="1494" t="s">
        <v>4794</v>
      </c>
      <c r="C175" s="1494"/>
      <c r="D175" s="1494"/>
      <c r="E175" s="1494"/>
      <c r="F175" s="1494"/>
      <c r="G175" s="1494"/>
      <c r="H175" s="1494"/>
      <c r="I175" s="357"/>
      <c r="J175" s="353"/>
      <c r="K175" s="355" t="s">
        <v>186</v>
      </c>
      <c r="L175" s="357" t="str">
        <f>VLOOKUP(K175,CódigosRetorno!$A$1:$B$1676,2,FALSE)</f>
        <v>-</v>
      </c>
      <c r="M175" s="352"/>
      <c r="N175" s="354"/>
    </row>
    <row r="176" spans="2:14" ht="60">
      <c r="B176" s="1490">
        <f>B172+1</f>
        <v>50</v>
      </c>
      <c r="C176" s="451" t="s">
        <v>2933</v>
      </c>
      <c r="D176" s="1492" t="s">
        <v>3</v>
      </c>
      <c r="E176" s="1492" t="s">
        <v>9</v>
      </c>
      <c r="F176" s="449" t="s">
        <v>44</v>
      </c>
      <c r="G176" s="450"/>
      <c r="H176" s="451" t="s">
        <v>5311</v>
      </c>
      <c r="I176" s="452" t="s">
        <v>2631</v>
      </c>
      <c r="J176" s="463"/>
      <c r="K176" s="461" t="s">
        <v>186</v>
      </c>
      <c r="L176" s="357" t="str">
        <f>VLOOKUP(K176,CódigosRetorno!$A$1:$B$1676,2,FALSE)</f>
        <v>-</v>
      </c>
      <c r="M176" s="450"/>
      <c r="N176" s="449"/>
    </row>
    <row r="177" spans="2:14" ht="72">
      <c r="B177" s="1490"/>
      <c r="C177" s="691" t="s">
        <v>5312</v>
      </c>
      <c r="D177" s="1492"/>
      <c r="E177" s="1492"/>
      <c r="F177" s="449" t="s">
        <v>99</v>
      </c>
      <c r="G177" s="450" t="s">
        <v>5313</v>
      </c>
      <c r="H177" s="451" t="s">
        <v>5314</v>
      </c>
      <c r="I177" s="452" t="s">
        <v>2631</v>
      </c>
      <c r="J177" s="463"/>
      <c r="K177" s="461" t="s">
        <v>186</v>
      </c>
      <c r="L177" s="357" t="str">
        <f>VLOOKUP(K177,CódigosRetorno!$A$1:$B$1676,2,FALSE)</f>
        <v>-</v>
      </c>
      <c r="M177" s="450"/>
      <c r="N177" s="449"/>
    </row>
    <row r="178" spans="2:14" ht="12" customHeight="1">
      <c r="B178" s="1490"/>
      <c r="C178" s="1491" t="s">
        <v>2953</v>
      </c>
      <c r="D178" s="1492"/>
      <c r="E178" s="1492"/>
      <c r="F178" s="1490" t="s">
        <v>5315</v>
      </c>
      <c r="G178" s="1492" t="s">
        <v>16</v>
      </c>
      <c r="H178" s="451" t="s">
        <v>5316</v>
      </c>
      <c r="I178" s="452" t="s">
        <v>2631</v>
      </c>
      <c r="J178" s="463"/>
      <c r="K178" s="461" t="s">
        <v>186</v>
      </c>
      <c r="L178" s="357" t="str">
        <f>VLOOKUP(K178,CódigosRetorno!$A$1:$B$1676,2,FALSE)</f>
        <v>-</v>
      </c>
      <c r="M178" s="450"/>
      <c r="N178" s="449"/>
    </row>
    <row r="179" spans="2:14" ht="84">
      <c r="B179" s="1490"/>
      <c r="C179" s="1491"/>
      <c r="D179" s="1492"/>
      <c r="E179" s="1492"/>
      <c r="F179" s="1490"/>
      <c r="G179" s="1492"/>
      <c r="H179" s="451" t="s">
        <v>5317</v>
      </c>
      <c r="I179" s="452" t="s">
        <v>2631</v>
      </c>
      <c r="J179" s="463"/>
      <c r="K179" s="461" t="s">
        <v>186</v>
      </c>
      <c r="L179" s="357" t="str">
        <f>VLOOKUP(K179,CódigosRetorno!$A$1:$B$1676,2,FALSE)</f>
        <v>-</v>
      </c>
      <c r="M179" s="450"/>
      <c r="N179" s="449"/>
    </row>
    <row r="180" spans="2:14" ht="72">
      <c r="B180" s="1490"/>
      <c r="C180" s="451" t="s">
        <v>2954</v>
      </c>
      <c r="D180" s="1492"/>
      <c r="E180" s="1492"/>
      <c r="F180" s="449" t="s">
        <v>12</v>
      </c>
      <c r="G180" s="450" t="s">
        <v>16</v>
      </c>
      <c r="H180" s="451" t="s">
        <v>5318</v>
      </c>
      <c r="I180" s="452" t="s">
        <v>2631</v>
      </c>
      <c r="J180" s="463"/>
      <c r="K180" s="461" t="s">
        <v>186</v>
      </c>
      <c r="L180" s="357" t="str">
        <f>VLOOKUP(K180,CódigosRetorno!$A$1:$B$1676,2,FALSE)</f>
        <v>-</v>
      </c>
      <c r="M180" s="450"/>
      <c r="N180" s="449"/>
    </row>
    <row r="181" spans="2:14" ht="72">
      <c r="B181" s="1490"/>
      <c r="C181" s="451" t="s">
        <v>5319</v>
      </c>
      <c r="D181" s="1492"/>
      <c r="E181" s="1492"/>
      <c r="F181" s="449" t="s">
        <v>12</v>
      </c>
      <c r="G181" s="450" t="s">
        <v>16</v>
      </c>
      <c r="H181" s="451" t="s">
        <v>5320</v>
      </c>
      <c r="I181" s="452" t="s">
        <v>2631</v>
      </c>
      <c r="J181" s="463"/>
      <c r="K181" s="461" t="s">
        <v>186</v>
      </c>
      <c r="L181" s="357" t="str">
        <f>VLOOKUP(K181,CódigosRetorno!$A$1:$B$1676,2,FALSE)</f>
        <v>-</v>
      </c>
      <c r="M181" s="450"/>
      <c r="N181" s="449"/>
    </row>
    <row r="182" spans="2:14">
      <c r="B182" s="345" t="s">
        <v>487</v>
      </c>
      <c r="C182" s="346"/>
      <c r="D182" s="348" t="s">
        <v>3</v>
      </c>
      <c r="E182" s="348" t="s">
        <v>186</v>
      </c>
      <c r="F182" s="349" t="s">
        <v>186</v>
      </c>
      <c r="G182" s="349" t="s">
        <v>186</v>
      </c>
      <c r="H182" s="350" t="s">
        <v>186</v>
      </c>
      <c r="I182" s="351" t="s">
        <v>186</v>
      </c>
      <c r="J182" s="353" t="s">
        <v>186</v>
      </c>
      <c r="K182" s="355" t="s">
        <v>186</v>
      </c>
      <c r="L182" s="357" t="str">
        <f>VLOOKUP(K182,CódigosRetorno!$A$1:$B$1676,2,FALSE)</f>
        <v>-</v>
      </c>
      <c r="M182" s="352" t="s">
        <v>186</v>
      </c>
      <c r="N182" s="354" t="s">
        <v>186</v>
      </c>
    </row>
    <row r="183" spans="2:14">
      <c r="B183" s="1492">
        <f>B176+1</f>
        <v>51</v>
      </c>
      <c r="C183" s="1491" t="s">
        <v>2957</v>
      </c>
      <c r="D183" s="1492" t="s">
        <v>3</v>
      </c>
      <c r="E183" s="1492" t="s">
        <v>9</v>
      </c>
      <c r="F183" s="1490" t="s">
        <v>150</v>
      </c>
      <c r="G183" s="1492"/>
      <c r="H183" s="1491" t="s">
        <v>2961</v>
      </c>
      <c r="I183" s="191" t="s">
        <v>2967</v>
      </c>
      <c r="J183" s="463" t="s">
        <v>1177</v>
      </c>
      <c r="K183" s="461" t="s">
        <v>1960</v>
      </c>
      <c r="L183" s="357" t="str">
        <f>VLOOKUP(K183,CódigosRetorno!$A$1:$B$1676,2,FALSE)</f>
        <v>Falta referencia de la factura relacionada con anticipo.</v>
      </c>
      <c r="M183" s="450" t="s">
        <v>477</v>
      </c>
      <c r="N183" s="449" t="s">
        <v>186</v>
      </c>
    </row>
    <row r="184" spans="2:14" ht="72">
      <c r="B184" s="1492"/>
      <c r="C184" s="1491"/>
      <c r="D184" s="1492"/>
      <c r="E184" s="1492"/>
      <c r="F184" s="1490"/>
      <c r="G184" s="1492"/>
      <c r="H184" s="1491"/>
      <c r="I184" s="452" t="s">
        <v>2968</v>
      </c>
      <c r="J184" s="463" t="s">
        <v>1177</v>
      </c>
      <c r="K184" s="461" t="s">
        <v>1944</v>
      </c>
      <c r="L184" s="357" t="str">
        <f>VLOOKUP(K184,CódigosRetorno!$A$1:$B$1676,2,FALSE)</f>
        <v>El dato ingresado debe indicar SERIE-CORRELATIVO del documento que se realizo el anticipo.</v>
      </c>
      <c r="M184" s="450" t="s">
        <v>477</v>
      </c>
      <c r="N184" s="449" t="s">
        <v>186</v>
      </c>
    </row>
    <row r="185" spans="2:14" ht="72">
      <c r="B185" s="1492"/>
      <c r="C185" s="1491"/>
      <c r="D185" s="1492"/>
      <c r="E185" s="1492"/>
      <c r="F185" s="1490"/>
      <c r="G185" s="1492"/>
      <c r="H185" s="1491"/>
      <c r="I185" s="452" t="s">
        <v>3601</v>
      </c>
      <c r="J185" s="463" t="s">
        <v>1177</v>
      </c>
      <c r="K185" s="461" t="s">
        <v>1944</v>
      </c>
      <c r="L185" s="357" t="str">
        <f>VLOOKUP(K185,CódigosRetorno!$A$1:$B$1676,2,FALSE)</f>
        <v>El dato ingresado debe indicar SERIE-CORRELATIVO del documento que se realizo el anticipo.</v>
      </c>
      <c r="M185" s="450" t="s">
        <v>477</v>
      </c>
      <c r="N185" s="449" t="s">
        <v>186</v>
      </c>
    </row>
    <row r="186" spans="2:14" ht="24" customHeight="1">
      <c r="B186" s="1492"/>
      <c r="C186" s="451" t="s">
        <v>2958</v>
      </c>
      <c r="D186" s="1492"/>
      <c r="E186" s="1492"/>
      <c r="F186" s="449" t="s">
        <v>99</v>
      </c>
      <c r="G186" s="450" t="s">
        <v>2895</v>
      </c>
      <c r="H186" s="451" t="s">
        <v>3548</v>
      </c>
      <c r="I186" s="451" t="s">
        <v>3429</v>
      </c>
      <c r="J186" s="463" t="s">
        <v>1177</v>
      </c>
      <c r="K186" s="461" t="s">
        <v>1959</v>
      </c>
      <c r="L186" s="357" t="str">
        <f>VLOOKUP(K186,CódigosRetorno!$A$1:$B$1676,2,FALSE)</f>
        <v>Código de documento de referencia debe ser 02 o 03.</v>
      </c>
      <c r="M186" s="450" t="s">
        <v>477</v>
      </c>
      <c r="N186" s="449" t="s">
        <v>186</v>
      </c>
    </row>
    <row r="187" spans="2:14" ht="24">
      <c r="B187" s="1492"/>
      <c r="C187" s="451" t="s">
        <v>2965</v>
      </c>
      <c r="D187" s="450" t="s">
        <v>3</v>
      </c>
      <c r="E187" s="1492"/>
      <c r="F187" s="449" t="s">
        <v>151</v>
      </c>
      <c r="G187" s="450" t="s">
        <v>143</v>
      </c>
      <c r="H187" s="451" t="s">
        <v>2962</v>
      </c>
      <c r="I187" s="451" t="s">
        <v>2966</v>
      </c>
      <c r="J187" s="463" t="s">
        <v>1177</v>
      </c>
      <c r="K187" s="461" t="s">
        <v>1961</v>
      </c>
      <c r="L187" s="357" t="str">
        <f>VLOOKUP(K187,CódigosRetorno!$A$1:$B$1676,2,FALSE)</f>
        <v>PaidAmount: monto anticipado por documento debe ser mayor a cero.</v>
      </c>
      <c r="M187" s="450" t="s">
        <v>477</v>
      </c>
      <c r="N187" s="449" t="s">
        <v>186</v>
      </c>
    </row>
    <row r="188" spans="2:14" ht="12" customHeight="1">
      <c r="B188" s="1492"/>
      <c r="C188" s="451" t="s">
        <v>2959</v>
      </c>
      <c r="D188" s="1492" t="s">
        <v>3</v>
      </c>
      <c r="E188" s="1492"/>
      <c r="F188" s="449" t="s">
        <v>12</v>
      </c>
      <c r="G188" s="450"/>
      <c r="H188" s="451" t="s">
        <v>2963</v>
      </c>
      <c r="I188" s="451" t="s">
        <v>2970</v>
      </c>
      <c r="J188" s="463" t="s">
        <v>1177</v>
      </c>
      <c r="K188" s="461" t="s">
        <v>1936</v>
      </c>
      <c r="L188" s="357" t="str">
        <f>VLOOKUP(K188,CódigosRetorno!$A$1:$B$1676,2,FALSE)</f>
        <v>RUC que emitio documento de anticipo, no existe.</v>
      </c>
      <c r="M188" s="450" t="s">
        <v>477</v>
      </c>
      <c r="N188" s="449" t="s">
        <v>186</v>
      </c>
    </row>
    <row r="189" spans="2:14" ht="24">
      <c r="B189" s="1492"/>
      <c r="C189" s="451" t="s">
        <v>2960</v>
      </c>
      <c r="D189" s="1492"/>
      <c r="E189" s="1492"/>
      <c r="F189" s="449" t="s">
        <v>47</v>
      </c>
      <c r="G189" s="450"/>
      <c r="H189" s="451" t="s">
        <v>3549</v>
      </c>
      <c r="I189" s="451" t="s">
        <v>3430</v>
      </c>
      <c r="J189" s="463" t="s">
        <v>1177</v>
      </c>
      <c r="K189" s="461" t="s">
        <v>1945</v>
      </c>
      <c r="L189" s="357" t="str">
        <f>VLOOKUP(K189,CódigosRetorno!$A$1:$B$1676,2,FALSE)</f>
        <v>El tipo documento del emisor que realiza el anticipo debe ser 6 del catalogo de tipo de documento.</v>
      </c>
      <c r="M189" s="450" t="s">
        <v>477</v>
      </c>
      <c r="N189" s="449" t="s">
        <v>186</v>
      </c>
    </row>
    <row r="190" spans="2:14" ht="24">
      <c r="B190" s="1492">
        <f>B183+1</f>
        <v>52</v>
      </c>
      <c r="C190" s="1491" t="s">
        <v>154</v>
      </c>
      <c r="D190" s="450" t="s">
        <v>3</v>
      </c>
      <c r="E190" s="1492" t="s">
        <v>9</v>
      </c>
      <c r="F190" s="1490" t="s">
        <v>152</v>
      </c>
      <c r="G190" s="1492" t="s">
        <v>143</v>
      </c>
      <c r="H190" s="1491" t="s">
        <v>2964</v>
      </c>
      <c r="I190" s="452" t="s">
        <v>3514</v>
      </c>
      <c r="J190" s="459" t="s">
        <v>1177</v>
      </c>
      <c r="K190" s="461" t="s">
        <v>1953</v>
      </c>
      <c r="L190" s="357" t="str">
        <f>VLOOKUP(K190,CódigosRetorno!$A$1:$B$1676,2,FALSE)</f>
        <v>Total de anticipos diferente a los montos anticipados por documento.</v>
      </c>
      <c r="M190" s="450" t="s">
        <v>477</v>
      </c>
      <c r="N190" s="449" t="s">
        <v>186</v>
      </c>
    </row>
    <row r="191" spans="2:14" ht="24">
      <c r="B191" s="1492"/>
      <c r="C191" s="1491"/>
      <c r="D191" s="450"/>
      <c r="E191" s="1492"/>
      <c r="F191" s="1490"/>
      <c r="G191" s="1492"/>
      <c r="H191" s="1491"/>
      <c r="I191" s="452" t="s">
        <v>3515</v>
      </c>
      <c r="J191" s="459" t="s">
        <v>1177</v>
      </c>
      <c r="K191" s="461" t="s">
        <v>1954</v>
      </c>
      <c r="L191" s="357" t="str">
        <f>VLOOKUP(K191,CódigosRetorno!$A$1:$B$1676,2,FALSE)</f>
        <v>Ingresar documentos por anticipos.</v>
      </c>
      <c r="M191" s="450"/>
      <c r="N191" s="449"/>
    </row>
    <row r="192" spans="2:14">
      <c r="B192" s="345" t="s">
        <v>158</v>
      </c>
      <c r="C192" s="346"/>
      <c r="D192" s="348" t="s">
        <v>3</v>
      </c>
      <c r="E192" s="348" t="s">
        <v>186</v>
      </c>
      <c r="F192" s="349" t="s">
        <v>186</v>
      </c>
      <c r="G192" s="349" t="s">
        <v>186</v>
      </c>
      <c r="H192" s="350" t="s">
        <v>186</v>
      </c>
      <c r="I192" s="351" t="s">
        <v>186</v>
      </c>
      <c r="J192" s="353" t="s">
        <v>186</v>
      </c>
      <c r="K192" s="355" t="s">
        <v>186</v>
      </c>
      <c r="L192" s="357" t="str">
        <f>VLOOKUP(K192,CódigosRetorno!$A$1:$B$1676,2,FALSE)</f>
        <v>-</v>
      </c>
      <c r="M192" s="352" t="s">
        <v>186</v>
      </c>
      <c r="N192" s="354" t="s">
        <v>186</v>
      </c>
    </row>
    <row r="193" spans="2:14" ht="12" customHeight="1">
      <c r="B193" s="450">
        <f>B190+1</f>
        <v>53</v>
      </c>
      <c r="C193" s="452" t="s">
        <v>162</v>
      </c>
      <c r="D193" s="450" t="s">
        <v>3</v>
      </c>
      <c r="E193" s="450" t="s">
        <v>9</v>
      </c>
      <c r="F193" s="449" t="s">
        <v>99</v>
      </c>
      <c r="G193" s="450" t="s">
        <v>2907</v>
      </c>
      <c r="H193" s="451" t="s">
        <v>2908</v>
      </c>
      <c r="I193" s="451" t="s">
        <v>3415</v>
      </c>
      <c r="J193" s="463" t="s">
        <v>1177</v>
      </c>
      <c r="K193" s="461" t="s">
        <v>1390</v>
      </c>
      <c r="L193" s="357" t="str">
        <f>VLOOKUP(K193,CódigosRetorno!$A$1:$B$1676,2,FALSE)</f>
        <v>Para tipo de operación se está usando un valor que no existe en el catálogo. Nro. 17.</v>
      </c>
      <c r="M193" s="450" t="s">
        <v>477</v>
      </c>
      <c r="N193" s="449" t="s">
        <v>3027</v>
      </c>
    </row>
    <row r="194" spans="2:14" ht="24">
      <c r="B194" s="1490">
        <f>+B193+1</f>
        <v>54</v>
      </c>
      <c r="C194" s="1493" t="s">
        <v>5681</v>
      </c>
      <c r="D194" s="1492" t="s">
        <v>3</v>
      </c>
      <c r="E194" s="1492" t="s">
        <v>9</v>
      </c>
      <c r="F194" s="1490" t="s">
        <v>44</v>
      </c>
      <c r="G194" s="1492" t="s">
        <v>2974</v>
      </c>
      <c r="H194" s="1491" t="s">
        <v>5682</v>
      </c>
      <c r="I194" s="451" t="s">
        <v>2975</v>
      </c>
      <c r="J194" s="459" t="s">
        <v>1177</v>
      </c>
      <c r="K194" s="461" t="s">
        <v>2071</v>
      </c>
      <c r="L194" s="357" t="str">
        <f>VLOOKUP(K194,CódigosRetorno!$A$1:$B$1676,2,FALSE)</f>
        <v>El codigo en el tag sac:AdditionalProperty/cbc:ID debe tener 4 posiciones</v>
      </c>
      <c r="M194" s="450" t="s">
        <v>477</v>
      </c>
      <c r="N194" s="449" t="s">
        <v>186</v>
      </c>
    </row>
    <row r="195" spans="2:14" ht="12" customHeight="1">
      <c r="B195" s="1490"/>
      <c r="C195" s="1493"/>
      <c r="D195" s="1492"/>
      <c r="E195" s="1492"/>
      <c r="F195" s="1490"/>
      <c r="G195" s="1492"/>
      <c r="H195" s="1491"/>
      <c r="I195" s="452" t="s">
        <v>2976</v>
      </c>
      <c r="J195" s="463" t="s">
        <v>203</v>
      </c>
      <c r="K195" s="461" t="s">
        <v>2012</v>
      </c>
      <c r="L195" s="357" t="str">
        <f>VLOOKUP(K195,CódigosRetorno!$A$1:$B$1676,2,FALSE)</f>
        <v>Existe mas de un tag sac:AdditionalProperty con el mismo ID</v>
      </c>
      <c r="M195" s="450" t="s">
        <v>477</v>
      </c>
      <c r="N195" s="449" t="s">
        <v>186</v>
      </c>
    </row>
    <row r="196" spans="2:14" ht="24">
      <c r="B196" s="1490"/>
      <c r="C196" s="1493"/>
      <c r="D196" s="1492"/>
      <c r="E196" s="1492"/>
      <c r="F196" s="1490"/>
      <c r="G196" s="1492"/>
      <c r="H196" s="1491"/>
      <c r="I196" s="451" t="s">
        <v>2977</v>
      </c>
      <c r="J196" s="463" t="s">
        <v>203</v>
      </c>
      <c r="K196" s="461" t="s">
        <v>1774</v>
      </c>
      <c r="L196" s="357" t="str">
        <f>VLOOKUP(K196,CódigosRetorno!$A$1:$B$1676,2,FALSE)</f>
        <v>Factura de operacion sujeta al IVAP , no debe consignar valor para IGV o debe ser 0</v>
      </c>
      <c r="M196" s="450" t="s">
        <v>477</v>
      </c>
      <c r="N196" s="449" t="s">
        <v>186</v>
      </c>
    </row>
    <row r="197" spans="2:14" ht="48">
      <c r="B197" s="1490"/>
      <c r="C197" s="1493"/>
      <c r="D197" s="1492"/>
      <c r="E197" s="1492"/>
      <c r="F197" s="449" t="s">
        <v>5</v>
      </c>
      <c r="G197" s="450"/>
      <c r="H197" s="451" t="s">
        <v>5683</v>
      </c>
      <c r="I197" s="451" t="s">
        <v>3581</v>
      </c>
      <c r="J197" s="463" t="s">
        <v>203</v>
      </c>
      <c r="K197" s="461" t="s">
        <v>2384</v>
      </c>
      <c r="L197" s="357" t="str">
        <f>VLOOKUP(K197,CódigosRetorno!$A$1:$B$1676,2,FALSE)</f>
        <v>Debe indicar una descripcion para el tag sac:AdditionalProperty/cbc:Value</v>
      </c>
      <c r="M197" s="450" t="s">
        <v>477</v>
      </c>
      <c r="N197" s="449" t="s">
        <v>186</v>
      </c>
    </row>
    <row r="198" spans="2:14">
      <c r="B198" s="1494" t="s">
        <v>5321</v>
      </c>
      <c r="C198" s="1494"/>
      <c r="D198" s="1494"/>
      <c r="E198" s="1494"/>
      <c r="F198" s="1494"/>
      <c r="G198" s="1494"/>
      <c r="H198" s="1494"/>
      <c r="I198" s="351"/>
      <c r="J198" s="353"/>
      <c r="K198" s="355" t="s">
        <v>186</v>
      </c>
      <c r="L198" s="357" t="str">
        <f>VLOOKUP(K198,CódigosRetorno!$A$1:$B$1676,2,FALSE)</f>
        <v>-</v>
      </c>
      <c r="M198" s="352"/>
      <c r="N198" s="354"/>
    </row>
    <row r="199" spans="2:14" ht="84">
      <c r="B199" s="1495">
        <f>B194+1</f>
        <v>55</v>
      </c>
      <c r="C199" s="1496" t="s">
        <v>5684</v>
      </c>
      <c r="D199" s="325" t="s">
        <v>3</v>
      </c>
      <c r="E199" s="445" t="s">
        <v>9</v>
      </c>
      <c r="F199" s="445"/>
      <c r="G199" s="445" t="s">
        <v>5322</v>
      </c>
      <c r="H199" s="457" t="s">
        <v>5685</v>
      </c>
      <c r="I199" s="451" t="s">
        <v>2631</v>
      </c>
      <c r="J199" s="463"/>
      <c r="K199" s="461" t="s">
        <v>186</v>
      </c>
      <c r="L199" s="357" t="str">
        <f>VLOOKUP(K199,CódigosRetorno!$A$1:$B$1676,2,FALSE)</f>
        <v>-</v>
      </c>
      <c r="M199" s="450"/>
      <c r="N199" s="449"/>
    </row>
    <row r="200" spans="2:14" ht="96">
      <c r="B200" s="1495"/>
      <c r="C200" s="1496"/>
      <c r="D200" s="445" t="s">
        <v>3</v>
      </c>
      <c r="E200" s="445" t="s">
        <v>9</v>
      </c>
      <c r="F200" s="445" t="s">
        <v>10</v>
      </c>
      <c r="G200" s="445" t="s">
        <v>5323</v>
      </c>
      <c r="H200" s="457" t="s">
        <v>5686</v>
      </c>
      <c r="I200" s="451" t="s">
        <v>2631</v>
      </c>
      <c r="J200" s="463"/>
      <c r="K200" s="461" t="s">
        <v>186</v>
      </c>
      <c r="L200" s="357" t="str">
        <f>VLOOKUP(K200,CódigosRetorno!$A$1:$B$1676,2,FALSE)</f>
        <v>-</v>
      </c>
      <c r="M200" s="450"/>
      <c r="N200" s="449"/>
    </row>
    <row r="201" spans="2:14" ht="24" customHeight="1">
      <c r="B201" s="1495"/>
      <c r="C201" s="1496"/>
      <c r="D201" s="445" t="s">
        <v>3</v>
      </c>
      <c r="E201" s="445" t="s">
        <v>9</v>
      </c>
      <c r="F201" s="445" t="s">
        <v>4814</v>
      </c>
      <c r="G201" s="447"/>
      <c r="H201" s="457" t="s">
        <v>5687</v>
      </c>
      <c r="I201" s="451" t="s">
        <v>2631</v>
      </c>
      <c r="J201" s="463"/>
      <c r="K201" s="461" t="s">
        <v>186</v>
      </c>
      <c r="L201" s="357" t="str">
        <f>VLOOKUP(K201,CódigosRetorno!$A$1:$B$1676,2,FALSE)</f>
        <v>-</v>
      </c>
      <c r="M201" s="450"/>
      <c r="N201" s="449"/>
    </row>
    <row r="202" spans="2:14" ht="120">
      <c r="B202" s="1495"/>
      <c r="C202" s="1496"/>
      <c r="D202" s="445" t="s">
        <v>3</v>
      </c>
      <c r="E202" s="445" t="s">
        <v>9</v>
      </c>
      <c r="F202" s="445" t="s">
        <v>5</v>
      </c>
      <c r="G202" s="447"/>
      <c r="H202" s="457" t="s">
        <v>5688</v>
      </c>
      <c r="I202" s="451" t="s">
        <v>2631</v>
      </c>
      <c r="J202" s="463"/>
      <c r="K202" s="461" t="s">
        <v>186</v>
      </c>
      <c r="L202" s="357" t="str">
        <f>VLOOKUP(K202,CódigosRetorno!$A$1:$B$1676,2,FALSE)</f>
        <v>-</v>
      </c>
      <c r="M202" s="450"/>
      <c r="N202" s="449"/>
    </row>
    <row r="203" spans="2:14" ht="96">
      <c r="B203" s="1495">
        <f>B199+1</f>
        <v>56</v>
      </c>
      <c r="C203" s="1496" t="s">
        <v>5689</v>
      </c>
      <c r="D203" s="445" t="s">
        <v>3</v>
      </c>
      <c r="E203" s="445" t="s">
        <v>9</v>
      </c>
      <c r="F203" s="445" t="s">
        <v>178</v>
      </c>
      <c r="G203" s="447"/>
      <c r="H203" s="457" t="s">
        <v>5690</v>
      </c>
      <c r="I203" s="451" t="s">
        <v>2631</v>
      </c>
      <c r="J203" s="463"/>
      <c r="K203" s="461" t="s">
        <v>186</v>
      </c>
      <c r="L203" s="357" t="str">
        <f>VLOOKUP(K203,CódigosRetorno!$A$1:$B$1676,2,FALSE)</f>
        <v>-</v>
      </c>
      <c r="M203" s="450"/>
      <c r="N203" s="449"/>
    </row>
    <row r="204" spans="2:14" ht="96">
      <c r="B204" s="1495"/>
      <c r="C204" s="1496"/>
      <c r="D204" s="445" t="s">
        <v>3</v>
      </c>
      <c r="E204" s="445" t="s">
        <v>9</v>
      </c>
      <c r="F204" s="445" t="s">
        <v>47</v>
      </c>
      <c r="G204" s="447" t="s">
        <v>179</v>
      </c>
      <c r="H204" s="457" t="s">
        <v>5691</v>
      </c>
      <c r="I204" s="451" t="s">
        <v>2631</v>
      </c>
      <c r="J204" s="463"/>
      <c r="K204" s="461" t="s">
        <v>186</v>
      </c>
      <c r="L204" s="357" t="str">
        <f>VLOOKUP(K204,CódigosRetorno!$A$1:$B$1676,2,FALSE)</f>
        <v>-</v>
      </c>
      <c r="M204" s="450"/>
      <c r="N204" s="449"/>
    </row>
    <row r="205" spans="2:14" ht="96">
      <c r="B205" s="1495"/>
      <c r="C205" s="1496"/>
      <c r="D205" s="445" t="s">
        <v>3</v>
      </c>
      <c r="E205" s="445" t="s">
        <v>9</v>
      </c>
      <c r="F205" s="445" t="s">
        <v>5</v>
      </c>
      <c r="G205" s="447"/>
      <c r="H205" s="457" t="s">
        <v>5692</v>
      </c>
      <c r="I205" s="451" t="s">
        <v>2631</v>
      </c>
      <c r="J205" s="463"/>
      <c r="K205" s="461" t="s">
        <v>186</v>
      </c>
      <c r="L205" s="357" t="str">
        <f>VLOOKUP(K205,CódigosRetorno!$A$1:$B$1676,2,FALSE)</f>
        <v>-</v>
      </c>
      <c r="M205" s="450"/>
      <c r="N205" s="449"/>
    </row>
    <row r="206" spans="2:14" ht="132">
      <c r="B206" s="445">
        <f>B203+1</f>
        <v>57</v>
      </c>
      <c r="C206" s="457" t="s">
        <v>5324</v>
      </c>
      <c r="D206" s="445" t="s">
        <v>3</v>
      </c>
      <c r="E206" s="445" t="s">
        <v>9</v>
      </c>
      <c r="F206" s="445" t="s">
        <v>10</v>
      </c>
      <c r="G206" s="445"/>
      <c r="H206" s="457" t="s">
        <v>5693</v>
      </c>
      <c r="I206" s="451" t="s">
        <v>2631</v>
      </c>
      <c r="J206" s="463"/>
      <c r="K206" s="461" t="s">
        <v>186</v>
      </c>
      <c r="L206" s="357" t="str">
        <f>VLOOKUP(K206,CódigosRetorno!$A$1:$B$1676,2,FALSE)</f>
        <v>-</v>
      </c>
      <c r="M206" s="450"/>
      <c r="N206" s="449"/>
    </row>
    <row r="207" spans="2:14" ht="84">
      <c r="B207" s="1495">
        <f>B206+1</f>
        <v>58</v>
      </c>
      <c r="C207" s="1496" t="s">
        <v>4822</v>
      </c>
      <c r="D207" s="445" t="s">
        <v>3</v>
      </c>
      <c r="E207" s="445" t="s">
        <v>9</v>
      </c>
      <c r="F207" s="445" t="s">
        <v>180</v>
      </c>
      <c r="G207" s="447" t="s">
        <v>3056</v>
      </c>
      <c r="H207" s="457" t="s">
        <v>5325</v>
      </c>
      <c r="I207" s="451" t="s">
        <v>2631</v>
      </c>
      <c r="J207" s="463"/>
      <c r="K207" s="461" t="s">
        <v>186</v>
      </c>
      <c r="L207" s="357" t="str">
        <f>VLOOKUP(K207,CódigosRetorno!$A$1:$B$1676,2,FALSE)</f>
        <v>-</v>
      </c>
      <c r="M207" s="450"/>
      <c r="N207" s="449"/>
    </row>
    <row r="208" spans="2:14" ht="72">
      <c r="B208" s="1495"/>
      <c r="C208" s="1496"/>
      <c r="D208" s="445" t="s">
        <v>3</v>
      </c>
      <c r="E208" s="445" t="s">
        <v>9</v>
      </c>
      <c r="F208" s="445" t="s">
        <v>44</v>
      </c>
      <c r="G208" s="445" t="s">
        <v>5326</v>
      </c>
      <c r="H208" s="457" t="s">
        <v>5327</v>
      </c>
      <c r="I208" s="451" t="s">
        <v>2631</v>
      </c>
      <c r="J208" s="463"/>
      <c r="K208" s="461" t="s">
        <v>186</v>
      </c>
      <c r="L208" s="357" t="str">
        <f>VLOOKUP(K208,CódigosRetorno!$A$1:$B$1676,2,FALSE)</f>
        <v>-</v>
      </c>
      <c r="M208" s="450"/>
      <c r="N208" s="449"/>
    </row>
    <row r="209" spans="2:14" ht="84">
      <c r="B209" s="445">
        <f>B207+1</f>
        <v>59</v>
      </c>
      <c r="C209" s="457" t="s">
        <v>4828</v>
      </c>
      <c r="D209" s="445" t="s">
        <v>3</v>
      </c>
      <c r="E209" s="445" t="s">
        <v>9</v>
      </c>
      <c r="F209" s="445" t="s">
        <v>10</v>
      </c>
      <c r="G209" s="445" t="s">
        <v>181</v>
      </c>
      <c r="H209" s="457" t="s">
        <v>5328</v>
      </c>
      <c r="I209" s="451" t="s">
        <v>2631</v>
      </c>
      <c r="J209" s="463"/>
      <c r="K209" s="461" t="s">
        <v>186</v>
      </c>
      <c r="L209" s="357" t="str">
        <f>VLOOKUP(K209,CódigosRetorno!$A$1:$B$1676,2,FALSE)</f>
        <v>-</v>
      </c>
      <c r="M209" s="450"/>
      <c r="N209" s="449"/>
    </row>
    <row r="210" spans="2:14" ht="96">
      <c r="B210" s="445">
        <f>B209+1</f>
        <v>60</v>
      </c>
      <c r="C210" s="457" t="s">
        <v>4834</v>
      </c>
      <c r="D210" s="445" t="s">
        <v>3</v>
      </c>
      <c r="E210" s="445" t="s">
        <v>9</v>
      </c>
      <c r="F210" s="445" t="s">
        <v>24</v>
      </c>
      <c r="G210" s="447" t="s">
        <v>25</v>
      </c>
      <c r="H210" s="457" t="s">
        <v>5329</v>
      </c>
      <c r="I210" s="451" t="s">
        <v>2631</v>
      </c>
      <c r="J210" s="463"/>
      <c r="K210" s="461" t="s">
        <v>186</v>
      </c>
      <c r="L210" s="357" t="str">
        <f>VLOOKUP(K210,CódigosRetorno!$A$1:$B$1676,2,FALSE)</f>
        <v>-</v>
      </c>
      <c r="M210" s="450"/>
      <c r="N210" s="449"/>
    </row>
    <row r="211" spans="2:14" ht="108">
      <c r="B211" s="1501">
        <f>B210+1</f>
        <v>61</v>
      </c>
      <c r="C211" s="1496" t="s">
        <v>5694</v>
      </c>
      <c r="D211" s="445" t="s">
        <v>3</v>
      </c>
      <c r="E211" s="445" t="s">
        <v>9</v>
      </c>
      <c r="F211" s="445" t="s">
        <v>7</v>
      </c>
      <c r="G211" s="447"/>
      <c r="H211" s="457" t="s">
        <v>5695</v>
      </c>
      <c r="I211" s="451" t="s">
        <v>2631</v>
      </c>
      <c r="J211" s="463"/>
      <c r="K211" s="461" t="s">
        <v>186</v>
      </c>
      <c r="L211" s="357" t="str">
        <f>VLOOKUP(K211,CódigosRetorno!$A$1:$B$1676,2,FALSE)</f>
        <v>-</v>
      </c>
      <c r="M211" s="450"/>
      <c r="N211" s="449"/>
    </row>
    <row r="212" spans="2:14" ht="108">
      <c r="B212" s="1501"/>
      <c r="C212" s="1496"/>
      <c r="D212" s="445" t="s">
        <v>3</v>
      </c>
      <c r="E212" s="445" t="s">
        <v>9</v>
      </c>
      <c r="F212" s="445" t="s">
        <v>10</v>
      </c>
      <c r="G212" s="445" t="s">
        <v>3220</v>
      </c>
      <c r="H212" s="457" t="s">
        <v>5696</v>
      </c>
      <c r="I212" s="451" t="s">
        <v>2631</v>
      </c>
      <c r="J212" s="463"/>
      <c r="K212" s="461" t="s">
        <v>186</v>
      </c>
      <c r="L212" s="357" t="str">
        <f>VLOOKUP(K212,CódigosRetorno!$A$1:$B$1676,2,FALSE)</f>
        <v>-</v>
      </c>
      <c r="M212" s="450"/>
      <c r="N212" s="449"/>
    </row>
    <row r="213" spans="2:14" ht="108">
      <c r="B213" s="1495">
        <f>B211+1</f>
        <v>62</v>
      </c>
      <c r="C213" s="1496" t="s">
        <v>5697</v>
      </c>
      <c r="D213" s="445" t="s">
        <v>3</v>
      </c>
      <c r="E213" s="1495" t="s">
        <v>9</v>
      </c>
      <c r="F213" s="445" t="s">
        <v>148</v>
      </c>
      <c r="G213" s="447"/>
      <c r="H213" s="457" t="s">
        <v>5698</v>
      </c>
      <c r="I213" s="451" t="s">
        <v>2631</v>
      </c>
      <c r="J213" s="463"/>
      <c r="K213" s="461" t="s">
        <v>186</v>
      </c>
      <c r="L213" s="357" t="str">
        <f>VLOOKUP(K213,CódigosRetorno!$A$1:$B$1676,2,FALSE)</f>
        <v>-</v>
      </c>
      <c r="M213" s="450"/>
      <c r="N213" s="449"/>
    </row>
    <row r="214" spans="2:14" ht="108">
      <c r="B214" s="1495"/>
      <c r="C214" s="1496"/>
      <c r="D214" s="445" t="s">
        <v>3</v>
      </c>
      <c r="E214" s="1495"/>
      <c r="F214" s="445" t="s">
        <v>148</v>
      </c>
      <c r="G214" s="447"/>
      <c r="H214" s="457" t="s">
        <v>5699</v>
      </c>
      <c r="I214" s="451" t="s">
        <v>2631</v>
      </c>
      <c r="J214" s="463"/>
      <c r="K214" s="461" t="s">
        <v>186</v>
      </c>
      <c r="L214" s="357" t="str">
        <f>VLOOKUP(K214,CódigosRetorno!$A$1:$B$1676,2,FALSE)</f>
        <v>-</v>
      </c>
      <c r="M214" s="450"/>
      <c r="N214" s="449"/>
    </row>
    <row r="215" spans="2:14" ht="108">
      <c r="B215" s="445">
        <f>B213+1</f>
        <v>63</v>
      </c>
      <c r="C215" s="457" t="s">
        <v>4854</v>
      </c>
      <c r="D215" s="445" t="s">
        <v>3</v>
      </c>
      <c r="E215" s="445" t="s">
        <v>9</v>
      </c>
      <c r="F215" s="445" t="s">
        <v>148</v>
      </c>
      <c r="G215" s="447"/>
      <c r="H215" s="457" t="s">
        <v>5330</v>
      </c>
      <c r="I215" s="451" t="s">
        <v>2631</v>
      </c>
      <c r="J215" s="463"/>
      <c r="K215" s="461" t="s">
        <v>186</v>
      </c>
      <c r="L215" s="357" t="str">
        <f>VLOOKUP(K215,CódigosRetorno!$A$1:$B$1676,2,FALSE)</f>
        <v>-</v>
      </c>
      <c r="M215" s="450"/>
      <c r="N215" s="449"/>
    </row>
    <row r="216" spans="2:14" ht="96">
      <c r="B216" s="1495">
        <f>B215+1</f>
        <v>64</v>
      </c>
      <c r="C216" s="1496" t="s">
        <v>5700</v>
      </c>
      <c r="D216" s="445" t="s">
        <v>3</v>
      </c>
      <c r="E216" s="445" t="s">
        <v>9</v>
      </c>
      <c r="F216" s="445" t="s">
        <v>7</v>
      </c>
      <c r="G216" s="447"/>
      <c r="H216" s="457" t="s">
        <v>5701</v>
      </c>
      <c r="I216" s="451" t="s">
        <v>2631</v>
      </c>
      <c r="J216" s="463"/>
      <c r="K216" s="461" t="s">
        <v>186</v>
      </c>
      <c r="L216" s="357" t="str">
        <f>VLOOKUP(K216,CódigosRetorno!$A$1:$B$1676,2,FALSE)</f>
        <v>-</v>
      </c>
      <c r="M216" s="450"/>
      <c r="N216" s="449"/>
    </row>
    <row r="217" spans="2:14" ht="96">
      <c r="B217" s="1495"/>
      <c r="C217" s="1496"/>
      <c r="D217" s="445" t="s">
        <v>3</v>
      </c>
      <c r="E217" s="445" t="s">
        <v>9</v>
      </c>
      <c r="F217" s="445" t="s">
        <v>10</v>
      </c>
      <c r="G217" s="445" t="s">
        <v>179</v>
      </c>
      <c r="H217" s="457" t="s">
        <v>5702</v>
      </c>
      <c r="I217" s="451" t="s">
        <v>2631</v>
      </c>
      <c r="J217" s="463"/>
      <c r="K217" s="461" t="s">
        <v>186</v>
      </c>
      <c r="L217" s="357" t="str">
        <f>VLOOKUP(K217,CódigosRetorno!$A$1:$B$1676,2,FALSE)</f>
        <v>-</v>
      </c>
      <c r="M217" s="450"/>
      <c r="N217" s="449"/>
    </row>
    <row r="218" spans="2:14" ht="96">
      <c r="B218" s="1495">
        <f>B216+1</f>
        <v>65</v>
      </c>
      <c r="C218" s="1496" t="s">
        <v>5703</v>
      </c>
      <c r="D218" s="445" t="s">
        <v>3</v>
      </c>
      <c r="E218" s="445" t="s">
        <v>9</v>
      </c>
      <c r="F218" s="445" t="s">
        <v>182</v>
      </c>
      <c r="G218" s="445" t="s">
        <v>5331</v>
      </c>
      <c r="H218" s="457" t="s">
        <v>5704</v>
      </c>
      <c r="I218" s="451" t="s">
        <v>2631</v>
      </c>
      <c r="J218" s="463"/>
      <c r="K218" s="461" t="s">
        <v>186</v>
      </c>
      <c r="L218" s="357" t="str">
        <f>VLOOKUP(K218,CódigosRetorno!$A$1:$B$1676,2,FALSE)</f>
        <v>-</v>
      </c>
      <c r="M218" s="450"/>
      <c r="N218" s="449"/>
    </row>
    <row r="219" spans="2:14" ht="96">
      <c r="B219" s="1495"/>
      <c r="C219" s="1496"/>
      <c r="D219" s="445" t="s">
        <v>3</v>
      </c>
      <c r="E219" s="445" t="s">
        <v>9</v>
      </c>
      <c r="F219" s="445" t="s">
        <v>5</v>
      </c>
      <c r="G219" s="445"/>
      <c r="H219" s="457" t="s">
        <v>5705</v>
      </c>
      <c r="I219" s="451" t="s">
        <v>2631</v>
      </c>
      <c r="J219" s="463"/>
      <c r="K219" s="461" t="s">
        <v>186</v>
      </c>
      <c r="L219" s="357" t="str">
        <f>VLOOKUP(K219,CódigosRetorno!$A$1:$B$1676,2,FALSE)</f>
        <v>-</v>
      </c>
      <c r="M219" s="450"/>
      <c r="N219" s="449"/>
    </row>
    <row r="220" spans="2:14" ht="96">
      <c r="B220" s="1495">
        <f>B218+1</f>
        <v>66</v>
      </c>
      <c r="C220" s="1496" t="s">
        <v>5706</v>
      </c>
      <c r="D220" s="445" t="s">
        <v>3</v>
      </c>
      <c r="E220" s="445" t="s">
        <v>9</v>
      </c>
      <c r="F220" s="445" t="s">
        <v>182</v>
      </c>
      <c r="G220" s="445" t="s">
        <v>5331</v>
      </c>
      <c r="H220" s="457" t="s">
        <v>5707</v>
      </c>
      <c r="I220" s="451" t="s">
        <v>2631</v>
      </c>
      <c r="J220" s="463"/>
      <c r="K220" s="461" t="s">
        <v>186</v>
      </c>
      <c r="L220" s="357" t="str">
        <f>VLOOKUP(K220,CódigosRetorno!$A$1:$B$1676,2,FALSE)</f>
        <v>-</v>
      </c>
      <c r="M220" s="450"/>
      <c r="N220" s="449"/>
    </row>
    <row r="221" spans="2:14" ht="96">
      <c r="B221" s="1495"/>
      <c r="C221" s="1496"/>
      <c r="D221" s="445" t="s">
        <v>3</v>
      </c>
      <c r="E221" s="445" t="s">
        <v>9</v>
      </c>
      <c r="F221" s="445" t="s">
        <v>5</v>
      </c>
      <c r="G221" s="445"/>
      <c r="H221" s="457" t="s">
        <v>5708</v>
      </c>
      <c r="I221" s="451" t="s">
        <v>2631</v>
      </c>
      <c r="J221" s="463"/>
      <c r="K221" s="461" t="s">
        <v>186</v>
      </c>
      <c r="L221" s="357" t="str">
        <f>VLOOKUP(K221,CódigosRetorno!$A$1:$B$1676,2,FALSE)</f>
        <v>-</v>
      </c>
      <c r="M221" s="450"/>
      <c r="N221" s="449"/>
    </row>
    <row r="222" spans="2:14" ht="72">
      <c r="B222" s="445">
        <f>B220+1</f>
        <v>67</v>
      </c>
      <c r="C222" s="446" t="s">
        <v>4869</v>
      </c>
      <c r="D222" s="445" t="s">
        <v>3</v>
      </c>
      <c r="E222" s="445" t="s">
        <v>9</v>
      </c>
      <c r="F222" s="445" t="s">
        <v>4870</v>
      </c>
      <c r="G222" s="447" t="s">
        <v>173</v>
      </c>
      <c r="H222" s="457" t="s">
        <v>5332</v>
      </c>
      <c r="I222" s="451" t="s">
        <v>2631</v>
      </c>
      <c r="J222" s="463"/>
      <c r="K222" s="461" t="s">
        <v>186</v>
      </c>
      <c r="L222" s="357" t="str">
        <f>VLOOKUP(K222,CódigosRetorno!$A$1:$B$1676,2,FALSE)</f>
        <v>-</v>
      </c>
      <c r="M222" s="450"/>
      <c r="N222" s="449"/>
    </row>
    <row r="223" spans="2:14">
      <c r="B223" s="345" t="s">
        <v>3057</v>
      </c>
      <c r="C223" s="345"/>
      <c r="D223" s="358"/>
      <c r="E223" s="348"/>
      <c r="F223" s="349" t="s">
        <v>186</v>
      </c>
      <c r="G223" s="349" t="s">
        <v>186</v>
      </c>
      <c r="H223" s="350" t="s">
        <v>186</v>
      </c>
      <c r="I223" s="351" t="s">
        <v>186</v>
      </c>
      <c r="J223" s="353" t="s">
        <v>186</v>
      </c>
      <c r="K223" s="355" t="s">
        <v>186</v>
      </c>
      <c r="L223" s="357" t="str">
        <f>VLOOKUP(K223,CódigosRetorno!$A$1:$B$1676,2,FALSE)</f>
        <v>-</v>
      </c>
      <c r="M223" s="352" t="s">
        <v>186</v>
      </c>
      <c r="N223" s="354" t="s">
        <v>186</v>
      </c>
    </row>
    <row r="224" spans="2:14" ht="24">
      <c r="B224" s="1490">
        <f>B222+1</f>
        <v>68</v>
      </c>
      <c r="C224" s="1491" t="s">
        <v>189</v>
      </c>
      <c r="D224" s="450" t="s">
        <v>15</v>
      </c>
      <c r="E224" s="1492" t="s">
        <v>9</v>
      </c>
      <c r="F224" s="463" t="s">
        <v>5</v>
      </c>
      <c r="G224" s="449"/>
      <c r="H224" s="451" t="s">
        <v>196</v>
      </c>
      <c r="I224" s="451" t="s">
        <v>2631</v>
      </c>
      <c r="J224" s="450" t="s">
        <v>186</v>
      </c>
      <c r="K224" s="463" t="s">
        <v>186</v>
      </c>
      <c r="L224" s="705" t="str">
        <f>VLOOKUP(K224,CódigosRetorno!$A$1:$B$1676,2,FALSE)</f>
        <v>-</v>
      </c>
      <c r="M224" s="450" t="s">
        <v>186</v>
      </c>
      <c r="N224" s="449" t="s">
        <v>186</v>
      </c>
    </row>
    <row r="225" spans="1:14" ht="36">
      <c r="B225" s="1490"/>
      <c r="C225" s="1491"/>
      <c r="D225" s="450" t="s">
        <v>15</v>
      </c>
      <c r="E225" s="1492"/>
      <c r="F225" s="463" t="s">
        <v>5</v>
      </c>
      <c r="G225" s="449"/>
      <c r="H225" s="451" t="s">
        <v>198</v>
      </c>
      <c r="I225" s="451" t="s">
        <v>2631</v>
      </c>
      <c r="J225" s="450" t="s">
        <v>186</v>
      </c>
      <c r="K225" s="463" t="s">
        <v>186</v>
      </c>
      <c r="L225" s="705" t="str">
        <f>VLOOKUP(K225,CódigosRetorno!$A$1:$B$1676,2,FALSE)</f>
        <v>-</v>
      </c>
      <c r="M225" s="450" t="s">
        <v>186</v>
      </c>
      <c r="N225" s="449" t="s">
        <v>186</v>
      </c>
    </row>
    <row r="226" spans="1:14">
      <c r="B226" s="1490">
        <f>B224+1</f>
        <v>69</v>
      </c>
      <c r="C226" s="1491" t="s">
        <v>2981</v>
      </c>
      <c r="D226" s="1492" t="s">
        <v>15</v>
      </c>
      <c r="E226" s="1492" t="s">
        <v>9</v>
      </c>
      <c r="F226" s="1490" t="s">
        <v>7</v>
      </c>
      <c r="G226" s="1490"/>
      <c r="H226" s="1491" t="s">
        <v>2983</v>
      </c>
      <c r="I226" s="451" t="s">
        <v>2631</v>
      </c>
      <c r="J226" s="450" t="s">
        <v>186</v>
      </c>
      <c r="K226" s="463" t="s">
        <v>186</v>
      </c>
      <c r="L226" s="705" t="str">
        <f>VLOOKUP(K226,CódigosRetorno!$A$1:$B$1676,2,FALSE)</f>
        <v>-</v>
      </c>
      <c r="M226" s="450" t="s">
        <v>186</v>
      </c>
      <c r="N226" s="449" t="s">
        <v>186</v>
      </c>
    </row>
    <row r="227" spans="1:14">
      <c r="B227" s="1490"/>
      <c r="C227" s="1491"/>
      <c r="D227" s="1492"/>
      <c r="E227" s="1492"/>
      <c r="F227" s="1490"/>
      <c r="G227" s="1490"/>
      <c r="H227" s="1491"/>
      <c r="I227" s="451" t="s">
        <v>2631</v>
      </c>
      <c r="J227" s="450" t="s">
        <v>186</v>
      </c>
      <c r="K227" s="463" t="s">
        <v>186</v>
      </c>
      <c r="L227" s="705" t="str">
        <f>VLOOKUP(K227,CódigosRetorno!$A$1:$B$1676,2,FALSE)</f>
        <v>-</v>
      </c>
      <c r="M227" s="450" t="s">
        <v>186</v>
      </c>
      <c r="N227" s="449" t="s">
        <v>186</v>
      </c>
    </row>
    <row r="228" spans="1:14">
      <c r="B228" s="1490"/>
      <c r="C228" s="1491" t="s">
        <v>2982</v>
      </c>
      <c r="D228" s="1492" t="s">
        <v>15</v>
      </c>
      <c r="E228" s="1492" t="s">
        <v>9</v>
      </c>
      <c r="F228" s="1490" t="s">
        <v>47</v>
      </c>
      <c r="G228" s="1490" t="s">
        <v>2985</v>
      </c>
      <c r="H228" s="1491" t="s">
        <v>2984</v>
      </c>
      <c r="I228" s="451" t="s">
        <v>2631</v>
      </c>
      <c r="J228" s="450" t="s">
        <v>186</v>
      </c>
      <c r="K228" s="463" t="s">
        <v>186</v>
      </c>
      <c r="L228" s="705" t="str">
        <f>VLOOKUP(K228,CódigosRetorno!$A$1:$B$1676,2,FALSE)</f>
        <v>-</v>
      </c>
      <c r="M228" s="450" t="s">
        <v>186</v>
      </c>
      <c r="N228" s="449" t="s">
        <v>186</v>
      </c>
    </row>
    <row r="229" spans="1:14">
      <c r="B229" s="1490"/>
      <c r="C229" s="1491"/>
      <c r="D229" s="1492"/>
      <c r="E229" s="1492"/>
      <c r="F229" s="1490"/>
      <c r="G229" s="1490"/>
      <c r="H229" s="1491"/>
      <c r="I229" s="451" t="s">
        <v>2631</v>
      </c>
      <c r="J229" s="450" t="s">
        <v>186</v>
      </c>
      <c r="K229" s="463" t="s">
        <v>186</v>
      </c>
      <c r="L229" s="705" t="str">
        <f>VLOOKUP(K229,CódigosRetorno!$A$1:$B$1676,2,FALSE)</f>
        <v>-</v>
      </c>
      <c r="M229" s="450" t="s">
        <v>186</v>
      </c>
      <c r="N229" s="449" t="s">
        <v>186</v>
      </c>
    </row>
    <row r="230" spans="1:14" ht="24">
      <c r="B230" s="449">
        <f>B226+1</f>
        <v>70</v>
      </c>
      <c r="C230" s="451" t="s">
        <v>197</v>
      </c>
      <c r="D230" s="450" t="s">
        <v>15</v>
      </c>
      <c r="E230" s="450" t="s">
        <v>9</v>
      </c>
      <c r="F230" s="449" t="s">
        <v>5</v>
      </c>
      <c r="G230" s="450"/>
      <c r="H230" s="451" t="s">
        <v>2980</v>
      </c>
      <c r="I230" s="451" t="s">
        <v>2631</v>
      </c>
      <c r="J230" s="450" t="s">
        <v>186</v>
      </c>
      <c r="K230" s="463" t="s">
        <v>186</v>
      </c>
      <c r="L230" s="705" t="str">
        <f>VLOOKUP(K230,CódigosRetorno!$A$1:$B$1676,2,FALSE)</f>
        <v>-</v>
      </c>
      <c r="M230" s="450" t="s">
        <v>186</v>
      </c>
      <c r="N230" s="449" t="s">
        <v>186</v>
      </c>
    </row>
    <row r="231" spans="1:14" ht="24">
      <c r="B231" s="449">
        <f>B230+1</f>
        <v>71</v>
      </c>
      <c r="C231" s="191" t="s">
        <v>192</v>
      </c>
      <c r="D231" s="450" t="s">
        <v>15</v>
      </c>
      <c r="E231" s="450" t="s">
        <v>9</v>
      </c>
      <c r="F231" s="463" t="s">
        <v>175</v>
      </c>
      <c r="G231" s="450" t="s">
        <v>2633</v>
      </c>
      <c r="H231" s="451" t="s">
        <v>2979</v>
      </c>
      <c r="I231" s="451" t="s">
        <v>2631</v>
      </c>
      <c r="J231" s="450" t="s">
        <v>186</v>
      </c>
      <c r="K231" s="463" t="s">
        <v>186</v>
      </c>
      <c r="L231" s="705" t="str">
        <f>VLOOKUP(K231,CódigosRetorno!$A$1:$B$1676,2,FALSE)</f>
        <v>-</v>
      </c>
      <c r="M231" s="450" t="s">
        <v>186</v>
      </c>
      <c r="N231" s="449" t="s">
        <v>186</v>
      </c>
    </row>
    <row r="232" spans="1:14" ht="24">
      <c r="B232" s="449">
        <f>B231+1</f>
        <v>72</v>
      </c>
      <c r="C232" s="191" t="s">
        <v>193</v>
      </c>
      <c r="D232" s="450" t="s">
        <v>15</v>
      </c>
      <c r="E232" s="450" t="s">
        <v>9</v>
      </c>
      <c r="F232" s="463" t="s">
        <v>175</v>
      </c>
      <c r="G232" s="450" t="s">
        <v>2633</v>
      </c>
      <c r="H232" s="451" t="s">
        <v>2978</v>
      </c>
      <c r="I232" s="451" t="s">
        <v>2631</v>
      </c>
      <c r="J232" s="450" t="s">
        <v>186</v>
      </c>
      <c r="K232" s="463" t="s">
        <v>186</v>
      </c>
      <c r="L232" s="705" t="str">
        <f>VLOOKUP(K232,CódigosRetorno!$A$1:$B$1676,2,FALSE)</f>
        <v>-</v>
      </c>
      <c r="M232" s="450" t="s">
        <v>186</v>
      </c>
      <c r="N232" s="449" t="s">
        <v>186</v>
      </c>
    </row>
    <row r="233" spans="1:14" ht="12" customHeight="1">
      <c r="B233" s="449">
        <f>B232+1</f>
        <v>73</v>
      </c>
      <c r="C233" s="451" t="s">
        <v>190</v>
      </c>
      <c r="D233" s="450" t="s">
        <v>15</v>
      </c>
      <c r="E233" s="450" t="s">
        <v>9</v>
      </c>
      <c r="F233" s="450"/>
      <c r="G233" s="450" t="s">
        <v>25</v>
      </c>
      <c r="H233" s="451" t="s">
        <v>194</v>
      </c>
      <c r="I233" s="451" t="s">
        <v>2631</v>
      </c>
      <c r="J233" s="450" t="s">
        <v>186</v>
      </c>
      <c r="K233" s="463" t="s">
        <v>186</v>
      </c>
      <c r="L233" s="705" t="str">
        <f>VLOOKUP(K233,CódigosRetorno!$A$1:$B$1676,2,FALSE)</f>
        <v>-</v>
      </c>
      <c r="M233" s="450" t="s">
        <v>186</v>
      </c>
      <c r="N233" s="449" t="s">
        <v>186</v>
      </c>
    </row>
    <row r="234" spans="1:14" ht="24">
      <c r="B234" s="449">
        <f>B233+1</f>
        <v>74</v>
      </c>
      <c r="C234" s="451" t="s">
        <v>191</v>
      </c>
      <c r="D234" s="450" t="s">
        <v>15</v>
      </c>
      <c r="E234" s="450" t="s">
        <v>9</v>
      </c>
      <c r="F234" s="463"/>
      <c r="G234" s="463" t="s">
        <v>2997</v>
      </c>
      <c r="H234" s="451" t="s">
        <v>195</v>
      </c>
      <c r="I234" s="451" t="s">
        <v>2631</v>
      </c>
      <c r="J234" s="450" t="s">
        <v>186</v>
      </c>
      <c r="K234" s="463" t="s">
        <v>186</v>
      </c>
      <c r="L234" s="705" t="str">
        <f>VLOOKUP(K234,CódigosRetorno!$A$1:$B$1676,2,FALSE)</f>
        <v>-</v>
      </c>
      <c r="M234" s="450" t="s">
        <v>186</v>
      </c>
      <c r="N234" s="449" t="s">
        <v>186</v>
      </c>
    </row>
    <row r="235" spans="1:14" ht="12" customHeight="1">
      <c r="B235" s="318"/>
      <c r="C235" s="5"/>
      <c r="D235" s="318"/>
      <c r="E235" s="318"/>
      <c r="F235" s="112"/>
      <c r="G235" s="318"/>
      <c r="H235" s="5"/>
      <c r="I235" s="5"/>
      <c r="J235" s="8"/>
      <c r="K235" s="80"/>
      <c r="L235" s="725"/>
    </row>
    <row r="236" spans="1:14" s="53" customFormat="1" hidden="1">
      <c r="A236" s="51"/>
      <c r="B236" s="52"/>
      <c r="C236" s="51"/>
      <c r="D236" s="52"/>
      <c r="E236" s="52"/>
      <c r="F236" s="52"/>
      <c r="G236" s="52"/>
      <c r="J236" s="69"/>
      <c r="K236" s="81"/>
      <c r="L236" s="724"/>
      <c r="M236" s="52"/>
      <c r="N236" s="78"/>
    </row>
    <row r="237" spans="1:14" s="53" customFormat="1" hidden="1">
      <c r="A237" s="51"/>
      <c r="B237" s="52"/>
      <c r="C237" s="51"/>
      <c r="D237" s="52"/>
      <c r="E237" s="52"/>
      <c r="F237" s="52"/>
      <c r="G237" s="52"/>
      <c r="J237" s="69"/>
      <c r="K237" s="81"/>
      <c r="L237" s="724"/>
      <c r="M237" s="52"/>
      <c r="N237" s="78"/>
    </row>
    <row r="238" spans="1:14" s="53" customFormat="1" hidden="1">
      <c r="A238" s="51"/>
      <c r="B238" s="52"/>
      <c r="C238" s="51"/>
      <c r="D238" s="52"/>
      <c r="E238" s="52"/>
      <c r="F238" s="52"/>
      <c r="G238" s="52"/>
      <c r="J238" s="69"/>
      <c r="K238" s="81"/>
      <c r="L238" s="724"/>
      <c r="M238" s="52"/>
      <c r="N238" s="78"/>
    </row>
    <row r="239" spans="1:14" s="53" customFormat="1" hidden="1">
      <c r="A239" s="51"/>
      <c r="B239" s="52"/>
      <c r="C239" s="51"/>
      <c r="D239" s="52"/>
      <c r="E239" s="52"/>
      <c r="F239" s="52"/>
      <c r="G239" s="52"/>
      <c r="J239" s="69"/>
      <c r="K239" s="81"/>
      <c r="L239" s="724"/>
      <c r="M239" s="52"/>
      <c r="N239" s="78"/>
    </row>
    <row r="240" spans="1:14" s="53" customFormat="1" hidden="1">
      <c r="A240" s="51"/>
      <c r="B240" s="52"/>
      <c r="C240" s="51"/>
      <c r="D240" s="52"/>
      <c r="E240" s="52"/>
      <c r="F240" s="52"/>
      <c r="G240" s="52"/>
      <c r="J240" s="69"/>
      <c r="K240" s="81"/>
      <c r="L240" s="724"/>
      <c r="M240" s="52"/>
      <c r="N240" s="78"/>
    </row>
    <row r="241" spans="1:14" s="53" customFormat="1" hidden="1">
      <c r="A241" s="51"/>
      <c r="B241" s="52"/>
      <c r="C241" s="51"/>
      <c r="D241" s="52"/>
      <c r="E241" s="52"/>
      <c r="F241" s="52"/>
      <c r="G241" s="52"/>
      <c r="J241" s="69"/>
      <c r="K241" s="81"/>
      <c r="L241" s="724"/>
      <c r="M241" s="52"/>
      <c r="N241" s="78"/>
    </row>
    <row r="242" spans="1:14" s="53" customFormat="1" hidden="1">
      <c r="A242" s="51"/>
      <c r="B242" s="52"/>
      <c r="C242" s="51"/>
      <c r="D242" s="52"/>
      <c r="E242" s="52"/>
      <c r="F242" s="52"/>
      <c r="G242" s="52"/>
      <c r="J242" s="69"/>
      <c r="K242" s="81"/>
      <c r="L242" s="724"/>
      <c r="M242" s="52"/>
      <c r="N242" s="78"/>
    </row>
    <row r="243" spans="1:14" s="53" customFormat="1" hidden="1">
      <c r="A243" s="51"/>
      <c r="B243" s="52"/>
      <c r="C243" s="51"/>
      <c r="D243" s="52"/>
      <c r="E243" s="52"/>
      <c r="F243" s="52"/>
      <c r="G243" s="52"/>
      <c r="J243" s="69"/>
      <c r="K243" s="81"/>
      <c r="L243" s="724"/>
      <c r="M243" s="52"/>
      <c r="N243" s="78"/>
    </row>
    <row r="244" spans="1:14" s="53" customFormat="1" hidden="1">
      <c r="A244" s="51"/>
      <c r="B244" s="52"/>
      <c r="C244" s="51"/>
      <c r="D244" s="52"/>
      <c r="E244" s="52"/>
      <c r="F244" s="52"/>
      <c r="G244" s="52"/>
      <c r="J244" s="69"/>
      <c r="K244" s="81"/>
      <c r="L244" s="724"/>
      <c r="M244" s="52"/>
      <c r="N244" s="78"/>
    </row>
    <row r="245" spans="1:14" s="53" customFormat="1" hidden="1">
      <c r="A245" s="51"/>
      <c r="B245" s="52"/>
      <c r="C245" s="51"/>
      <c r="D245" s="52"/>
      <c r="E245" s="52"/>
      <c r="F245" s="52"/>
      <c r="G245" s="52"/>
      <c r="J245" s="69"/>
      <c r="K245" s="81"/>
      <c r="L245" s="724"/>
      <c r="M245" s="52"/>
      <c r="N245" s="78"/>
    </row>
    <row r="246" spans="1:14" s="53" customFormat="1" hidden="1">
      <c r="A246" s="51"/>
      <c r="B246" s="52"/>
      <c r="C246" s="51"/>
      <c r="D246" s="52"/>
      <c r="E246" s="52"/>
      <c r="F246" s="52"/>
      <c r="G246" s="52"/>
      <c r="J246" s="69"/>
      <c r="K246" s="81"/>
      <c r="L246" s="724"/>
      <c r="M246" s="52"/>
      <c r="N246" s="78"/>
    </row>
    <row r="247" spans="1:14" s="53" customFormat="1" hidden="1">
      <c r="A247" s="51"/>
      <c r="B247" s="52"/>
      <c r="C247" s="51"/>
      <c r="D247" s="52"/>
      <c r="E247" s="52"/>
      <c r="F247" s="52"/>
      <c r="G247" s="52"/>
      <c r="J247" s="69"/>
      <c r="K247" s="81"/>
      <c r="L247" s="724"/>
      <c r="M247" s="52"/>
      <c r="N247" s="78"/>
    </row>
    <row r="248" spans="1:14" s="53" customFormat="1" hidden="1">
      <c r="A248" s="51"/>
      <c r="B248" s="52"/>
      <c r="C248" s="51"/>
      <c r="D248" s="52"/>
      <c r="E248" s="52"/>
      <c r="F248" s="52"/>
      <c r="G248" s="52"/>
      <c r="J248" s="69"/>
      <c r="K248" s="81"/>
      <c r="L248" s="724"/>
      <c r="M248" s="52"/>
      <c r="N248" s="78"/>
    </row>
    <row r="249" spans="1:14" s="53" customFormat="1" hidden="1">
      <c r="A249" s="51"/>
      <c r="B249" s="52"/>
      <c r="C249" s="51"/>
      <c r="D249" s="52"/>
      <c r="E249" s="52"/>
      <c r="F249" s="52"/>
      <c r="G249" s="52"/>
      <c r="J249" s="69"/>
      <c r="K249" s="81"/>
      <c r="L249" s="724"/>
      <c r="M249" s="52"/>
      <c r="N249" s="78"/>
    </row>
    <row r="250" spans="1:14" s="53" customFormat="1" hidden="1">
      <c r="A250" s="51"/>
      <c r="B250" s="52"/>
      <c r="C250" s="51"/>
      <c r="D250" s="52"/>
      <c r="E250" s="52"/>
      <c r="F250" s="52"/>
      <c r="G250" s="52"/>
      <c r="J250" s="69"/>
      <c r="K250" s="81"/>
      <c r="L250" s="724"/>
      <c r="M250" s="52"/>
      <c r="N250" s="78"/>
    </row>
    <row r="251" spans="1:14" s="53" customFormat="1" hidden="1">
      <c r="A251" s="51"/>
      <c r="B251" s="52"/>
      <c r="C251" s="51"/>
      <c r="D251" s="52"/>
      <c r="E251" s="52"/>
      <c r="F251" s="52"/>
      <c r="G251" s="52"/>
      <c r="J251" s="69"/>
      <c r="K251" s="81"/>
      <c r="L251" s="724"/>
      <c r="M251" s="52"/>
      <c r="N251" s="78"/>
    </row>
    <row r="252" spans="1:14" s="53" customFormat="1" hidden="1">
      <c r="A252" s="51"/>
      <c r="B252" s="52"/>
      <c r="C252" s="51"/>
      <c r="D252" s="52"/>
      <c r="E252" s="52"/>
      <c r="F252" s="52"/>
      <c r="G252" s="52"/>
      <c r="J252" s="69"/>
      <c r="K252" s="81"/>
      <c r="L252" s="724"/>
      <c r="M252" s="52"/>
      <c r="N252" s="78"/>
    </row>
    <row r="253" spans="1:14" s="53" customFormat="1" hidden="1">
      <c r="A253" s="51"/>
      <c r="B253" s="52"/>
      <c r="C253" s="51"/>
      <c r="D253" s="52"/>
      <c r="E253" s="52"/>
      <c r="F253" s="52"/>
      <c r="G253" s="52"/>
      <c r="J253" s="69"/>
      <c r="K253" s="81"/>
      <c r="L253" s="724"/>
      <c r="M253" s="52"/>
      <c r="N253" s="78"/>
    </row>
    <row r="254" spans="1:14" s="53" customFormat="1" hidden="1">
      <c r="A254" s="51"/>
      <c r="B254" s="52"/>
      <c r="C254" s="51"/>
      <c r="D254" s="52"/>
      <c r="E254" s="52"/>
      <c r="F254" s="52"/>
      <c r="G254" s="52"/>
      <c r="J254" s="69"/>
      <c r="K254" s="81"/>
      <c r="L254" s="724"/>
      <c r="M254" s="52"/>
      <c r="N254" s="78"/>
    </row>
    <row r="255" spans="1:14" s="53" customFormat="1" hidden="1">
      <c r="A255" s="51"/>
      <c r="B255" s="52"/>
      <c r="C255" s="51"/>
      <c r="D255" s="52"/>
      <c r="E255" s="52"/>
      <c r="F255" s="52"/>
      <c r="G255" s="52"/>
      <c r="J255" s="69"/>
      <c r="K255" s="81"/>
      <c r="L255" s="724"/>
      <c r="M255" s="52"/>
      <c r="N255" s="78"/>
    </row>
    <row r="256" spans="1:14" s="53" customFormat="1" hidden="1">
      <c r="A256" s="51"/>
      <c r="B256" s="52"/>
      <c r="C256" s="51"/>
      <c r="D256" s="52"/>
      <c r="E256" s="52"/>
      <c r="F256" s="52"/>
      <c r="G256" s="52"/>
      <c r="J256" s="69"/>
      <c r="K256" s="81"/>
      <c r="L256" s="724"/>
      <c r="M256" s="52"/>
      <c r="N256" s="78"/>
    </row>
    <row r="257" spans="1:14" s="53" customFormat="1" hidden="1">
      <c r="A257" s="51"/>
      <c r="B257" s="52"/>
      <c r="C257" s="51"/>
      <c r="D257" s="52"/>
      <c r="E257" s="52"/>
      <c r="F257" s="52"/>
      <c r="G257" s="52"/>
      <c r="J257" s="69"/>
      <c r="K257" s="81"/>
      <c r="L257" s="724"/>
      <c r="M257" s="52"/>
      <c r="N257" s="78"/>
    </row>
    <row r="258" spans="1:14" s="53" customFormat="1" hidden="1">
      <c r="A258" s="51"/>
      <c r="B258" s="52"/>
      <c r="C258" s="51"/>
      <c r="D258" s="52"/>
      <c r="E258" s="52"/>
      <c r="F258" s="52"/>
      <c r="G258" s="52"/>
      <c r="J258" s="69"/>
      <c r="K258" s="81"/>
      <c r="L258" s="724"/>
      <c r="M258" s="52"/>
      <c r="N258" s="78"/>
    </row>
    <row r="259" spans="1:14" s="53" customFormat="1" hidden="1">
      <c r="A259" s="51"/>
      <c r="B259" s="52"/>
      <c r="C259" s="51"/>
      <c r="D259" s="52"/>
      <c r="E259" s="52"/>
      <c r="F259" s="52"/>
      <c r="G259" s="52"/>
      <c r="J259" s="69"/>
      <c r="K259" s="81"/>
      <c r="L259" s="724"/>
      <c r="M259" s="52"/>
      <c r="N259" s="78"/>
    </row>
    <row r="260" spans="1:14" s="53" customFormat="1" hidden="1">
      <c r="A260" s="51"/>
      <c r="B260" s="52"/>
      <c r="C260" s="51"/>
      <c r="D260" s="52"/>
      <c r="E260" s="52"/>
      <c r="F260" s="52"/>
      <c r="G260" s="52"/>
      <c r="J260" s="69"/>
      <c r="K260" s="81"/>
      <c r="L260" s="724"/>
      <c r="M260" s="52"/>
      <c r="N260" s="78"/>
    </row>
    <row r="261" spans="1:14" s="53" customFormat="1" hidden="1">
      <c r="A261" s="51"/>
      <c r="B261" s="52"/>
      <c r="C261" s="51"/>
      <c r="D261" s="52"/>
      <c r="E261" s="52"/>
      <c r="F261" s="52"/>
      <c r="G261" s="52"/>
      <c r="J261" s="69"/>
      <c r="K261" s="81"/>
      <c r="L261" s="724"/>
      <c r="M261" s="52"/>
      <c r="N261" s="78"/>
    </row>
    <row r="262" spans="1:14" s="53" customFormat="1" hidden="1">
      <c r="A262" s="51"/>
      <c r="B262" s="52"/>
      <c r="C262" s="51"/>
      <c r="D262" s="52"/>
      <c r="E262" s="52"/>
      <c r="F262" s="52"/>
      <c r="G262" s="52"/>
      <c r="J262" s="69"/>
      <c r="K262" s="81"/>
      <c r="L262" s="724"/>
      <c r="M262" s="52"/>
      <c r="N262" s="78"/>
    </row>
    <row r="263" spans="1:14" s="53" customFormat="1" hidden="1">
      <c r="A263" s="51"/>
      <c r="B263" s="52"/>
      <c r="C263" s="51"/>
      <c r="D263" s="52"/>
      <c r="E263" s="52"/>
      <c r="F263" s="52"/>
      <c r="G263" s="52"/>
      <c r="J263" s="69"/>
      <c r="K263" s="81"/>
      <c r="L263" s="724"/>
      <c r="M263" s="52"/>
      <c r="N263" s="78"/>
    </row>
    <row r="264" spans="1:14" s="53" customFormat="1" hidden="1">
      <c r="A264" s="51"/>
      <c r="B264" s="52"/>
      <c r="C264" s="51"/>
      <c r="D264" s="52"/>
      <c r="E264" s="52"/>
      <c r="F264" s="52"/>
      <c r="G264" s="52"/>
      <c r="J264" s="69"/>
      <c r="K264" s="81"/>
      <c r="L264" s="724"/>
      <c r="M264" s="52"/>
      <c r="N264" s="78"/>
    </row>
    <row r="265" spans="1:14" s="53" customFormat="1" hidden="1">
      <c r="A265" s="51"/>
      <c r="B265" s="52"/>
      <c r="C265" s="51"/>
      <c r="D265" s="52"/>
      <c r="E265" s="52"/>
      <c r="F265" s="52"/>
      <c r="G265" s="52"/>
      <c r="J265" s="69"/>
      <c r="K265" s="81"/>
      <c r="L265" s="724"/>
      <c r="M265" s="52"/>
      <c r="N265" s="78"/>
    </row>
    <row r="266" spans="1:14" s="53" customFormat="1" hidden="1">
      <c r="A266" s="51"/>
      <c r="B266" s="52"/>
      <c r="C266" s="51"/>
      <c r="D266" s="52"/>
      <c r="E266" s="52"/>
      <c r="F266" s="52"/>
      <c r="G266" s="52"/>
      <c r="J266" s="69"/>
      <c r="K266" s="81"/>
      <c r="L266" s="724"/>
      <c r="M266" s="52"/>
      <c r="N266" s="78"/>
    </row>
    <row r="267" spans="1:14" s="53" customFormat="1" hidden="1">
      <c r="A267" s="51"/>
      <c r="B267" s="52"/>
      <c r="C267" s="51"/>
      <c r="D267" s="52"/>
      <c r="E267" s="52"/>
      <c r="F267" s="52"/>
      <c r="G267" s="52"/>
      <c r="J267" s="69"/>
      <c r="K267" s="81"/>
      <c r="L267" s="724"/>
      <c r="M267" s="52"/>
      <c r="N267" s="78"/>
    </row>
    <row r="268" spans="1:14" s="53" customFormat="1" hidden="1">
      <c r="A268" s="51"/>
      <c r="B268" s="52"/>
      <c r="C268" s="51"/>
      <c r="D268" s="52"/>
      <c r="E268" s="52"/>
      <c r="F268" s="52"/>
      <c r="G268" s="52"/>
      <c r="J268" s="69"/>
      <c r="K268" s="81"/>
      <c r="L268" s="724"/>
      <c r="M268" s="52"/>
      <c r="N268" s="78"/>
    </row>
    <row r="269" spans="1:14" s="53" customFormat="1" hidden="1">
      <c r="A269" s="51"/>
      <c r="B269" s="52"/>
      <c r="C269" s="51"/>
      <c r="D269" s="52"/>
      <c r="E269" s="52"/>
      <c r="F269" s="52"/>
      <c r="G269" s="52"/>
      <c r="J269" s="69"/>
      <c r="K269" s="81"/>
      <c r="L269" s="724"/>
      <c r="M269" s="52"/>
      <c r="N269" s="78"/>
    </row>
    <row r="270" spans="1:14" s="53" customFormat="1" hidden="1">
      <c r="A270" s="51"/>
      <c r="B270" s="52"/>
      <c r="C270" s="51"/>
      <c r="D270" s="52"/>
      <c r="E270" s="52"/>
      <c r="F270" s="52"/>
      <c r="G270" s="52"/>
      <c r="J270" s="69"/>
      <c r="K270" s="81"/>
      <c r="L270" s="724"/>
      <c r="M270" s="52"/>
      <c r="N270" s="78"/>
    </row>
    <row r="271" spans="1:14" s="53" customFormat="1" hidden="1">
      <c r="A271" s="51"/>
      <c r="B271" s="52"/>
      <c r="C271" s="51"/>
      <c r="D271" s="52"/>
      <c r="E271" s="52"/>
      <c r="F271" s="52"/>
      <c r="G271" s="52"/>
      <c r="J271" s="69"/>
      <c r="K271" s="81"/>
      <c r="L271" s="724"/>
      <c r="M271" s="52"/>
      <c r="N271" s="78"/>
    </row>
    <row r="272" spans="1:14" s="53" customFormat="1" hidden="1">
      <c r="A272" s="51"/>
      <c r="B272" s="52"/>
      <c r="C272" s="51"/>
      <c r="D272" s="52"/>
      <c r="E272" s="52"/>
      <c r="F272" s="52"/>
      <c r="G272" s="52"/>
      <c r="J272" s="69"/>
      <c r="K272" s="81"/>
      <c r="L272" s="724"/>
      <c r="M272" s="52"/>
      <c r="N272" s="78"/>
    </row>
    <row r="273" spans="1:14" s="53" customFormat="1" hidden="1">
      <c r="A273" s="51"/>
      <c r="B273" s="52"/>
      <c r="C273" s="51"/>
      <c r="D273" s="52"/>
      <c r="E273" s="52"/>
      <c r="F273" s="52"/>
      <c r="G273" s="52"/>
      <c r="J273" s="69"/>
      <c r="K273" s="81"/>
      <c r="L273" s="724"/>
      <c r="M273" s="52"/>
      <c r="N273" s="78"/>
    </row>
    <row r="274" spans="1:14" s="53" customFormat="1" hidden="1">
      <c r="A274" s="51"/>
      <c r="B274" s="52"/>
      <c r="C274" s="51"/>
      <c r="D274" s="52"/>
      <c r="E274" s="52"/>
      <c r="F274" s="52"/>
      <c r="G274" s="52"/>
      <c r="J274" s="69"/>
      <c r="K274" s="81"/>
      <c r="L274" s="724"/>
      <c r="M274" s="52"/>
      <c r="N274" s="78"/>
    </row>
    <row r="275" spans="1:14" s="53" customFormat="1" hidden="1">
      <c r="A275" s="51"/>
      <c r="B275" s="52"/>
      <c r="C275" s="51"/>
      <c r="D275" s="52"/>
      <c r="E275" s="52"/>
      <c r="F275" s="52"/>
      <c r="G275" s="52"/>
      <c r="J275" s="69"/>
      <c r="K275" s="81"/>
      <c r="L275" s="724"/>
      <c r="M275" s="52"/>
      <c r="N275" s="78"/>
    </row>
    <row r="276" spans="1:14" s="53" customFormat="1" hidden="1">
      <c r="A276" s="51"/>
      <c r="B276" s="52"/>
      <c r="C276" s="51"/>
      <c r="D276" s="52"/>
      <c r="E276" s="52"/>
      <c r="F276" s="52"/>
      <c r="G276" s="52"/>
      <c r="J276" s="69"/>
      <c r="K276" s="81"/>
      <c r="L276" s="724"/>
      <c r="M276" s="52"/>
      <c r="N276" s="78"/>
    </row>
    <row r="277" spans="1:14" s="53" customFormat="1" hidden="1">
      <c r="A277" s="51"/>
      <c r="B277" s="52"/>
      <c r="C277" s="51"/>
      <c r="D277" s="52"/>
      <c r="E277" s="52"/>
      <c r="F277" s="52"/>
      <c r="G277" s="52"/>
      <c r="J277" s="69"/>
      <c r="K277" s="81"/>
      <c r="L277" s="724"/>
      <c r="M277" s="52"/>
      <c r="N277" s="78"/>
    </row>
    <row r="278" spans="1:14" s="53" customFormat="1" hidden="1">
      <c r="A278" s="51"/>
      <c r="B278" s="52"/>
      <c r="C278" s="51"/>
      <c r="D278" s="52"/>
      <c r="E278" s="52"/>
      <c r="F278" s="52"/>
      <c r="G278" s="52"/>
      <c r="J278" s="69"/>
      <c r="K278" s="81"/>
      <c r="L278" s="724"/>
      <c r="M278" s="52"/>
      <c r="N278" s="78"/>
    </row>
    <row r="279" spans="1:14" s="53" customFormat="1" hidden="1">
      <c r="A279" s="51"/>
      <c r="B279" s="52"/>
      <c r="C279" s="51"/>
      <c r="D279" s="52"/>
      <c r="E279" s="52"/>
      <c r="F279" s="52"/>
      <c r="G279" s="52"/>
      <c r="J279" s="69"/>
      <c r="K279" s="81"/>
      <c r="L279" s="724"/>
      <c r="M279" s="52"/>
      <c r="N279" s="78"/>
    </row>
    <row r="280" spans="1:14" s="53" customFormat="1" hidden="1">
      <c r="A280" s="51"/>
      <c r="B280" s="52"/>
      <c r="C280" s="51"/>
      <c r="D280" s="52"/>
      <c r="E280" s="52"/>
      <c r="F280" s="52"/>
      <c r="G280" s="52"/>
      <c r="J280" s="69"/>
      <c r="K280" s="81"/>
      <c r="L280" s="724"/>
      <c r="M280" s="52"/>
      <c r="N280" s="78"/>
    </row>
    <row r="281" spans="1:14" s="53" customFormat="1" hidden="1">
      <c r="A281" s="51"/>
      <c r="B281" s="52"/>
      <c r="C281" s="51"/>
      <c r="D281" s="52"/>
      <c r="E281" s="52"/>
      <c r="F281" s="52"/>
      <c r="G281" s="52"/>
      <c r="J281" s="69"/>
      <c r="K281" s="81"/>
      <c r="L281" s="724"/>
      <c r="M281" s="52"/>
      <c r="N281" s="78"/>
    </row>
    <row r="282" spans="1:14" s="53" customFormat="1" hidden="1">
      <c r="A282" s="51"/>
      <c r="B282" s="52"/>
      <c r="C282" s="51"/>
      <c r="D282" s="52"/>
      <c r="E282" s="52"/>
      <c r="F282" s="52"/>
      <c r="G282" s="52"/>
      <c r="J282" s="69"/>
      <c r="K282" s="81"/>
      <c r="L282" s="724"/>
      <c r="M282" s="52"/>
      <c r="N282" s="78"/>
    </row>
    <row r="283" spans="1:14" s="53" customFormat="1" hidden="1">
      <c r="A283" s="51"/>
      <c r="B283" s="52"/>
      <c r="C283" s="51"/>
      <c r="D283" s="52"/>
      <c r="E283" s="52"/>
      <c r="F283" s="52"/>
      <c r="G283" s="52"/>
      <c r="J283" s="69"/>
      <c r="K283" s="81"/>
      <c r="L283" s="724"/>
      <c r="M283" s="52"/>
      <c r="N283" s="78"/>
    </row>
    <row r="284" spans="1:14" s="53" customFormat="1" hidden="1">
      <c r="A284" s="51"/>
      <c r="B284" s="52"/>
      <c r="C284" s="51"/>
      <c r="D284" s="52"/>
      <c r="E284" s="52"/>
      <c r="F284" s="52"/>
      <c r="G284" s="52"/>
      <c r="J284" s="69"/>
      <c r="K284" s="81"/>
      <c r="L284" s="724"/>
      <c r="M284" s="52"/>
      <c r="N284" s="78"/>
    </row>
    <row r="285" spans="1:14" s="53" customFormat="1" hidden="1">
      <c r="A285" s="51"/>
      <c r="B285" s="52"/>
      <c r="C285" s="51"/>
      <c r="D285" s="52"/>
      <c r="E285" s="52"/>
      <c r="F285" s="52"/>
      <c r="G285" s="52"/>
      <c r="J285" s="69"/>
      <c r="K285" s="81"/>
      <c r="L285" s="724"/>
      <c r="M285" s="52"/>
      <c r="N285" s="78"/>
    </row>
    <row r="286" spans="1:14" s="53" customFormat="1" hidden="1">
      <c r="A286" s="51"/>
      <c r="B286" s="52"/>
      <c r="C286" s="51"/>
      <c r="D286" s="52"/>
      <c r="E286" s="52"/>
      <c r="F286" s="52"/>
      <c r="G286" s="52"/>
      <c r="J286" s="69"/>
      <c r="K286" s="81"/>
      <c r="L286" s="724"/>
      <c r="M286" s="52"/>
      <c r="N286" s="78"/>
    </row>
    <row r="287" spans="1:14" s="53" customFormat="1" hidden="1">
      <c r="A287" s="51"/>
      <c r="B287" s="52"/>
      <c r="C287" s="51"/>
      <c r="D287" s="52"/>
      <c r="E287" s="52"/>
      <c r="F287" s="52"/>
      <c r="G287" s="52"/>
      <c r="J287" s="69"/>
      <c r="K287" s="81"/>
      <c r="L287" s="724"/>
      <c r="M287" s="52"/>
      <c r="N287" s="78"/>
    </row>
    <row r="288" spans="1:14" s="53" customFormat="1" hidden="1">
      <c r="A288" s="51"/>
      <c r="B288" s="52"/>
      <c r="C288" s="51"/>
      <c r="D288" s="52"/>
      <c r="E288" s="52"/>
      <c r="F288" s="52"/>
      <c r="G288" s="52"/>
      <c r="J288" s="69"/>
      <c r="K288" s="81"/>
      <c r="L288" s="724"/>
      <c r="M288" s="52"/>
      <c r="N288" s="78"/>
    </row>
    <row r="289" spans="1:14" s="53" customFormat="1" hidden="1">
      <c r="A289" s="51"/>
      <c r="B289" s="52"/>
      <c r="C289" s="51"/>
      <c r="D289" s="52"/>
      <c r="E289" s="52"/>
      <c r="F289" s="52"/>
      <c r="G289" s="52"/>
      <c r="J289" s="69"/>
      <c r="K289" s="81"/>
      <c r="L289" s="724"/>
      <c r="M289" s="52"/>
      <c r="N289" s="78"/>
    </row>
    <row r="290" spans="1:14" s="53" customFormat="1" hidden="1">
      <c r="A290" s="51"/>
      <c r="B290" s="52"/>
      <c r="C290" s="51"/>
      <c r="D290" s="52"/>
      <c r="E290" s="52"/>
      <c r="F290" s="52"/>
      <c r="G290" s="52"/>
      <c r="J290" s="69"/>
      <c r="K290" s="81"/>
      <c r="L290" s="724"/>
      <c r="M290" s="52"/>
      <c r="N290" s="78"/>
    </row>
    <row r="291" spans="1:14" s="53" customFormat="1" hidden="1">
      <c r="A291" s="51"/>
      <c r="B291" s="52"/>
      <c r="C291" s="51"/>
      <c r="D291" s="52"/>
      <c r="E291" s="52"/>
      <c r="F291" s="52"/>
      <c r="G291" s="52"/>
      <c r="J291" s="69"/>
      <c r="K291" s="81"/>
      <c r="L291" s="724"/>
      <c r="M291" s="52"/>
      <c r="N291" s="78"/>
    </row>
    <row r="292" spans="1:14" s="53" customFormat="1" hidden="1">
      <c r="A292" s="51"/>
      <c r="B292" s="52"/>
      <c r="C292" s="51"/>
      <c r="D292" s="52"/>
      <c r="E292" s="52"/>
      <c r="F292" s="52"/>
      <c r="G292" s="52"/>
      <c r="J292" s="69"/>
      <c r="K292" s="81"/>
      <c r="L292" s="724"/>
      <c r="M292" s="52"/>
      <c r="N292" s="78"/>
    </row>
    <row r="293" spans="1:14" s="53" customFormat="1" hidden="1">
      <c r="A293" s="51"/>
      <c r="B293" s="52"/>
      <c r="C293" s="51"/>
      <c r="D293" s="52"/>
      <c r="E293" s="52"/>
      <c r="F293" s="52"/>
      <c r="G293" s="52"/>
      <c r="J293" s="69"/>
      <c r="K293" s="81"/>
      <c r="L293" s="724"/>
      <c r="M293" s="52"/>
      <c r="N293" s="78"/>
    </row>
    <row r="294" spans="1:14" s="53" customFormat="1" hidden="1">
      <c r="A294" s="51"/>
      <c r="B294" s="52"/>
      <c r="C294" s="51"/>
      <c r="D294" s="52"/>
      <c r="E294" s="52"/>
      <c r="F294" s="52"/>
      <c r="G294" s="52"/>
      <c r="J294" s="69"/>
      <c r="K294" s="81"/>
      <c r="L294" s="724"/>
      <c r="M294" s="52"/>
      <c r="N294" s="78"/>
    </row>
    <row r="295" spans="1:14" s="53" customFormat="1" hidden="1">
      <c r="A295" s="51"/>
      <c r="B295" s="52"/>
      <c r="C295" s="51"/>
      <c r="D295" s="52"/>
      <c r="E295" s="52"/>
      <c r="F295" s="52"/>
      <c r="G295" s="52"/>
      <c r="J295" s="69"/>
      <c r="K295" s="81"/>
      <c r="L295" s="724"/>
      <c r="M295" s="52"/>
      <c r="N295" s="78"/>
    </row>
    <row r="296" spans="1:14" s="53" customFormat="1" hidden="1">
      <c r="A296" s="51"/>
      <c r="B296" s="52"/>
      <c r="C296" s="51"/>
      <c r="D296" s="52"/>
      <c r="E296" s="52"/>
      <c r="F296" s="52"/>
      <c r="G296" s="52"/>
      <c r="J296" s="69"/>
      <c r="K296" s="81"/>
      <c r="L296" s="724"/>
      <c r="M296" s="52"/>
      <c r="N296" s="78"/>
    </row>
    <row r="297" spans="1:14" s="53" customFormat="1" hidden="1">
      <c r="A297" s="51"/>
      <c r="B297" s="52"/>
      <c r="C297" s="51"/>
      <c r="D297" s="52"/>
      <c r="E297" s="52"/>
      <c r="F297" s="52"/>
      <c r="G297" s="52"/>
      <c r="J297" s="69"/>
      <c r="K297" s="81"/>
      <c r="L297" s="724"/>
      <c r="M297" s="52"/>
      <c r="N297" s="78"/>
    </row>
    <row r="298" spans="1:14" s="53" customFormat="1" hidden="1">
      <c r="A298" s="51"/>
      <c r="B298" s="52"/>
      <c r="C298" s="51"/>
      <c r="D298" s="52"/>
      <c r="E298" s="52"/>
      <c r="F298" s="52"/>
      <c r="G298" s="52"/>
      <c r="J298" s="69"/>
      <c r="K298" s="81"/>
      <c r="L298" s="724"/>
      <c r="M298" s="52"/>
      <c r="N298" s="78"/>
    </row>
    <row r="299" spans="1:14" s="53" customFormat="1" hidden="1">
      <c r="A299" s="51"/>
      <c r="B299" s="52"/>
      <c r="C299" s="51"/>
      <c r="D299" s="52"/>
      <c r="E299" s="52"/>
      <c r="F299" s="52"/>
      <c r="G299" s="52"/>
      <c r="J299" s="69"/>
      <c r="K299" s="81"/>
      <c r="L299" s="724"/>
      <c r="M299" s="52"/>
      <c r="N299" s="78"/>
    </row>
    <row r="300" spans="1:14" s="53" customFormat="1" hidden="1">
      <c r="A300" s="51"/>
      <c r="B300" s="52"/>
      <c r="C300" s="51"/>
      <c r="D300" s="52"/>
      <c r="E300" s="52"/>
      <c r="F300" s="52"/>
      <c r="G300" s="52"/>
      <c r="J300" s="69"/>
      <c r="K300" s="81"/>
      <c r="L300" s="724"/>
      <c r="M300" s="52"/>
      <c r="N300" s="78"/>
    </row>
    <row r="301" spans="1:14" s="53" customFormat="1" hidden="1">
      <c r="A301" s="51"/>
      <c r="B301" s="52"/>
      <c r="C301" s="51"/>
      <c r="D301" s="52"/>
      <c r="E301" s="52"/>
      <c r="F301" s="52"/>
      <c r="G301" s="52"/>
      <c r="J301" s="69"/>
      <c r="K301" s="81"/>
      <c r="L301" s="724"/>
      <c r="M301" s="52"/>
      <c r="N301" s="78"/>
    </row>
    <row r="302" spans="1:14" s="53" customFormat="1" hidden="1">
      <c r="A302" s="51"/>
      <c r="B302" s="52"/>
      <c r="C302" s="51"/>
      <c r="D302" s="52"/>
      <c r="E302" s="52"/>
      <c r="F302" s="52"/>
      <c r="G302" s="52"/>
      <c r="J302" s="69"/>
      <c r="K302" s="81"/>
      <c r="L302" s="724"/>
      <c r="M302" s="52"/>
      <c r="N302" s="78"/>
    </row>
    <row r="303" spans="1:14" s="53" customFormat="1" hidden="1">
      <c r="A303" s="51"/>
      <c r="B303" s="52"/>
      <c r="C303" s="51"/>
      <c r="D303" s="52"/>
      <c r="E303" s="52"/>
      <c r="F303" s="52"/>
      <c r="G303" s="52"/>
      <c r="J303" s="69"/>
      <c r="K303" s="81"/>
      <c r="L303" s="724"/>
      <c r="M303" s="52"/>
      <c r="N303" s="78"/>
    </row>
    <row r="304" spans="1:14" s="53" customFormat="1" hidden="1">
      <c r="A304" s="51"/>
      <c r="B304" s="52"/>
      <c r="C304" s="51"/>
      <c r="D304" s="52"/>
      <c r="E304" s="52"/>
      <c r="F304" s="52"/>
      <c r="G304" s="52"/>
      <c r="J304" s="69"/>
      <c r="K304" s="81"/>
      <c r="L304" s="724"/>
      <c r="M304" s="52"/>
      <c r="N304" s="78"/>
    </row>
    <row r="305" spans="1:14" s="53" customFormat="1" hidden="1">
      <c r="A305" s="51"/>
      <c r="B305" s="52"/>
      <c r="C305" s="51"/>
      <c r="D305" s="52"/>
      <c r="E305" s="52"/>
      <c r="F305" s="52"/>
      <c r="G305" s="52"/>
      <c r="J305" s="69"/>
      <c r="K305" s="81"/>
      <c r="L305" s="724"/>
      <c r="M305" s="52"/>
      <c r="N305" s="78"/>
    </row>
    <row r="306" spans="1:14" s="53" customFormat="1" hidden="1">
      <c r="A306" s="51"/>
      <c r="B306" s="52"/>
      <c r="C306" s="51"/>
      <c r="D306" s="52"/>
      <c r="E306" s="52"/>
      <c r="F306" s="52"/>
      <c r="G306" s="52"/>
      <c r="J306" s="69"/>
      <c r="K306" s="81"/>
      <c r="L306" s="724"/>
      <c r="M306" s="52"/>
      <c r="N306" s="78"/>
    </row>
    <row r="307" spans="1:14" s="53" customFormat="1" hidden="1">
      <c r="A307" s="51"/>
      <c r="B307" s="52"/>
      <c r="C307" s="51"/>
      <c r="D307" s="52"/>
      <c r="E307" s="52"/>
      <c r="F307" s="52"/>
      <c r="G307" s="52"/>
      <c r="J307" s="69"/>
      <c r="K307" s="81"/>
      <c r="L307" s="724"/>
      <c r="M307" s="52"/>
      <c r="N307" s="78"/>
    </row>
    <row r="308" spans="1:14" s="53" customFormat="1" hidden="1">
      <c r="A308" s="51"/>
      <c r="B308" s="52"/>
      <c r="C308" s="51"/>
      <c r="D308" s="52"/>
      <c r="E308" s="52"/>
      <c r="F308" s="52"/>
      <c r="G308" s="52"/>
      <c r="J308" s="69"/>
      <c r="K308" s="81"/>
      <c r="L308" s="724"/>
      <c r="M308" s="52"/>
      <c r="N308" s="78"/>
    </row>
    <row r="309" spans="1:14" s="53" customFormat="1" hidden="1">
      <c r="A309" s="51"/>
      <c r="B309" s="52"/>
      <c r="C309" s="51"/>
      <c r="D309" s="52"/>
      <c r="E309" s="52"/>
      <c r="F309" s="52"/>
      <c r="G309" s="52"/>
      <c r="J309" s="69"/>
      <c r="K309" s="81"/>
      <c r="L309" s="724"/>
      <c r="M309" s="52"/>
      <c r="N309" s="78"/>
    </row>
    <row r="310" spans="1:14" s="53" customFormat="1" hidden="1">
      <c r="A310" s="51"/>
      <c r="B310" s="52"/>
      <c r="C310" s="51"/>
      <c r="D310" s="52"/>
      <c r="E310" s="52"/>
      <c r="F310" s="52"/>
      <c r="G310" s="52"/>
      <c r="J310" s="69"/>
      <c r="K310" s="81"/>
      <c r="L310" s="724"/>
      <c r="M310" s="52"/>
      <c r="N310" s="78"/>
    </row>
    <row r="311" spans="1:14" s="53" customFormat="1" hidden="1">
      <c r="A311" s="51"/>
      <c r="B311" s="52"/>
      <c r="C311" s="51"/>
      <c r="D311" s="52"/>
      <c r="E311" s="52"/>
      <c r="F311" s="52"/>
      <c r="G311" s="52"/>
      <c r="J311" s="69"/>
      <c r="K311" s="81"/>
      <c r="L311" s="724"/>
      <c r="M311" s="52"/>
      <c r="N311" s="78"/>
    </row>
    <row r="312" spans="1:14" s="53" customFormat="1" hidden="1">
      <c r="A312" s="51"/>
      <c r="B312" s="52"/>
      <c r="C312" s="51"/>
      <c r="D312" s="52"/>
      <c r="E312" s="52"/>
      <c r="F312" s="52"/>
      <c r="G312" s="52"/>
      <c r="J312" s="69"/>
      <c r="K312" s="81"/>
      <c r="L312" s="724"/>
      <c r="M312" s="52"/>
      <c r="N312" s="78"/>
    </row>
    <row r="313" spans="1:14" s="53" customFormat="1" hidden="1">
      <c r="A313" s="51"/>
      <c r="B313" s="52"/>
      <c r="C313" s="51"/>
      <c r="D313" s="52"/>
      <c r="E313" s="52"/>
      <c r="F313" s="52"/>
      <c r="G313" s="52"/>
      <c r="J313" s="69"/>
      <c r="K313" s="81"/>
      <c r="L313" s="724"/>
      <c r="M313" s="52"/>
      <c r="N313" s="78"/>
    </row>
    <row r="314" spans="1:14" s="53" customFormat="1" hidden="1">
      <c r="A314" s="51"/>
      <c r="B314" s="52"/>
      <c r="C314" s="51"/>
      <c r="D314" s="52"/>
      <c r="E314" s="52"/>
      <c r="F314" s="52"/>
      <c r="G314" s="52"/>
      <c r="J314" s="69"/>
      <c r="K314" s="81"/>
      <c r="L314" s="724"/>
      <c r="M314" s="52"/>
      <c r="N314" s="78"/>
    </row>
    <row r="315" spans="1:14" s="53" customFormat="1" hidden="1">
      <c r="A315" s="51"/>
      <c r="B315" s="52"/>
      <c r="C315" s="51"/>
      <c r="D315" s="52"/>
      <c r="E315" s="52"/>
      <c r="F315" s="52"/>
      <c r="G315" s="52"/>
      <c r="J315" s="69"/>
      <c r="K315" s="81"/>
      <c r="L315" s="724"/>
      <c r="M315" s="52"/>
      <c r="N315" s="78"/>
    </row>
    <row r="316" spans="1:14" s="53" customFormat="1" hidden="1">
      <c r="A316" s="51"/>
      <c r="B316" s="52"/>
      <c r="C316" s="51"/>
      <c r="D316" s="52"/>
      <c r="E316" s="52"/>
      <c r="F316" s="52"/>
      <c r="G316" s="52"/>
      <c r="J316" s="69"/>
      <c r="K316" s="81"/>
      <c r="L316" s="724"/>
      <c r="M316" s="52"/>
      <c r="N316" s="78"/>
    </row>
    <row r="317" spans="1:14" s="53" customFormat="1" hidden="1">
      <c r="A317" s="51"/>
      <c r="B317" s="52"/>
      <c r="C317" s="51"/>
      <c r="D317" s="52"/>
      <c r="E317" s="52"/>
      <c r="F317" s="52"/>
      <c r="G317" s="52"/>
      <c r="J317" s="69"/>
      <c r="K317" s="81"/>
      <c r="L317" s="724"/>
      <c r="M317" s="52"/>
      <c r="N317" s="78"/>
    </row>
    <row r="318" spans="1:14" s="53" customFormat="1" hidden="1">
      <c r="A318" s="51"/>
      <c r="B318" s="52"/>
      <c r="C318" s="51"/>
      <c r="D318" s="52"/>
      <c r="E318" s="52"/>
      <c r="F318" s="52"/>
      <c r="G318" s="52"/>
      <c r="J318" s="69"/>
      <c r="K318" s="81"/>
      <c r="L318" s="724"/>
      <c r="M318" s="52"/>
      <c r="N318" s="78"/>
    </row>
    <row r="319" spans="1:14" s="53" customFormat="1" hidden="1">
      <c r="A319" s="51"/>
      <c r="B319" s="52"/>
      <c r="C319" s="51"/>
      <c r="D319" s="52"/>
      <c r="E319" s="52"/>
      <c r="F319" s="52"/>
      <c r="G319" s="52"/>
      <c r="J319" s="69"/>
      <c r="K319" s="81"/>
      <c r="L319" s="724"/>
      <c r="M319" s="52"/>
      <c r="N319" s="78"/>
    </row>
    <row r="320" spans="1:14" s="53" customFormat="1" hidden="1">
      <c r="A320" s="51"/>
      <c r="B320" s="52"/>
      <c r="C320" s="51"/>
      <c r="D320" s="52"/>
      <c r="E320" s="52"/>
      <c r="F320" s="52"/>
      <c r="G320" s="52"/>
      <c r="J320" s="69"/>
      <c r="K320" s="81"/>
      <c r="L320" s="724"/>
      <c r="M320" s="52"/>
      <c r="N320" s="78"/>
    </row>
    <row r="321" spans="1:14" s="53" customFormat="1" hidden="1">
      <c r="A321" s="51"/>
      <c r="B321" s="52"/>
      <c r="C321" s="51"/>
      <c r="D321" s="52"/>
      <c r="E321" s="52"/>
      <c r="F321" s="52"/>
      <c r="G321" s="52"/>
      <c r="J321" s="69"/>
      <c r="K321" s="81"/>
      <c r="L321" s="724"/>
      <c r="M321" s="52"/>
      <c r="N321" s="78"/>
    </row>
    <row r="322" spans="1:14" s="53" customFormat="1" hidden="1">
      <c r="A322" s="51"/>
      <c r="B322" s="52"/>
      <c r="C322" s="51"/>
      <c r="D322" s="52"/>
      <c r="E322" s="52"/>
      <c r="F322" s="52"/>
      <c r="G322" s="52"/>
      <c r="J322" s="69"/>
      <c r="K322" s="81"/>
      <c r="L322" s="724"/>
      <c r="M322" s="52"/>
      <c r="N322" s="78"/>
    </row>
    <row r="323" spans="1:14" s="53" customFormat="1" hidden="1">
      <c r="A323" s="51"/>
      <c r="B323" s="52"/>
      <c r="C323" s="51"/>
      <c r="D323" s="52"/>
      <c r="E323" s="52"/>
      <c r="F323" s="52"/>
      <c r="G323" s="52"/>
      <c r="J323" s="69"/>
      <c r="K323" s="81"/>
      <c r="L323" s="724"/>
      <c r="M323" s="52"/>
      <c r="N323" s="78"/>
    </row>
    <row r="324" spans="1:14" s="53" customFormat="1" hidden="1">
      <c r="A324" s="51"/>
      <c r="B324" s="52"/>
      <c r="C324" s="51"/>
      <c r="D324" s="52"/>
      <c r="E324" s="52"/>
      <c r="F324" s="52"/>
      <c r="G324" s="52"/>
      <c r="J324" s="69"/>
      <c r="K324" s="81"/>
      <c r="L324" s="724"/>
      <c r="M324" s="52"/>
      <c r="N324" s="78"/>
    </row>
    <row r="325" spans="1:14" s="53" customFormat="1" hidden="1">
      <c r="A325" s="51"/>
      <c r="B325" s="52"/>
      <c r="C325" s="51"/>
      <c r="D325" s="52"/>
      <c r="E325" s="52"/>
      <c r="F325" s="52"/>
      <c r="G325" s="52"/>
      <c r="J325" s="69"/>
      <c r="K325" s="81"/>
      <c r="L325" s="724"/>
      <c r="M325" s="52"/>
      <c r="N325" s="78"/>
    </row>
    <row r="326" spans="1:14" s="53" customFormat="1" hidden="1">
      <c r="A326" s="51"/>
      <c r="B326" s="52"/>
      <c r="C326" s="51"/>
      <c r="D326" s="52"/>
      <c r="E326" s="52"/>
      <c r="F326" s="52"/>
      <c r="G326" s="52"/>
      <c r="J326" s="69"/>
      <c r="K326" s="81"/>
      <c r="L326" s="724"/>
      <c r="M326" s="52"/>
      <c r="N326" s="78"/>
    </row>
    <row r="327" spans="1:14" s="53" customFormat="1" hidden="1">
      <c r="A327" s="51"/>
      <c r="B327" s="52"/>
      <c r="C327" s="51"/>
      <c r="D327" s="52"/>
      <c r="E327" s="52"/>
      <c r="F327" s="52"/>
      <c r="G327" s="52"/>
      <c r="J327" s="69"/>
      <c r="K327" s="81"/>
      <c r="L327" s="724"/>
      <c r="M327" s="52"/>
      <c r="N327" s="78"/>
    </row>
    <row r="328" spans="1:14" s="53" customFormat="1" hidden="1">
      <c r="A328" s="51"/>
      <c r="B328" s="52"/>
      <c r="C328" s="51"/>
      <c r="D328" s="52"/>
      <c r="E328" s="52"/>
      <c r="F328" s="52"/>
      <c r="G328" s="52"/>
      <c r="J328" s="69"/>
      <c r="K328" s="81"/>
      <c r="L328" s="724"/>
      <c r="M328" s="52"/>
      <c r="N328" s="78"/>
    </row>
    <row r="329" spans="1:14" s="53" customFormat="1" hidden="1">
      <c r="A329" s="51"/>
      <c r="B329" s="52"/>
      <c r="C329" s="51"/>
      <c r="D329" s="52"/>
      <c r="E329" s="52"/>
      <c r="F329" s="52"/>
      <c r="G329" s="52"/>
      <c r="J329" s="69"/>
      <c r="K329" s="81"/>
      <c r="L329" s="724"/>
      <c r="M329" s="52"/>
      <c r="N329" s="78"/>
    </row>
    <row r="330" spans="1:14" s="53" customFormat="1" hidden="1">
      <c r="A330" s="51"/>
      <c r="B330" s="52"/>
      <c r="C330" s="51"/>
      <c r="D330" s="52"/>
      <c r="E330" s="52"/>
      <c r="F330" s="52"/>
      <c r="G330" s="52"/>
      <c r="J330" s="69"/>
      <c r="K330" s="81"/>
      <c r="L330" s="724"/>
      <c r="M330" s="52"/>
      <c r="N330" s="78"/>
    </row>
    <row r="331" spans="1:14" s="53" customFormat="1" hidden="1">
      <c r="A331" s="51"/>
      <c r="B331" s="52"/>
      <c r="C331" s="51"/>
      <c r="D331" s="52"/>
      <c r="E331" s="52"/>
      <c r="F331" s="52"/>
      <c r="G331" s="52"/>
      <c r="J331" s="69"/>
      <c r="K331" s="81"/>
      <c r="L331" s="724"/>
      <c r="M331" s="52"/>
      <c r="N331" s="78"/>
    </row>
    <row r="332" spans="1:14" s="53" customFormat="1" hidden="1">
      <c r="A332" s="51"/>
      <c r="B332" s="52"/>
      <c r="C332" s="51"/>
      <c r="D332" s="52"/>
      <c r="E332" s="52"/>
      <c r="F332" s="52"/>
      <c r="G332" s="52"/>
      <c r="J332" s="69"/>
      <c r="K332" s="81"/>
      <c r="L332" s="724"/>
      <c r="M332" s="52"/>
      <c r="N332" s="78"/>
    </row>
    <row r="333" spans="1:14" s="53" customFormat="1" hidden="1">
      <c r="A333" s="51"/>
      <c r="B333" s="52"/>
      <c r="C333" s="51"/>
      <c r="D333" s="52"/>
      <c r="E333" s="52"/>
      <c r="F333" s="52"/>
      <c r="G333" s="52"/>
      <c r="J333" s="69"/>
      <c r="K333" s="81"/>
      <c r="L333" s="724"/>
      <c r="M333" s="52"/>
      <c r="N333" s="78"/>
    </row>
    <row r="334" spans="1:14" s="53" customFormat="1" hidden="1">
      <c r="A334" s="51"/>
      <c r="B334" s="52"/>
      <c r="C334" s="51"/>
      <c r="D334" s="52"/>
      <c r="E334" s="52"/>
      <c r="F334" s="52"/>
      <c r="G334" s="52"/>
      <c r="J334" s="69"/>
      <c r="K334" s="81"/>
      <c r="L334" s="724"/>
      <c r="M334" s="52"/>
      <c r="N334" s="78"/>
    </row>
    <row r="335" spans="1:14" s="53" customFormat="1" hidden="1">
      <c r="A335" s="51"/>
      <c r="B335" s="52"/>
      <c r="C335" s="51"/>
      <c r="D335" s="52"/>
      <c r="E335" s="52"/>
      <c r="F335" s="52"/>
      <c r="G335" s="52"/>
      <c r="J335" s="69"/>
      <c r="K335" s="81"/>
      <c r="L335" s="724"/>
      <c r="M335" s="52"/>
      <c r="N335" s="78"/>
    </row>
    <row r="336" spans="1:14" s="53" customFormat="1" hidden="1">
      <c r="A336" s="51"/>
      <c r="B336" s="52"/>
      <c r="C336" s="51"/>
      <c r="D336" s="52"/>
      <c r="E336" s="52"/>
      <c r="F336" s="52"/>
      <c r="G336" s="52"/>
      <c r="J336" s="69"/>
      <c r="K336" s="81"/>
      <c r="L336" s="724"/>
      <c r="M336" s="52"/>
      <c r="N336" s="78"/>
    </row>
    <row r="337" spans="1:14" s="53" customFormat="1" hidden="1">
      <c r="A337" s="51"/>
      <c r="B337" s="52"/>
      <c r="C337" s="51"/>
      <c r="D337" s="52"/>
      <c r="E337" s="52"/>
      <c r="F337" s="52"/>
      <c r="G337" s="52"/>
      <c r="J337" s="69"/>
      <c r="K337" s="81"/>
      <c r="L337" s="724"/>
      <c r="M337" s="52"/>
      <c r="N337" s="78"/>
    </row>
    <row r="338" spans="1:14" s="53" customFormat="1" hidden="1">
      <c r="A338" s="51"/>
      <c r="B338" s="52"/>
      <c r="C338" s="51"/>
      <c r="D338" s="52"/>
      <c r="E338" s="52"/>
      <c r="F338" s="52"/>
      <c r="G338" s="52"/>
      <c r="J338" s="69"/>
      <c r="K338" s="81"/>
      <c r="L338" s="724"/>
      <c r="M338" s="52"/>
      <c r="N338" s="78"/>
    </row>
    <row r="339" spans="1:14" s="53" customFormat="1" hidden="1">
      <c r="A339" s="51"/>
      <c r="B339" s="52"/>
      <c r="C339" s="51"/>
      <c r="D339" s="52"/>
      <c r="E339" s="52"/>
      <c r="F339" s="52"/>
      <c r="G339" s="52"/>
      <c r="J339" s="69"/>
      <c r="K339" s="81"/>
      <c r="L339" s="724"/>
      <c r="M339" s="52"/>
      <c r="N339" s="78"/>
    </row>
    <row r="340" spans="1:14" s="53" customFormat="1" hidden="1">
      <c r="A340" s="51"/>
      <c r="B340" s="52"/>
      <c r="C340" s="51"/>
      <c r="D340" s="52"/>
      <c r="E340" s="52"/>
      <c r="F340" s="52"/>
      <c r="G340" s="52"/>
      <c r="J340" s="69"/>
      <c r="K340" s="81"/>
      <c r="L340" s="724"/>
      <c r="M340" s="52"/>
      <c r="N340" s="78"/>
    </row>
    <row r="341" spans="1:14" s="53" customFormat="1" hidden="1">
      <c r="A341" s="51"/>
      <c r="B341" s="52"/>
      <c r="C341" s="51"/>
      <c r="D341" s="52"/>
      <c r="E341" s="52"/>
      <c r="F341" s="52"/>
      <c r="G341" s="52"/>
      <c r="J341" s="69"/>
      <c r="K341" s="81"/>
      <c r="L341" s="724"/>
      <c r="M341" s="52"/>
      <c r="N341" s="78"/>
    </row>
    <row r="342" spans="1:14" s="53" customFormat="1" hidden="1">
      <c r="A342" s="51"/>
      <c r="B342" s="52"/>
      <c r="C342" s="51"/>
      <c r="D342" s="52"/>
      <c r="E342" s="52"/>
      <c r="F342" s="52"/>
      <c r="G342" s="52"/>
      <c r="J342" s="69"/>
      <c r="K342" s="81"/>
      <c r="L342" s="724"/>
      <c r="M342" s="52"/>
      <c r="N342" s="78"/>
    </row>
    <row r="343" spans="1:14" s="53" customFormat="1" hidden="1">
      <c r="A343" s="51"/>
      <c r="B343" s="52"/>
      <c r="C343" s="51"/>
      <c r="D343" s="52"/>
      <c r="E343" s="52"/>
      <c r="F343" s="52"/>
      <c r="G343" s="52"/>
      <c r="J343" s="69"/>
      <c r="K343" s="81"/>
      <c r="L343" s="724"/>
      <c r="M343" s="52"/>
      <c r="N343" s="78"/>
    </row>
    <row r="344" spans="1:14" s="53" customFormat="1" hidden="1">
      <c r="A344" s="51"/>
      <c r="B344" s="52"/>
      <c r="C344" s="51"/>
      <c r="D344" s="52"/>
      <c r="E344" s="52"/>
      <c r="F344" s="52"/>
      <c r="G344" s="52"/>
      <c r="J344" s="69"/>
      <c r="K344" s="81"/>
      <c r="L344" s="724"/>
      <c r="M344" s="52"/>
      <c r="N344" s="78"/>
    </row>
    <row r="345" spans="1:14" s="53" customFormat="1" hidden="1">
      <c r="A345" s="51"/>
      <c r="B345" s="52"/>
      <c r="C345" s="51"/>
      <c r="D345" s="52"/>
      <c r="E345" s="52"/>
      <c r="F345" s="52"/>
      <c r="G345" s="52"/>
      <c r="J345" s="69"/>
      <c r="K345" s="81"/>
      <c r="L345" s="724"/>
      <c r="M345" s="52"/>
      <c r="N345" s="78"/>
    </row>
    <row r="346" spans="1:14" s="53" customFormat="1" hidden="1">
      <c r="A346" s="51"/>
      <c r="B346" s="52"/>
      <c r="C346" s="51"/>
      <c r="D346" s="52"/>
      <c r="E346" s="52"/>
      <c r="F346" s="52"/>
      <c r="G346" s="52"/>
      <c r="J346" s="69"/>
      <c r="K346" s="81"/>
      <c r="L346" s="724"/>
      <c r="M346" s="52"/>
      <c r="N346" s="78"/>
    </row>
    <row r="347" spans="1:14" s="53" customFormat="1" hidden="1">
      <c r="A347" s="51"/>
      <c r="B347" s="52"/>
      <c r="C347" s="51"/>
      <c r="D347" s="52"/>
      <c r="E347" s="52"/>
      <c r="F347" s="52"/>
      <c r="G347" s="52"/>
      <c r="J347" s="69"/>
      <c r="K347" s="81"/>
      <c r="L347" s="724"/>
      <c r="M347" s="52"/>
      <c r="N347" s="78"/>
    </row>
    <row r="348" spans="1:14" s="53" customFormat="1" hidden="1">
      <c r="A348" s="51"/>
      <c r="B348" s="52"/>
      <c r="C348" s="51"/>
      <c r="D348" s="52"/>
      <c r="E348" s="52"/>
      <c r="F348" s="52"/>
      <c r="G348" s="52"/>
      <c r="J348" s="69"/>
      <c r="K348" s="81"/>
      <c r="L348" s="724"/>
      <c r="M348" s="52"/>
      <c r="N348" s="78"/>
    </row>
    <row r="349" spans="1:14" s="53" customFormat="1" hidden="1">
      <c r="A349" s="51"/>
      <c r="B349" s="52"/>
      <c r="C349" s="51"/>
      <c r="D349" s="52"/>
      <c r="E349" s="52"/>
      <c r="F349" s="52"/>
      <c r="G349" s="52"/>
      <c r="J349" s="69"/>
      <c r="K349" s="81"/>
      <c r="L349" s="724"/>
      <c r="M349" s="52"/>
      <c r="N349" s="78"/>
    </row>
    <row r="350" spans="1:14" s="53" customFormat="1" hidden="1">
      <c r="A350" s="51"/>
      <c r="B350" s="52"/>
      <c r="C350" s="51"/>
      <c r="D350" s="52"/>
      <c r="E350" s="52"/>
      <c r="F350" s="52"/>
      <c r="G350" s="52"/>
      <c r="J350" s="69"/>
      <c r="K350" s="81"/>
      <c r="L350" s="724"/>
      <c r="M350" s="52"/>
      <c r="N350" s="78"/>
    </row>
    <row r="351" spans="1:14" s="53" customFormat="1" hidden="1">
      <c r="A351" s="51"/>
      <c r="B351" s="52"/>
      <c r="C351" s="51"/>
      <c r="D351" s="52"/>
      <c r="E351" s="52"/>
      <c r="F351" s="52"/>
      <c r="G351" s="52"/>
      <c r="J351" s="69"/>
      <c r="K351" s="81"/>
      <c r="L351" s="724"/>
      <c r="M351" s="52"/>
      <c r="N351" s="78"/>
    </row>
    <row r="352" spans="1:14" s="53" customFormat="1" hidden="1">
      <c r="A352" s="51"/>
      <c r="B352" s="52"/>
      <c r="C352" s="51"/>
      <c r="D352" s="52"/>
      <c r="E352" s="52"/>
      <c r="F352" s="52"/>
      <c r="G352" s="52"/>
      <c r="J352" s="69"/>
      <c r="K352" s="81"/>
      <c r="L352" s="724"/>
      <c r="M352" s="52"/>
      <c r="N352" s="78"/>
    </row>
    <row r="353" spans="1:14" s="53" customFormat="1" hidden="1">
      <c r="A353" s="51"/>
      <c r="B353" s="52"/>
      <c r="C353" s="51"/>
      <c r="D353" s="52"/>
      <c r="E353" s="52"/>
      <c r="F353" s="52"/>
      <c r="G353" s="52"/>
      <c r="J353" s="69"/>
      <c r="K353" s="81"/>
      <c r="L353" s="724"/>
      <c r="M353" s="52"/>
      <c r="N353" s="78"/>
    </row>
    <row r="354" spans="1:14" s="53" customFormat="1" hidden="1">
      <c r="A354" s="51"/>
      <c r="B354" s="52"/>
      <c r="C354" s="51"/>
      <c r="D354" s="52"/>
      <c r="E354" s="52"/>
      <c r="F354" s="52"/>
      <c r="G354" s="52"/>
      <c r="J354" s="69"/>
      <c r="K354" s="81"/>
      <c r="L354" s="724"/>
      <c r="M354" s="52"/>
      <c r="N354" s="78"/>
    </row>
    <row r="355" spans="1:14" s="53" customFormat="1" hidden="1">
      <c r="A355" s="51"/>
      <c r="B355" s="52"/>
      <c r="C355" s="51"/>
      <c r="D355" s="52"/>
      <c r="E355" s="52"/>
      <c r="F355" s="52"/>
      <c r="G355" s="52"/>
      <c r="J355" s="69"/>
      <c r="K355" s="81"/>
      <c r="L355" s="724"/>
      <c r="M355" s="52"/>
      <c r="N355" s="78"/>
    </row>
    <row r="356" spans="1:14" s="53" customFormat="1" hidden="1">
      <c r="A356" s="51"/>
      <c r="B356" s="52"/>
      <c r="C356" s="51"/>
      <c r="D356" s="52"/>
      <c r="E356" s="52"/>
      <c r="F356" s="52"/>
      <c r="G356" s="52"/>
      <c r="J356" s="69"/>
      <c r="K356" s="81"/>
      <c r="L356" s="724"/>
      <c r="M356" s="52"/>
      <c r="N356" s="78"/>
    </row>
    <row r="357" spans="1:14" s="53" customFormat="1" hidden="1">
      <c r="A357" s="51"/>
      <c r="B357" s="52"/>
      <c r="C357" s="51"/>
      <c r="D357" s="52"/>
      <c r="E357" s="52"/>
      <c r="F357" s="52"/>
      <c r="G357" s="52"/>
      <c r="J357" s="69"/>
      <c r="K357" s="81"/>
      <c r="L357" s="724"/>
      <c r="M357" s="52"/>
      <c r="N357" s="78"/>
    </row>
    <row r="358" spans="1:14" s="53" customFormat="1" hidden="1">
      <c r="A358" s="51"/>
      <c r="B358" s="52"/>
      <c r="C358" s="51"/>
      <c r="D358" s="52"/>
      <c r="E358" s="52"/>
      <c r="F358" s="52"/>
      <c r="G358" s="52"/>
      <c r="J358" s="69"/>
      <c r="K358" s="81"/>
      <c r="L358" s="724"/>
      <c r="M358" s="52"/>
      <c r="N358" s="78"/>
    </row>
    <row r="359" spans="1:14" s="53" customFormat="1" hidden="1">
      <c r="A359" s="51"/>
      <c r="B359" s="52"/>
      <c r="C359" s="51"/>
      <c r="D359" s="52"/>
      <c r="E359" s="52"/>
      <c r="F359" s="52"/>
      <c r="G359" s="52"/>
      <c r="J359" s="69"/>
      <c r="K359" s="81"/>
      <c r="L359" s="724"/>
      <c r="M359" s="52"/>
      <c r="N359" s="78"/>
    </row>
    <row r="360" spans="1:14" s="53" customFormat="1" hidden="1">
      <c r="A360" s="51"/>
      <c r="B360" s="52"/>
      <c r="C360" s="51"/>
      <c r="D360" s="52"/>
      <c r="E360" s="52"/>
      <c r="F360" s="52"/>
      <c r="G360" s="52"/>
      <c r="J360" s="69"/>
      <c r="K360" s="81"/>
      <c r="L360" s="724"/>
      <c r="M360" s="52"/>
      <c r="N360" s="78"/>
    </row>
    <row r="361" spans="1:14" s="53" customFormat="1" hidden="1">
      <c r="A361" s="51"/>
      <c r="B361" s="52"/>
      <c r="C361" s="51"/>
      <c r="D361" s="52"/>
      <c r="E361" s="52"/>
      <c r="F361" s="52"/>
      <c r="G361" s="52"/>
      <c r="J361" s="69"/>
      <c r="K361" s="81"/>
      <c r="L361" s="724"/>
      <c r="M361" s="52"/>
      <c r="N361" s="78"/>
    </row>
    <row r="362" spans="1:14" s="53" customFormat="1" hidden="1">
      <c r="A362" s="51"/>
      <c r="B362" s="52"/>
      <c r="C362" s="51"/>
      <c r="D362" s="52"/>
      <c r="E362" s="52"/>
      <c r="F362" s="52"/>
      <c r="G362" s="52"/>
      <c r="J362" s="69"/>
      <c r="K362" s="81"/>
      <c r="L362" s="724"/>
      <c r="M362" s="52"/>
      <c r="N362" s="78"/>
    </row>
    <row r="363" spans="1:14" s="53" customFormat="1" hidden="1">
      <c r="A363" s="51"/>
      <c r="B363" s="52"/>
      <c r="C363" s="51"/>
      <c r="D363" s="52"/>
      <c r="E363" s="52"/>
      <c r="F363" s="52"/>
      <c r="G363" s="52"/>
      <c r="J363" s="69"/>
      <c r="K363" s="81"/>
      <c r="L363" s="724"/>
      <c r="M363" s="52"/>
      <c r="N363" s="78"/>
    </row>
    <row r="364" spans="1:14" s="53" customFormat="1" hidden="1">
      <c r="A364" s="51"/>
      <c r="B364" s="52"/>
      <c r="C364" s="51"/>
      <c r="D364" s="52"/>
      <c r="E364" s="52"/>
      <c r="F364" s="52"/>
      <c r="G364" s="52"/>
      <c r="J364" s="69"/>
      <c r="K364" s="81"/>
      <c r="L364" s="724"/>
      <c r="M364" s="52"/>
      <c r="N364" s="78"/>
    </row>
    <row r="365" spans="1:14" s="53" customFormat="1" hidden="1">
      <c r="A365" s="51"/>
      <c r="B365" s="52"/>
      <c r="C365" s="51"/>
      <c r="D365" s="52"/>
      <c r="E365" s="52"/>
      <c r="F365" s="52"/>
      <c r="G365" s="52"/>
      <c r="J365" s="69"/>
      <c r="K365" s="81"/>
      <c r="L365" s="724"/>
      <c r="M365" s="52"/>
      <c r="N365" s="78"/>
    </row>
    <row r="366" spans="1:14" s="53" customFormat="1" hidden="1">
      <c r="A366" s="51"/>
      <c r="B366" s="52"/>
      <c r="C366" s="51"/>
      <c r="D366" s="52"/>
      <c r="E366" s="52"/>
      <c r="F366" s="52"/>
      <c r="G366" s="52"/>
      <c r="J366" s="69"/>
      <c r="K366" s="81"/>
      <c r="L366" s="724"/>
      <c r="M366" s="52"/>
      <c r="N366" s="78"/>
    </row>
    <row r="367" spans="1:14" s="53" customFormat="1" hidden="1">
      <c r="A367" s="51"/>
      <c r="B367" s="52"/>
      <c r="C367" s="51"/>
      <c r="D367" s="52"/>
      <c r="E367" s="52"/>
      <c r="F367" s="52"/>
      <c r="G367" s="52"/>
      <c r="J367" s="69"/>
      <c r="K367" s="81"/>
      <c r="L367" s="724"/>
      <c r="M367" s="52"/>
      <c r="N367" s="78"/>
    </row>
    <row r="368" spans="1:14" s="53" customFormat="1" hidden="1">
      <c r="A368" s="51"/>
      <c r="B368" s="52"/>
      <c r="C368" s="51"/>
      <c r="D368" s="52"/>
      <c r="E368" s="52"/>
      <c r="F368" s="52"/>
      <c r="G368" s="52"/>
      <c r="J368" s="69"/>
      <c r="K368" s="81"/>
      <c r="L368" s="724"/>
      <c r="M368" s="52"/>
      <c r="N368" s="78"/>
    </row>
    <row r="369" spans="1:14" s="53" customFormat="1" hidden="1">
      <c r="A369" s="51"/>
      <c r="B369" s="52"/>
      <c r="C369" s="51"/>
      <c r="D369" s="52"/>
      <c r="E369" s="52"/>
      <c r="F369" s="52"/>
      <c r="G369" s="52"/>
      <c r="J369" s="69"/>
      <c r="K369" s="81"/>
      <c r="L369" s="724"/>
      <c r="M369" s="52"/>
      <c r="N369" s="78"/>
    </row>
    <row r="370" spans="1:14" s="53" customFormat="1" hidden="1">
      <c r="A370" s="51"/>
      <c r="B370" s="52"/>
      <c r="C370" s="51"/>
      <c r="D370" s="52"/>
      <c r="E370" s="52"/>
      <c r="F370" s="52"/>
      <c r="G370" s="52"/>
      <c r="J370" s="69"/>
      <c r="K370" s="81"/>
      <c r="L370" s="724"/>
      <c r="M370" s="52"/>
      <c r="N370" s="78"/>
    </row>
    <row r="371" spans="1:14" s="53" customFormat="1" hidden="1">
      <c r="A371" s="51"/>
      <c r="B371" s="52"/>
      <c r="C371" s="51"/>
      <c r="D371" s="52"/>
      <c r="E371" s="52"/>
      <c r="F371" s="52"/>
      <c r="G371" s="52"/>
      <c r="J371" s="69"/>
      <c r="K371" s="81"/>
      <c r="L371" s="724"/>
      <c r="M371" s="52"/>
      <c r="N371" s="78"/>
    </row>
    <row r="372" spans="1:14" s="53" customFormat="1" hidden="1">
      <c r="A372" s="51"/>
      <c r="B372" s="52"/>
      <c r="C372" s="51"/>
      <c r="D372" s="52"/>
      <c r="E372" s="52"/>
      <c r="F372" s="52"/>
      <c r="G372" s="52"/>
      <c r="J372" s="69"/>
      <c r="K372" s="81"/>
      <c r="L372" s="724"/>
      <c r="M372" s="52"/>
      <c r="N372" s="78"/>
    </row>
    <row r="373" spans="1:14" s="53" customFormat="1" hidden="1">
      <c r="A373" s="51"/>
      <c r="B373" s="52"/>
      <c r="C373" s="51"/>
      <c r="D373" s="52"/>
      <c r="E373" s="52"/>
      <c r="F373" s="52"/>
      <c r="G373" s="52"/>
      <c r="J373" s="69"/>
      <c r="K373" s="81"/>
      <c r="L373" s="724"/>
      <c r="M373" s="52"/>
      <c r="N373" s="78"/>
    </row>
    <row r="374" spans="1:14" s="53" customFormat="1" hidden="1">
      <c r="A374" s="51"/>
      <c r="B374" s="52"/>
      <c r="C374" s="51"/>
      <c r="D374" s="52"/>
      <c r="E374" s="52"/>
      <c r="F374" s="52"/>
      <c r="G374" s="52"/>
      <c r="J374" s="69"/>
      <c r="K374" s="81"/>
      <c r="L374" s="724"/>
      <c r="M374" s="52"/>
      <c r="N374" s="78"/>
    </row>
    <row r="375" spans="1:14" s="53" customFormat="1" hidden="1">
      <c r="A375" s="51"/>
      <c r="B375" s="52"/>
      <c r="C375" s="51"/>
      <c r="D375" s="52"/>
      <c r="E375" s="52"/>
      <c r="F375" s="52"/>
      <c r="G375" s="52"/>
      <c r="J375" s="69"/>
      <c r="K375" s="81"/>
      <c r="L375" s="724"/>
      <c r="M375" s="52"/>
      <c r="N375" s="78"/>
    </row>
    <row r="376" spans="1:14" s="53" customFormat="1" hidden="1">
      <c r="A376" s="51"/>
      <c r="B376" s="52"/>
      <c r="C376" s="51"/>
      <c r="D376" s="52"/>
      <c r="E376" s="52"/>
      <c r="F376" s="52"/>
      <c r="G376" s="52"/>
      <c r="J376" s="69"/>
      <c r="K376" s="81"/>
      <c r="L376" s="724"/>
      <c r="M376" s="52"/>
      <c r="N376" s="78"/>
    </row>
    <row r="377" spans="1:14" s="53" customFormat="1" hidden="1">
      <c r="A377" s="51"/>
      <c r="B377" s="52"/>
      <c r="C377" s="51"/>
      <c r="D377" s="52"/>
      <c r="E377" s="52"/>
      <c r="F377" s="52"/>
      <c r="G377" s="52"/>
      <c r="J377" s="69"/>
      <c r="K377" s="81"/>
      <c r="L377" s="724"/>
      <c r="M377" s="52"/>
      <c r="N377" s="78"/>
    </row>
    <row r="378" spans="1:14" s="53" customFormat="1" hidden="1">
      <c r="A378" s="51"/>
      <c r="B378" s="52"/>
      <c r="C378" s="51"/>
      <c r="D378" s="52"/>
      <c r="E378" s="52"/>
      <c r="F378" s="52"/>
      <c r="G378" s="52"/>
      <c r="J378" s="69"/>
      <c r="K378" s="81"/>
      <c r="L378" s="724"/>
      <c r="M378" s="52"/>
      <c r="N378" s="78"/>
    </row>
    <row r="379" spans="1:14" s="53" customFormat="1" hidden="1">
      <c r="A379" s="51"/>
      <c r="B379" s="52"/>
      <c r="C379" s="51"/>
      <c r="D379" s="52"/>
      <c r="E379" s="52"/>
      <c r="F379" s="52"/>
      <c r="G379" s="52"/>
      <c r="J379" s="69"/>
      <c r="K379" s="81"/>
      <c r="L379" s="724"/>
      <c r="M379" s="52"/>
      <c r="N379" s="78"/>
    </row>
    <row r="380" spans="1:14" s="53" customFormat="1" hidden="1">
      <c r="A380" s="51"/>
      <c r="B380" s="52"/>
      <c r="C380" s="51"/>
      <c r="D380" s="52"/>
      <c r="E380" s="52"/>
      <c r="F380" s="52"/>
      <c r="G380" s="52"/>
      <c r="J380" s="69"/>
      <c r="K380" s="81"/>
      <c r="L380" s="724"/>
      <c r="M380" s="52"/>
      <c r="N380" s="78"/>
    </row>
    <row r="381" spans="1:14" s="53" customFormat="1" hidden="1">
      <c r="A381" s="51"/>
      <c r="B381" s="52"/>
      <c r="C381" s="51"/>
      <c r="D381" s="52"/>
      <c r="E381" s="52"/>
      <c r="F381" s="52"/>
      <c r="G381" s="52"/>
      <c r="J381" s="69"/>
      <c r="K381" s="81"/>
      <c r="L381" s="724"/>
      <c r="M381" s="52"/>
      <c r="N381" s="78"/>
    </row>
    <row r="382" spans="1:14" s="53" customFormat="1" hidden="1">
      <c r="A382" s="51"/>
      <c r="B382" s="52"/>
      <c r="C382" s="51"/>
      <c r="D382" s="52"/>
      <c r="E382" s="52"/>
      <c r="F382" s="52"/>
      <c r="G382" s="52"/>
      <c r="J382" s="69"/>
      <c r="K382" s="81"/>
      <c r="L382" s="724"/>
      <c r="M382" s="52"/>
      <c r="N382" s="78"/>
    </row>
    <row r="383" spans="1:14" s="53" customFormat="1" hidden="1">
      <c r="A383" s="51"/>
      <c r="B383" s="52"/>
      <c r="C383" s="51"/>
      <c r="D383" s="52"/>
      <c r="E383" s="52"/>
      <c r="F383" s="52"/>
      <c r="G383" s="52"/>
      <c r="J383" s="69"/>
      <c r="K383" s="81"/>
      <c r="L383" s="724"/>
      <c r="M383" s="52"/>
      <c r="N383" s="78"/>
    </row>
    <row r="384" spans="1:14" s="53" customFormat="1" hidden="1">
      <c r="A384" s="51"/>
      <c r="B384" s="52"/>
      <c r="C384" s="51"/>
      <c r="D384" s="52"/>
      <c r="E384" s="52"/>
      <c r="F384" s="52"/>
      <c r="G384" s="52"/>
      <c r="J384" s="69"/>
      <c r="K384" s="81"/>
      <c r="L384" s="724"/>
      <c r="M384" s="52"/>
      <c r="N384" s="78"/>
    </row>
    <row r="385" spans="1:14" s="53" customFormat="1" hidden="1">
      <c r="A385" s="51"/>
      <c r="B385" s="52"/>
      <c r="C385" s="51"/>
      <c r="D385" s="52"/>
      <c r="E385" s="52"/>
      <c r="F385" s="52"/>
      <c r="G385" s="52"/>
      <c r="J385" s="69"/>
      <c r="K385" s="81"/>
      <c r="L385" s="724"/>
      <c r="M385" s="52"/>
      <c r="N385" s="78"/>
    </row>
    <row r="386" spans="1:14" s="53" customFormat="1" hidden="1">
      <c r="A386" s="51"/>
      <c r="B386" s="52"/>
      <c r="C386" s="51"/>
      <c r="D386" s="52"/>
      <c r="E386" s="52"/>
      <c r="F386" s="52"/>
      <c r="G386" s="52"/>
      <c r="J386" s="69"/>
      <c r="K386" s="81"/>
      <c r="L386" s="724"/>
      <c r="M386" s="52"/>
      <c r="N386" s="78"/>
    </row>
    <row r="387" spans="1:14" s="53" customFormat="1" hidden="1">
      <c r="A387" s="51"/>
      <c r="B387" s="52"/>
      <c r="C387" s="51"/>
      <c r="D387" s="52"/>
      <c r="E387" s="52"/>
      <c r="F387" s="52"/>
      <c r="G387" s="52"/>
      <c r="J387" s="69"/>
      <c r="K387" s="81"/>
      <c r="L387" s="724"/>
      <c r="M387" s="52"/>
      <c r="N387" s="78"/>
    </row>
    <row r="388" spans="1:14" s="53" customFormat="1" hidden="1">
      <c r="A388" s="51"/>
      <c r="B388" s="52"/>
      <c r="C388" s="51"/>
      <c r="D388" s="52"/>
      <c r="E388" s="52"/>
      <c r="F388" s="52"/>
      <c r="G388" s="52"/>
      <c r="J388" s="69"/>
      <c r="K388" s="81"/>
      <c r="L388" s="724"/>
      <c r="M388" s="52"/>
      <c r="N388" s="78"/>
    </row>
    <row r="389" spans="1:14" s="53" customFormat="1" hidden="1">
      <c r="A389" s="51"/>
      <c r="B389" s="52"/>
      <c r="C389" s="51"/>
      <c r="D389" s="52"/>
      <c r="E389" s="52"/>
      <c r="F389" s="52"/>
      <c r="G389" s="52"/>
      <c r="J389" s="69"/>
      <c r="K389" s="81"/>
      <c r="L389" s="724"/>
      <c r="M389" s="52"/>
      <c r="N389" s="78"/>
    </row>
    <row r="390" spans="1:14" s="53" customFormat="1" hidden="1">
      <c r="A390" s="51"/>
      <c r="B390" s="52"/>
      <c r="C390" s="51"/>
      <c r="D390" s="52"/>
      <c r="E390" s="52"/>
      <c r="F390" s="52"/>
      <c r="G390" s="52"/>
      <c r="J390" s="69"/>
      <c r="K390" s="81"/>
      <c r="L390" s="724"/>
      <c r="M390" s="52"/>
      <c r="N390" s="78"/>
    </row>
    <row r="391" spans="1:14" s="53" customFormat="1" hidden="1">
      <c r="A391" s="51"/>
      <c r="B391" s="52"/>
      <c r="C391" s="51"/>
      <c r="D391" s="52"/>
      <c r="E391" s="52"/>
      <c r="F391" s="52"/>
      <c r="G391" s="52"/>
      <c r="J391" s="69"/>
      <c r="K391" s="81"/>
      <c r="L391" s="724"/>
      <c r="M391" s="52"/>
      <c r="N391" s="78"/>
    </row>
    <row r="392" spans="1:14" s="53" customFormat="1" hidden="1">
      <c r="A392" s="51"/>
      <c r="B392" s="52"/>
      <c r="C392" s="51"/>
      <c r="D392" s="52"/>
      <c r="E392" s="52"/>
      <c r="F392" s="52"/>
      <c r="G392" s="52"/>
      <c r="J392" s="69"/>
      <c r="K392" s="81"/>
      <c r="L392" s="724"/>
      <c r="M392" s="52"/>
      <c r="N392" s="78"/>
    </row>
    <row r="393" spans="1:14" s="53" customFormat="1" hidden="1">
      <c r="A393" s="51"/>
      <c r="B393" s="52"/>
      <c r="C393" s="51"/>
      <c r="D393" s="52"/>
      <c r="E393" s="52"/>
      <c r="F393" s="52"/>
      <c r="G393" s="52"/>
      <c r="J393" s="69"/>
      <c r="K393" s="81"/>
      <c r="L393" s="724"/>
      <c r="M393" s="52"/>
      <c r="N393" s="78"/>
    </row>
    <row r="394" spans="1:14" s="53" customFormat="1" hidden="1">
      <c r="A394" s="51"/>
      <c r="B394" s="52"/>
      <c r="C394" s="51"/>
      <c r="D394" s="52"/>
      <c r="E394" s="52"/>
      <c r="F394" s="52"/>
      <c r="G394" s="52"/>
      <c r="J394" s="69"/>
      <c r="K394" s="81"/>
      <c r="L394" s="724"/>
      <c r="M394" s="52"/>
      <c r="N394" s="78"/>
    </row>
    <row r="395" spans="1:14" s="53" customFormat="1" hidden="1">
      <c r="A395" s="51"/>
      <c r="B395" s="52"/>
      <c r="C395" s="51"/>
      <c r="D395" s="52"/>
      <c r="E395" s="52"/>
      <c r="F395" s="52"/>
      <c r="G395" s="52"/>
      <c r="J395" s="69"/>
      <c r="K395" s="81"/>
      <c r="L395" s="724"/>
      <c r="M395" s="52"/>
      <c r="N395" s="78"/>
    </row>
    <row r="396" spans="1:14" s="53" customFormat="1" hidden="1">
      <c r="A396" s="51"/>
      <c r="B396" s="52"/>
      <c r="C396" s="51"/>
      <c r="D396" s="52"/>
      <c r="E396" s="52"/>
      <c r="F396" s="52"/>
      <c r="G396" s="52"/>
      <c r="J396" s="69"/>
      <c r="K396" s="81"/>
      <c r="L396" s="724"/>
      <c r="M396" s="52"/>
      <c r="N396" s="78"/>
    </row>
    <row r="397" spans="1:14" s="53" customFormat="1" hidden="1">
      <c r="A397" s="51"/>
      <c r="B397" s="52"/>
      <c r="C397" s="51"/>
      <c r="D397" s="52"/>
      <c r="E397" s="52"/>
      <c r="F397" s="52"/>
      <c r="G397" s="52"/>
      <c r="J397" s="69"/>
      <c r="K397" s="81"/>
      <c r="L397" s="724"/>
      <c r="M397" s="52"/>
      <c r="N397" s="78"/>
    </row>
    <row r="398" spans="1:14" s="53" customFormat="1" hidden="1">
      <c r="A398" s="51"/>
      <c r="B398" s="52"/>
      <c r="C398" s="51"/>
      <c r="D398" s="52"/>
      <c r="E398" s="52"/>
      <c r="F398" s="52"/>
      <c r="G398" s="52"/>
      <c r="J398" s="69"/>
      <c r="K398" s="81"/>
      <c r="L398" s="724"/>
      <c r="M398" s="52"/>
      <c r="N398" s="78"/>
    </row>
    <row r="399" spans="1:14" s="53" customFormat="1" hidden="1">
      <c r="A399" s="51"/>
      <c r="B399" s="52"/>
      <c r="C399" s="51"/>
      <c r="D399" s="52"/>
      <c r="E399" s="52"/>
      <c r="F399" s="52"/>
      <c r="G399" s="52"/>
      <c r="J399" s="69"/>
      <c r="K399" s="81"/>
      <c r="L399" s="724"/>
      <c r="M399" s="52"/>
      <c r="N399" s="78"/>
    </row>
    <row r="400" spans="1:14" s="53" customFormat="1" hidden="1">
      <c r="A400" s="51"/>
      <c r="B400" s="52"/>
      <c r="C400" s="51"/>
      <c r="D400" s="52"/>
      <c r="E400" s="52"/>
      <c r="F400" s="52"/>
      <c r="G400" s="52"/>
      <c r="J400" s="69"/>
      <c r="K400" s="81"/>
      <c r="L400" s="724"/>
      <c r="M400" s="52"/>
      <c r="N400" s="78"/>
    </row>
    <row r="401" spans="1:14" s="53" customFormat="1" hidden="1">
      <c r="A401" s="51"/>
      <c r="B401" s="52"/>
      <c r="C401" s="51"/>
      <c r="D401" s="52"/>
      <c r="E401" s="52"/>
      <c r="F401" s="52"/>
      <c r="G401" s="52"/>
      <c r="J401" s="69"/>
      <c r="K401" s="81"/>
      <c r="L401" s="724"/>
      <c r="M401" s="52"/>
      <c r="N401" s="78"/>
    </row>
    <row r="402" spans="1:14" s="53" customFormat="1" hidden="1">
      <c r="A402" s="51"/>
      <c r="B402" s="52"/>
      <c r="C402" s="51"/>
      <c r="D402" s="52"/>
      <c r="E402" s="52"/>
      <c r="F402" s="52"/>
      <c r="G402" s="52"/>
      <c r="J402" s="69"/>
      <c r="K402" s="81"/>
      <c r="L402" s="724"/>
      <c r="M402" s="52"/>
      <c r="N402" s="78"/>
    </row>
    <row r="403" spans="1:14" s="53" customFormat="1" hidden="1">
      <c r="A403" s="51"/>
      <c r="B403" s="52"/>
      <c r="C403" s="51"/>
      <c r="D403" s="52"/>
      <c r="E403" s="52"/>
      <c r="F403" s="52"/>
      <c r="G403" s="52"/>
      <c r="J403" s="69"/>
      <c r="K403" s="81"/>
      <c r="L403" s="724"/>
      <c r="M403" s="52"/>
      <c r="N403" s="78"/>
    </row>
    <row r="404" spans="1:14" s="53" customFormat="1" hidden="1">
      <c r="A404" s="51"/>
      <c r="B404" s="52"/>
      <c r="C404" s="51"/>
      <c r="D404" s="52"/>
      <c r="E404" s="52"/>
      <c r="F404" s="52"/>
      <c r="G404" s="52"/>
      <c r="J404" s="69"/>
      <c r="K404" s="81"/>
      <c r="L404" s="724"/>
      <c r="M404" s="52"/>
      <c r="N404" s="78"/>
    </row>
    <row r="405" spans="1:14" s="53" customFormat="1" hidden="1">
      <c r="A405" s="51"/>
      <c r="B405" s="52"/>
      <c r="C405" s="51"/>
      <c r="D405" s="52"/>
      <c r="E405" s="52"/>
      <c r="F405" s="52"/>
      <c r="G405" s="52"/>
      <c r="J405" s="69"/>
      <c r="K405" s="81"/>
      <c r="L405" s="724"/>
      <c r="M405" s="52"/>
      <c r="N405" s="78"/>
    </row>
    <row r="406" spans="1:14" s="53" customFormat="1" hidden="1">
      <c r="A406" s="51"/>
      <c r="B406" s="52"/>
      <c r="C406" s="51"/>
      <c r="D406" s="52"/>
      <c r="E406" s="52"/>
      <c r="F406" s="52"/>
      <c r="G406" s="52"/>
      <c r="J406" s="69"/>
      <c r="K406" s="81"/>
      <c r="L406" s="724"/>
      <c r="M406" s="52"/>
      <c r="N406" s="78"/>
    </row>
    <row r="407" spans="1:14" s="53" customFormat="1" hidden="1">
      <c r="A407" s="51"/>
      <c r="B407" s="52"/>
      <c r="C407" s="51"/>
      <c r="D407" s="52"/>
      <c r="E407" s="52"/>
      <c r="F407" s="52"/>
      <c r="G407" s="52"/>
      <c r="J407" s="69"/>
      <c r="K407" s="81"/>
      <c r="L407" s="724"/>
      <c r="M407" s="52"/>
      <c r="N407" s="78"/>
    </row>
    <row r="408" spans="1:14" s="53" customFormat="1" hidden="1">
      <c r="A408" s="51"/>
      <c r="B408" s="52"/>
      <c r="C408" s="51"/>
      <c r="D408" s="52"/>
      <c r="E408" s="52"/>
      <c r="F408" s="52"/>
      <c r="G408" s="52"/>
      <c r="J408" s="69"/>
      <c r="K408" s="81"/>
      <c r="L408" s="724"/>
      <c r="M408" s="52"/>
      <c r="N408" s="78"/>
    </row>
    <row r="409" spans="1:14" s="53" customFormat="1" hidden="1">
      <c r="A409" s="51"/>
      <c r="B409" s="52"/>
      <c r="C409" s="51"/>
      <c r="D409" s="52"/>
      <c r="E409" s="52"/>
      <c r="F409" s="52"/>
      <c r="G409" s="52"/>
      <c r="J409" s="69"/>
      <c r="K409" s="81"/>
      <c r="L409" s="724"/>
      <c r="M409" s="52"/>
      <c r="N409" s="78"/>
    </row>
    <row r="410" spans="1:14" s="53" customFormat="1" hidden="1">
      <c r="A410" s="51"/>
      <c r="B410" s="52"/>
      <c r="C410" s="51"/>
      <c r="D410" s="52"/>
      <c r="E410" s="52"/>
      <c r="F410" s="52"/>
      <c r="G410" s="52"/>
      <c r="J410" s="69"/>
      <c r="K410" s="81"/>
      <c r="L410" s="724"/>
      <c r="M410" s="52"/>
      <c r="N410" s="78"/>
    </row>
    <row r="411" spans="1:14" s="53" customFormat="1" hidden="1">
      <c r="A411" s="51"/>
      <c r="B411" s="52"/>
      <c r="C411" s="51"/>
      <c r="D411" s="52"/>
      <c r="E411" s="52"/>
      <c r="F411" s="52"/>
      <c r="G411" s="52"/>
      <c r="J411" s="69"/>
      <c r="K411" s="81"/>
      <c r="L411" s="724"/>
      <c r="M411" s="52"/>
      <c r="N411" s="78"/>
    </row>
    <row r="412" spans="1:14" s="53" customFormat="1" hidden="1">
      <c r="A412" s="51"/>
      <c r="B412" s="52"/>
      <c r="C412" s="51"/>
      <c r="D412" s="52"/>
      <c r="E412" s="52"/>
      <c r="F412" s="52"/>
      <c r="G412" s="52"/>
      <c r="J412" s="69"/>
      <c r="K412" s="81"/>
      <c r="L412" s="724"/>
      <c r="M412" s="52"/>
      <c r="N412" s="78"/>
    </row>
    <row r="413" spans="1:14" s="53" customFormat="1" hidden="1">
      <c r="A413" s="51"/>
      <c r="B413" s="52"/>
      <c r="C413" s="51"/>
      <c r="D413" s="52"/>
      <c r="E413" s="52"/>
      <c r="F413" s="52"/>
      <c r="G413" s="52"/>
      <c r="J413" s="69"/>
      <c r="K413" s="81"/>
      <c r="L413" s="724"/>
      <c r="M413" s="52"/>
      <c r="N413" s="78"/>
    </row>
    <row r="414" spans="1:14" s="53" customFormat="1" hidden="1">
      <c r="A414" s="51"/>
      <c r="B414" s="52"/>
      <c r="C414" s="51"/>
      <c r="D414" s="52"/>
      <c r="E414" s="52"/>
      <c r="F414" s="52"/>
      <c r="G414" s="52"/>
      <c r="J414" s="69"/>
      <c r="K414" s="81"/>
      <c r="L414" s="724"/>
      <c r="M414" s="52"/>
      <c r="N414" s="78"/>
    </row>
    <row r="415" spans="1:14" s="53" customFormat="1" hidden="1">
      <c r="A415" s="51"/>
      <c r="B415" s="52"/>
      <c r="C415" s="51"/>
      <c r="D415" s="52"/>
      <c r="E415" s="52"/>
      <c r="F415" s="52"/>
      <c r="G415" s="52"/>
      <c r="J415" s="69"/>
      <c r="K415" s="81"/>
      <c r="L415" s="724"/>
      <c r="M415" s="52"/>
      <c r="N415" s="78"/>
    </row>
    <row r="416" spans="1:14" s="53" customFormat="1" hidden="1">
      <c r="A416" s="51"/>
      <c r="B416" s="52"/>
      <c r="C416" s="51"/>
      <c r="D416" s="52"/>
      <c r="E416" s="52"/>
      <c r="F416" s="52"/>
      <c r="G416" s="52"/>
      <c r="J416" s="69"/>
      <c r="K416" s="81"/>
      <c r="L416" s="724"/>
      <c r="M416" s="52"/>
      <c r="N416" s="78"/>
    </row>
    <row r="417" spans="1:14" s="53" customFormat="1" hidden="1">
      <c r="A417" s="51"/>
      <c r="B417" s="52"/>
      <c r="C417" s="51"/>
      <c r="D417" s="52"/>
      <c r="E417" s="52"/>
      <c r="F417" s="52"/>
      <c r="G417" s="52"/>
      <c r="J417" s="69"/>
      <c r="K417" s="81"/>
      <c r="L417" s="724"/>
      <c r="M417" s="52"/>
      <c r="N417" s="78"/>
    </row>
    <row r="418" spans="1:14" s="53" customFormat="1" hidden="1">
      <c r="A418" s="51"/>
      <c r="B418" s="52"/>
      <c r="C418" s="51"/>
      <c r="D418" s="52"/>
      <c r="E418" s="52"/>
      <c r="F418" s="52"/>
      <c r="G418" s="52"/>
      <c r="J418" s="69"/>
      <c r="K418" s="81"/>
      <c r="L418" s="724"/>
      <c r="M418" s="52"/>
      <c r="N418" s="78"/>
    </row>
    <row r="419" spans="1:14" s="53" customFormat="1" hidden="1">
      <c r="A419" s="51"/>
      <c r="B419" s="52"/>
      <c r="C419" s="51"/>
      <c r="D419" s="52"/>
      <c r="E419" s="52"/>
      <c r="F419" s="52"/>
      <c r="G419" s="52"/>
      <c r="J419" s="69"/>
      <c r="K419" s="79"/>
      <c r="L419" s="724"/>
      <c r="M419" s="52"/>
      <c r="N419" s="78"/>
    </row>
    <row r="420" spans="1:14" s="53" customFormat="1" hidden="1">
      <c r="A420" s="51"/>
      <c r="B420" s="52"/>
      <c r="C420" s="51"/>
      <c r="D420" s="52"/>
      <c r="E420" s="52"/>
      <c r="F420" s="52"/>
      <c r="G420" s="52"/>
      <c r="J420" s="69"/>
      <c r="K420" s="79"/>
      <c r="L420" s="724"/>
      <c r="M420" s="52"/>
      <c r="N420" s="78"/>
    </row>
    <row r="421" spans="1:14" s="53" customFormat="1" hidden="1">
      <c r="A421" s="51"/>
      <c r="B421" s="52"/>
      <c r="C421" s="51"/>
      <c r="D421" s="52"/>
      <c r="E421" s="52"/>
      <c r="F421" s="52"/>
      <c r="G421" s="52"/>
      <c r="J421" s="69"/>
      <c r="K421" s="79"/>
      <c r="L421" s="724"/>
      <c r="M421" s="52"/>
      <c r="N421" s="78"/>
    </row>
    <row r="422" spans="1:14" s="53" customFormat="1" hidden="1">
      <c r="A422" s="51"/>
      <c r="B422" s="52"/>
      <c r="C422" s="51"/>
      <c r="D422" s="52"/>
      <c r="E422" s="52"/>
      <c r="F422" s="52"/>
      <c r="G422" s="52"/>
      <c r="J422" s="69"/>
      <c r="K422" s="79"/>
      <c r="L422" s="724"/>
      <c r="M422" s="52"/>
      <c r="N422" s="78"/>
    </row>
    <row r="423" spans="1:14" s="53" customFormat="1" hidden="1">
      <c r="A423" s="51"/>
      <c r="B423" s="52"/>
      <c r="C423" s="51"/>
      <c r="D423" s="52"/>
      <c r="E423" s="52"/>
      <c r="F423" s="52"/>
      <c r="G423" s="52"/>
      <c r="J423" s="69"/>
      <c r="K423" s="79"/>
      <c r="L423" s="724"/>
      <c r="M423" s="52"/>
      <c r="N423" s="78"/>
    </row>
    <row r="424" spans="1:14" s="53" customFormat="1" hidden="1">
      <c r="A424" s="51"/>
      <c r="B424" s="52"/>
      <c r="C424" s="51"/>
      <c r="D424" s="52"/>
      <c r="E424" s="52"/>
      <c r="F424" s="52"/>
      <c r="G424" s="52"/>
      <c r="J424" s="69"/>
      <c r="K424" s="79"/>
      <c r="L424" s="724"/>
      <c r="M424" s="52"/>
      <c r="N424" s="78"/>
    </row>
    <row r="425" spans="1:14" s="53" customFormat="1" hidden="1">
      <c r="A425" s="51"/>
      <c r="B425" s="52"/>
      <c r="C425" s="51"/>
      <c r="D425" s="52"/>
      <c r="E425" s="52"/>
      <c r="F425" s="52"/>
      <c r="G425" s="52"/>
      <c r="J425" s="69"/>
      <c r="K425" s="79"/>
      <c r="L425" s="724"/>
      <c r="M425" s="52"/>
      <c r="N425" s="78"/>
    </row>
    <row r="426" spans="1:14" s="53" customFormat="1" hidden="1">
      <c r="A426" s="51"/>
      <c r="B426" s="52"/>
      <c r="C426" s="51"/>
      <c r="D426" s="52"/>
      <c r="E426" s="52"/>
      <c r="F426" s="52"/>
      <c r="G426" s="52"/>
      <c r="J426" s="69"/>
      <c r="K426" s="79"/>
      <c r="L426" s="724"/>
      <c r="M426" s="52"/>
      <c r="N426" s="78"/>
    </row>
    <row r="427" spans="1:14" s="53" customFormat="1" hidden="1">
      <c r="A427" s="51"/>
      <c r="B427" s="52"/>
      <c r="C427" s="51"/>
      <c r="D427" s="52"/>
      <c r="E427" s="52"/>
      <c r="F427" s="52"/>
      <c r="G427" s="52"/>
      <c r="J427" s="69"/>
      <c r="K427" s="79"/>
      <c r="L427" s="724"/>
      <c r="M427" s="52"/>
      <c r="N427" s="78"/>
    </row>
    <row r="428" spans="1:14" s="53" customFormat="1" hidden="1">
      <c r="A428" s="51"/>
      <c r="B428" s="52"/>
      <c r="C428" s="51"/>
      <c r="D428" s="52"/>
      <c r="E428" s="52"/>
      <c r="F428" s="52"/>
      <c r="G428" s="52"/>
      <c r="J428" s="69"/>
      <c r="K428" s="79"/>
      <c r="L428" s="724"/>
      <c r="M428" s="52"/>
      <c r="N428" s="78"/>
    </row>
    <row r="429" spans="1:14" s="53" customFormat="1" hidden="1">
      <c r="A429" s="51"/>
      <c r="B429" s="52"/>
      <c r="C429" s="51"/>
      <c r="D429" s="52"/>
      <c r="E429" s="52"/>
      <c r="F429" s="52"/>
      <c r="G429" s="52"/>
      <c r="J429" s="69"/>
      <c r="K429" s="79"/>
      <c r="L429" s="724"/>
      <c r="M429" s="52"/>
      <c r="N429" s="78"/>
    </row>
    <row r="430" spans="1:14" s="53" customFormat="1" hidden="1">
      <c r="A430" s="51"/>
      <c r="B430" s="52"/>
      <c r="C430" s="51"/>
      <c r="D430" s="52"/>
      <c r="E430" s="52"/>
      <c r="F430" s="52"/>
      <c r="G430" s="52"/>
      <c r="J430" s="69"/>
      <c r="K430" s="79"/>
      <c r="L430" s="724"/>
      <c r="M430" s="52"/>
      <c r="N430" s="78"/>
    </row>
    <row r="431" spans="1:14" s="53" customFormat="1" hidden="1">
      <c r="A431" s="51"/>
      <c r="B431" s="52"/>
      <c r="C431" s="51"/>
      <c r="D431" s="52"/>
      <c r="E431" s="52"/>
      <c r="F431" s="52"/>
      <c r="G431" s="52"/>
      <c r="J431" s="69"/>
      <c r="K431" s="79"/>
      <c r="L431" s="724"/>
      <c r="M431" s="52"/>
      <c r="N431" s="78"/>
    </row>
    <row r="432" spans="1:14" s="53" customFormat="1" hidden="1">
      <c r="A432" s="51"/>
      <c r="B432" s="52"/>
      <c r="C432" s="51"/>
      <c r="D432" s="52"/>
      <c r="E432" s="52"/>
      <c r="F432" s="52"/>
      <c r="G432" s="52"/>
      <c r="J432" s="69"/>
      <c r="K432" s="79"/>
      <c r="L432" s="724"/>
      <c r="M432" s="52"/>
      <c r="N432" s="78"/>
    </row>
    <row r="433" spans="1:14" s="53" customFormat="1" hidden="1">
      <c r="A433" s="51"/>
      <c r="B433" s="52"/>
      <c r="C433" s="51"/>
      <c r="D433" s="52"/>
      <c r="E433" s="52"/>
      <c r="F433" s="52"/>
      <c r="G433" s="52"/>
      <c r="J433" s="69"/>
      <c r="K433" s="79"/>
      <c r="L433" s="724"/>
      <c r="M433" s="52"/>
      <c r="N433" s="78"/>
    </row>
    <row r="434" spans="1:14" s="79" customFormat="1" hidden="1">
      <c r="A434" s="51"/>
      <c r="B434" s="52"/>
      <c r="C434" s="51"/>
      <c r="D434" s="52"/>
      <c r="E434" s="52"/>
      <c r="F434" s="52"/>
      <c r="G434" s="52"/>
      <c r="H434" s="53"/>
      <c r="I434" s="53"/>
      <c r="J434" s="69"/>
      <c r="L434" s="724"/>
      <c r="M434" s="52"/>
      <c r="N434" s="78"/>
    </row>
    <row r="435" spans="1:14" s="79" customFormat="1" hidden="1">
      <c r="A435" s="51"/>
      <c r="B435" s="52"/>
      <c r="C435" s="51"/>
      <c r="D435" s="52"/>
      <c r="E435" s="52"/>
      <c r="F435" s="52"/>
      <c r="G435" s="52"/>
      <c r="H435" s="53"/>
      <c r="I435" s="53"/>
      <c r="J435" s="69"/>
      <c r="L435" s="724"/>
      <c r="M435" s="52"/>
      <c r="N435" s="78"/>
    </row>
    <row r="436" spans="1:14" s="79" customFormat="1" hidden="1">
      <c r="A436" s="51"/>
      <c r="B436" s="52"/>
      <c r="C436" s="51"/>
      <c r="D436" s="52"/>
      <c r="E436" s="52"/>
      <c r="F436" s="52"/>
      <c r="G436" s="52"/>
      <c r="H436" s="53"/>
      <c r="I436" s="53"/>
      <c r="J436" s="69"/>
      <c r="L436" s="724"/>
      <c r="M436" s="52"/>
      <c r="N436" s="78"/>
    </row>
    <row r="437" spans="1:14" s="79" customFormat="1" hidden="1">
      <c r="A437" s="51"/>
      <c r="B437" s="52"/>
      <c r="C437" s="51"/>
      <c r="D437" s="52"/>
      <c r="E437" s="52"/>
      <c r="F437" s="52"/>
      <c r="G437" s="52"/>
      <c r="H437" s="53"/>
      <c r="I437" s="53"/>
      <c r="J437" s="69"/>
      <c r="L437" s="724"/>
      <c r="M437" s="52"/>
      <c r="N437" s="78"/>
    </row>
    <row r="438" spans="1:14" s="79" customFormat="1" hidden="1">
      <c r="A438" s="51"/>
      <c r="B438" s="52"/>
      <c r="C438" s="51"/>
      <c r="D438" s="52"/>
      <c r="E438" s="52"/>
      <c r="F438" s="52"/>
      <c r="G438" s="52"/>
      <c r="H438" s="53"/>
      <c r="I438" s="53"/>
      <c r="J438" s="69"/>
      <c r="L438" s="724"/>
      <c r="M438" s="52"/>
      <c r="N438" s="78"/>
    </row>
    <row r="439" spans="1:14" s="79" customFormat="1" hidden="1">
      <c r="A439" s="51"/>
      <c r="B439" s="52"/>
      <c r="C439" s="51"/>
      <c r="D439" s="52"/>
      <c r="E439" s="52"/>
      <c r="F439" s="52"/>
      <c r="G439" s="52"/>
      <c r="H439" s="53"/>
      <c r="I439" s="53"/>
      <c r="J439" s="69"/>
      <c r="L439" s="724"/>
      <c r="M439" s="52"/>
      <c r="N439" s="78"/>
    </row>
    <row r="440" spans="1:14" s="79" customFormat="1" hidden="1">
      <c r="A440" s="51"/>
      <c r="B440" s="52"/>
      <c r="C440" s="51"/>
      <c r="D440" s="52"/>
      <c r="E440" s="52"/>
      <c r="F440" s="52"/>
      <c r="G440" s="52"/>
      <c r="H440" s="53"/>
      <c r="I440" s="53"/>
      <c r="J440" s="69"/>
      <c r="L440" s="724"/>
      <c r="M440" s="52"/>
      <c r="N440" s="78"/>
    </row>
    <row r="441" spans="1:14" s="79" customFormat="1" hidden="1">
      <c r="A441" s="51"/>
      <c r="B441" s="52"/>
      <c r="C441" s="51"/>
      <c r="D441" s="52"/>
      <c r="E441" s="52"/>
      <c r="F441" s="52"/>
      <c r="G441" s="52"/>
      <c r="H441" s="53"/>
      <c r="I441" s="53"/>
      <c r="J441" s="69"/>
      <c r="L441" s="724"/>
      <c r="M441" s="52"/>
      <c r="N441" s="78"/>
    </row>
    <row r="442" spans="1:14" s="79" customFormat="1" hidden="1">
      <c r="A442" s="51"/>
      <c r="B442" s="52"/>
      <c r="C442" s="51"/>
      <c r="D442" s="52"/>
      <c r="E442" s="52"/>
      <c r="F442" s="52"/>
      <c r="G442" s="52"/>
      <c r="H442" s="53"/>
      <c r="I442" s="53"/>
      <c r="J442" s="69"/>
      <c r="L442" s="724"/>
      <c r="M442" s="52"/>
      <c r="N442" s="78"/>
    </row>
    <row r="443" spans="1:14" s="79" customFormat="1" hidden="1">
      <c r="A443" s="51"/>
      <c r="B443" s="52"/>
      <c r="C443" s="51"/>
      <c r="D443" s="52"/>
      <c r="E443" s="52"/>
      <c r="F443" s="52"/>
      <c r="G443" s="52"/>
      <c r="H443" s="53"/>
      <c r="I443" s="53"/>
      <c r="J443" s="69"/>
      <c r="L443" s="724"/>
      <c r="M443" s="52"/>
      <c r="N443" s="78"/>
    </row>
    <row r="444" spans="1:14" s="79" customFormat="1" hidden="1">
      <c r="A444" s="51"/>
      <c r="B444" s="52"/>
      <c r="C444" s="51"/>
      <c r="D444" s="52"/>
      <c r="E444" s="52"/>
      <c r="F444" s="52"/>
      <c r="G444" s="52"/>
      <c r="H444" s="53"/>
      <c r="I444" s="53"/>
      <c r="J444" s="69"/>
      <c r="L444" s="724"/>
      <c r="M444" s="52"/>
      <c r="N444" s="78"/>
    </row>
    <row r="445" spans="1:14" s="79" customFormat="1" hidden="1">
      <c r="A445" s="51"/>
      <c r="B445" s="52"/>
      <c r="C445" s="51"/>
      <c r="D445" s="52"/>
      <c r="E445" s="52"/>
      <c r="F445" s="52"/>
      <c r="G445" s="52"/>
      <c r="H445" s="53"/>
      <c r="I445" s="53"/>
      <c r="J445" s="69"/>
      <c r="L445" s="724"/>
      <c r="M445" s="52"/>
      <c r="N445" s="78"/>
    </row>
    <row r="446" spans="1:14" s="79" customFormat="1" hidden="1">
      <c r="A446" s="51"/>
      <c r="B446" s="52"/>
      <c r="C446" s="51"/>
      <c r="D446" s="52"/>
      <c r="E446" s="52"/>
      <c r="F446" s="52"/>
      <c r="G446" s="52"/>
      <c r="H446" s="53"/>
      <c r="I446" s="53"/>
      <c r="J446" s="69"/>
      <c r="L446" s="724"/>
      <c r="M446" s="52"/>
      <c r="N446" s="78"/>
    </row>
    <row r="447" spans="1:14" s="79" customFormat="1" hidden="1">
      <c r="A447" s="51"/>
      <c r="B447" s="52"/>
      <c r="C447" s="51"/>
      <c r="D447" s="52"/>
      <c r="E447" s="52"/>
      <c r="F447" s="52"/>
      <c r="G447" s="52"/>
      <c r="H447" s="53"/>
      <c r="I447" s="53"/>
      <c r="J447" s="69"/>
      <c r="L447" s="724"/>
      <c r="M447" s="52"/>
      <c r="N447" s="78"/>
    </row>
    <row r="448" spans="1:14" s="79" customFormat="1" hidden="1">
      <c r="A448" s="51"/>
      <c r="B448" s="52"/>
      <c r="C448" s="51"/>
      <c r="D448" s="52"/>
      <c r="E448" s="52"/>
      <c r="F448" s="52"/>
      <c r="G448" s="52"/>
      <c r="H448" s="53"/>
      <c r="I448" s="53"/>
      <c r="J448" s="69"/>
      <c r="L448" s="724"/>
      <c r="M448" s="52"/>
      <c r="N448" s="78"/>
    </row>
    <row r="449" spans="1:14" s="79" customFormat="1" hidden="1">
      <c r="A449" s="51"/>
      <c r="B449" s="52"/>
      <c r="C449" s="51"/>
      <c r="D449" s="52"/>
      <c r="E449" s="52"/>
      <c r="F449" s="52"/>
      <c r="G449" s="52"/>
      <c r="H449" s="53"/>
      <c r="I449" s="53"/>
      <c r="J449" s="69"/>
      <c r="L449" s="724"/>
      <c r="M449" s="52"/>
      <c r="N449" s="78"/>
    </row>
    <row r="450" spans="1:14" s="79" customFormat="1" hidden="1">
      <c r="A450" s="51"/>
      <c r="B450" s="52"/>
      <c r="C450" s="51"/>
      <c r="D450" s="52"/>
      <c r="E450" s="52"/>
      <c r="F450" s="52"/>
      <c r="G450" s="52"/>
      <c r="H450" s="53"/>
      <c r="I450" s="53"/>
      <c r="J450" s="69"/>
      <c r="L450" s="724"/>
      <c r="M450" s="52"/>
      <c r="N450" s="78"/>
    </row>
    <row r="451" spans="1:14" s="79" customFormat="1" hidden="1">
      <c r="A451" s="51"/>
      <c r="B451" s="52"/>
      <c r="C451" s="51"/>
      <c r="D451" s="52"/>
      <c r="E451" s="52"/>
      <c r="F451" s="52"/>
      <c r="G451" s="52"/>
      <c r="H451" s="53"/>
      <c r="I451" s="53"/>
      <c r="J451" s="69"/>
      <c r="L451" s="724"/>
      <c r="M451" s="52"/>
      <c r="N451" s="78"/>
    </row>
    <row r="452" spans="1:14" s="79" customFormat="1" hidden="1">
      <c r="A452" s="51"/>
      <c r="B452" s="52"/>
      <c r="C452" s="51"/>
      <c r="D452" s="52"/>
      <c r="E452" s="52"/>
      <c r="F452" s="52"/>
      <c r="G452" s="52"/>
      <c r="H452" s="53"/>
      <c r="I452" s="53"/>
      <c r="J452" s="69"/>
      <c r="L452" s="724"/>
      <c r="M452" s="52"/>
      <c r="N452" s="78"/>
    </row>
    <row r="453" spans="1:14" s="79" customFormat="1" hidden="1">
      <c r="A453" s="51"/>
      <c r="B453" s="52"/>
      <c r="C453" s="51"/>
      <c r="D453" s="52"/>
      <c r="E453" s="52"/>
      <c r="F453" s="52"/>
      <c r="G453" s="52"/>
      <c r="H453" s="53"/>
      <c r="I453" s="53"/>
      <c r="J453" s="69"/>
      <c r="L453" s="724"/>
      <c r="M453" s="52"/>
      <c r="N453" s="78"/>
    </row>
    <row r="454" spans="1:14" s="79" customFormat="1" hidden="1">
      <c r="A454" s="51"/>
      <c r="B454" s="52"/>
      <c r="C454" s="51"/>
      <c r="D454" s="52"/>
      <c r="E454" s="52"/>
      <c r="F454" s="52"/>
      <c r="G454" s="52"/>
      <c r="H454" s="53"/>
      <c r="I454" s="53"/>
      <c r="J454" s="69"/>
      <c r="L454" s="724"/>
      <c r="M454" s="52"/>
      <c r="N454" s="78"/>
    </row>
    <row r="455" spans="1:14" s="79" customFormat="1" hidden="1">
      <c r="A455" s="51"/>
      <c r="B455" s="52"/>
      <c r="C455" s="51"/>
      <c r="D455" s="52"/>
      <c r="E455" s="52"/>
      <c r="F455" s="52"/>
      <c r="G455" s="52"/>
      <c r="H455" s="53"/>
      <c r="I455" s="53"/>
      <c r="J455" s="69"/>
      <c r="L455" s="724"/>
      <c r="M455" s="52"/>
      <c r="N455" s="78"/>
    </row>
    <row r="456" spans="1:14" s="79" customFormat="1" hidden="1">
      <c r="A456" s="51"/>
      <c r="B456" s="52"/>
      <c r="C456" s="51"/>
      <c r="D456" s="52"/>
      <c r="E456" s="52"/>
      <c r="F456" s="52"/>
      <c r="G456" s="52"/>
      <c r="H456" s="53"/>
      <c r="I456" s="53"/>
      <c r="J456" s="69"/>
      <c r="L456" s="724"/>
      <c r="M456" s="52"/>
      <c r="N456" s="78"/>
    </row>
    <row r="457" spans="1:14" s="79" customFormat="1" hidden="1">
      <c r="A457" s="51"/>
      <c r="B457" s="52"/>
      <c r="C457" s="51"/>
      <c r="D457" s="52"/>
      <c r="E457" s="52"/>
      <c r="F457" s="52"/>
      <c r="G457" s="52"/>
      <c r="H457" s="53"/>
      <c r="I457" s="53"/>
      <c r="J457" s="69"/>
      <c r="L457" s="724"/>
      <c r="M457" s="52"/>
      <c r="N457" s="78"/>
    </row>
    <row r="458" spans="1:14" s="79" customFormat="1" hidden="1">
      <c r="A458" s="51"/>
      <c r="B458" s="52"/>
      <c r="C458" s="51"/>
      <c r="D458" s="52"/>
      <c r="E458" s="52"/>
      <c r="F458" s="52"/>
      <c r="G458" s="52"/>
      <c r="H458" s="53"/>
      <c r="I458" s="53"/>
      <c r="J458" s="69"/>
      <c r="L458" s="724"/>
      <c r="M458" s="52"/>
      <c r="N458" s="78"/>
    </row>
    <row r="459" spans="1:14" s="79" customFormat="1" hidden="1">
      <c r="A459" s="51"/>
      <c r="B459" s="52"/>
      <c r="C459" s="51"/>
      <c r="D459" s="52"/>
      <c r="E459" s="52"/>
      <c r="F459" s="52"/>
      <c r="G459" s="52"/>
      <c r="H459" s="53"/>
      <c r="I459" s="53"/>
      <c r="J459" s="69"/>
      <c r="L459" s="724"/>
      <c r="M459" s="52"/>
      <c r="N459" s="78"/>
    </row>
    <row r="460" spans="1:14" s="79" customFormat="1" hidden="1">
      <c r="A460" s="51"/>
      <c r="B460" s="52"/>
      <c r="C460" s="51"/>
      <c r="D460" s="52"/>
      <c r="E460" s="52"/>
      <c r="F460" s="52"/>
      <c r="G460" s="52"/>
      <c r="H460" s="53"/>
      <c r="I460" s="53"/>
      <c r="J460" s="69"/>
      <c r="L460" s="724"/>
      <c r="M460" s="52"/>
      <c r="N460" s="78"/>
    </row>
    <row r="461" spans="1:14" s="79" customFormat="1" hidden="1">
      <c r="A461" s="51"/>
      <c r="B461" s="52"/>
      <c r="C461" s="51"/>
      <c r="D461" s="52"/>
      <c r="E461" s="52"/>
      <c r="F461" s="52"/>
      <c r="G461" s="52"/>
      <c r="H461" s="53"/>
      <c r="I461" s="53"/>
      <c r="J461" s="69"/>
      <c r="L461" s="724"/>
      <c r="M461" s="52"/>
      <c r="N461" s="78"/>
    </row>
    <row r="462" spans="1:14" s="79" customFormat="1" hidden="1">
      <c r="A462" s="51"/>
      <c r="B462" s="52"/>
      <c r="C462" s="51"/>
      <c r="D462" s="52"/>
      <c r="E462" s="52"/>
      <c r="F462" s="52"/>
      <c r="G462" s="52"/>
      <c r="H462" s="53"/>
      <c r="I462" s="53"/>
      <c r="J462" s="69"/>
      <c r="L462" s="724"/>
      <c r="M462" s="52"/>
      <c r="N462" s="78"/>
    </row>
    <row r="463" spans="1:14" s="79" customFormat="1" hidden="1">
      <c r="A463" s="51"/>
      <c r="B463" s="52"/>
      <c r="C463" s="51"/>
      <c r="D463" s="52"/>
      <c r="E463" s="52"/>
      <c r="F463" s="52"/>
      <c r="G463" s="52"/>
      <c r="H463" s="53"/>
      <c r="I463" s="53"/>
      <c r="J463" s="69"/>
      <c r="L463" s="724"/>
      <c r="M463" s="52"/>
      <c r="N463" s="78"/>
    </row>
    <row r="464" spans="1:14" s="79" customFormat="1" hidden="1">
      <c r="A464" s="51"/>
      <c r="B464" s="52"/>
      <c r="C464" s="51"/>
      <c r="D464" s="52"/>
      <c r="E464" s="52"/>
      <c r="F464" s="52"/>
      <c r="G464" s="52"/>
      <c r="H464" s="53"/>
      <c r="I464" s="53"/>
      <c r="J464" s="69"/>
      <c r="L464" s="724"/>
      <c r="M464" s="52"/>
      <c r="N464" s="78"/>
    </row>
    <row r="465" spans="1:14" s="79" customFormat="1" hidden="1">
      <c r="A465" s="51"/>
      <c r="B465" s="52"/>
      <c r="C465" s="51"/>
      <c r="D465" s="52"/>
      <c r="E465" s="52"/>
      <c r="F465" s="52"/>
      <c r="G465" s="52"/>
      <c r="H465" s="53"/>
      <c r="I465" s="53"/>
      <c r="J465" s="69"/>
      <c r="L465" s="724"/>
      <c r="M465" s="52"/>
      <c r="N465" s="78"/>
    </row>
    <row r="466" spans="1:14" s="79" customFormat="1" hidden="1">
      <c r="A466" s="51"/>
      <c r="B466" s="52"/>
      <c r="C466" s="51"/>
      <c r="D466" s="52"/>
      <c r="E466" s="52"/>
      <c r="F466" s="52"/>
      <c r="G466" s="52"/>
      <c r="H466" s="53"/>
      <c r="I466" s="53"/>
      <c r="J466" s="69"/>
      <c r="L466" s="724"/>
      <c r="M466" s="52"/>
      <c r="N466" s="78"/>
    </row>
    <row r="467" spans="1:14" s="79" customFormat="1" hidden="1">
      <c r="A467" s="51"/>
      <c r="B467" s="52"/>
      <c r="C467" s="51"/>
      <c r="D467" s="52"/>
      <c r="E467" s="52"/>
      <c r="F467" s="52"/>
      <c r="G467" s="52"/>
      <c r="H467" s="53"/>
      <c r="I467" s="53"/>
      <c r="J467" s="69"/>
      <c r="L467" s="724"/>
      <c r="M467" s="52"/>
      <c r="N467" s="78"/>
    </row>
    <row r="468" spans="1:14" s="79" customFormat="1" hidden="1">
      <c r="A468" s="51"/>
      <c r="B468" s="52"/>
      <c r="C468" s="51"/>
      <c r="D468" s="52"/>
      <c r="E468" s="52"/>
      <c r="F468" s="52"/>
      <c r="G468" s="52"/>
      <c r="H468" s="53"/>
      <c r="I468" s="53"/>
      <c r="J468" s="69"/>
      <c r="L468" s="724"/>
      <c r="M468" s="52"/>
      <c r="N468" s="78"/>
    </row>
    <row r="469" spans="1:14" s="79" customFormat="1" hidden="1">
      <c r="A469" s="51"/>
      <c r="B469" s="52"/>
      <c r="C469" s="51"/>
      <c r="D469" s="52"/>
      <c r="E469" s="52"/>
      <c r="F469" s="52"/>
      <c r="G469" s="52"/>
      <c r="H469" s="53"/>
      <c r="I469" s="53"/>
      <c r="J469" s="69"/>
      <c r="L469" s="724"/>
      <c r="M469" s="52"/>
      <c r="N469" s="78"/>
    </row>
    <row r="470" spans="1:14" s="79" customFormat="1" hidden="1">
      <c r="A470" s="51"/>
      <c r="B470" s="52"/>
      <c r="C470" s="51"/>
      <c r="D470" s="52"/>
      <c r="E470" s="52"/>
      <c r="F470" s="52"/>
      <c r="G470" s="52"/>
      <c r="H470" s="53"/>
      <c r="I470" s="53"/>
      <c r="J470" s="69"/>
      <c r="L470" s="724"/>
      <c r="M470" s="52"/>
      <c r="N470" s="78"/>
    </row>
    <row r="471" spans="1:14" s="79" customFormat="1" hidden="1">
      <c r="A471" s="51"/>
      <c r="B471" s="52"/>
      <c r="C471" s="51"/>
      <c r="D471" s="52"/>
      <c r="E471" s="52"/>
      <c r="F471" s="52"/>
      <c r="G471" s="52"/>
      <c r="H471" s="53"/>
      <c r="I471" s="53"/>
      <c r="J471" s="69"/>
      <c r="L471" s="724"/>
      <c r="M471" s="52"/>
      <c r="N471" s="78"/>
    </row>
    <row r="472" spans="1:14" s="79" customFormat="1" hidden="1">
      <c r="A472" s="51"/>
      <c r="B472" s="52"/>
      <c r="C472" s="51"/>
      <c r="D472" s="52"/>
      <c r="E472" s="52"/>
      <c r="F472" s="52"/>
      <c r="G472" s="52"/>
      <c r="H472" s="53"/>
      <c r="I472" s="53"/>
      <c r="J472" s="69"/>
      <c r="L472" s="724"/>
      <c r="M472" s="52"/>
      <c r="N472" s="78"/>
    </row>
    <row r="473" spans="1:14" s="79" customFormat="1" hidden="1">
      <c r="A473" s="51"/>
      <c r="B473" s="52"/>
      <c r="C473" s="51"/>
      <c r="D473" s="52"/>
      <c r="E473" s="52"/>
      <c r="F473" s="52"/>
      <c r="G473" s="52"/>
      <c r="H473" s="53"/>
      <c r="I473" s="53"/>
      <c r="J473" s="69"/>
      <c r="L473" s="724"/>
      <c r="M473" s="52"/>
      <c r="N473" s="78"/>
    </row>
    <row r="474" spans="1:14" s="79" customFormat="1" hidden="1">
      <c r="A474" s="51"/>
      <c r="B474" s="52"/>
      <c r="C474" s="51"/>
      <c r="D474" s="52"/>
      <c r="E474" s="52"/>
      <c r="F474" s="52"/>
      <c r="G474" s="52"/>
      <c r="H474" s="53"/>
      <c r="I474" s="53"/>
      <c r="J474" s="69"/>
      <c r="L474" s="724"/>
      <c r="M474" s="52"/>
      <c r="N474" s="78"/>
    </row>
    <row r="475" spans="1:14" s="79" customFormat="1" hidden="1">
      <c r="A475" s="51"/>
      <c r="B475" s="52"/>
      <c r="C475" s="51"/>
      <c r="D475" s="52"/>
      <c r="E475" s="52"/>
      <c r="F475" s="52"/>
      <c r="G475" s="52"/>
      <c r="H475" s="53"/>
      <c r="I475" s="53"/>
      <c r="J475" s="69"/>
      <c r="L475" s="724"/>
      <c r="M475" s="52"/>
      <c r="N475" s="78"/>
    </row>
    <row r="476" spans="1:14" s="79" customFormat="1" hidden="1">
      <c r="A476" s="51"/>
      <c r="B476" s="52"/>
      <c r="C476" s="51"/>
      <c r="D476" s="52"/>
      <c r="E476" s="52"/>
      <c r="F476" s="52"/>
      <c r="G476" s="52"/>
      <c r="H476" s="53"/>
      <c r="I476" s="53"/>
      <c r="J476" s="69"/>
      <c r="L476" s="724"/>
      <c r="M476" s="52"/>
      <c r="N476" s="78"/>
    </row>
    <row r="477" spans="1:14" s="79" customFormat="1" hidden="1">
      <c r="A477" s="51"/>
      <c r="B477" s="52"/>
      <c r="C477" s="51"/>
      <c r="D477" s="52"/>
      <c r="E477" s="52"/>
      <c r="F477" s="52"/>
      <c r="G477" s="52"/>
      <c r="H477" s="53"/>
      <c r="I477" s="53"/>
      <c r="J477" s="69"/>
      <c r="L477" s="724"/>
      <c r="M477" s="52"/>
      <c r="N477" s="78"/>
    </row>
    <row r="478" spans="1:14" s="79" customFormat="1" hidden="1">
      <c r="A478" s="51"/>
      <c r="B478" s="52"/>
      <c r="C478" s="51"/>
      <c r="D478" s="52"/>
      <c r="E478" s="52"/>
      <c r="F478" s="52"/>
      <c r="G478" s="52"/>
      <c r="H478" s="53"/>
      <c r="I478" s="53"/>
      <c r="J478" s="69"/>
      <c r="L478" s="724"/>
      <c r="M478" s="52"/>
      <c r="N478" s="78"/>
    </row>
    <row r="479" spans="1:14" s="79" customFormat="1" hidden="1">
      <c r="A479" s="51"/>
      <c r="B479" s="52"/>
      <c r="C479" s="51"/>
      <c r="D479" s="52"/>
      <c r="E479" s="52"/>
      <c r="F479" s="52"/>
      <c r="G479" s="52"/>
      <c r="H479" s="53"/>
      <c r="I479" s="53"/>
      <c r="J479" s="69"/>
      <c r="L479" s="724"/>
      <c r="M479" s="52"/>
      <c r="N479" s="78"/>
    </row>
    <row r="480" spans="1:14" s="79" customFormat="1" hidden="1">
      <c r="A480" s="51"/>
      <c r="B480" s="52"/>
      <c r="C480" s="51"/>
      <c r="D480" s="52"/>
      <c r="E480" s="52"/>
      <c r="F480" s="52"/>
      <c r="G480" s="52"/>
      <c r="H480" s="53"/>
      <c r="I480" s="53"/>
      <c r="J480" s="69"/>
      <c r="L480" s="724"/>
      <c r="M480" s="52"/>
      <c r="N480" s="78"/>
    </row>
    <row r="481" spans="1:14" s="79" customFormat="1" hidden="1">
      <c r="A481" s="51"/>
      <c r="B481" s="52"/>
      <c r="C481" s="51"/>
      <c r="D481" s="52"/>
      <c r="E481" s="52"/>
      <c r="F481" s="52"/>
      <c r="G481" s="52"/>
      <c r="H481" s="53"/>
      <c r="I481" s="53"/>
      <c r="J481" s="69"/>
      <c r="L481" s="724"/>
      <c r="M481" s="52"/>
      <c r="N481" s="78"/>
    </row>
    <row r="482" spans="1:14" s="79" customFormat="1" hidden="1">
      <c r="A482" s="51"/>
      <c r="B482" s="52"/>
      <c r="C482" s="51"/>
      <c r="D482" s="52"/>
      <c r="E482" s="52"/>
      <c r="F482" s="52"/>
      <c r="G482" s="52"/>
      <c r="H482" s="53"/>
      <c r="I482" s="53"/>
      <c r="J482" s="69"/>
      <c r="L482" s="724"/>
      <c r="M482" s="52"/>
      <c r="N482" s="78"/>
    </row>
    <row r="483" spans="1:14" s="79" customFormat="1" hidden="1">
      <c r="A483" s="51"/>
      <c r="B483" s="52"/>
      <c r="C483" s="51"/>
      <c r="D483" s="52"/>
      <c r="E483" s="52"/>
      <c r="F483" s="52"/>
      <c r="G483" s="52"/>
      <c r="H483" s="53"/>
      <c r="I483" s="53"/>
      <c r="J483" s="69"/>
      <c r="L483" s="724"/>
      <c r="M483" s="52"/>
      <c r="N483" s="78"/>
    </row>
    <row r="484" spans="1:14" s="79" customFormat="1" hidden="1">
      <c r="A484" s="51"/>
      <c r="B484" s="52"/>
      <c r="C484" s="51"/>
      <c r="D484" s="52"/>
      <c r="E484" s="52"/>
      <c r="F484" s="52"/>
      <c r="G484" s="52"/>
      <c r="H484" s="53"/>
      <c r="I484" s="53"/>
      <c r="J484" s="69"/>
      <c r="L484" s="724"/>
      <c r="M484" s="52"/>
      <c r="N484" s="78"/>
    </row>
    <row r="485" spans="1:14" s="79" customFormat="1" hidden="1">
      <c r="A485" s="51"/>
      <c r="B485" s="52"/>
      <c r="C485" s="51"/>
      <c r="D485" s="52"/>
      <c r="E485" s="52"/>
      <c r="F485" s="52"/>
      <c r="G485" s="52"/>
      <c r="H485" s="53"/>
      <c r="I485" s="53"/>
      <c r="J485" s="69"/>
      <c r="L485" s="724"/>
      <c r="M485" s="52"/>
      <c r="N485" s="78"/>
    </row>
    <row r="486" spans="1:14" s="79" customFormat="1" hidden="1">
      <c r="A486" s="51"/>
      <c r="B486" s="52"/>
      <c r="C486" s="51"/>
      <c r="D486" s="52"/>
      <c r="E486" s="52"/>
      <c r="F486" s="52"/>
      <c r="G486" s="52"/>
      <c r="H486" s="53"/>
      <c r="I486" s="53"/>
      <c r="J486" s="69"/>
      <c r="L486" s="724"/>
      <c r="M486" s="52"/>
      <c r="N486" s="78"/>
    </row>
    <row r="487" spans="1:14" s="79" customFormat="1" hidden="1">
      <c r="A487" s="51"/>
      <c r="B487" s="52"/>
      <c r="C487" s="51"/>
      <c r="D487" s="52"/>
      <c r="E487" s="52"/>
      <c r="F487" s="52"/>
      <c r="G487" s="52"/>
      <c r="H487" s="53"/>
      <c r="I487" s="53"/>
      <c r="J487" s="69"/>
      <c r="L487" s="724"/>
      <c r="M487" s="52"/>
      <c r="N487" s="78"/>
    </row>
    <row r="488" spans="1:14" s="79" customFormat="1" hidden="1">
      <c r="A488" s="51"/>
      <c r="B488" s="52"/>
      <c r="C488" s="51"/>
      <c r="D488" s="52"/>
      <c r="E488" s="52"/>
      <c r="F488" s="52"/>
      <c r="G488" s="52"/>
      <c r="H488" s="53"/>
      <c r="I488" s="53"/>
      <c r="J488" s="69"/>
      <c r="L488" s="724"/>
      <c r="M488" s="52"/>
      <c r="N488" s="78"/>
    </row>
    <row r="489" spans="1:14" s="79" customFormat="1" hidden="1">
      <c r="A489" s="51"/>
      <c r="B489" s="52"/>
      <c r="C489" s="51"/>
      <c r="D489" s="52"/>
      <c r="E489" s="52"/>
      <c r="F489" s="52"/>
      <c r="G489" s="52"/>
      <c r="H489" s="53"/>
      <c r="I489" s="53"/>
      <c r="J489" s="69"/>
      <c r="L489" s="724"/>
      <c r="M489" s="52"/>
      <c r="N489" s="78"/>
    </row>
    <row r="490" spans="1:14" s="79" customFormat="1" hidden="1">
      <c r="A490" s="51"/>
      <c r="B490" s="52"/>
      <c r="C490" s="51"/>
      <c r="D490" s="52"/>
      <c r="E490" s="52"/>
      <c r="F490" s="52"/>
      <c r="G490" s="52"/>
      <c r="H490" s="53"/>
      <c r="I490" s="53"/>
      <c r="J490" s="69"/>
      <c r="L490" s="724"/>
      <c r="M490" s="52"/>
      <c r="N490" s="78"/>
    </row>
    <row r="491" spans="1:14" s="79" customFormat="1" hidden="1">
      <c r="A491" s="51"/>
      <c r="B491" s="52"/>
      <c r="C491" s="51"/>
      <c r="D491" s="52"/>
      <c r="E491" s="52"/>
      <c r="F491" s="52"/>
      <c r="G491" s="52"/>
      <c r="H491" s="53"/>
      <c r="I491" s="53"/>
      <c r="J491" s="69"/>
      <c r="L491" s="724"/>
      <c r="M491" s="52"/>
      <c r="N491" s="78"/>
    </row>
    <row r="492" spans="1:14" s="79" customFormat="1" hidden="1">
      <c r="A492" s="51"/>
      <c r="B492" s="52"/>
      <c r="C492" s="51"/>
      <c r="D492" s="52"/>
      <c r="E492" s="52"/>
      <c r="F492" s="52"/>
      <c r="G492" s="52"/>
      <c r="H492" s="53"/>
      <c r="I492" s="53"/>
      <c r="J492" s="69"/>
      <c r="L492" s="724"/>
      <c r="M492" s="52"/>
      <c r="N492" s="78"/>
    </row>
    <row r="493" spans="1:14" s="79" customFormat="1" hidden="1">
      <c r="A493" s="51"/>
      <c r="B493" s="52"/>
      <c r="C493" s="51"/>
      <c r="D493" s="52"/>
      <c r="E493" s="52"/>
      <c r="F493" s="52"/>
      <c r="G493" s="52"/>
      <c r="H493" s="53"/>
      <c r="I493" s="53"/>
      <c r="J493" s="69"/>
      <c r="L493" s="724"/>
      <c r="M493" s="52"/>
      <c r="N493" s="78"/>
    </row>
    <row r="494" spans="1:14" s="79" customFormat="1" hidden="1">
      <c r="A494" s="51"/>
      <c r="B494" s="52"/>
      <c r="C494" s="51"/>
      <c r="D494" s="52"/>
      <c r="E494" s="52"/>
      <c r="F494" s="52"/>
      <c r="G494" s="52"/>
      <c r="H494" s="53"/>
      <c r="I494" s="53"/>
      <c r="J494" s="69"/>
      <c r="L494" s="724"/>
      <c r="M494" s="52"/>
      <c r="N494" s="78"/>
    </row>
    <row r="495" spans="1:14" s="79" customFormat="1" hidden="1">
      <c r="A495" s="51"/>
      <c r="B495" s="52"/>
      <c r="C495" s="51"/>
      <c r="D495" s="52"/>
      <c r="E495" s="52"/>
      <c r="F495" s="52"/>
      <c r="G495" s="52"/>
      <c r="H495" s="53"/>
      <c r="I495" s="53"/>
      <c r="J495" s="69"/>
      <c r="L495" s="724"/>
      <c r="M495" s="52"/>
      <c r="N495" s="78"/>
    </row>
    <row r="496" spans="1:14" s="79" customFormat="1" hidden="1">
      <c r="A496" s="51"/>
      <c r="B496" s="52"/>
      <c r="C496" s="51"/>
      <c r="D496" s="52"/>
      <c r="E496" s="52"/>
      <c r="F496" s="52"/>
      <c r="G496" s="52"/>
      <c r="H496" s="53"/>
      <c r="I496" s="53"/>
      <c r="J496" s="69"/>
      <c r="L496" s="724"/>
      <c r="M496" s="52"/>
      <c r="N496" s="78"/>
    </row>
    <row r="497" spans="1:14" s="79" customFormat="1" hidden="1">
      <c r="A497" s="51"/>
      <c r="B497" s="52"/>
      <c r="C497" s="51"/>
      <c r="D497" s="52"/>
      <c r="E497" s="52"/>
      <c r="F497" s="52"/>
      <c r="G497" s="52"/>
      <c r="H497" s="53"/>
      <c r="I497" s="53"/>
      <c r="J497" s="69"/>
      <c r="L497" s="724"/>
      <c r="M497" s="52"/>
      <c r="N497" s="78"/>
    </row>
    <row r="498" spans="1:14" s="79" customFormat="1" hidden="1">
      <c r="A498" s="51"/>
      <c r="B498" s="52"/>
      <c r="C498" s="51"/>
      <c r="D498" s="52"/>
      <c r="E498" s="52"/>
      <c r="F498" s="52"/>
      <c r="G498" s="52"/>
      <c r="H498" s="53"/>
      <c r="I498" s="53"/>
      <c r="J498" s="69"/>
      <c r="L498" s="724"/>
      <c r="M498" s="52"/>
      <c r="N498" s="78"/>
    </row>
    <row r="499" spans="1:14" s="79" customFormat="1" hidden="1">
      <c r="A499" s="51"/>
      <c r="B499" s="52"/>
      <c r="C499" s="51"/>
      <c r="D499" s="52"/>
      <c r="E499" s="52"/>
      <c r="F499" s="52"/>
      <c r="G499" s="52"/>
      <c r="H499" s="53"/>
      <c r="I499" s="53"/>
      <c r="J499" s="69"/>
      <c r="L499" s="724"/>
      <c r="M499" s="52"/>
      <c r="N499" s="78"/>
    </row>
    <row r="500" spans="1:14" s="79" customFormat="1" hidden="1">
      <c r="A500" s="51"/>
      <c r="B500" s="52"/>
      <c r="C500" s="51"/>
      <c r="D500" s="52"/>
      <c r="E500" s="52"/>
      <c r="F500" s="52"/>
      <c r="G500" s="52"/>
      <c r="H500" s="53"/>
      <c r="I500" s="53"/>
      <c r="J500" s="69"/>
      <c r="L500" s="724"/>
      <c r="M500" s="52"/>
      <c r="N500" s="78"/>
    </row>
    <row r="501" spans="1:14" s="79" customFormat="1" hidden="1">
      <c r="A501" s="51"/>
      <c r="B501" s="52"/>
      <c r="C501" s="51"/>
      <c r="D501" s="52"/>
      <c r="E501" s="52"/>
      <c r="F501" s="52"/>
      <c r="G501" s="52"/>
      <c r="H501" s="53"/>
      <c r="I501" s="53"/>
      <c r="J501" s="69"/>
      <c r="L501" s="724"/>
      <c r="M501" s="52"/>
      <c r="N501" s="78"/>
    </row>
    <row r="502" spans="1:14" s="79" customFormat="1" hidden="1">
      <c r="A502" s="51"/>
      <c r="B502" s="52"/>
      <c r="C502" s="51"/>
      <c r="D502" s="52"/>
      <c r="E502" s="52"/>
      <c r="F502" s="52"/>
      <c r="G502" s="52"/>
      <c r="H502" s="53"/>
      <c r="I502" s="53"/>
      <c r="J502" s="69"/>
      <c r="L502" s="724"/>
      <c r="M502" s="52"/>
      <c r="N502" s="78"/>
    </row>
    <row r="503" spans="1:14" s="79" customFormat="1" hidden="1">
      <c r="A503" s="51"/>
      <c r="B503" s="52"/>
      <c r="C503" s="51"/>
      <c r="D503" s="52"/>
      <c r="E503" s="52"/>
      <c r="F503" s="52"/>
      <c r="G503" s="52"/>
      <c r="H503" s="53"/>
      <c r="I503" s="53"/>
      <c r="J503" s="69"/>
      <c r="L503" s="724"/>
      <c r="M503" s="52"/>
      <c r="N503" s="78"/>
    </row>
    <row r="504" spans="1:14" s="79" customFormat="1" hidden="1">
      <c r="A504" s="51"/>
      <c r="B504" s="52"/>
      <c r="C504" s="51"/>
      <c r="D504" s="52"/>
      <c r="E504" s="52"/>
      <c r="F504" s="52"/>
      <c r="G504" s="52"/>
      <c r="H504" s="53"/>
      <c r="I504" s="53"/>
      <c r="J504" s="69"/>
      <c r="L504" s="724"/>
      <c r="M504" s="52"/>
      <c r="N504" s="78"/>
    </row>
    <row r="505" spans="1:14" s="79" customFormat="1" hidden="1">
      <c r="A505" s="51"/>
      <c r="B505" s="52"/>
      <c r="C505" s="51"/>
      <c r="D505" s="52"/>
      <c r="E505" s="52"/>
      <c r="F505" s="52"/>
      <c r="G505" s="52"/>
      <c r="H505" s="53"/>
      <c r="I505" s="53"/>
      <c r="J505" s="69"/>
      <c r="L505" s="724"/>
      <c r="M505" s="52"/>
      <c r="N505" s="78"/>
    </row>
    <row r="506" spans="1:14" s="79" customFormat="1" hidden="1">
      <c r="A506" s="51"/>
      <c r="B506" s="52"/>
      <c r="C506" s="51"/>
      <c r="D506" s="52"/>
      <c r="E506" s="52"/>
      <c r="F506" s="52"/>
      <c r="G506" s="52"/>
      <c r="H506" s="53"/>
      <c r="I506" s="53"/>
      <c r="J506" s="69"/>
      <c r="L506" s="724"/>
      <c r="M506" s="52"/>
      <c r="N506" s="78"/>
    </row>
    <row r="507" spans="1:14" s="79" customFormat="1" hidden="1">
      <c r="A507" s="51"/>
      <c r="B507" s="52"/>
      <c r="C507" s="51"/>
      <c r="D507" s="52"/>
      <c r="E507" s="52"/>
      <c r="F507" s="52"/>
      <c r="G507" s="52"/>
      <c r="H507" s="53"/>
      <c r="I507" s="53"/>
      <c r="J507" s="69"/>
      <c r="L507" s="724"/>
      <c r="M507" s="52"/>
      <c r="N507" s="78"/>
    </row>
    <row r="508" spans="1:14" s="79" customFormat="1" hidden="1">
      <c r="A508" s="51"/>
      <c r="B508" s="52"/>
      <c r="C508" s="51"/>
      <c r="D508" s="52"/>
      <c r="E508" s="52"/>
      <c r="F508" s="52"/>
      <c r="G508" s="52"/>
      <c r="H508" s="53"/>
      <c r="I508" s="53"/>
      <c r="J508" s="69"/>
      <c r="L508" s="724"/>
      <c r="M508" s="52"/>
      <c r="N508" s="78"/>
    </row>
    <row r="509" spans="1:14" s="79" customFormat="1" hidden="1">
      <c r="A509" s="51"/>
      <c r="B509" s="52"/>
      <c r="C509" s="51"/>
      <c r="D509" s="52"/>
      <c r="E509" s="52"/>
      <c r="F509" s="52"/>
      <c r="G509" s="52"/>
      <c r="H509" s="53"/>
      <c r="I509" s="53"/>
      <c r="J509" s="69"/>
      <c r="L509" s="724"/>
      <c r="M509" s="52"/>
      <c r="N509" s="78"/>
    </row>
    <row r="510" spans="1:14" s="79" customFormat="1" hidden="1">
      <c r="A510" s="51"/>
      <c r="B510" s="52"/>
      <c r="C510" s="51"/>
      <c r="D510" s="52"/>
      <c r="E510" s="52"/>
      <c r="F510" s="52"/>
      <c r="G510" s="52"/>
      <c r="H510" s="53"/>
      <c r="I510" s="53"/>
      <c r="J510" s="69"/>
      <c r="L510" s="724"/>
      <c r="M510" s="52"/>
      <c r="N510" s="78"/>
    </row>
    <row r="511" spans="1:14" s="79" customFormat="1" hidden="1">
      <c r="A511" s="51"/>
      <c r="B511" s="52"/>
      <c r="C511" s="51"/>
      <c r="D511" s="52"/>
      <c r="E511" s="52"/>
      <c r="F511" s="52"/>
      <c r="G511" s="52"/>
      <c r="H511" s="53"/>
      <c r="I511" s="53"/>
      <c r="J511" s="69"/>
      <c r="L511" s="724"/>
      <c r="M511" s="52"/>
      <c r="N511" s="78"/>
    </row>
    <row r="512" spans="1:14" s="79" customFormat="1" hidden="1">
      <c r="A512" s="51"/>
      <c r="B512" s="52"/>
      <c r="C512" s="51"/>
      <c r="D512" s="52"/>
      <c r="E512" s="52"/>
      <c r="F512" s="52"/>
      <c r="G512" s="52"/>
      <c r="H512" s="53"/>
      <c r="I512" s="53"/>
      <c r="J512" s="69"/>
      <c r="L512" s="724"/>
      <c r="M512" s="52"/>
      <c r="N512" s="78"/>
    </row>
    <row r="513" spans="1:14" s="79" customFormat="1" hidden="1">
      <c r="A513" s="51"/>
      <c r="B513" s="52"/>
      <c r="C513" s="51"/>
      <c r="D513" s="52"/>
      <c r="E513" s="52"/>
      <c r="F513" s="52"/>
      <c r="G513" s="52"/>
      <c r="H513" s="53"/>
      <c r="I513" s="53"/>
      <c r="J513" s="69"/>
      <c r="L513" s="724"/>
      <c r="M513" s="52"/>
      <c r="N513" s="78"/>
    </row>
    <row r="514" spans="1:14" s="79" customFormat="1" hidden="1">
      <c r="A514" s="51"/>
      <c r="B514" s="52"/>
      <c r="C514" s="51"/>
      <c r="D514" s="52"/>
      <c r="E514" s="52"/>
      <c r="F514" s="52"/>
      <c r="G514" s="52"/>
      <c r="H514" s="53"/>
      <c r="I514" s="53"/>
      <c r="J514" s="69"/>
      <c r="L514" s="724"/>
      <c r="M514" s="52"/>
      <c r="N514" s="78"/>
    </row>
    <row r="515" spans="1:14" s="79" customFormat="1" hidden="1">
      <c r="A515" s="51"/>
      <c r="B515" s="52"/>
      <c r="C515" s="51"/>
      <c r="D515" s="52"/>
      <c r="E515" s="52"/>
      <c r="F515" s="52"/>
      <c r="G515" s="52"/>
      <c r="H515" s="53"/>
      <c r="I515" s="53"/>
      <c r="J515" s="69"/>
      <c r="L515" s="724"/>
      <c r="M515" s="52"/>
      <c r="N515" s="78"/>
    </row>
    <row r="516" spans="1:14" s="79" customFormat="1" hidden="1">
      <c r="A516" s="51"/>
      <c r="B516" s="52"/>
      <c r="C516" s="51"/>
      <c r="D516" s="52"/>
      <c r="E516" s="52"/>
      <c r="F516" s="52"/>
      <c r="G516" s="52"/>
      <c r="H516" s="53"/>
      <c r="I516" s="53"/>
      <c r="J516" s="69"/>
      <c r="L516" s="724"/>
      <c r="M516" s="52"/>
      <c r="N516" s="78"/>
    </row>
    <row r="517" spans="1:14" s="79" customFormat="1" hidden="1">
      <c r="A517" s="51"/>
      <c r="B517" s="52"/>
      <c r="C517" s="51"/>
      <c r="D517" s="52"/>
      <c r="E517" s="52"/>
      <c r="F517" s="52"/>
      <c r="G517" s="52"/>
      <c r="H517" s="53"/>
      <c r="I517" s="53"/>
      <c r="J517" s="69"/>
      <c r="L517" s="724"/>
      <c r="M517" s="52"/>
      <c r="N517" s="78"/>
    </row>
    <row r="518" spans="1:14" s="79" customFormat="1" hidden="1">
      <c r="A518" s="51"/>
      <c r="B518" s="52"/>
      <c r="C518" s="51"/>
      <c r="D518" s="52"/>
      <c r="E518" s="52"/>
      <c r="F518" s="52"/>
      <c r="G518" s="52"/>
      <c r="H518" s="53"/>
      <c r="I518" s="53"/>
      <c r="J518" s="69"/>
      <c r="L518" s="724"/>
      <c r="M518" s="52"/>
      <c r="N518" s="78"/>
    </row>
    <row r="519" spans="1:14" s="79" customFormat="1" hidden="1">
      <c r="A519" s="51"/>
      <c r="B519" s="52"/>
      <c r="C519" s="51"/>
      <c r="D519" s="52"/>
      <c r="E519" s="52"/>
      <c r="F519" s="52"/>
      <c r="G519" s="52"/>
      <c r="H519" s="53"/>
      <c r="I519" s="53"/>
      <c r="J519" s="69"/>
      <c r="L519" s="724"/>
      <c r="M519" s="52"/>
      <c r="N519" s="78"/>
    </row>
    <row r="520" spans="1:14" s="79" customFormat="1" hidden="1">
      <c r="A520" s="51"/>
      <c r="B520" s="52"/>
      <c r="C520" s="51"/>
      <c r="D520" s="52"/>
      <c r="E520" s="52"/>
      <c r="F520" s="52"/>
      <c r="G520" s="52"/>
      <c r="H520" s="53"/>
      <c r="I520" s="53"/>
      <c r="J520" s="69"/>
      <c r="L520" s="724"/>
      <c r="M520" s="52"/>
      <c r="N520" s="78"/>
    </row>
    <row r="521" spans="1:14" s="79" customFormat="1" hidden="1">
      <c r="A521" s="51"/>
      <c r="B521" s="52"/>
      <c r="C521" s="51"/>
      <c r="D521" s="52"/>
      <c r="E521" s="52"/>
      <c r="F521" s="52"/>
      <c r="G521" s="52"/>
      <c r="H521" s="53"/>
      <c r="I521" s="53"/>
      <c r="J521" s="69"/>
      <c r="L521" s="724"/>
      <c r="M521" s="52"/>
      <c r="N521" s="78"/>
    </row>
    <row r="522" spans="1:14" s="79" customFormat="1" hidden="1">
      <c r="A522" s="51"/>
      <c r="B522" s="52"/>
      <c r="C522" s="51"/>
      <c r="D522" s="52"/>
      <c r="E522" s="52"/>
      <c r="F522" s="52"/>
      <c r="G522" s="52"/>
      <c r="H522" s="53"/>
      <c r="I522" s="53"/>
      <c r="J522" s="69"/>
      <c r="L522" s="724"/>
      <c r="M522" s="52"/>
      <c r="N522" s="78"/>
    </row>
    <row r="523" spans="1:14" s="79" customFormat="1" hidden="1">
      <c r="A523" s="51"/>
      <c r="B523" s="52"/>
      <c r="C523" s="51"/>
      <c r="D523" s="52"/>
      <c r="E523" s="52"/>
      <c r="F523" s="52"/>
      <c r="G523" s="52"/>
      <c r="H523" s="53"/>
      <c r="I523" s="53"/>
      <c r="J523" s="69"/>
      <c r="L523" s="724"/>
      <c r="M523" s="52"/>
      <c r="N523" s="78"/>
    </row>
    <row r="524" spans="1:14" s="79" customFormat="1" hidden="1">
      <c r="A524" s="51"/>
      <c r="B524" s="52"/>
      <c r="C524" s="51"/>
      <c r="D524" s="52"/>
      <c r="E524" s="52"/>
      <c r="F524" s="52"/>
      <c r="G524" s="52"/>
      <c r="H524" s="53"/>
      <c r="I524" s="53"/>
      <c r="J524" s="69"/>
      <c r="L524" s="724"/>
      <c r="M524" s="52"/>
      <c r="N524" s="78"/>
    </row>
    <row r="525" spans="1:14" s="79" customFormat="1" hidden="1">
      <c r="A525" s="51"/>
      <c r="B525" s="52"/>
      <c r="C525" s="51"/>
      <c r="D525" s="52"/>
      <c r="E525" s="52"/>
      <c r="F525" s="52"/>
      <c r="G525" s="52"/>
      <c r="H525" s="53"/>
      <c r="I525" s="53"/>
      <c r="J525" s="69"/>
      <c r="L525" s="724"/>
      <c r="M525" s="52"/>
      <c r="N525" s="78"/>
    </row>
    <row r="526" spans="1:14" s="79" customFormat="1" hidden="1">
      <c r="A526" s="51"/>
      <c r="B526" s="52"/>
      <c r="C526" s="51"/>
      <c r="D526" s="52"/>
      <c r="E526" s="52"/>
      <c r="F526" s="52"/>
      <c r="G526" s="52"/>
      <c r="H526" s="53"/>
      <c r="I526" s="53"/>
      <c r="J526" s="69"/>
      <c r="L526" s="724"/>
      <c r="M526" s="52"/>
      <c r="N526" s="78"/>
    </row>
    <row r="527" spans="1:14" s="79" customFormat="1" hidden="1">
      <c r="A527" s="51"/>
      <c r="B527" s="52"/>
      <c r="C527" s="51"/>
      <c r="D527" s="52"/>
      <c r="E527" s="52"/>
      <c r="F527" s="52"/>
      <c r="G527" s="52"/>
      <c r="H527" s="53"/>
      <c r="I527" s="53"/>
      <c r="J527" s="69"/>
      <c r="L527" s="724"/>
      <c r="M527" s="52"/>
      <c r="N527" s="78"/>
    </row>
    <row r="528" spans="1:14" s="79" customFormat="1" hidden="1">
      <c r="A528" s="51"/>
      <c r="B528" s="52"/>
      <c r="C528" s="51"/>
      <c r="D528" s="52"/>
      <c r="E528" s="52"/>
      <c r="F528" s="52"/>
      <c r="G528" s="52"/>
      <c r="H528" s="53"/>
      <c r="I528" s="53"/>
      <c r="J528" s="69"/>
      <c r="L528" s="724"/>
      <c r="M528" s="52"/>
      <c r="N528" s="78"/>
    </row>
    <row r="529" spans="1:14" s="79" customFormat="1" hidden="1">
      <c r="A529" s="51"/>
      <c r="B529" s="52"/>
      <c r="C529" s="51"/>
      <c r="D529" s="52"/>
      <c r="E529" s="52"/>
      <c r="F529" s="52"/>
      <c r="G529" s="52"/>
      <c r="H529" s="53"/>
      <c r="I529" s="53"/>
      <c r="J529" s="69"/>
      <c r="L529" s="724"/>
      <c r="M529" s="52"/>
      <c r="N529" s="78"/>
    </row>
    <row r="530" spans="1:14" s="79" customFormat="1" hidden="1">
      <c r="A530" s="51"/>
      <c r="B530" s="52"/>
      <c r="C530" s="51"/>
      <c r="D530" s="52"/>
      <c r="E530" s="52"/>
      <c r="F530" s="52"/>
      <c r="G530" s="52"/>
      <c r="H530" s="53"/>
      <c r="I530" s="53"/>
      <c r="J530" s="69"/>
      <c r="L530" s="724"/>
      <c r="M530" s="52"/>
      <c r="N530" s="78"/>
    </row>
    <row r="531" spans="1:14" s="79" customFormat="1" hidden="1">
      <c r="A531" s="51"/>
      <c r="B531" s="52"/>
      <c r="C531" s="51"/>
      <c r="D531" s="52"/>
      <c r="E531" s="52"/>
      <c r="F531" s="52"/>
      <c r="G531" s="52"/>
      <c r="H531" s="53"/>
      <c r="I531" s="53"/>
      <c r="J531" s="69"/>
      <c r="L531" s="724"/>
      <c r="M531" s="52"/>
      <c r="N531" s="78"/>
    </row>
    <row r="532" spans="1:14" s="79" customFormat="1" hidden="1">
      <c r="A532" s="51"/>
      <c r="B532" s="52"/>
      <c r="C532" s="51"/>
      <c r="D532" s="52"/>
      <c r="E532" s="52"/>
      <c r="F532" s="52"/>
      <c r="G532" s="52"/>
      <c r="H532" s="53"/>
      <c r="I532" s="53"/>
      <c r="J532" s="69"/>
      <c r="L532" s="724"/>
      <c r="M532" s="52"/>
      <c r="N532" s="78"/>
    </row>
    <row r="533" spans="1:14" s="79" customFormat="1" hidden="1">
      <c r="A533" s="51"/>
      <c r="B533" s="52"/>
      <c r="C533" s="51"/>
      <c r="D533" s="52"/>
      <c r="E533" s="52"/>
      <c r="F533" s="52"/>
      <c r="G533" s="52"/>
      <c r="H533" s="53"/>
      <c r="I533" s="53"/>
      <c r="J533" s="69"/>
      <c r="L533" s="724"/>
      <c r="M533" s="52"/>
      <c r="N533" s="78"/>
    </row>
    <row r="534" spans="1:14" s="79" customFormat="1" hidden="1">
      <c r="A534" s="51"/>
      <c r="B534" s="52"/>
      <c r="C534" s="51"/>
      <c r="D534" s="52"/>
      <c r="E534" s="52"/>
      <c r="F534" s="52"/>
      <c r="G534" s="52"/>
      <c r="H534" s="53"/>
      <c r="I534" s="53"/>
      <c r="J534" s="69"/>
      <c r="L534" s="724"/>
      <c r="M534" s="52"/>
      <c r="N534" s="78"/>
    </row>
    <row r="535" spans="1:14" s="79" customFormat="1" hidden="1">
      <c r="A535" s="51"/>
      <c r="B535" s="52"/>
      <c r="C535" s="51"/>
      <c r="D535" s="52"/>
      <c r="E535" s="52"/>
      <c r="F535" s="52"/>
      <c r="G535" s="52"/>
      <c r="H535" s="53"/>
      <c r="I535" s="53"/>
      <c r="J535" s="69"/>
      <c r="L535" s="724"/>
      <c r="M535" s="52"/>
      <c r="N535" s="78"/>
    </row>
    <row r="536" spans="1:14" s="79" customFormat="1" hidden="1">
      <c r="A536" s="51"/>
      <c r="B536" s="52"/>
      <c r="C536" s="51"/>
      <c r="D536" s="52"/>
      <c r="E536" s="52"/>
      <c r="F536" s="52"/>
      <c r="G536" s="52"/>
      <c r="H536" s="53"/>
      <c r="I536" s="53"/>
      <c r="J536" s="69"/>
      <c r="L536" s="724"/>
      <c r="M536" s="52"/>
      <c r="N536" s="78"/>
    </row>
    <row r="537" spans="1:14" s="79" customFormat="1" hidden="1">
      <c r="A537" s="51"/>
      <c r="B537" s="52"/>
      <c r="C537" s="51"/>
      <c r="D537" s="52"/>
      <c r="E537" s="52"/>
      <c r="F537" s="52"/>
      <c r="G537" s="52"/>
      <c r="H537" s="53"/>
      <c r="I537" s="53"/>
      <c r="J537" s="69"/>
      <c r="L537" s="724"/>
      <c r="M537" s="52"/>
      <c r="N537" s="78"/>
    </row>
    <row r="538" spans="1:14" s="79" customFormat="1" hidden="1">
      <c r="A538" s="51"/>
      <c r="B538" s="52"/>
      <c r="C538" s="51"/>
      <c r="D538" s="52"/>
      <c r="E538" s="52"/>
      <c r="F538" s="52"/>
      <c r="G538" s="52"/>
      <c r="H538" s="53"/>
      <c r="I538" s="53"/>
      <c r="J538" s="69"/>
      <c r="L538" s="724"/>
      <c r="M538" s="52"/>
      <c r="N538" s="78"/>
    </row>
    <row r="539" spans="1:14" s="79" customFormat="1" hidden="1">
      <c r="A539" s="51"/>
      <c r="B539" s="52"/>
      <c r="C539" s="51"/>
      <c r="D539" s="52"/>
      <c r="E539" s="52"/>
      <c r="F539" s="52"/>
      <c r="G539" s="52"/>
      <c r="H539" s="53"/>
      <c r="I539" s="53"/>
      <c r="J539" s="69"/>
      <c r="L539" s="724"/>
      <c r="M539" s="52"/>
      <c r="N539" s="78"/>
    </row>
    <row r="540" spans="1:14" s="79" customFormat="1" hidden="1">
      <c r="A540" s="51"/>
      <c r="B540" s="52"/>
      <c r="C540" s="51"/>
      <c r="D540" s="52"/>
      <c r="E540" s="52"/>
      <c r="F540" s="52"/>
      <c r="G540" s="52"/>
      <c r="H540" s="53"/>
      <c r="I540" s="53"/>
      <c r="J540" s="69"/>
      <c r="L540" s="724"/>
      <c r="M540" s="52"/>
      <c r="N540" s="78"/>
    </row>
    <row r="541" spans="1:14" s="79" customFormat="1" hidden="1">
      <c r="A541" s="51"/>
      <c r="B541" s="52"/>
      <c r="C541" s="51"/>
      <c r="D541" s="52"/>
      <c r="E541" s="52"/>
      <c r="F541" s="52"/>
      <c r="G541" s="52"/>
      <c r="H541" s="53"/>
      <c r="I541" s="53"/>
      <c r="J541" s="69"/>
      <c r="L541" s="724"/>
      <c r="M541" s="52"/>
      <c r="N541" s="78"/>
    </row>
    <row r="542" spans="1:14" s="79" customFormat="1" hidden="1">
      <c r="A542" s="51"/>
      <c r="B542" s="52"/>
      <c r="C542" s="51"/>
      <c r="D542" s="52"/>
      <c r="E542" s="52"/>
      <c r="F542" s="52"/>
      <c r="G542" s="52"/>
      <c r="H542" s="53"/>
      <c r="I542" s="53"/>
      <c r="J542" s="69"/>
      <c r="L542" s="724"/>
      <c r="M542" s="52"/>
      <c r="N542" s="78"/>
    </row>
    <row r="543" spans="1:14" s="79" customFormat="1" hidden="1">
      <c r="A543" s="51"/>
      <c r="B543" s="52"/>
      <c r="C543" s="51"/>
      <c r="D543" s="52"/>
      <c r="E543" s="52"/>
      <c r="F543" s="52"/>
      <c r="G543" s="52"/>
      <c r="H543" s="53"/>
      <c r="I543" s="53"/>
      <c r="J543" s="69"/>
      <c r="L543" s="724"/>
      <c r="M543" s="52"/>
      <c r="N543" s="78"/>
    </row>
    <row r="544" spans="1:14" s="79" customFormat="1" hidden="1">
      <c r="A544" s="51"/>
      <c r="B544" s="52"/>
      <c r="C544" s="51"/>
      <c r="D544" s="52"/>
      <c r="E544" s="52"/>
      <c r="F544" s="52"/>
      <c r="G544" s="52"/>
      <c r="H544" s="53"/>
      <c r="I544" s="53"/>
      <c r="J544" s="69"/>
      <c r="L544" s="724"/>
      <c r="M544" s="52"/>
      <c r="N544" s="78"/>
    </row>
    <row r="545" spans="1:14" s="79" customFormat="1" hidden="1">
      <c r="A545" s="51"/>
      <c r="B545" s="52"/>
      <c r="C545" s="51"/>
      <c r="D545" s="52"/>
      <c r="E545" s="52"/>
      <c r="F545" s="52"/>
      <c r="G545" s="52"/>
      <c r="H545" s="53"/>
      <c r="I545" s="53"/>
      <c r="J545" s="69"/>
      <c r="L545" s="724"/>
      <c r="M545" s="52"/>
      <c r="N545" s="78"/>
    </row>
    <row r="546" spans="1:14" s="79" customFormat="1" hidden="1">
      <c r="A546" s="51"/>
      <c r="B546" s="52"/>
      <c r="C546" s="51"/>
      <c r="D546" s="52"/>
      <c r="E546" s="52"/>
      <c r="F546" s="52"/>
      <c r="G546" s="52"/>
      <c r="H546" s="53"/>
      <c r="I546" s="53"/>
      <c r="J546" s="69"/>
      <c r="L546" s="724"/>
      <c r="M546" s="52"/>
      <c r="N546" s="78"/>
    </row>
    <row r="547" spans="1:14" s="79" customFormat="1" hidden="1">
      <c r="A547" s="51"/>
      <c r="B547" s="52"/>
      <c r="C547" s="51"/>
      <c r="D547" s="52"/>
      <c r="E547" s="52"/>
      <c r="F547" s="52"/>
      <c r="G547" s="52"/>
      <c r="H547" s="53"/>
      <c r="I547" s="53"/>
      <c r="J547" s="69"/>
      <c r="L547" s="724"/>
      <c r="M547" s="52"/>
      <c r="N547" s="78"/>
    </row>
    <row r="548" spans="1:14" s="79" customFormat="1" hidden="1">
      <c r="A548" s="51"/>
      <c r="B548" s="52"/>
      <c r="C548" s="51"/>
      <c r="D548" s="52"/>
      <c r="E548" s="52"/>
      <c r="F548" s="52"/>
      <c r="G548" s="52"/>
      <c r="H548" s="53"/>
      <c r="I548" s="53"/>
      <c r="J548" s="69"/>
      <c r="L548" s="724"/>
      <c r="M548" s="52"/>
      <c r="N548" s="78"/>
    </row>
    <row r="549" spans="1:14" s="79" customFormat="1" hidden="1">
      <c r="A549" s="51"/>
      <c r="B549" s="52"/>
      <c r="C549" s="51"/>
      <c r="D549" s="52"/>
      <c r="E549" s="52"/>
      <c r="F549" s="52"/>
      <c r="G549" s="52"/>
      <c r="H549" s="53"/>
      <c r="I549" s="53"/>
      <c r="J549" s="69"/>
      <c r="L549" s="724"/>
      <c r="M549" s="52"/>
      <c r="N549" s="78"/>
    </row>
    <row r="550" spans="1:14" s="79" customFormat="1" hidden="1">
      <c r="A550" s="51"/>
      <c r="B550" s="52"/>
      <c r="C550" s="51"/>
      <c r="D550" s="52"/>
      <c r="E550" s="52"/>
      <c r="F550" s="52"/>
      <c r="G550" s="52"/>
      <c r="H550" s="53"/>
      <c r="I550" s="53"/>
      <c r="J550" s="69"/>
      <c r="L550" s="724"/>
      <c r="M550" s="52"/>
      <c r="N550" s="78"/>
    </row>
    <row r="551" spans="1:14" s="79" customFormat="1" hidden="1">
      <c r="A551" s="51"/>
      <c r="B551" s="52"/>
      <c r="C551" s="51"/>
      <c r="D551" s="52"/>
      <c r="E551" s="52"/>
      <c r="F551" s="52"/>
      <c r="G551" s="52"/>
      <c r="H551" s="53"/>
      <c r="I551" s="53"/>
      <c r="J551" s="69"/>
      <c r="L551" s="724"/>
      <c r="M551" s="52"/>
      <c r="N551" s="78"/>
    </row>
    <row r="552" spans="1:14" s="79" customFormat="1" hidden="1">
      <c r="A552" s="51"/>
      <c r="B552" s="52"/>
      <c r="C552" s="51"/>
      <c r="D552" s="52"/>
      <c r="E552" s="52"/>
      <c r="F552" s="52"/>
      <c r="G552" s="52"/>
      <c r="H552" s="53"/>
      <c r="I552" s="53"/>
      <c r="J552" s="69"/>
      <c r="L552" s="724"/>
      <c r="M552" s="52"/>
      <c r="N552" s="78"/>
    </row>
    <row r="553" spans="1:14" s="79" customFormat="1" hidden="1">
      <c r="A553" s="51"/>
      <c r="B553" s="52"/>
      <c r="C553" s="51"/>
      <c r="D553" s="52"/>
      <c r="E553" s="52"/>
      <c r="F553" s="52"/>
      <c r="G553" s="52"/>
      <c r="H553" s="53"/>
      <c r="I553" s="53"/>
      <c r="J553" s="69"/>
      <c r="L553" s="724"/>
      <c r="M553" s="52"/>
      <c r="N553" s="78"/>
    </row>
    <row r="554" spans="1:14" s="79" customFormat="1" hidden="1">
      <c r="A554" s="51"/>
      <c r="B554" s="52"/>
      <c r="C554" s="51"/>
      <c r="D554" s="52"/>
      <c r="E554" s="52"/>
      <c r="F554" s="52"/>
      <c r="G554" s="52"/>
      <c r="H554" s="53"/>
      <c r="I554" s="53"/>
      <c r="J554" s="69"/>
      <c r="L554" s="724"/>
      <c r="M554" s="52"/>
      <c r="N554" s="78"/>
    </row>
    <row r="555" spans="1:14" s="79" customFormat="1" hidden="1">
      <c r="A555" s="51"/>
      <c r="B555" s="52"/>
      <c r="C555" s="51"/>
      <c r="D555" s="52"/>
      <c r="E555" s="52"/>
      <c r="F555" s="52"/>
      <c r="G555" s="52"/>
      <c r="H555" s="53"/>
      <c r="I555" s="53"/>
      <c r="J555" s="69"/>
      <c r="L555" s="724"/>
      <c r="M555" s="52"/>
      <c r="N555" s="78"/>
    </row>
    <row r="556" spans="1:14" s="79" customFormat="1" hidden="1">
      <c r="A556" s="51"/>
      <c r="B556" s="52"/>
      <c r="C556" s="51"/>
      <c r="D556" s="52"/>
      <c r="E556" s="52"/>
      <c r="F556" s="52"/>
      <c r="G556" s="52"/>
      <c r="H556" s="53"/>
      <c r="I556" s="53"/>
      <c r="J556" s="69"/>
      <c r="L556" s="724"/>
      <c r="M556" s="52"/>
      <c r="N556" s="78"/>
    </row>
    <row r="557" spans="1:14" s="79" customFormat="1" hidden="1">
      <c r="A557" s="51"/>
      <c r="B557" s="52"/>
      <c r="C557" s="51"/>
      <c r="D557" s="52"/>
      <c r="E557" s="52"/>
      <c r="F557" s="52"/>
      <c r="G557" s="52"/>
      <c r="H557" s="53"/>
      <c r="I557" s="53"/>
      <c r="J557" s="69"/>
      <c r="L557" s="724"/>
      <c r="M557" s="52"/>
      <c r="N557" s="78"/>
    </row>
    <row r="558" spans="1:14" s="79" customFormat="1" hidden="1">
      <c r="A558" s="51"/>
      <c r="B558" s="52"/>
      <c r="C558" s="51"/>
      <c r="D558" s="52"/>
      <c r="E558" s="52"/>
      <c r="F558" s="52"/>
      <c r="G558" s="52"/>
      <c r="H558" s="53"/>
      <c r="I558" s="53"/>
      <c r="J558" s="69"/>
      <c r="L558" s="724"/>
      <c r="M558" s="52"/>
      <c r="N558" s="78"/>
    </row>
    <row r="559" spans="1:14" s="79" customFormat="1" hidden="1">
      <c r="A559" s="51"/>
      <c r="B559" s="52"/>
      <c r="C559" s="51"/>
      <c r="D559" s="52"/>
      <c r="E559" s="52"/>
      <c r="F559" s="52"/>
      <c r="G559" s="52"/>
      <c r="H559" s="53"/>
      <c r="I559" s="53"/>
      <c r="J559" s="69"/>
      <c r="L559" s="724"/>
      <c r="M559" s="52"/>
      <c r="N559" s="78"/>
    </row>
    <row r="560" spans="1:14" s="79" customFormat="1" hidden="1">
      <c r="A560" s="51"/>
      <c r="B560" s="52"/>
      <c r="C560" s="51"/>
      <c r="D560" s="52"/>
      <c r="E560" s="52"/>
      <c r="F560" s="52"/>
      <c r="G560" s="52"/>
      <c r="H560" s="53"/>
      <c r="I560" s="53"/>
      <c r="J560" s="69"/>
      <c r="L560" s="724"/>
      <c r="M560" s="52"/>
      <c r="N560" s="78"/>
    </row>
    <row r="561" spans="1:14" s="79" customFormat="1" hidden="1">
      <c r="A561" s="51"/>
      <c r="B561" s="52"/>
      <c r="C561" s="51"/>
      <c r="D561" s="52"/>
      <c r="E561" s="52"/>
      <c r="F561" s="52"/>
      <c r="G561" s="52"/>
      <c r="H561" s="53"/>
      <c r="I561" s="53"/>
      <c r="J561" s="69"/>
      <c r="L561" s="724"/>
      <c r="M561" s="52"/>
      <c r="N561" s="78"/>
    </row>
    <row r="562" spans="1:14" s="79" customFormat="1" hidden="1">
      <c r="A562" s="51"/>
      <c r="B562" s="52"/>
      <c r="C562" s="51"/>
      <c r="D562" s="52"/>
      <c r="E562" s="52"/>
      <c r="F562" s="52"/>
      <c r="G562" s="52"/>
      <c r="H562" s="53"/>
      <c r="I562" s="53"/>
      <c r="J562" s="69"/>
      <c r="L562" s="724"/>
      <c r="M562" s="52"/>
      <c r="N562" s="78"/>
    </row>
    <row r="563" spans="1:14" s="79" customFormat="1" hidden="1">
      <c r="A563" s="51"/>
      <c r="B563" s="52"/>
      <c r="C563" s="51"/>
      <c r="D563" s="52"/>
      <c r="E563" s="52"/>
      <c r="F563" s="52"/>
      <c r="G563" s="52"/>
      <c r="H563" s="53"/>
      <c r="I563" s="53"/>
      <c r="J563" s="69"/>
      <c r="L563" s="724"/>
      <c r="M563" s="52"/>
      <c r="N563" s="78"/>
    </row>
    <row r="564" spans="1:14" s="79" customFormat="1" hidden="1">
      <c r="A564" s="51"/>
      <c r="B564" s="52"/>
      <c r="C564" s="51"/>
      <c r="D564" s="52"/>
      <c r="E564" s="52"/>
      <c r="F564" s="52"/>
      <c r="G564" s="52"/>
      <c r="H564" s="53"/>
      <c r="I564" s="53"/>
      <c r="J564" s="69"/>
      <c r="L564" s="724"/>
      <c r="M564" s="52"/>
      <c r="N564" s="78"/>
    </row>
    <row r="565" spans="1:14" s="79" customFormat="1" hidden="1">
      <c r="A565" s="51"/>
      <c r="B565" s="52"/>
      <c r="C565" s="51"/>
      <c r="D565" s="52"/>
      <c r="E565" s="52"/>
      <c r="F565" s="52"/>
      <c r="G565" s="52"/>
      <c r="H565" s="53"/>
      <c r="I565" s="53"/>
      <c r="J565" s="69"/>
      <c r="L565" s="724"/>
      <c r="M565" s="52"/>
      <c r="N565" s="78"/>
    </row>
    <row r="566" spans="1:14" s="79" customFormat="1" hidden="1">
      <c r="A566" s="51"/>
      <c r="B566" s="52"/>
      <c r="C566" s="51"/>
      <c r="D566" s="52"/>
      <c r="E566" s="52"/>
      <c r="F566" s="52"/>
      <c r="G566" s="52"/>
      <c r="H566" s="53"/>
      <c r="I566" s="53"/>
      <c r="J566" s="69"/>
      <c r="L566" s="724"/>
      <c r="M566" s="52"/>
      <c r="N566" s="78"/>
    </row>
    <row r="567" spans="1:14" s="79" customFormat="1" hidden="1">
      <c r="A567" s="51"/>
      <c r="B567" s="52"/>
      <c r="C567" s="51"/>
      <c r="D567" s="52"/>
      <c r="E567" s="52"/>
      <c r="F567" s="52"/>
      <c r="G567" s="52"/>
      <c r="H567" s="53"/>
      <c r="I567" s="53"/>
      <c r="J567" s="69"/>
      <c r="L567" s="724"/>
      <c r="M567" s="52"/>
      <c r="N567" s="78"/>
    </row>
    <row r="568" spans="1:14" s="79" customFormat="1" hidden="1">
      <c r="A568" s="51"/>
      <c r="B568" s="52"/>
      <c r="C568" s="51"/>
      <c r="D568" s="52"/>
      <c r="E568" s="52"/>
      <c r="F568" s="52"/>
      <c r="G568" s="52"/>
      <c r="H568" s="53"/>
      <c r="I568" s="53"/>
      <c r="J568" s="69"/>
      <c r="L568" s="724"/>
      <c r="M568" s="52"/>
      <c r="N568" s="78"/>
    </row>
    <row r="569" spans="1:14" s="79" customFormat="1" hidden="1">
      <c r="A569" s="51"/>
      <c r="B569" s="52"/>
      <c r="C569" s="51"/>
      <c r="D569" s="52"/>
      <c r="E569" s="52"/>
      <c r="F569" s="52"/>
      <c r="G569" s="52"/>
      <c r="H569" s="53"/>
      <c r="I569" s="53"/>
      <c r="J569" s="69"/>
      <c r="L569" s="724"/>
      <c r="M569" s="52"/>
      <c r="N569" s="78"/>
    </row>
    <row r="570" spans="1:14" s="79" customFormat="1" hidden="1">
      <c r="A570" s="51"/>
      <c r="B570" s="52"/>
      <c r="C570" s="51"/>
      <c r="D570" s="52"/>
      <c r="E570" s="52"/>
      <c r="F570" s="52"/>
      <c r="G570" s="52"/>
      <c r="H570" s="53"/>
      <c r="I570" s="53"/>
      <c r="J570" s="69"/>
      <c r="L570" s="724"/>
      <c r="M570" s="52"/>
      <c r="N570" s="78"/>
    </row>
    <row r="571" spans="1:14" s="79" customFormat="1" hidden="1">
      <c r="A571" s="51"/>
      <c r="B571" s="52"/>
      <c r="C571" s="51"/>
      <c r="D571" s="52"/>
      <c r="E571" s="52"/>
      <c r="F571" s="52"/>
      <c r="G571" s="52"/>
      <c r="H571" s="53"/>
      <c r="I571" s="53"/>
      <c r="J571" s="69"/>
      <c r="L571" s="724"/>
      <c r="M571" s="52"/>
      <c r="N571" s="78"/>
    </row>
    <row r="572" spans="1:14" s="79" customFormat="1" hidden="1">
      <c r="A572" s="51"/>
      <c r="B572" s="52"/>
      <c r="C572" s="51"/>
      <c r="D572" s="52"/>
      <c r="E572" s="52"/>
      <c r="F572" s="52"/>
      <c r="G572" s="52"/>
      <c r="H572" s="53"/>
      <c r="I572" s="53"/>
      <c r="J572" s="69"/>
      <c r="L572" s="724"/>
      <c r="M572" s="52"/>
      <c r="N572" s="78"/>
    </row>
    <row r="573" spans="1:14" s="79" customFormat="1" hidden="1">
      <c r="A573" s="51"/>
      <c r="B573" s="52"/>
      <c r="C573" s="51"/>
      <c r="D573" s="52"/>
      <c r="E573" s="52"/>
      <c r="F573" s="52"/>
      <c r="G573" s="52"/>
      <c r="H573" s="53"/>
      <c r="I573" s="53"/>
      <c r="J573" s="69"/>
      <c r="L573" s="724"/>
      <c r="M573" s="52"/>
      <c r="N573" s="78"/>
    </row>
    <row r="574" spans="1:14" s="79" customFormat="1" hidden="1">
      <c r="A574" s="51"/>
      <c r="B574" s="52"/>
      <c r="C574" s="51"/>
      <c r="D574" s="52"/>
      <c r="E574" s="52"/>
      <c r="F574" s="52"/>
      <c r="G574" s="52"/>
      <c r="H574" s="53"/>
      <c r="I574" s="53"/>
      <c r="J574" s="69"/>
      <c r="L574" s="724"/>
      <c r="M574" s="52"/>
      <c r="N574" s="78"/>
    </row>
    <row r="575" spans="1:14" s="79" customFormat="1" hidden="1">
      <c r="A575" s="51"/>
      <c r="B575" s="52"/>
      <c r="C575" s="51"/>
      <c r="D575" s="52"/>
      <c r="E575" s="52"/>
      <c r="F575" s="52"/>
      <c r="G575" s="52"/>
      <c r="H575" s="53"/>
      <c r="I575" s="53"/>
      <c r="J575" s="69"/>
      <c r="L575" s="724"/>
      <c r="M575" s="52"/>
      <c r="N575" s="78"/>
    </row>
    <row r="576" spans="1:14" s="79" customFormat="1" hidden="1">
      <c r="A576" s="51"/>
      <c r="B576" s="52"/>
      <c r="C576" s="51"/>
      <c r="D576" s="52"/>
      <c r="E576" s="52"/>
      <c r="F576" s="52"/>
      <c r="G576" s="52"/>
      <c r="H576" s="53"/>
      <c r="I576" s="53"/>
      <c r="J576" s="69"/>
      <c r="L576" s="724"/>
      <c r="M576" s="52"/>
      <c r="N576" s="78"/>
    </row>
    <row r="577" spans="1:14" s="79" customFormat="1" hidden="1">
      <c r="A577" s="51"/>
      <c r="B577" s="52"/>
      <c r="C577" s="51"/>
      <c r="D577" s="52"/>
      <c r="E577" s="52"/>
      <c r="F577" s="52"/>
      <c r="G577" s="52"/>
      <c r="H577" s="53"/>
      <c r="I577" s="53"/>
      <c r="J577" s="69"/>
      <c r="L577" s="724"/>
      <c r="M577" s="52"/>
      <c r="N577" s="78"/>
    </row>
    <row r="578" spans="1:14" s="79" customFormat="1" hidden="1">
      <c r="A578" s="51"/>
      <c r="B578" s="52"/>
      <c r="C578" s="51"/>
      <c r="D578" s="52"/>
      <c r="E578" s="52"/>
      <c r="F578" s="52"/>
      <c r="G578" s="52"/>
      <c r="H578" s="53"/>
      <c r="I578" s="53"/>
      <c r="J578" s="69"/>
      <c r="L578" s="724"/>
      <c r="M578" s="52"/>
      <c r="N578" s="78"/>
    </row>
    <row r="579" spans="1:14" s="79" customFormat="1" hidden="1">
      <c r="A579" s="51"/>
      <c r="B579" s="52"/>
      <c r="C579" s="51"/>
      <c r="D579" s="52"/>
      <c r="E579" s="52"/>
      <c r="F579" s="52"/>
      <c r="G579" s="52"/>
      <c r="H579" s="53"/>
      <c r="I579" s="53"/>
      <c r="J579" s="69"/>
      <c r="L579" s="724"/>
      <c r="M579" s="52"/>
      <c r="N579" s="78"/>
    </row>
    <row r="580" spans="1:14" s="79" customFormat="1" hidden="1">
      <c r="A580" s="51"/>
      <c r="B580" s="52"/>
      <c r="C580" s="51"/>
      <c r="D580" s="52"/>
      <c r="E580" s="52"/>
      <c r="F580" s="52"/>
      <c r="G580" s="52"/>
      <c r="H580" s="53"/>
      <c r="I580" s="53"/>
      <c r="J580" s="69"/>
      <c r="L580" s="724"/>
      <c r="M580" s="52"/>
      <c r="N580" s="78"/>
    </row>
    <row r="581" spans="1:14" s="79" customFormat="1" hidden="1">
      <c r="A581" s="51"/>
      <c r="B581" s="52"/>
      <c r="C581" s="51"/>
      <c r="D581" s="52"/>
      <c r="E581" s="52"/>
      <c r="F581" s="52"/>
      <c r="G581" s="52"/>
      <c r="H581" s="53"/>
      <c r="I581" s="53"/>
      <c r="J581" s="69"/>
      <c r="L581" s="724"/>
      <c r="M581" s="52"/>
      <c r="N581" s="78"/>
    </row>
    <row r="582" spans="1:14" s="79" customFormat="1" hidden="1">
      <c r="A582" s="51"/>
      <c r="B582" s="52"/>
      <c r="C582" s="51"/>
      <c r="D582" s="52"/>
      <c r="E582" s="52"/>
      <c r="F582" s="52"/>
      <c r="G582" s="52"/>
      <c r="H582" s="53"/>
      <c r="I582" s="53"/>
      <c r="J582" s="69"/>
      <c r="L582" s="724"/>
      <c r="M582" s="52"/>
      <c r="N582" s="78"/>
    </row>
    <row r="583" spans="1:14" s="79" customFormat="1" hidden="1">
      <c r="A583" s="51"/>
      <c r="B583" s="52"/>
      <c r="C583" s="51"/>
      <c r="D583" s="52"/>
      <c r="E583" s="52"/>
      <c r="F583" s="52"/>
      <c r="G583" s="52"/>
      <c r="H583" s="53"/>
      <c r="I583" s="53"/>
      <c r="J583" s="69"/>
      <c r="L583" s="724"/>
      <c r="M583" s="52"/>
      <c r="N583" s="78"/>
    </row>
    <row r="584" spans="1:14" s="79" customFormat="1" hidden="1">
      <c r="A584" s="51"/>
      <c r="B584" s="52"/>
      <c r="C584" s="51"/>
      <c r="D584" s="52"/>
      <c r="E584" s="52"/>
      <c r="F584" s="52"/>
      <c r="G584" s="52"/>
      <c r="H584" s="53"/>
      <c r="I584" s="53"/>
      <c r="J584" s="69"/>
      <c r="L584" s="724"/>
      <c r="M584" s="52"/>
      <c r="N584" s="78"/>
    </row>
    <row r="585" spans="1:14" s="79" customFormat="1" hidden="1">
      <c r="A585" s="51"/>
      <c r="B585" s="52"/>
      <c r="C585" s="51"/>
      <c r="D585" s="52"/>
      <c r="E585" s="52"/>
      <c r="F585" s="52"/>
      <c r="G585" s="52"/>
      <c r="H585" s="53"/>
      <c r="I585" s="53"/>
      <c r="J585" s="69"/>
      <c r="L585" s="724"/>
      <c r="M585" s="52"/>
      <c r="N585" s="78"/>
    </row>
    <row r="586" spans="1:14" s="79" customFormat="1" hidden="1">
      <c r="A586" s="51"/>
      <c r="B586" s="52"/>
      <c r="C586" s="51"/>
      <c r="D586" s="52"/>
      <c r="E586" s="52"/>
      <c r="F586" s="52"/>
      <c r="G586" s="52"/>
      <c r="H586" s="53"/>
      <c r="I586" s="53"/>
      <c r="J586" s="69"/>
      <c r="L586" s="724"/>
      <c r="M586" s="52"/>
      <c r="N586" s="78"/>
    </row>
    <row r="587" spans="1:14" s="79" customFormat="1" hidden="1">
      <c r="A587" s="51"/>
      <c r="B587" s="52"/>
      <c r="C587" s="51"/>
      <c r="D587" s="52"/>
      <c r="E587" s="52"/>
      <c r="F587" s="52"/>
      <c r="G587" s="52"/>
      <c r="H587" s="53"/>
      <c r="I587" s="53"/>
      <c r="J587" s="69"/>
      <c r="L587" s="724"/>
      <c r="M587" s="52"/>
      <c r="N587" s="78"/>
    </row>
    <row r="588" spans="1:14" s="79" customFormat="1" hidden="1">
      <c r="A588" s="51"/>
      <c r="B588" s="52"/>
      <c r="C588" s="51"/>
      <c r="D588" s="52"/>
      <c r="E588" s="52"/>
      <c r="F588" s="52"/>
      <c r="G588" s="52"/>
      <c r="H588" s="53"/>
      <c r="I588" s="53"/>
      <c r="J588" s="69"/>
      <c r="L588" s="724"/>
      <c r="M588" s="52"/>
      <c r="N588" s="78"/>
    </row>
    <row r="589" spans="1:14" s="79" customFormat="1" hidden="1">
      <c r="A589" s="51"/>
      <c r="B589" s="52"/>
      <c r="C589" s="51"/>
      <c r="D589" s="52"/>
      <c r="E589" s="52"/>
      <c r="F589" s="52"/>
      <c r="G589" s="52"/>
      <c r="H589" s="53"/>
      <c r="I589" s="53"/>
      <c r="J589" s="69"/>
      <c r="L589" s="724"/>
      <c r="M589" s="52"/>
      <c r="N589" s="78"/>
    </row>
    <row r="590" spans="1:14" s="79" customFormat="1" hidden="1">
      <c r="A590" s="51"/>
      <c r="B590" s="52"/>
      <c r="C590" s="51"/>
      <c r="D590" s="52"/>
      <c r="E590" s="52"/>
      <c r="F590" s="52"/>
      <c r="G590" s="52"/>
      <c r="H590" s="53"/>
      <c r="I590" s="53"/>
      <c r="J590" s="69"/>
      <c r="L590" s="724"/>
      <c r="M590" s="52"/>
      <c r="N590" s="78"/>
    </row>
    <row r="591" spans="1:14" s="79" customFormat="1" hidden="1">
      <c r="A591" s="51"/>
      <c r="B591" s="52"/>
      <c r="C591" s="51"/>
      <c r="D591" s="52"/>
      <c r="E591" s="52"/>
      <c r="F591" s="52"/>
      <c r="G591" s="52"/>
      <c r="H591" s="53"/>
      <c r="I591" s="53"/>
      <c r="J591" s="69"/>
      <c r="L591" s="724"/>
      <c r="M591" s="52"/>
      <c r="N591" s="78"/>
    </row>
    <row r="592" spans="1:14" s="79" customFormat="1" hidden="1">
      <c r="A592" s="51"/>
      <c r="B592" s="52"/>
      <c r="C592" s="51"/>
      <c r="D592" s="52"/>
      <c r="E592" s="52"/>
      <c r="F592" s="52"/>
      <c r="G592" s="52"/>
      <c r="H592" s="53"/>
      <c r="I592" s="53"/>
      <c r="J592" s="69"/>
      <c r="L592" s="724"/>
      <c r="M592" s="52"/>
      <c r="N592" s="78"/>
    </row>
    <row r="593" spans="1:14" s="79" customFormat="1" hidden="1">
      <c r="A593" s="51"/>
      <c r="B593" s="52"/>
      <c r="C593" s="51"/>
      <c r="D593" s="52"/>
      <c r="E593" s="52"/>
      <c r="F593" s="52"/>
      <c r="G593" s="52"/>
      <c r="H593" s="53"/>
      <c r="I593" s="53"/>
      <c r="J593" s="69"/>
      <c r="L593" s="724"/>
      <c r="M593" s="52"/>
      <c r="N593" s="78"/>
    </row>
    <row r="594" spans="1:14" s="79" customFormat="1" hidden="1">
      <c r="A594" s="51"/>
      <c r="B594" s="52"/>
      <c r="C594" s="51"/>
      <c r="D594" s="52"/>
      <c r="E594" s="52"/>
      <c r="F594" s="52"/>
      <c r="G594" s="52"/>
      <c r="H594" s="53"/>
      <c r="I594" s="53"/>
      <c r="J594" s="69"/>
      <c r="L594" s="724"/>
      <c r="M594" s="52"/>
      <c r="N594" s="78"/>
    </row>
    <row r="595" spans="1:14" s="79" customFormat="1" hidden="1">
      <c r="A595" s="51"/>
      <c r="B595" s="52"/>
      <c r="C595" s="51"/>
      <c r="D595" s="52"/>
      <c r="E595" s="52"/>
      <c r="F595" s="52"/>
      <c r="G595" s="52"/>
      <c r="H595" s="53"/>
      <c r="I595" s="53"/>
      <c r="J595" s="69"/>
      <c r="L595" s="724"/>
      <c r="M595" s="52"/>
      <c r="N595" s="78"/>
    </row>
    <row r="596" spans="1:14" s="79" customFormat="1" hidden="1">
      <c r="A596" s="51"/>
      <c r="B596" s="52"/>
      <c r="C596" s="51"/>
      <c r="D596" s="52"/>
      <c r="E596" s="52"/>
      <c r="F596" s="52"/>
      <c r="G596" s="52"/>
      <c r="H596" s="53"/>
      <c r="I596" s="53"/>
      <c r="J596" s="69"/>
      <c r="L596" s="724"/>
      <c r="M596" s="52"/>
      <c r="N596" s="78"/>
    </row>
    <row r="597" spans="1:14" s="79" customFormat="1" hidden="1">
      <c r="A597" s="51"/>
      <c r="B597" s="52"/>
      <c r="C597" s="51"/>
      <c r="D597" s="52"/>
      <c r="E597" s="52"/>
      <c r="F597" s="52"/>
      <c r="G597" s="52"/>
      <c r="H597" s="53"/>
      <c r="I597" s="53"/>
      <c r="J597" s="69"/>
      <c r="L597" s="724"/>
      <c r="M597" s="52"/>
      <c r="N597" s="78"/>
    </row>
    <row r="598" spans="1:14" s="79" customFormat="1" hidden="1">
      <c r="A598" s="51"/>
      <c r="B598" s="52"/>
      <c r="C598" s="51"/>
      <c r="D598" s="52"/>
      <c r="E598" s="52"/>
      <c r="F598" s="52"/>
      <c r="G598" s="52"/>
      <c r="H598" s="53"/>
      <c r="I598" s="53"/>
      <c r="J598" s="69"/>
      <c r="L598" s="724"/>
      <c r="M598" s="52"/>
      <c r="N598" s="78"/>
    </row>
    <row r="599" spans="1:14" s="79" customFormat="1" hidden="1">
      <c r="A599" s="51"/>
      <c r="B599" s="52"/>
      <c r="C599" s="51"/>
      <c r="D599" s="52"/>
      <c r="E599" s="52"/>
      <c r="F599" s="52"/>
      <c r="G599" s="52"/>
      <c r="H599" s="53"/>
      <c r="I599" s="53"/>
      <c r="J599" s="69"/>
      <c r="L599" s="724"/>
      <c r="M599" s="52"/>
      <c r="N599" s="78"/>
    </row>
    <row r="600" spans="1:14" s="79" customFormat="1" hidden="1">
      <c r="A600" s="51"/>
      <c r="B600" s="52"/>
      <c r="C600" s="51"/>
      <c r="D600" s="52"/>
      <c r="E600" s="52"/>
      <c r="F600" s="52"/>
      <c r="G600" s="52"/>
      <c r="H600" s="53"/>
      <c r="I600" s="53"/>
      <c r="J600" s="69"/>
      <c r="L600" s="724"/>
      <c r="M600" s="52"/>
      <c r="N600" s="78"/>
    </row>
    <row r="601" spans="1:14" s="79" customFormat="1" hidden="1">
      <c r="A601" s="51"/>
      <c r="B601" s="52"/>
      <c r="C601" s="51"/>
      <c r="D601" s="52"/>
      <c r="E601" s="52"/>
      <c r="F601" s="52"/>
      <c r="G601" s="52"/>
      <c r="H601" s="53"/>
      <c r="I601" s="53"/>
      <c r="J601" s="69"/>
      <c r="L601" s="724"/>
      <c r="M601" s="52"/>
      <c r="N601" s="78"/>
    </row>
    <row r="602" spans="1:14" s="79" customFormat="1" hidden="1">
      <c r="A602" s="51"/>
      <c r="B602" s="52"/>
      <c r="C602" s="51"/>
      <c r="D602" s="52"/>
      <c r="E602" s="52"/>
      <c r="F602" s="52"/>
      <c r="G602" s="52"/>
      <c r="H602" s="53"/>
      <c r="I602" s="53"/>
      <c r="J602" s="69"/>
      <c r="L602" s="724"/>
      <c r="M602" s="52"/>
      <c r="N602" s="78"/>
    </row>
    <row r="603" spans="1:14" s="79" customFormat="1" hidden="1">
      <c r="A603" s="51"/>
      <c r="B603" s="52"/>
      <c r="C603" s="51"/>
      <c r="D603" s="52"/>
      <c r="E603" s="52"/>
      <c r="F603" s="52"/>
      <c r="G603" s="52"/>
      <c r="H603" s="53"/>
      <c r="I603" s="53"/>
      <c r="J603" s="69"/>
      <c r="L603" s="724"/>
      <c r="M603" s="52"/>
      <c r="N603" s="78"/>
    </row>
    <row r="604" spans="1:14" s="79" customFormat="1" hidden="1">
      <c r="A604" s="51"/>
      <c r="B604" s="52"/>
      <c r="C604" s="51"/>
      <c r="D604" s="52"/>
      <c r="E604" s="52"/>
      <c r="F604" s="52"/>
      <c r="G604" s="52"/>
      <c r="H604" s="53"/>
      <c r="I604" s="53"/>
      <c r="J604" s="69"/>
      <c r="L604" s="724"/>
      <c r="M604" s="52"/>
      <c r="N604" s="78"/>
    </row>
    <row r="605" spans="1:14" s="79" customFormat="1" hidden="1">
      <c r="A605" s="51"/>
      <c r="B605" s="52"/>
      <c r="C605" s="51"/>
      <c r="D605" s="52"/>
      <c r="E605" s="52"/>
      <c r="F605" s="52"/>
      <c r="G605" s="52"/>
      <c r="H605" s="53"/>
      <c r="I605" s="53"/>
      <c r="J605" s="69"/>
      <c r="L605" s="724"/>
      <c r="M605" s="52"/>
      <c r="N605" s="78"/>
    </row>
    <row r="606" spans="1:14" s="79" customFormat="1" hidden="1">
      <c r="A606" s="51"/>
      <c r="B606" s="52"/>
      <c r="C606" s="51"/>
      <c r="D606" s="52"/>
      <c r="E606" s="52"/>
      <c r="F606" s="52"/>
      <c r="G606" s="52"/>
      <c r="H606" s="53"/>
      <c r="I606" s="53"/>
      <c r="J606" s="69"/>
      <c r="L606" s="724"/>
      <c r="M606" s="52"/>
      <c r="N606" s="78"/>
    </row>
    <row r="607" spans="1:14" s="79" customFormat="1" hidden="1">
      <c r="A607" s="51"/>
      <c r="B607" s="52"/>
      <c r="C607" s="51"/>
      <c r="D607" s="52"/>
      <c r="E607" s="52"/>
      <c r="F607" s="52"/>
      <c r="G607" s="52"/>
      <c r="H607" s="53"/>
      <c r="I607" s="53"/>
      <c r="J607" s="69"/>
      <c r="L607" s="724"/>
      <c r="M607" s="52"/>
      <c r="N607" s="78"/>
    </row>
    <row r="608" spans="1:14" s="79" customFormat="1" hidden="1">
      <c r="A608" s="51"/>
      <c r="B608" s="52"/>
      <c r="C608" s="51"/>
      <c r="D608" s="52"/>
      <c r="E608" s="52"/>
      <c r="F608" s="52"/>
      <c r="G608" s="52"/>
      <c r="H608" s="53"/>
      <c r="I608" s="53"/>
      <c r="J608" s="69"/>
      <c r="L608" s="724"/>
      <c r="M608" s="52"/>
      <c r="N608" s="78"/>
    </row>
    <row r="609" spans="1:14" s="79" customFormat="1" hidden="1">
      <c r="A609" s="51"/>
      <c r="B609" s="52"/>
      <c r="C609" s="51"/>
      <c r="D609" s="52"/>
      <c r="E609" s="52"/>
      <c r="F609" s="52"/>
      <c r="G609" s="52"/>
      <c r="H609" s="53"/>
      <c r="I609" s="53"/>
      <c r="J609" s="69"/>
      <c r="L609" s="724"/>
      <c r="M609" s="52"/>
      <c r="N609" s="78"/>
    </row>
    <row r="610" spans="1:14" s="79" customFormat="1" hidden="1">
      <c r="A610" s="51"/>
      <c r="B610" s="52"/>
      <c r="C610" s="51"/>
      <c r="D610" s="52"/>
      <c r="E610" s="52"/>
      <c r="F610" s="52"/>
      <c r="G610" s="52"/>
      <c r="H610" s="53"/>
      <c r="I610" s="53"/>
      <c r="J610" s="69"/>
      <c r="L610" s="724"/>
      <c r="M610" s="52"/>
      <c r="N610" s="78"/>
    </row>
    <row r="611" spans="1:14" s="79" customFormat="1" hidden="1">
      <c r="A611" s="51"/>
      <c r="B611" s="52"/>
      <c r="C611" s="51"/>
      <c r="D611" s="52"/>
      <c r="E611" s="52"/>
      <c r="F611" s="52"/>
      <c r="G611" s="52"/>
      <c r="H611" s="53"/>
      <c r="I611" s="53"/>
      <c r="J611" s="69"/>
      <c r="L611" s="724"/>
      <c r="M611" s="52"/>
      <c r="N611" s="78"/>
    </row>
    <row r="612" spans="1:14" s="79" customFormat="1" hidden="1">
      <c r="A612" s="51"/>
      <c r="B612" s="52"/>
      <c r="C612" s="51"/>
      <c r="D612" s="52"/>
      <c r="E612" s="52"/>
      <c r="F612" s="52"/>
      <c r="G612" s="52"/>
      <c r="H612" s="53"/>
      <c r="I612" s="53"/>
      <c r="J612" s="69"/>
      <c r="L612" s="724"/>
      <c r="M612" s="52"/>
      <c r="N612" s="78"/>
    </row>
    <row r="613" spans="1:14" s="79" customFormat="1" hidden="1">
      <c r="A613" s="51"/>
      <c r="B613" s="52"/>
      <c r="C613" s="51"/>
      <c r="D613" s="52"/>
      <c r="E613" s="52"/>
      <c r="F613" s="52"/>
      <c r="G613" s="52"/>
      <c r="H613" s="53"/>
      <c r="I613" s="53"/>
      <c r="J613" s="69"/>
      <c r="L613" s="724"/>
      <c r="M613" s="52"/>
      <c r="N613" s="78"/>
    </row>
    <row r="614" spans="1:14" s="79" customFormat="1" hidden="1">
      <c r="A614" s="51"/>
      <c r="B614" s="52"/>
      <c r="C614" s="51"/>
      <c r="D614" s="52"/>
      <c r="E614" s="52"/>
      <c r="F614" s="52"/>
      <c r="G614" s="52"/>
      <c r="H614" s="53"/>
      <c r="I614" s="53"/>
      <c r="J614" s="69"/>
      <c r="L614" s="724"/>
      <c r="M614" s="52"/>
      <c r="N614" s="78"/>
    </row>
    <row r="615" spans="1:14" s="79" customFormat="1" hidden="1">
      <c r="A615" s="51"/>
      <c r="B615" s="52"/>
      <c r="C615" s="51"/>
      <c r="D615" s="52"/>
      <c r="E615" s="52"/>
      <c r="F615" s="52"/>
      <c r="G615" s="52"/>
      <c r="H615" s="53"/>
      <c r="I615" s="53"/>
      <c r="J615" s="69"/>
      <c r="L615" s="724"/>
      <c r="M615" s="52"/>
      <c r="N615" s="78"/>
    </row>
    <row r="616" spans="1:14" s="79" customFormat="1" hidden="1">
      <c r="A616" s="51"/>
      <c r="B616" s="52"/>
      <c r="C616" s="51"/>
      <c r="D616" s="52"/>
      <c r="E616" s="52"/>
      <c r="F616" s="52"/>
      <c r="G616" s="52"/>
      <c r="H616" s="53"/>
      <c r="I616" s="53"/>
      <c r="J616" s="69"/>
      <c r="L616" s="724"/>
      <c r="M616" s="52"/>
      <c r="N616" s="78"/>
    </row>
    <row r="617" spans="1:14" s="79" customFormat="1" hidden="1">
      <c r="A617" s="51"/>
      <c r="B617" s="52"/>
      <c r="C617" s="51"/>
      <c r="D617" s="52"/>
      <c r="E617" s="52"/>
      <c r="F617" s="52"/>
      <c r="G617" s="52"/>
      <c r="H617" s="53"/>
      <c r="I617" s="53"/>
      <c r="J617" s="69"/>
      <c r="L617" s="724"/>
      <c r="M617" s="52"/>
      <c r="N617" s="78"/>
    </row>
    <row r="618" spans="1:14" s="79" customFormat="1" hidden="1">
      <c r="A618" s="51"/>
      <c r="B618" s="52"/>
      <c r="C618" s="51"/>
      <c r="D618" s="52"/>
      <c r="E618" s="52"/>
      <c r="F618" s="52"/>
      <c r="G618" s="52"/>
      <c r="H618" s="53"/>
      <c r="I618" s="53"/>
      <c r="J618" s="69"/>
      <c r="L618" s="724"/>
      <c r="M618" s="52"/>
      <c r="N618" s="78"/>
    </row>
    <row r="619" spans="1:14" s="79" customFormat="1" hidden="1">
      <c r="A619" s="51"/>
      <c r="B619" s="52"/>
      <c r="C619" s="51"/>
      <c r="D619" s="52"/>
      <c r="E619" s="52"/>
      <c r="F619" s="52"/>
      <c r="G619" s="52"/>
      <c r="H619" s="53"/>
      <c r="I619" s="53"/>
      <c r="J619" s="69"/>
      <c r="L619" s="724"/>
      <c r="M619" s="52"/>
      <c r="N619" s="78"/>
    </row>
    <row r="620" spans="1:14" s="79" customFormat="1" hidden="1">
      <c r="A620" s="51"/>
      <c r="B620" s="52"/>
      <c r="C620" s="51"/>
      <c r="D620" s="52"/>
      <c r="E620" s="52"/>
      <c r="F620" s="52"/>
      <c r="G620" s="52"/>
      <c r="H620" s="53"/>
      <c r="I620" s="53"/>
      <c r="J620" s="69"/>
      <c r="L620" s="724"/>
      <c r="M620" s="52"/>
      <c r="N620" s="78"/>
    </row>
    <row r="621" spans="1:14" s="79" customFormat="1" hidden="1">
      <c r="A621" s="51"/>
      <c r="B621" s="52"/>
      <c r="C621" s="51"/>
      <c r="D621" s="52"/>
      <c r="E621" s="52"/>
      <c r="F621" s="52"/>
      <c r="G621" s="52"/>
      <c r="H621" s="53"/>
      <c r="I621" s="53"/>
      <c r="J621" s="69"/>
      <c r="L621" s="724"/>
      <c r="M621" s="52"/>
      <c r="N621" s="78"/>
    </row>
    <row r="622" spans="1:14" s="79" customFormat="1" hidden="1">
      <c r="A622" s="51"/>
      <c r="B622" s="52"/>
      <c r="C622" s="51"/>
      <c r="D622" s="52"/>
      <c r="E622" s="52"/>
      <c r="F622" s="52"/>
      <c r="G622" s="52"/>
      <c r="H622" s="53"/>
      <c r="I622" s="53"/>
      <c r="J622" s="69"/>
      <c r="L622" s="724"/>
      <c r="M622" s="52"/>
      <c r="N622" s="78"/>
    </row>
    <row r="623" spans="1:14" s="79" customFormat="1" hidden="1">
      <c r="A623" s="51"/>
      <c r="B623" s="52"/>
      <c r="C623" s="51"/>
      <c r="D623" s="52"/>
      <c r="E623" s="52"/>
      <c r="F623" s="52"/>
      <c r="G623" s="52"/>
      <c r="H623" s="53"/>
      <c r="I623" s="53"/>
      <c r="J623" s="69"/>
      <c r="L623" s="724"/>
      <c r="M623" s="52"/>
      <c r="N623" s="78"/>
    </row>
    <row r="624" spans="1:14" s="79" customFormat="1" hidden="1">
      <c r="A624" s="51"/>
      <c r="B624" s="52"/>
      <c r="C624" s="51"/>
      <c r="D624" s="52"/>
      <c r="E624" s="52"/>
      <c r="F624" s="52"/>
      <c r="G624" s="52"/>
      <c r="H624" s="53"/>
      <c r="I624" s="53"/>
      <c r="J624" s="69"/>
      <c r="L624" s="724"/>
      <c r="M624" s="52"/>
      <c r="N624" s="78"/>
    </row>
    <row r="625" spans="1:14" s="79" customFormat="1" hidden="1">
      <c r="A625" s="51"/>
      <c r="B625" s="52"/>
      <c r="C625" s="51"/>
      <c r="D625" s="52"/>
      <c r="E625" s="52"/>
      <c r="F625" s="52"/>
      <c r="G625" s="52"/>
      <c r="H625" s="53"/>
      <c r="I625" s="53"/>
      <c r="J625" s="69"/>
      <c r="L625" s="724"/>
      <c r="M625" s="52"/>
      <c r="N625" s="78"/>
    </row>
    <row r="626" spans="1:14" s="79" customFormat="1" hidden="1">
      <c r="A626" s="51"/>
      <c r="B626" s="52"/>
      <c r="C626" s="51"/>
      <c r="D626" s="52"/>
      <c r="E626" s="52"/>
      <c r="F626" s="52"/>
      <c r="G626" s="52"/>
      <c r="H626" s="53"/>
      <c r="I626" s="53"/>
      <c r="J626" s="69"/>
      <c r="L626" s="724"/>
      <c r="M626" s="52"/>
      <c r="N626" s="78"/>
    </row>
    <row r="627" spans="1:14" s="79" customFormat="1" hidden="1">
      <c r="A627" s="51"/>
      <c r="B627" s="52"/>
      <c r="C627" s="51"/>
      <c r="D627" s="52"/>
      <c r="E627" s="52"/>
      <c r="F627" s="52"/>
      <c r="G627" s="52"/>
      <c r="H627" s="53"/>
      <c r="I627" s="53"/>
      <c r="J627" s="69"/>
      <c r="L627" s="724"/>
      <c r="M627" s="52"/>
      <c r="N627" s="78"/>
    </row>
    <row r="628" spans="1:14" s="79" customFormat="1" hidden="1">
      <c r="A628" s="51"/>
      <c r="B628" s="52"/>
      <c r="C628" s="51"/>
      <c r="D628" s="52"/>
      <c r="E628" s="52"/>
      <c r="F628" s="52"/>
      <c r="G628" s="52"/>
      <c r="H628" s="53"/>
      <c r="I628" s="53"/>
      <c r="J628" s="69"/>
      <c r="L628" s="724"/>
      <c r="M628" s="52"/>
      <c r="N628" s="78"/>
    </row>
    <row r="629" spans="1:14" s="79" customFormat="1" hidden="1">
      <c r="A629" s="51"/>
      <c r="B629" s="52"/>
      <c r="C629" s="51"/>
      <c r="D629" s="52"/>
      <c r="E629" s="52"/>
      <c r="F629" s="52"/>
      <c r="G629" s="52"/>
      <c r="H629" s="53"/>
      <c r="I629" s="53"/>
      <c r="J629" s="69"/>
      <c r="L629" s="724"/>
      <c r="M629" s="52"/>
      <c r="N629" s="78"/>
    </row>
    <row r="630" spans="1:14" s="79" customFormat="1" hidden="1">
      <c r="A630" s="51"/>
      <c r="B630" s="52"/>
      <c r="C630" s="51"/>
      <c r="D630" s="52"/>
      <c r="E630" s="52"/>
      <c r="F630" s="52"/>
      <c r="G630" s="52"/>
      <c r="H630" s="53"/>
      <c r="I630" s="53"/>
      <c r="J630" s="69"/>
      <c r="L630" s="724"/>
      <c r="M630" s="52"/>
      <c r="N630" s="78"/>
    </row>
    <row r="631" spans="1:14" s="79" customFormat="1" hidden="1">
      <c r="A631" s="51"/>
      <c r="B631" s="52"/>
      <c r="C631" s="51"/>
      <c r="D631" s="52"/>
      <c r="E631" s="52"/>
      <c r="F631" s="52"/>
      <c r="G631" s="52"/>
      <c r="H631" s="53"/>
      <c r="I631" s="53"/>
      <c r="J631" s="69"/>
      <c r="L631" s="724"/>
      <c r="M631" s="52"/>
      <c r="N631" s="78"/>
    </row>
    <row r="632" spans="1:14" s="79" customFormat="1" hidden="1">
      <c r="A632" s="51"/>
      <c r="B632" s="52"/>
      <c r="C632" s="51"/>
      <c r="D632" s="52"/>
      <c r="E632" s="52"/>
      <c r="F632" s="52"/>
      <c r="G632" s="52"/>
      <c r="H632" s="53"/>
      <c r="I632" s="53"/>
      <c r="J632" s="69"/>
      <c r="L632" s="724"/>
      <c r="M632" s="52"/>
      <c r="N632" s="78"/>
    </row>
    <row r="633" spans="1:14" s="79" customFormat="1" hidden="1">
      <c r="A633" s="51"/>
      <c r="B633" s="52"/>
      <c r="C633" s="51"/>
      <c r="D633" s="52"/>
      <c r="E633" s="52"/>
      <c r="F633" s="52"/>
      <c r="G633" s="52"/>
      <c r="H633" s="53"/>
      <c r="I633" s="53"/>
      <c r="J633" s="69"/>
      <c r="L633" s="724"/>
      <c r="M633" s="52"/>
      <c r="N633" s="78"/>
    </row>
    <row r="634" spans="1:14" s="79" customFormat="1" hidden="1">
      <c r="A634" s="51"/>
      <c r="B634" s="52"/>
      <c r="C634" s="51"/>
      <c r="D634" s="52"/>
      <c r="E634" s="52"/>
      <c r="F634" s="52"/>
      <c r="G634" s="52"/>
      <c r="H634" s="53"/>
      <c r="I634" s="53"/>
      <c r="J634" s="69"/>
      <c r="L634" s="724"/>
      <c r="M634" s="52"/>
      <c r="N634" s="78"/>
    </row>
    <row r="635" spans="1:14" s="79" customFormat="1" hidden="1">
      <c r="A635" s="51"/>
      <c r="B635" s="52"/>
      <c r="C635" s="51"/>
      <c r="D635" s="52"/>
      <c r="E635" s="52"/>
      <c r="F635" s="52"/>
      <c r="G635" s="52"/>
      <c r="H635" s="53"/>
      <c r="I635" s="53"/>
      <c r="J635" s="69"/>
      <c r="L635" s="724"/>
      <c r="M635" s="52"/>
      <c r="N635" s="78"/>
    </row>
    <row r="636" spans="1:14" s="79" customFormat="1" hidden="1">
      <c r="A636" s="51"/>
      <c r="B636" s="52"/>
      <c r="C636" s="51"/>
      <c r="D636" s="52"/>
      <c r="E636" s="52"/>
      <c r="F636" s="52"/>
      <c r="G636" s="52"/>
      <c r="H636" s="53"/>
      <c r="I636" s="53"/>
      <c r="J636" s="69"/>
      <c r="L636" s="724"/>
      <c r="M636" s="52"/>
      <c r="N636" s="78"/>
    </row>
    <row r="637" spans="1:14" s="79" customFormat="1" hidden="1">
      <c r="A637" s="51"/>
      <c r="B637" s="52"/>
      <c r="C637" s="51"/>
      <c r="D637" s="52"/>
      <c r="E637" s="52"/>
      <c r="F637" s="52"/>
      <c r="G637" s="52"/>
      <c r="H637" s="53"/>
      <c r="I637" s="53"/>
      <c r="J637" s="69"/>
      <c r="L637" s="724"/>
      <c r="M637" s="52"/>
      <c r="N637" s="78"/>
    </row>
    <row r="638" spans="1:14" s="79" customFormat="1" hidden="1">
      <c r="A638" s="51"/>
      <c r="B638" s="52"/>
      <c r="C638" s="51"/>
      <c r="D638" s="52"/>
      <c r="E638" s="52"/>
      <c r="F638" s="52"/>
      <c r="G638" s="52"/>
      <c r="H638" s="53"/>
      <c r="I638" s="53"/>
      <c r="J638" s="69"/>
      <c r="L638" s="724"/>
      <c r="M638" s="52"/>
      <c r="N638" s="78"/>
    </row>
    <row r="639" spans="1:14" s="79" customFormat="1" hidden="1">
      <c r="A639" s="51"/>
      <c r="B639" s="52"/>
      <c r="C639" s="51"/>
      <c r="D639" s="52"/>
      <c r="E639" s="52"/>
      <c r="F639" s="52"/>
      <c r="G639" s="52"/>
      <c r="H639" s="53"/>
      <c r="I639" s="53"/>
      <c r="J639" s="69"/>
      <c r="L639" s="724"/>
      <c r="M639" s="52"/>
      <c r="N639" s="78"/>
    </row>
    <row r="640" spans="1:14" s="79" customFormat="1" hidden="1">
      <c r="A640" s="51"/>
      <c r="B640" s="52"/>
      <c r="C640" s="51"/>
      <c r="D640" s="52"/>
      <c r="E640" s="52"/>
      <c r="F640" s="52"/>
      <c r="G640" s="52"/>
      <c r="H640" s="53"/>
      <c r="I640" s="53"/>
      <c r="J640" s="69"/>
      <c r="L640" s="724"/>
      <c r="M640" s="52"/>
      <c r="N640" s="78"/>
    </row>
    <row r="641" spans="1:14" s="79" customFormat="1" hidden="1">
      <c r="A641" s="51"/>
      <c r="B641" s="52"/>
      <c r="C641" s="51"/>
      <c r="D641" s="52"/>
      <c r="E641" s="52"/>
      <c r="F641" s="52"/>
      <c r="G641" s="52"/>
      <c r="H641" s="53"/>
      <c r="I641" s="53"/>
      <c r="J641" s="69"/>
      <c r="L641" s="724"/>
      <c r="M641" s="52"/>
      <c r="N641" s="78"/>
    </row>
    <row r="642" spans="1:14" s="79" customFormat="1" hidden="1">
      <c r="A642" s="51"/>
      <c r="B642" s="52"/>
      <c r="C642" s="51"/>
      <c r="D642" s="52"/>
      <c r="E642" s="52"/>
      <c r="F642" s="52"/>
      <c r="G642" s="52"/>
      <c r="H642" s="53"/>
      <c r="I642" s="53"/>
      <c r="J642" s="69"/>
      <c r="L642" s="724"/>
      <c r="M642" s="52"/>
      <c r="N642" s="78"/>
    </row>
    <row r="643" spans="1:14" s="79" customFormat="1" hidden="1">
      <c r="A643" s="51"/>
      <c r="B643" s="52"/>
      <c r="C643" s="51"/>
      <c r="D643" s="52"/>
      <c r="E643" s="52"/>
      <c r="F643" s="52"/>
      <c r="G643" s="52"/>
      <c r="H643" s="53"/>
      <c r="I643" s="53"/>
      <c r="J643" s="69"/>
      <c r="L643" s="724"/>
      <c r="M643" s="52"/>
      <c r="N643" s="78"/>
    </row>
    <row r="644" spans="1:14" s="79" customFormat="1" hidden="1">
      <c r="A644" s="51"/>
      <c r="B644" s="52"/>
      <c r="C644" s="51"/>
      <c r="D644" s="52"/>
      <c r="E644" s="52"/>
      <c r="F644" s="52"/>
      <c r="G644" s="52"/>
      <c r="H644" s="53"/>
      <c r="I644" s="53"/>
      <c r="J644" s="69"/>
      <c r="L644" s="724"/>
      <c r="M644" s="52"/>
      <c r="N644" s="78"/>
    </row>
    <row r="645" spans="1:14" s="79" customFormat="1" hidden="1">
      <c r="A645" s="51"/>
      <c r="B645" s="52"/>
      <c r="C645" s="51"/>
      <c r="D645" s="52"/>
      <c r="E645" s="52"/>
      <c r="F645" s="52"/>
      <c r="G645" s="52"/>
      <c r="H645" s="53"/>
      <c r="I645" s="53"/>
      <c r="J645" s="69"/>
      <c r="L645" s="724"/>
      <c r="M645" s="52"/>
      <c r="N645" s="78"/>
    </row>
    <row r="646" spans="1:14" s="79" customFormat="1" hidden="1">
      <c r="A646" s="51"/>
      <c r="B646" s="52"/>
      <c r="C646" s="51"/>
      <c r="D646" s="52"/>
      <c r="E646" s="52"/>
      <c r="F646" s="52"/>
      <c r="G646" s="52"/>
      <c r="H646" s="53"/>
      <c r="I646" s="53"/>
      <c r="J646" s="69"/>
      <c r="L646" s="724"/>
      <c r="M646" s="52"/>
      <c r="N646" s="78"/>
    </row>
    <row r="647" spans="1:14" s="79" customFormat="1" hidden="1">
      <c r="A647" s="51"/>
      <c r="B647" s="52"/>
      <c r="C647" s="51"/>
      <c r="D647" s="52"/>
      <c r="E647" s="52"/>
      <c r="F647" s="52"/>
      <c r="G647" s="52"/>
      <c r="H647" s="53"/>
      <c r="I647" s="53"/>
      <c r="J647" s="69"/>
      <c r="L647" s="724"/>
      <c r="M647" s="52"/>
      <c r="N647" s="78"/>
    </row>
    <row r="648" spans="1:14" s="79" customFormat="1" hidden="1">
      <c r="A648" s="51"/>
      <c r="B648" s="52"/>
      <c r="C648" s="51"/>
      <c r="D648" s="52"/>
      <c r="E648" s="52"/>
      <c r="F648" s="52"/>
      <c r="G648" s="52"/>
      <c r="H648" s="53"/>
      <c r="I648" s="53"/>
      <c r="J648" s="69"/>
      <c r="L648" s="724"/>
      <c r="M648" s="52"/>
      <c r="N648" s="78"/>
    </row>
    <row r="649" spans="1:14" s="79" customFormat="1" hidden="1">
      <c r="A649" s="51"/>
      <c r="B649" s="52"/>
      <c r="C649" s="51"/>
      <c r="D649" s="52"/>
      <c r="E649" s="52"/>
      <c r="F649" s="52"/>
      <c r="G649" s="52"/>
      <c r="H649" s="53"/>
      <c r="I649" s="53"/>
      <c r="J649" s="69"/>
      <c r="L649" s="724"/>
      <c r="M649" s="52"/>
      <c r="N649" s="78"/>
    </row>
    <row r="650" spans="1:14" s="79" customFormat="1" hidden="1">
      <c r="A650" s="51"/>
      <c r="B650" s="52"/>
      <c r="C650" s="51"/>
      <c r="D650" s="52"/>
      <c r="E650" s="52"/>
      <c r="F650" s="52"/>
      <c r="G650" s="52"/>
      <c r="H650" s="53"/>
      <c r="I650" s="53"/>
      <c r="J650" s="69"/>
      <c r="L650" s="724"/>
      <c r="M650" s="52"/>
      <c r="N650" s="78"/>
    </row>
    <row r="651" spans="1:14" s="79" customFormat="1" hidden="1">
      <c r="A651" s="51"/>
      <c r="B651" s="52"/>
      <c r="C651" s="51"/>
      <c r="D651" s="52"/>
      <c r="E651" s="52"/>
      <c r="F651" s="52"/>
      <c r="G651" s="52"/>
      <c r="H651" s="53"/>
      <c r="I651" s="53"/>
      <c r="J651" s="69"/>
      <c r="L651" s="724"/>
      <c r="M651" s="52"/>
      <c r="N651" s="78"/>
    </row>
    <row r="652" spans="1:14" s="79" customFormat="1" hidden="1">
      <c r="A652" s="51"/>
      <c r="B652" s="52"/>
      <c r="C652" s="51"/>
      <c r="D652" s="52"/>
      <c r="E652" s="52"/>
      <c r="F652" s="52"/>
      <c r="G652" s="52"/>
      <c r="H652" s="53"/>
      <c r="I652" s="53"/>
      <c r="J652" s="69"/>
      <c r="L652" s="724"/>
      <c r="M652" s="52"/>
      <c r="N652" s="78"/>
    </row>
    <row r="653" spans="1:14" s="79" customFormat="1" hidden="1">
      <c r="A653" s="51"/>
      <c r="B653" s="52"/>
      <c r="C653" s="51"/>
      <c r="D653" s="52"/>
      <c r="E653" s="52"/>
      <c r="F653" s="52"/>
      <c r="G653" s="52"/>
      <c r="H653" s="53"/>
      <c r="I653" s="53"/>
      <c r="J653" s="69"/>
      <c r="L653" s="724"/>
      <c r="M653" s="52"/>
      <c r="N653" s="78"/>
    </row>
    <row r="654" spans="1:14" s="79" customFormat="1" hidden="1">
      <c r="A654" s="51"/>
      <c r="B654" s="52"/>
      <c r="C654" s="51"/>
      <c r="D654" s="52"/>
      <c r="E654" s="52"/>
      <c r="F654" s="52"/>
      <c r="G654" s="52"/>
      <c r="H654" s="53"/>
      <c r="I654" s="53"/>
      <c r="J654" s="69"/>
      <c r="L654" s="724"/>
      <c r="M654" s="52"/>
      <c r="N654" s="78"/>
    </row>
    <row r="655" spans="1:14" s="79" customFormat="1" hidden="1">
      <c r="A655" s="51"/>
      <c r="B655" s="52"/>
      <c r="C655" s="51"/>
      <c r="D655" s="52"/>
      <c r="E655" s="52"/>
      <c r="F655" s="52"/>
      <c r="G655" s="52"/>
      <c r="H655" s="53"/>
      <c r="I655" s="53"/>
      <c r="J655" s="69"/>
      <c r="L655" s="724"/>
      <c r="M655" s="52"/>
      <c r="N655" s="78"/>
    </row>
    <row r="656" spans="1:14" s="79" customFormat="1" hidden="1">
      <c r="A656" s="51"/>
      <c r="B656" s="52"/>
      <c r="C656" s="51"/>
      <c r="D656" s="52"/>
      <c r="E656" s="52"/>
      <c r="F656" s="52"/>
      <c r="G656" s="52"/>
      <c r="H656" s="53"/>
      <c r="I656" s="53"/>
      <c r="J656" s="69"/>
      <c r="L656" s="724"/>
      <c r="M656" s="52"/>
      <c r="N656" s="78"/>
    </row>
    <row r="657" spans="1:14" s="79" customFormat="1" hidden="1">
      <c r="A657" s="51"/>
      <c r="B657" s="52"/>
      <c r="C657" s="51"/>
      <c r="D657" s="52"/>
      <c r="E657" s="52"/>
      <c r="F657" s="52"/>
      <c r="G657" s="52"/>
      <c r="H657" s="53"/>
      <c r="I657" s="53"/>
      <c r="J657" s="69"/>
      <c r="L657" s="724"/>
      <c r="M657" s="52"/>
      <c r="N657" s="78"/>
    </row>
    <row r="658" spans="1:14" s="79" customFormat="1" hidden="1">
      <c r="A658" s="51"/>
      <c r="B658" s="52"/>
      <c r="C658" s="51"/>
      <c r="D658" s="52"/>
      <c r="E658" s="52"/>
      <c r="F658" s="52"/>
      <c r="G658" s="52"/>
      <c r="H658" s="53"/>
      <c r="I658" s="53"/>
      <c r="J658" s="69"/>
      <c r="L658" s="724"/>
      <c r="M658" s="52"/>
      <c r="N658" s="78"/>
    </row>
    <row r="659" spans="1:14" s="79" customFormat="1" hidden="1">
      <c r="A659" s="51"/>
      <c r="B659" s="52"/>
      <c r="C659" s="51"/>
      <c r="D659" s="52"/>
      <c r="E659" s="52"/>
      <c r="F659" s="52"/>
      <c r="G659" s="52"/>
      <c r="H659" s="53"/>
      <c r="I659" s="53"/>
      <c r="J659" s="69"/>
      <c r="L659" s="724"/>
      <c r="M659" s="52"/>
      <c r="N659" s="78"/>
    </row>
    <row r="660" spans="1:14" s="79" customFormat="1" hidden="1">
      <c r="A660" s="51"/>
      <c r="B660" s="52"/>
      <c r="C660" s="51"/>
      <c r="D660" s="52"/>
      <c r="E660" s="52"/>
      <c r="F660" s="52"/>
      <c r="G660" s="52"/>
      <c r="H660" s="53"/>
      <c r="I660" s="53"/>
      <c r="J660" s="69"/>
      <c r="L660" s="724"/>
      <c r="M660" s="52"/>
      <c r="N660" s="78"/>
    </row>
    <row r="661" spans="1:14" s="79" customFormat="1" hidden="1">
      <c r="A661" s="51"/>
      <c r="B661" s="52"/>
      <c r="C661" s="51"/>
      <c r="D661" s="52"/>
      <c r="E661" s="52"/>
      <c r="F661" s="52"/>
      <c r="G661" s="52"/>
      <c r="H661" s="53"/>
      <c r="I661" s="53"/>
      <c r="J661" s="69"/>
      <c r="L661" s="724"/>
      <c r="M661" s="52"/>
      <c r="N661" s="78"/>
    </row>
    <row r="662" spans="1:14" s="79" customFormat="1" hidden="1">
      <c r="A662" s="51"/>
      <c r="B662" s="52"/>
      <c r="C662" s="51"/>
      <c r="D662" s="52"/>
      <c r="E662" s="52"/>
      <c r="F662" s="52"/>
      <c r="G662" s="52"/>
      <c r="H662" s="53"/>
      <c r="I662" s="53"/>
      <c r="J662" s="69"/>
      <c r="L662" s="724"/>
      <c r="M662" s="52"/>
      <c r="N662" s="78"/>
    </row>
    <row r="663" spans="1:14" s="79" customFormat="1" hidden="1">
      <c r="A663" s="51"/>
      <c r="B663" s="52"/>
      <c r="C663" s="51"/>
      <c r="D663" s="52"/>
      <c r="E663" s="52"/>
      <c r="F663" s="52"/>
      <c r="G663" s="52"/>
      <c r="H663" s="53"/>
      <c r="I663" s="53"/>
      <c r="J663" s="69"/>
      <c r="L663" s="724"/>
      <c r="M663" s="52"/>
      <c r="N663" s="78"/>
    </row>
    <row r="664" spans="1:14" s="79" customFormat="1" hidden="1">
      <c r="A664" s="51"/>
      <c r="B664" s="52"/>
      <c r="C664" s="51"/>
      <c r="D664" s="52"/>
      <c r="E664" s="52"/>
      <c r="F664" s="52"/>
      <c r="G664" s="52"/>
      <c r="H664" s="53"/>
      <c r="I664" s="53"/>
      <c r="J664" s="69"/>
      <c r="L664" s="724"/>
      <c r="M664" s="52"/>
      <c r="N664" s="78"/>
    </row>
    <row r="665" spans="1:14" s="79" customFormat="1" hidden="1">
      <c r="A665" s="51"/>
      <c r="B665" s="52"/>
      <c r="C665" s="51"/>
      <c r="D665" s="52"/>
      <c r="E665" s="52"/>
      <c r="F665" s="52"/>
      <c r="G665" s="52"/>
      <c r="H665" s="53"/>
      <c r="I665" s="53"/>
      <c r="J665" s="69"/>
      <c r="L665" s="724"/>
      <c r="M665" s="52"/>
      <c r="N665" s="78"/>
    </row>
    <row r="666" spans="1:14" s="79" customFormat="1" hidden="1">
      <c r="A666" s="51"/>
      <c r="B666" s="52"/>
      <c r="C666" s="51"/>
      <c r="D666" s="52"/>
      <c r="E666" s="52"/>
      <c r="F666" s="52"/>
      <c r="G666" s="52"/>
      <c r="H666" s="53"/>
      <c r="I666" s="53"/>
      <c r="J666" s="69"/>
      <c r="L666" s="724"/>
      <c r="M666" s="52"/>
      <c r="N666" s="78"/>
    </row>
    <row r="667" spans="1:14" s="79" customFormat="1" hidden="1">
      <c r="A667" s="51"/>
      <c r="B667" s="52"/>
      <c r="C667" s="51"/>
      <c r="D667" s="52"/>
      <c r="E667" s="52"/>
      <c r="F667" s="52"/>
      <c r="G667" s="52"/>
      <c r="H667" s="53"/>
      <c r="I667" s="53"/>
      <c r="J667" s="69"/>
      <c r="L667" s="724"/>
      <c r="M667" s="52"/>
      <c r="N667" s="78"/>
    </row>
    <row r="668" spans="1:14" s="79" customFormat="1" hidden="1">
      <c r="A668" s="51"/>
      <c r="B668" s="52"/>
      <c r="C668" s="51"/>
      <c r="D668" s="52"/>
      <c r="E668" s="52"/>
      <c r="F668" s="52"/>
      <c r="G668" s="52"/>
      <c r="H668" s="53"/>
      <c r="I668" s="53"/>
      <c r="J668" s="69"/>
      <c r="L668" s="724"/>
      <c r="M668" s="52"/>
      <c r="N668" s="78"/>
    </row>
    <row r="669" spans="1:14" s="79" customFormat="1" hidden="1">
      <c r="A669" s="51"/>
      <c r="B669" s="52"/>
      <c r="C669" s="51"/>
      <c r="D669" s="52"/>
      <c r="E669" s="52"/>
      <c r="F669" s="52"/>
      <c r="G669" s="52"/>
      <c r="H669" s="53"/>
      <c r="I669" s="53"/>
      <c r="J669" s="69"/>
      <c r="L669" s="724"/>
      <c r="M669" s="52"/>
      <c r="N669" s="78"/>
    </row>
    <row r="670" spans="1:14" s="79" customFormat="1" hidden="1">
      <c r="A670" s="51"/>
      <c r="B670" s="52"/>
      <c r="C670" s="51"/>
      <c r="D670" s="52"/>
      <c r="E670" s="52"/>
      <c r="F670" s="52"/>
      <c r="G670" s="52"/>
      <c r="H670" s="53"/>
      <c r="I670" s="53"/>
      <c r="J670" s="69"/>
      <c r="L670" s="724"/>
      <c r="M670" s="52"/>
      <c r="N670" s="78"/>
    </row>
    <row r="671" spans="1:14" s="79" customFormat="1" hidden="1">
      <c r="A671" s="51"/>
      <c r="B671" s="52"/>
      <c r="C671" s="51"/>
      <c r="D671" s="52"/>
      <c r="E671" s="52"/>
      <c r="F671" s="52"/>
      <c r="G671" s="52"/>
      <c r="H671" s="53"/>
      <c r="I671" s="53"/>
      <c r="J671" s="69"/>
      <c r="L671" s="724"/>
      <c r="M671" s="52"/>
      <c r="N671" s="78"/>
    </row>
    <row r="672" spans="1:14" s="79" customFormat="1" hidden="1">
      <c r="A672" s="51"/>
      <c r="B672" s="52"/>
      <c r="C672" s="51"/>
      <c r="D672" s="52"/>
      <c r="E672" s="52"/>
      <c r="F672" s="52"/>
      <c r="G672" s="52"/>
      <c r="H672" s="53"/>
      <c r="I672" s="53"/>
      <c r="J672" s="69"/>
      <c r="L672" s="724"/>
      <c r="M672" s="52"/>
      <c r="N672" s="78"/>
    </row>
    <row r="673" spans="1:14" s="79" customFormat="1" hidden="1">
      <c r="A673" s="51"/>
      <c r="B673" s="52"/>
      <c r="C673" s="51"/>
      <c r="D673" s="52"/>
      <c r="E673" s="52"/>
      <c r="F673" s="52"/>
      <c r="G673" s="52"/>
      <c r="H673" s="53"/>
      <c r="I673" s="53"/>
      <c r="J673" s="69"/>
      <c r="L673" s="724"/>
      <c r="M673" s="52"/>
      <c r="N673" s="78"/>
    </row>
    <row r="674" spans="1:14" s="79" customFormat="1" hidden="1">
      <c r="A674" s="51"/>
      <c r="B674" s="52"/>
      <c r="C674" s="51"/>
      <c r="D674" s="52"/>
      <c r="E674" s="52"/>
      <c r="F674" s="52"/>
      <c r="G674" s="52"/>
      <c r="H674" s="53"/>
      <c r="I674" s="53"/>
      <c r="J674" s="69"/>
      <c r="L674" s="724"/>
      <c r="M674" s="52"/>
      <c r="N674" s="78"/>
    </row>
    <row r="675" spans="1:14" s="79" customFormat="1" hidden="1">
      <c r="A675" s="51"/>
      <c r="B675" s="52"/>
      <c r="C675" s="51"/>
      <c r="D675" s="52"/>
      <c r="E675" s="52"/>
      <c r="F675" s="52"/>
      <c r="G675" s="52"/>
      <c r="H675" s="53"/>
      <c r="I675" s="53"/>
      <c r="J675" s="69"/>
      <c r="L675" s="724"/>
      <c r="M675" s="52"/>
      <c r="N675" s="78"/>
    </row>
    <row r="676" spans="1:14" s="79" customFormat="1" hidden="1">
      <c r="A676" s="51"/>
      <c r="B676" s="52"/>
      <c r="C676" s="51"/>
      <c r="D676" s="52"/>
      <c r="E676" s="52"/>
      <c r="F676" s="52"/>
      <c r="G676" s="52"/>
      <c r="H676" s="53"/>
      <c r="I676" s="53"/>
      <c r="J676" s="69"/>
      <c r="L676" s="724"/>
      <c r="M676" s="52"/>
      <c r="N676" s="78"/>
    </row>
    <row r="677" spans="1:14" s="79" customFormat="1" hidden="1">
      <c r="A677" s="51"/>
      <c r="B677" s="52"/>
      <c r="C677" s="51"/>
      <c r="D677" s="52"/>
      <c r="E677" s="52"/>
      <c r="F677" s="52"/>
      <c r="G677" s="52"/>
      <c r="H677" s="53"/>
      <c r="I677" s="53"/>
      <c r="J677" s="69"/>
      <c r="L677" s="724"/>
      <c r="M677" s="52"/>
      <c r="N677" s="78"/>
    </row>
    <row r="678" spans="1:14" s="79" customFormat="1" hidden="1">
      <c r="A678" s="51"/>
      <c r="B678" s="52"/>
      <c r="C678" s="51"/>
      <c r="D678" s="52"/>
      <c r="E678" s="52"/>
      <c r="F678" s="52"/>
      <c r="G678" s="52"/>
      <c r="H678" s="53"/>
      <c r="I678" s="53"/>
      <c r="J678" s="69"/>
      <c r="L678" s="724"/>
      <c r="M678" s="52"/>
      <c r="N678" s="78"/>
    </row>
    <row r="679" spans="1:14" s="79" customFormat="1" hidden="1">
      <c r="A679" s="51"/>
      <c r="B679" s="52"/>
      <c r="C679" s="51"/>
      <c r="D679" s="52"/>
      <c r="E679" s="52"/>
      <c r="F679" s="52"/>
      <c r="G679" s="52"/>
      <c r="H679" s="53"/>
      <c r="I679" s="53"/>
      <c r="J679" s="69"/>
      <c r="L679" s="724"/>
      <c r="M679" s="52"/>
      <c r="N679" s="78"/>
    </row>
    <row r="680" spans="1:14" s="79" customFormat="1" hidden="1">
      <c r="A680" s="51"/>
      <c r="B680" s="52"/>
      <c r="C680" s="51"/>
      <c r="D680" s="52"/>
      <c r="E680" s="52"/>
      <c r="F680" s="52"/>
      <c r="G680" s="52"/>
      <c r="H680" s="53"/>
      <c r="I680" s="53"/>
      <c r="J680" s="69"/>
      <c r="L680" s="724"/>
      <c r="M680" s="52"/>
      <c r="N680" s="78"/>
    </row>
    <row r="681" spans="1:14" s="79" customFormat="1" hidden="1">
      <c r="A681" s="51"/>
      <c r="B681" s="52"/>
      <c r="C681" s="51"/>
      <c r="D681" s="52"/>
      <c r="E681" s="52"/>
      <c r="F681" s="52"/>
      <c r="G681" s="52"/>
      <c r="H681" s="53"/>
      <c r="I681" s="53"/>
      <c r="J681" s="69"/>
      <c r="L681" s="724"/>
      <c r="M681" s="52"/>
      <c r="N681" s="78"/>
    </row>
    <row r="682" spans="1:14" s="79" customFormat="1" hidden="1">
      <c r="A682" s="51"/>
      <c r="B682" s="52"/>
      <c r="C682" s="51"/>
      <c r="D682" s="52"/>
      <c r="E682" s="52"/>
      <c r="F682" s="52"/>
      <c r="G682" s="52"/>
      <c r="H682" s="53"/>
      <c r="I682" s="53"/>
      <c r="J682" s="69"/>
      <c r="L682" s="724"/>
      <c r="M682" s="52"/>
      <c r="N682" s="78"/>
    </row>
    <row r="683" spans="1:14" s="79" customFormat="1" hidden="1">
      <c r="A683" s="51"/>
      <c r="B683" s="52"/>
      <c r="C683" s="51"/>
      <c r="D683" s="52"/>
      <c r="E683" s="52"/>
      <c r="F683" s="52"/>
      <c r="G683" s="52"/>
      <c r="H683" s="53"/>
      <c r="I683" s="53"/>
      <c r="J683" s="69"/>
      <c r="L683" s="724"/>
      <c r="M683" s="52"/>
      <c r="N683" s="78"/>
    </row>
    <row r="684" spans="1:14" s="79" customFormat="1" hidden="1">
      <c r="A684" s="51"/>
      <c r="B684" s="52"/>
      <c r="C684" s="51"/>
      <c r="D684" s="52"/>
      <c r="E684" s="52"/>
      <c r="F684" s="52"/>
      <c r="G684" s="52"/>
      <c r="H684" s="53"/>
      <c r="I684" s="53"/>
      <c r="J684" s="69"/>
      <c r="L684" s="724"/>
      <c r="M684" s="52"/>
      <c r="N684" s="78"/>
    </row>
    <row r="685" spans="1:14" s="79" customFormat="1" hidden="1">
      <c r="A685" s="51"/>
      <c r="B685" s="52"/>
      <c r="C685" s="51"/>
      <c r="D685" s="52"/>
      <c r="E685" s="52"/>
      <c r="F685" s="52"/>
      <c r="G685" s="52"/>
      <c r="H685" s="53"/>
      <c r="I685" s="53"/>
      <c r="J685" s="69"/>
      <c r="L685" s="724"/>
      <c r="M685" s="52"/>
      <c r="N685" s="78"/>
    </row>
    <row r="686" spans="1:14" s="79" customFormat="1" hidden="1">
      <c r="A686" s="51"/>
      <c r="B686" s="52"/>
      <c r="C686" s="51"/>
      <c r="D686" s="52"/>
      <c r="E686" s="52"/>
      <c r="F686" s="52"/>
      <c r="G686" s="52"/>
      <c r="H686" s="53"/>
      <c r="I686" s="53"/>
      <c r="J686" s="69"/>
      <c r="L686" s="724"/>
      <c r="M686" s="52"/>
      <c r="N686" s="78"/>
    </row>
    <row r="687" spans="1:14" s="79" customFormat="1" hidden="1">
      <c r="A687" s="51"/>
      <c r="B687" s="52"/>
      <c r="C687" s="51"/>
      <c r="D687" s="52"/>
      <c r="E687" s="52"/>
      <c r="F687" s="52"/>
      <c r="G687" s="52"/>
      <c r="H687" s="53"/>
      <c r="I687" s="53"/>
      <c r="J687" s="69"/>
      <c r="L687" s="724"/>
      <c r="M687" s="52"/>
      <c r="N687" s="78"/>
    </row>
    <row r="688" spans="1:14" s="79" customFormat="1" hidden="1">
      <c r="A688" s="51"/>
      <c r="B688" s="52"/>
      <c r="C688" s="51"/>
      <c r="D688" s="52"/>
      <c r="E688" s="52"/>
      <c r="F688" s="52"/>
      <c r="G688" s="52"/>
      <c r="H688" s="53"/>
      <c r="I688" s="53"/>
      <c r="J688" s="69"/>
      <c r="L688" s="724"/>
      <c r="M688" s="52"/>
      <c r="N688" s="78"/>
    </row>
    <row r="689" spans="1:14" s="79" customFormat="1" hidden="1">
      <c r="A689" s="51"/>
      <c r="B689" s="52"/>
      <c r="C689" s="51"/>
      <c r="D689" s="52"/>
      <c r="E689" s="52"/>
      <c r="F689" s="52"/>
      <c r="G689" s="52"/>
      <c r="H689" s="53"/>
      <c r="I689" s="53"/>
      <c r="J689" s="69"/>
      <c r="L689" s="724"/>
      <c r="M689" s="52"/>
      <c r="N689" s="78"/>
    </row>
    <row r="690" spans="1:14" s="79" customFormat="1" hidden="1">
      <c r="A690" s="51"/>
      <c r="B690" s="52"/>
      <c r="C690" s="51"/>
      <c r="D690" s="52"/>
      <c r="E690" s="52"/>
      <c r="F690" s="52"/>
      <c r="G690" s="52"/>
      <c r="H690" s="53"/>
      <c r="I690" s="53"/>
      <c r="J690" s="69"/>
      <c r="L690" s="724"/>
      <c r="M690" s="52"/>
      <c r="N690" s="78"/>
    </row>
    <row r="691" spans="1:14" s="79" customFormat="1" hidden="1">
      <c r="A691" s="51"/>
      <c r="B691" s="52"/>
      <c r="C691" s="51"/>
      <c r="D691" s="52"/>
      <c r="E691" s="52"/>
      <c r="F691" s="52"/>
      <c r="G691" s="52"/>
      <c r="H691" s="53"/>
      <c r="I691" s="53"/>
      <c r="J691" s="69"/>
      <c r="L691" s="724"/>
      <c r="M691" s="52"/>
      <c r="N691" s="78"/>
    </row>
    <row r="692" spans="1:14" s="79" customFormat="1" hidden="1">
      <c r="A692" s="51"/>
      <c r="B692" s="52"/>
      <c r="C692" s="51"/>
      <c r="D692" s="52"/>
      <c r="E692" s="52"/>
      <c r="F692" s="52"/>
      <c r="G692" s="52"/>
      <c r="H692" s="53"/>
      <c r="I692" s="53"/>
      <c r="J692" s="69"/>
      <c r="L692" s="724"/>
      <c r="M692" s="52"/>
      <c r="N692" s="78"/>
    </row>
    <row r="693" spans="1:14" s="79" customFormat="1" hidden="1">
      <c r="A693" s="51"/>
      <c r="B693" s="52"/>
      <c r="C693" s="51"/>
      <c r="D693" s="52"/>
      <c r="E693" s="52"/>
      <c r="F693" s="52"/>
      <c r="G693" s="52"/>
      <c r="H693" s="53"/>
      <c r="I693" s="53"/>
      <c r="J693" s="69"/>
      <c r="L693" s="724"/>
      <c r="M693" s="52"/>
      <c r="N693" s="78"/>
    </row>
    <row r="694" spans="1:14" s="79" customFormat="1" hidden="1">
      <c r="A694" s="51"/>
      <c r="B694" s="52"/>
      <c r="C694" s="51"/>
      <c r="D694" s="52"/>
      <c r="E694" s="52"/>
      <c r="F694" s="52"/>
      <c r="G694" s="52"/>
      <c r="H694" s="53"/>
      <c r="I694" s="53"/>
      <c r="J694" s="69"/>
      <c r="L694" s="724"/>
      <c r="M694" s="52"/>
      <c r="N694" s="78"/>
    </row>
    <row r="695" spans="1:14" s="79" customFormat="1" hidden="1">
      <c r="A695" s="51"/>
      <c r="B695" s="52"/>
      <c r="C695" s="51"/>
      <c r="D695" s="52"/>
      <c r="E695" s="52"/>
      <c r="F695" s="52"/>
      <c r="G695" s="52"/>
      <c r="H695" s="53"/>
      <c r="I695" s="53"/>
      <c r="J695" s="69"/>
      <c r="L695" s="724"/>
      <c r="M695" s="52"/>
      <c r="N695" s="78"/>
    </row>
    <row r="696" spans="1:14" s="79" customFormat="1" hidden="1">
      <c r="A696" s="51"/>
      <c r="B696" s="52"/>
      <c r="C696" s="51"/>
      <c r="D696" s="52"/>
      <c r="E696" s="52"/>
      <c r="F696" s="52"/>
      <c r="G696" s="52"/>
      <c r="H696" s="53"/>
      <c r="I696" s="53"/>
      <c r="J696" s="69"/>
      <c r="L696" s="724"/>
      <c r="M696" s="52"/>
      <c r="N696" s="78"/>
    </row>
    <row r="697" spans="1:14" s="79" customFormat="1" hidden="1">
      <c r="A697" s="51"/>
      <c r="B697" s="52"/>
      <c r="C697" s="51"/>
      <c r="D697" s="52"/>
      <c r="E697" s="52"/>
      <c r="F697" s="52"/>
      <c r="G697" s="52"/>
      <c r="H697" s="53"/>
      <c r="I697" s="53"/>
      <c r="J697" s="69"/>
      <c r="L697" s="724"/>
      <c r="M697" s="52"/>
      <c r="N697" s="78"/>
    </row>
    <row r="698" spans="1:14" s="79" customFormat="1" hidden="1">
      <c r="A698" s="51"/>
      <c r="B698" s="52"/>
      <c r="C698" s="51"/>
      <c r="D698" s="52"/>
      <c r="E698" s="52"/>
      <c r="F698" s="52"/>
      <c r="G698" s="52"/>
      <c r="H698" s="53"/>
      <c r="I698" s="53"/>
      <c r="J698" s="69"/>
      <c r="L698" s="724"/>
      <c r="M698" s="52"/>
      <c r="N698" s="78"/>
    </row>
    <row r="699" spans="1:14" s="79" customFormat="1" hidden="1">
      <c r="A699" s="51"/>
      <c r="B699" s="52"/>
      <c r="C699" s="51"/>
      <c r="D699" s="52"/>
      <c r="E699" s="52"/>
      <c r="F699" s="52"/>
      <c r="G699" s="52"/>
      <c r="H699" s="53"/>
      <c r="I699" s="53"/>
      <c r="J699" s="69"/>
      <c r="L699" s="724"/>
      <c r="M699" s="52"/>
      <c r="N699" s="78"/>
    </row>
    <row r="700" spans="1:14" s="79" customFormat="1" hidden="1">
      <c r="A700" s="51"/>
      <c r="B700" s="52"/>
      <c r="C700" s="51"/>
      <c r="D700" s="52"/>
      <c r="E700" s="52"/>
      <c r="F700" s="52"/>
      <c r="G700" s="52"/>
      <c r="H700" s="53"/>
      <c r="I700" s="53"/>
      <c r="J700" s="69"/>
      <c r="L700" s="724"/>
      <c r="M700" s="52"/>
      <c r="N700" s="78"/>
    </row>
    <row r="701" spans="1:14" s="79" customFormat="1" hidden="1">
      <c r="A701" s="51"/>
      <c r="B701" s="52"/>
      <c r="C701" s="51"/>
      <c r="D701" s="52"/>
      <c r="E701" s="52"/>
      <c r="F701" s="52"/>
      <c r="G701" s="52"/>
      <c r="H701" s="53"/>
      <c r="I701" s="53"/>
      <c r="J701" s="69"/>
      <c r="L701" s="724"/>
      <c r="M701" s="52"/>
      <c r="N701" s="78"/>
    </row>
    <row r="702" spans="1:14" s="79" customFormat="1" hidden="1">
      <c r="A702" s="51"/>
      <c r="B702" s="52"/>
      <c r="C702" s="51"/>
      <c r="D702" s="52"/>
      <c r="E702" s="52"/>
      <c r="F702" s="52"/>
      <c r="G702" s="52"/>
      <c r="H702" s="53"/>
      <c r="I702" s="53"/>
      <c r="J702" s="69"/>
      <c r="L702" s="724"/>
      <c r="M702" s="52"/>
      <c r="N702" s="78"/>
    </row>
    <row r="703" spans="1:14" s="79" customFormat="1" hidden="1">
      <c r="A703" s="51"/>
      <c r="B703" s="52"/>
      <c r="C703" s="51"/>
      <c r="D703" s="52"/>
      <c r="E703" s="52"/>
      <c r="F703" s="52"/>
      <c r="G703" s="52"/>
      <c r="H703" s="53"/>
      <c r="I703" s="53"/>
      <c r="J703" s="69"/>
      <c r="L703" s="724"/>
      <c r="M703" s="52"/>
      <c r="N703" s="78"/>
    </row>
    <row r="704" spans="1:14" s="79" customFormat="1" hidden="1">
      <c r="A704" s="51"/>
      <c r="B704" s="52"/>
      <c r="C704" s="51"/>
      <c r="D704" s="52"/>
      <c r="E704" s="52"/>
      <c r="F704" s="52"/>
      <c r="G704" s="52"/>
      <c r="H704" s="53"/>
      <c r="I704" s="53"/>
      <c r="J704" s="69"/>
      <c r="L704" s="724"/>
      <c r="M704" s="52"/>
      <c r="N704" s="78"/>
    </row>
    <row r="705" spans="1:14" s="79" customFormat="1" hidden="1">
      <c r="A705" s="51"/>
      <c r="B705" s="52"/>
      <c r="C705" s="51"/>
      <c r="D705" s="52"/>
      <c r="E705" s="52"/>
      <c r="F705" s="52"/>
      <c r="G705" s="52"/>
      <c r="H705" s="53"/>
      <c r="I705" s="53"/>
      <c r="J705" s="69"/>
      <c r="L705" s="724"/>
      <c r="M705" s="52"/>
      <c r="N705" s="78"/>
    </row>
    <row r="706" spans="1:14" s="79" customFormat="1" hidden="1">
      <c r="A706" s="51"/>
      <c r="B706" s="52"/>
      <c r="C706" s="51"/>
      <c r="D706" s="52"/>
      <c r="E706" s="52"/>
      <c r="F706" s="52"/>
      <c r="G706" s="52"/>
      <c r="H706" s="53"/>
      <c r="I706" s="53"/>
      <c r="J706" s="69"/>
      <c r="L706" s="724"/>
      <c r="M706" s="52"/>
      <c r="N706" s="78"/>
    </row>
    <row r="707" spans="1:14" s="79" customFormat="1" hidden="1">
      <c r="A707" s="51"/>
      <c r="B707" s="52"/>
      <c r="C707" s="51"/>
      <c r="D707" s="52"/>
      <c r="E707" s="52"/>
      <c r="F707" s="52"/>
      <c r="G707" s="52"/>
      <c r="H707" s="53"/>
      <c r="I707" s="53"/>
      <c r="J707" s="69"/>
      <c r="L707" s="724"/>
      <c r="M707" s="52"/>
      <c r="N707" s="78"/>
    </row>
    <row r="708" spans="1:14" s="79" customFormat="1" hidden="1">
      <c r="A708" s="51"/>
      <c r="B708" s="52"/>
      <c r="C708" s="51"/>
      <c r="D708" s="52"/>
      <c r="E708" s="52"/>
      <c r="F708" s="52"/>
      <c r="G708" s="52"/>
      <c r="H708" s="53"/>
      <c r="I708" s="53"/>
      <c r="J708" s="69"/>
      <c r="L708" s="724"/>
      <c r="M708" s="52"/>
      <c r="N708" s="78"/>
    </row>
    <row r="709" spans="1:14" s="79" customFormat="1" hidden="1">
      <c r="A709" s="51"/>
      <c r="B709" s="52"/>
      <c r="C709" s="51"/>
      <c r="D709" s="52"/>
      <c r="E709" s="52"/>
      <c r="F709" s="52"/>
      <c r="G709" s="52"/>
      <c r="H709" s="53"/>
      <c r="I709" s="53"/>
      <c r="J709" s="69"/>
      <c r="L709" s="724"/>
      <c r="M709" s="52"/>
      <c r="N709" s="78"/>
    </row>
    <row r="710" spans="1:14" s="79" customFormat="1" hidden="1">
      <c r="A710" s="51"/>
      <c r="B710" s="52"/>
      <c r="C710" s="51"/>
      <c r="D710" s="52"/>
      <c r="E710" s="52"/>
      <c r="F710" s="52"/>
      <c r="G710" s="52"/>
      <c r="H710" s="53"/>
      <c r="I710" s="53"/>
      <c r="J710" s="69"/>
      <c r="L710" s="724"/>
      <c r="M710" s="52"/>
      <c r="N710" s="78"/>
    </row>
    <row r="711" spans="1:14" s="79" customFormat="1" hidden="1">
      <c r="A711" s="51"/>
      <c r="B711" s="52"/>
      <c r="C711" s="51"/>
      <c r="D711" s="52"/>
      <c r="E711" s="52"/>
      <c r="F711" s="52"/>
      <c r="G711" s="52"/>
      <c r="H711" s="53"/>
      <c r="I711" s="53"/>
      <c r="J711" s="69"/>
      <c r="L711" s="724"/>
      <c r="M711" s="52"/>
      <c r="N711" s="78"/>
    </row>
    <row r="712" spans="1:14" s="79" customFormat="1" hidden="1">
      <c r="A712" s="51"/>
      <c r="B712" s="52"/>
      <c r="C712" s="51"/>
      <c r="D712" s="52"/>
      <c r="E712" s="52"/>
      <c r="F712" s="52"/>
      <c r="G712" s="52"/>
      <c r="H712" s="53"/>
      <c r="I712" s="53"/>
      <c r="J712" s="69"/>
      <c r="L712" s="724"/>
      <c r="M712" s="52"/>
      <c r="N712" s="78"/>
    </row>
    <row r="713" spans="1:14" s="79" customFormat="1" hidden="1">
      <c r="A713" s="51"/>
      <c r="B713" s="52"/>
      <c r="C713" s="51"/>
      <c r="D713" s="52"/>
      <c r="E713" s="52"/>
      <c r="F713" s="52"/>
      <c r="G713" s="52"/>
      <c r="H713" s="53"/>
      <c r="I713" s="53"/>
      <c r="J713" s="69"/>
      <c r="L713" s="724"/>
      <c r="M713" s="52"/>
      <c r="N713" s="78"/>
    </row>
    <row r="714" spans="1:14" s="79" customFormat="1" hidden="1">
      <c r="A714" s="51"/>
      <c r="B714" s="52"/>
      <c r="C714" s="51"/>
      <c r="D714" s="52"/>
      <c r="E714" s="52"/>
      <c r="F714" s="52"/>
      <c r="G714" s="52"/>
      <c r="H714" s="53"/>
      <c r="I714" s="53"/>
      <c r="J714" s="69"/>
      <c r="L714" s="724"/>
      <c r="M714" s="52"/>
      <c r="N714" s="78"/>
    </row>
    <row r="715" spans="1:14" s="79" customFormat="1" hidden="1">
      <c r="A715" s="51"/>
      <c r="B715" s="52"/>
      <c r="C715" s="51"/>
      <c r="D715" s="52"/>
      <c r="E715" s="52"/>
      <c r="F715" s="52"/>
      <c r="G715" s="52"/>
      <c r="H715" s="53"/>
      <c r="I715" s="53"/>
      <c r="J715" s="69"/>
      <c r="L715" s="724"/>
      <c r="M715" s="52"/>
      <c r="N715" s="78"/>
    </row>
    <row r="716" spans="1:14" s="79" customFormat="1" hidden="1">
      <c r="A716" s="51"/>
      <c r="B716" s="52"/>
      <c r="C716" s="51"/>
      <c r="D716" s="52"/>
      <c r="E716" s="52"/>
      <c r="F716" s="52"/>
      <c r="G716" s="52"/>
      <c r="H716" s="53"/>
      <c r="I716" s="53"/>
      <c r="J716" s="69"/>
      <c r="L716" s="724"/>
      <c r="M716" s="52"/>
      <c r="N716" s="78"/>
    </row>
    <row r="717" spans="1:14" s="79" customFormat="1" hidden="1">
      <c r="A717" s="51"/>
      <c r="B717" s="52"/>
      <c r="C717" s="51"/>
      <c r="D717" s="52"/>
      <c r="E717" s="52"/>
      <c r="F717" s="52"/>
      <c r="G717" s="52"/>
      <c r="H717" s="53"/>
      <c r="I717" s="53"/>
      <c r="J717" s="69"/>
      <c r="L717" s="724"/>
      <c r="M717" s="52"/>
      <c r="N717" s="78"/>
    </row>
    <row r="718" spans="1:14" s="79" customFormat="1" hidden="1">
      <c r="A718" s="51"/>
      <c r="B718" s="52"/>
      <c r="C718" s="51"/>
      <c r="D718" s="52"/>
      <c r="E718" s="52"/>
      <c r="F718" s="52"/>
      <c r="G718" s="52"/>
      <c r="H718" s="53"/>
      <c r="I718" s="53"/>
      <c r="J718" s="69"/>
      <c r="L718" s="724"/>
      <c r="M718" s="52"/>
      <c r="N718" s="78"/>
    </row>
    <row r="719" spans="1:14" s="79" customFormat="1" hidden="1">
      <c r="A719" s="51"/>
      <c r="B719" s="52"/>
      <c r="C719" s="51"/>
      <c r="D719" s="52"/>
      <c r="E719" s="52"/>
      <c r="F719" s="52"/>
      <c r="G719" s="52"/>
      <c r="H719" s="53"/>
      <c r="I719" s="53"/>
      <c r="J719" s="69"/>
      <c r="L719" s="724"/>
      <c r="M719" s="52"/>
      <c r="N719" s="78"/>
    </row>
    <row r="720" spans="1:14" s="79" customFormat="1" hidden="1">
      <c r="A720" s="51"/>
      <c r="B720" s="52"/>
      <c r="C720" s="51"/>
      <c r="D720" s="52"/>
      <c r="E720" s="52"/>
      <c r="F720" s="52"/>
      <c r="G720" s="52"/>
      <c r="H720" s="53"/>
      <c r="I720" s="53"/>
      <c r="J720" s="69"/>
      <c r="L720" s="724"/>
      <c r="M720" s="52"/>
      <c r="N720" s="78"/>
    </row>
    <row r="721" spans="1:14" s="79" customFormat="1" hidden="1">
      <c r="A721" s="51"/>
      <c r="B721" s="52"/>
      <c r="C721" s="51"/>
      <c r="D721" s="52"/>
      <c r="E721" s="52"/>
      <c r="F721" s="52"/>
      <c r="G721" s="52"/>
      <c r="H721" s="53"/>
      <c r="I721" s="53"/>
      <c r="J721" s="69"/>
      <c r="L721" s="724"/>
      <c r="M721" s="52"/>
      <c r="N721" s="78"/>
    </row>
    <row r="722" spans="1:14" s="79" customFormat="1" hidden="1">
      <c r="A722" s="51"/>
      <c r="B722" s="52"/>
      <c r="C722" s="51"/>
      <c r="D722" s="52"/>
      <c r="E722" s="52"/>
      <c r="F722" s="52"/>
      <c r="G722" s="52"/>
      <c r="H722" s="53"/>
      <c r="I722" s="53"/>
      <c r="J722" s="69"/>
      <c r="L722" s="724"/>
      <c r="M722" s="52"/>
      <c r="N722" s="78"/>
    </row>
    <row r="723" spans="1:14" s="79" customFormat="1" hidden="1">
      <c r="A723" s="51"/>
      <c r="B723" s="52"/>
      <c r="C723" s="51"/>
      <c r="D723" s="52"/>
      <c r="E723" s="52"/>
      <c r="F723" s="52"/>
      <c r="G723" s="52"/>
      <c r="H723" s="53"/>
      <c r="I723" s="53"/>
      <c r="J723" s="69"/>
      <c r="L723" s="724"/>
      <c r="M723" s="52"/>
      <c r="N723" s="78"/>
    </row>
    <row r="724" spans="1:14" s="79" customFormat="1" hidden="1">
      <c r="A724" s="51"/>
      <c r="B724" s="52"/>
      <c r="C724" s="51"/>
      <c r="D724" s="52"/>
      <c r="E724" s="52"/>
      <c r="F724" s="52"/>
      <c r="G724" s="52"/>
      <c r="H724" s="53"/>
      <c r="I724" s="53"/>
      <c r="J724" s="69"/>
      <c r="L724" s="724"/>
      <c r="M724" s="52"/>
      <c r="N724" s="78"/>
    </row>
    <row r="725" spans="1:14" s="79" customFormat="1" hidden="1">
      <c r="A725" s="51"/>
      <c r="B725" s="52"/>
      <c r="C725" s="51"/>
      <c r="D725" s="52"/>
      <c r="E725" s="52"/>
      <c r="F725" s="52"/>
      <c r="G725" s="52"/>
      <c r="H725" s="53"/>
      <c r="I725" s="53"/>
      <c r="J725" s="69"/>
      <c r="L725" s="724"/>
      <c r="M725" s="52"/>
      <c r="N725" s="78"/>
    </row>
    <row r="726" spans="1:14" s="79" customFormat="1" hidden="1">
      <c r="A726" s="51"/>
      <c r="B726" s="52"/>
      <c r="C726" s="51"/>
      <c r="D726" s="52"/>
      <c r="E726" s="52"/>
      <c r="F726" s="52"/>
      <c r="G726" s="52"/>
      <c r="H726" s="53"/>
      <c r="I726" s="53"/>
      <c r="J726" s="69"/>
      <c r="L726" s="724"/>
      <c r="M726" s="52"/>
      <c r="N726" s="78"/>
    </row>
    <row r="727" spans="1:14" s="79" customFormat="1" hidden="1">
      <c r="A727" s="51"/>
      <c r="B727" s="52"/>
      <c r="C727" s="51"/>
      <c r="D727" s="52"/>
      <c r="E727" s="52"/>
      <c r="F727" s="52"/>
      <c r="G727" s="52"/>
      <c r="H727" s="53"/>
      <c r="I727" s="53"/>
      <c r="J727" s="69"/>
      <c r="L727" s="724"/>
      <c r="M727" s="52"/>
      <c r="N727" s="78"/>
    </row>
    <row r="728" spans="1:14" s="79" customFormat="1" hidden="1">
      <c r="A728" s="51"/>
      <c r="B728" s="52"/>
      <c r="C728" s="51"/>
      <c r="D728" s="52"/>
      <c r="E728" s="52"/>
      <c r="F728" s="52"/>
      <c r="G728" s="52"/>
      <c r="H728" s="53"/>
      <c r="I728" s="53"/>
      <c r="J728" s="69"/>
      <c r="L728" s="724"/>
      <c r="M728" s="52"/>
      <c r="N728" s="78"/>
    </row>
    <row r="729" spans="1:14" s="79" customFormat="1" hidden="1">
      <c r="A729" s="51"/>
      <c r="B729" s="52"/>
      <c r="C729" s="51"/>
      <c r="D729" s="52"/>
      <c r="E729" s="52"/>
      <c r="F729" s="52"/>
      <c r="G729" s="52"/>
      <c r="H729" s="53"/>
      <c r="I729" s="53"/>
      <c r="J729" s="69"/>
      <c r="L729" s="724"/>
      <c r="M729" s="52"/>
      <c r="N729" s="78"/>
    </row>
    <row r="730" spans="1:14" s="79" customFormat="1" hidden="1">
      <c r="A730" s="51"/>
      <c r="B730" s="52"/>
      <c r="C730" s="51"/>
      <c r="D730" s="52"/>
      <c r="E730" s="52"/>
      <c r="F730" s="52"/>
      <c r="G730" s="52"/>
      <c r="H730" s="53"/>
      <c r="I730" s="53"/>
      <c r="J730" s="69"/>
      <c r="L730" s="724"/>
      <c r="M730" s="52"/>
      <c r="N730" s="78"/>
    </row>
    <row r="731" spans="1:14" s="79" customFormat="1" hidden="1">
      <c r="A731" s="51"/>
      <c r="B731" s="52"/>
      <c r="C731" s="51"/>
      <c r="D731" s="52"/>
      <c r="E731" s="52"/>
      <c r="F731" s="52"/>
      <c r="G731" s="52"/>
      <c r="H731" s="53"/>
      <c r="I731" s="53"/>
      <c r="J731" s="69"/>
      <c r="L731" s="724"/>
      <c r="M731" s="52"/>
      <c r="N731" s="78"/>
    </row>
    <row r="732" spans="1:14" s="79" customFormat="1" hidden="1">
      <c r="A732" s="51"/>
      <c r="B732" s="52"/>
      <c r="C732" s="51"/>
      <c r="D732" s="52"/>
      <c r="E732" s="52"/>
      <c r="F732" s="52"/>
      <c r="G732" s="52"/>
      <c r="H732" s="53"/>
      <c r="I732" s="53"/>
      <c r="J732" s="69"/>
      <c r="L732" s="724"/>
      <c r="M732" s="52"/>
      <c r="N732" s="78"/>
    </row>
    <row r="733" spans="1:14" s="79" customFormat="1" hidden="1">
      <c r="A733" s="51"/>
      <c r="B733" s="52"/>
      <c r="C733" s="51"/>
      <c r="D733" s="52"/>
      <c r="E733" s="52"/>
      <c r="F733" s="52"/>
      <c r="G733" s="52"/>
      <c r="H733" s="53"/>
      <c r="I733" s="53"/>
      <c r="J733" s="69"/>
      <c r="L733" s="724"/>
      <c r="M733" s="52"/>
      <c r="N733" s="78"/>
    </row>
    <row r="734" spans="1:14" s="79" customFormat="1" hidden="1">
      <c r="A734" s="51"/>
      <c r="B734" s="52"/>
      <c r="C734" s="51"/>
      <c r="D734" s="52"/>
      <c r="E734" s="52"/>
      <c r="F734" s="52"/>
      <c r="G734" s="52"/>
      <c r="H734" s="53"/>
      <c r="I734" s="53"/>
      <c r="J734" s="69"/>
      <c r="L734" s="724"/>
      <c r="M734" s="52"/>
      <c r="N734" s="78"/>
    </row>
    <row r="735" spans="1:14" s="79" customFormat="1" hidden="1">
      <c r="A735" s="51"/>
      <c r="B735" s="52"/>
      <c r="C735" s="51"/>
      <c r="D735" s="52"/>
      <c r="E735" s="52"/>
      <c r="F735" s="52"/>
      <c r="G735" s="52"/>
      <c r="H735" s="53"/>
      <c r="I735" s="53"/>
      <c r="J735" s="69"/>
      <c r="L735" s="724"/>
      <c r="M735" s="52"/>
      <c r="N735" s="78"/>
    </row>
    <row r="736" spans="1:14" s="79" customFormat="1" hidden="1">
      <c r="A736" s="51"/>
      <c r="B736" s="52"/>
      <c r="C736" s="51"/>
      <c r="D736" s="52"/>
      <c r="E736" s="52"/>
      <c r="F736" s="52"/>
      <c r="G736" s="52"/>
      <c r="H736" s="53"/>
      <c r="I736" s="53"/>
      <c r="J736" s="69"/>
      <c r="L736" s="724"/>
      <c r="M736" s="52"/>
      <c r="N736" s="78"/>
    </row>
    <row r="737" spans="1:14" s="79" customFormat="1" hidden="1">
      <c r="A737" s="51"/>
      <c r="B737" s="52"/>
      <c r="C737" s="51"/>
      <c r="D737" s="52"/>
      <c r="E737" s="52"/>
      <c r="F737" s="52"/>
      <c r="G737" s="52"/>
      <c r="H737" s="53"/>
      <c r="I737" s="53"/>
      <c r="J737" s="69"/>
      <c r="L737" s="724"/>
      <c r="M737" s="52"/>
      <c r="N737" s="78"/>
    </row>
    <row r="738" spans="1:14" s="79" customFormat="1" hidden="1">
      <c r="A738" s="51"/>
      <c r="B738" s="52"/>
      <c r="C738" s="51"/>
      <c r="D738" s="52"/>
      <c r="E738" s="52"/>
      <c r="F738" s="52"/>
      <c r="G738" s="52"/>
      <c r="H738" s="53"/>
      <c r="I738" s="53"/>
      <c r="J738" s="69"/>
      <c r="L738" s="724"/>
      <c r="M738" s="52"/>
      <c r="N738" s="78"/>
    </row>
    <row r="739" spans="1:14" s="79" customFormat="1" hidden="1">
      <c r="A739" s="51"/>
      <c r="B739" s="52"/>
      <c r="C739" s="51"/>
      <c r="D739" s="52"/>
      <c r="E739" s="52"/>
      <c r="F739" s="52"/>
      <c r="G739" s="52"/>
      <c r="H739" s="53"/>
      <c r="I739" s="53"/>
      <c r="J739" s="69"/>
      <c r="L739" s="724"/>
      <c r="M739" s="52"/>
      <c r="N739" s="78"/>
    </row>
    <row r="740" spans="1:14" s="79" customFormat="1" hidden="1">
      <c r="A740" s="51"/>
      <c r="B740" s="52"/>
      <c r="C740" s="51"/>
      <c r="D740" s="52"/>
      <c r="E740" s="52"/>
      <c r="F740" s="52"/>
      <c r="G740" s="52"/>
      <c r="H740" s="53"/>
      <c r="I740" s="53"/>
      <c r="J740" s="69"/>
      <c r="L740" s="724"/>
      <c r="M740" s="52"/>
      <c r="N740" s="78"/>
    </row>
    <row r="741" spans="1:14" s="79" customFormat="1" hidden="1">
      <c r="A741" s="51"/>
      <c r="B741" s="52"/>
      <c r="C741" s="51"/>
      <c r="D741" s="52"/>
      <c r="E741" s="52"/>
      <c r="F741" s="52"/>
      <c r="G741" s="52"/>
      <c r="H741" s="53"/>
      <c r="I741" s="53"/>
      <c r="J741" s="69"/>
      <c r="L741" s="724"/>
      <c r="M741" s="52"/>
      <c r="N741" s="78"/>
    </row>
    <row r="742" spans="1:14" s="79" customFormat="1" hidden="1">
      <c r="A742" s="51"/>
      <c r="B742" s="52"/>
      <c r="C742" s="51"/>
      <c r="D742" s="52"/>
      <c r="E742" s="52"/>
      <c r="F742" s="52"/>
      <c r="G742" s="52"/>
      <c r="H742" s="53"/>
      <c r="I742" s="53"/>
      <c r="J742" s="69"/>
      <c r="L742" s="724"/>
      <c r="M742" s="52"/>
      <c r="N742" s="78"/>
    </row>
    <row r="743" spans="1:14" s="79" customFormat="1" hidden="1">
      <c r="A743" s="51"/>
      <c r="B743" s="52"/>
      <c r="C743" s="51"/>
      <c r="D743" s="52"/>
      <c r="E743" s="52"/>
      <c r="F743" s="52"/>
      <c r="G743" s="52"/>
      <c r="H743" s="53"/>
      <c r="I743" s="53"/>
      <c r="J743" s="69"/>
      <c r="L743" s="724"/>
      <c r="M743" s="52"/>
      <c r="N743" s="78"/>
    </row>
    <row r="744" spans="1:14" s="79" customFormat="1" hidden="1">
      <c r="A744" s="51"/>
      <c r="B744" s="52"/>
      <c r="C744" s="51"/>
      <c r="D744" s="52"/>
      <c r="E744" s="52"/>
      <c r="F744" s="52"/>
      <c r="G744" s="52"/>
      <c r="H744" s="53"/>
      <c r="I744" s="53"/>
      <c r="J744" s="69"/>
      <c r="L744" s="724"/>
      <c r="M744" s="52"/>
      <c r="N744" s="78"/>
    </row>
    <row r="745" spans="1:14" s="79" customFormat="1" hidden="1">
      <c r="A745" s="51"/>
      <c r="B745" s="52"/>
      <c r="C745" s="51"/>
      <c r="D745" s="52"/>
      <c r="E745" s="52"/>
      <c r="F745" s="52"/>
      <c r="G745" s="52"/>
      <c r="H745" s="53"/>
      <c r="I745" s="53"/>
      <c r="J745" s="69"/>
      <c r="L745" s="724"/>
      <c r="M745" s="52"/>
      <c r="N745" s="78"/>
    </row>
    <row r="746" spans="1:14" s="79" customFormat="1" hidden="1">
      <c r="A746" s="51"/>
      <c r="B746" s="52"/>
      <c r="C746" s="51"/>
      <c r="D746" s="52"/>
      <c r="E746" s="52"/>
      <c r="F746" s="52"/>
      <c r="G746" s="52"/>
      <c r="H746" s="53"/>
      <c r="I746" s="53"/>
      <c r="J746" s="69"/>
      <c r="L746" s="724"/>
      <c r="M746" s="52"/>
      <c r="N746" s="78"/>
    </row>
    <row r="747" spans="1:14" s="79" customFormat="1" hidden="1">
      <c r="A747" s="51"/>
      <c r="B747" s="52"/>
      <c r="C747" s="51"/>
      <c r="D747" s="52"/>
      <c r="E747" s="52"/>
      <c r="F747" s="52"/>
      <c r="G747" s="52"/>
      <c r="H747" s="53"/>
      <c r="I747" s="53"/>
      <c r="J747" s="69"/>
      <c r="L747" s="724"/>
      <c r="M747" s="52"/>
      <c r="N747" s="78"/>
    </row>
    <row r="748" spans="1:14" s="79" customFormat="1" hidden="1">
      <c r="A748" s="51"/>
      <c r="B748" s="52"/>
      <c r="C748" s="51"/>
      <c r="D748" s="52"/>
      <c r="E748" s="52"/>
      <c r="F748" s="52"/>
      <c r="G748" s="52"/>
      <c r="H748" s="53"/>
      <c r="I748" s="53"/>
      <c r="J748" s="69"/>
      <c r="L748" s="724"/>
      <c r="M748" s="52"/>
      <c r="N748" s="78"/>
    </row>
    <row r="749" spans="1:14" s="79" customFormat="1" hidden="1">
      <c r="A749" s="51"/>
      <c r="B749" s="52"/>
      <c r="C749" s="51"/>
      <c r="D749" s="52"/>
      <c r="E749" s="52"/>
      <c r="F749" s="52"/>
      <c r="G749" s="52"/>
      <c r="H749" s="53"/>
      <c r="I749" s="53"/>
      <c r="J749" s="69"/>
      <c r="L749" s="724"/>
      <c r="M749" s="52"/>
      <c r="N749" s="78"/>
    </row>
    <row r="750" spans="1:14" s="79" customFormat="1" hidden="1">
      <c r="A750" s="51"/>
      <c r="B750" s="52"/>
      <c r="C750" s="51"/>
      <c r="D750" s="52"/>
      <c r="E750" s="52"/>
      <c r="F750" s="52"/>
      <c r="G750" s="52"/>
      <c r="H750" s="53"/>
      <c r="I750" s="53"/>
      <c r="J750" s="69"/>
      <c r="L750" s="724"/>
      <c r="M750" s="52"/>
      <c r="N750" s="78"/>
    </row>
    <row r="751" spans="1:14" s="79" customFormat="1" hidden="1">
      <c r="A751" s="51"/>
      <c r="B751" s="52"/>
      <c r="C751" s="51"/>
      <c r="D751" s="52"/>
      <c r="E751" s="52"/>
      <c r="F751" s="52"/>
      <c r="G751" s="52"/>
      <c r="H751" s="53"/>
      <c r="I751" s="53"/>
      <c r="J751" s="69"/>
      <c r="L751" s="724"/>
      <c r="M751" s="52"/>
      <c r="N751" s="78"/>
    </row>
    <row r="752" spans="1:14" s="79" customFormat="1" hidden="1">
      <c r="A752" s="51"/>
      <c r="B752" s="52"/>
      <c r="C752" s="51"/>
      <c r="D752" s="52"/>
      <c r="E752" s="52"/>
      <c r="F752" s="52"/>
      <c r="G752" s="52"/>
      <c r="H752" s="53"/>
      <c r="I752" s="53"/>
      <c r="J752" s="69"/>
      <c r="L752" s="724"/>
      <c r="M752" s="52"/>
      <c r="N752" s="78"/>
    </row>
    <row r="753" spans="1:14" s="79" customFormat="1" hidden="1">
      <c r="A753" s="51"/>
      <c r="B753" s="52"/>
      <c r="C753" s="51"/>
      <c r="D753" s="52"/>
      <c r="E753" s="52"/>
      <c r="F753" s="52"/>
      <c r="G753" s="52"/>
      <c r="H753" s="53"/>
      <c r="I753" s="53"/>
      <c r="J753" s="69"/>
      <c r="L753" s="724"/>
      <c r="M753" s="52"/>
      <c r="N753" s="78"/>
    </row>
    <row r="754" spans="1:14" s="79" customFormat="1" hidden="1">
      <c r="A754" s="51"/>
      <c r="B754" s="52"/>
      <c r="C754" s="51"/>
      <c r="D754" s="52"/>
      <c r="E754" s="52"/>
      <c r="F754" s="52"/>
      <c r="G754" s="52"/>
      <c r="H754" s="53"/>
      <c r="I754" s="53"/>
      <c r="J754" s="69"/>
      <c r="L754" s="724"/>
      <c r="M754" s="52"/>
      <c r="N754" s="78"/>
    </row>
    <row r="755" spans="1:14" s="79" customFormat="1" hidden="1">
      <c r="A755" s="51"/>
      <c r="B755" s="52"/>
      <c r="C755" s="51"/>
      <c r="D755" s="52"/>
      <c r="E755" s="52"/>
      <c r="F755" s="52"/>
      <c r="G755" s="52"/>
      <c r="H755" s="53"/>
      <c r="I755" s="53"/>
      <c r="J755" s="69"/>
      <c r="L755" s="724"/>
      <c r="M755" s="52"/>
      <c r="N755" s="78"/>
    </row>
    <row r="756" spans="1:14" s="79" customFormat="1" hidden="1">
      <c r="A756" s="51"/>
      <c r="B756" s="52"/>
      <c r="C756" s="51"/>
      <c r="D756" s="52"/>
      <c r="E756" s="52"/>
      <c r="F756" s="52"/>
      <c r="G756" s="52"/>
      <c r="H756" s="53"/>
      <c r="I756" s="53"/>
      <c r="J756" s="69"/>
      <c r="L756" s="724"/>
      <c r="M756" s="52"/>
      <c r="N756" s="78"/>
    </row>
    <row r="757" spans="1:14" s="79" customFormat="1" hidden="1">
      <c r="A757" s="51"/>
      <c r="B757" s="52"/>
      <c r="C757" s="51"/>
      <c r="D757" s="52"/>
      <c r="E757" s="52"/>
      <c r="F757" s="52"/>
      <c r="G757" s="52"/>
      <c r="H757" s="53"/>
      <c r="I757" s="53"/>
      <c r="J757" s="69"/>
      <c r="L757" s="724"/>
      <c r="M757" s="52"/>
      <c r="N757" s="78"/>
    </row>
    <row r="758" spans="1:14" s="79" customFormat="1" hidden="1">
      <c r="A758" s="51"/>
      <c r="B758" s="52"/>
      <c r="C758" s="51"/>
      <c r="D758" s="52"/>
      <c r="E758" s="52"/>
      <c r="F758" s="52"/>
      <c r="G758" s="52"/>
      <c r="H758" s="53"/>
      <c r="I758" s="53"/>
      <c r="J758" s="69"/>
      <c r="L758" s="724"/>
      <c r="M758" s="52"/>
      <c r="N758" s="78"/>
    </row>
    <row r="759" spans="1:14" s="79" customFormat="1" hidden="1">
      <c r="A759" s="51"/>
      <c r="B759" s="52"/>
      <c r="C759" s="51"/>
      <c r="D759" s="52"/>
      <c r="E759" s="52"/>
      <c r="F759" s="52"/>
      <c r="G759" s="52"/>
      <c r="H759" s="53"/>
      <c r="I759" s="53"/>
      <c r="J759" s="69"/>
      <c r="L759" s="724"/>
      <c r="M759" s="52"/>
      <c r="N759" s="78"/>
    </row>
    <row r="760" spans="1:14" s="79" customFormat="1" hidden="1">
      <c r="A760" s="51"/>
      <c r="B760" s="52"/>
      <c r="C760" s="51"/>
      <c r="D760" s="52"/>
      <c r="E760" s="52"/>
      <c r="F760" s="52"/>
      <c r="G760" s="52"/>
      <c r="H760" s="53"/>
      <c r="I760" s="53"/>
      <c r="J760" s="69"/>
      <c r="L760" s="724"/>
      <c r="M760" s="52"/>
      <c r="N760" s="78"/>
    </row>
    <row r="761" spans="1:14" s="79" customFormat="1" hidden="1">
      <c r="A761" s="51"/>
      <c r="B761" s="52"/>
      <c r="C761" s="51"/>
      <c r="D761" s="52"/>
      <c r="E761" s="52"/>
      <c r="F761" s="52"/>
      <c r="G761" s="52"/>
      <c r="H761" s="53"/>
      <c r="I761" s="53"/>
      <c r="J761" s="69"/>
      <c r="L761" s="724"/>
      <c r="M761" s="52"/>
      <c r="N761" s="78"/>
    </row>
    <row r="762" spans="1:14" s="79" customFormat="1" hidden="1">
      <c r="A762" s="51"/>
      <c r="B762" s="52"/>
      <c r="C762" s="51"/>
      <c r="D762" s="52"/>
      <c r="E762" s="52"/>
      <c r="F762" s="52"/>
      <c r="G762" s="52"/>
      <c r="H762" s="53"/>
      <c r="I762" s="53"/>
      <c r="J762" s="69"/>
      <c r="L762" s="724"/>
      <c r="M762" s="52"/>
      <c r="N762" s="78"/>
    </row>
    <row r="763" spans="1:14" s="79" customFormat="1" hidden="1">
      <c r="A763" s="51"/>
      <c r="B763" s="52"/>
      <c r="C763" s="51"/>
      <c r="D763" s="52"/>
      <c r="E763" s="52"/>
      <c r="F763" s="52"/>
      <c r="G763" s="52"/>
      <c r="H763" s="53"/>
      <c r="I763" s="53"/>
      <c r="J763" s="69"/>
      <c r="L763" s="724"/>
      <c r="M763" s="52"/>
      <c r="N763" s="78"/>
    </row>
    <row r="764" spans="1:14" s="79" customFormat="1" hidden="1">
      <c r="A764" s="51"/>
      <c r="B764" s="52"/>
      <c r="C764" s="51"/>
      <c r="D764" s="52"/>
      <c r="E764" s="52"/>
      <c r="F764" s="52"/>
      <c r="G764" s="52"/>
      <c r="H764" s="53"/>
      <c r="I764" s="53"/>
      <c r="J764" s="69"/>
      <c r="L764" s="724"/>
      <c r="M764" s="52"/>
      <c r="N764" s="78"/>
    </row>
    <row r="765" spans="1:14" s="79" customFormat="1" hidden="1">
      <c r="A765" s="51"/>
      <c r="B765" s="52"/>
      <c r="C765" s="51"/>
      <c r="D765" s="52"/>
      <c r="E765" s="52"/>
      <c r="F765" s="52"/>
      <c r="G765" s="52"/>
      <c r="H765" s="53"/>
      <c r="I765" s="53"/>
      <c r="J765" s="69"/>
      <c r="L765" s="724"/>
      <c r="M765" s="52"/>
      <c r="N765" s="78"/>
    </row>
    <row r="766" spans="1:14" s="79" customFormat="1" hidden="1">
      <c r="A766" s="51"/>
      <c r="B766" s="52"/>
      <c r="C766" s="51"/>
      <c r="D766" s="52"/>
      <c r="E766" s="52"/>
      <c r="F766" s="52"/>
      <c r="G766" s="52"/>
      <c r="H766" s="53"/>
      <c r="I766" s="53"/>
      <c r="J766" s="69"/>
      <c r="L766" s="724"/>
      <c r="M766" s="52"/>
      <c r="N766" s="78"/>
    </row>
    <row r="767" spans="1:14" s="79" customFormat="1" hidden="1">
      <c r="A767" s="51"/>
      <c r="B767" s="52"/>
      <c r="C767" s="51"/>
      <c r="D767" s="52"/>
      <c r="E767" s="52"/>
      <c r="F767" s="52"/>
      <c r="G767" s="52"/>
      <c r="H767" s="53"/>
      <c r="I767" s="53"/>
      <c r="J767" s="69"/>
      <c r="L767" s="724"/>
      <c r="M767" s="52"/>
      <c r="N767" s="78"/>
    </row>
    <row r="768" spans="1:14" s="79" customFormat="1" hidden="1">
      <c r="A768" s="51"/>
      <c r="B768" s="52"/>
      <c r="C768" s="51"/>
      <c r="D768" s="52"/>
      <c r="E768" s="52"/>
      <c r="F768" s="52"/>
      <c r="G768" s="52"/>
      <c r="H768" s="53"/>
      <c r="I768" s="53"/>
      <c r="J768" s="69"/>
      <c r="L768" s="724"/>
      <c r="M768" s="52"/>
      <c r="N768" s="78"/>
    </row>
    <row r="769" spans="1:14" s="79" customFormat="1" hidden="1">
      <c r="A769" s="51"/>
      <c r="B769" s="52"/>
      <c r="C769" s="51"/>
      <c r="D769" s="52"/>
      <c r="E769" s="52"/>
      <c r="F769" s="52"/>
      <c r="G769" s="52"/>
      <c r="H769" s="53"/>
      <c r="I769" s="53"/>
      <c r="J769" s="69"/>
      <c r="L769" s="724"/>
      <c r="M769" s="52"/>
      <c r="N769" s="78"/>
    </row>
    <row r="770" spans="1:14" s="79" customFormat="1" hidden="1">
      <c r="A770" s="51"/>
      <c r="B770" s="52"/>
      <c r="C770" s="51"/>
      <c r="D770" s="52"/>
      <c r="E770" s="52"/>
      <c r="F770" s="52"/>
      <c r="G770" s="52"/>
      <c r="H770" s="53"/>
      <c r="I770" s="53"/>
      <c r="J770" s="69"/>
      <c r="L770" s="724"/>
      <c r="M770" s="52"/>
      <c r="N770" s="78"/>
    </row>
    <row r="771" spans="1:14" s="79" customFormat="1" hidden="1">
      <c r="A771" s="51"/>
      <c r="B771" s="52"/>
      <c r="C771" s="51"/>
      <c r="D771" s="52"/>
      <c r="E771" s="52"/>
      <c r="F771" s="52"/>
      <c r="G771" s="52"/>
      <c r="H771" s="53"/>
      <c r="I771" s="53"/>
      <c r="J771" s="69"/>
      <c r="L771" s="724"/>
      <c r="M771" s="52"/>
      <c r="N771" s="78"/>
    </row>
    <row r="772" spans="1:14" s="79" customFormat="1" hidden="1">
      <c r="A772" s="51"/>
      <c r="B772" s="52"/>
      <c r="C772" s="51"/>
      <c r="D772" s="52"/>
      <c r="E772" s="52"/>
      <c r="F772" s="52"/>
      <c r="G772" s="52"/>
      <c r="H772" s="53"/>
      <c r="I772" s="53"/>
      <c r="J772" s="69"/>
      <c r="L772" s="724"/>
      <c r="M772" s="52"/>
      <c r="N772" s="78"/>
    </row>
    <row r="773" spans="1:14" s="79" customFormat="1" hidden="1">
      <c r="A773" s="51"/>
      <c r="B773" s="52"/>
      <c r="C773" s="51"/>
      <c r="D773" s="52"/>
      <c r="E773" s="52"/>
      <c r="F773" s="52"/>
      <c r="G773" s="52"/>
      <c r="H773" s="53"/>
      <c r="I773" s="53"/>
      <c r="J773" s="69"/>
      <c r="L773" s="724"/>
      <c r="M773" s="52"/>
      <c r="N773" s="78"/>
    </row>
    <row r="774" spans="1:14" s="79" customFormat="1" hidden="1">
      <c r="A774" s="51"/>
      <c r="B774" s="52"/>
      <c r="C774" s="51"/>
      <c r="D774" s="52"/>
      <c r="E774" s="52"/>
      <c r="F774" s="52"/>
      <c r="G774" s="52"/>
      <c r="H774" s="53"/>
      <c r="I774" s="53"/>
      <c r="J774" s="69"/>
      <c r="L774" s="724"/>
      <c r="M774" s="52"/>
      <c r="N774" s="78"/>
    </row>
    <row r="775" spans="1:14" s="79" customFormat="1" hidden="1">
      <c r="A775" s="51"/>
      <c r="B775" s="52"/>
      <c r="C775" s="51"/>
      <c r="D775" s="52"/>
      <c r="E775" s="52"/>
      <c r="F775" s="52"/>
      <c r="G775" s="52"/>
      <c r="H775" s="53"/>
      <c r="I775" s="53"/>
      <c r="J775" s="69"/>
      <c r="L775" s="724"/>
      <c r="M775" s="52"/>
      <c r="N775" s="78"/>
    </row>
    <row r="776" spans="1:14" s="79" customFormat="1" hidden="1">
      <c r="A776" s="51"/>
      <c r="B776" s="52"/>
      <c r="C776" s="51"/>
      <c r="D776" s="52"/>
      <c r="E776" s="52"/>
      <c r="F776" s="52"/>
      <c r="G776" s="52"/>
      <c r="H776" s="53"/>
      <c r="I776" s="53"/>
      <c r="J776" s="69"/>
      <c r="L776" s="724"/>
      <c r="M776" s="52"/>
      <c r="N776" s="78"/>
    </row>
    <row r="777" spans="1:14" s="79" customFormat="1" hidden="1">
      <c r="A777" s="51"/>
      <c r="B777" s="52"/>
      <c r="C777" s="51"/>
      <c r="D777" s="52"/>
      <c r="E777" s="52"/>
      <c r="F777" s="52"/>
      <c r="G777" s="52"/>
      <c r="H777" s="53"/>
      <c r="I777" s="53"/>
      <c r="J777" s="69"/>
      <c r="L777" s="724"/>
      <c r="M777" s="52"/>
      <c r="N777" s="78"/>
    </row>
    <row r="778" spans="1:14" s="79" customFormat="1" hidden="1">
      <c r="A778" s="51"/>
      <c r="B778" s="52"/>
      <c r="C778" s="51"/>
      <c r="D778" s="52"/>
      <c r="E778" s="52"/>
      <c r="F778" s="52"/>
      <c r="G778" s="52"/>
      <c r="H778" s="53"/>
      <c r="I778" s="53"/>
      <c r="J778" s="69"/>
      <c r="L778" s="724"/>
      <c r="M778" s="52"/>
      <c r="N778" s="78"/>
    </row>
    <row r="779" spans="1:14" s="79" customFormat="1" hidden="1">
      <c r="A779" s="51"/>
      <c r="B779" s="52"/>
      <c r="C779" s="51"/>
      <c r="D779" s="52"/>
      <c r="E779" s="52"/>
      <c r="F779" s="52"/>
      <c r="G779" s="52"/>
      <c r="H779" s="53"/>
      <c r="I779" s="53"/>
      <c r="J779" s="69"/>
      <c r="L779" s="724"/>
      <c r="M779" s="52"/>
      <c r="N779" s="78"/>
    </row>
    <row r="780" spans="1:14" s="79" customFormat="1" hidden="1">
      <c r="A780" s="51"/>
      <c r="B780" s="52"/>
      <c r="C780" s="51"/>
      <c r="D780" s="52"/>
      <c r="E780" s="52"/>
      <c r="F780" s="52"/>
      <c r="G780" s="52"/>
      <c r="H780" s="53"/>
      <c r="I780" s="53"/>
      <c r="J780" s="69"/>
      <c r="L780" s="724"/>
      <c r="M780" s="52"/>
      <c r="N780" s="78"/>
    </row>
    <row r="781" spans="1:14" s="79" customFormat="1" hidden="1">
      <c r="A781" s="51"/>
      <c r="B781" s="52"/>
      <c r="C781" s="51"/>
      <c r="D781" s="52"/>
      <c r="E781" s="52"/>
      <c r="F781" s="52"/>
      <c r="G781" s="52"/>
      <c r="H781" s="53"/>
      <c r="I781" s="53"/>
      <c r="J781" s="69"/>
      <c r="L781" s="724"/>
      <c r="M781" s="52"/>
      <c r="N781" s="78"/>
    </row>
    <row r="782" spans="1:14" s="79" customFormat="1" hidden="1">
      <c r="A782" s="51"/>
      <c r="B782" s="52"/>
      <c r="C782" s="51"/>
      <c r="D782" s="52"/>
      <c r="E782" s="52"/>
      <c r="F782" s="52"/>
      <c r="G782" s="52"/>
      <c r="H782" s="53"/>
      <c r="I782" s="53"/>
      <c r="J782" s="69"/>
      <c r="L782" s="724"/>
      <c r="M782" s="52"/>
      <c r="N782" s="78"/>
    </row>
    <row r="783" spans="1:14" s="79" customFormat="1" hidden="1">
      <c r="A783" s="51"/>
      <c r="B783" s="52"/>
      <c r="C783" s="51"/>
      <c r="D783" s="52"/>
      <c r="E783" s="52"/>
      <c r="F783" s="52"/>
      <c r="G783" s="52"/>
      <c r="H783" s="53"/>
      <c r="I783" s="53"/>
      <c r="J783" s="69"/>
      <c r="L783" s="724"/>
      <c r="M783" s="52"/>
      <c r="N783" s="78"/>
    </row>
    <row r="784" spans="1:14" s="79" customFormat="1" hidden="1">
      <c r="A784" s="51"/>
      <c r="B784" s="52"/>
      <c r="C784" s="51"/>
      <c r="D784" s="52"/>
      <c r="E784" s="52"/>
      <c r="F784" s="52"/>
      <c r="G784" s="52"/>
      <c r="H784" s="53"/>
      <c r="I784" s="53"/>
      <c r="J784" s="69"/>
      <c r="L784" s="724"/>
      <c r="M784" s="52"/>
      <c r="N784" s="78"/>
    </row>
    <row r="785" spans="1:14" s="79" customFormat="1" hidden="1">
      <c r="A785" s="51"/>
      <c r="B785" s="52"/>
      <c r="C785" s="51"/>
      <c r="D785" s="52"/>
      <c r="E785" s="52"/>
      <c r="F785" s="52"/>
      <c r="G785" s="52"/>
      <c r="H785" s="53"/>
      <c r="I785" s="53"/>
      <c r="J785" s="69"/>
      <c r="L785" s="724"/>
      <c r="M785" s="52"/>
      <c r="N785" s="78"/>
    </row>
    <row r="786" spans="1:14" s="79" customFormat="1" hidden="1">
      <c r="A786" s="51"/>
      <c r="B786" s="52"/>
      <c r="C786" s="51"/>
      <c r="D786" s="52"/>
      <c r="E786" s="52"/>
      <c r="F786" s="52"/>
      <c r="G786" s="52"/>
      <c r="H786" s="53"/>
      <c r="I786" s="53"/>
      <c r="J786" s="69"/>
      <c r="L786" s="724"/>
      <c r="M786" s="52"/>
      <c r="N786" s="78"/>
    </row>
    <row r="787" spans="1:14" s="79" customFormat="1" hidden="1">
      <c r="A787" s="51"/>
      <c r="B787" s="52"/>
      <c r="C787" s="51"/>
      <c r="D787" s="52"/>
      <c r="E787" s="52"/>
      <c r="F787" s="52"/>
      <c r="G787" s="52"/>
      <c r="H787" s="53"/>
      <c r="I787" s="53"/>
      <c r="J787" s="69"/>
      <c r="L787" s="724"/>
      <c r="M787" s="52"/>
      <c r="N787" s="78"/>
    </row>
    <row r="788" spans="1:14" s="79" customFormat="1" hidden="1">
      <c r="A788" s="51"/>
      <c r="B788" s="52"/>
      <c r="C788" s="51"/>
      <c r="D788" s="52"/>
      <c r="E788" s="52"/>
      <c r="F788" s="52"/>
      <c r="G788" s="52"/>
      <c r="H788" s="53"/>
      <c r="I788" s="53"/>
      <c r="J788" s="69"/>
      <c r="L788" s="724"/>
      <c r="M788" s="52"/>
      <c r="N788" s="78"/>
    </row>
    <row r="789" spans="1:14" s="79" customFormat="1" hidden="1">
      <c r="A789" s="51"/>
      <c r="B789" s="52"/>
      <c r="C789" s="51"/>
      <c r="D789" s="52"/>
      <c r="E789" s="52"/>
      <c r="F789" s="52"/>
      <c r="G789" s="52"/>
      <c r="H789" s="53"/>
      <c r="I789" s="53"/>
      <c r="J789" s="69"/>
      <c r="L789" s="724"/>
      <c r="M789" s="52"/>
      <c r="N789" s="78"/>
    </row>
    <row r="790" spans="1:14" s="79" customFormat="1" hidden="1">
      <c r="A790" s="51"/>
      <c r="B790" s="52"/>
      <c r="C790" s="51"/>
      <c r="D790" s="52"/>
      <c r="E790" s="52"/>
      <c r="F790" s="52"/>
      <c r="G790" s="52"/>
      <c r="H790" s="53"/>
      <c r="I790" s="53"/>
      <c r="J790" s="69"/>
      <c r="L790" s="724"/>
      <c r="M790" s="52"/>
      <c r="N790" s="78"/>
    </row>
    <row r="791" spans="1:14" s="79" customFormat="1" hidden="1">
      <c r="A791" s="51"/>
      <c r="B791" s="52"/>
      <c r="C791" s="51"/>
      <c r="D791" s="52"/>
      <c r="E791" s="52"/>
      <c r="F791" s="52"/>
      <c r="G791" s="52"/>
      <c r="H791" s="53"/>
      <c r="I791" s="53"/>
      <c r="J791" s="69"/>
      <c r="L791" s="724"/>
      <c r="M791" s="52"/>
      <c r="N791" s="78"/>
    </row>
    <row r="792" spans="1:14" s="79" customFormat="1" hidden="1">
      <c r="A792" s="51"/>
      <c r="B792" s="52"/>
      <c r="C792" s="51"/>
      <c r="D792" s="52"/>
      <c r="E792" s="52"/>
      <c r="F792" s="52"/>
      <c r="G792" s="52"/>
      <c r="H792" s="53"/>
      <c r="I792" s="53"/>
      <c r="J792" s="69"/>
      <c r="L792" s="724"/>
      <c r="M792" s="52"/>
      <c r="N792" s="78"/>
    </row>
    <row r="793" spans="1:14" s="79" customFormat="1" hidden="1">
      <c r="A793" s="51"/>
      <c r="B793" s="52"/>
      <c r="C793" s="51"/>
      <c r="D793" s="52"/>
      <c r="E793" s="52"/>
      <c r="F793" s="52"/>
      <c r="G793" s="52"/>
      <c r="H793" s="53"/>
      <c r="I793" s="53"/>
      <c r="J793" s="69"/>
      <c r="L793" s="724"/>
      <c r="M793" s="52"/>
      <c r="N793" s="78"/>
    </row>
    <row r="794" spans="1:14" s="79" customFormat="1" hidden="1">
      <c r="A794" s="51"/>
      <c r="B794" s="52"/>
      <c r="C794" s="51"/>
      <c r="D794" s="52"/>
      <c r="E794" s="52"/>
      <c r="F794" s="52"/>
      <c r="G794" s="52"/>
      <c r="H794" s="53"/>
      <c r="I794" s="53"/>
      <c r="J794" s="69"/>
      <c r="L794" s="724"/>
      <c r="M794" s="52"/>
      <c r="N794" s="78"/>
    </row>
    <row r="795" spans="1:14" s="79" customFormat="1" hidden="1">
      <c r="A795" s="51"/>
      <c r="B795" s="52"/>
      <c r="C795" s="51"/>
      <c r="D795" s="52"/>
      <c r="E795" s="52"/>
      <c r="F795" s="52"/>
      <c r="G795" s="52"/>
      <c r="H795" s="53"/>
      <c r="I795" s="53"/>
      <c r="J795" s="69"/>
      <c r="L795" s="724"/>
      <c r="M795" s="52"/>
      <c r="N795" s="78"/>
    </row>
    <row r="796" spans="1:14" s="79" customFormat="1" hidden="1">
      <c r="A796" s="51"/>
      <c r="B796" s="52"/>
      <c r="C796" s="51"/>
      <c r="D796" s="52"/>
      <c r="E796" s="52"/>
      <c r="F796" s="52"/>
      <c r="G796" s="52"/>
      <c r="H796" s="53"/>
      <c r="I796" s="53"/>
      <c r="J796" s="69"/>
      <c r="L796" s="724"/>
      <c r="M796" s="52"/>
      <c r="N796" s="78"/>
    </row>
    <row r="797" spans="1:14" s="79" customFormat="1" hidden="1">
      <c r="A797" s="51"/>
      <c r="B797" s="52"/>
      <c r="C797" s="51"/>
      <c r="D797" s="52"/>
      <c r="E797" s="52"/>
      <c r="F797" s="52"/>
      <c r="G797" s="52"/>
      <c r="H797" s="53"/>
      <c r="I797" s="53"/>
      <c r="J797" s="69"/>
      <c r="L797" s="724"/>
      <c r="M797" s="52"/>
      <c r="N797" s="78"/>
    </row>
    <row r="798" spans="1:14" s="79" customFormat="1" hidden="1">
      <c r="A798" s="51"/>
      <c r="B798" s="52"/>
      <c r="C798" s="51"/>
      <c r="D798" s="52"/>
      <c r="E798" s="52"/>
      <c r="F798" s="52"/>
      <c r="G798" s="52"/>
      <c r="H798" s="53"/>
      <c r="I798" s="53"/>
      <c r="J798" s="69"/>
      <c r="L798" s="724"/>
      <c r="M798" s="52"/>
      <c r="N798" s="78"/>
    </row>
    <row r="799" spans="1:14" s="79" customFormat="1" hidden="1">
      <c r="A799" s="51"/>
      <c r="B799" s="52"/>
      <c r="C799" s="51"/>
      <c r="D799" s="52"/>
      <c r="E799" s="52"/>
      <c r="F799" s="52"/>
      <c r="G799" s="52"/>
      <c r="H799" s="53"/>
      <c r="I799" s="53"/>
      <c r="J799" s="69"/>
      <c r="L799" s="724"/>
      <c r="M799" s="52"/>
      <c r="N799" s="78"/>
    </row>
    <row r="800" spans="1:14" s="79" customFormat="1" hidden="1">
      <c r="A800" s="51"/>
      <c r="B800" s="52"/>
      <c r="C800" s="51"/>
      <c r="D800" s="52"/>
      <c r="E800" s="52"/>
      <c r="F800" s="52"/>
      <c r="G800" s="52"/>
      <c r="H800" s="53"/>
      <c r="I800" s="53"/>
      <c r="J800" s="69"/>
      <c r="L800" s="724"/>
      <c r="M800" s="52"/>
      <c r="N800" s="78"/>
    </row>
    <row r="801" spans="1:14" s="79" customFormat="1" hidden="1">
      <c r="A801" s="51"/>
      <c r="B801" s="52"/>
      <c r="C801" s="51"/>
      <c r="D801" s="52"/>
      <c r="E801" s="52"/>
      <c r="F801" s="52"/>
      <c r="G801" s="52"/>
      <c r="H801" s="53"/>
      <c r="I801" s="53"/>
      <c r="J801" s="69"/>
      <c r="L801" s="724"/>
      <c r="M801" s="52"/>
      <c r="N801" s="78"/>
    </row>
    <row r="802" spans="1:14" s="79" customFormat="1" hidden="1">
      <c r="A802" s="51"/>
      <c r="B802" s="52"/>
      <c r="C802" s="51"/>
      <c r="D802" s="52"/>
      <c r="E802" s="52"/>
      <c r="F802" s="52"/>
      <c r="G802" s="52"/>
      <c r="H802" s="53"/>
      <c r="I802" s="53"/>
      <c r="J802" s="69"/>
      <c r="L802" s="724"/>
      <c r="M802" s="52"/>
      <c r="N802" s="78"/>
    </row>
    <row r="803" spans="1:14" s="79" customFormat="1" hidden="1">
      <c r="A803" s="51"/>
      <c r="B803" s="52"/>
      <c r="C803" s="51"/>
      <c r="D803" s="52"/>
      <c r="E803" s="52"/>
      <c r="F803" s="52"/>
      <c r="G803" s="52"/>
      <c r="H803" s="53"/>
      <c r="I803" s="53"/>
      <c r="J803" s="69"/>
      <c r="L803" s="724"/>
      <c r="M803" s="52"/>
      <c r="N803" s="78"/>
    </row>
    <row r="804" spans="1:14" s="79" customFormat="1" hidden="1">
      <c r="A804" s="51"/>
      <c r="B804" s="52"/>
      <c r="C804" s="51"/>
      <c r="D804" s="52"/>
      <c r="E804" s="52"/>
      <c r="F804" s="52"/>
      <c r="G804" s="52"/>
      <c r="H804" s="53"/>
      <c r="I804" s="53"/>
      <c r="J804" s="69"/>
      <c r="L804" s="724"/>
      <c r="M804" s="52"/>
      <c r="N804" s="78"/>
    </row>
    <row r="805" spans="1:14" s="79" customFormat="1" hidden="1">
      <c r="A805" s="51"/>
      <c r="B805" s="52"/>
      <c r="C805" s="51"/>
      <c r="D805" s="52"/>
      <c r="E805" s="52"/>
      <c r="F805" s="52"/>
      <c r="G805" s="52"/>
      <c r="H805" s="53"/>
      <c r="I805" s="53"/>
      <c r="J805" s="69"/>
      <c r="L805" s="724"/>
      <c r="M805" s="52"/>
      <c r="N805" s="78"/>
    </row>
    <row r="806" spans="1:14" s="79" customFormat="1" hidden="1">
      <c r="A806" s="51"/>
      <c r="B806" s="52"/>
      <c r="C806" s="51"/>
      <c r="D806" s="52"/>
      <c r="E806" s="52"/>
      <c r="F806" s="52"/>
      <c r="G806" s="52"/>
      <c r="H806" s="53"/>
      <c r="I806" s="53"/>
      <c r="J806" s="69"/>
      <c r="L806" s="724"/>
      <c r="M806" s="52"/>
      <c r="N806" s="78"/>
    </row>
    <row r="807" spans="1:14" s="79" customFormat="1" hidden="1">
      <c r="A807" s="51"/>
      <c r="B807" s="52"/>
      <c r="C807" s="51"/>
      <c r="D807" s="52"/>
      <c r="E807" s="52"/>
      <c r="F807" s="52"/>
      <c r="G807" s="52"/>
      <c r="H807" s="53"/>
      <c r="I807" s="53"/>
      <c r="J807" s="69"/>
      <c r="L807" s="724"/>
      <c r="M807" s="52"/>
      <c r="N807" s="78"/>
    </row>
    <row r="808" spans="1:14" s="79" customFormat="1" hidden="1">
      <c r="A808" s="51"/>
      <c r="B808" s="52"/>
      <c r="C808" s="51"/>
      <c r="D808" s="52"/>
      <c r="E808" s="52"/>
      <c r="F808" s="52"/>
      <c r="G808" s="52"/>
      <c r="H808" s="53"/>
      <c r="I808" s="53"/>
      <c r="J808" s="69"/>
      <c r="L808" s="724"/>
      <c r="M808" s="52"/>
      <c r="N808" s="78"/>
    </row>
    <row r="809" spans="1:14" s="79" customFormat="1" hidden="1">
      <c r="A809" s="51"/>
      <c r="B809" s="52"/>
      <c r="C809" s="51"/>
      <c r="D809" s="52"/>
      <c r="E809" s="52"/>
      <c r="F809" s="52"/>
      <c r="G809" s="52"/>
      <c r="H809" s="53"/>
      <c r="I809" s="53"/>
      <c r="J809" s="69"/>
      <c r="L809" s="724"/>
      <c r="M809" s="52"/>
      <c r="N809" s="78"/>
    </row>
    <row r="810" spans="1:14" s="79" customFormat="1" hidden="1">
      <c r="A810" s="51"/>
      <c r="B810" s="52"/>
      <c r="C810" s="51"/>
      <c r="D810" s="52"/>
      <c r="E810" s="52"/>
      <c r="F810" s="52"/>
      <c r="G810" s="52"/>
      <c r="H810" s="53"/>
      <c r="I810" s="53"/>
      <c r="J810" s="69"/>
      <c r="L810" s="724"/>
      <c r="M810" s="52"/>
      <c r="N810" s="78"/>
    </row>
    <row r="811" spans="1:14" s="79" customFormat="1" hidden="1">
      <c r="A811" s="51"/>
      <c r="B811" s="52"/>
      <c r="C811" s="51"/>
      <c r="D811" s="52"/>
      <c r="E811" s="52"/>
      <c r="F811" s="52"/>
      <c r="G811" s="52"/>
      <c r="H811" s="53"/>
      <c r="I811" s="53"/>
      <c r="J811" s="69"/>
      <c r="L811" s="724"/>
      <c r="M811" s="52"/>
      <c r="N811" s="78"/>
    </row>
    <row r="812" spans="1:14" s="79" customFormat="1" hidden="1">
      <c r="A812" s="51"/>
      <c r="B812" s="52"/>
      <c r="C812" s="51"/>
      <c r="D812" s="52"/>
      <c r="E812" s="52"/>
      <c r="F812" s="52"/>
      <c r="G812" s="52"/>
      <c r="H812" s="53"/>
      <c r="I812" s="53"/>
      <c r="J812" s="69"/>
      <c r="L812" s="724"/>
      <c r="M812" s="52"/>
      <c r="N812" s="78"/>
    </row>
    <row r="813" spans="1:14" s="79" customFormat="1" hidden="1">
      <c r="A813" s="51"/>
      <c r="B813" s="52"/>
      <c r="C813" s="51"/>
      <c r="D813" s="52"/>
      <c r="E813" s="52"/>
      <c r="F813" s="52"/>
      <c r="G813" s="52"/>
      <c r="H813" s="53"/>
      <c r="I813" s="53"/>
      <c r="J813" s="69"/>
      <c r="L813" s="724"/>
      <c r="M813" s="52"/>
      <c r="N813" s="78"/>
    </row>
    <row r="814" spans="1:14" s="79" customFormat="1" hidden="1">
      <c r="A814" s="51"/>
      <c r="B814" s="52"/>
      <c r="C814" s="51"/>
      <c r="D814" s="52"/>
      <c r="E814" s="52"/>
      <c r="F814" s="52"/>
      <c r="G814" s="52"/>
      <c r="H814" s="53"/>
      <c r="I814" s="53"/>
      <c r="J814" s="69"/>
      <c r="L814" s="724"/>
      <c r="M814" s="52"/>
      <c r="N814" s="78"/>
    </row>
    <row r="815" spans="1:14" s="79" customFormat="1" hidden="1">
      <c r="A815" s="51"/>
      <c r="B815" s="52"/>
      <c r="C815" s="51"/>
      <c r="D815" s="52"/>
      <c r="E815" s="52"/>
      <c r="F815" s="52"/>
      <c r="G815" s="52"/>
      <c r="H815" s="53"/>
      <c r="I815" s="53"/>
      <c r="J815" s="69"/>
      <c r="L815" s="724"/>
      <c r="M815" s="52"/>
      <c r="N815" s="78"/>
    </row>
    <row r="816" spans="1:14" s="79" customFormat="1" hidden="1">
      <c r="A816" s="51"/>
      <c r="B816" s="52"/>
      <c r="C816" s="51"/>
      <c r="D816" s="52"/>
      <c r="E816" s="52"/>
      <c r="F816" s="52"/>
      <c r="G816" s="52"/>
      <c r="H816" s="53"/>
      <c r="I816" s="53"/>
      <c r="J816" s="69"/>
      <c r="L816" s="724"/>
      <c r="M816" s="52"/>
      <c r="N816" s="78"/>
    </row>
    <row r="817" spans="1:14" s="79" customFormat="1" hidden="1">
      <c r="A817" s="51"/>
      <c r="B817" s="52"/>
      <c r="C817" s="51"/>
      <c r="D817" s="52"/>
      <c r="E817" s="52"/>
      <c r="F817" s="52"/>
      <c r="G817" s="52"/>
      <c r="H817" s="53"/>
      <c r="I817" s="53"/>
      <c r="J817" s="69"/>
      <c r="L817" s="724"/>
      <c r="M817" s="52"/>
      <c r="N817" s="78"/>
    </row>
    <row r="818" spans="1:14" s="79" customFormat="1" hidden="1">
      <c r="A818" s="51"/>
      <c r="B818" s="52"/>
      <c r="C818" s="51"/>
      <c r="D818" s="52"/>
      <c r="E818" s="52"/>
      <c r="F818" s="52"/>
      <c r="G818" s="52"/>
      <c r="H818" s="53"/>
      <c r="I818" s="53"/>
      <c r="J818" s="69"/>
      <c r="L818" s="724"/>
      <c r="M818" s="52"/>
      <c r="N818" s="78"/>
    </row>
    <row r="819" spans="1:14" s="79" customFormat="1" hidden="1">
      <c r="A819" s="51"/>
      <c r="B819" s="52"/>
      <c r="C819" s="51"/>
      <c r="D819" s="52"/>
      <c r="E819" s="52"/>
      <c r="F819" s="52"/>
      <c r="G819" s="52"/>
      <c r="H819" s="53"/>
      <c r="I819" s="53"/>
      <c r="J819" s="69"/>
      <c r="L819" s="724"/>
      <c r="M819" s="52"/>
      <c r="N819" s="78"/>
    </row>
    <row r="820" spans="1:14" s="79" customFormat="1" hidden="1">
      <c r="A820" s="51"/>
      <c r="B820" s="52"/>
      <c r="C820" s="51"/>
      <c r="D820" s="52"/>
      <c r="E820" s="52"/>
      <c r="F820" s="52"/>
      <c r="G820" s="52"/>
      <c r="H820" s="53"/>
      <c r="I820" s="53"/>
      <c r="J820" s="69"/>
      <c r="L820" s="724"/>
      <c r="M820" s="52"/>
      <c r="N820" s="78"/>
    </row>
    <row r="821" spans="1:14" s="79" customFormat="1" hidden="1">
      <c r="A821" s="51"/>
      <c r="B821" s="52"/>
      <c r="C821" s="51"/>
      <c r="D821" s="52"/>
      <c r="E821" s="52"/>
      <c r="F821" s="52"/>
      <c r="G821" s="52"/>
      <c r="H821" s="53"/>
      <c r="I821" s="53"/>
      <c r="J821" s="69"/>
      <c r="L821" s="724"/>
      <c r="M821" s="52"/>
      <c r="N821" s="78"/>
    </row>
    <row r="822" spans="1:14" s="79" customFormat="1" hidden="1">
      <c r="A822" s="51"/>
      <c r="B822" s="52"/>
      <c r="C822" s="51"/>
      <c r="D822" s="52"/>
      <c r="E822" s="52"/>
      <c r="F822" s="52"/>
      <c r="G822" s="52"/>
      <c r="H822" s="53"/>
      <c r="I822" s="53"/>
      <c r="J822" s="69"/>
      <c r="L822" s="724"/>
      <c r="M822" s="52"/>
      <c r="N822" s="78"/>
    </row>
    <row r="823" spans="1:14" s="79" customFormat="1" hidden="1">
      <c r="A823" s="51"/>
      <c r="B823" s="52"/>
      <c r="C823" s="51"/>
      <c r="D823" s="52"/>
      <c r="E823" s="52"/>
      <c r="F823" s="52"/>
      <c r="G823" s="52"/>
      <c r="H823" s="53"/>
      <c r="I823" s="53"/>
      <c r="J823" s="69"/>
      <c r="L823" s="724"/>
      <c r="M823" s="52"/>
      <c r="N823" s="78"/>
    </row>
    <row r="824" spans="1:14" s="79" customFormat="1" hidden="1">
      <c r="A824" s="51"/>
      <c r="B824" s="52"/>
      <c r="C824" s="51"/>
      <c r="D824" s="52"/>
      <c r="E824" s="52"/>
      <c r="F824" s="52"/>
      <c r="G824" s="52"/>
      <c r="H824" s="53"/>
      <c r="I824" s="53"/>
      <c r="J824" s="69"/>
      <c r="L824" s="724"/>
      <c r="M824" s="52"/>
      <c r="N824" s="78"/>
    </row>
    <row r="825" spans="1:14" s="79" customFormat="1" hidden="1">
      <c r="A825" s="51"/>
      <c r="B825" s="52"/>
      <c r="C825" s="51"/>
      <c r="D825" s="52"/>
      <c r="E825" s="52"/>
      <c r="F825" s="52"/>
      <c r="G825" s="52"/>
      <c r="H825" s="53"/>
      <c r="I825" s="53"/>
      <c r="J825" s="69"/>
      <c r="L825" s="724"/>
      <c r="M825" s="52"/>
      <c r="N825" s="78"/>
    </row>
    <row r="826" spans="1:14" s="79" customFormat="1" hidden="1">
      <c r="A826" s="51"/>
      <c r="B826" s="52"/>
      <c r="C826" s="51"/>
      <c r="D826" s="52"/>
      <c r="E826" s="52"/>
      <c r="F826" s="52"/>
      <c r="G826" s="52"/>
      <c r="H826" s="53"/>
      <c r="I826" s="53"/>
      <c r="J826" s="69"/>
      <c r="L826" s="724"/>
      <c r="M826" s="52"/>
      <c r="N826" s="78"/>
    </row>
    <row r="827" spans="1:14" s="79" customFormat="1" hidden="1">
      <c r="A827" s="51"/>
      <c r="B827" s="52"/>
      <c r="C827" s="51"/>
      <c r="D827" s="52"/>
      <c r="E827" s="52"/>
      <c r="F827" s="52"/>
      <c r="G827" s="52"/>
      <c r="H827" s="53"/>
      <c r="I827" s="53"/>
      <c r="J827" s="69"/>
      <c r="L827" s="724"/>
      <c r="M827" s="52"/>
      <c r="N827" s="78"/>
    </row>
    <row r="828" spans="1:14" s="79" customFormat="1" hidden="1">
      <c r="A828" s="51"/>
      <c r="B828" s="52"/>
      <c r="C828" s="51"/>
      <c r="D828" s="52"/>
      <c r="E828" s="52"/>
      <c r="F828" s="52"/>
      <c r="G828" s="52"/>
      <c r="H828" s="53"/>
      <c r="I828" s="53"/>
      <c r="J828" s="69"/>
      <c r="L828" s="724"/>
      <c r="M828" s="52"/>
      <c r="N828" s="78"/>
    </row>
    <row r="829" spans="1:14" s="79" customFormat="1" hidden="1">
      <c r="A829" s="51"/>
      <c r="B829" s="52"/>
      <c r="C829" s="51"/>
      <c r="D829" s="52"/>
      <c r="E829" s="52"/>
      <c r="F829" s="52"/>
      <c r="G829" s="52"/>
      <c r="H829" s="53"/>
      <c r="I829" s="53"/>
      <c r="J829" s="69"/>
      <c r="L829" s="724"/>
      <c r="M829" s="52"/>
      <c r="N829" s="78"/>
    </row>
    <row r="830" spans="1:14" s="79" customFormat="1" hidden="1">
      <c r="A830" s="51"/>
      <c r="B830" s="52"/>
      <c r="C830" s="51"/>
      <c r="D830" s="52"/>
      <c r="E830" s="52"/>
      <c r="F830" s="52"/>
      <c r="G830" s="52"/>
      <c r="H830" s="53"/>
      <c r="I830" s="53"/>
      <c r="J830" s="69"/>
      <c r="L830" s="724"/>
      <c r="M830" s="52"/>
      <c r="N830" s="78"/>
    </row>
    <row r="831" spans="1:14" s="79" customFormat="1" hidden="1">
      <c r="A831" s="51"/>
      <c r="B831" s="52"/>
      <c r="C831" s="51"/>
      <c r="D831" s="52"/>
      <c r="E831" s="52"/>
      <c r="F831" s="52"/>
      <c r="G831" s="52"/>
      <c r="H831" s="53"/>
      <c r="I831" s="53"/>
      <c r="J831" s="69"/>
      <c r="L831" s="724"/>
      <c r="M831" s="52"/>
      <c r="N831" s="78"/>
    </row>
    <row r="832" spans="1:14" s="79" customFormat="1" hidden="1">
      <c r="A832" s="51"/>
      <c r="B832" s="52"/>
      <c r="C832" s="51"/>
      <c r="D832" s="52"/>
      <c r="E832" s="52"/>
      <c r="F832" s="52"/>
      <c r="G832" s="52"/>
      <c r="H832" s="53"/>
      <c r="I832" s="53"/>
      <c r="J832" s="69"/>
      <c r="L832" s="724"/>
      <c r="M832" s="52"/>
      <c r="N832" s="78"/>
    </row>
    <row r="833" spans="1:14" s="79" customFormat="1" hidden="1">
      <c r="A833" s="51"/>
      <c r="B833" s="52"/>
      <c r="C833" s="51"/>
      <c r="D833" s="52"/>
      <c r="E833" s="52"/>
      <c r="F833" s="52"/>
      <c r="G833" s="52"/>
      <c r="H833" s="53"/>
      <c r="I833" s="53"/>
      <c r="J833" s="69"/>
      <c r="L833" s="724"/>
      <c r="M833" s="52"/>
      <c r="N833" s="78"/>
    </row>
    <row r="834" spans="1:14" s="79" customFormat="1" hidden="1">
      <c r="A834" s="51"/>
      <c r="B834" s="52"/>
      <c r="C834" s="51"/>
      <c r="D834" s="52"/>
      <c r="E834" s="52"/>
      <c r="F834" s="52"/>
      <c r="G834" s="52"/>
      <c r="H834" s="53"/>
      <c r="I834" s="53"/>
      <c r="J834" s="69"/>
      <c r="L834" s="724"/>
      <c r="M834" s="52"/>
      <c r="N834" s="78"/>
    </row>
    <row r="835" spans="1:14" s="79" customFormat="1" hidden="1">
      <c r="A835" s="51"/>
      <c r="B835" s="52"/>
      <c r="C835" s="51"/>
      <c r="D835" s="52"/>
      <c r="E835" s="52"/>
      <c r="F835" s="52"/>
      <c r="G835" s="52"/>
      <c r="H835" s="53"/>
      <c r="I835" s="53"/>
      <c r="J835" s="69"/>
      <c r="L835" s="724"/>
      <c r="M835" s="52"/>
      <c r="N835" s="78"/>
    </row>
    <row r="836" spans="1:14" s="79" customFormat="1" hidden="1">
      <c r="A836" s="51"/>
      <c r="B836" s="52"/>
      <c r="C836" s="51"/>
      <c r="D836" s="52"/>
      <c r="E836" s="52"/>
      <c r="F836" s="52"/>
      <c r="G836" s="52"/>
      <c r="H836" s="53"/>
      <c r="I836" s="53"/>
      <c r="J836" s="69"/>
      <c r="L836" s="724"/>
      <c r="M836" s="52"/>
      <c r="N836" s="78"/>
    </row>
    <row r="837" spans="1:14" s="79" customFormat="1" hidden="1">
      <c r="A837" s="51"/>
      <c r="B837" s="52"/>
      <c r="C837" s="51"/>
      <c r="D837" s="52"/>
      <c r="E837" s="52"/>
      <c r="F837" s="52"/>
      <c r="G837" s="52"/>
      <c r="H837" s="53"/>
      <c r="I837" s="53"/>
      <c r="J837" s="69"/>
      <c r="L837" s="724"/>
      <c r="M837" s="52"/>
      <c r="N837" s="78"/>
    </row>
    <row r="838" spans="1:14" s="79" customFormat="1" hidden="1">
      <c r="A838" s="51"/>
      <c r="B838" s="52"/>
      <c r="C838" s="51"/>
      <c r="D838" s="52"/>
      <c r="E838" s="52"/>
      <c r="F838" s="52"/>
      <c r="G838" s="52"/>
      <c r="H838" s="53"/>
      <c r="I838" s="53"/>
      <c r="J838" s="69"/>
      <c r="L838" s="724"/>
      <c r="M838" s="52"/>
      <c r="N838" s="78"/>
    </row>
    <row r="839" spans="1:14" s="79" customFormat="1" hidden="1">
      <c r="A839" s="51"/>
      <c r="B839" s="52"/>
      <c r="C839" s="51"/>
      <c r="D839" s="52"/>
      <c r="E839" s="52"/>
      <c r="F839" s="52"/>
      <c r="G839" s="52"/>
      <c r="H839" s="53"/>
      <c r="I839" s="53"/>
      <c r="J839" s="69"/>
      <c r="L839" s="724"/>
      <c r="M839" s="52"/>
      <c r="N839" s="78"/>
    </row>
    <row r="840" spans="1:14" s="79" customFormat="1" hidden="1">
      <c r="A840" s="51"/>
      <c r="B840" s="52"/>
      <c r="C840" s="51"/>
      <c r="D840" s="52"/>
      <c r="E840" s="52"/>
      <c r="F840" s="52"/>
      <c r="G840" s="52"/>
      <c r="H840" s="53"/>
      <c r="I840" s="53"/>
      <c r="J840" s="69"/>
      <c r="L840" s="724"/>
      <c r="M840" s="52"/>
      <c r="N840" s="78"/>
    </row>
    <row r="841" spans="1:14" s="79" customFormat="1" hidden="1">
      <c r="A841" s="51"/>
      <c r="B841" s="52"/>
      <c r="C841" s="51"/>
      <c r="D841" s="52"/>
      <c r="E841" s="52"/>
      <c r="F841" s="52"/>
      <c r="G841" s="52"/>
      <c r="H841" s="53"/>
      <c r="I841" s="53"/>
      <c r="J841" s="69"/>
      <c r="L841" s="724"/>
      <c r="M841" s="52"/>
      <c r="N841" s="78"/>
    </row>
    <row r="842" spans="1:14" s="79" customFormat="1" hidden="1">
      <c r="A842" s="51"/>
      <c r="B842" s="52"/>
      <c r="C842" s="51"/>
      <c r="D842" s="52"/>
      <c r="E842" s="52"/>
      <c r="F842" s="52"/>
      <c r="G842" s="52"/>
      <c r="H842" s="53"/>
      <c r="I842" s="53"/>
      <c r="J842" s="69"/>
      <c r="L842" s="724"/>
      <c r="M842" s="52"/>
      <c r="N842" s="78"/>
    </row>
    <row r="843" spans="1:14" s="79" customFormat="1" hidden="1">
      <c r="A843" s="51"/>
      <c r="B843" s="52"/>
      <c r="C843" s="51"/>
      <c r="D843" s="52"/>
      <c r="E843" s="52"/>
      <c r="F843" s="52"/>
      <c r="G843" s="52"/>
      <c r="H843" s="53"/>
      <c r="I843" s="53"/>
      <c r="J843" s="69"/>
      <c r="L843" s="724"/>
      <c r="M843" s="52"/>
      <c r="N843" s="78"/>
    </row>
    <row r="844" spans="1:14" s="79" customFormat="1" hidden="1">
      <c r="A844" s="51"/>
      <c r="B844" s="52"/>
      <c r="C844" s="51"/>
      <c r="D844" s="52"/>
      <c r="E844" s="52"/>
      <c r="F844" s="52"/>
      <c r="G844" s="52"/>
      <c r="H844" s="53"/>
      <c r="I844" s="53"/>
      <c r="J844" s="69"/>
      <c r="L844" s="724"/>
      <c r="M844" s="52"/>
      <c r="N844" s="78"/>
    </row>
    <row r="845" spans="1:14" s="79" customFormat="1" hidden="1">
      <c r="A845" s="51"/>
      <c r="B845" s="52"/>
      <c r="C845" s="51"/>
      <c r="D845" s="52"/>
      <c r="E845" s="52"/>
      <c r="F845" s="52"/>
      <c r="G845" s="52"/>
      <c r="H845" s="53"/>
      <c r="I845" s="53"/>
      <c r="J845" s="69"/>
      <c r="L845" s="724"/>
      <c r="M845" s="52"/>
      <c r="N845" s="78"/>
    </row>
    <row r="846" spans="1:14" s="79" customFormat="1" hidden="1">
      <c r="A846" s="51"/>
      <c r="B846" s="52"/>
      <c r="C846" s="51"/>
      <c r="D846" s="52"/>
      <c r="E846" s="52"/>
      <c r="F846" s="52"/>
      <c r="G846" s="52"/>
      <c r="H846" s="53"/>
      <c r="I846" s="53"/>
      <c r="J846" s="69"/>
      <c r="L846" s="724"/>
      <c r="M846" s="52"/>
      <c r="N846" s="78"/>
    </row>
    <row r="847" spans="1:14" s="79" customFormat="1" hidden="1">
      <c r="A847" s="51"/>
      <c r="B847" s="52"/>
      <c r="C847" s="51"/>
      <c r="D847" s="52"/>
      <c r="E847" s="52"/>
      <c r="F847" s="52"/>
      <c r="G847" s="52"/>
      <c r="H847" s="53"/>
      <c r="I847" s="53"/>
      <c r="J847" s="69"/>
      <c r="L847" s="724"/>
      <c r="M847" s="52"/>
      <c r="N847" s="78"/>
    </row>
    <row r="848" spans="1:14" s="79" customFormat="1" hidden="1">
      <c r="A848" s="51"/>
      <c r="B848" s="52"/>
      <c r="C848" s="51"/>
      <c r="D848" s="52"/>
      <c r="E848" s="52"/>
      <c r="F848" s="52"/>
      <c r="G848" s="52"/>
      <c r="H848" s="53"/>
      <c r="I848" s="53"/>
      <c r="J848" s="69"/>
      <c r="L848" s="724"/>
      <c r="M848" s="52"/>
      <c r="N848" s="78"/>
    </row>
    <row r="849" spans="1:14" s="79" customFormat="1" hidden="1">
      <c r="A849" s="51"/>
      <c r="B849" s="52"/>
      <c r="C849" s="51"/>
      <c r="D849" s="52"/>
      <c r="E849" s="52"/>
      <c r="F849" s="52"/>
      <c r="G849" s="52"/>
      <c r="H849" s="53"/>
      <c r="I849" s="53"/>
      <c r="J849" s="69"/>
      <c r="L849" s="724"/>
      <c r="M849" s="52"/>
      <c r="N849" s="78"/>
    </row>
    <row r="850" spans="1:14" s="79" customFormat="1" hidden="1">
      <c r="A850" s="51"/>
      <c r="B850" s="52"/>
      <c r="C850" s="51"/>
      <c r="D850" s="52"/>
      <c r="E850" s="52"/>
      <c r="F850" s="52"/>
      <c r="G850" s="52"/>
      <c r="H850" s="53"/>
      <c r="I850" s="53"/>
      <c r="J850" s="69"/>
      <c r="L850" s="724"/>
      <c r="M850" s="52"/>
      <c r="N850" s="78"/>
    </row>
    <row r="851" spans="1:14" s="79" customFormat="1" hidden="1">
      <c r="A851" s="51"/>
      <c r="B851" s="52"/>
      <c r="C851" s="51"/>
      <c r="D851" s="52"/>
      <c r="E851" s="52"/>
      <c r="F851" s="52"/>
      <c r="G851" s="52"/>
      <c r="H851" s="53"/>
      <c r="I851" s="53"/>
      <c r="J851" s="69"/>
      <c r="L851" s="724"/>
      <c r="M851" s="52"/>
      <c r="N851" s="78"/>
    </row>
    <row r="852" spans="1:14" s="79" customFormat="1" hidden="1">
      <c r="A852" s="51"/>
      <c r="B852" s="52"/>
      <c r="C852" s="51"/>
      <c r="D852" s="52"/>
      <c r="E852" s="52"/>
      <c r="F852" s="52"/>
      <c r="G852" s="52"/>
      <c r="H852" s="53"/>
      <c r="I852" s="53"/>
      <c r="J852" s="69"/>
      <c r="L852" s="724"/>
      <c r="M852" s="52"/>
      <c r="N852" s="78"/>
    </row>
    <row r="853" spans="1:14" s="79" customFormat="1" hidden="1">
      <c r="A853" s="51"/>
      <c r="B853" s="52"/>
      <c r="C853" s="51"/>
      <c r="D853" s="52"/>
      <c r="E853" s="52"/>
      <c r="F853" s="52"/>
      <c r="G853" s="52"/>
      <c r="H853" s="53"/>
      <c r="I853" s="53"/>
      <c r="J853" s="69"/>
      <c r="L853" s="724"/>
      <c r="M853" s="52"/>
      <c r="N853" s="78"/>
    </row>
  </sheetData>
  <mergeCells count="298">
    <mergeCell ref="B198:H198"/>
    <mergeCell ref="B199:B202"/>
    <mergeCell ref="C199:C202"/>
    <mergeCell ref="B203:B205"/>
    <mergeCell ref="C203:C205"/>
    <mergeCell ref="B207:B208"/>
    <mergeCell ref="C207:C208"/>
    <mergeCell ref="B211:B212"/>
    <mergeCell ref="C211:C212"/>
    <mergeCell ref="B190:B191"/>
    <mergeCell ref="C190:C191"/>
    <mergeCell ref="E190:E191"/>
    <mergeCell ref="F190:F191"/>
    <mergeCell ref="G190:G191"/>
    <mergeCell ref="H190:H191"/>
    <mergeCell ref="B194:B197"/>
    <mergeCell ref="C194:C197"/>
    <mergeCell ref="D194:D197"/>
    <mergeCell ref="E194:E197"/>
    <mergeCell ref="F194:F196"/>
    <mergeCell ref="G194:G196"/>
    <mergeCell ref="H194:H196"/>
    <mergeCell ref="F178:F179"/>
    <mergeCell ref="G178:G179"/>
    <mergeCell ref="B183:B189"/>
    <mergeCell ref="C183:C185"/>
    <mergeCell ref="D183:D186"/>
    <mergeCell ref="E183:E189"/>
    <mergeCell ref="F183:F185"/>
    <mergeCell ref="G183:G185"/>
    <mergeCell ref="H183:H185"/>
    <mergeCell ref="D188:D189"/>
    <mergeCell ref="B165:B169"/>
    <mergeCell ref="C165:C169"/>
    <mergeCell ref="D165:D169"/>
    <mergeCell ref="E165:E169"/>
    <mergeCell ref="B172:B174"/>
    <mergeCell ref="C172:C174"/>
    <mergeCell ref="D172:D174"/>
    <mergeCell ref="E172:E174"/>
    <mergeCell ref="F172:F174"/>
    <mergeCell ref="H149:H151"/>
    <mergeCell ref="F153:F155"/>
    <mergeCell ref="G153:G155"/>
    <mergeCell ref="H153:H155"/>
    <mergeCell ref="F156:F157"/>
    <mergeCell ref="G156:G157"/>
    <mergeCell ref="H156:H157"/>
    <mergeCell ref="B159:B164"/>
    <mergeCell ref="C159:C164"/>
    <mergeCell ref="D159:D164"/>
    <mergeCell ref="E159:E164"/>
    <mergeCell ref="F159:F160"/>
    <mergeCell ref="G159:G160"/>
    <mergeCell ref="H159:H160"/>
    <mergeCell ref="B147:B148"/>
    <mergeCell ref="C147:C148"/>
    <mergeCell ref="E147:E148"/>
    <mergeCell ref="B149:B158"/>
    <mergeCell ref="C149:C158"/>
    <mergeCell ref="D149:D158"/>
    <mergeCell ref="E149:E158"/>
    <mergeCell ref="F149:F151"/>
    <mergeCell ref="G149:G151"/>
    <mergeCell ref="D147:D148"/>
    <mergeCell ref="G129:G132"/>
    <mergeCell ref="H129:H132"/>
    <mergeCell ref="B137:B138"/>
    <mergeCell ref="C137:C138"/>
    <mergeCell ref="D137:D138"/>
    <mergeCell ref="E137:E138"/>
    <mergeCell ref="B139:B141"/>
    <mergeCell ref="C139:C141"/>
    <mergeCell ref="D139:D140"/>
    <mergeCell ref="E139:E141"/>
    <mergeCell ref="F140:F141"/>
    <mergeCell ref="G140:G141"/>
    <mergeCell ref="H140:H141"/>
    <mergeCell ref="G133:G136"/>
    <mergeCell ref="H133:H136"/>
    <mergeCell ref="B122:B123"/>
    <mergeCell ref="C122:C123"/>
    <mergeCell ref="D122:D123"/>
    <mergeCell ref="E122:E123"/>
    <mergeCell ref="B129:B136"/>
    <mergeCell ref="C129:C136"/>
    <mergeCell ref="D129:D133"/>
    <mergeCell ref="E129:E136"/>
    <mergeCell ref="F129:F132"/>
    <mergeCell ref="F133:F136"/>
    <mergeCell ref="B113:B119"/>
    <mergeCell ref="C113:C119"/>
    <mergeCell ref="D113:D119"/>
    <mergeCell ref="E113:E119"/>
    <mergeCell ref="F115:F116"/>
    <mergeCell ref="G115:G116"/>
    <mergeCell ref="H115:H116"/>
    <mergeCell ref="B120:B121"/>
    <mergeCell ref="C120:C121"/>
    <mergeCell ref="D120:D121"/>
    <mergeCell ref="E120:E121"/>
    <mergeCell ref="F120:F121"/>
    <mergeCell ref="G120:G121"/>
    <mergeCell ref="H120:H121"/>
    <mergeCell ref="G95:G96"/>
    <mergeCell ref="H95:H96"/>
    <mergeCell ref="F98:F102"/>
    <mergeCell ref="G98:G102"/>
    <mergeCell ref="H98:H102"/>
    <mergeCell ref="F103:F108"/>
    <mergeCell ref="G103:G108"/>
    <mergeCell ref="H103:H108"/>
    <mergeCell ref="F109:F111"/>
    <mergeCell ref="G109:G111"/>
    <mergeCell ref="H109:H111"/>
    <mergeCell ref="G84:G85"/>
    <mergeCell ref="H84:H85"/>
    <mergeCell ref="D86:D88"/>
    <mergeCell ref="B89:B92"/>
    <mergeCell ref="C89:C92"/>
    <mergeCell ref="D89:D92"/>
    <mergeCell ref="E89:E92"/>
    <mergeCell ref="F89:F90"/>
    <mergeCell ref="G89:G90"/>
    <mergeCell ref="H89:H90"/>
    <mergeCell ref="F91:F92"/>
    <mergeCell ref="G91:G92"/>
    <mergeCell ref="H91:H92"/>
    <mergeCell ref="G86:G88"/>
    <mergeCell ref="H86:H88"/>
    <mergeCell ref="B72:B74"/>
    <mergeCell ref="C72:C74"/>
    <mergeCell ref="D72:D74"/>
    <mergeCell ref="E72:E74"/>
    <mergeCell ref="F72:F73"/>
    <mergeCell ref="G72:G73"/>
    <mergeCell ref="H72:H73"/>
    <mergeCell ref="B76:B77"/>
    <mergeCell ref="C76:C77"/>
    <mergeCell ref="D76:D77"/>
    <mergeCell ref="E76:E77"/>
    <mergeCell ref="F76:F77"/>
    <mergeCell ref="G76:G77"/>
    <mergeCell ref="H76:H77"/>
    <mergeCell ref="H62:H63"/>
    <mergeCell ref="B65:B66"/>
    <mergeCell ref="C65:C66"/>
    <mergeCell ref="D65:D66"/>
    <mergeCell ref="E65:E66"/>
    <mergeCell ref="B69:B71"/>
    <mergeCell ref="C69:C71"/>
    <mergeCell ref="D69:D71"/>
    <mergeCell ref="E69:E71"/>
    <mergeCell ref="F69:F70"/>
    <mergeCell ref="H69:H70"/>
    <mergeCell ref="H30:H31"/>
    <mergeCell ref="G33:G34"/>
    <mergeCell ref="H33:H34"/>
    <mergeCell ref="B35:B41"/>
    <mergeCell ref="C35:C41"/>
    <mergeCell ref="D35:D41"/>
    <mergeCell ref="E35:E41"/>
    <mergeCell ref="B42:B48"/>
    <mergeCell ref="C42:C48"/>
    <mergeCell ref="D42:D48"/>
    <mergeCell ref="E42:E48"/>
    <mergeCell ref="C226:C227"/>
    <mergeCell ref="D226:D227"/>
    <mergeCell ref="E226:E227"/>
    <mergeCell ref="F226:F227"/>
    <mergeCell ref="G226:G227"/>
    <mergeCell ref="H226:H227"/>
    <mergeCell ref="C228:C229"/>
    <mergeCell ref="D228:D229"/>
    <mergeCell ref="B18:B20"/>
    <mergeCell ref="C18:C20"/>
    <mergeCell ref="D18:D20"/>
    <mergeCell ref="E18:E20"/>
    <mergeCell ref="F18:F20"/>
    <mergeCell ref="G18:G20"/>
    <mergeCell ref="H18:H20"/>
    <mergeCell ref="B25:B31"/>
    <mergeCell ref="C25:C31"/>
    <mergeCell ref="D25:D31"/>
    <mergeCell ref="E25:E31"/>
    <mergeCell ref="F25:F29"/>
    <mergeCell ref="G25:G29"/>
    <mergeCell ref="H25:H29"/>
    <mergeCell ref="F30:F31"/>
    <mergeCell ref="G30:G31"/>
    <mergeCell ref="B224:B225"/>
    <mergeCell ref="C224:C225"/>
    <mergeCell ref="E224:E225"/>
    <mergeCell ref="E228:E229"/>
    <mergeCell ref="F228:F229"/>
    <mergeCell ref="G228:G229"/>
    <mergeCell ref="H228:H229"/>
    <mergeCell ref="G172:G174"/>
    <mergeCell ref="H172:H174"/>
    <mergeCell ref="B175:H175"/>
    <mergeCell ref="B176:B181"/>
    <mergeCell ref="D176:D181"/>
    <mergeCell ref="E176:E181"/>
    <mergeCell ref="C178:C179"/>
    <mergeCell ref="B218:B219"/>
    <mergeCell ref="B213:B214"/>
    <mergeCell ref="C213:C214"/>
    <mergeCell ref="E213:E214"/>
    <mergeCell ref="B216:B217"/>
    <mergeCell ref="C216:C217"/>
    <mergeCell ref="C218:C219"/>
    <mergeCell ref="B220:B221"/>
    <mergeCell ref="C220:C221"/>
    <mergeCell ref="B226:B229"/>
    <mergeCell ref="D142:D143"/>
    <mergeCell ref="B142:B144"/>
    <mergeCell ref="C142:C144"/>
    <mergeCell ref="E142:E144"/>
    <mergeCell ref="F143:F144"/>
    <mergeCell ref="G143:G144"/>
    <mergeCell ref="H143:H144"/>
    <mergeCell ref="B145:B146"/>
    <mergeCell ref="C145:C146"/>
    <mergeCell ref="D145:D146"/>
    <mergeCell ref="E145:E146"/>
    <mergeCell ref="B93:B94"/>
    <mergeCell ref="C93:C94"/>
    <mergeCell ref="E93:E94"/>
    <mergeCell ref="B95:B112"/>
    <mergeCell ref="B79:B80"/>
    <mergeCell ref="C79:C80"/>
    <mergeCell ref="D79:D80"/>
    <mergeCell ref="E79:E80"/>
    <mergeCell ref="F79:F80"/>
    <mergeCell ref="B86:B88"/>
    <mergeCell ref="C86:C88"/>
    <mergeCell ref="E86:E88"/>
    <mergeCell ref="F86:F88"/>
    <mergeCell ref="B84:B85"/>
    <mergeCell ref="C84:C85"/>
    <mergeCell ref="D84:D85"/>
    <mergeCell ref="E84:E85"/>
    <mergeCell ref="F84:F85"/>
    <mergeCell ref="C95:C112"/>
    <mergeCell ref="D95:D112"/>
    <mergeCell ref="E95:E112"/>
    <mergeCell ref="F95:F96"/>
    <mergeCell ref="G79:G80"/>
    <mergeCell ref="H79:H80"/>
    <mergeCell ref="B51:B61"/>
    <mergeCell ref="C51:C61"/>
    <mergeCell ref="D51:D61"/>
    <mergeCell ref="E51:E61"/>
    <mergeCell ref="F51:F56"/>
    <mergeCell ref="B33:B34"/>
    <mergeCell ref="C33:C34"/>
    <mergeCell ref="D33:D34"/>
    <mergeCell ref="E33:E34"/>
    <mergeCell ref="F33:F34"/>
    <mergeCell ref="G69:G70"/>
    <mergeCell ref="G51:G56"/>
    <mergeCell ref="H51:H56"/>
    <mergeCell ref="F57:F61"/>
    <mergeCell ref="G57:G61"/>
    <mergeCell ref="H57:H61"/>
    <mergeCell ref="B62:B63"/>
    <mergeCell ref="C62:C63"/>
    <mergeCell ref="D62:D63"/>
    <mergeCell ref="E62:E63"/>
    <mergeCell ref="F62:F63"/>
    <mergeCell ref="G62:G63"/>
    <mergeCell ref="B5:B7"/>
    <mergeCell ref="C5:C7"/>
    <mergeCell ref="D5:D7"/>
    <mergeCell ref="E5:E7"/>
    <mergeCell ref="F5:F7"/>
    <mergeCell ref="G5:G7"/>
    <mergeCell ref="H5:H7"/>
    <mergeCell ref="B9:B12"/>
    <mergeCell ref="C9:C12"/>
    <mergeCell ref="D9:D12"/>
    <mergeCell ref="E9:E12"/>
    <mergeCell ref="F9:F12"/>
    <mergeCell ref="G9:G12"/>
    <mergeCell ref="H9:H12"/>
    <mergeCell ref="B13:B14"/>
    <mergeCell ref="C13:C14"/>
    <mergeCell ref="E13:E14"/>
    <mergeCell ref="F13:F14"/>
    <mergeCell ref="G13:G14"/>
    <mergeCell ref="H13:H14"/>
    <mergeCell ref="B16:B17"/>
    <mergeCell ref="C16:C17"/>
    <mergeCell ref="D16:D17"/>
    <mergeCell ref="E16:E17"/>
    <mergeCell ref="F16:F17"/>
    <mergeCell ref="G16:G17"/>
    <mergeCell ref="H16:H17"/>
  </mergeCells>
  <pageMargins left="0.19685039370078741" right="0.23622047244094491" top="0.23622047244094491" bottom="0.35433070866141736" header="0.27559055118110237" footer="0.15748031496062992"/>
  <pageSetup paperSize="9" scale="53" fitToHeight="7" orientation="portrait" r:id="rId1"/>
  <drawing r:id="rId2"/>
</worksheet>
</file>

<file path=xl/worksheets/sheet4.xml><?xml version="1.0" encoding="utf-8"?>
<worksheet xmlns="http://schemas.openxmlformats.org/spreadsheetml/2006/main" xmlns:r="http://schemas.openxmlformats.org/officeDocument/2006/relationships">
  <sheetPr codeName="Hoja4"/>
  <dimension ref="A1:O418"/>
  <sheetViews>
    <sheetView zoomScale="90" zoomScaleNormal="90" workbookViewId="0">
      <pane xSplit="4" ySplit="2" topLeftCell="E3" activePane="bottomRight" state="frozen"/>
      <selection pane="topRight" activeCell="E1" sqref="E1"/>
      <selection pane="bottomLeft" activeCell="A3" sqref="A3"/>
      <selection pane="bottomRight" activeCell="E3" sqref="E3"/>
    </sheetView>
  </sheetViews>
  <sheetFormatPr baseColWidth="10" defaultColWidth="0" defaultRowHeight="12" zeroHeight="1"/>
  <cols>
    <col min="1" max="1" width="1.42578125" style="1" customWidth="1"/>
    <col min="2" max="2" width="4.28515625" style="9" customWidth="1"/>
    <col min="3" max="3" width="28.5703125" style="1" customWidth="1"/>
    <col min="4" max="4" width="5.7109375" style="10" hidden="1" customWidth="1"/>
    <col min="5" max="5" width="11.42578125" style="10" customWidth="1"/>
    <col min="6" max="6" width="10" style="10" customWidth="1"/>
    <col min="7" max="7" width="14.28515625" style="1" customWidth="1"/>
    <col min="8" max="8" width="35.7109375" style="1" customWidth="1"/>
    <col min="9" max="9" width="64.28515625" style="1" customWidth="1"/>
    <col min="10" max="10" width="10" style="9" customWidth="1"/>
    <col min="11" max="11" width="10" style="130" customWidth="1"/>
    <col min="12" max="12" width="50" style="601" customWidth="1"/>
    <col min="13" max="13" width="0" style="9" hidden="1" customWidth="1"/>
    <col min="14" max="14" width="11.42578125" style="9" customWidth="1"/>
    <col min="15" max="15" width="2.7109375" style="1" customWidth="1"/>
    <col min="16" max="16384" width="11.42578125" style="1" hidden="1"/>
  </cols>
  <sheetData>
    <row r="1" spans="2:14">
      <c r="B1" s="129"/>
      <c r="C1" s="129"/>
      <c r="D1" s="129"/>
      <c r="E1" s="172"/>
      <c r="F1" s="172"/>
      <c r="G1" s="129"/>
      <c r="H1" s="129"/>
    </row>
    <row r="2" spans="2:14" s="10" customFormat="1" ht="24" customHeight="1">
      <c r="B2" s="132" t="s">
        <v>0</v>
      </c>
      <c r="C2" s="116" t="s">
        <v>59</v>
      </c>
      <c r="D2" s="116" t="s">
        <v>1</v>
      </c>
      <c r="E2" s="116" t="s">
        <v>3066</v>
      </c>
      <c r="F2" s="116" t="s">
        <v>3067</v>
      </c>
      <c r="G2" s="116" t="s">
        <v>2</v>
      </c>
      <c r="H2" s="116" t="s">
        <v>27</v>
      </c>
      <c r="I2" s="116" t="s">
        <v>2610</v>
      </c>
      <c r="J2" s="117" t="s">
        <v>2609</v>
      </c>
      <c r="K2" s="117" t="s">
        <v>2608</v>
      </c>
      <c r="L2" s="623" t="s">
        <v>3065</v>
      </c>
      <c r="M2" s="116" t="s">
        <v>216</v>
      </c>
      <c r="N2" s="116" t="s">
        <v>2889</v>
      </c>
    </row>
    <row r="3" spans="2:14" s="10" customFormat="1">
      <c r="B3" s="141" t="s">
        <v>186</v>
      </c>
      <c r="C3" s="158" t="s">
        <v>186</v>
      </c>
      <c r="D3" s="141"/>
      <c r="E3" s="141" t="s">
        <v>186</v>
      </c>
      <c r="F3" s="141" t="s">
        <v>186</v>
      </c>
      <c r="G3" s="141" t="s">
        <v>186</v>
      </c>
      <c r="H3" s="158" t="s">
        <v>186</v>
      </c>
      <c r="I3" s="451" t="s">
        <v>3416</v>
      </c>
      <c r="J3" s="142" t="s">
        <v>186</v>
      </c>
      <c r="K3" s="142" t="s">
        <v>186</v>
      </c>
      <c r="L3" s="624" t="s">
        <v>186</v>
      </c>
      <c r="M3" s="141"/>
      <c r="N3" s="141" t="s">
        <v>186</v>
      </c>
    </row>
    <row r="4" spans="2:14" s="10" customFormat="1">
      <c r="B4" s="360" t="s">
        <v>3059</v>
      </c>
      <c r="C4" s="361"/>
      <c r="D4" s="119"/>
      <c r="E4" s="362" t="s">
        <v>186</v>
      </c>
      <c r="F4" s="363" t="s">
        <v>186</v>
      </c>
      <c r="G4" s="363" t="s">
        <v>186</v>
      </c>
      <c r="H4" s="364" t="s">
        <v>186</v>
      </c>
      <c r="I4" s="359" t="s">
        <v>186</v>
      </c>
      <c r="J4" s="365" t="s">
        <v>186</v>
      </c>
      <c r="K4" s="366"/>
      <c r="L4" s="370" t="s">
        <v>186</v>
      </c>
      <c r="M4" s="450" t="s">
        <v>186</v>
      </c>
      <c r="N4" s="367" t="s">
        <v>186</v>
      </c>
    </row>
    <row r="5" spans="2:14" s="10" customFormat="1" ht="24">
      <c r="B5" s="1490">
        <v>1</v>
      </c>
      <c r="C5" s="1493" t="s">
        <v>31</v>
      </c>
      <c r="D5" s="1492" t="s">
        <v>3</v>
      </c>
      <c r="E5" s="1492" t="s">
        <v>4</v>
      </c>
      <c r="F5" s="1490" t="s">
        <v>24</v>
      </c>
      <c r="G5" s="1492"/>
      <c r="H5" s="1493" t="s">
        <v>41</v>
      </c>
      <c r="I5" s="451" t="s">
        <v>3136</v>
      </c>
      <c r="J5" s="463" t="s">
        <v>203</v>
      </c>
      <c r="K5" s="461" t="s">
        <v>2378</v>
      </c>
      <c r="L5" s="610" t="str">
        <f>VLOOKUP(K5,CódigosRetorno!$A$1:$B$1676,2,FALSE)</f>
        <v>El XML no contiene el tag o no existe informacion de UBLVersionID</v>
      </c>
      <c r="M5" s="450" t="s">
        <v>477</v>
      </c>
      <c r="N5" s="449" t="s">
        <v>186</v>
      </c>
    </row>
    <row r="6" spans="2:14" s="10" customFormat="1">
      <c r="B6" s="1490"/>
      <c r="C6" s="1493"/>
      <c r="D6" s="1492"/>
      <c r="E6" s="1492"/>
      <c r="F6" s="1490"/>
      <c r="G6" s="1492"/>
      <c r="H6" s="1493"/>
      <c r="I6" s="869" t="s">
        <v>2617</v>
      </c>
      <c r="J6" s="875" t="s">
        <v>203</v>
      </c>
      <c r="K6" s="120" t="s">
        <v>2379</v>
      </c>
      <c r="L6" s="871" t="str">
        <f>VLOOKUP(K6,CódigosRetorno!$A$1:$B$1676,2,FALSE)</f>
        <v>UBLVersionID - La versión del UBL no es correcta</v>
      </c>
      <c r="M6" s="868" t="s">
        <v>477</v>
      </c>
      <c r="N6" s="870" t="s">
        <v>186</v>
      </c>
    </row>
    <row r="7" spans="2:14" s="10" customFormat="1" ht="24">
      <c r="B7" s="1490"/>
      <c r="C7" s="1493"/>
      <c r="D7" s="1492"/>
      <c r="E7" s="1492"/>
      <c r="F7" s="1490"/>
      <c r="G7" s="1492"/>
      <c r="H7" s="1493"/>
      <c r="I7" s="1280" t="s">
        <v>6552</v>
      </c>
      <c r="J7" s="1284" t="s">
        <v>1177</v>
      </c>
      <c r="K7" s="1285" t="s">
        <v>6553</v>
      </c>
      <c r="L7" s="871" t="str">
        <f>VLOOKUP(K7,CódigosRetorno!$A$1:$B$1676,2,FALSE)</f>
        <v>La Versión del UBL 2.0 se aceptará solo hasta el 31 de diciembre de 2018</v>
      </c>
      <c r="M7" s="868" t="s">
        <v>477</v>
      </c>
      <c r="N7" s="870" t="s">
        <v>186</v>
      </c>
    </row>
    <row r="8" spans="2:14" s="10" customFormat="1" ht="24">
      <c r="B8" s="449">
        <f>B5+1</f>
        <v>2</v>
      </c>
      <c r="C8" s="452" t="s">
        <v>32</v>
      </c>
      <c r="D8" s="450" t="s">
        <v>3</v>
      </c>
      <c r="E8" s="450" t="s">
        <v>9</v>
      </c>
      <c r="F8" s="449" t="s">
        <v>24</v>
      </c>
      <c r="G8" s="450"/>
      <c r="H8" s="452" t="s">
        <v>42</v>
      </c>
      <c r="I8" s="451" t="s">
        <v>3042</v>
      </c>
      <c r="J8" s="459" t="s">
        <v>1177</v>
      </c>
      <c r="K8" s="120" t="s">
        <v>2381</v>
      </c>
      <c r="L8" s="610" t="str">
        <f>VLOOKUP(K8,CódigosRetorno!$A$1:$B$1676,2,FALSE)</f>
        <v>CustomizationID - La versión del documento no es la correcta</v>
      </c>
      <c r="M8" s="450" t="s">
        <v>477</v>
      </c>
      <c r="N8" s="449" t="s">
        <v>186</v>
      </c>
    </row>
    <row r="9" spans="2:14" s="10" customFormat="1" ht="24">
      <c r="B9" s="1490">
        <f>B8+1</f>
        <v>3</v>
      </c>
      <c r="C9" s="1493" t="s">
        <v>28</v>
      </c>
      <c r="D9" s="1492" t="s">
        <v>3</v>
      </c>
      <c r="E9" s="1492" t="s">
        <v>4</v>
      </c>
      <c r="F9" s="1490" t="s">
        <v>45</v>
      </c>
      <c r="G9" s="1492" t="s">
        <v>4992</v>
      </c>
      <c r="H9" s="1493" t="s">
        <v>36</v>
      </c>
      <c r="I9" s="452" t="s">
        <v>3060</v>
      </c>
      <c r="J9" s="463" t="s">
        <v>203</v>
      </c>
      <c r="K9" s="463" t="s">
        <v>2500</v>
      </c>
      <c r="L9" s="610" t="str">
        <f>VLOOKUP(K9,CódigosRetorno!$A$1:$B$1676,2,FALSE)</f>
        <v>Numero de Serie del nombre del archivo no coincide con el consignado en el contenido del archivo XML</v>
      </c>
      <c r="M9" s="450" t="s">
        <v>477</v>
      </c>
      <c r="N9" s="449" t="s">
        <v>186</v>
      </c>
    </row>
    <row r="10" spans="2:14" s="10" customFormat="1" ht="24">
      <c r="B10" s="1490"/>
      <c r="C10" s="1493"/>
      <c r="D10" s="1492"/>
      <c r="E10" s="1492"/>
      <c r="F10" s="1490"/>
      <c r="G10" s="1492"/>
      <c r="H10" s="1493"/>
      <c r="I10" s="452" t="s">
        <v>3061</v>
      </c>
      <c r="J10" s="463" t="s">
        <v>203</v>
      </c>
      <c r="K10" s="463" t="s">
        <v>2499</v>
      </c>
      <c r="L10" s="610" t="str">
        <f>VLOOKUP(K10,CódigosRetorno!$A$1:$B$1676,2,FALSE)</f>
        <v>Número de documento en el nombre del archivo no coincide con el consignado en el contenido del XML</v>
      </c>
      <c r="M10" s="450" t="s">
        <v>477</v>
      </c>
      <c r="N10" s="449" t="s">
        <v>186</v>
      </c>
    </row>
    <row r="11" spans="2:14" s="10" customFormat="1" ht="36">
      <c r="B11" s="1490"/>
      <c r="C11" s="1493"/>
      <c r="D11" s="1492"/>
      <c r="E11" s="1492"/>
      <c r="F11" s="1490"/>
      <c r="G11" s="1492"/>
      <c r="H11" s="1493"/>
      <c r="I11" s="452" t="s">
        <v>3570</v>
      </c>
      <c r="J11" s="463" t="s">
        <v>203</v>
      </c>
      <c r="K11" s="463" t="s">
        <v>2502</v>
      </c>
      <c r="L11" s="610" t="str">
        <f>VLOOKUP(K11,CódigosRetorno!$A$1:$B$1676,2,FALSE)</f>
        <v>El comprobante fue registrado previamente con otros datos</v>
      </c>
      <c r="M11" s="450" t="s">
        <v>217</v>
      </c>
      <c r="N11" s="449" t="s">
        <v>2614</v>
      </c>
    </row>
    <row r="12" spans="2:14" s="10" customFormat="1" ht="36">
      <c r="B12" s="1490"/>
      <c r="C12" s="1493"/>
      <c r="D12" s="1492"/>
      <c r="E12" s="1492"/>
      <c r="F12" s="1490"/>
      <c r="G12" s="1492"/>
      <c r="H12" s="1493"/>
      <c r="I12" s="452" t="s">
        <v>3571</v>
      </c>
      <c r="J12" s="463" t="s">
        <v>203</v>
      </c>
      <c r="K12" s="463" t="s">
        <v>2503</v>
      </c>
      <c r="L12" s="610" t="str">
        <f>VLOOKUP(K12,CódigosRetorno!$A$1:$B$1676,2,FALSE)</f>
        <v>El comprobante fue informado previamente en una comunicacion de baja</v>
      </c>
      <c r="M12" s="450" t="s">
        <v>217</v>
      </c>
      <c r="N12" s="449" t="s">
        <v>2614</v>
      </c>
    </row>
    <row r="13" spans="2:14" s="10" customFormat="1" ht="24">
      <c r="B13" s="1490">
        <f>B9+1</f>
        <v>4</v>
      </c>
      <c r="C13" s="1491" t="s">
        <v>23</v>
      </c>
      <c r="D13" s="450" t="s">
        <v>3</v>
      </c>
      <c r="E13" s="1492" t="s">
        <v>4</v>
      </c>
      <c r="F13" s="1490" t="s">
        <v>149</v>
      </c>
      <c r="G13" s="1492" t="s">
        <v>25</v>
      </c>
      <c r="H13" s="1491" t="s">
        <v>33</v>
      </c>
      <c r="I13" s="315" t="s">
        <v>3359</v>
      </c>
      <c r="J13" s="463" t="s">
        <v>203</v>
      </c>
      <c r="K13" s="463" t="s">
        <v>2341</v>
      </c>
      <c r="L13" s="610" t="str">
        <f>VLOOKUP(K13,CódigosRetorno!$A$1:$B$1676,2,FALSE)</f>
        <v>Presentacion fuera de fecha</v>
      </c>
      <c r="M13" s="450" t="s">
        <v>217</v>
      </c>
      <c r="N13" s="449" t="s">
        <v>3004</v>
      </c>
    </row>
    <row r="14" spans="2:14" s="10" customFormat="1">
      <c r="B14" s="1490"/>
      <c r="C14" s="1491"/>
      <c r="D14" s="450"/>
      <c r="E14" s="1492"/>
      <c r="F14" s="1490"/>
      <c r="G14" s="1492"/>
      <c r="H14" s="1491"/>
      <c r="I14" s="452" t="s">
        <v>3438</v>
      </c>
      <c r="J14" s="463" t="s">
        <v>203</v>
      </c>
      <c r="K14" s="121" t="s">
        <v>2113</v>
      </c>
      <c r="L14" s="610" t="str">
        <f>VLOOKUP(K14,CódigosRetorno!$A$1:$B$1676,2,FALSE)</f>
        <v>La fecha de emision se encuentra fuera del limite permitido</v>
      </c>
      <c r="M14" s="450"/>
      <c r="N14" s="449" t="s">
        <v>186</v>
      </c>
    </row>
    <row r="15" spans="2:14" s="10" customFormat="1" ht="12.75">
      <c r="B15" s="449">
        <f>+B13+1</f>
        <v>5</v>
      </c>
      <c r="C15" s="452" t="s">
        <v>1176</v>
      </c>
      <c r="D15" s="450"/>
      <c r="E15" s="450" t="s">
        <v>9</v>
      </c>
      <c r="F15" s="108" t="s">
        <v>950</v>
      </c>
      <c r="G15" s="105" t="s">
        <v>2997</v>
      </c>
      <c r="H15" s="106" t="s">
        <v>2996</v>
      </c>
      <c r="I15" s="451" t="s">
        <v>2631</v>
      </c>
      <c r="J15" s="450" t="s">
        <v>186</v>
      </c>
      <c r="K15" s="463" t="s">
        <v>186</v>
      </c>
      <c r="L15" s="610" t="str">
        <f>VLOOKUP(K15,CódigosRetorno!$A$1:$B$1676,2,FALSE)</f>
        <v>-</v>
      </c>
      <c r="M15" s="450" t="s">
        <v>186</v>
      </c>
      <c r="N15" s="449" t="s">
        <v>186</v>
      </c>
    </row>
    <row r="16" spans="2:14" s="10" customFormat="1" ht="24">
      <c r="B16" s="1490">
        <f>+B15+1</f>
        <v>6</v>
      </c>
      <c r="C16" s="1493" t="s">
        <v>103</v>
      </c>
      <c r="D16" s="1492" t="s">
        <v>3</v>
      </c>
      <c r="E16" s="1492" t="s">
        <v>4</v>
      </c>
      <c r="F16" s="1490" t="s">
        <v>10</v>
      </c>
      <c r="G16" s="1492"/>
      <c r="H16" s="1493" t="s">
        <v>2624</v>
      </c>
      <c r="I16" s="451" t="s">
        <v>3136</v>
      </c>
      <c r="J16" s="463" t="s">
        <v>203</v>
      </c>
      <c r="K16" s="461" t="s">
        <v>2536</v>
      </c>
      <c r="L16" s="610" t="str">
        <f>VLOOKUP(K16,CódigosRetorno!$A$1:$B$1676,2,FALSE)</f>
        <v>El XML no contiene el tag o no existe informacion de InvoiceTypeCode</v>
      </c>
      <c r="M16" s="450" t="s">
        <v>477</v>
      </c>
      <c r="N16" s="449" t="s">
        <v>186</v>
      </c>
    </row>
    <row r="17" spans="2:14" s="10" customFormat="1" ht="24">
      <c r="B17" s="1490"/>
      <c r="C17" s="1493"/>
      <c r="D17" s="1492"/>
      <c r="E17" s="1492"/>
      <c r="F17" s="1490"/>
      <c r="G17" s="1492"/>
      <c r="H17" s="1493"/>
      <c r="I17" s="452" t="s">
        <v>3062</v>
      </c>
      <c r="J17" s="463" t="s">
        <v>203</v>
      </c>
      <c r="K17" s="461" t="s">
        <v>2537</v>
      </c>
      <c r="L17" s="610" t="str">
        <f>VLOOKUP(K17,CódigosRetorno!$A$1:$B$1676,2,FALSE)</f>
        <v>InvoiceTypeCode - El valor del tipo de documento es invalido o no coincide con el nombre del archivo</v>
      </c>
      <c r="M17" s="450" t="s">
        <v>477</v>
      </c>
      <c r="N17" s="449" t="s">
        <v>186</v>
      </c>
    </row>
    <row r="18" spans="2:14" s="10" customFormat="1" ht="24">
      <c r="B18" s="1490">
        <f>B16+1</f>
        <v>7</v>
      </c>
      <c r="C18" s="1493" t="s">
        <v>2956</v>
      </c>
      <c r="D18" s="1492" t="s">
        <v>3</v>
      </c>
      <c r="E18" s="1492" t="s">
        <v>4</v>
      </c>
      <c r="F18" s="1490" t="s">
        <v>13</v>
      </c>
      <c r="G18" s="1492" t="s">
        <v>2650</v>
      </c>
      <c r="H18" s="1493" t="s">
        <v>2625</v>
      </c>
      <c r="I18" s="451" t="s">
        <v>3136</v>
      </c>
      <c r="J18" s="463" t="s">
        <v>203</v>
      </c>
      <c r="K18" s="461" t="s">
        <v>757</v>
      </c>
      <c r="L18" s="610" t="str">
        <f>VLOOKUP(K18,CódigosRetorno!$A$1:$B$1676,2,FALSE)</f>
        <v>El XML no contiene el tag o no existe informacion de DocumentCurrencyCode</v>
      </c>
      <c r="M18" s="450" t="s">
        <v>477</v>
      </c>
      <c r="N18" s="449" t="s">
        <v>186</v>
      </c>
    </row>
    <row r="19" spans="2:14" s="10" customFormat="1" ht="24">
      <c r="B19" s="1490"/>
      <c r="C19" s="1493"/>
      <c r="D19" s="1492"/>
      <c r="E19" s="1492"/>
      <c r="F19" s="1490"/>
      <c r="G19" s="1492"/>
      <c r="H19" s="1493"/>
      <c r="I19" s="191" t="s">
        <v>3148</v>
      </c>
      <c r="J19" s="461" t="s">
        <v>203</v>
      </c>
      <c r="K19" s="461" t="s">
        <v>761</v>
      </c>
      <c r="L19" s="610" t="str">
        <f>VLOOKUP(K19,CódigosRetorno!$A$1:$B$1676,2,FALSE)</f>
        <v>DocumentCurrencyCode - El dato ingresado no cumple con la estructura</v>
      </c>
      <c r="M19" s="449"/>
      <c r="N19" s="449" t="s">
        <v>186</v>
      </c>
    </row>
    <row r="20" spans="2:14" s="10" customFormat="1" ht="24">
      <c r="B20" s="1490"/>
      <c r="C20" s="1493"/>
      <c r="D20" s="1492"/>
      <c r="E20" s="1492"/>
      <c r="F20" s="1490"/>
      <c r="G20" s="1492"/>
      <c r="H20" s="1493"/>
      <c r="I20" s="452" t="s">
        <v>3465</v>
      </c>
      <c r="J20" s="463" t="s">
        <v>203</v>
      </c>
      <c r="K20" s="461" t="s">
        <v>758</v>
      </c>
      <c r="L20" s="610" t="str">
        <f>VLOOKUP(K20,CódigosRetorno!$A$1:$B$1676,2,FALSE)</f>
        <v>La moneda debe ser la misma en todo el documento. Salvo las percepciones que sólo son en moneda nacional.</v>
      </c>
      <c r="M20" s="450" t="s">
        <v>477</v>
      </c>
      <c r="N20" s="449" t="s">
        <v>186</v>
      </c>
    </row>
    <row r="21" spans="2:14" s="10" customFormat="1">
      <c r="B21" s="368" t="s">
        <v>188</v>
      </c>
      <c r="C21" s="361"/>
      <c r="D21" s="174"/>
      <c r="E21" s="362" t="s">
        <v>186</v>
      </c>
      <c r="F21" s="363" t="s">
        <v>186</v>
      </c>
      <c r="G21" s="363" t="s">
        <v>186</v>
      </c>
      <c r="H21" s="364" t="s">
        <v>186</v>
      </c>
      <c r="I21" s="359" t="s">
        <v>186</v>
      </c>
      <c r="J21" s="365" t="s">
        <v>186</v>
      </c>
      <c r="K21" s="366" t="s">
        <v>186</v>
      </c>
      <c r="L21" s="370" t="str">
        <f>VLOOKUP(K21,CódigosRetorno!$A$1:$B$1676,2,FALSE)</f>
        <v>-</v>
      </c>
      <c r="M21" s="450" t="s">
        <v>186</v>
      </c>
      <c r="N21" s="367" t="s">
        <v>186</v>
      </c>
    </row>
    <row r="22" spans="2:14" s="10" customFormat="1">
      <c r="B22" s="449">
        <f>+B18+1</f>
        <v>8</v>
      </c>
      <c r="C22" s="451" t="s">
        <v>43</v>
      </c>
      <c r="D22" s="450" t="s">
        <v>3</v>
      </c>
      <c r="E22" s="450" t="s">
        <v>4</v>
      </c>
      <c r="F22" s="449" t="s">
        <v>26</v>
      </c>
      <c r="G22" s="450" t="s">
        <v>186</v>
      </c>
      <c r="H22" s="451" t="s">
        <v>186</v>
      </c>
      <c r="I22" s="451" t="s">
        <v>3420</v>
      </c>
      <c r="J22" s="450" t="s">
        <v>186</v>
      </c>
      <c r="K22" s="463" t="s">
        <v>186</v>
      </c>
      <c r="L22" s="370" t="str">
        <f>VLOOKUP(K22,CódigosRetorno!$A$1:$B$1676,2,FALSE)</f>
        <v>-</v>
      </c>
      <c r="M22" s="450" t="s">
        <v>186</v>
      </c>
      <c r="N22" s="449" t="s">
        <v>186</v>
      </c>
    </row>
    <row r="23" spans="2:14" s="10" customFormat="1">
      <c r="B23" s="368" t="s">
        <v>155</v>
      </c>
      <c r="C23" s="368"/>
      <c r="D23" s="174"/>
      <c r="E23" s="362" t="s">
        <v>186</v>
      </c>
      <c r="F23" s="363" t="s">
        <v>186</v>
      </c>
      <c r="G23" s="363" t="s">
        <v>186</v>
      </c>
      <c r="H23" s="364" t="s">
        <v>186</v>
      </c>
      <c r="I23" s="359" t="s">
        <v>186</v>
      </c>
      <c r="J23" s="365" t="s">
        <v>186</v>
      </c>
      <c r="K23" s="366" t="s">
        <v>186</v>
      </c>
      <c r="L23" s="370" t="str">
        <f>VLOOKUP(K23,CódigosRetorno!$A$1:$B$1676,2,FALSE)</f>
        <v>-</v>
      </c>
      <c r="M23" s="450" t="s">
        <v>186</v>
      </c>
      <c r="N23" s="367" t="s">
        <v>186</v>
      </c>
    </row>
    <row r="24" spans="2:14" s="10" customFormat="1" ht="24">
      <c r="B24" s="1490">
        <f>B22+1</f>
        <v>9</v>
      </c>
      <c r="C24" s="1491" t="s">
        <v>6</v>
      </c>
      <c r="D24" s="1492" t="s">
        <v>3</v>
      </c>
      <c r="E24" s="1492" t="s">
        <v>4</v>
      </c>
      <c r="F24" s="1490" t="s">
        <v>7</v>
      </c>
      <c r="G24" s="1492"/>
      <c r="H24" s="1493" t="s">
        <v>2623</v>
      </c>
      <c r="I24" s="451" t="s">
        <v>3440</v>
      </c>
      <c r="J24" s="463" t="s">
        <v>203</v>
      </c>
      <c r="K24" s="461" t="s">
        <v>2501</v>
      </c>
      <c r="L24" s="370" t="str">
        <f>VLOOKUP(K24,CódigosRetorno!$A$1:$B$1676,2,FALSE)</f>
        <v>Número de RUC del nombre del archivo no coincide con el consignado en el contenido del archivo XML</v>
      </c>
      <c r="M24" s="450" t="s">
        <v>477</v>
      </c>
      <c r="N24" s="449" t="s">
        <v>186</v>
      </c>
    </row>
    <row r="25" spans="2:14" s="10" customFormat="1" ht="24">
      <c r="B25" s="1490"/>
      <c r="C25" s="1491"/>
      <c r="D25" s="1492"/>
      <c r="E25" s="1492"/>
      <c r="F25" s="1490"/>
      <c r="G25" s="1492"/>
      <c r="H25" s="1493"/>
      <c r="I25" s="451" t="s">
        <v>3441</v>
      </c>
      <c r="J25" s="463" t="s">
        <v>203</v>
      </c>
      <c r="K25" s="461" t="s">
        <v>2345</v>
      </c>
      <c r="L25" s="370" t="str">
        <f>VLOOKUP(K25,CódigosRetorno!$A$1:$B$1676,2,FALSE)</f>
        <v>El Numero de RUC del emisor no existe</v>
      </c>
      <c r="M25" s="450" t="s">
        <v>217</v>
      </c>
      <c r="N25" s="449" t="s">
        <v>2629</v>
      </c>
    </row>
    <row r="26" spans="2:14" s="10" customFormat="1" ht="24">
      <c r="B26" s="1490"/>
      <c r="C26" s="1491"/>
      <c r="D26" s="1492"/>
      <c r="E26" s="1492"/>
      <c r="F26" s="1490"/>
      <c r="G26" s="1492"/>
      <c r="H26" s="1493"/>
      <c r="I26" s="451" t="s">
        <v>3454</v>
      </c>
      <c r="J26" s="463" t="s">
        <v>203</v>
      </c>
      <c r="K26" s="461" t="s">
        <v>2436</v>
      </c>
      <c r="L26" s="370" t="str">
        <f>VLOOKUP(K26,CódigosRetorno!$A$1:$B$1676,2,FALSE)</f>
        <v>El contribuyente no esta activo</v>
      </c>
      <c r="M26" s="450" t="s">
        <v>217</v>
      </c>
      <c r="N26" s="449" t="s">
        <v>2629</v>
      </c>
    </row>
    <row r="27" spans="2:14" s="10" customFormat="1" ht="24">
      <c r="B27" s="1490"/>
      <c r="C27" s="1491"/>
      <c r="D27" s="1492"/>
      <c r="E27" s="1492"/>
      <c r="F27" s="1490"/>
      <c r="G27" s="1492"/>
      <c r="H27" s="1493"/>
      <c r="I27" s="451" t="s">
        <v>3455</v>
      </c>
      <c r="J27" s="463" t="s">
        <v>203</v>
      </c>
      <c r="K27" s="461" t="s">
        <v>2435</v>
      </c>
      <c r="L27" s="370" t="str">
        <f>VLOOKUP(K27,CódigosRetorno!$A$1:$B$1676,2,FALSE)</f>
        <v>El contribuyente no esta habido</v>
      </c>
      <c r="M27" s="450" t="s">
        <v>217</v>
      </c>
      <c r="N27" s="449" t="s">
        <v>2629</v>
      </c>
    </row>
    <row r="28" spans="2:14" s="10" customFormat="1" ht="24">
      <c r="B28" s="1490"/>
      <c r="C28" s="1491" t="s">
        <v>2647</v>
      </c>
      <c r="D28" s="1492"/>
      <c r="E28" s="1492"/>
      <c r="F28" s="1490" t="s">
        <v>11</v>
      </c>
      <c r="G28" s="1492"/>
      <c r="H28" s="1493" t="s">
        <v>2626</v>
      </c>
      <c r="I28" s="451" t="s">
        <v>3136</v>
      </c>
      <c r="J28" s="463" t="s">
        <v>203</v>
      </c>
      <c r="K28" s="461" t="s">
        <v>2532</v>
      </c>
      <c r="L28" s="370" t="str">
        <f>VLOOKUP(K28,CódigosRetorno!$A$1:$B$1676,2,FALSE)</f>
        <v>El XML no contiene el tag o no existe informacion en tipo de documento del emisor.</v>
      </c>
      <c r="M28" s="450" t="s">
        <v>477</v>
      </c>
      <c r="N28" s="449" t="s">
        <v>186</v>
      </c>
    </row>
    <row r="29" spans="2:14" s="10" customFormat="1">
      <c r="B29" s="1490"/>
      <c r="C29" s="1491"/>
      <c r="D29" s="1492"/>
      <c r="E29" s="1492"/>
      <c r="F29" s="1490"/>
      <c r="G29" s="1492"/>
      <c r="H29" s="1493"/>
      <c r="I29" s="451" t="s">
        <v>3255</v>
      </c>
      <c r="J29" s="463" t="s">
        <v>203</v>
      </c>
      <c r="K29" s="461" t="s">
        <v>2533</v>
      </c>
      <c r="L29" s="370" t="str">
        <f>VLOOKUP(K29,CódigosRetorno!$A$1:$B$1676,2,FALSE)</f>
        <v>El dato ingresado no cumple con el estandar</v>
      </c>
      <c r="M29" s="450" t="s">
        <v>477</v>
      </c>
      <c r="N29" s="449" t="s">
        <v>186</v>
      </c>
    </row>
    <row r="30" spans="2:14" s="10" customFormat="1" ht="24">
      <c r="B30" s="1490"/>
      <c r="C30" s="1491"/>
      <c r="D30" s="1492"/>
      <c r="E30" s="1492"/>
      <c r="F30" s="1490"/>
      <c r="G30" s="1492"/>
      <c r="H30" s="1493"/>
      <c r="I30" s="451" t="s">
        <v>2887</v>
      </c>
      <c r="J30" s="463" t="s">
        <v>203</v>
      </c>
      <c r="K30" s="461" t="s">
        <v>2072</v>
      </c>
      <c r="L30" s="370" t="str">
        <f>VLOOKUP(K30,CódigosRetorno!$A$1:$B$1676,2,FALSE)</f>
        <v>Debe consignar solo un tag cac:AccountingSupplierParty/cbc:AdditionalAccountID</v>
      </c>
      <c r="M30" s="450" t="s">
        <v>477</v>
      </c>
      <c r="N30" s="449" t="s">
        <v>186</v>
      </c>
    </row>
    <row r="31" spans="2:14" s="10" customFormat="1" ht="24">
      <c r="B31" s="449">
        <f>B24+1</f>
        <v>10</v>
      </c>
      <c r="C31" s="451" t="s">
        <v>8</v>
      </c>
      <c r="D31" s="450" t="s">
        <v>3</v>
      </c>
      <c r="E31" s="450" t="s">
        <v>9</v>
      </c>
      <c r="F31" s="449" t="s">
        <v>5</v>
      </c>
      <c r="G31" s="450"/>
      <c r="H31" s="452" t="s">
        <v>35</v>
      </c>
      <c r="I31" s="451" t="s">
        <v>2631</v>
      </c>
      <c r="J31" s="450" t="s">
        <v>186</v>
      </c>
      <c r="K31" s="463" t="s">
        <v>186</v>
      </c>
      <c r="L31" s="370" t="str">
        <f>VLOOKUP(K31,CódigosRetorno!$A$1:$B$1676,2,FALSE)</f>
        <v>-</v>
      </c>
      <c r="M31" s="450" t="s">
        <v>186</v>
      </c>
      <c r="N31" s="449" t="s">
        <v>186</v>
      </c>
    </row>
    <row r="32" spans="2:14" s="10" customFormat="1" ht="24">
      <c r="B32" s="1490">
        <f>B31+1</f>
        <v>11</v>
      </c>
      <c r="C32" s="1493" t="s">
        <v>54</v>
      </c>
      <c r="D32" s="1492" t="s">
        <v>3</v>
      </c>
      <c r="E32" s="1492" t="s">
        <v>4</v>
      </c>
      <c r="F32" s="1490" t="s">
        <v>5</v>
      </c>
      <c r="G32" s="1492"/>
      <c r="H32" s="1491" t="s">
        <v>34</v>
      </c>
      <c r="I32" s="451" t="s">
        <v>3136</v>
      </c>
      <c r="J32" s="463" t="s">
        <v>203</v>
      </c>
      <c r="K32" s="461" t="s">
        <v>2498</v>
      </c>
      <c r="L32" s="370" t="str">
        <f>VLOOKUP(K32,CódigosRetorno!$A$1:$B$1676,2,FALSE)</f>
        <v>El XML no contiene el tag o no existe informacion de RegistrationName del emisor del documento</v>
      </c>
      <c r="M32" s="450" t="s">
        <v>477</v>
      </c>
      <c r="N32" s="449" t="s">
        <v>186</v>
      </c>
    </row>
    <row r="33" spans="2:14" s="10" customFormat="1" ht="24">
      <c r="B33" s="1490"/>
      <c r="C33" s="1493"/>
      <c r="D33" s="1492"/>
      <c r="E33" s="1492"/>
      <c r="F33" s="1490"/>
      <c r="G33" s="1492"/>
      <c r="H33" s="1491"/>
      <c r="I33" s="451" t="s">
        <v>3577</v>
      </c>
      <c r="J33" s="463" t="s">
        <v>203</v>
      </c>
      <c r="K33" s="461" t="s">
        <v>2497</v>
      </c>
      <c r="L33" s="370" t="str">
        <f>VLOOKUP(K33,CódigosRetorno!$A$1:$B$1676,2,FALSE)</f>
        <v>RegistrationName - El nombre o razon social del emisor no cumple con el estandar</v>
      </c>
      <c r="M33" s="450" t="s">
        <v>477</v>
      </c>
      <c r="N33" s="449" t="s">
        <v>186</v>
      </c>
    </row>
    <row r="34" spans="2:14" s="10" customFormat="1" ht="48">
      <c r="B34" s="1492">
        <f>B32+1</f>
        <v>12</v>
      </c>
      <c r="C34" s="1497" t="s">
        <v>4573</v>
      </c>
      <c r="D34" s="1492" t="s">
        <v>3</v>
      </c>
      <c r="E34" s="1492" t="s">
        <v>9</v>
      </c>
      <c r="F34" s="459" t="s">
        <v>4574</v>
      </c>
      <c r="G34" s="462"/>
      <c r="H34" s="460" t="s">
        <v>4575</v>
      </c>
      <c r="I34" s="451" t="s">
        <v>4577</v>
      </c>
      <c r="J34" s="450" t="s">
        <v>186</v>
      </c>
      <c r="K34" s="463" t="s">
        <v>186</v>
      </c>
      <c r="L34" s="370" t="str">
        <f>VLOOKUP(K34,CódigosRetorno!$A$1:$B$1676,2,FALSE)</f>
        <v>-</v>
      </c>
      <c r="M34" s="450"/>
      <c r="N34" s="449"/>
    </row>
    <row r="35" spans="2:14" s="10" customFormat="1" ht="48">
      <c r="B35" s="1492"/>
      <c r="C35" s="1497"/>
      <c r="D35" s="1492"/>
      <c r="E35" s="1492"/>
      <c r="F35" s="449" t="s">
        <v>50</v>
      </c>
      <c r="G35" s="450"/>
      <c r="H35" s="451" t="s">
        <v>4578</v>
      </c>
      <c r="I35" s="451" t="s">
        <v>4580</v>
      </c>
      <c r="J35" s="450" t="s">
        <v>186</v>
      </c>
      <c r="K35" s="463" t="s">
        <v>186</v>
      </c>
      <c r="L35" s="370" t="str">
        <f>VLOOKUP(K35,CódigosRetorno!$A$1:$B$1676,2,FALSE)</f>
        <v>-</v>
      </c>
      <c r="M35" s="450"/>
      <c r="N35" s="449"/>
    </row>
    <row r="36" spans="2:14" s="10" customFormat="1" ht="36">
      <c r="B36" s="1492"/>
      <c r="C36" s="1497"/>
      <c r="D36" s="1492"/>
      <c r="E36" s="1492"/>
      <c r="F36" s="449" t="s">
        <v>18</v>
      </c>
      <c r="G36" s="450"/>
      <c r="H36" s="451" t="s">
        <v>4581</v>
      </c>
      <c r="I36" s="451" t="s">
        <v>4583</v>
      </c>
      <c r="J36" s="450" t="s">
        <v>186</v>
      </c>
      <c r="K36" s="463" t="s">
        <v>186</v>
      </c>
      <c r="L36" s="370" t="str">
        <f>VLOOKUP(K36,CódigosRetorno!$A$1:$B$1676,2,FALSE)</f>
        <v>-</v>
      </c>
      <c r="M36" s="450"/>
      <c r="N36" s="449"/>
    </row>
    <row r="37" spans="2:14" s="10" customFormat="1" ht="36">
      <c r="B37" s="1492"/>
      <c r="C37" s="1497"/>
      <c r="D37" s="1492"/>
      <c r="E37" s="1492"/>
      <c r="F37" s="449" t="s">
        <v>49</v>
      </c>
      <c r="G37" s="450" t="s">
        <v>2633</v>
      </c>
      <c r="H37" s="451" t="s">
        <v>4584</v>
      </c>
      <c r="I37" s="451" t="s">
        <v>3448</v>
      </c>
      <c r="J37" s="450" t="s">
        <v>186</v>
      </c>
      <c r="K37" s="463" t="s">
        <v>186</v>
      </c>
      <c r="L37" s="370" t="str">
        <f>VLOOKUP(K37,CódigosRetorno!$A$1:$B$1676,2,FALSE)</f>
        <v>-</v>
      </c>
      <c r="M37" s="450"/>
      <c r="N37" s="449"/>
    </row>
    <row r="38" spans="2:14" s="10" customFormat="1">
      <c r="B38" s="1492"/>
      <c r="C38" s="1497"/>
      <c r="D38" s="1492"/>
      <c r="E38" s="1492"/>
      <c r="F38" s="1490"/>
      <c r="G38" s="449" t="s">
        <v>4586</v>
      </c>
      <c r="H38" s="464" t="s">
        <v>4565</v>
      </c>
      <c r="I38" s="451" t="s">
        <v>2631</v>
      </c>
      <c r="J38" s="450" t="s">
        <v>186</v>
      </c>
      <c r="K38" s="463" t="s">
        <v>186</v>
      </c>
      <c r="L38" s="370" t="str">
        <f>VLOOKUP(K38,CódigosRetorno!$A$1:$B$1676,2,FALSE)</f>
        <v>-</v>
      </c>
      <c r="M38" s="450"/>
      <c r="N38" s="449"/>
    </row>
    <row r="39" spans="2:14" s="10" customFormat="1">
      <c r="B39" s="1492"/>
      <c r="C39" s="1497"/>
      <c r="D39" s="1492"/>
      <c r="E39" s="1492"/>
      <c r="F39" s="1490"/>
      <c r="G39" s="449" t="s">
        <v>4587</v>
      </c>
      <c r="H39" s="464" t="s">
        <v>4564</v>
      </c>
      <c r="I39" s="451" t="s">
        <v>2631</v>
      </c>
      <c r="J39" s="450" t="s">
        <v>186</v>
      </c>
      <c r="K39" s="463" t="s">
        <v>186</v>
      </c>
      <c r="L39" s="370" t="str">
        <f>VLOOKUP(K39,CódigosRetorno!$A$1:$B$1676,2,FALSE)</f>
        <v>-</v>
      </c>
      <c r="M39" s="450"/>
      <c r="N39" s="449"/>
    </row>
    <row r="40" spans="2:14" s="10" customFormat="1" ht="36">
      <c r="B40" s="1492"/>
      <c r="C40" s="1497"/>
      <c r="D40" s="1492"/>
      <c r="E40" s="1492"/>
      <c r="F40" s="449" t="s">
        <v>18</v>
      </c>
      <c r="G40" s="450"/>
      <c r="H40" s="451" t="s">
        <v>4588</v>
      </c>
      <c r="I40" s="451" t="s">
        <v>4583</v>
      </c>
      <c r="J40" s="450" t="s">
        <v>186</v>
      </c>
      <c r="K40" s="463" t="s">
        <v>186</v>
      </c>
      <c r="L40" s="370" t="str">
        <f>VLOOKUP(K40,CódigosRetorno!$A$1:$B$1676,2,FALSE)</f>
        <v>-</v>
      </c>
      <c r="M40" s="450"/>
      <c r="N40" s="449"/>
    </row>
    <row r="41" spans="2:14" s="10" customFormat="1" ht="36">
      <c r="B41" s="1492"/>
      <c r="C41" s="1497"/>
      <c r="D41" s="1492"/>
      <c r="E41" s="1492"/>
      <c r="F41" s="449" t="s">
        <v>18</v>
      </c>
      <c r="G41" s="450"/>
      <c r="H41" s="451" t="s">
        <v>4590</v>
      </c>
      <c r="I41" s="451" t="s">
        <v>4583</v>
      </c>
      <c r="J41" s="450" t="s">
        <v>186</v>
      </c>
      <c r="K41" s="463" t="s">
        <v>186</v>
      </c>
      <c r="L41" s="370" t="str">
        <f>VLOOKUP(K41,CódigosRetorno!$A$1:$B$1676,2,FALSE)</f>
        <v>-</v>
      </c>
      <c r="M41" s="450"/>
      <c r="N41" s="449"/>
    </row>
    <row r="42" spans="2:14" s="10" customFormat="1" ht="48">
      <c r="B42" s="1492"/>
      <c r="C42" s="1497"/>
      <c r="D42" s="1492"/>
      <c r="E42" s="1492"/>
      <c r="F42" s="449" t="s">
        <v>10</v>
      </c>
      <c r="G42" s="450" t="s">
        <v>2632</v>
      </c>
      <c r="H42" s="451" t="s">
        <v>4592</v>
      </c>
      <c r="I42" s="451" t="s">
        <v>3464</v>
      </c>
      <c r="J42" s="450" t="s">
        <v>186</v>
      </c>
      <c r="K42" s="463" t="s">
        <v>186</v>
      </c>
      <c r="L42" s="370" t="str">
        <f>VLOOKUP(K42,CódigosRetorno!$A$1:$B$1676,2,FALSE)</f>
        <v>-</v>
      </c>
      <c r="M42" s="450"/>
      <c r="N42" s="449"/>
    </row>
    <row r="43" spans="2:14" s="10" customFormat="1">
      <c r="B43" s="1492"/>
      <c r="C43" s="1497"/>
      <c r="D43" s="1492"/>
      <c r="E43" s="1492"/>
      <c r="F43" s="1490"/>
      <c r="G43" s="466" t="s">
        <v>4594</v>
      </c>
      <c r="H43" s="451" t="s">
        <v>4553</v>
      </c>
      <c r="I43" s="451" t="s">
        <v>2631</v>
      </c>
      <c r="J43" s="450" t="s">
        <v>186</v>
      </c>
      <c r="K43" s="463" t="s">
        <v>186</v>
      </c>
      <c r="L43" s="370" t="str">
        <f>VLOOKUP(K43,CódigosRetorno!$A$1:$B$1676,2,FALSE)</f>
        <v>-</v>
      </c>
      <c r="M43" s="450"/>
      <c r="N43" s="449"/>
    </row>
    <row r="44" spans="2:14" s="10" customFormat="1" ht="48">
      <c r="B44" s="1492"/>
      <c r="C44" s="1497"/>
      <c r="D44" s="1492"/>
      <c r="E44" s="1492"/>
      <c r="F44" s="1490"/>
      <c r="G44" s="466" t="s">
        <v>4595</v>
      </c>
      <c r="H44" s="451" t="s">
        <v>4543</v>
      </c>
      <c r="I44" s="451" t="s">
        <v>2631</v>
      </c>
      <c r="J44" s="450" t="s">
        <v>186</v>
      </c>
      <c r="K44" s="463" t="s">
        <v>186</v>
      </c>
      <c r="L44" s="370" t="str">
        <f>VLOOKUP(K44,CódigosRetorno!$A$1:$B$1676,2,FALSE)</f>
        <v>-</v>
      </c>
      <c r="M44" s="450"/>
      <c r="N44" s="449"/>
    </row>
    <row r="45" spans="2:14" s="10" customFormat="1">
      <c r="B45" s="1492"/>
      <c r="C45" s="1497"/>
      <c r="D45" s="1492"/>
      <c r="E45" s="1492"/>
      <c r="F45" s="1490"/>
      <c r="G45" s="449" t="s">
        <v>4596</v>
      </c>
      <c r="H45" s="451" t="s">
        <v>4546</v>
      </c>
      <c r="I45" s="451" t="s">
        <v>2631</v>
      </c>
      <c r="J45" s="450" t="s">
        <v>186</v>
      </c>
      <c r="K45" s="463" t="s">
        <v>186</v>
      </c>
      <c r="L45" s="370" t="str">
        <f>VLOOKUP(K45,CódigosRetorno!$A$1:$B$1676,2,FALSE)</f>
        <v>-</v>
      </c>
      <c r="M45" s="450"/>
      <c r="N45" s="449"/>
    </row>
    <row r="46" spans="2:14" s="10" customFormat="1" ht="24">
      <c r="B46" s="1492">
        <f>B34+1</f>
        <v>13</v>
      </c>
      <c r="C46" s="1491" t="s">
        <v>2634</v>
      </c>
      <c r="D46" s="1492" t="s">
        <v>3</v>
      </c>
      <c r="E46" s="1492" t="s">
        <v>9</v>
      </c>
      <c r="F46" s="449" t="s">
        <v>5</v>
      </c>
      <c r="G46" s="450"/>
      <c r="H46" s="452" t="s">
        <v>2635</v>
      </c>
      <c r="I46" s="451" t="s">
        <v>2631</v>
      </c>
      <c r="J46" s="450" t="s">
        <v>186</v>
      </c>
      <c r="K46" s="463" t="s">
        <v>186</v>
      </c>
      <c r="L46" s="370" t="str">
        <f>VLOOKUP(K46,CódigosRetorno!$A$1:$B$1676,2,FALSE)</f>
        <v>-</v>
      </c>
      <c r="M46" s="450" t="s">
        <v>186</v>
      </c>
      <c r="N46" s="449" t="s">
        <v>186</v>
      </c>
    </row>
    <row r="47" spans="2:14" s="10" customFormat="1" ht="24">
      <c r="B47" s="1492"/>
      <c r="C47" s="1491"/>
      <c r="D47" s="1492"/>
      <c r="E47" s="1492"/>
      <c r="F47" s="449" t="s">
        <v>50</v>
      </c>
      <c r="G47" s="450"/>
      <c r="H47" s="452" t="s">
        <v>2636</v>
      </c>
      <c r="I47" s="451" t="s">
        <v>2631</v>
      </c>
      <c r="J47" s="450" t="s">
        <v>186</v>
      </c>
      <c r="K47" s="463" t="s">
        <v>186</v>
      </c>
      <c r="L47" s="370" t="str">
        <f>VLOOKUP(K47,CódigosRetorno!$A$1:$B$1676,2,FALSE)</f>
        <v>-</v>
      </c>
      <c r="M47" s="450" t="s">
        <v>186</v>
      </c>
      <c r="N47" s="449" t="s">
        <v>186</v>
      </c>
    </row>
    <row r="48" spans="2:14" s="10" customFormat="1" ht="24">
      <c r="B48" s="1492"/>
      <c r="C48" s="1491"/>
      <c r="D48" s="1492"/>
      <c r="E48" s="1492"/>
      <c r="F48" s="449" t="s">
        <v>18</v>
      </c>
      <c r="G48" s="450"/>
      <c r="H48" s="452" t="s">
        <v>2637</v>
      </c>
      <c r="I48" s="451" t="s">
        <v>2631</v>
      </c>
      <c r="J48" s="450" t="s">
        <v>186</v>
      </c>
      <c r="K48" s="463" t="s">
        <v>186</v>
      </c>
      <c r="L48" s="370" t="str">
        <f>VLOOKUP(K48,CódigosRetorno!$A$1:$B$1676,2,FALSE)</f>
        <v>-</v>
      </c>
      <c r="M48" s="450" t="s">
        <v>186</v>
      </c>
      <c r="N48" s="449" t="s">
        <v>186</v>
      </c>
    </row>
    <row r="49" spans="2:14" s="10" customFormat="1" ht="24">
      <c r="B49" s="1492"/>
      <c r="C49" s="1491"/>
      <c r="D49" s="1492"/>
      <c r="E49" s="1492"/>
      <c r="F49" s="449" t="s">
        <v>175</v>
      </c>
      <c r="G49" s="450" t="s">
        <v>2633</v>
      </c>
      <c r="H49" s="452" t="s">
        <v>2638</v>
      </c>
      <c r="I49" s="451" t="s">
        <v>3448</v>
      </c>
      <c r="J49" s="450" t="s">
        <v>1177</v>
      </c>
      <c r="K49" s="463" t="s">
        <v>2969</v>
      </c>
      <c r="L49" s="370" t="str">
        <f>VLOOKUP(K49,CódigosRetorno!$A$1:$B$1676,2,FALSE)</f>
        <v>Debe corresponder a algún valor válido establecido en el catálogo 13</v>
      </c>
      <c r="M49" s="450" t="s">
        <v>186</v>
      </c>
      <c r="N49" s="449" t="s">
        <v>3129</v>
      </c>
    </row>
    <row r="50" spans="2:14" s="10" customFormat="1" ht="24">
      <c r="B50" s="1492"/>
      <c r="C50" s="1491"/>
      <c r="D50" s="1492"/>
      <c r="E50" s="1492"/>
      <c r="F50" s="449" t="s">
        <v>18</v>
      </c>
      <c r="G50" s="450"/>
      <c r="H50" s="452" t="s">
        <v>2639</v>
      </c>
      <c r="I50" s="451" t="s">
        <v>2631</v>
      </c>
      <c r="J50" s="450" t="s">
        <v>186</v>
      </c>
      <c r="K50" s="463" t="s">
        <v>186</v>
      </c>
      <c r="L50" s="370" t="str">
        <f>VLOOKUP(K50,CódigosRetorno!$A$1:$B$1676,2,FALSE)</f>
        <v>-</v>
      </c>
      <c r="M50" s="450" t="s">
        <v>186</v>
      </c>
      <c r="N50" s="449" t="s">
        <v>186</v>
      </c>
    </row>
    <row r="51" spans="2:14" s="10" customFormat="1" ht="24">
      <c r="B51" s="1492"/>
      <c r="C51" s="1491"/>
      <c r="D51" s="1492"/>
      <c r="E51" s="1492"/>
      <c r="F51" s="449" t="s">
        <v>18</v>
      </c>
      <c r="G51" s="450"/>
      <c r="H51" s="452" t="s">
        <v>2640</v>
      </c>
      <c r="I51" s="451" t="s">
        <v>2631</v>
      </c>
      <c r="J51" s="450" t="s">
        <v>186</v>
      </c>
      <c r="K51" s="463" t="s">
        <v>186</v>
      </c>
      <c r="L51" s="370" t="str">
        <f>VLOOKUP(K51,CódigosRetorno!$A$1:$B$1676,2,FALSE)</f>
        <v>-</v>
      </c>
      <c r="M51" s="450" t="s">
        <v>186</v>
      </c>
      <c r="N51" s="449" t="s">
        <v>186</v>
      </c>
    </row>
    <row r="52" spans="2:14" s="10" customFormat="1" ht="36">
      <c r="B52" s="1492"/>
      <c r="C52" s="1491"/>
      <c r="D52" s="1492"/>
      <c r="E52" s="1492"/>
      <c r="F52" s="449" t="s">
        <v>10</v>
      </c>
      <c r="G52" s="450" t="s">
        <v>2632</v>
      </c>
      <c r="H52" s="452" t="s">
        <v>2641</v>
      </c>
      <c r="I52" s="451" t="s">
        <v>3464</v>
      </c>
      <c r="J52" s="450" t="s">
        <v>1177</v>
      </c>
      <c r="K52" s="463" t="s">
        <v>1391</v>
      </c>
      <c r="L52" s="370" t="str">
        <f>VLOOKUP(K52,CódigosRetorno!$A$1:$B$1676,2,FALSE)</f>
        <v>El codigo de pais debe ser PE</v>
      </c>
      <c r="M52" s="450" t="s">
        <v>477</v>
      </c>
      <c r="N52" s="449" t="s">
        <v>186</v>
      </c>
    </row>
    <row r="53" spans="2:14" s="10" customFormat="1" ht="36">
      <c r="B53" s="449">
        <f>B46+1</f>
        <v>14</v>
      </c>
      <c r="C53" s="451" t="s">
        <v>3442</v>
      </c>
      <c r="D53" s="450" t="s">
        <v>3</v>
      </c>
      <c r="E53" s="450" t="s">
        <v>9</v>
      </c>
      <c r="F53" s="449" t="s">
        <v>69</v>
      </c>
      <c r="G53" s="450"/>
      <c r="H53" s="451" t="s">
        <v>4709</v>
      </c>
      <c r="I53" s="451" t="s">
        <v>2631</v>
      </c>
      <c r="J53" s="450" t="s">
        <v>186</v>
      </c>
      <c r="K53" s="463" t="s">
        <v>186</v>
      </c>
      <c r="L53" s="370" t="str">
        <f>VLOOKUP(K53,CódigosRetorno!$A$1:$B$1676,2,FALSE)</f>
        <v>-</v>
      </c>
      <c r="M53" s="450" t="s">
        <v>186</v>
      </c>
      <c r="N53" s="449" t="s">
        <v>186</v>
      </c>
    </row>
    <row r="54" spans="2:14" s="10" customFormat="1">
      <c r="B54" s="368" t="s">
        <v>156</v>
      </c>
      <c r="C54" s="368"/>
      <c r="D54" s="174"/>
      <c r="E54" s="362" t="s">
        <v>186</v>
      </c>
      <c r="F54" s="363" t="s">
        <v>186</v>
      </c>
      <c r="G54" s="363" t="s">
        <v>186</v>
      </c>
      <c r="H54" s="364" t="s">
        <v>186</v>
      </c>
      <c r="I54" s="359" t="s">
        <v>186</v>
      </c>
      <c r="J54" s="365" t="s">
        <v>186</v>
      </c>
      <c r="K54" s="366" t="s">
        <v>186</v>
      </c>
      <c r="L54" s="370" t="str">
        <f>VLOOKUP(K54,CódigosRetorno!$A$1:$B$1676,2,FALSE)</f>
        <v>-</v>
      </c>
      <c r="M54" s="450" t="s">
        <v>186</v>
      </c>
      <c r="N54" s="367" t="s">
        <v>186</v>
      </c>
    </row>
    <row r="55" spans="2:14" s="10" customFormat="1" ht="24" customHeight="1">
      <c r="B55" s="1490">
        <f>+B53+1</f>
        <v>15</v>
      </c>
      <c r="C55" s="1491" t="s">
        <v>2645</v>
      </c>
      <c r="D55" s="1492" t="s">
        <v>3</v>
      </c>
      <c r="E55" s="1492" t="s">
        <v>4</v>
      </c>
      <c r="F55" s="1490" t="s">
        <v>12</v>
      </c>
      <c r="G55" s="1492"/>
      <c r="H55" s="1491" t="s">
        <v>2642</v>
      </c>
      <c r="I55" s="451" t="s">
        <v>2616</v>
      </c>
      <c r="J55" s="463" t="s">
        <v>203</v>
      </c>
      <c r="K55" s="461" t="s">
        <v>762</v>
      </c>
      <c r="L55" s="370" t="str">
        <f>VLOOKUP(K55,CódigosRetorno!$A$1:$B$1676,2,FALSE)</f>
        <v>El XML no contiene el tag o no existe informacion de CustomerAssignedAccountID del receptor del documento</v>
      </c>
      <c r="M55" s="450" t="s">
        <v>477</v>
      </c>
      <c r="N55" s="449" t="s">
        <v>186</v>
      </c>
    </row>
    <row r="56" spans="2:14" s="10" customFormat="1" ht="24">
      <c r="B56" s="1490"/>
      <c r="C56" s="1491"/>
      <c r="D56" s="1492"/>
      <c r="E56" s="1492"/>
      <c r="F56" s="1490"/>
      <c r="G56" s="1492"/>
      <c r="H56" s="1491"/>
      <c r="I56" s="451" t="s">
        <v>3449</v>
      </c>
      <c r="J56" s="463" t="s">
        <v>203</v>
      </c>
      <c r="K56" s="461" t="s">
        <v>763</v>
      </c>
      <c r="L56" s="370" t="str">
        <f>VLOOKUP(K56,CódigosRetorno!$A$1:$B$1676,2,FALSE)</f>
        <v>El numero de documento de identidad del receptor debe ser  RUC</v>
      </c>
      <c r="M56" s="450" t="s">
        <v>477</v>
      </c>
      <c r="N56" s="449" t="s">
        <v>186</v>
      </c>
    </row>
    <row r="57" spans="2:14" s="10" customFormat="1" ht="24">
      <c r="B57" s="1490"/>
      <c r="C57" s="1491"/>
      <c r="D57" s="1492"/>
      <c r="E57" s="1492"/>
      <c r="F57" s="1490"/>
      <c r="G57" s="1492"/>
      <c r="H57" s="1491"/>
      <c r="I57" s="451" t="s">
        <v>3450</v>
      </c>
      <c r="J57" s="463" t="s">
        <v>1177</v>
      </c>
      <c r="K57" s="461" t="s">
        <v>1437</v>
      </c>
      <c r="L57" s="370" t="str">
        <f>VLOOKUP(K57,CódigosRetorno!$A$1:$B$1676,2,FALSE)</f>
        <v>El numero de RUC del receptor no existe.</v>
      </c>
      <c r="M57" s="450" t="s">
        <v>217</v>
      </c>
      <c r="N57" s="449" t="s">
        <v>2629</v>
      </c>
    </row>
    <row r="58" spans="2:14" s="10" customFormat="1" ht="24">
      <c r="B58" s="1490"/>
      <c r="C58" s="1491"/>
      <c r="D58" s="1492"/>
      <c r="E58" s="1492"/>
      <c r="F58" s="1490"/>
      <c r="G58" s="1492"/>
      <c r="H58" s="1491"/>
      <c r="I58" s="451" t="s">
        <v>3451</v>
      </c>
      <c r="J58" s="463" t="s">
        <v>1177</v>
      </c>
      <c r="K58" s="461" t="s">
        <v>1430</v>
      </c>
      <c r="L58" s="370" t="str">
        <f>VLOOKUP(K58,CódigosRetorno!$A$1:$B$1676,2,FALSE)</f>
        <v>El RUC  del receptor no esta activo</v>
      </c>
      <c r="M58" s="450" t="s">
        <v>217</v>
      </c>
      <c r="N58" s="449" t="s">
        <v>2629</v>
      </c>
    </row>
    <row r="59" spans="2:14" s="10" customFormat="1" ht="24">
      <c r="B59" s="1490"/>
      <c r="C59" s="1491"/>
      <c r="D59" s="1492"/>
      <c r="E59" s="1492"/>
      <c r="F59" s="1490"/>
      <c r="G59" s="1492"/>
      <c r="H59" s="1491"/>
      <c r="I59" s="451" t="s">
        <v>3452</v>
      </c>
      <c r="J59" s="463" t="s">
        <v>1177</v>
      </c>
      <c r="K59" s="461" t="s">
        <v>1428</v>
      </c>
      <c r="L59" s="370" t="str">
        <f>VLOOKUP(K59,CódigosRetorno!$A$1:$B$1676,2,FALSE)</f>
        <v>El RUC del receptor no esta habido</v>
      </c>
      <c r="M59" s="450" t="s">
        <v>217</v>
      </c>
      <c r="N59" s="449" t="s">
        <v>2629</v>
      </c>
    </row>
    <row r="60" spans="2:14" s="10" customFormat="1" ht="24">
      <c r="B60" s="1490"/>
      <c r="C60" s="1491"/>
      <c r="D60" s="1492"/>
      <c r="E60" s="1492"/>
      <c r="F60" s="1490"/>
      <c r="G60" s="1492"/>
      <c r="H60" s="1491"/>
      <c r="I60" s="451" t="s">
        <v>3423</v>
      </c>
      <c r="J60" s="449" t="s">
        <v>1177</v>
      </c>
      <c r="K60" s="463" t="s">
        <v>3422</v>
      </c>
      <c r="L60" s="370" t="str">
        <f>VLOOKUP(K60,CódigosRetorno!$A$1:$B$1676,2,FALSE)</f>
        <v>El DNI debe tener 8 caracteres numéricos</v>
      </c>
      <c r="M60" s="450"/>
      <c r="N60" s="449" t="s">
        <v>186</v>
      </c>
    </row>
    <row r="61" spans="2:14" s="10" customFormat="1" ht="48">
      <c r="B61" s="1490"/>
      <c r="C61" s="1491"/>
      <c r="D61" s="1492"/>
      <c r="E61" s="1492"/>
      <c r="F61" s="1490"/>
      <c r="G61" s="1492"/>
      <c r="H61" s="1491"/>
      <c r="I61" s="451" t="s">
        <v>3578</v>
      </c>
      <c r="J61" s="449" t="s">
        <v>1177</v>
      </c>
      <c r="K61" s="463" t="s">
        <v>3424</v>
      </c>
      <c r="L61" s="370" t="str">
        <f>VLOOKUP(K61,CódigosRetorno!$A$1:$B$1676,2,FALSE)</f>
        <v>El dato ingresado como numero de documento de identidad del receptor no cumple con el formato establecido</v>
      </c>
      <c r="M61" s="450"/>
      <c r="N61" s="449" t="s">
        <v>186</v>
      </c>
    </row>
    <row r="62" spans="2:14" s="10" customFormat="1" ht="24">
      <c r="B62" s="1490"/>
      <c r="C62" s="1491" t="s">
        <v>2646</v>
      </c>
      <c r="D62" s="1492"/>
      <c r="E62" s="1492"/>
      <c r="F62" s="1490" t="s">
        <v>47</v>
      </c>
      <c r="G62" s="1492" t="s">
        <v>2643</v>
      </c>
      <c r="H62" s="1493" t="s">
        <v>2644</v>
      </c>
      <c r="I62" s="451" t="s">
        <v>2616</v>
      </c>
      <c r="J62" s="463" t="s">
        <v>203</v>
      </c>
      <c r="K62" s="461" t="s">
        <v>765</v>
      </c>
      <c r="L62" s="370" t="str">
        <f>VLOOKUP(K62,CódigosRetorno!$A$1:$B$1676,2,FALSE)</f>
        <v>El XML no contiene el tag o no existe informacion de AdditionalAccountID del receptor del documento</v>
      </c>
      <c r="M62" s="450" t="s">
        <v>477</v>
      </c>
      <c r="N62" s="449" t="s">
        <v>186</v>
      </c>
    </row>
    <row r="63" spans="2:14" s="10" customFormat="1" ht="24">
      <c r="B63" s="1490"/>
      <c r="C63" s="1491"/>
      <c r="D63" s="1492"/>
      <c r="E63" s="1492"/>
      <c r="F63" s="1490"/>
      <c r="G63" s="1492"/>
      <c r="H63" s="1493"/>
      <c r="I63" s="451" t="s">
        <v>3546</v>
      </c>
      <c r="J63" s="463" t="s">
        <v>203</v>
      </c>
      <c r="K63" s="461" t="s">
        <v>766</v>
      </c>
      <c r="L63" s="370" t="str">
        <f>VLOOKUP(K63,CódigosRetorno!$A$1:$B$1676,2,FALSE)</f>
        <v>El dato ingresado  en el tipo de documento de identidad del receptor no cumple con el estandar o no esta permitido.</v>
      </c>
      <c r="M63" s="450" t="s">
        <v>477</v>
      </c>
      <c r="N63" s="449" t="s">
        <v>3015</v>
      </c>
    </row>
    <row r="64" spans="2:14" s="10" customFormat="1" ht="24">
      <c r="B64" s="1490"/>
      <c r="C64" s="1491"/>
      <c r="D64" s="1492"/>
      <c r="E64" s="1492"/>
      <c r="F64" s="1490"/>
      <c r="G64" s="1492"/>
      <c r="H64" s="1493"/>
      <c r="I64" s="451" t="s">
        <v>2887</v>
      </c>
      <c r="J64" s="463" t="s">
        <v>203</v>
      </c>
      <c r="K64" s="461" t="s">
        <v>764</v>
      </c>
      <c r="L64" s="370" t="str">
        <f>VLOOKUP(K64,CódigosRetorno!$A$1:$B$1676,2,FALSE)</f>
        <v>Debe consignar solo un tag cac:AccountingCustomerParty/cbc:AdditionalAccountID</v>
      </c>
      <c r="M64" s="450" t="s">
        <v>477</v>
      </c>
      <c r="N64" s="449" t="s">
        <v>186</v>
      </c>
    </row>
    <row r="65" spans="2:14" s="10" customFormat="1" ht="24">
      <c r="B65" s="1490">
        <f>B55+1</f>
        <v>16</v>
      </c>
      <c r="C65" s="1491" t="s">
        <v>55</v>
      </c>
      <c r="D65" s="450" t="s">
        <v>3</v>
      </c>
      <c r="E65" s="1492" t="s">
        <v>4</v>
      </c>
      <c r="F65" s="1490" t="s">
        <v>5</v>
      </c>
      <c r="G65" s="1492"/>
      <c r="H65" s="1491" t="s">
        <v>37</v>
      </c>
      <c r="I65" s="451" t="s">
        <v>3136</v>
      </c>
      <c r="J65" s="459" t="s">
        <v>1177</v>
      </c>
      <c r="K65" s="461" t="s">
        <v>767</v>
      </c>
      <c r="L65" s="370" t="str">
        <f>VLOOKUP(K65,CódigosRetorno!$A$1:$B$1676,2,FALSE)</f>
        <v>El XML no contiene el tag o no existe informacion de RegistrationName del receptor del documento</v>
      </c>
      <c r="M65" s="450" t="s">
        <v>186</v>
      </c>
      <c r="N65" s="449" t="s">
        <v>186</v>
      </c>
    </row>
    <row r="66" spans="2:14" s="10" customFormat="1" ht="24">
      <c r="B66" s="1490"/>
      <c r="C66" s="1491"/>
      <c r="D66" s="450"/>
      <c r="E66" s="1492"/>
      <c r="F66" s="1490"/>
      <c r="G66" s="1492"/>
      <c r="H66" s="1491"/>
      <c r="I66" s="451" t="s">
        <v>3580</v>
      </c>
      <c r="J66" s="459" t="s">
        <v>1177</v>
      </c>
      <c r="K66" s="461" t="s">
        <v>768</v>
      </c>
      <c r="L66" s="370" t="str">
        <f>VLOOKUP(K66,CódigosRetorno!$A$1:$B$1676,2,FALSE)</f>
        <v>RegistrationName -  El dato ingresado no cumple con el estandar</v>
      </c>
      <c r="M66" s="450"/>
      <c r="N66" s="449" t="s">
        <v>186</v>
      </c>
    </row>
    <row r="67" spans="2:14" s="10" customFormat="1">
      <c r="B67" s="368" t="s">
        <v>157</v>
      </c>
      <c r="C67" s="369"/>
      <c r="D67" s="123" t="s">
        <v>186</v>
      </c>
      <c r="E67" s="362" t="s">
        <v>186</v>
      </c>
      <c r="F67" s="363" t="s">
        <v>186</v>
      </c>
      <c r="G67" s="363" t="s">
        <v>186</v>
      </c>
      <c r="H67" s="364" t="s">
        <v>186</v>
      </c>
      <c r="I67" s="359" t="s">
        <v>186</v>
      </c>
      <c r="J67" s="365" t="s">
        <v>186</v>
      </c>
      <c r="K67" s="366" t="s">
        <v>186</v>
      </c>
      <c r="L67" s="370" t="str">
        <f>VLOOKUP(K67,CódigosRetorno!$A$1:$B$1676,2,FALSE)</f>
        <v>-</v>
      </c>
      <c r="M67" s="450" t="s">
        <v>186</v>
      </c>
      <c r="N67" s="367" t="s">
        <v>186</v>
      </c>
    </row>
    <row r="68" spans="2:14" s="10" customFormat="1" ht="60">
      <c r="B68" s="1490">
        <f>B65+1</f>
        <v>17</v>
      </c>
      <c r="C68" s="1491" t="s">
        <v>3131</v>
      </c>
      <c r="D68" s="1492" t="s">
        <v>3</v>
      </c>
      <c r="E68" s="1492" t="s">
        <v>9</v>
      </c>
      <c r="F68" s="1490" t="s">
        <v>18</v>
      </c>
      <c r="G68" s="1492"/>
      <c r="H68" s="1491" t="s">
        <v>2892</v>
      </c>
      <c r="I68" s="452" t="s">
        <v>3434</v>
      </c>
      <c r="J68" s="463" t="s">
        <v>1177</v>
      </c>
      <c r="K68" s="461" t="s">
        <v>746</v>
      </c>
      <c r="L68" s="370" t="str">
        <f>VLOOKUP(K68,CódigosRetorno!$A$1:$B$1676,2,FALSE)</f>
        <v>El ID de las guias debe tener informacion de la SERIE-NUMERO de guia.</v>
      </c>
      <c r="M68" s="450" t="s">
        <v>477</v>
      </c>
      <c r="N68" s="449" t="s">
        <v>186</v>
      </c>
    </row>
    <row r="69" spans="2:14" s="10" customFormat="1" ht="24">
      <c r="B69" s="1490"/>
      <c r="C69" s="1491"/>
      <c r="D69" s="1492"/>
      <c r="E69" s="1492"/>
      <c r="F69" s="1490"/>
      <c r="G69" s="1492"/>
      <c r="H69" s="1491"/>
      <c r="I69" s="452" t="s">
        <v>3443</v>
      </c>
      <c r="J69" s="463" t="s">
        <v>203</v>
      </c>
      <c r="K69" s="461" t="s">
        <v>771</v>
      </c>
      <c r="L69" s="370" t="str">
        <f>VLOOKUP(K69,CódigosRetorno!$A$1:$B$1676,2,FALSE)</f>
        <v>El comprobante contiene un tipo y número de Guía de Remisión repetido</v>
      </c>
      <c r="M69" s="450" t="s">
        <v>477</v>
      </c>
      <c r="N69" s="449" t="s">
        <v>186</v>
      </c>
    </row>
    <row r="70" spans="2:14" s="10" customFormat="1" ht="24">
      <c r="B70" s="1490"/>
      <c r="C70" s="451" t="s">
        <v>3130</v>
      </c>
      <c r="D70" s="1492"/>
      <c r="E70" s="1492"/>
      <c r="F70" s="449" t="s">
        <v>10</v>
      </c>
      <c r="G70" s="450" t="s">
        <v>2893</v>
      </c>
      <c r="H70" s="452" t="s">
        <v>2894</v>
      </c>
      <c r="I70" s="451" t="s">
        <v>3444</v>
      </c>
      <c r="J70" s="463" t="s">
        <v>1177</v>
      </c>
      <c r="K70" s="461" t="s">
        <v>744</v>
      </c>
      <c r="L70" s="370" t="str">
        <f>VLOOKUP(K70,CódigosRetorno!$A$1:$B$1676,2,FALSE)</f>
        <v>El DocumentTypeCode de las guias debe ser 09 o 31</v>
      </c>
      <c r="M70" s="450" t="s">
        <v>477</v>
      </c>
      <c r="N70" s="449" t="s">
        <v>186</v>
      </c>
    </row>
    <row r="71" spans="2:14" s="10" customFormat="1" ht="36">
      <c r="B71" s="1490">
        <f>B68+1</f>
        <v>18</v>
      </c>
      <c r="C71" s="1491" t="s">
        <v>3132</v>
      </c>
      <c r="D71" s="1492" t="s">
        <v>3</v>
      </c>
      <c r="E71" s="1492" t="s">
        <v>9</v>
      </c>
      <c r="F71" s="1490" t="s">
        <v>18</v>
      </c>
      <c r="G71" s="1492"/>
      <c r="H71" s="1493" t="s">
        <v>2896</v>
      </c>
      <c r="I71" s="451" t="s">
        <v>3576</v>
      </c>
      <c r="J71" s="463" t="s">
        <v>1177</v>
      </c>
      <c r="K71" s="461" t="s">
        <v>756</v>
      </c>
      <c r="L71" s="370" t="str">
        <f>VLOOKUP(K71,CódigosRetorno!$A$1:$B$1676,2,FALSE)</f>
        <v>El ID de los documentos relacionados no cumplen con el estandar.</v>
      </c>
      <c r="M71" s="450" t="s">
        <v>477</v>
      </c>
      <c r="N71" s="449" t="s">
        <v>186</v>
      </c>
    </row>
    <row r="72" spans="2:14" s="10" customFormat="1" ht="24">
      <c r="B72" s="1490"/>
      <c r="C72" s="1491"/>
      <c r="D72" s="1492"/>
      <c r="E72" s="1492"/>
      <c r="F72" s="1490"/>
      <c r="G72" s="1492"/>
      <c r="H72" s="1493"/>
      <c r="I72" s="452" t="s">
        <v>3445</v>
      </c>
      <c r="J72" s="463" t="s">
        <v>203</v>
      </c>
      <c r="K72" s="461" t="s">
        <v>769</v>
      </c>
      <c r="L72" s="370" t="str">
        <f>VLOOKUP(K72,CódigosRetorno!$A$1:$B$1676,2,FALSE)</f>
        <v>El comprobante contiene un tipo y número de Documento Relacionado repetido</v>
      </c>
      <c r="M72" s="450" t="s">
        <v>477</v>
      </c>
      <c r="N72" s="449" t="s">
        <v>186</v>
      </c>
    </row>
    <row r="73" spans="2:14" s="10" customFormat="1" ht="24">
      <c r="B73" s="1490"/>
      <c r="C73" s="451" t="s">
        <v>3133</v>
      </c>
      <c r="D73" s="1492"/>
      <c r="E73" s="1492"/>
      <c r="F73" s="449" t="s">
        <v>10</v>
      </c>
      <c r="G73" s="450" t="s">
        <v>2895</v>
      </c>
      <c r="H73" s="452" t="s">
        <v>2897</v>
      </c>
      <c r="I73" s="451" t="s">
        <v>3446</v>
      </c>
      <c r="J73" s="463" t="s">
        <v>1177</v>
      </c>
      <c r="K73" s="461" t="s">
        <v>754</v>
      </c>
      <c r="L73" s="370" t="str">
        <f>VLOOKUP(K73,CódigosRetorno!$A$1:$B$1676,2,FALSE)</f>
        <v>El DocumentTypeCode de Otros documentos relacionados tiene valores incorrectos.</v>
      </c>
      <c r="M73" s="450" t="s">
        <v>477</v>
      </c>
      <c r="N73" s="449" t="s">
        <v>186</v>
      </c>
    </row>
    <row r="74" spans="2:14" s="10" customFormat="1">
      <c r="B74" s="368" t="s">
        <v>165</v>
      </c>
      <c r="C74" s="361"/>
      <c r="D74" s="123" t="s">
        <v>186</v>
      </c>
      <c r="E74" s="362" t="s">
        <v>186</v>
      </c>
      <c r="F74" s="363" t="s">
        <v>186</v>
      </c>
      <c r="G74" s="363" t="s">
        <v>186</v>
      </c>
      <c r="H74" s="364" t="s">
        <v>186</v>
      </c>
      <c r="I74" s="359" t="s">
        <v>186</v>
      </c>
      <c r="J74" s="365" t="s">
        <v>186</v>
      </c>
      <c r="K74" s="366" t="s">
        <v>186</v>
      </c>
      <c r="L74" s="370" t="str">
        <f>VLOOKUP(K74,CódigosRetorno!$A$1:$B$1676,2,FALSE)</f>
        <v>-</v>
      </c>
      <c r="M74" s="450" t="s">
        <v>186</v>
      </c>
      <c r="N74" s="367" t="s">
        <v>186</v>
      </c>
    </row>
    <row r="75" spans="2:14" s="10" customFormat="1" ht="24">
      <c r="B75" s="1490">
        <f>B71+1</f>
        <v>19</v>
      </c>
      <c r="C75" s="1493" t="s">
        <v>14</v>
      </c>
      <c r="D75" s="1492" t="s">
        <v>15</v>
      </c>
      <c r="E75" s="1492" t="s">
        <v>4</v>
      </c>
      <c r="F75" s="1490" t="s">
        <v>53</v>
      </c>
      <c r="G75" s="1492"/>
      <c r="H75" s="1491" t="s">
        <v>38</v>
      </c>
      <c r="I75" s="451" t="s">
        <v>3535</v>
      </c>
      <c r="J75" s="463" t="s">
        <v>203</v>
      </c>
      <c r="K75" s="120" t="s">
        <v>2429</v>
      </c>
      <c r="L75" s="370" t="str">
        <f>VLOOKUP(K75,CódigosRetorno!$A$1:$B$1676,2,FALSE)</f>
        <v>El Numero de orden del item no cumple con el formato establecido</v>
      </c>
      <c r="M75" s="450" t="s">
        <v>477</v>
      </c>
      <c r="N75" s="449" t="s">
        <v>186</v>
      </c>
    </row>
    <row r="76" spans="2:14" s="10" customFormat="1">
      <c r="B76" s="1490"/>
      <c r="C76" s="1493"/>
      <c r="D76" s="1492"/>
      <c r="E76" s="1492"/>
      <c r="F76" s="1490"/>
      <c r="G76" s="1492"/>
      <c r="H76" s="1491"/>
      <c r="I76" s="452" t="s">
        <v>2910</v>
      </c>
      <c r="J76" s="463" t="s">
        <v>203</v>
      </c>
      <c r="K76" s="461" t="s">
        <v>1652</v>
      </c>
      <c r="L76" s="370" t="str">
        <f>VLOOKUP(K76,CódigosRetorno!$A$1:$B$1676,2,FALSE)</f>
        <v>El número de ítem no puede estar duplicado.</v>
      </c>
      <c r="M76" s="450" t="s">
        <v>477</v>
      </c>
      <c r="N76" s="449" t="s">
        <v>186</v>
      </c>
    </row>
    <row r="77" spans="2:14" s="10" customFormat="1" ht="24">
      <c r="B77" s="449">
        <f>B75+1</f>
        <v>20</v>
      </c>
      <c r="C77" s="451" t="s">
        <v>56</v>
      </c>
      <c r="D77" s="450" t="s">
        <v>15</v>
      </c>
      <c r="E77" s="450" t="s">
        <v>4</v>
      </c>
      <c r="F77" s="449" t="s">
        <v>17</v>
      </c>
      <c r="G77" s="450" t="s">
        <v>2900</v>
      </c>
      <c r="H77" s="452" t="s">
        <v>2901</v>
      </c>
      <c r="I77" s="451" t="s">
        <v>3428</v>
      </c>
      <c r="J77" s="450" t="s">
        <v>203</v>
      </c>
      <c r="K77" s="463" t="s">
        <v>3418</v>
      </c>
      <c r="L77" s="370" t="str">
        <f>VLOOKUP(K77,CódigosRetorno!$A$1:$B$1676,2,FALSE)</f>
        <v>Es obligatorio indicar la unidad de medida del ítem</v>
      </c>
      <c r="M77" s="450" t="s">
        <v>477</v>
      </c>
      <c r="N77" s="449" t="s">
        <v>186</v>
      </c>
    </row>
    <row r="78" spans="2:14" s="10" customFormat="1" ht="24">
      <c r="B78" s="1490">
        <f>B77+1</f>
        <v>21</v>
      </c>
      <c r="C78" s="1493" t="s">
        <v>57</v>
      </c>
      <c r="D78" s="1492" t="s">
        <v>15</v>
      </c>
      <c r="E78" s="1492" t="s">
        <v>4</v>
      </c>
      <c r="F78" s="1490" t="s">
        <v>145</v>
      </c>
      <c r="G78" s="1492" t="s">
        <v>146</v>
      </c>
      <c r="H78" s="1491" t="s">
        <v>39</v>
      </c>
      <c r="I78" s="451" t="s">
        <v>2616</v>
      </c>
      <c r="J78" s="463" t="s">
        <v>203</v>
      </c>
      <c r="K78" s="461" t="s">
        <v>2428</v>
      </c>
      <c r="L78" s="370" t="str">
        <f>VLOOKUP(K78,CódigosRetorno!$A$1:$B$1676,2,FALSE)</f>
        <v>El XML no contiene el tag InvoicedQuantity en el detalle de los Items o es cero (0)</v>
      </c>
      <c r="M78" s="450" t="s">
        <v>477</v>
      </c>
      <c r="N78" s="449" t="s">
        <v>186</v>
      </c>
    </row>
    <row r="79" spans="2:14" s="10" customFormat="1" ht="24">
      <c r="B79" s="1490"/>
      <c r="C79" s="1493"/>
      <c r="D79" s="1492"/>
      <c r="E79" s="1492"/>
      <c r="F79" s="1490"/>
      <c r="G79" s="1492"/>
      <c r="H79" s="1491"/>
      <c r="I79" s="451" t="s">
        <v>3525</v>
      </c>
      <c r="J79" s="463" t="s">
        <v>203</v>
      </c>
      <c r="K79" s="461" t="s">
        <v>2427</v>
      </c>
      <c r="L79" s="370" t="str">
        <f>VLOOKUP(K79,CódigosRetorno!$A$1:$B$1676,2,FALSE)</f>
        <v>InvoicedQuantity El dato ingresado no cumple con el estandar</v>
      </c>
      <c r="M79" s="450" t="s">
        <v>477</v>
      </c>
      <c r="N79" s="449" t="s">
        <v>186</v>
      </c>
    </row>
    <row r="80" spans="2:14" s="10" customFormat="1" ht="24">
      <c r="B80" s="449">
        <f>B78+1</f>
        <v>22</v>
      </c>
      <c r="C80" s="451" t="s">
        <v>29</v>
      </c>
      <c r="D80" s="450" t="s">
        <v>15</v>
      </c>
      <c r="E80" s="450" t="s">
        <v>9</v>
      </c>
      <c r="F80" s="449" t="s">
        <v>18</v>
      </c>
      <c r="G80" s="450"/>
      <c r="H80" s="452" t="s">
        <v>67</v>
      </c>
      <c r="I80" s="451" t="s">
        <v>2631</v>
      </c>
      <c r="J80" s="450" t="s">
        <v>186</v>
      </c>
      <c r="K80" s="463" t="s">
        <v>186</v>
      </c>
      <c r="L80" s="370" t="str">
        <f>VLOOKUP(K80,CódigosRetorno!$A$1:$B$1676,2,FALSE)</f>
        <v>-</v>
      </c>
      <c r="M80" s="450" t="s">
        <v>186</v>
      </c>
      <c r="N80" s="449" t="s">
        <v>186</v>
      </c>
    </row>
    <row r="81" spans="2:14" s="10" customFormat="1" ht="36">
      <c r="B81" s="450">
        <f>B80+1</f>
        <v>23</v>
      </c>
      <c r="C81" s="451" t="s">
        <v>187</v>
      </c>
      <c r="D81" s="450" t="s">
        <v>15</v>
      </c>
      <c r="E81" s="450" t="s">
        <v>9</v>
      </c>
      <c r="F81" s="463" t="s">
        <v>105</v>
      </c>
      <c r="G81" s="450" t="s">
        <v>5289</v>
      </c>
      <c r="H81" s="111" t="s">
        <v>5290</v>
      </c>
      <c r="I81" s="451" t="s">
        <v>2631</v>
      </c>
      <c r="J81" s="450" t="s">
        <v>186</v>
      </c>
      <c r="K81" s="463" t="s">
        <v>186</v>
      </c>
      <c r="L81" s="370" t="str">
        <f>VLOOKUP(K81,CódigosRetorno!$A$1:$B$1676,2,FALSE)</f>
        <v>-</v>
      </c>
      <c r="M81" s="450" t="s">
        <v>186</v>
      </c>
      <c r="N81" s="449" t="s">
        <v>186</v>
      </c>
    </row>
    <row r="82" spans="2:14" s="10" customFormat="1" ht="24">
      <c r="B82" s="1490">
        <f>+B81+1</f>
        <v>24</v>
      </c>
      <c r="C82" s="1491" t="s">
        <v>66</v>
      </c>
      <c r="D82" s="1492" t="s">
        <v>15</v>
      </c>
      <c r="E82" s="1492" t="s">
        <v>4</v>
      </c>
      <c r="F82" s="1490" t="s">
        <v>60</v>
      </c>
      <c r="G82" s="1492"/>
      <c r="H82" s="1491" t="s">
        <v>40</v>
      </c>
      <c r="I82" s="451" t="s">
        <v>3136</v>
      </c>
      <c r="J82" s="463" t="s">
        <v>203</v>
      </c>
      <c r="K82" s="461" t="s">
        <v>595</v>
      </c>
      <c r="L82" s="370" t="str">
        <f>VLOOKUP(K82,CódigosRetorno!$A$1:$B$1676,2,FALSE)</f>
        <v>El XML no contiene el tag cac:Item/cbc:Description en el detalle de los Items</v>
      </c>
      <c r="M82" s="450" t="s">
        <v>477</v>
      </c>
      <c r="N82" s="449" t="s">
        <v>186</v>
      </c>
    </row>
    <row r="83" spans="2:14" s="10" customFormat="1" ht="36">
      <c r="B83" s="1490"/>
      <c r="C83" s="1491"/>
      <c r="D83" s="1492"/>
      <c r="E83" s="1492"/>
      <c r="F83" s="1490"/>
      <c r="G83" s="1492"/>
      <c r="H83" s="1491"/>
      <c r="I83" s="451" t="s">
        <v>3579</v>
      </c>
      <c r="J83" s="463" t="s">
        <v>203</v>
      </c>
      <c r="K83" s="461" t="s">
        <v>596</v>
      </c>
      <c r="L83" s="370" t="str">
        <f>VLOOKUP(K83,CódigosRetorno!$A$1:$B$1676,2,FALSE)</f>
        <v>El XML no contiene el tag o no existe informacion de cac:Item/cbc:Description del item</v>
      </c>
      <c r="M83" s="450" t="s">
        <v>477</v>
      </c>
      <c r="N83" s="449" t="s">
        <v>186</v>
      </c>
    </row>
    <row r="84" spans="2:14" s="10" customFormat="1" ht="24">
      <c r="B84" s="1490">
        <f>B82+1</f>
        <v>25</v>
      </c>
      <c r="C84" s="1491" t="s">
        <v>68</v>
      </c>
      <c r="D84" s="1492" t="s">
        <v>15</v>
      </c>
      <c r="E84" s="1492" t="s">
        <v>4</v>
      </c>
      <c r="F84" s="1490" t="s">
        <v>145</v>
      </c>
      <c r="G84" s="1492" t="s">
        <v>146</v>
      </c>
      <c r="H84" s="1493" t="s">
        <v>2902</v>
      </c>
      <c r="I84" s="451" t="s">
        <v>2616</v>
      </c>
      <c r="J84" s="463" t="s">
        <v>203</v>
      </c>
      <c r="K84" s="461" t="s">
        <v>2382</v>
      </c>
      <c r="L84" s="370" t="str">
        <f>VLOOKUP(K84,CódigosRetorno!$A$1:$B$1676,2,FALSE)</f>
        <v>El XML no contiene el tag cac:Price/cbc:PriceAmount en el detalle de los Items</v>
      </c>
      <c r="M84" s="450" t="s">
        <v>477</v>
      </c>
      <c r="N84" s="449" t="s">
        <v>186</v>
      </c>
    </row>
    <row r="85" spans="2:14" s="10" customFormat="1" ht="24">
      <c r="B85" s="1490"/>
      <c r="C85" s="1491"/>
      <c r="D85" s="1492"/>
      <c r="E85" s="1492"/>
      <c r="F85" s="1490"/>
      <c r="G85" s="1492"/>
      <c r="H85" s="1493"/>
      <c r="I85" s="451" t="s">
        <v>3525</v>
      </c>
      <c r="J85" s="463" t="s">
        <v>203</v>
      </c>
      <c r="K85" s="461" t="s">
        <v>2068</v>
      </c>
      <c r="L85" s="370" t="str">
        <f>VLOOKUP(K85,CódigosRetorno!$A$1:$B$1676,2,FALSE)</f>
        <v>El dato ingresado en PriceAmount del Valor de venta unitario por item no cumple con el formato establecido</v>
      </c>
      <c r="M85" s="450" t="s">
        <v>477</v>
      </c>
      <c r="N85" s="449" t="s">
        <v>186</v>
      </c>
    </row>
    <row r="86" spans="2:14" s="10" customFormat="1" ht="24">
      <c r="B86" s="1490"/>
      <c r="C86" s="1491"/>
      <c r="D86" s="1492"/>
      <c r="E86" s="1492"/>
      <c r="F86" s="1490"/>
      <c r="G86" s="1492"/>
      <c r="H86" s="1493"/>
      <c r="I86" s="452" t="s">
        <v>3458</v>
      </c>
      <c r="J86" s="459" t="s">
        <v>1177</v>
      </c>
      <c r="K86" s="461" t="s">
        <v>1786</v>
      </c>
      <c r="L86" s="370" t="str">
        <f>VLOOKUP(K86,CódigosRetorno!$A$1:$B$1676,2,FALSE)</f>
        <v>Operacion gratuita, solo debe consignar un monto referencial</v>
      </c>
      <c r="M86" s="450" t="s">
        <v>477</v>
      </c>
      <c r="N86" s="449" t="s">
        <v>186</v>
      </c>
    </row>
    <row r="87" spans="2:14" s="10" customFormat="1">
      <c r="B87" s="1490">
        <f>B84+1</f>
        <v>26</v>
      </c>
      <c r="C87" s="1493" t="s">
        <v>3058</v>
      </c>
      <c r="D87" s="1492" t="s">
        <v>15</v>
      </c>
      <c r="E87" s="1492" t="s">
        <v>4</v>
      </c>
      <c r="F87" s="1490" t="s">
        <v>145</v>
      </c>
      <c r="G87" s="1492" t="s">
        <v>146</v>
      </c>
      <c r="H87" s="1491" t="s">
        <v>5291</v>
      </c>
      <c r="I87" s="451" t="s">
        <v>2616</v>
      </c>
      <c r="J87" s="450" t="s">
        <v>203</v>
      </c>
      <c r="K87" s="461" t="s">
        <v>2426</v>
      </c>
      <c r="L87" s="370" t="str">
        <f>VLOOKUP(K87,CódigosRetorno!$A$1:$B$1676,2,FALSE)</f>
        <v>Debe existir el tag cac:AlternativeConditionPrice</v>
      </c>
      <c r="M87" s="450" t="s">
        <v>477</v>
      </c>
      <c r="N87" s="449" t="s">
        <v>186</v>
      </c>
    </row>
    <row r="88" spans="2:14" s="10" customFormat="1" ht="24">
      <c r="B88" s="1490"/>
      <c r="C88" s="1493"/>
      <c r="D88" s="1492"/>
      <c r="E88" s="1492"/>
      <c r="F88" s="1490"/>
      <c r="G88" s="1492"/>
      <c r="H88" s="1491"/>
      <c r="I88" s="451" t="s">
        <v>3525</v>
      </c>
      <c r="J88" s="463" t="s">
        <v>203</v>
      </c>
      <c r="K88" s="461" t="s">
        <v>2070</v>
      </c>
      <c r="L88" s="370" t="str">
        <f>VLOOKUP(K88,CódigosRetorno!$A$1:$B$1676,2,FALSE)</f>
        <v>El dato ingresado en PriceAmount del Precio de venta unitario por item no cumple con el formato establecido</v>
      </c>
      <c r="M88" s="450" t="s">
        <v>477</v>
      </c>
      <c r="N88" s="449" t="s">
        <v>186</v>
      </c>
    </row>
    <row r="89" spans="2:14" s="10" customFormat="1" ht="24">
      <c r="B89" s="1490"/>
      <c r="C89" s="1493"/>
      <c r="D89" s="1492"/>
      <c r="E89" s="1492"/>
      <c r="F89" s="1490" t="s">
        <v>10</v>
      </c>
      <c r="G89" s="1492" t="s">
        <v>2904</v>
      </c>
      <c r="H89" s="1493" t="s">
        <v>5292</v>
      </c>
      <c r="I89" s="451" t="s">
        <v>3190</v>
      </c>
      <c r="J89" s="463" t="s">
        <v>203</v>
      </c>
      <c r="K89" s="461" t="s">
        <v>600</v>
      </c>
      <c r="L89" s="370" t="str">
        <f>VLOOKUP(K89,CódigosRetorno!$A$1:$B$1676,2,FALSE)</f>
        <v>Se ha consignado un valor invalido en el campo cbc:PriceTypeCode</v>
      </c>
      <c r="M89" s="450" t="s">
        <v>477</v>
      </c>
      <c r="N89" s="449" t="s">
        <v>3026</v>
      </c>
    </row>
    <row r="90" spans="2:14" s="10" customFormat="1" ht="36">
      <c r="B90" s="1490"/>
      <c r="C90" s="1493"/>
      <c r="D90" s="1492"/>
      <c r="E90" s="1492"/>
      <c r="F90" s="1490"/>
      <c r="G90" s="1492"/>
      <c r="H90" s="1493"/>
      <c r="I90" s="452" t="s">
        <v>3427</v>
      </c>
      <c r="J90" s="463" t="s">
        <v>203</v>
      </c>
      <c r="K90" s="461" t="s">
        <v>599</v>
      </c>
      <c r="L90" s="370" t="str">
        <f>VLOOKUP(K90,CódigosRetorno!$A$1:$B$1676,2,FALSE)</f>
        <v>Existe mas de un tag cac:AlternativeConditionPrice con el mismo cbc:PriceTypeCode</v>
      </c>
      <c r="M90" s="450" t="s">
        <v>477</v>
      </c>
      <c r="N90" s="449" t="s">
        <v>186</v>
      </c>
    </row>
    <row r="91" spans="2:14" s="10" customFormat="1" ht="36" customHeight="1">
      <c r="B91" s="1490">
        <f>+B87+1</f>
        <v>27</v>
      </c>
      <c r="C91" s="1493" t="s">
        <v>3041</v>
      </c>
      <c r="D91" s="450"/>
      <c r="E91" s="1492" t="s">
        <v>9</v>
      </c>
      <c r="F91" s="449" t="s">
        <v>145</v>
      </c>
      <c r="G91" s="450" t="s">
        <v>146</v>
      </c>
      <c r="H91" s="451" t="s">
        <v>5291</v>
      </c>
      <c r="I91" s="451" t="s">
        <v>2942</v>
      </c>
      <c r="J91" s="463" t="s">
        <v>203</v>
      </c>
      <c r="K91" s="461" t="s">
        <v>1990</v>
      </c>
      <c r="L91" s="370" t="str">
        <f>VLOOKUP(K91,CódigosRetorno!$A$1:$B$1676,2,FALSE)</f>
        <v>Si la  operacion es gratuita PriceTypeCode =02 y cbc:PriceAmount&gt; 0 el codigo de afectacion de igv debe ser  no onerosa es  decir diferente de 10,20,30.</v>
      </c>
      <c r="M91" s="450" t="s">
        <v>186</v>
      </c>
      <c r="N91" s="449" t="s">
        <v>186</v>
      </c>
    </row>
    <row r="92" spans="2:14" s="10" customFormat="1" ht="48">
      <c r="B92" s="1490"/>
      <c r="C92" s="1493"/>
      <c r="D92" s="450"/>
      <c r="E92" s="1492"/>
      <c r="F92" s="449" t="s">
        <v>10</v>
      </c>
      <c r="G92" s="450" t="s">
        <v>2904</v>
      </c>
      <c r="H92" s="452" t="s">
        <v>5292</v>
      </c>
      <c r="I92" s="451" t="s">
        <v>2631</v>
      </c>
      <c r="J92" s="450" t="s">
        <v>186</v>
      </c>
      <c r="K92" s="463" t="s">
        <v>186</v>
      </c>
      <c r="L92" s="370" t="str">
        <f>VLOOKUP(K92,CódigosRetorno!$A$1:$B$1676,2,FALSE)</f>
        <v>-</v>
      </c>
      <c r="M92" s="450" t="s">
        <v>186</v>
      </c>
      <c r="N92" s="449" t="s">
        <v>186</v>
      </c>
    </row>
    <row r="93" spans="2:14" s="10" customFormat="1" ht="24">
      <c r="B93" s="1490">
        <f>+B91+1</f>
        <v>28</v>
      </c>
      <c r="C93" s="1493" t="s">
        <v>5333</v>
      </c>
      <c r="D93" s="1492" t="s">
        <v>15</v>
      </c>
      <c r="E93" s="1492" t="s">
        <v>4</v>
      </c>
      <c r="F93" s="1490" t="s">
        <v>12</v>
      </c>
      <c r="G93" s="1492" t="s">
        <v>16</v>
      </c>
      <c r="H93" s="1491" t="s">
        <v>5293</v>
      </c>
      <c r="I93" s="451" t="s">
        <v>3524</v>
      </c>
      <c r="J93" s="463" t="s">
        <v>203</v>
      </c>
      <c r="K93" s="461" t="s">
        <v>2419</v>
      </c>
      <c r="L93" s="370" t="str">
        <f>VLOOKUP(K93,CódigosRetorno!$A$1:$B$1676,2,FALSE)</f>
        <v>El dato ingresado en TaxAmount de la linea no cumple con el formato establecido</v>
      </c>
      <c r="M93" s="450" t="s">
        <v>477</v>
      </c>
      <c r="N93" s="449" t="s">
        <v>186</v>
      </c>
    </row>
    <row r="94" spans="2:14" s="10" customFormat="1" ht="24">
      <c r="B94" s="1490"/>
      <c r="C94" s="1493"/>
      <c r="D94" s="1492"/>
      <c r="E94" s="1492"/>
      <c r="F94" s="1490"/>
      <c r="G94" s="1492"/>
      <c r="H94" s="1491"/>
      <c r="I94" s="452" t="s">
        <v>3536</v>
      </c>
      <c r="J94" s="463" t="s">
        <v>203</v>
      </c>
      <c r="K94" s="120" t="s">
        <v>1783</v>
      </c>
      <c r="L94" s="370" t="str">
        <f>VLOOKUP(K94,CódigosRetorno!$A$1:$B$1676,2,FALSE)</f>
        <v>Factura de operacion sujeta IVAP debe consignar Monto de impuestos por item</v>
      </c>
      <c r="M94" s="450"/>
      <c r="N94" s="449"/>
    </row>
    <row r="95" spans="2:14" s="10" customFormat="1" ht="24">
      <c r="B95" s="1490"/>
      <c r="C95" s="1493"/>
      <c r="D95" s="1492"/>
      <c r="E95" s="1492"/>
      <c r="F95" s="449" t="s">
        <v>12</v>
      </c>
      <c r="G95" s="450" t="s">
        <v>16</v>
      </c>
      <c r="H95" s="452" t="s">
        <v>5294</v>
      </c>
      <c r="I95" s="451" t="s">
        <v>3523</v>
      </c>
      <c r="J95" s="463" t="s">
        <v>203</v>
      </c>
      <c r="K95" s="461" t="s">
        <v>2065</v>
      </c>
      <c r="L95" s="370" t="str">
        <f>VLOOKUP(K95,CódigosRetorno!$A$1:$B$1676,2,FALSE)</f>
        <v>El tag en el item cac:TaxTotal/cbc:TaxAmount debe tener el mismo valor que cac:TaxTotal/cac:TaxSubtotal/cbc:TaxAmount</v>
      </c>
      <c r="M95" s="450"/>
      <c r="N95" s="449" t="s">
        <v>186</v>
      </c>
    </row>
    <row r="96" spans="2:14" s="10" customFormat="1" ht="24">
      <c r="B96" s="1490"/>
      <c r="C96" s="1493"/>
      <c r="D96" s="1492"/>
      <c r="E96" s="1492"/>
      <c r="F96" s="1490" t="s">
        <v>10</v>
      </c>
      <c r="G96" s="1492" t="s">
        <v>2911</v>
      </c>
      <c r="H96" s="1491" t="s">
        <v>4746</v>
      </c>
      <c r="I96" s="451" t="s">
        <v>3046</v>
      </c>
      <c r="J96" s="463" t="s">
        <v>203</v>
      </c>
      <c r="K96" s="461" t="s">
        <v>2066</v>
      </c>
      <c r="L96" s="370" t="str">
        <f>VLOOKUP(K96,CódigosRetorno!$A$1:$B$1676,2,FALSE)</f>
        <v>El XML no contiene el tag cbc:TaxExemptionReasonCode de Afectacion al IGV</v>
      </c>
      <c r="M96" s="450" t="s">
        <v>477</v>
      </c>
      <c r="N96" s="449" t="s">
        <v>186</v>
      </c>
    </row>
    <row r="97" spans="2:14" s="10" customFormat="1" ht="24">
      <c r="B97" s="1490"/>
      <c r="C97" s="1493"/>
      <c r="D97" s="1492"/>
      <c r="E97" s="1492"/>
      <c r="F97" s="1490"/>
      <c r="G97" s="1492"/>
      <c r="H97" s="1491"/>
      <c r="I97" s="451" t="s">
        <v>3412</v>
      </c>
      <c r="J97" s="463" t="s">
        <v>203</v>
      </c>
      <c r="K97" s="461" t="s">
        <v>2411</v>
      </c>
      <c r="L97" s="370" t="str">
        <f>VLOOKUP(K97,CódigosRetorno!$A$1:$B$1676,2,FALSE)</f>
        <v>El tipo de afectacion del IGV es incorrecto</v>
      </c>
      <c r="M97" s="450" t="s">
        <v>477</v>
      </c>
      <c r="N97" s="449" t="s">
        <v>3016</v>
      </c>
    </row>
    <row r="98" spans="2:14" s="10" customFormat="1" ht="24">
      <c r="B98" s="1490"/>
      <c r="C98" s="1493"/>
      <c r="D98" s="1492"/>
      <c r="E98" s="1492"/>
      <c r="F98" s="1490"/>
      <c r="G98" s="1492"/>
      <c r="H98" s="1491"/>
      <c r="I98" s="452" t="s">
        <v>3517</v>
      </c>
      <c r="J98" s="463" t="s">
        <v>203</v>
      </c>
      <c r="K98" s="461" t="s">
        <v>1784</v>
      </c>
      <c r="L98" s="370" t="str">
        <f>VLOOKUP(K98,CódigosRetorno!$A$1:$B$1676,2,FALSE)</f>
        <v>Operaciones de exportacion, deben consignar Tipo Afectacion igual a 40</v>
      </c>
      <c r="M98" s="450" t="s">
        <v>477</v>
      </c>
      <c r="N98" s="449" t="s">
        <v>186</v>
      </c>
    </row>
    <row r="99" spans="2:14" s="10" customFormat="1" ht="24">
      <c r="B99" s="1490"/>
      <c r="C99" s="1493"/>
      <c r="D99" s="1492"/>
      <c r="E99" s="1492"/>
      <c r="F99" s="1490"/>
      <c r="G99" s="1492"/>
      <c r="H99" s="1491"/>
      <c r="I99" s="452" t="s">
        <v>3518</v>
      </c>
      <c r="J99" s="463" t="s">
        <v>203</v>
      </c>
      <c r="K99" s="120" t="s">
        <v>1782</v>
      </c>
      <c r="L99" s="370" t="str">
        <f>VLOOKUP(K99,CódigosRetorno!$A$1:$B$1676,2,FALSE)</f>
        <v>Comprobante operacion sujeta IVAP solo debe tener ítems con código de afectación del IGV igual a 17</v>
      </c>
      <c r="M99" s="450" t="s">
        <v>477</v>
      </c>
      <c r="N99" s="449" t="s">
        <v>186</v>
      </c>
    </row>
    <row r="100" spans="2:14" s="10" customFormat="1" ht="36">
      <c r="B100" s="1490"/>
      <c r="C100" s="1493"/>
      <c r="D100" s="1492"/>
      <c r="E100" s="1492"/>
      <c r="F100" s="1490"/>
      <c r="G100" s="1492"/>
      <c r="H100" s="1491"/>
      <c r="I100" s="452" t="s">
        <v>3519</v>
      </c>
      <c r="J100" s="463" t="s">
        <v>1177</v>
      </c>
      <c r="K100" s="461" t="s">
        <v>1413</v>
      </c>
      <c r="L100" s="370" t="str">
        <f>VLOOKUP(K100,CódigosRetorno!$A$1:$B$1676,2,FALSE)</f>
        <v>Si usa la leyenda de Transferencia o Servivicio gratuito, todos los items deben ser  no onerosos</v>
      </c>
      <c r="M100" s="450" t="s">
        <v>477</v>
      </c>
      <c r="N100" s="449" t="s">
        <v>186</v>
      </c>
    </row>
    <row r="101" spans="2:14" s="10" customFormat="1" ht="24">
      <c r="B101" s="1490"/>
      <c r="C101" s="1493"/>
      <c r="D101" s="1492"/>
      <c r="E101" s="1492"/>
      <c r="F101" s="1490" t="s">
        <v>44</v>
      </c>
      <c r="G101" s="1492" t="s">
        <v>2918</v>
      </c>
      <c r="H101" s="1491" t="s">
        <v>5295</v>
      </c>
      <c r="I101" s="451" t="s">
        <v>3136</v>
      </c>
      <c r="J101" s="463" t="s">
        <v>203</v>
      </c>
      <c r="K101" s="461" t="s">
        <v>2415</v>
      </c>
      <c r="L101" s="370" t="str">
        <f>VLOOKUP(K101,CódigosRetorno!$A$1:$B$1676,2,FALSE)</f>
        <v>El XML no contiene el tag cac:TaxCategory/cac:TaxScheme/cbc:ID del Item</v>
      </c>
      <c r="M101" s="450" t="s">
        <v>477</v>
      </c>
      <c r="N101" s="449" t="s">
        <v>186</v>
      </c>
    </row>
    <row r="102" spans="2:14" s="10" customFormat="1" ht="24">
      <c r="B102" s="1490"/>
      <c r="C102" s="1493"/>
      <c r="D102" s="1492"/>
      <c r="E102" s="1492"/>
      <c r="F102" s="1490"/>
      <c r="G102" s="1492"/>
      <c r="H102" s="1491"/>
      <c r="I102" s="451" t="s">
        <v>3190</v>
      </c>
      <c r="J102" s="463" t="s">
        <v>203</v>
      </c>
      <c r="K102" s="461" t="s">
        <v>2416</v>
      </c>
      <c r="L102" s="370" t="str">
        <f>VLOOKUP(K102,CódigosRetorno!$A$1:$B$1676,2,FALSE)</f>
        <v>El codigo del tributo es invalido</v>
      </c>
      <c r="M102" s="450" t="s">
        <v>477</v>
      </c>
      <c r="N102" s="449" t="s">
        <v>3013</v>
      </c>
    </row>
    <row r="103" spans="2:14" s="10" customFormat="1">
      <c r="B103" s="1490"/>
      <c r="C103" s="1493"/>
      <c r="D103" s="1492"/>
      <c r="E103" s="1492"/>
      <c r="F103" s="1490"/>
      <c r="G103" s="1492"/>
      <c r="H103" s="1491"/>
      <c r="I103" s="451" t="s">
        <v>3584</v>
      </c>
      <c r="J103" s="459" t="s">
        <v>1177</v>
      </c>
      <c r="K103" s="120" t="s">
        <v>2409</v>
      </c>
      <c r="L103" s="370" t="str">
        <f>VLOOKUP(K103,CódigosRetorno!$A$1:$B$1676,2,FALSE)</f>
        <v>Debe indicar el IGV. Es un campo obligatorio</v>
      </c>
      <c r="M103" s="450" t="s">
        <v>477</v>
      </c>
      <c r="N103" s="449" t="s">
        <v>186</v>
      </c>
    </row>
    <row r="104" spans="2:14" s="10" customFormat="1" ht="24">
      <c r="B104" s="1490"/>
      <c r="C104" s="1493"/>
      <c r="D104" s="1492"/>
      <c r="E104" s="1492"/>
      <c r="F104" s="1490"/>
      <c r="G104" s="1492"/>
      <c r="H104" s="1491"/>
      <c r="I104" s="452" t="s">
        <v>2923</v>
      </c>
      <c r="J104" s="463" t="s">
        <v>203</v>
      </c>
      <c r="K104" s="461" t="s">
        <v>2084</v>
      </c>
      <c r="L104" s="370" t="str">
        <f>VLOOKUP(K104,CódigosRetorno!$A$1:$B$1676,2,FALSE)</f>
        <v>Debe consignar solo un elemento cac:TaxTotal a nivel de item para IGV (cbc:ID igual a 1000)</v>
      </c>
      <c r="M104" s="450" t="s">
        <v>477</v>
      </c>
      <c r="N104" s="449" t="s">
        <v>186</v>
      </c>
    </row>
    <row r="105" spans="2:14" s="10" customFormat="1" ht="24">
      <c r="B105" s="1490"/>
      <c r="C105" s="1493"/>
      <c r="D105" s="1492"/>
      <c r="E105" s="1492"/>
      <c r="F105" s="1490"/>
      <c r="G105" s="1492"/>
      <c r="H105" s="1491"/>
      <c r="I105" s="452" t="s">
        <v>3459</v>
      </c>
      <c r="J105" s="463" t="s">
        <v>203</v>
      </c>
      <c r="K105" s="461" t="s">
        <v>1768</v>
      </c>
      <c r="L105" s="370" t="str">
        <f>VLOOKUP(K105,CódigosRetorno!$A$1:$B$1676,2,FALSE)</f>
        <v>Servicios prestados No domiciliados. Código tributo a consignar debe ser 1000</v>
      </c>
      <c r="M105" s="450" t="s">
        <v>477</v>
      </c>
      <c r="N105" s="449" t="s">
        <v>186</v>
      </c>
    </row>
    <row r="106" spans="2:14" s="10" customFormat="1" ht="24">
      <c r="B106" s="1490"/>
      <c r="C106" s="1493"/>
      <c r="D106" s="1492"/>
      <c r="E106" s="1492"/>
      <c r="F106" s="1490"/>
      <c r="G106" s="1492"/>
      <c r="H106" s="1491"/>
      <c r="I106" s="452" t="s">
        <v>3460</v>
      </c>
      <c r="J106" s="463" t="s">
        <v>203</v>
      </c>
      <c r="K106" s="120" t="s">
        <v>1781</v>
      </c>
      <c r="L106" s="370" t="str">
        <f>VLOOKUP(K106,CódigosRetorno!$A$1:$B$1676,2,FALSE)</f>
        <v>Factura de operacion sujeta a IVAP debe consignar items con codigo de tributo 1000</v>
      </c>
      <c r="M106" s="450" t="s">
        <v>477</v>
      </c>
      <c r="N106" s="449" t="s">
        <v>186</v>
      </c>
    </row>
    <row r="107" spans="2:14" s="10" customFormat="1" ht="24">
      <c r="B107" s="1490"/>
      <c r="C107" s="1493"/>
      <c r="D107" s="1492"/>
      <c r="E107" s="1492"/>
      <c r="F107" s="1490" t="s">
        <v>46</v>
      </c>
      <c r="G107" s="1492" t="s">
        <v>2918</v>
      </c>
      <c r="H107" s="1491" t="s">
        <v>5296</v>
      </c>
      <c r="I107" s="451" t="s">
        <v>3136</v>
      </c>
      <c r="J107" s="463" t="s">
        <v>203</v>
      </c>
      <c r="K107" s="461" t="s">
        <v>2414</v>
      </c>
      <c r="L107" s="370" t="str">
        <f>VLOOKUP(K107,CódigosRetorno!$A$1:$B$1676,2,FALSE)</f>
        <v>cac:TaxScheme/cbc:Name del item - No existe el tag o el dato ingresado no cumple con el estandar</v>
      </c>
      <c r="M107" s="450" t="s">
        <v>477</v>
      </c>
      <c r="N107" s="449" t="s">
        <v>186</v>
      </c>
    </row>
    <row r="108" spans="2:14" s="10" customFormat="1" ht="24">
      <c r="B108" s="1490"/>
      <c r="C108" s="1493"/>
      <c r="D108" s="1492"/>
      <c r="E108" s="1492"/>
      <c r="F108" s="1490"/>
      <c r="G108" s="1492"/>
      <c r="H108" s="1491"/>
      <c r="I108" s="452" t="s">
        <v>2971</v>
      </c>
      <c r="J108" s="463" t="s">
        <v>203</v>
      </c>
      <c r="K108" s="463" t="s">
        <v>790</v>
      </c>
      <c r="L108" s="370" t="str">
        <f>VLOOKUP(K108,CódigosRetorno!$A$1:$B$1676,2,FALSE)</f>
        <v>El Name o TaxTypeCode debe corresponder con el Id para el IGV</v>
      </c>
      <c r="M108" s="450" t="s">
        <v>477</v>
      </c>
      <c r="N108" s="449" t="s">
        <v>186</v>
      </c>
    </row>
    <row r="109" spans="2:14" s="10" customFormat="1" ht="24">
      <c r="B109" s="1490"/>
      <c r="C109" s="1493"/>
      <c r="D109" s="1492"/>
      <c r="E109" s="1492"/>
      <c r="F109" s="1490"/>
      <c r="G109" s="1492"/>
      <c r="H109" s="1491"/>
      <c r="I109" s="452" t="s">
        <v>3583</v>
      </c>
      <c r="J109" s="463" t="s">
        <v>203</v>
      </c>
      <c r="K109" s="121" t="s">
        <v>1780</v>
      </c>
      <c r="L109" s="370" t="str">
        <f>VLOOKUP(K109,CódigosRetorno!$A$1:$B$1676,2,FALSE)</f>
        <v>Factura de operacion sujeta a IVAP debe consignar  items con nombre  de tributo IVAP</v>
      </c>
      <c r="M109" s="450" t="s">
        <v>477</v>
      </c>
      <c r="N109" s="449" t="s">
        <v>186</v>
      </c>
    </row>
    <row r="110" spans="2:14" s="10" customFormat="1" ht="48">
      <c r="B110" s="1490"/>
      <c r="C110" s="1493"/>
      <c r="D110" s="1492"/>
      <c r="E110" s="1492"/>
      <c r="F110" s="449" t="s">
        <v>13</v>
      </c>
      <c r="G110" s="450" t="s">
        <v>2918</v>
      </c>
      <c r="H110" s="452" t="s">
        <v>5334</v>
      </c>
      <c r="I110" s="452" t="s">
        <v>3520</v>
      </c>
      <c r="J110" s="463" t="s">
        <v>203</v>
      </c>
      <c r="K110" s="463" t="s">
        <v>790</v>
      </c>
      <c r="L110" s="370" t="str">
        <f>VLOOKUP(K110,CódigosRetorno!$A$1:$B$1676,2,FALSE)</f>
        <v>El Name o TaxTypeCode debe corresponder con el Id para el IGV</v>
      </c>
      <c r="M110" s="450" t="s">
        <v>477</v>
      </c>
      <c r="N110" s="449" t="s">
        <v>3013</v>
      </c>
    </row>
    <row r="111" spans="2:14" s="10" customFormat="1" ht="24">
      <c r="B111" s="1490">
        <f>B93+1</f>
        <v>29</v>
      </c>
      <c r="C111" s="1493" t="s">
        <v>5335</v>
      </c>
      <c r="D111" s="1492" t="s">
        <v>15</v>
      </c>
      <c r="E111" s="1492" t="s">
        <v>9</v>
      </c>
      <c r="F111" s="449" t="s">
        <v>12</v>
      </c>
      <c r="G111" s="450" t="s">
        <v>16</v>
      </c>
      <c r="H111" s="451" t="s">
        <v>5298</v>
      </c>
      <c r="I111" s="451" t="s">
        <v>3537</v>
      </c>
      <c r="J111" s="450" t="s">
        <v>1177</v>
      </c>
      <c r="K111" s="463" t="s">
        <v>3419</v>
      </c>
      <c r="L111" s="370" t="str">
        <f>VLOOKUP(K111,CódigosRetorno!$A$1:$B$1676,2,FALSE)</f>
        <v>EL monto del ISC se debe detallar a nivel de línea</v>
      </c>
      <c r="M111" s="450" t="s">
        <v>186</v>
      </c>
      <c r="N111" s="449" t="s">
        <v>186</v>
      </c>
    </row>
    <row r="112" spans="2:14" s="10" customFormat="1" ht="24">
      <c r="B112" s="1490"/>
      <c r="C112" s="1493"/>
      <c r="D112" s="1492"/>
      <c r="E112" s="1492"/>
      <c r="F112" s="449" t="s">
        <v>12</v>
      </c>
      <c r="G112" s="450" t="s">
        <v>16</v>
      </c>
      <c r="H112" s="451" t="s">
        <v>5299</v>
      </c>
      <c r="I112" s="451" t="s">
        <v>2631</v>
      </c>
      <c r="J112" s="450" t="s">
        <v>186</v>
      </c>
      <c r="K112" s="463" t="s">
        <v>186</v>
      </c>
      <c r="L112" s="370" t="str">
        <f>VLOOKUP(K112,CódigosRetorno!$A$1:$B$1676,2,FALSE)</f>
        <v>-</v>
      </c>
      <c r="M112" s="450" t="s">
        <v>186</v>
      </c>
      <c r="N112" s="449" t="s">
        <v>186</v>
      </c>
    </row>
    <row r="113" spans="2:14" s="10" customFormat="1" ht="24">
      <c r="B113" s="1490"/>
      <c r="C113" s="1493"/>
      <c r="D113" s="1492"/>
      <c r="E113" s="1492"/>
      <c r="F113" s="1490" t="s">
        <v>10</v>
      </c>
      <c r="G113" s="1492" t="s">
        <v>2926</v>
      </c>
      <c r="H113" s="1491" t="s">
        <v>5336</v>
      </c>
      <c r="I113" s="451" t="s">
        <v>3047</v>
      </c>
      <c r="J113" s="463" t="s">
        <v>203</v>
      </c>
      <c r="K113" s="461" t="s">
        <v>2064</v>
      </c>
      <c r="L113" s="370" t="str">
        <f>VLOOKUP(K113,CódigosRetorno!$A$1:$B$1676,2,FALSE)</f>
        <v>Si existe monto de ISC en el ITEM debe especificar el sistema de calculo</v>
      </c>
      <c r="M113" s="450" t="s">
        <v>477</v>
      </c>
      <c r="N113" s="449" t="s">
        <v>186</v>
      </c>
    </row>
    <row r="114" spans="2:14" s="10" customFormat="1" ht="24">
      <c r="B114" s="1490"/>
      <c r="C114" s="1493"/>
      <c r="D114" s="1492"/>
      <c r="E114" s="1492"/>
      <c r="F114" s="1490"/>
      <c r="G114" s="1492"/>
      <c r="H114" s="1491"/>
      <c r="I114" s="451" t="s">
        <v>3413</v>
      </c>
      <c r="J114" s="463" t="s">
        <v>203</v>
      </c>
      <c r="K114" s="461" t="s">
        <v>2410</v>
      </c>
      <c r="L114" s="370" t="str">
        <f>VLOOKUP(K114,CódigosRetorno!$A$1:$B$1676,2,FALSE)</f>
        <v>El sistema de calculo del ISC es incorrecto</v>
      </c>
      <c r="M114" s="450" t="s">
        <v>477</v>
      </c>
      <c r="N114" s="449" t="s">
        <v>3019</v>
      </c>
    </row>
    <row r="115" spans="2:14" s="10" customFormat="1" ht="36">
      <c r="B115" s="1490"/>
      <c r="C115" s="1493"/>
      <c r="D115" s="1492"/>
      <c r="E115" s="1492"/>
      <c r="F115" s="449" t="s">
        <v>44</v>
      </c>
      <c r="G115" s="450"/>
      <c r="H115" s="452" t="s">
        <v>5295</v>
      </c>
      <c r="I115" s="451" t="s">
        <v>2631</v>
      </c>
      <c r="J115" s="450" t="s">
        <v>186</v>
      </c>
      <c r="K115" s="463" t="s">
        <v>186</v>
      </c>
      <c r="L115" s="370" t="str">
        <f>VLOOKUP(K115,CódigosRetorno!$A$1:$B$1676,2,FALSE)</f>
        <v>-</v>
      </c>
      <c r="M115" s="450" t="s">
        <v>186</v>
      </c>
      <c r="N115" s="449" t="s">
        <v>186</v>
      </c>
    </row>
    <row r="116" spans="2:14" s="10" customFormat="1" ht="48">
      <c r="B116" s="1490"/>
      <c r="C116" s="1493"/>
      <c r="D116" s="1492"/>
      <c r="E116" s="1492"/>
      <c r="F116" s="449" t="s">
        <v>46</v>
      </c>
      <c r="G116" s="450" t="s">
        <v>2918</v>
      </c>
      <c r="H116" s="452" t="s">
        <v>5296</v>
      </c>
      <c r="I116" s="452" t="s">
        <v>2943</v>
      </c>
      <c r="J116" s="463" t="s">
        <v>203</v>
      </c>
      <c r="K116" s="463" t="s">
        <v>791</v>
      </c>
      <c r="L116" s="370" t="str">
        <f>VLOOKUP(K116,CódigosRetorno!$A$1:$B$1676,2,FALSE)</f>
        <v>El Name o TaxTypeCode debe corresponder con el Id para el ISC</v>
      </c>
      <c r="M116" s="450" t="s">
        <v>477</v>
      </c>
      <c r="N116" s="449" t="s">
        <v>186</v>
      </c>
    </row>
    <row r="117" spans="2:14" s="10" customFormat="1" ht="48">
      <c r="B117" s="1490"/>
      <c r="C117" s="1493"/>
      <c r="D117" s="1492"/>
      <c r="E117" s="1492"/>
      <c r="F117" s="449" t="s">
        <v>13</v>
      </c>
      <c r="G117" s="450" t="s">
        <v>2918</v>
      </c>
      <c r="H117" s="452" t="s">
        <v>5334</v>
      </c>
      <c r="I117" s="452" t="s">
        <v>3461</v>
      </c>
      <c r="J117" s="463" t="s">
        <v>203</v>
      </c>
      <c r="K117" s="463" t="s">
        <v>791</v>
      </c>
      <c r="L117" s="370" t="str">
        <f>VLOOKUP(K117,CódigosRetorno!$A$1:$B$1676,2,FALSE)</f>
        <v>El Name o TaxTypeCode debe corresponder con el Id para el ISC</v>
      </c>
      <c r="M117" s="450" t="s">
        <v>186</v>
      </c>
      <c r="N117" s="449" t="s">
        <v>186</v>
      </c>
    </row>
    <row r="118" spans="2:14" s="10" customFormat="1" ht="24">
      <c r="B118" s="1490">
        <f>B111+1</f>
        <v>30</v>
      </c>
      <c r="C118" s="1493" t="s">
        <v>2941</v>
      </c>
      <c r="D118" s="1492" t="s">
        <v>15</v>
      </c>
      <c r="E118" s="1492" t="s">
        <v>4</v>
      </c>
      <c r="F118" s="1490" t="s">
        <v>12</v>
      </c>
      <c r="G118" s="1492" t="s">
        <v>16</v>
      </c>
      <c r="H118" s="1493" t="s">
        <v>2928</v>
      </c>
      <c r="I118" s="177" t="s">
        <v>3524</v>
      </c>
      <c r="J118" s="463" t="s">
        <v>203</v>
      </c>
      <c r="K118" s="461" t="s">
        <v>2067</v>
      </c>
      <c r="L118" s="370" t="str">
        <f>VLOOKUP(K118,CódigosRetorno!$A$1:$B$1676,2,FALSE)</f>
        <v>El dato ingresado en LineExtensionAmount del item no cumple con el formato establecido</v>
      </c>
      <c r="M118" s="450" t="s">
        <v>477</v>
      </c>
      <c r="N118" s="449" t="s">
        <v>186</v>
      </c>
    </row>
    <row r="119" spans="2:14" s="10" customFormat="1">
      <c r="B119" s="1490"/>
      <c r="C119" s="1493"/>
      <c r="D119" s="1492"/>
      <c r="E119" s="1492"/>
      <c r="F119" s="1490"/>
      <c r="G119" s="1492"/>
      <c r="H119" s="1493"/>
      <c r="I119" s="451" t="s">
        <v>3528</v>
      </c>
      <c r="J119" s="463" t="s">
        <v>203</v>
      </c>
      <c r="K119" s="461" t="s">
        <v>1963</v>
      </c>
      <c r="L119" s="370" t="str">
        <f>VLOOKUP(K119,CódigosRetorno!$A$1:$B$1676,2,FALSE)</f>
        <v>Valor venta debe ser mayor a cero.</v>
      </c>
      <c r="M119" s="450" t="s">
        <v>477</v>
      </c>
      <c r="N119" s="449" t="s">
        <v>186</v>
      </c>
    </row>
    <row r="120" spans="2:14" s="10" customFormat="1" ht="24">
      <c r="B120" s="1490">
        <f>B118+1</f>
        <v>31</v>
      </c>
      <c r="C120" s="1500" t="s">
        <v>5768</v>
      </c>
      <c r="D120" s="1492" t="s">
        <v>15</v>
      </c>
      <c r="E120" s="1492" t="s">
        <v>9</v>
      </c>
      <c r="F120" s="449" t="s">
        <v>147</v>
      </c>
      <c r="G120" s="450"/>
      <c r="H120" s="451" t="s">
        <v>2930</v>
      </c>
      <c r="I120" s="451" t="s">
        <v>2631</v>
      </c>
      <c r="J120" s="450" t="s">
        <v>186</v>
      </c>
      <c r="K120" s="463" t="s">
        <v>186</v>
      </c>
      <c r="L120" s="370" t="str">
        <f>VLOOKUP(K120,CódigosRetorno!$A$1:$B$1676,2,FALSE)</f>
        <v>-</v>
      </c>
      <c r="M120" s="450" t="s">
        <v>186</v>
      </c>
      <c r="N120" s="449" t="s">
        <v>186</v>
      </c>
    </row>
    <row r="121" spans="2:14" s="10" customFormat="1" ht="24">
      <c r="B121" s="1490"/>
      <c r="C121" s="1500"/>
      <c r="D121" s="1492"/>
      <c r="E121" s="1492"/>
      <c r="F121" s="449" t="s">
        <v>12</v>
      </c>
      <c r="G121" s="450" t="s">
        <v>16</v>
      </c>
      <c r="H121" s="451" t="s">
        <v>2931</v>
      </c>
      <c r="I121" s="451" t="s">
        <v>2631</v>
      </c>
      <c r="J121" s="450" t="s">
        <v>186</v>
      </c>
      <c r="K121" s="463" t="s">
        <v>186</v>
      </c>
      <c r="L121" s="370" t="str">
        <f>VLOOKUP(K121,CódigosRetorno!$A$1:$B$1676,2,FALSE)</f>
        <v>-</v>
      </c>
      <c r="M121" s="450" t="s">
        <v>186</v>
      </c>
      <c r="N121" s="449" t="s">
        <v>186</v>
      </c>
    </row>
    <row r="122" spans="2:14" s="10" customFormat="1">
      <c r="B122" s="368" t="s">
        <v>3063</v>
      </c>
      <c r="C122" s="368"/>
      <c r="D122" s="174"/>
      <c r="E122" s="362" t="s">
        <v>186</v>
      </c>
      <c r="F122" s="363" t="s">
        <v>186</v>
      </c>
      <c r="G122" s="363" t="s">
        <v>186</v>
      </c>
      <c r="H122" s="364" t="s">
        <v>186</v>
      </c>
      <c r="I122" s="359" t="s">
        <v>186</v>
      </c>
      <c r="J122" s="365" t="s">
        <v>186</v>
      </c>
      <c r="K122" s="366" t="s">
        <v>186</v>
      </c>
      <c r="L122" s="370" t="str">
        <f>VLOOKUP(K122,CódigosRetorno!$A$1:$B$1676,2,FALSE)</f>
        <v>-</v>
      </c>
      <c r="M122" s="450" t="s">
        <v>186</v>
      </c>
      <c r="N122" s="367" t="s">
        <v>186</v>
      </c>
    </row>
    <row r="123" spans="2:14" s="10" customFormat="1" ht="24">
      <c r="B123" s="125"/>
      <c r="C123" s="174" t="s">
        <v>480</v>
      </c>
      <c r="D123" s="119" t="s">
        <v>3</v>
      </c>
      <c r="E123" s="119" t="s">
        <v>4</v>
      </c>
      <c r="F123" s="123" t="s">
        <v>186</v>
      </c>
      <c r="G123" s="123" t="s">
        <v>186</v>
      </c>
      <c r="H123" s="174" t="s">
        <v>481</v>
      </c>
      <c r="I123" s="452" t="s">
        <v>2937</v>
      </c>
      <c r="J123" s="463" t="s">
        <v>203</v>
      </c>
      <c r="K123" s="461" t="s">
        <v>1989</v>
      </c>
      <c r="L123" s="370" t="str">
        <f>VLOOKUP(K123,CódigosRetorno!$A$1:$B$1676,2,FALSE)</f>
        <v>Solo debe de existir un tag AdditionalInformation.</v>
      </c>
      <c r="M123" s="450" t="s">
        <v>477</v>
      </c>
      <c r="N123" s="449" t="s">
        <v>186</v>
      </c>
    </row>
    <row r="124" spans="2:14" s="10" customFormat="1" ht="12" customHeight="1">
      <c r="B124" s="1490">
        <f>+B120+1</f>
        <v>32</v>
      </c>
      <c r="C124" s="1493" t="s">
        <v>64</v>
      </c>
      <c r="D124" s="1492" t="s">
        <v>3</v>
      </c>
      <c r="E124" s="1492" t="s">
        <v>4</v>
      </c>
      <c r="F124" s="1490" t="s">
        <v>44</v>
      </c>
      <c r="G124" s="1492" t="s">
        <v>2932</v>
      </c>
      <c r="H124" s="1491" t="s">
        <v>5300</v>
      </c>
      <c r="I124" s="452" t="s">
        <v>3190</v>
      </c>
      <c r="J124" s="463" t="s">
        <v>203</v>
      </c>
      <c r="K124" s="461" t="s">
        <v>2405</v>
      </c>
      <c r="L124" s="370" t="str">
        <f>VLOOKUP(K124,CódigosRetorno!$A$1:$B$1676,2,FALSE)</f>
        <v>El valor ingresado en AdditionalMonetaryTotal/cbc:ID es incorrecto</v>
      </c>
      <c r="M124" s="449"/>
      <c r="N124" s="449" t="s">
        <v>3414</v>
      </c>
    </row>
    <row r="125" spans="2:14" s="10" customFormat="1" ht="36">
      <c r="B125" s="1490"/>
      <c r="C125" s="1493"/>
      <c r="D125" s="1492"/>
      <c r="E125" s="1492"/>
      <c r="F125" s="1490"/>
      <c r="G125" s="1492"/>
      <c r="H125" s="1491"/>
      <c r="I125" s="452" t="s">
        <v>2936</v>
      </c>
      <c r="J125" s="463" t="s">
        <v>203</v>
      </c>
      <c r="K125" s="461" t="s">
        <v>2403</v>
      </c>
      <c r="L125" s="370" t="str">
        <f>VLOOKUP(K125,CódigosRetorno!$A$1:$B$1676,2,FALSE)</f>
        <v>Es obligatorio al menos un AdditionalMonetaryTotal con codigo 1001, 1002, 1003 o 3001</v>
      </c>
      <c r="M125" s="449" t="s">
        <v>477</v>
      </c>
      <c r="N125" s="449" t="s">
        <v>186</v>
      </c>
    </row>
    <row r="126" spans="2:14" s="10" customFormat="1" ht="36">
      <c r="B126" s="1490"/>
      <c r="C126" s="1493"/>
      <c r="D126" s="1492"/>
      <c r="E126" s="1492"/>
      <c r="F126" s="1490"/>
      <c r="G126" s="1492"/>
      <c r="H126" s="1491"/>
      <c r="I126" s="452" t="s">
        <v>2910</v>
      </c>
      <c r="J126" s="463" t="s">
        <v>203</v>
      </c>
      <c r="K126" s="461" t="s">
        <v>2013</v>
      </c>
      <c r="L126" s="370" t="str">
        <f>VLOOKUP(K126,CódigosRetorno!$A$1:$B$1676,2,FALSE)</f>
        <v>Existe mas de un tag sac:AdditionalMonetaryTotal con el mismo ID</v>
      </c>
      <c r="M126" s="449" t="s">
        <v>477</v>
      </c>
      <c r="N126" s="449" t="s">
        <v>186</v>
      </c>
    </row>
    <row r="127" spans="2:14" s="10" customFormat="1" ht="24" customHeight="1">
      <c r="B127" s="1490"/>
      <c r="C127" s="1493"/>
      <c r="D127" s="1492"/>
      <c r="E127" s="1492"/>
      <c r="F127" s="1490" t="s">
        <v>12</v>
      </c>
      <c r="G127" s="1492" t="s">
        <v>48</v>
      </c>
      <c r="H127" s="1491" t="s">
        <v>5301</v>
      </c>
      <c r="I127" s="451" t="s">
        <v>3524</v>
      </c>
      <c r="J127" s="463" t="s">
        <v>203</v>
      </c>
      <c r="K127" s="461" t="s">
        <v>2408</v>
      </c>
      <c r="L127" s="370" t="str">
        <f>VLOOKUP(K127,CódigosRetorno!$A$1:$B$1676,2,FALSE)</f>
        <v>El dato ingresado en PayableAmount no cumple con el formato establecido</v>
      </c>
      <c r="M127" s="251"/>
      <c r="N127" s="449" t="s">
        <v>186</v>
      </c>
    </row>
    <row r="128" spans="2:14" s="10" customFormat="1" ht="24">
      <c r="B128" s="1490"/>
      <c r="C128" s="1493"/>
      <c r="D128" s="450"/>
      <c r="E128" s="1492"/>
      <c r="F128" s="1490"/>
      <c r="G128" s="1492"/>
      <c r="H128" s="1491"/>
      <c r="I128" s="451" t="s">
        <v>2972</v>
      </c>
      <c r="J128" s="463" t="s">
        <v>203</v>
      </c>
      <c r="K128" s="120" t="s">
        <v>1778</v>
      </c>
      <c r="L128" s="370" t="str">
        <f>VLOOKUP(K128,CódigosRetorno!$A$1:$B$1676,2,FALSE)</f>
        <v>Factura de operacion sujeta al IVAP, solo puede consignar informacion para operacion gravadas</v>
      </c>
      <c r="M128" s="450" t="s">
        <v>477</v>
      </c>
      <c r="N128" s="449" t="s">
        <v>186</v>
      </c>
    </row>
    <row r="129" spans="2:14" s="10" customFormat="1" ht="24">
      <c r="B129" s="1490"/>
      <c r="C129" s="1493"/>
      <c r="D129" s="450"/>
      <c r="E129" s="1492"/>
      <c r="F129" s="1490"/>
      <c r="G129" s="1492"/>
      <c r="H129" s="1491"/>
      <c r="I129" s="451" t="s">
        <v>3527</v>
      </c>
      <c r="J129" s="463" t="s">
        <v>203</v>
      </c>
      <c r="K129" s="120" t="s">
        <v>1777</v>
      </c>
      <c r="L129" s="370" t="str">
        <f>VLOOKUP(K129,CódigosRetorno!$A$1:$B$1676,2,FALSE)</f>
        <v>Operación sujeta al IVAP, debe consignar monto en total operaciones gravadas</v>
      </c>
      <c r="M129" s="450" t="s">
        <v>477</v>
      </c>
      <c r="N129" s="449" t="s">
        <v>186</v>
      </c>
    </row>
    <row r="130" spans="2:14" s="10" customFormat="1" ht="24">
      <c r="B130" s="1490"/>
      <c r="C130" s="1493"/>
      <c r="D130" s="450"/>
      <c r="E130" s="1492"/>
      <c r="F130" s="1490"/>
      <c r="G130" s="1492"/>
      <c r="H130" s="1491"/>
      <c r="I130" s="451" t="s">
        <v>3572</v>
      </c>
      <c r="J130" s="463" t="s">
        <v>1177</v>
      </c>
      <c r="K130" s="461" t="s">
        <v>1424</v>
      </c>
      <c r="L130" s="370" t="str">
        <f>VLOOKUP(K130,CódigosRetorno!$A$1:$B$1676,2,FALSE)</f>
        <v>El total valor venta neta de oper. gravadas IGV debe ser mayor a 0.00 o debe existir oper. gravadas onerosas</v>
      </c>
      <c r="M130" s="450"/>
      <c r="N130" s="449" t="s">
        <v>186</v>
      </c>
    </row>
    <row r="131" spans="2:14" s="10" customFormat="1" ht="36">
      <c r="B131" s="1490"/>
      <c r="C131" s="1493"/>
      <c r="D131" s="450"/>
      <c r="E131" s="1492"/>
      <c r="F131" s="1490"/>
      <c r="G131" s="1492"/>
      <c r="H131" s="1491"/>
      <c r="I131" s="451" t="s">
        <v>3538</v>
      </c>
      <c r="J131" s="463" t="s">
        <v>1177</v>
      </c>
      <c r="K131" s="461" t="s">
        <v>1424</v>
      </c>
      <c r="L131" s="370" t="str">
        <f>VLOOKUP(K131,CódigosRetorno!$A$1:$B$1676,2,FALSE)</f>
        <v>El total valor venta neta de oper. gravadas IGV debe ser mayor a 0.00 o debe existir oper. gravadas onerosas</v>
      </c>
      <c r="M131" s="450"/>
      <c r="N131" s="449" t="s">
        <v>186</v>
      </c>
    </row>
    <row r="132" spans="2:14" s="10" customFormat="1" ht="48">
      <c r="B132" s="1490">
        <f>B124+1</f>
        <v>33</v>
      </c>
      <c r="C132" s="1491" t="s">
        <v>63</v>
      </c>
      <c r="D132" s="1492" t="s">
        <v>3</v>
      </c>
      <c r="E132" s="1492" t="s">
        <v>4</v>
      </c>
      <c r="F132" s="449" t="s">
        <v>44</v>
      </c>
      <c r="G132" s="450" t="s">
        <v>2932</v>
      </c>
      <c r="H132" s="451" t="s">
        <v>5300</v>
      </c>
      <c r="I132" s="451" t="s">
        <v>2631</v>
      </c>
      <c r="J132" s="450" t="s">
        <v>186</v>
      </c>
      <c r="K132" s="463" t="s">
        <v>186</v>
      </c>
      <c r="L132" s="370" t="str">
        <f>VLOOKUP(K132,CódigosRetorno!$A$1:$B$1676,2,FALSE)</f>
        <v>-</v>
      </c>
      <c r="M132" s="450" t="s">
        <v>186</v>
      </c>
      <c r="N132" s="449" t="s">
        <v>186</v>
      </c>
    </row>
    <row r="133" spans="2:14" s="10" customFormat="1" ht="48">
      <c r="B133" s="1490"/>
      <c r="C133" s="1491"/>
      <c r="D133" s="1492"/>
      <c r="E133" s="1492"/>
      <c r="F133" s="449" t="s">
        <v>12</v>
      </c>
      <c r="G133" s="450" t="s">
        <v>16</v>
      </c>
      <c r="H133" s="451" t="s">
        <v>5301</v>
      </c>
      <c r="I133" s="451" t="s">
        <v>3529</v>
      </c>
      <c r="J133" s="463" t="s">
        <v>1177</v>
      </c>
      <c r="K133" s="461" t="s">
        <v>1422</v>
      </c>
      <c r="L133" s="370" t="str">
        <f>VLOOKUP(K133,CódigosRetorno!$A$1:$B$1676,2,FALSE)</f>
        <v>El total valor venta neta de oper. inafectas IGV debe ser mayor a 0.00 o debe existir oper. inafectas onerosas o de export.</v>
      </c>
      <c r="M133" s="450" t="s">
        <v>186</v>
      </c>
      <c r="N133" s="449" t="s">
        <v>186</v>
      </c>
    </row>
    <row r="134" spans="2:14" s="10" customFormat="1" ht="48">
      <c r="B134" s="1490">
        <f>B132+1</f>
        <v>34</v>
      </c>
      <c r="C134" s="1491" t="s">
        <v>65</v>
      </c>
      <c r="D134" s="1492" t="s">
        <v>3</v>
      </c>
      <c r="E134" s="1492" t="s">
        <v>4</v>
      </c>
      <c r="F134" s="449" t="s">
        <v>44</v>
      </c>
      <c r="G134" s="450" t="s">
        <v>2932</v>
      </c>
      <c r="H134" s="451" t="s">
        <v>5300</v>
      </c>
      <c r="I134" s="451" t="s">
        <v>2631</v>
      </c>
      <c r="J134" s="450" t="s">
        <v>186</v>
      </c>
      <c r="K134" s="463" t="s">
        <v>186</v>
      </c>
      <c r="L134" s="370" t="str">
        <f>VLOOKUP(K134,CódigosRetorno!$A$1:$B$1676,2,FALSE)</f>
        <v>-</v>
      </c>
      <c r="M134" s="450" t="s">
        <v>186</v>
      </c>
      <c r="N134" s="449" t="s">
        <v>186</v>
      </c>
    </row>
    <row r="135" spans="2:14" s="10" customFormat="1" ht="36">
      <c r="B135" s="1490"/>
      <c r="C135" s="1491"/>
      <c r="D135" s="1492"/>
      <c r="E135" s="1492"/>
      <c r="F135" s="1490" t="s">
        <v>12</v>
      </c>
      <c r="G135" s="1492" t="s">
        <v>16</v>
      </c>
      <c r="H135" s="1491" t="s">
        <v>5301</v>
      </c>
      <c r="I135" s="451" t="s">
        <v>3530</v>
      </c>
      <c r="J135" s="463" t="s">
        <v>1177</v>
      </c>
      <c r="K135" s="461" t="s">
        <v>1421</v>
      </c>
      <c r="L135" s="370" t="str">
        <f>VLOOKUP(K135,CódigosRetorno!$A$1:$B$1676,2,FALSE)</f>
        <v>El total valor venta neta de oper. exoneradas IGV debe ser mayor a 0.00 o debe existir oper. exoneradas</v>
      </c>
      <c r="M135" s="450" t="s">
        <v>186</v>
      </c>
      <c r="N135" s="449" t="s">
        <v>186</v>
      </c>
    </row>
    <row r="136" spans="2:14" s="10" customFormat="1" ht="24">
      <c r="B136" s="1490"/>
      <c r="C136" s="1491"/>
      <c r="D136" s="450"/>
      <c r="E136" s="1492"/>
      <c r="F136" s="1490"/>
      <c r="G136" s="1492"/>
      <c r="H136" s="1491"/>
      <c r="I136" s="451" t="s">
        <v>3531</v>
      </c>
      <c r="J136" s="463" t="s">
        <v>1177</v>
      </c>
      <c r="K136" s="461" t="s">
        <v>1416</v>
      </c>
      <c r="L136" s="370" t="str">
        <f>VLOOKUP(K136,CódigosRetorno!$A$1:$B$1676,2,FALSE)</f>
        <v>Si se utiliza la leyenda con código 2001, el total de operaciones exoneradas debe ser mayor a 0.00</v>
      </c>
      <c r="M136" s="450" t="s">
        <v>186</v>
      </c>
      <c r="N136" s="449" t="s">
        <v>186</v>
      </c>
    </row>
    <row r="137" spans="2:14" s="10" customFormat="1" ht="48">
      <c r="B137" s="1490">
        <f>B134+1</f>
        <v>35</v>
      </c>
      <c r="C137" s="1491" t="s">
        <v>141</v>
      </c>
      <c r="D137" s="1492" t="s">
        <v>3</v>
      </c>
      <c r="E137" s="1492" t="s">
        <v>9</v>
      </c>
      <c r="F137" s="449" t="s">
        <v>44</v>
      </c>
      <c r="G137" s="450" t="s">
        <v>2932</v>
      </c>
      <c r="H137" s="452" t="s">
        <v>5300</v>
      </c>
      <c r="I137" s="451" t="s">
        <v>2631</v>
      </c>
      <c r="J137" s="450" t="s">
        <v>186</v>
      </c>
      <c r="K137" s="463" t="s">
        <v>186</v>
      </c>
      <c r="L137" s="370" t="str">
        <f>VLOOKUP(K137,CódigosRetorno!$A$1:$B$1676,2,FALSE)</f>
        <v>-</v>
      </c>
      <c r="M137" s="450" t="s">
        <v>186</v>
      </c>
      <c r="N137" s="449" t="s">
        <v>186</v>
      </c>
    </row>
    <row r="138" spans="2:14" s="10" customFormat="1" ht="24">
      <c r="B138" s="1490"/>
      <c r="C138" s="1491"/>
      <c r="D138" s="1492"/>
      <c r="E138" s="1492"/>
      <c r="F138" s="1490" t="s">
        <v>142</v>
      </c>
      <c r="G138" s="1492" t="s">
        <v>16</v>
      </c>
      <c r="H138" s="1491" t="s">
        <v>5301</v>
      </c>
      <c r="I138" s="451" t="s">
        <v>3552</v>
      </c>
      <c r="J138" s="459" t="s">
        <v>1177</v>
      </c>
      <c r="K138" s="461" t="s">
        <v>1785</v>
      </c>
      <c r="L138" s="370" t="str">
        <f>VLOOKUP(K138,CódigosRetorno!$A$1:$B$1676,2,FALSE)</f>
        <v>Operacion gratuita,  debe consignar Total valor venta - operaciones gratuitas  mayor a cero</v>
      </c>
      <c r="M138" s="450" t="s">
        <v>477</v>
      </c>
      <c r="N138" s="449" t="s">
        <v>186</v>
      </c>
    </row>
    <row r="139" spans="2:14" s="10" customFormat="1" ht="24">
      <c r="B139" s="1490"/>
      <c r="C139" s="1491"/>
      <c r="D139" s="450"/>
      <c r="E139" s="1492"/>
      <c r="F139" s="1490"/>
      <c r="G139" s="1492"/>
      <c r="H139" s="1491"/>
      <c r="I139" s="451" t="s">
        <v>3532</v>
      </c>
      <c r="J139" s="459" t="s">
        <v>1177</v>
      </c>
      <c r="K139" s="120" t="s">
        <v>2005</v>
      </c>
      <c r="L139" s="370" t="str">
        <f>VLOOKUP(K139,CódigosRetorno!$A$1:$B$1676,2,FALSE)</f>
        <v>Si existe leyenda Transferencia Gratuita debe consignar Total Valor de Venta de Operaciones Gratuitas</v>
      </c>
      <c r="M139" s="450" t="s">
        <v>477</v>
      </c>
      <c r="N139" s="449" t="s">
        <v>186</v>
      </c>
    </row>
    <row r="140" spans="2:14" s="10" customFormat="1" ht="48">
      <c r="B140" s="1490">
        <f>+B137+1</f>
        <v>36</v>
      </c>
      <c r="C140" s="1491" t="s">
        <v>30</v>
      </c>
      <c r="D140" s="1492" t="s">
        <v>3</v>
      </c>
      <c r="E140" s="1492" t="s">
        <v>9</v>
      </c>
      <c r="F140" s="449" t="s">
        <v>44</v>
      </c>
      <c r="G140" s="450" t="s">
        <v>2932</v>
      </c>
      <c r="H140" s="452" t="s">
        <v>5300</v>
      </c>
      <c r="I140" s="451" t="s">
        <v>2631</v>
      </c>
      <c r="J140" s="450" t="s">
        <v>186</v>
      </c>
      <c r="K140" s="463" t="s">
        <v>186</v>
      </c>
      <c r="L140" s="370" t="str">
        <f>VLOOKUP(K140,CódigosRetorno!$A$1:$B$1676,2,FALSE)</f>
        <v>-</v>
      </c>
      <c r="M140" s="450" t="s">
        <v>186</v>
      </c>
      <c r="N140" s="449" t="s">
        <v>186</v>
      </c>
    </row>
    <row r="141" spans="2:14" s="10" customFormat="1" ht="48">
      <c r="B141" s="1490"/>
      <c r="C141" s="1491"/>
      <c r="D141" s="1492"/>
      <c r="E141" s="1492"/>
      <c r="F141" s="449" t="s">
        <v>12</v>
      </c>
      <c r="G141" s="450" t="s">
        <v>48</v>
      </c>
      <c r="H141" s="452" t="s">
        <v>5301</v>
      </c>
      <c r="I141" s="451" t="s">
        <v>2631</v>
      </c>
      <c r="J141" s="450" t="s">
        <v>186</v>
      </c>
      <c r="K141" s="463" t="s">
        <v>186</v>
      </c>
      <c r="L141" s="370" t="str">
        <f>VLOOKUP(K141,CódigosRetorno!$A$1:$B$1676,2,FALSE)</f>
        <v>-</v>
      </c>
      <c r="M141" s="450" t="s">
        <v>186</v>
      </c>
      <c r="N141" s="449" t="s">
        <v>186</v>
      </c>
    </row>
    <row r="142" spans="2:14" s="10" customFormat="1" ht="24">
      <c r="B142" s="1490">
        <f>B140+1</f>
        <v>37</v>
      </c>
      <c r="C142" s="1493" t="s">
        <v>19</v>
      </c>
      <c r="D142" s="1492" t="s">
        <v>3</v>
      </c>
      <c r="E142" s="1492" t="s">
        <v>9</v>
      </c>
      <c r="F142" s="1490" t="s">
        <v>12</v>
      </c>
      <c r="G142" s="1492" t="s">
        <v>16</v>
      </c>
      <c r="H142" s="1491" t="s">
        <v>5337</v>
      </c>
      <c r="I142" s="451" t="s">
        <v>3524</v>
      </c>
      <c r="J142" s="463" t="s">
        <v>203</v>
      </c>
      <c r="K142" s="461" t="s">
        <v>2402</v>
      </c>
      <c r="L142" s="370" t="str">
        <f>VLOOKUP(K142,CódigosRetorno!$A$1:$B$1676,2,FALSE)</f>
        <v>El dato ingresado en TaxAmount no cumple con el formato establecido</v>
      </c>
      <c r="M142" s="450" t="s">
        <v>477</v>
      </c>
      <c r="N142" s="449" t="s">
        <v>186</v>
      </c>
    </row>
    <row r="143" spans="2:14" s="10" customFormat="1" ht="24">
      <c r="B143" s="1490"/>
      <c r="C143" s="1493"/>
      <c r="D143" s="1492"/>
      <c r="E143" s="1492"/>
      <c r="F143" s="1490"/>
      <c r="G143" s="1492"/>
      <c r="H143" s="1491"/>
      <c r="I143" s="451" t="s">
        <v>3526</v>
      </c>
      <c r="J143" s="463" t="s">
        <v>203</v>
      </c>
      <c r="K143" s="461" t="s">
        <v>1962</v>
      </c>
      <c r="L143" s="370" t="str">
        <f>VLOOKUP(K143,CódigosRetorno!$A$1:$B$1676,2,FALSE)</f>
        <v>El importe total para tipo de operación Venta interna-Anticipos debe ser mayor a cero.</v>
      </c>
      <c r="M143" s="248" t="s">
        <v>477</v>
      </c>
      <c r="N143" s="468" t="s">
        <v>186</v>
      </c>
    </row>
    <row r="144" spans="2:14" s="10" customFormat="1" ht="48">
      <c r="B144" s="1490"/>
      <c r="C144" s="1493"/>
      <c r="D144" s="1492"/>
      <c r="E144" s="1492"/>
      <c r="F144" s="1490"/>
      <c r="G144" s="1492"/>
      <c r="H144" s="1491"/>
      <c r="I144" s="452" t="s">
        <v>3516</v>
      </c>
      <c r="J144" s="463" t="s">
        <v>1177</v>
      </c>
      <c r="K144" s="461" t="s">
        <v>1419</v>
      </c>
      <c r="L144" s="370" t="str">
        <f>VLOOKUP(K144,CódigosRetorno!$A$1:$B$1676,2,FALSE)</f>
        <v>El calculo del IGV no es correcto</v>
      </c>
      <c r="M144" s="450" t="s">
        <v>217</v>
      </c>
      <c r="N144" s="449" t="s">
        <v>3032</v>
      </c>
    </row>
    <row r="145" spans="2:14" s="10" customFormat="1" ht="24" customHeight="1">
      <c r="B145" s="1490"/>
      <c r="C145" s="1493"/>
      <c r="D145" s="1492"/>
      <c r="E145" s="1492"/>
      <c r="F145" s="449" t="s">
        <v>12</v>
      </c>
      <c r="G145" s="450" t="s">
        <v>16</v>
      </c>
      <c r="H145" s="451" t="s">
        <v>5338</v>
      </c>
      <c r="I145" s="177" t="s">
        <v>3154</v>
      </c>
      <c r="J145" s="463" t="s">
        <v>203</v>
      </c>
      <c r="K145" s="461" t="s">
        <v>2389</v>
      </c>
      <c r="L145" s="370" t="str">
        <f>VLOOKUP(K145,CódigosRetorno!$A$1:$B$1676,2,FALSE)</f>
        <v>El tag global cac:TaxTotal/cbc:TaxAmount debe tener el mismo valor que cac:TaxTotal/cac:Subtotal/cbc:TaxAmount</v>
      </c>
      <c r="M145" s="449"/>
      <c r="N145" s="449" t="s">
        <v>186</v>
      </c>
    </row>
    <row r="146" spans="2:14" s="10" customFormat="1" ht="24">
      <c r="B146" s="1490"/>
      <c r="C146" s="1493"/>
      <c r="D146" s="1492"/>
      <c r="E146" s="1492"/>
      <c r="F146" s="1490" t="s">
        <v>44</v>
      </c>
      <c r="G146" s="1492" t="s">
        <v>2918</v>
      </c>
      <c r="H146" s="1493" t="s">
        <v>5304</v>
      </c>
      <c r="I146" s="451" t="s">
        <v>3136</v>
      </c>
      <c r="J146" s="463" t="s">
        <v>203</v>
      </c>
      <c r="K146" s="461" t="s">
        <v>2398</v>
      </c>
      <c r="L146" s="370" t="str">
        <f>VLOOKUP(K146,CódigosRetorno!$A$1:$B$1676,2,FALSE)</f>
        <v>El XML no contiene el tag código de tributo internacional de impuestos globales</v>
      </c>
      <c r="M146" s="450" t="s">
        <v>477</v>
      </c>
      <c r="N146" s="449" t="s">
        <v>186</v>
      </c>
    </row>
    <row r="147" spans="2:14" s="10" customFormat="1" ht="24">
      <c r="B147" s="1490"/>
      <c r="C147" s="1493"/>
      <c r="D147" s="1492"/>
      <c r="E147" s="1492"/>
      <c r="F147" s="1490"/>
      <c r="G147" s="1492"/>
      <c r="H147" s="1493"/>
      <c r="I147" s="451" t="s">
        <v>3190</v>
      </c>
      <c r="J147" s="463" t="s">
        <v>203</v>
      </c>
      <c r="K147" s="461" t="s">
        <v>2399</v>
      </c>
      <c r="L147" s="370" t="str">
        <f>VLOOKUP(K147,CódigosRetorno!$A$1:$B$1676,2,FALSE)</f>
        <v>El codigo del tributo es invalido</v>
      </c>
      <c r="M147" s="450" t="s">
        <v>477</v>
      </c>
      <c r="N147" s="449" t="s">
        <v>3013</v>
      </c>
    </row>
    <row r="148" spans="2:14" s="10" customFormat="1" ht="24">
      <c r="B148" s="1490"/>
      <c r="C148" s="1493"/>
      <c r="D148" s="1492"/>
      <c r="E148" s="1492"/>
      <c r="F148" s="1490"/>
      <c r="G148" s="1492"/>
      <c r="H148" s="1493"/>
      <c r="I148" s="177" t="s">
        <v>2910</v>
      </c>
      <c r="J148" s="463" t="s">
        <v>203</v>
      </c>
      <c r="K148" s="461" t="s">
        <v>2087</v>
      </c>
      <c r="L148" s="370" t="str">
        <f>VLOOKUP(K148,CódigosRetorno!$A$1:$B$1676,2,FALSE)</f>
        <v>Debe consignar solo un elemento cac:TaxTotal a nivel global para IGV (cbc:ID igual a 1000)</v>
      </c>
      <c r="M148" s="450" t="s">
        <v>477</v>
      </c>
      <c r="N148" s="449" t="s">
        <v>186</v>
      </c>
    </row>
    <row r="149" spans="2:14" s="10" customFormat="1" ht="24">
      <c r="B149" s="1490"/>
      <c r="C149" s="1493"/>
      <c r="D149" s="1492"/>
      <c r="E149" s="1492"/>
      <c r="F149" s="1490" t="s">
        <v>46</v>
      </c>
      <c r="G149" s="1492" t="s">
        <v>2918</v>
      </c>
      <c r="H149" s="1493" t="s">
        <v>5305</v>
      </c>
      <c r="I149" s="451" t="s">
        <v>3136</v>
      </c>
      <c r="J149" s="463" t="s">
        <v>203</v>
      </c>
      <c r="K149" s="461" t="s">
        <v>2396</v>
      </c>
      <c r="L149" s="370" t="str">
        <f>VLOOKUP(K149,CódigosRetorno!$A$1:$B$1676,2,FALSE)</f>
        <v>El XML no contiene el tag TaxScheme Name de impuestos globales</v>
      </c>
      <c r="M149" s="450" t="s">
        <v>477</v>
      </c>
      <c r="N149" s="449" t="s">
        <v>186</v>
      </c>
    </row>
    <row r="150" spans="2:14" s="10" customFormat="1" ht="24">
      <c r="B150" s="1490"/>
      <c r="C150" s="1493"/>
      <c r="D150" s="1492"/>
      <c r="E150" s="1492"/>
      <c r="F150" s="1490"/>
      <c r="G150" s="1492"/>
      <c r="H150" s="1493"/>
      <c r="I150" s="452" t="s">
        <v>2924</v>
      </c>
      <c r="J150" s="463" t="s">
        <v>203</v>
      </c>
      <c r="K150" s="463" t="s">
        <v>2392</v>
      </c>
      <c r="L150" s="370" t="str">
        <f>VLOOKUP(K150,CódigosRetorno!$A$1:$B$1676,2,FALSE)</f>
        <v>El Name o TaxTypeCode debe corresponder con el Id para el IGV</v>
      </c>
      <c r="M150" s="450" t="s">
        <v>477</v>
      </c>
      <c r="N150" s="449" t="s">
        <v>186</v>
      </c>
    </row>
    <row r="151" spans="2:14" s="10" customFormat="1" ht="48">
      <c r="B151" s="1490"/>
      <c r="C151" s="1493"/>
      <c r="D151" s="1492"/>
      <c r="E151" s="1492"/>
      <c r="F151" s="449" t="s">
        <v>13</v>
      </c>
      <c r="G151" s="450" t="s">
        <v>2918</v>
      </c>
      <c r="H151" s="452" t="s">
        <v>5339</v>
      </c>
      <c r="I151" s="452" t="s">
        <v>3462</v>
      </c>
      <c r="J151" s="463" t="s">
        <v>203</v>
      </c>
      <c r="K151" s="461" t="s">
        <v>2392</v>
      </c>
      <c r="L151" s="370" t="str">
        <f>VLOOKUP(K151,CódigosRetorno!$A$1:$B$1676,2,FALSE)</f>
        <v>El Name o TaxTypeCode debe corresponder con el Id para el IGV</v>
      </c>
      <c r="M151" s="450" t="s">
        <v>477</v>
      </c>
      <c r="N151" s="449" t="s">
        <v>3013</v>
      </c>
    </row>
    <row r="152" spans="2:14" s="10" customFormat="1" ht="24">
      <c r="B152" s="1490">
        <f>B142+1</f>
        <v>38</v>
      </c>
      <c r="C152" s="1493" t="s">
        <v>20</v>
      </c>
      <c r="D152" s="1492" t="s">
        <v>3</v>
      </c>
      <c r="E152" s="1492" t="s">
        <v>9</v>
      </c>
      <c r="F152" s="1490" t="s">
        <v>12</v>
      </c>
      <c r="G152" s="1492" t="s">
        <v>16</v>
      </c>
      <c r="H152" s="1491" t="s">
        <v>5340</v>
      </c>
      <c r="I152" s="451" t="s">
        <v>2973</v>
      </c>
      <c r="J152" s="450" t="s">
        <v>203</v>
      </c>
      <c r="K152" s="461" t="s">
        <v>1775</v>
      </c>
      <c r="L152" s="370" t="str">
        <f>VLOOKUP(K152,CódigosRetorno!$A$1:$B$1676,2,FALSE)</f>
        <v>Factura de operacion sujeta al IVAP , no debe consignar valor para ISC o debe ser 0</v>
      </c>
      <c r="M152" s="450" t="s">
        <v>217</v>
      </c>
      <c r="N152" s="449" t="s">
        <v>186</v>
      </c>
    </row>
    <row r="153" spans="2:14" s="10" customFormat="1" ht="36">
      <c r="B153" s="1490"/>
      <c r="C153" s="1493"/>
      <c r="D153" s="1492"/>
      <c r="E153" s="1492"/>
      <c r="F153" s="1490"/>
      <c r="G153" s="1492"/>
      <c r="H153" s="1491"/>
      <c r="I153" s="452" t="s">
        <v>3533</v>
      </c>
      <c r="J153" s="463" t="s">
        <v>1177</v>
      </c>
      <c r="K153" s="461" t="s">
        <v>1418</v>
      </c>
      <c r="L153" s="370" t="str">
        <f>VLOOKUP(K153,CódigosRetorno!$A$1:$B$1676,2,FALSE)</f>
        <v>El ISC no esta informado correctamente</v>
      </c>
      <c r="M153" s="450"/>
      <c r="N153" s="449" t="s">
        <v>186</v>
      </c>
    </row>
    <row r="154" spans="2:14" s="10" customFormat="1" ht="24">
      <c r="B154" s="1490"/>
      <c r="C154" s="1493"/>
      <c r="D154" s="1492"/>
      <c r="E154" s="1492"/>
      <c r="F154" s="449" t="s">
        <v>12</v>
      </c>
      <c r="G154" s="450" t="s">
        <v>16</v>
      </c>
      <c r="H154" s="452" t="s">
        <v>5341</v>
      </c>
      <c r="I154" s="451" t="s">
        <v>2631</v>
      </c>
      <c r="J154" s="450" t="s">
        <v>186</v>
      </c>
      <c r="K154" s="463" t="s">
        <v>186</v>
      </c>
      <c r="L154" s="370" t="str">
        <f>VLOOKUP(K154,CódigosRetorno!$A$1:$B$1676,2,FALSE)</f>
        <v>-</v>
      </c>
      <c r="M154" s="450" t="s">
        <v>186</v>
      </c>
      <c r="N154" s="449" t="s">
        <v>186</v>
      </c>
    </row>
    <row r="155" spans="2:14" s="10" customFormat="1" ht="24">
      <c r="B155" s="1490"/>
      <c r="C155" s="1493"/>
      <c r="D155" s="1492"/>
      <c r="E155" s="1492"/>
      <c r="F155" s="449" t="s">
        <v>44</v>
      </c>
      <c r="G155" s="450" t="s">
        <v>2918</v>
      </c>
      <c r="H155" s="452" t="s">
        <v>2946</v>
      </c>
      <c r="I155" s="451" t="s">
        <v>2631</v>
      </c>
      <c r="J155" s="450" t="s">
        <v>186</v>
      </c>
      <c r="K155" s="463" t="s">
        <v>186</v>
      </c>
      <c r="L155" s="370" t="str">
        <f>VLOOKUP(K155,CódigosRetorno!$A$1:$B$1676,2,FALSE)</f>
        <v>-</v>
      </c>
      <c r="M155" s="450" t="s">
        <v>186</v>
      </c>
      <c r="N155" s="449" t="s">
        <v>186</v>
      </c>
    </row>
    <row r="156" spans="2:14" s="10" customFormat="1" ht="24">
      <c r="B156" s="1490"/>
      <c r="C156" s="1493"/>
      <c r="D156" s="1492"/>
      <c r="E156" s="1492"/>
      <c r="F156" s="449" t="s">
        <v>46</v>
      </c>
      <c r="G156" s="450" t="s">
        <v>2918</v>
      </c>
      <c r="H156" s="452" t="s">
        <v>2947</v>
      </c>
      <c r="I156" s="452" t="s">
        <v>2927</v>
      </c>
      <c r="J156" s="463" t="s">
        <v>203</v>
      </c>
      <c r="K156" s="461" t="s">
        <v>799</v>
      </c>
      <c r="L156" s="370" t="str">
        <f>VLOOKUP(K156,CódigosRetorno!$A$1:$B$1676,2,FALSE)</f>
        <v>El Name o TaxTypeCode debe corresponder con el Id para el ISC</v>
      </c>
      <c r="M156" s="450" t="s">
        <v>477</v>
      </c>
      <c r="N156" s="449" t="s">
        <v>186</v>
      </c>
    </row>
    <row r="157" spans="2:14" s="10" customFormat="1" ht="24">
      <c r="B157" s="1490"/>
      <c r="C157" s="1493"/>
      <c r="D157" s="1492"/>
      <c r="E157" s="1492"/>
      <c r="F157" s="449" t="s">
        <v>13</v>
      </c>
      <c r="G157" s="450" t="s">
        <v>2918</v>
      </c>
      <c r="H157" s="452" t="s">
        <v>2948</v>
      </c>
      <c r="I157" s="452" t="s">
        <v>3463</v>
      </c>
      <c r="J157" s="463" t="s">
        <v>203</v>
      </c>
      <c r="K157" s="461" t="s">
        <v>799</v>
      </c>
      <c r="L157" s="370" t="str">
        <f>VLOOKUP(K157,CódigosRetorno!$A$1:$B$1676,2,FALSE)</f>
        <v>El Name o TaxTypeCode debe corresponder con el Id para el ISC</v>
      </c>
      <c r="M157" s="450" t="s">
        <v>186</v>
      </c>
      <c r="N157" s="449" t="s">
        <v>186</v>
      </c>
    </row>
    <row r="158" spans="2:14" s="10" customFormat="1" ht="24">
      <c r="B158" s="1490">
        <f>B152+1</f>
        <v>39</v>
      </c>
      <c r="C158" s="1493" t="s">
        <v>21</v>
      </c>
      <c r="D158" s="1492" t="s">
        <v>3</v>
      </c>
      <c r="E158" s="1492" t="s">
        <v>9</v>
      </c>
      <c r="F158" s="449" t="s">
        <v>12</v>
      </c>
      <c r="G158" s="450" t="s">
        <v>16</v>
      </c>
      <c r="H158" s="451" t="s">
        <v>5342</v>
      </c>
      <c r="I158" s="451" t="s">
        <v>2631</v>
      </c>
      <c r="J158" s="450" t="s">
        <v>186</v>
      </c>
      <c r="K158" s="463" t="s">
        <v>186</v>
      </c>
      <c r="L158" s="370" t="str">
        <f>VLOOKUP(K158,CódigosRetorno!$A$1:$B$1676,2,FALSE)</f>
        <v>-</v>
      </c>
      <c r="M158" s="450" t="s">
        <v>186</v>
      </c>
      <c r="N158" s="449" t="s">
        <v>186</v>
      </c>
    </row>
    <row r="159" spans="2:14" s="10" customFormat="1" ht="24">
      <c r="B159" s="1490"/>
      <c r="C159" s="1493"/>
      <c r="D159" s="1492"/>
      <c r="E159" s="1492"/>
      <c r="F159" s="449" t="s">
        <v>12</v>
      </c>
      <c r="G159" s="450" t="s">
        <v>16</v>
      </c>
      <c r="H159" s="452" t="s">
        <v>5310</v>
      </c>
      <c r="I159" s="451" t="s">
        <v>2631</v>
      </c>
      <c r="J159" s="450" t="s">
        <v>186</v>
      </c>
      <c r="K159" s="463" t="s">
        <v>186</v>
      </c>
      <c r="L159" s="370" t="str">
        <f>VLOOKUP(K159,CódigosRetorno!$A$1:$B$1676,2,FALSE)</f>
        <v>-</v>
      </c>
      <c r="M159" s="450" t="s">
        <v>186</v>
      </c>
      <c r="N159" s="449" t="s">
        <v>186</v>
      </c>
    </row>
    <row r="160" spans="2:14" s="10" customFormat="1" ht="36">
      <c r="B160" s="1490"/>
      <c r="C160" s="1493"/>
      <c r="D160" s="1492"/>
      <c r="E160" s="1492"/>
      <c r="F160" s="449" t="s">
        <v>44</v>
      </c>
      <c r="G160" s="450"/>
      <c r="H160" s="452" t="s">
        <v>5304</v>
      </c>
      <c r="I160" s="451" t="s">
        <v>2631</v>
      </c>
      <c r="J160" s="450" t="s">
        <v>186</v>
      </c>
      <c r="K160" s="463" t="s">
        <v>186</v>
      </c>
      <c r="L160" s="370" t="str">
        <f>VLOOKUP(K160,CódigosRetorno!$A$1:$B$1676,2,FALSE)</f>
        <v>-</v>
      </c>
      <c r="M160" s="450" t="s">
        <v>186</v>
      </c>
      <c r="N160" s="449" t="s">
        <v>186</v>
      </c>
    </row>
    <row r="161" spans="2:14" s="10" customFormat="1" ht="36">
      <c r="B161" s="1490"/>
      <c r="C161" s="1493"/>
      <c r="D161" s="1492"/>
      <c r="E161" s="1492"/>
      <c r="F161" s="449" t="s">
        <v>46</v>
      </c>
      <c r="G161" s="450"/>
      <c r="H161" s="451" t="s">
        <v>5305</v>
      </c>
      <c r="I161" s="451" t="s">
        <v>2631</v>
      </c>
      <c r="J161" s="450" t="s">
        <v>186</v>
      </c>
      <c r="K161" s="463" t="s">
        <v>186</v>
      </c>
      <c r="L161" s="370" t="str">
        <f>VLOOKUP(K161,CódigosRetorno!$A$1:$B$1676,2,FALSE)</f>
        <v>-</v>
      </c>
      <c r="M161" s="450" t="s">
        <v>477</v>
      </c>
      <c r="N161" s="449" t="s">
        <v>186</v>
      </c>
    </row>
    <row r="162" spans="2:14" s="10" customFormat="1" ht="48">
      <c r="B162" s="1490"/>
      <c r="C162" s="1493"/>
      <c r="D162" s="1492"/>
      <c r="E162" s="1492"/>
      <c r="F162" s="449" t="s">
        <v>13</v>
      </c>
      <c r="G162" s="450"/>
      <c r="H162" s="452" t="s">
        <v>5339</v>
      </c>
      <c r="I162" s="451" t="s">
        <v>2631</v>
      </c>
      <c r="J162" s="450" t="s">
        <v>186</v>
      </c>
      <c r="K162" s="463" t="s">
        <v>186</v>
      </c>
      <c r="L162" s="370" t="str">
        <f>VLOOKUP(K162,CódigosRetorno!$A$1:$B$1676,2,FALSE)</f>
        <v>-</v>
      </c>
      <c r="M162" s="450" t="s">
        <v>186</v>
      </c>
      <c r="N162" s="449" t="s">
        <v>186</v>
      </c>
    </row>
    <row r="163" spans="2:14" s="10" customFormat="1" ht="24">
      <c r="B163" s="449">
        <f>B158+1</f>
        <v>40</v>
      </c>
      <c r="C163" s="451" t="s">
        <v>144</v>
      </c>
      <c r="D163" s="450" t="s">
        <v>3</v>
      </c>
      <c r="E163" s="450" t="s">
        <v>9</v>
      </c>
      <c r="F163" s="449" t="s">
        <v>12</v>
      </c>
      <c r="G163" s="450" t="s">
        <v>16</v>
      </c>
      <c r="H163" s="452" t="s">
        <v>2949</v>
      </c>
      <c r="I163" s="451" t="s">
        <v>3540</v>
      </c>
      <c r="J163" s="463" t="s">
        <v>203</v>
      </c>
      <c r="K163" s="463" t="s">
        <v>2385</v>
      </c>
      <c r="L163" s="370" t="str">
        <f>VLOOKUP(K163,CódigosRetorno!$A$1:$B$1676,2,FALSE)</f>
        <v>El dato ingresado en el campo Total Descuentos no cumple con el formato establecido</v>
      </c>
      <c r="M163" s="450" t="s">
        <v>477</v>
      </c>
      <c r="N163" s="449" t="s">
        <v>186</v>
      </c>
    </row>
    <row r="164" spans="2:14" s="10" customFormat="1" ht="24">
      <c r="B164" s="449">
        <f>B163+1</f>
        <v>41</v>
      </c>
      <c r="C164" s="451" t="s">
        <v>22</v>
      </c>
      <c r="D164" s="450" t="s">
        <v>3</v>
      </c>
      <c r="E164" s="450" t="s">
        <v>9</v>
      </c>
      <c r="F164" s="449" t="s">
        <v>12</v>
      </c>
      <c r="G164" s="450" t="s">
        <v>16</v>
      </c>
      <c r="H164" s="452" t="s">
        <v>2950</v>
      </c>
      <c r="I164" s="451" t="s">
        <v>3540</v>
      </c>
      <c r="J164" s="463" t="s">
        <v>203</v>
      </c>
      <c r="K164" s="461" t="s">
        <v>2386</v>
      </c>
      <c r="L164" s="370" t="str">
        <f>VLOOKUP(K164,CódigosRetorno!$A$1:$B$1676,2,FALSE)</f>
        <v>El dato ingresado en ChargeTotalAmount no cumple con el formato establecido</v>
      </c>
      <c r="M164" s="450" t="s">
        <v>477</v>
      </c>
      <c r="N164" s="449" t="s">
        <v>186</v>
      </c>
    </row>
    <row r="165" spans="2:14" s="10" customFormat="1" ht="36">
      <c r="B165" s="1490">
        <f>B164+1</f>
        <v>42</v>
      </c>
      <c r="C165" s="1493" t="s">
        <v>82</v>
      </c>
      <c r="D165" s="1492" t="s">
        <v>3</v>
      </c>
      <c r="E165" s="1492" t="s">
        <v>4</v>
      </c>
      <c r="F165" s="1490" t="s">
        <v>12</v>
      </c>
      <c r="G165" s="1492" t="s">
        <v>16</v>
      </c>
      <c r="H165" s="1493" t="s">
        <v>2951</v>
      </c>
      <c r="I165" s="451" t="s">
        <v>3524</v>
      </c>
      <c r="J165" s="463" t="s">
        <v>203</v>
      </c>
      <c r="K165" s="461" t="s">
        <v>2388</v>
      </c>
      <c r="L165" s="370" t="str">
        <f>VLOOKUP(K165,CódigosRetorno!$A$1:$B$1676,2,FALSE)</f>
        <v>El dato ingresado en PayableAmount no cumple con el formato establecido</v>
      </c>
      <c r="M165" s="449" t="s">
        <v>477</v>
      </c>
      <c r="N165" s="449" t="s">
        <v>186</v>
      </c>
    </row>
    <row r="166" spans="2:14" s="10" customFormat="1" ht="36">
      <c r="B166" s="1490"/>
      <c r="C166" s="1493"/>
      <c r="D166" s="1492"/>
      <c r="E166" s="1492"/>
      <c r="F166" s="1490"/>
      <c r="G166" s="1492"/>
      <c r="H166" s="1493"/>
      <c r="I166" s="451" t="s">
        <v>3534</v>
      </c>
      <c r="J166" s="463" t="s">
        <v>203</v>
      </c>
      <c r="K166" s="461" t="s">
        <v>1962</v>
      </c>
      <c r="L166" s="370" t="str">
        <f>VLOOKUP(K166,CódigosRetorno!$A$1:$B$1676,2,FALSE)</f>
        <v>El importe total para tipo de operación Venta interna-Anticipos debe ser mayor a cero.</v>
      </c>
      <c r="M166" s="449" t="s">
        <v>477</v>
      </c>
      <c r="N166" s="449" t="s">
        <v>186</v>
      </c>
    </row>
    <row r="167" spans="2:14" s="10" customFormat="1" ht="84">
      <c r="B167" s="1490"/>
      <c r="C167" s="1493"/>
      <c r="D167" s="1492"/>
      <c r="E167" s="1492"/>
      <c r="F167" s="1490"/>
      <c r="G167" s="1492"/>
      <c r="H167" s="1493"/>
      <c r="I167" s="452" t="s">
        <v>2952</v>
      </c>
      <c r="J167" s="463" t="s">
        <v>1177</v>
      </c>
      <c r="K167" s="461" t="s">
        <v>863</v>
      </c>
      <c r="L167" s="370" t="str">
        <f>VLOOKUP(K167,CódigosRetorno!$A$1:$B$1676,2,FALSE)</f>
        <v>El importe total no coincide con la sumatoria de los valores de venta mas los tributos mas los cargos</v>
      </c>
      <c r="M167" s="449" t="s">
        <v>1179</v>
      </c>
      <c r="N167" s="449" t="s">
        <v>186</v>
      </c>
    </row>
    <row r="168" spans="2:14" s="10" customFormat="1">
      <c r="B168" s="360" t="s">
        <v>4794</v>
      </c>
      <c r="C168" s="361"/>
      <c r="D168" s="119"/>
      <c r="E168" s="362"/>
      <c r="F168" s="363"/>
      <c r="G168" s="363"/>
      <c r="H168" s="364"/>
      <c r="I168" s="370"/>
      <c r="J168" s="366"/>
      <c r="K168" s="371" t="s">
        <v>186</v>
      </c>
      <c r="L168" s="370" t="str">
        <f>VLOOKUP(K168,CódigosRetorno!$A$1:$B$1676,2,FALSE)</f>
        <v>-</v>
      </c>
      <c r="M168" s="449"/>
      <c r="N168" s="367"/>
    </row>
    <row r="169" spans="2:14" s="10" customFormat="1" ht="36">
      <c r="B169" s="1490">
        <f>B165+1</f>
        <v>43</v>
      </c>
      <c r="C169" s="451" t="s">
        <v>2933</v>
      </c>
      <c r="D169" s="1492" t="s">
        <v>3</v>
      </c>
      <c r="E169" s="1492" t="s">
        <v>9</v>
      </c>
      <c r="F169" s="449" t="s">
        <v>44</v>
      </c>
      <c r="G169" s="450"/>
      <c r="H169" s="452" t="s">
        <v>2934</v>
      </c>
      <c r="I169" s="452" t="s">
        <v>2631</v>
      </c>
      <c r="J169" s="463"/>
      <c r="K169" s="461" t="s">
        <v>186</v>
      </c>
      <c r="L169" s="370" t="str">
        <f>VLOOKUP(K169,CódigosRetorno!$A$1:$B$1676,2,FALSE)</f>
        <v>-</v>
      </c>
      <c r="M169" s="449"/>
      <c r="N169" s="449"/>
    </row>
    <row r="170" spans="2:14" s="10" customFormat="1" ht="48">
      <c r="B170" s="1490"/>
      <c r="C170" s="451" t="s">
        <v>5312</v>
      </c>
      <c r="D170" s="1492"/>
      <c r="E170" s="1492"/>
      <c r="F170" s="449" t="s">
        <v>99</v>
      </c>
      <c r="G170" s="450" t="s">
        <v>5313</v>
      </c>
      <c r="H170" s="451" t="s">
        <v>5343</v>
      </c>
      <c r="I170" s="452" t="s">
        <v>2631</v>
      </c>
      <c r="J170" s="463"/>
      <c r="K170" s="461" t="s">
        <v>186</v>
      </c>
      <c r="L170" s="370" t="str">
        <f>VLOOKUP(K170,CódigosRetorno!$A$1:$B$1676,2,FALSE)</f>
        <v>-</v>
      </c>
      <c r="M170" s="449"/>
      <c r="N170" s="449"/>
    </row>
    <row r="171" spans="2:14" s="10" customFormat="1" ht="48">
      <c r="B171" s="1490"/>
      <c r="C171" s="1491" t="s">
        <v>2953</v>
      </c>
      <c r="D171" s="1492"/>
      <c r="E171" s="1492"/>
      <c r="F171" s="1490" t="s">
        <v>5315</v>
      </c>
      <c r="G171" s="1492" t="s">
        <v>16</v>
      </c>
      <c r="H171" s="451" t="s">
        <v>5344</v>
      </c>
      <c r="I171" s="452" t="s">
        <v>2631</v>
      </c>
      <c r="J171" s="463"/>
      <c r="K171" s="461" t="s">
        <v>186</v>
      </c>
      <c r="L171" s="370" t="str">
        <f>VLOOKUP(K171,CódigosRetorno!$A$1:$B$1676,2,FALSE)</f>
        <v>-</v>
      </c>
      <c r="M171" s="449"/>
      <c r="N171" s="449"/>
    </row>
    <row r="172" spans="2:14" s="10" customFormat="1" ht="48">
      <c r="B172" s="1490"/>
      <c r="C172" s="1491"/>
      <c r="D172" s="1492"/>
      <c r="E172" s="1492"/>
      <c r="F172" s="1490"/>
      <c r="G172" s="1492"/>
      <c r="H172" s="451" t="s">
        <v>5345</v>
      </c>
      <c r="I172" s="452" t="s">
        <v>2631</v>
      </c>
      <c r="J172" s="463"/>
      <c r="K172" s="461" t="s">
        <v>186</v>
      </c>
      <c r="L172" s="370" t="str">
        <f>VLOOKUP(K172,CódigosRetorno!$A$1:$B$1676,2,FALSE)</f>
        <v>-</v>
      </c>
      <c r="M172" s="449"/>
      <c r="N172" s="449"/>
    </row>
    <row r="173" spans="2:14" s="10" customFormat="1" ht="48">
      <c r="B173" s="1490"/>
      <c r="C173" s="451" t="s">
        <v>2954</v>
      </c>
      <c r="D173" s="1492"/>
      <c r="E173" s="1492"/>
      <c r="F173" s="449" t="s">
        <v>12</v>
      </c>
      <c r="G173" s="450" t="s">
        <v>16</v>
      </c>
      <c r="H173" s="451" t="s">
        <v>2935</v>
      </c>
      <c r="I173" s="452" t="s">
        <v>2631</v>
      </c>
      <c r="J173" s="463"/>
      <c r="K173" s="461" t="s">
        <v>186</v>
      </c>
      <c r="L173" s="370" t="str">
        <f>VLOOKUP(K173,CódigosRetorno!$A$1:$B$1676,2,FALSE)</f>
        <v>-</v>
      </c>
      <c r="M173" s="449"/>
      <c r="N173" s="449"/>
    </row>
    <row r="174" spans="2:14" s="10" customFormat="1" ht="48">
      <c r="B174" s="1490"/>
      <c r="C174" s="452" t="s">
        <v>5319</v>
      </c>
      <c r="D174" s="1492"/>
      <c r="E174" s="1492"/>
      <c r="F174" s="449" t="s">
        <v>12</v>
      </c>
      <c r="G174" s="450" t="s">
        <v>16</v>
      </c>
      <c r="H174" s="451" t="s">
        <v>5346</v>
      </c>
      <c r="I174" s="452" t="s">
        <v>2631</v>
      </c>
      <c r="J174" s="463"/>
      <c r="K174" s="461" t="s">
        <v>186</v>
      </c>
      <c r="L174" s="370" t="str">
        <f>VLOOKUP(K174,CódigosRetorno!$A$1:$B$1676,2,FALSE)</f>
        <v>-</v>
      </c>
      <c r="M174" s="449"/>
      <c r="N174" s="449"/>
    </row>
    <row r="175" spans="2:14" s="10" customFormat="1">
      <c r="B175" s="368" t="s">
        <v>487</v>
      </c>
      <c r="C175" s="361"/>
      <c r="D175" s="119" t="s">
        <v>3</v>
      </c>
      <c r="E175" s="362" t="s">
        <v>186</v>
      </c>
      <c r="F175" s="363" t="s">
        <v>186</v>
      </c>
      <c r="G175" s="363" t="s">
        <v>186</v>
      </c>
      <c r="H175" s="364" t="s">
        <v>186</v>
      </c>
      <c r="I175" s="359" t="s">
        <v>186</v>
      </c>
      <c r="J175" s="366" t="s">
        <v>186</v>
      </c>
      <c r="K175" s="371" t="s">
        <v>186</v>
      </c>
      <c r="L175" s="370" t="str">
        <f>VLOOKUP(K175,CódigosRetorno!$A$1:$B$1676,2,FALSE)</f>
        <v>-</v>
      </c>
      <c r="M175" s="450" t="s">
        <v>186</v>
      </c>
      <c r="N175" s="367" t="s">
        <v>186</v>
      </c>
    </row>
    <row r="176" spans="2:14" s="10" customFormat="1" ht="36">
      <c r="B176" s="1492">
        <f>B169+1</f>
        <v>44</v>
      </c>
      <c r="C176" s="1491" t="s">
        <v>2957</v>
      </c>
      <c r="D176" s="1492" t="s">
        <v>3</v>
      </c>
      <c r="E176" s="1492" t="s">
        <v>9</v>
      </c>
      <c r="F176" s="1490" t="s">
        <v>150</v>
      </c>
      <c r="G176" s="1492"/>
      <c r="H176" s="1493" t="s">
        <v>2961</v>
      </c>
      <c r="I176" s="191" t="s">
        <v>2967</v>
      </c>
      <c r="J176" s="463" t="s">
        <v>1177</v>
      </c>
      <c r="K176" s="461" t="s">
        <v>1960</v>
      </c>
      <c r="L176" s="370" t="str">
        <f>VLOOKUP(K176,CódigosRetorno!$A$1:$B$1676,2,FALSE)</f>
        <v>Falta referencia de la factura relacionada con anticipo.</v>
      </c>
      <c r="M176" s="449" t="s">
        <v>477</v>
      </c>
      <c r="N176" s="449" t="s">
        <v>186</v>
      </c>
    </row>
    <row r="177" spans="2:14" s="10" customFormat="1" ht="72">
      <c r="B177" s="1492"/>
      <c r="C177" s="1491"/>
      <c r="D177" s="1492"/>
      <c r="E177" s="1492"/>
      <c r="F177" s="1490"/>
      <c r="G177" s="1492"/>
      <c r="H177" s="1493"/>
      <c r="I177" s="452" t="s">
        <v>2968</v>
      </c>
      <c r="J177" s="463" t="s">
        <v>1177</v>
      </c>
      <c r="K177" s="461" t="s">
        <v>1944</v>
      </c>
      <c r="L177" s="370" t="str">
        <f>VLOOKUP(K177,CódigosRetorno!$A$1:$B$1676,2,FALSE)</f>
        <v>El dato ingresado debe indicar SERIE-CORRELATIVO del documento que se realizo el anticipo.</v>
      </c>
      <c r="M177" s="450" t="s">
        <v>477</v>
      </c>
      <c r="N177" s="449" t="s">
        <v>186</v>
      </c>
    </row>
    <row r="178" spans="2:14" s="10" customFormat="1" ht="72">
      <c r="B178" s="1492"/>
      <c r="C178" s="1491"/>
      <c r="D178" s="1492"/>
      <c r="E178" s="1492"/>
      <c r="F178" s="1490"/>
      <c r="G178" s="1492"/>
      <c r="H178" s="1493"/>
      <c r="I178" s="452" t="s">
        <v>3601</v>
      </c>
      <c r="J178" s="463" t="s">
        <v>1177</v>
      </c>
      <c r="K178" s="461" t="s">
        <v>1944</v>
      </c>
      <c r="L178" s="370" t="str">
        <f>VLOOKUP(K178,CódigosRetorno!$A$1:$B$1676,2,FALSE)</f>
        <v>El dato ingresado debe indicar SERIE-CORRELATIVO del documento que se realizo el anticipo.</v>
      </c>
      <c r="M178" s="450" t="s">
        <v>477</v>
      </c>
      <c r="N178" s="449" t="s">
        <v>186</v>
      </c>
    </row>
    <row r="179" spans="2:14" s="10" customFormat="1" ht="24">
      <c r="B179" s="1492"/>
      <c r="C179" s="451" t="s">
        <v>2958</v>
      </c>
      <c r="D179" s="1492"/>
      <c r="E179" s="1492"/>
      <c r="F179" s="449" t="s">
        <v>99</v>
      </c>
      <c r="G179" s="450" t="s">
        <v>2895</v>
      </c>
      <c r="H179" s="451" t="s">
        <v>3548</v>
      </c>
      <c r="I179" s="451" t="s">
        <v>3429</v>
      </c>
      <c r="J179" s="463" t="s">
        <v>1177</v>
      </c>
      <c r="K179" s="461" t="s">
        <v>1959</v>
      </c>
      <c r="L179" s="370" t="str">
        <f>VLOOKUP(K179,CódigosRetorno!$A$1:$B$1676,2,FALSE)</f>
        <v>Código de documento de referencia debe ser 02 o 03.</v>
      </c>
      <c r="M179" s="450" t="s">
        <v>477</v>
      </c>
      <c r="N179" s="449" t="s">
        <v>186</v>
      </c>
    </row>
    <row r="180" spans="2:14" s="10" customFormat="1" ht="24">
      <c r="B180" s="1492"/>
      <c r="C180" s="451" t="s">
        <v>2965</v>
      </c>
      <c r="D180" s="450" t="s">
        <v>3</v>
      </c>
      <c r="E180" s="1492"/>
      <c r="F180" s="449" t="s">
        <v>151</v>
      </c>
      <c r="G180" s="450" t="s">
        <v>143</v>
      </c>
      <c r="H180" s="451" t="s">
        <v>2962</v>
      </c>
      <c r="I180" s="451" t="s">
        <v>2966</v>
      </c>
      <c r="J180" s="463" t="s">
        <v>1177</v>
      </c>
      <c r="K180" s="461" t="s">
        <v>1961</v>
      </c>
      <c r="L180" s="370" t="str">
        <f>VLOOKUP(K180,CódigosRetorno!$A$1:$B$1676,2,FALSE)</f>
        <v>PaidAmount: monto anticipado por documento debe ser mayor a cero.</v>
      </c>
      <c r="M180" s="450" t="s">
        <v>477</v>
      </c>
      <c r="N180" s="449" t="s">
        <v>186</v>
      </c>
    </row>
    <row r="181" spans="2:14" s="10" customFormat="1" ht="24">
      <c r="B181" s="1492"/>
      <c r="C181" s="451" t="s">
        <v>2959</v>
      </c>
      <c r="D181" s="1492" t="s">
        <v>3</v>
      </c>
      <c r="E181" s="1492"/>
      <c r="F181" s="449" t="s">
        <v>12</v>
      </c>
      <c r="G181" s="450"/>
      <c r="H181" s="451" t="s">
        <v>2963</v>
      </c>
      <c r="I181" s="451" t="s">
        <v>2970</v>
      </c>
      <c r="J181" s="463" t="s">
        <v>1177</v>
      </c>
      <c r="K181" s="461" t="s">
        <v>1936</v>
      </c>
      <c r="L181" s="370" t="str">
        <f>VLOOKUP(K181,CódigosRetorno!$A$1:$B$1676,2,FALSE)</f>
        <v>RUC que emitio documento de anticipo, no existe.</v>
      </c>
      <c r="M181" s="450" t="s">
        <v>477</v>
      </c>
      <c r="N181" s="449" t="s">
        <v>186</v>
      </c>
    </row>
    <row r="182" spans="2:14" s="10" customFormat="1" ht="24">
      <c r="B182" s="1492"/>
      <c r="C182" s="451" t="s">
        <v>2960</v>
      </c>
      <c r="D182" s="1492"/>
      <c r="E182" s="1492"/>
      <c r="F182" s="449" t="s">
        <v>47</v>
      </c>
      <c r="G182" s="450"/>
      <c r="H182" s="451" t="s">
        <v>3549</v>
      </c>
      <c r="I182" s="451" t="s">
        <v>3430</v>
      </c>
      <c r="J182" s="463" t="s">
        <v>1177</v>
      </c>
      <c r="K182" s="461" t="s">
        <v>1945</v>
      </c>
      <c r="L182" s="370" t="str">
        <f>VLOOKUP(K182,CódigosRetorno!$A$1:$B$1676,2,FALSE)</f>
        <v>El tipo documento del emisor que realiza el anticipo debe ser 6 del catalogo de tipo de documento.</v>
      </c>
      <c r="M182" s="450" t="s">
        <v>477</v>
      </c>
      <c r="N182" s="449" t="s">
        <v>186</v>
      </c>
    </row>
    <row r="183" spans="2:14" s="10" customFormat="1" ht="24">
      <c r="B183" s="1492">
        <f>B176+1</f>
        <v>45</v>
      </c>
      <c r="C183" s="1491" t="s">
        <v>154</v>
      </c>
      <c r="D183" s="450" t="s">
        <v>3</v>
      </c>
      <c r="E183" s="1492" t="s">
        <v>9</v>
      </c>
      <c r="F183" s="1490" t="s">
        <v>152</v>
      </c>
      <c r="G183" s="1492" t="s">
        <v>143</v>
      </c>
      <c r="H183" s="1491" t="s">
        <v>2964</v>
      </c>
      <c r="I183" s="452" t="s">
        <v>3514</v>
      </c>
      <c r="J183" s="463" t="s">
        <v>203</v>
      </c>
      <c r="K183" s="461" t="s">
        <v>1953</v>
      </c>
      <c r="L183" s="370" t="str">
        <f>VLOOKUP(K183,CódigosRetorno!$A$1:$B$1676,2,FALSE)</f>
        <v>Total de anticipos diferente a los montos anticipados por documento.</v>
      </c>
      <c r="M183" s="450" t="s">
        <v>477</v>
      </c>
      <c r="N183" s="449" t="s">
        <v>186</v>
      </c>
    </row>
    <row r="184" spans="2:14" s="10" customFormat="1" ht="24">
      <c r="B184" s="1492"/>
      <c r="C184" s="1491"/>
      <c r="D184" s="450"/>
      <c r="E184" s="1492"/>
      <c r="F184" s="1490"/>
      <c r="G184" s="1492"/>
      <c r="H184" s="1491"/>
      <c r="I184" s="452" t="s">
        <v>3515</v>
      </c>
      <c r="J184" s="463" t="s">
        <v>203</v>
      </c>
      <c r="K184" s="461" t="s">
        <v>1954</v>
      </c>
      <c r="L184" s="370" t="str">
        <f>VLOOKUP(K184,CódigosRetorno!$A$1:$B$1676,2,FALSE)</f>
        <v>Ingresar documentos por anticipos.</v>
      </c>
      <c r="M184" s="450"/>
      <c r="N184" s="449"/>
    </row>
    <row r="185" spans="2:14" s="10" customFormat="1">
      <c r="B185" s="368" t="s">
        <v>158</v>
      </c>
      <c r="C185" s="361"/>
      <c r="D185" s="119" t="s">
        <v>3</v>
      </c>
      <c r="E185" s="362" t="s">
        <v>186</v>
      </c>
      <c r="F185" s="363" t="s">
        <v>186</v>
      </c>
      <c r="G185" s="363" t="s">
        <v>186</v>
      </c>
      <c r="H185" s="364" t="s">
        <v>186</v>
      </c>
      <c r="I185" s="359" t="s">
        <v>186</v>
      </c>
      <c r="J185" s="366" t="s">
        <v>186</v>
      </c>
      <c r="K185" s="371" t="s">
        <v>186</v>
      </c>
      <c r="L185" s="370" t="str">
        <f>VLOOKUP(K185,CódigosRetorno!$A$1:$B$1676,2,FALSE)</f>
        <v>-</v>
      </c>
      <c r="M185" s="450" t="s">
        <v>186</v>
      </c>
      <c r="N185" s="367" t="s">
        <v>186</v>
      </c>
    </row>
    <row r="186" spans="2:14" s="10" customFormat="1" ht="36">
      <c r="B186" s="450">
        <f>B183+1</f>
        <v>46</v>
      </c>
      <c r="C186" s="452" t="s">
        <v>162</v>
      </c>
      <c r="D186" s="450" t="s">
        <v>3</v>
      </c>
      <c r="E186" s="450" t="s">
        <v>9</v>
      </c>
      <c r="F186" s="449" t="s">
        <v>99</v>
      </c>
      <c r="G186" s="450" t="s">
        <v>2907</v>
      </c>
      <c r="H186" s="452" t="s">
        <v>2908</v>
      </c>
      <c r="I186" s="451" t="s">
        <v>3415</v>
      </c>
      <c r="J186" s="463" t="s">
        <v>1177</v>
      </c>
      <c r="K186" s="461" t="s">
        <v>1390</v>
      </c>
      <c r="L186" s="610" t="str">
        <f>VLOOKUP(K186,CódigosRetorno!$A$1:$B$1676,2,FALSE)</f>
        <v>Para tipo de operación se está usando un valor que no existe en el catálogo. Nro. 17.</v>
      </c>
      <c r="M186" s="450" t="s">
        <v>477</v>
      </c>
      <c r="N186" s="449" t="s">
        <v>3027</v>
      </c>
    </row>
    <row r="187" spans="2:14" s="10" customFormat="1" ht="24">
      <c r="B187" s="1490">
        <f>+B186+1</f>
        <v>47</v>
      </c>
      <c r="C187" s="1493" t="s">
        <v>5681</v>
      </c>
      <c r="D187" s="1492" t="s">
        <v>3</v>
      </c>
      <c r="E187" s="1492" t="s">
        <v>9</v>
      </c>
      <c r="F187" s="1490" t="s">
        <v>44</v>
      </c>
      <c r="G187" s="1492" t="s">
        <v>2974</v>
      </c>
      <c r="H187" s="1491" t="s">
        <v>5682</v>
      </c>
      <c r="I187" s="451" t="s">
        <v>2975</v>
      </c>
      <c r="J187" s="463" t="s">
        <v>203</v>
      </c>
      <c r="K187" s="461" t="s">
        <v>2071</v>
      </c>
      <c r="L187" s="610" t="str">
        <f>VLOOKUP(K187,CódigosRetorno!$A$1:$B$1676,2,FALSE)</f>
        <v>El codigo en el tag sac:AdditionalProperty/cbc:ID debe tener 4 posiciones</v>
      </c>
      <c r="M187" s="450" t="s">
        <v>477</v>
      </c>
      <c r="N187" s="449" t="s">
        <v>186</v>
      </c>
    </row>
    <row r="188" spans="2:14" s="10" customFormat="1" ht="24">
      <c r="B188" s="1490"/>
      <c r="C188" s="1493"/>
      <c r="D188" s="1492"/>
      <c r="E188" s="1492"/>
      <c r="F188" s="1490"/>
      <c r="G188" s="1492"/>
      <c r="H188" s="1491"/>
      <c r="I188" s="452" t="s">
        <v>2976</v>
      </c>
      <c r="J188" s="463" t="s">
        <v>203</v>
      </c>
      <c r="K188" s="461" t="s">
        <v>2012</v>
      </c>
      <c r="L188" s="610" t="str">
        <f>VLOOKUP(K188,CódigosRetorno!$A$1:$B$1676,2,FALSE)</f>
        <v>Existe mas de un tag sac:AdditionalProperty con el mismo ID</v>
      </c>
      <c r="M188" s="450" t="s">
        <v>477</v>
      </c>
      <c r="N188" s="449" t="s">
        <v>186</v>
      </c>
    </row>
    <row r="189" spans="2:14" s="10" customFormat="1" ht="24">
      <c r="B189" s="1490"/>
      <c r="C189" s="1493"/>
      <c r="D189" s="1492"/>
      <c r="E189" s="1492"/>
      <c r="F189" s="1490"/>
      <c r="G189" s="1492"/>
      <c r="H189" s="1491"/>
      <c r="I189" s="451" t="s">
        <v>2977</v>
      </c>
      <c r="J189" s="463" t="s">
        <v>203</v>
      </c>
      <c r="K189" s="461" t="s">
        <v>1774</v>
      </c>
      <c r="L189" s="610" t="str">
        <f>VLOOKUP(K189,CódigosRetorno!$A$1:$B$1676,2,FALSE)</f>
        <v>Factura de operacion sujeta al IVAP , no debe consignar valor para IGV o debe ser 0</v>
      </c>
      <c r="M189" s="450" t="s">
        <v>477</v>
      </c>
      <c r="N189" s="449" t="s">
        <v>186</v>
      </c>
    </row>
    <row r="190" spans="2:14" s="10" customFormat="1" ht="48">
      <c r="B190" s="1490"/>
      <c r="C190" s="1493"/>
      <c r="D190" s="1492"/>
      <c r="E190" s="1492"/>
      <c r="F190" s="449" t="s">
        <v>5</v>
      </c>
      <c r="G190" s="450"/>
      <c r="H190" s="452" t="s">
        <v>5683</v>
      </c>
      <c r="I190" s="451" t="s">
        <v>3581</v>
      </c>
      <c r="J190" s="463" t="s">
        <v>203</v>
      </c>
      <c r="K190" s="461" t="s">
        <v>2384</v>
      </c>
      <c r="L190" s="610" t="str">
        <f>VLOOKUP(K190,CódigosRetorno!$A$1:$B$1676,2,FALSE)</f>
        <v>Debe indicar una descripcion para el tag sac:AdditionalProperty/cbc:Value</v>
      </c>
      <c r="M190" s="450" t="s">
        <v>477</v>
      </c>
      <c r="N190" s="449" t="s">
        <v>186</v>
      </c>
    </row>
    <row r="191" spans="2:14" s="10" customFormat="1">
      <c r="B191" s="368" t="s">
        <v>3064</v>
      </c>
      <c r="C191" s="361"/>
      <c r="D191" s="119" t="s">
        <v>3</v>
      </c>
      <c r="E191" s="362" t="s">
        <v>186</v>
      </c>
      <c r="F191" s="363" t="s">
        <v>186</v>
      </c>
      <c r="G191" s="363" t="s">
        <v>186</v>
      </c>
      <c r="H191" s="364" t="s">
        <v>186</v>
      </c>
      <c r="I191" s="359" t="s">
        <v>186</v>
      </c>
      <c r="J191" s="366" t="s">
        <v>186</v>
      </c>
      <c r="K191" s="371" t="s">
        <v>186</v>
      </c>
      <c r="L191" s="370" t="str">
        <f>VLOOKUP(K191,[6]CódigosRetorno!$A$1:$B$1613,2,FALSE)</f>
        <v>-</v>
      </c>
      <c r="M191" s="450" t="s">
        <v>186</v>
      </c>
      <c r="N191" s="367" t="s">
        <v>186</v>
      </c>
    </row>
    <row r="192" spans="2:14" s="10" customFormat="1" ht="60">
      <c r="B192" s="1490">
        <f>+B187+1</f>
        <v>48</v>
      </c>
      <c r="C192" s="1493" t="s">
        <v>5709</v>
      </c>
      <c r="D192" s="1499" t="s">
        <v>3</v>
      </c>
      <c r="E192" s="1492" t="s">
        <v>9</v>
      </c>
      <c r="F192" s="109" t="s">
        <v>49</v>
      </c>
      <c r="G192" s="453" t="s">
        <v>2633</v>
      </c>
      <c r="H192" s="110" t="s">
        <v>5710</v>
      </c>
      <c r="I192" s="451" t="s">
        <v>2631</v>
      </c>
      <c r="J192" s="450" t="s">
        <v>186</v>
      </c>
      <c r="K192" s="463" t="s">
        <v>186</v>
      </c>
      <c r="L192" s="610" t="str">
        <f>VLOOKUP(K192,[6]CódigosRetorno!$A$1:$B$1613,2,FALSE)</f>
        <v>-</v>
      </c>
      <c r="M192" s="450" t="s">
        <v>186</v>
      </c>
      <c r="N192" s="449" t="s">
        <v>186</v>
      </c>
    </row>
    <row r="193" spans="2:14" s="10" customFormat="1" ht="60">
      <c r="B193" s="1490"/>
      <c r="C193" s="1493"/>
      <c r="D193" s="1499"/>
      <c r="E193" s="1492"/>
      <c r="F193" s="109" t="s">
        <v>5</v>
      </c>
      <c r="G193" s="453"/>
      <c r="H193" s="110" t="s">
        <v>5711</v>
      </c>
      <c r="I193" s="451" t="s">
        <v>2631</v>
      </c>
      <c r="J193" s="450" t="s">
        <v>186</v>
      </c>
      <c r="K193" s="463" t="s">
        <v>186</v>
      </c>
      <c r="L193" s="610" t="str">
        <f>VLOOKUP(K193,[6]CódigosRetorno!$A$1:$B$1613,2,FALSE)</f>
        <v>-</v>
      </c>
      <c r="M193" s="450" t="s">
        <v>186</v>
      </c>
      <c r="N193" s="449" t="s">
        <v>186</v>
      </c>
    </row>
    <row r="194" spans="2:14" s="10" customFormat="1" ht="60">
      <c r="B194" s="1490"/>
      <c r="C194" s="1493"/>
      <c r="D194" s="1499"/>
      <c r="E194" s="1492"/>
      <c r="F194" s="109" t="s">
        <v>50</v>
      </c>
      <c r="G194" s="453"/>
      <c r="H194" s="110" t="s">
        <v>5712</v>
      </c>
      <c r="I194" s="451" t="s">
        <v>2631</v>
      </c>
      <c r="J194" s="450" t="s">
        <v>186</v>
      </c>
      <c r="K194" s="463" t="s">
        <v>186</v>
      </c>
      <c r="L194" s="610" t="str">
        <f>VLOOKUP(K194,[6]CódigosRetorno!$A$1:$B$1613,2,FALSE)</f>
        <v>-</v>
      </c>
      <c r="M194" s="450" t="s">
        <v>186</v>
      </c>
      <c r="N194" s="449" t="s">
        <v>186</v>
      </c>
    </row>
    <row r="195" spans="2:14" s="10" customFormat="1" ht="60">
      <c r="B195" s="1490"/>
      <c r="C195" s="1493"/>
      <c r="D195" s="1499"/>
      <c r="E195" s="1492"/>
      <c r="F195" s="109" t="s">
        <v>18</v>
      </c>
      <c r="G195" s="453"/>
      <c r="H195" s="110" t="s">
        <v>5713</v>
      </c>
      <c r="I195" s="451" t="s">
        <v>2631</v>
      </c>
      <c r="J195" s="450" t="s">
        <v>186</v>
      </c>
      <c r="K195" s="463" t="s">
        <v>186</v>
      </c>
      <c r="L195" s="610" t="str">
        <f>VLOOKUP(K195,[6]CódigosRetorno!$A$1:$B$1613,2,FALSE)</f>
        <v>-</v>
      </c>
      <c r="M195" s="450" t="s">
        <v>186</v>
      </c>
      <c r="N195" s="449" t="s">
        <v>186</v>
      </c>
    </row>
    <row r="196" spans="2:14" s="10" customFormat="1" ht="60">
      <c r="B196" s="1490"/>
      <c r="C196" s="1493"/>
      <c r="D196" s="1499"/>
      <c r="E196" s="1492"/>
      <c r="F196" s="109" t="s">
        <v>18</v>
      </c>
      <c r="G196" s="453"/>
      <c r="H196" s="110" t="s">
        <v>5714</v>
      </c>
      <c r="I196" s="451" t="s">
        <v>2631</v>
      </c>
      <c r="J196" s="450" t="s">
        <v>186</v>
      </c>
      <c r="K196" s="463" t="s">
        <v>186</v>
      </c>
      <c r="L196" s="610" t="str">
        <f>VLOOKUP(K196,[6]CódigosRetorno!$A$1:$B$1613,2,FALSE)</f>
        <v>-</v>
      </c>
      <c r="M196" s="450" t="s">
        <v>186</v>
      </c>
      <c r="N196" s="449" t="s">
        <v>186</v>
      </c>
    </row>
    <row r="197" spans="2:14" s="10" customFormat="1" ht="48">
      <c r="B197" s="1490"/>
      <c r="C197" s="1493"/>
      <c r="D197" s="1499"/>
      <c r="E197" s="1492"/>
      <c r="F197" s="109" t="s">
        <v>18</v>
      </c>
      <c r="G197" s="453"/>
      <c r="H197" s="110" t="s">
        <v>5715</v>
      </c>
      <c r="I197" s="451" t="s">
        <v>2631</v>
      </c>
      <c r="J197" s="450" t="s">
        <v>186</v>
      </c>
      <c r="K197" s="463" t="s">
        <v>186</v>
      </c>
      <c r="L197" s="610" t="str">
        <f>VLOOKUP(K197,[6]CódigosRetorno!$A$1:$B$1613,2,FALSE)</f>
        <v>-</v>
      </c>
      <c r="M197" s="450" t="s">
        <v>186</v>
      </c>
      <c r="N197" s="449" t="s">
        <v>186</v>
      </c>
    </row>
    <row r="198" spans="2:14" s="10" customFormat="1" ht="60">
      <c r="B198" s="1490"/>
      <c r="C198" s="1493"/>
      <c r="D198" s="1499"/>
      <c r="E198" s="1492"/>
      <c r="F198" s="109" t="s">
        <v>10</v>
      </c>
      <c r="G198" s="453" t="s">
        <v>2632</v>
      </c>
      <c r="H198" s="110" t="s">
        <v>5716</v>
      </c>
      <c r="I198" s="451" t="s">
        <v>2631</v>
      </c>
      <c r="J198" s="450" t="s">
        <v>186</v>
      </c>
      <c r="K198" s="463" t="s">
        <v>186</v>
      </c>
      <c r="L198" s="610" t="str">
        <f>VLOOKUP(K198,[6]CódigosRetorno!$A$1:$B$1613,2,FALSE)</f>
        <v>-</v>
      </c>
      <c r="M198" s="450" t="s">
        <v>186</v>
      </c>
      <c r="N198" s="449" t="s">
        <v>186</v>
      </c>
    </row>
    <row r="199" spans="2:14">
      <c r="B199" s="368" t="s">
        <v>3057</v>
      </c>
      <c r="C199" s="368"/>
      <c r="D199" s="465"/>
      <c r="E199" s="362"/>
      <c r="F199" s="363" t="s">
        <v>186</v>
      </c>
      <c r="G199" s="363" t="s">
        <v>186</v>
      </c>
      <c r="H199" s="364" t="s">
        <v>186</v>
      </c>
      <c r="I199" s="359" t="s">
        <v>186</v>
      </c>
      <c r="J199" s="366" t="s">
        <v>186</v>
      </c>
      <c r="K199" s="371" t="s">
        <v>186</v>
      </c>
      <c r="L199" s="370" t="str">
        <f>VLOOKUP(K199,[6]CódigosRetorno!$A$1:$B$1613,2,FALSE)</f>
        <v>-</v>
      </c>
      <c r="M199" s="450" t="s">
        <v>186</v>
      </c>
      <c r="N199" s="367" t="s">
        <v>186</v>
      </c>
    </row>
    <row r="200" spans="2:14" ht="24">
      <c r="B200" s="1490">
        <f>+B192+1</f>
        <v>49</v>
      </c>
      <c r="C200" s="1491" t="s">
        <v>189</v>
      </c>
      <c r="D200" s="450" t="s">
        <v>15</v>
      </c>
      <c r="E200" s="1492" t="s">
        <v>9</v>
      </c>
      <c r="F200" s="463" t="s">
        <v>5</v>
      </c>
      <c r="G200" s="1490"/>
      <c r="H200" s="452" t="s">
        <v>196</v>
      </c>
      <c r="I200" s="451" t="s">
        <v>2631</v>
      </c>
      <c r="J200" s="450" t="s">
        <v>186</v>
      </c>
      <c r="K200" s="463" t="s">
        <v>186</v>
      </c>
      <c r="L200" s="610" t="str">
        <f>VLOOKUP(K200,[6]CódigosRetorno!$A$1:$B$1613,2,FALSE)</f>
        <v>-</v>
      </c>
      <c r="M200" s="450" t="s">
        <v>186</v>
      </c>
      <c r="N200" s="449" t="s">
        <v>186</v>
      </c>
    </row>
    <row r="201" spans="2:14" ht="36">
      <c r="B201" s="1490"/>
      <c r="C201" s="1491"/>
      <c r="D201" s="450" t="s">
        <v>15</v>
      </c>
      <c r="E201" s="1492"/>
      <c r="F201" s="463" t="s">
        <v>5</v>
      </c>
      <c r="G201" s="1490"/>
      <c r="H201" s="452" t="s">
        <v>198</v>
      </c>
      <c r="I201" s="451" t="s">
        <v>2631</v>
      </c>
      <c r="J201" s="450" t="s">
        <v>186</v>
      </c>
      <c r="K201" s="463" t="s">
        <v>186</v>
      </c>
      <c r="L201" s="610" t="str">
        <f>VLOOKUP(K201,[6]CódigosRetorno!$A$1:$B$1613,2,FALSE)</f>
        <v>-</v>
      </c>
      <c r="M201" s="450" t="s">
        <v>186</v>
      </c>
      <c r="N201" s="449" t="s">
        <v>186</v>
      </c>
    </row>
    <row r="202" spans="2:14" ht="12" customHeight="1">
      <c r="B202" s="1490">
        <f>B200+1</f>
        <v>50</v>
      </c>
      <c r="C202" s="1493" t="s">
        <v>5717</v>
      </c>
      <c r="D202" s="1492" t="s">
        <v>15</v>
      </c>
      <c r="E202" s="1492" t="s">
        <v>9</v>
      </c>
      <c r="F202" s="1490" t="s">
        <v>7</v>
      </c>
      <c r="G202" s="1490"/>
      <c r="H202" s="1491" t="s">
        <v>5718</v>
      </c>
      <c r="I202" s="451" t="s">
        <v>2631</v>
      </c>
      <c r="J202" s="450" t="s">
        <v>186</v>
      </c>
      <c r="K202" s="463" t="s">
        <v>186</v>
      </c>
      <c r="L202" s="610" t="str">
        <f>VLOOKUP(K202,[6]CódigosRetorno!$A$1:$B$1613,2,FALSE)</f>
        <v>-</v>
      </c>
      <c r="M202" s="450" t="s">
        <v>186</v>
      </c>
      <c r="N202" s="449" t="s">
        <v>186</v>
      </c>
    </row>
    <row r="203" spans="2:14" ht="33.6" customHeight="1">
      <c r="B203" s="1490"/>
      <c r="C203" s="1493"/>
      <c r="D203" s="1492"/>
      <c r="E203" s="1492"/>
      <c r="F203" s="1490"/>
      <c r="G203" s="1490"/>
      <c r="H203" s="1491"/>
      <c r="I203" s="451" t="s">
        <v>2631</v>
      </c>
      <c r="J203" s="450" t="s">
        <v>186</v>
      </c>
      <c r="K203" s="463" t="s">
        <v>186</v>
      </c>
      <c r="L203" s="610" t="str">
        <f>VLOOKUP(K203,[6]CódigosRetorno!$A$1:$B$1613,2,FALSE)</f>
        <v>-</v>
      </c>
      <c r="M203" s="450" t="s">
        <v>186</v>
      </c>
      <c r="N203" s="449" t="s">
        <v>186</v>
      </c>
    </row>
    <row r="204" spans="2:14" ht="12" customHeight="1">
      <c r="B204" s="1490"/>
      <c r="C204" s="1493"/>
      <c r="D204" s="1492" t="s">
        <v>15</v>
      </c>
      <c r="E204" s="1492"/>
      <c r="F204" s="1490" t="s">
        <v>47</v>
      </c>
      <c r="G204" s="1490" t="s">
        <v>2985</v>
      </c>
      <c r="H204" s="1491" t="s">
        <v>5719</v>
      </c>
      <c r="I204" s="451" t="s">
        <v>2631</v>
      </c>
      <c r="J204" s="450" t="s">
        <v>186</v>
      </c>
      <c r="K204" s="463" t="s">
        <v>186</v>
      </c>
      <c r="L204" s="610" t="str">
        <f>VLOOKUP(K204,[6]CódigosRetorno!$A$1:$B$1613,2,FALSE)</f>
        <v>-</v>
      </c>
      <c r="M204" s="450" t="s">
        <v>186</v>
      </c>
      <c r="N204" s="449" t="s">
        <v>186</v>
      </c>
    </row>
    <row r="205" spans="2:14" ht="27" customHeight="1">
      <c r="B205" s="1490"/>
      <c r="C205" s="1493"/>
      <c r="D205" s="1492"/>
      <c r="E205" s="1492"/>
      <c r="F205" s="1490"/>
      <c r="G205" s="1490"/>
      <c r="H205" s="1491"/>
      <c r="I205" s="451" t="s">
        <v>2631</v>
      </c>
      <c r="J205" s="450" t="s">
        <v>186</v>
      </c>
      <c r="K205" s="463" t="s">
        <v>186</v>
      </c>
      <c r="L205" s="610" t="str">
        <f>VLOOKUP(K205,[6]CódigosRetorno!$A$1:$B$1613,2,FALSE)</f>
        <v>-</v>
      </c>
      <c r="M205" s="450" t="s">
        <v>186</v>
      </c>
      <c r="N205" s="449" t="s">
        <v>186</v>
      </c>
    </row>
    <row r="206" spans="2:14" ht="24">
      <c r="B206" s="449">
        <f>B202+1</f>
        <v>51</v>
      </c>
      <c r="C206" s="451" t="s">
        <v>197</v>
      </c>
      <c r="D206" s="450" t="s">
        <v>15</v>
      </c>
      <c r="E206" s="450" t="s">
        <v>9</v>
      </c>
      <c r="F206" s="449" t="s">
        <v>5</v>
      </c>
      <c r="G206" s="450"/>
      <c r="H206" s="451" t="s">
        <v>2980</v>
      </c>
      <c r="I206" s="451" t="s">
        <v>2631</v>
      </c>
      <c r="J206" s="450" t="s">
        <v>186</v>
      </c>
      <c r="K206" s="463" t="s">
        <v>186</v>
      </c>
      <c r="L206" s="610" t="str">
        <f>VLOOKUP(K206,[6]CódigosRetorno!$A$1:$B$1613,2,FALSE)</f>
        <v>-</v>
      </c>
      <c r="M206" s="450" t="s">
        <v>186</v>
      </c>
      <c r="N206" s="449" t="s">
        <v>186</v>
      </c>
    </row>
    <row r="207" spans="2:14" ht="24">
      <c r="B207" s="449">
        <f>B206+1</f>
        <v>52</v>
      </c>
      <c r="C207" s="191" t="s">
        <v>192</v>
      </c>
      <c r="D207" s="450" t="s">
        <v>15</v>
      </c>
      <c r="E207" s="450" t="s">
        <v>9</v>
      </c>
      <c r="F207" s="463" t="s">
        <v>175</v>
      </c>
      <c r="G207" s="450" t="s">
        <v>2633</v>
      </c>
      <c r="H207" s="451" t="s">
        <v>2979</v>
      </c>
      <c r="I207" s="451" t="s">
        <v>2631</v>
      </c>
      <c r="J207" s="450" t="s">
        <v>186</v>
      </c>
      <c r="K207" s="463" t="s">
        <v>186</v>
      </c>
      <c r="L207" s="610" t="str">
        <f>VLOOKUP(K207,[6]CódigosRetorno!$A$1:$B$1613,2,FALSE)</f>
        <v>-</v>
      </c>
      <c r="M207" s="450" t="s">
        <v>186</v>
      </c>
      <c r="N207" s="449" t="s">
        <v>186</v>
      </c>
    </row>
    <row r="208" spans="2:14" ht="24">
      <c r="B208" s="449">
        <f>B207+1</f>
        <v>53</v>
      </c>
      <c r="C208" s="191" t="s">
        <v>193</v>
      </c>
      <c r="D208" s="450" t="s">
        <v>15</v>
      </c>
      <c r="E208" s="450" t="s">
        <v>9</v>
      </c>
      <c r="F208" s="463" t="s">
        <v>175</v>
      </c>
      <c r="G208" s="450" t="s">
        <v>2633</v>
      </c>
      <c r="H208" s="451" t="s">
        <v>2978</v>
      </c>
      <c r="I208" s="451" t="s">
        <v>2631</v>
      </c>
      <c r="J208" s="450" t="s">
        <v>186</v>
      </c>
      <c r="K208" s="463" t="s">
        <v>186</v>
      </c>
      <c r="L208" s="610" t="str">
        <f>VLOOKUP(K208,[6]CódigosRetorno!$A$1:$B$1613,2,FALSE)</f>
        <v>-</v>
      </c>
      <c r="M208" s="450" t="s">
        <v>186</v>
      </c>
      <c r="N208" s="449" t="s">
        <v>186</v>
      </c>
    </row>
    <row r="209" spans="2:14" ht="24">
      <c r="B209" s="449">
        <f>B208+1</f>
        <v>54</v>
      </c>
      <c r="C209" s="451" t="s">
        <v>190</v>
      </c>
      <c r="D209" s="450" t="s">
        <v>15</v>
      </c>
      <c r="E209" s="450" t="s">
        <v>9</v>
      </c>
      <c r="F209" s="450"/>
      <c r="G209" s="450" t="s">
        <v>25</v>
      </c>
      <c r="H209" s="451" t="s">
        <v>194</v>
      </c>
      <c r="I209" s="451" t="s">
        <v>2631</v>
      </c>
      <c r="J209" s="450" t="s">
        <v>186</v>
      </c>
      <c r="K209" s="463" t="s">
        <v>186</v>
      </c>
      <c r="L209" s="610" t="str">
        <f>VLOOKUP(K209,[6]CódigosRetorno!$A$1:$B$1613,2,FALSE)</f>
        <v>-</v>
      </c>
      <c r="M209" s="450" t="s">
        <v>186</v>
      </c>
      <c r="N209" s="449" t="s">
        <v>186</v>
      </c>
    </row>
    <row r="210" spans="2:14" ht="24">
      <c r="B210" s="449">
        <f>B209+1</f>
        <v>55</v>
      </c>
      <c r="C210" s="451" t="s">
        <v>191</v>
      </c>
      <c r="D210" s="450" t="s">
        <v>15</v>
      </c>
      <c r="E210" s="450" t="s">
        <v>9</v>
      </c>
      <c r="F210" s="463"/>
      <c r="G210" s="463" t="s">
        <v>2997</v>
      </c>
      <c r="H210" s="451" t="s">
        <v>195</v>
      </c>
      <c r="I210" s="451" t="s">
        <v>2631</v>
      </c>
      <c r="J210" s="450" t="s">
        <v>186</v>
      </c>
      <c r="K210" s="463" t="s">
        <v>186</v>
      </c>
      <c r="L210" s="610" t="str">
        <f>VLOOKUP(K210,[6]CódigosRetorno!$A$1:$B$1613,2,FALSE)</f>
        <v>-</v>
      </c>
      <c r="M210" s="450" t="s">
        <v>186</v>
      </c>
      <c r="N210" s="449" t="s">
        <v>186</v>
      </c>
    </row>
    <row r="211" spans="2:14">
      <c r="G211" s="178"/>
      <c r="H211" s="178"/>
      <c r="I211" s="178"/>
      <c r="J211" s="179"/>
      <c r="K211" s="180"/>
      <c r="L211" s="327"/>
    </row>
    <row r="212" spans="2:14" hidden="1">
      <c r="G212" s="178"/>
      <c r="H212" s="178"/>
      <c r="I212" s="178"/>
      <c r="J212" s="179"/>
      <c r="K212" s="180"/>
      <c r="L212" s="327"/>
    </row>
    <row r="213" spans="2:14" hidden="1">
      <c r="G213" s="178"/>
      <c r="H213" s="178"/>
      <c r="I213" s="178"/>
      <c r="J213" s="179"/>
      <c r="K213" s="180"/>
      <c r="L213" s="327"/>
    </row>
    <row r="214" spans="2:14" hidden="1">
      <c r="G214" s="178"/>
      <c r="H214" s="178"/>
      <c r="I214" s="178"/>
      <c r="J214" s="179"/>
      <c r="K214" s="180"/>
      <c r="L214" s="327"/>
    </row>
    <row r="215" spans="2:14" hidden="1">
      <c r="G215" s="178"/>
      <c r="H215" s="178"/>
      <c r="I215" s="178"/>
      <c r="J215" s="179"/>
      <c r="K215" s="180"/>
      <c r="L215" s="327"/>
    </row>
    <row r="216" spans="2:14" hidden="1">
      <c r="G216" s="178"/>
      <c r="H216" s="178"/>
      <c r="I216" s="178"/>
      <c r="J216" s="179"/>
      <c r="K216" s="180"/>
      <c r="L216" s="327"/>
    </row>
    <row r="217" spans="2:14" hidden="1">
      <c r="G217" s="178"/>
      <c r="H217" s="178"/>
      <c r="I217" s="178"/>
      <c r="J217" s="179"/>
      <c r="K217" s="180"/>
      <c r="L217" s="327"/>
    </row>
    <row r="218" spans="2:14" hidden="1">
      <c r="G218" s="178"/>
      <c r="H218" s="178"/>
      <c r="I218" s="178"/>
      <c r="J218" s="179"/>
      <c r="K218" s="180"/>
      <c r="L218" s="327"/>
    </row>
    <row r="219" spans="2:14" hidden="1">
      <c r="G219" s="178"/>
      <c r="H219" s="178"/>
      <c r="I219" s="178"/>
      <c r="J219" s="179"/>
      <c r="K219" s="180"/>
      <c r="L219" s="327"/>
    </row>
    <row r="220" spans="2:14" hidden="1">
      <c r="G220" s="178"/>
      <c r="H220" s="178"/>
      <c r="I220" s="178"/>
      <c r="J220" s="179"/>
      <c r="K220" s="180"/>
      <c r="L220" s="327"/>
    </row>
    <row r="221" spans="2:14" hidden="1">
      <c r="G221" s="178"/>
      <c r="H221" s="178"/>
      <c r="I221" s="178"/>
      <c r="J221" s="179"/>
      <c r="K221" s="180"/>
      <c r="L221" s="327"/>
    </row>
    <row r="222" spans="2:14" hidden="1">
      <c r="G222" s="178"/>
      <c r="H222" s="178"/>
      <c r="I222" s="178"/>
      <c r="J222" s="179"/>
      <c r="K222" s="180"/>
      <c r="L222" s="327"/>
    </row>
    <row r="223" spans="2:14" hidden="1">
      <c r="G223" s="178"/>
      <c r="H223" s="178"/>
      <c r="I223" s="178"/>
      <c r="J223" s="179"/>
      <c r="K223" s="180"/>
      <c r="L223" s="327"/>
    </row>
    <row r="224" spans="2:14" hidden="1">
      <c r="G224" s="178"/>
      <c r="H224" s="178"/>
      <c r="I224" s="178"/>
      <c r="J224" s="179"/>
      <c r="K224" s="180"/>
      <c r="L224" s="327"/>
    </row>
    <row r="225" spans="7:12" hidden="1">
      <c r="G225" s="178"/>
      <c r="H225" s="178"/>
      <c r="I225" s="178"/>
      <c r="J225" s="179"/>
      <c r="K225" s="180"/>
      <c r="L225" s="327"/>
    </row>
    <row r="226" spans="7:12" hidden="1">
      <c r="G226" s="178"/>
      <c r="H226" s="178"/>
      <c r="I226" s="178"/>
      <c r="J226" s="179"/>
      <c r="K226" s="180"/>
      <c r="L226" s="327"/>
    </row>
    <row r="227" spans="7:12" hidden="1">
      <c r="G227" s="178"/>
      <c r="H227" s="178"/>
      <c r="I227" s="178"/>
      <c r="J227" s="179"/>
      <c r="K227" s="180"/>
      <c r="L227" s="327"/>
    </row>
    <row r="228" spans="7:12" hidden="1">
      <c r="G228" s="178"/>
      <c r="H228" s="178"/>
      <c r="I228" s="178"/>
      <c r="J228" s="179"/>
      <c r="K228" s="180"/>
      <c r="L228" s="327"/>
    </row>
    <row r="229" spans="7:12" hidden="1">
      <c r="G229" s="178"/>
      <c r="H229" s="178"/>
      <c r="I229" s="178"/>
      <c r="J229" s="179"/>
      <c r="K229" s="180"/>
      <c r="L229" s="327"/>
    </row>
    <row r="230" spans="7:12" hidden="1">
      <c r="G230" s="178"/>
      <c r="H230" s="178"/>
      <c r="I230" s="178"/>
      <c r="J230" s="179"/>
      <c r="K230" s="180"/>
      <c r="L230" s="327"/>
    </row>
    <row r="231" spans="7:12" hidden="1">
      <c r="G231" s="178"/>
      <c r="H231" s="178"/>
      <c r="I231" s="178"/>
      <c r="J231" s="179"/>
      <c r="K231" s="180"/>
      <c r="L231" s="327"/>
    </row>
    <row r="232" spans="7:12" hidden="1">
      <c r="G232" s="178"/>
      <c r="H232" s="178"/>
      <c r="I232" s="178"/>
      <c r="J232" s="179"/>
      <c r="K232" s="180"/>
      <c r="L232" s="327"/>
    </row>
    <row r="233" spans="7:12" hidden="1">
      <c r="G233" s="178"/>
      <c r="H233" s="178"/>
      <c r="I233" s="178"/>
      <c r="J233" s="179"/>
      <c r="K233" s="180"/>
      <c r="L233" s="327"/>
    </row>
    <row r="234" spans="7:12" hidden="1">
      <c r="G234" s="178"/>
      <c r="H234" s="178"/>
      <c r="I234" s="178"/>
      <c r="J234" s="179"/>
      <c r="K234" s="180"/>
      <c r="L234" s="327"/>
    </row>
    <row r="235" spans="7:12" hidden="1">
      <c r="G235" s="178"/>
      <c r="H235" s="178"/>
      <c r="I235" s="178"/>
      <c r="J235" s="179"/>
      <c r="K235" s="180"/>
      <c r="L235" s="327"/>
    </row>
    <row r="236" spans="7:12" hidden="1">
      <c r="G236" s="178"/>
      <c r="H236" s="178"/>
      <c r="I236" s="178"/>
      <c r="J236" s="179"/>
      <c r="K236" s="180"/>
      <c r="L236" s="327"/>
    </row>
    <row r="237" spans="7:12" hidden="1">
      <c r="G237" s="178"/>
      <c r="H237" s="178"/>
      <c r="I237" s="178"/>
      <c r="J237" s="179"/>
      <c r="K237" s="180"/>
      <c r="L237" s="327"/>
    </row>
    <row r="238" spans="7:12" hidden="1">
      <c r="G238" s="178"/>
      <c r="H238" s="178"/>
      <c r="I238" s="178"/>
      <c r="J238" s="179"/>
      <c r="K238" s="180"/>
      <c r="L238" s="327"/>
    </row>
    <row r="239" spans="7:12" hidden="1">
      <c r="G239" s="178"/>
      <c r="H239" s="178"/>
      <c r="I239" s="178"/>
      <c r="J239" s="179"/>
      <c r="K239" s="180"/>
      <c r="L239" s="327"/>
    </row>
    <row r="240" spans="7:12" hidden="1">
      <c r="G240" s="178"/>
      <c r="H240" s="178"/>
      <c r="I240" s="178"/>
      <c r="J240" s="179"/>
      <c r="K240" s="180"/>
      <c r="L240" s="327"/>
    </row>
    <row r="241" spans="7:12" hidden="1">
      <c r="G241" s="178"/>
      <c r="H241" s="178"/>
      <c r="I241" s="178"/>
      <c r="J241" s="179"/>
      <c r="K241" s="180"/>
      <c r="L241" s="327"/>
    </row>
    <row r="242" spans="7:12" hidden="1">
      <c r="G242" s="178"/>
      <c r="H242" s="178"/>
      <c r="I242" s="178"/>
      <c r="J242" s="179"/>
      <c r="K242" s="180"/>
      <c r="L242" s="327"/>
    </row>
    <row r="243" spans="7:12" hidden="1">
      <c r="G243" s="178"/>
      <c r="H243" s="178"/>
      <c r="I243" s="178"/>
      <c r="J243" s="179"/>
      <c r="K243" s="180"/>
      <c r="L243" s="327"/>
    </row>
    <row r="244" spans="7:12" hidden="1">
      <c r="G244" s="178"/>
      <c r="H244" s="178"/>
      <c r="I244" s="178"/>
      <c r="J244" s="179"/>
      <c r="K244" s="180"/>
      <c r="L244" s="327"/>
    </row>
    <row r="245" spans="7:12" hidden="1">
      <c r="G245" s="178"/>
      <c r="H245" s="178"/>
      <c r="I245" s="178"/>
      <c r="J245" s="179"/>
      <c r="K245" s="180"/>
      <c r="L245" s="327"/>
    </row>
    <row r="246" spans="7:12" hidden="1">
      <c r="G246" s="178"/>
      <c r="H246" s="178"/>
      <c r="I246" s="178"/>
      <c r="J246" s="179"/>
      <c r="K246" s="180"/>
      <c r="L246" s="327"/>
    </row>
    <row r="247" spans="7:12" hidden="1">
      <c r="G247" s="178"/>
      <c r="H247" s="178"/>
      <c r="I247" s="178"/>
      <c r="J247" s="179"/>
      <c r="K247" s="180"/>
      <c r="L247" s="327"/>
    </row>
    <row r="248" spans="7:12" hidden="1">
      <c r="G248" s="178"/>
      <c r="H248" s="178"/>
      <c r="I248" s="178"/>
      <c r="J248" s="179"/>
      <c r="K248" s="180"/>
      <c r="L248" s="327"/>
    </row>
    <row r="249" spans="7:12" hidden="1">
      <c r="G249" s="178"/>
      <c r="H249" s="178"/>
      <c r="I249" s="178"/>
      <c r="J249" s="179"/>
      <c r="K249" s="180"/>
      <c r="L249" s="327"/>
    </row>
    <row r="250" spans="7:12" hidden="1">
      <c r="G250" s="178"/>
      <c r="H250" s="178"/>
      <c r="I250" s="178"/>
      <c r="J250" s="179"/>
      <c r="K250" s="180"/>
      <c r="L250" s="327"/>
    </row>
    <row r="251" spans="7:12" hidden="1">
      <c r="G251" s="178"/>
      <c r="H251" s="178"/>
      <c r="I251" s="178"/>
      <c r="J251" s="179"/>
      <c r="K251" s="180"/>
      <c r="L251" s="327"/>
    </row>
    <row r="252" spans="7:12" hidden="1">
      <c r="G252" s="178"/>
      <c r="H252" s="178"/>
      <c r="I252" s="178"/>
      <c r="J252" s="179"/>
      <c r="K252" s="180"/>
      <c r="L252" s="327"/>
    </row>
    <row r="253" spans="7:12" hidden="1">
      <c r="K253" s="131"/>
    </row>
    <row r="254" spans="7:12" hidden="1">
      <c r="K254" s="131"/>
    </row>
    <row r="255" spans="7:12" hidden="1">
      <c r="K255" s="131"/>
    </row>
    <row r="256" spans="7:12" hidden="1">
      <c r="K256" s="131"/>
    </row>
    <row r="257" spans="11:11" hidden="1">
      <c r="K257" s="131"/>
    </row>
    <row r="258" spans="11:11" hidden="1">
      <c r="K258" s="131"/>
    </row>
    <row r="259" spans="11:11" hidden="1">
      <c r="K259" s="131"/>
    </row>
    <row r="260" spans="11:11" hidden="1">
      <c r="K260" s="131"/>
    </row>
    <row r="261" spans="11:11" hidden="1">
      <c r="K261" s="131"/>
    </row>
    <row r="262" spans="11:11" hidden="1">
      <c r="K262" s="131"/>
    </row>
    <row r="263" spans="11:11" hidden="1">
      <c r="K263" s="131"/>
    </row>
    <row r="264" spans="11:11" hidden="1">
      <c r="K264" s="131"/>
    </row>
    <row r="265" spans="11:11" hidden="1">
      <c r="K265" s="131"/>
    </row>
    <row r="266" spans="11:11" hidden="1">
      <c r="K266" s="131"/>
    </row>
    <row r="267" spans="11:11" hidden="1">
      <c r="K267" s="131"/>
    </row>
    <row r="268" spans="11:11" hidden="1">
      <c r="K268" s="131"/>
    </row>
    <row r="269" spans="11:11" hidden="1">
      <c r="K269" s="131"/>
    </row>
    <row r="270" spans="11:11" hidden="1">
      <c r="K270" s="131"/>
    </row>
    <row r="271" spans="11:11" hidden="1">
      <c r="K271" s="131"/>
    </row>
    <row r="272" spans="11:11" hidden="1">
      <c r="K272" s="131"/>
    </row>
    <row r="273" spans="11:11" hidden="1">
      <c r="K273" s="131"/>
    </row>
    <row r="274" spans="11:11" hidden="1">
      <c r="K274" s="131"/>
    </row>
    <row r="275" spans="11:11" hidden="1">
      <c r="K275" s="131"/>
    </row>
    <row r="276" spans="11:11" hidden="1">
      <c r="K276" s="131"/>
    </row>
    <row r="277" spans="11:11" hidden="1">
      <c r="K277" s="131"/>
    </row>
    <row r="278" spans="11:11" hidden="1">
      <c r="K278" s="131"/>
    </row>
    <row r="279" spans="11:11" hidden="1">
      <c r="K279" s="131"/>
    </row>
    <row r="280" spans="11:11" hidden="1">
      <c r="K280" s="131"/>
    </row>
    <row r="281" spans="11:11" hidden="1">
      <c r="K281" s="131"/>
    </row>
    <row r="282" spans="11:11" hidden="1">
      <c r="K282" s="131"/>
    </row>
    <row r="283" spans="11:11" hidden="1">
      <c r="K283" s="131"/>
    </row>
    <row r="284" spans="11:11" hidden="1">
      <c r="K284" s="131"/>
    </row>
    <row r="285" spans="11:11" hidden="1">
      <c r="K285" s="131"/>
    </row>
    <row r="286" spans="11:11" hidden="1">
      <c r="K286" s="131"/>
    </row>
    <row r="287" spans="11:11" hidden="1">
      <c r="K287" s="131"/>
    </row>
    <row r="288" spans="11:11" hidden="1">
      <c r="K288" s="131"/>
    </row>
    <row r="289" spans="11:11" hidden="1">
      <c r="K289" s="131"/>
    </row>
    <row r="290" spans="11:11" hidden="1">
      <c r="K290" s="131"/>
    </row>
    <row r="291" spans="11:11" hidden="1">
      <c r="K291" s="131"/>
    </row>
    <row r="292" spans="11:11" hidden="1">
      <c r="K292" s="131"/>
    </row>
    <row r="293" spans="11:11" hidden="1">
      <c r="K293" s="131"/>
    </row>
    <row r="294" spans="11:11" hidden="1">
      <c r="K294" s="131"/>
    </row>
    <row r="295" spans="11:11" hidden="1">
      <c r="K295" s="131"/>
    </row>
    <row r="296" spans="11:11" hidden="1">
      <c r="K296" s="131"/>
    </row>
    <row r="297" spans="11:11" hidden="1">
      <c r="K297" s="131"/>
    </row>
    <row r="298" spans="11:11" hidden="1">
      <c r="K298" s="131"/>
    </row>
    <row r="299" spans="11:11" hidden="1">
      <c r="K299" s="131"/>
    </row>
    <row r="300" spans="11:11" hidden="1">
      <c r="K300" s="131"/>
    </row>
    <row r="301" spans="11:11" hidden="1">
      <c r="K301" s="131"/>
    </row>
    <row r="302" spans="11:11" hidden="1">
      <c r="K302" s="131"/>
    </row>
    <row r="303" spans="11:11" hidden="1">
      <c r="K303" s="131"/>
    </row>
    <row r="304" spans="11:11" hidden="1">
      <c r="K304" s="131"/>
    </row>
    <row r="305" spans="11:11" hidden="1">
      <c r="K305" s="131"/>
    </row>
    <row r="306" spans="11:11" hidden="1">
      <c r="K306" s="131"/>
    </row>
    <row r="307" spans="11:11" hidden="1">
      <c r="K307" s="131"/>
    </row>
    <row r="308" spans="11:11" hidden="1">
      <c r="K308" s="131"/>
    </row>
    <row r="309" spans="11:11" hidden="1">
      <c r="K309" s="131"/>
    </row>
    <row r="310" spans="11:11" hidden="1">
      <c r="K310" s="131"/>
    </row>
    <row r="311" spans="11:11" hidden="1">
      <c r="K311" s="131"/>
    </row>
    <row r="312" spans="11:11" hidden="1">
      <c r="K312" s="131"/>
    </row>
    <row r="313" spans="11:11" hidden="1">
      <c r="K313" s="131"/>
    </row>
    <row r="314" spans="11:11" hidden="1">
      <c r="K314" s="131"/>
    </row>
    <row r="315" spans="11:11" hidden="1">
      <c r="K315" s="131"/>
    </row>
    <row r="316" spans="11:11" hidden="1">
      <c r="K316" s="131"/>
    </row>
    <row r="317" spans="11:11" hidden="1">
      <c r="K317" s="131"/>
    </row>
    <row r="318" spans="11:11" hidden="1">
      <c r="K318" s="131"/>
    </row>
    <row r="319" spans="11:11" hidden="1">
      <c r="K319" s="131"/>
    </row>
    <row r="320" spans="11:11" hidden="1">
      <c r="K320" s="131"/>
    </row>
    <row r="321" spans="11:11" hidden="1">
      <c r="K321" s="131"/>
    </row>
    <row r="322" spans="11:11" hidden="1">
      <c r="K322" s="131"/>
    </row>
    <row r="323" spans="11:11" hidden="1">
      <c r="K323" s="131"/>
    </row>
    <row r="324" spans="11:11" hidden="1">
      <c r="K324" s="131"/>
    </row>
    <row r="325" spans="11:11" hidden="1">
      <c r="K325" s="131"/>
    </row>
    <row r="326" spans="11:11" hidden="1">
      <c r="K326" s="131"/>
    </row>
    <row r="327" spans="11:11" hidden="1">
      <c r="K327" s="131"/>
    </row>
    <row r="328" spans="11:11" hidden="1">
      <c r="K328" s="131"/>
    </row>
    <row r="329" spans="11:11" hidden="1">
      <c r="K329" s="131"/>
    </row>
    <row r="330" spans="11:11" hidden="1">
      <c r="K330" s="131"/>
    </row>
    <row r="331" spans="11:11" hidden="1">
      <c r="K331" s="131"/>
    </row>
    <row r="332" spans="11:11" hidden="1">
      <c r="K332" s="131"/>
    </row>
    <row r="333" spans="11:11" hidden="1">
      <c r="K333" s="131"/>
    </row>
    <row r="334" spans="11:11" hidden="1">
      <c r="K334" s="131"/>
    </row>
    <row r="335" spans="11:11" hidden="1">
      <c r="K335" s="131"/>
    </row>
    <row r="336" spans="11:11" hidden="1">
      <c r="K336" s="131"/>
    </row>
    <row r="337" spans="11:11" hidden="1">
      <c r="K337" s="131"/>
    </row>
    <row r="338" spans="11:11" hidden="1">
      <c r="K338" s="131"/>
    </row>
    <row r="339" spans="11:11" hidden="1">
      <c r="K339" s="131"/>
    </row>
    <row r="340" spans="11:11" hidden="1">
      <c r="K340" s="131"/>
    </row>
    <row r="341" spans="11:11" hidden="1">
      <c r="K341" s="131"/>
    </row>
    <row r="342" spans="11:11" hidden="1">
      <c r="K342" s="131"/>
    </row>
    <row r="343" spans="11:11" hidden="1">
      <c r="K343" s="131"/>
    </row>
    <row r="344" spans="11:11" hidden="1">
      <c r="K344" s="131"/>
    </row>
    <row r="345" spans="11:11" hidden="1">
      <c r="K345" s="131"/>
    </row>
    <row r="346" spans="11:11" hidden="1">
      <c r="K346" s="131"/>
    </row>
    <row r="347" spans="11:11" hidden="1">
      <c r="K347" s="131"/>
    </row>
    <row r="348" spans="11:11" hidden="1">
      <c r="K348" s="131"/>
    </row>
    <row r="349" spans="11:11" hidden="1">
      <c r="K349" s="131"/>
    </row>
    <row r="350" spans="11:11" hidden="1">
      <c r="K350" s="131"/>
    </row>
    <row r="351" spans="11:11" hidden="1">
      <c r="K351" s="131"/>
    </row>
    <row r="352" spans="11:11" hidden="1">
      <c r="K352" s="131"/>
    </row>
    <row r="353" spans="11:11" hidden="1">
      <c r="K353" s="131"/>
    </row>
    <row r="354" spans="11:11" hidden="1">
      <c r="K354" s="131"/>
    </row>
    <row r="355" spans="11:11" hidden="1">
      <c r="K355" s="131"/>
    </row>
    <row r="356" spans="11:11" hidden="1">
      <c r="K356" s="131"/>
    </row>
    <row r="357" spans="11:11" hidden="1">
      <c r="K357" s="131"/>
    </row>
    <row r="358" spans="11:11" hidden="1">
      <c r="K358" s="131"/>
    </row>
    <row r="359" spans="11:11" hidden="1">
      <c r="K359" s="131"/>
    </row>
    <row r="360" spans="11:11" hidden="1">
      <c r="K360" s="131"/>
    </row>
    <row r="361" spans="11:11" hidden="1">
      <c r="K361" s="131"/>
    </row>
    <row r="362" spans="11:11" hidden="1">
      <c r="K362" s="131"/>
    </row>
    <row r="363" spans="11:11" hidden="1">
      <c r="K363" s="131"/>
    </row>
    <row r="364" spans="11:11" hidden="1">
      <c r="K364" s="131"/>
    </row>
    <row r="365" spans="11:11" hidden="1">
      <c r="K365" s="131"/>
    </row>
    <row r="366" spans="11:11" hidden="1">
      <c r="K366" s="131"/>
    </row>
    <row r="367" spans="11:11" hidden="1">
      <c r="K367" s="131"/>
    </row>
    <row r="368" spans="11:11" hidden="1">
      <c r="K368" s="131"/>
    </row>
    <row r="369" spans="11:11" hidden="1">
      <c r="K369" s="131"/>
    </row>
    <row r="370" spans="11:11" hidden="1">
      <c r="K370" s="131"/>
    </row>
    <row r="371" spans="11:11" hidden="1">
      <c r="K371" s="131"/>
    </row>
    <row r="372" spans="11:11" hidden="1">
      <c r="K372" s="131"/>
    </row>
    <row r="373" spans="11:11" hidden="1">
      <c r="K373" s="131"/>
    </row>
    <row r="374" spans="11:11" hidden="1">
      <c r="K374" s="131"/>
    </row>
    <row r="375" spans="11:11" hidden="1">
      <c r="K375" s="131"/>
    </row>
    <row r="376" spans="11:11" hidden="1">
      <c r="K376" s="131"/>
    </row>
    <row r="377" spans="11:11" hidden="1">
      <c r="K377" s="131"/>
    </row>
    <row r="378" spans="11:11" hidden="1">
      <c r="K378" s="131"/>
    </row>
    <row r="379" spans="11:11" hidden="1">
      <c r="K379" s="131"/>
    </row>
    <row r="380" spans="11:11" hidden="1">
      <c r="K380" s="131"/>
    </row>
    <row r="381" spans="11:11" hidden="1">
      <c r="K381" s="131"/>
    </row>
    <row r="382" spans="11:11" hidden="1">
      <c r="K382" s="131"/>
    </row>
    <row r="383" spans="11:11" hidden="1">
      <c r="K383" s="131"/>
    </row>
    <row r="384" spans="11:11" hidden="1">
      <c r="K384" s="131"/>
    </row>
    <row r="385" spans="11:11" hidden="1">
      <c r="K385" s="131"/>
    </row>
    <row r="386" spans="11:11" hidden="1">
      <c r="K386" s="131"/>
    </row>
    <row r="387" spans="11:11" hidden="1">
      <c r="K387" s="131"/>
    </row>
    <row r="388" spans="11:11" hidden="1">
      <c r="K388" s="131"/>
    </row>
    <row r="389" spans="11:11" hidden="1">
      <c r="K389" s="131"/>
    </row>
    <row r="390" spans="11:11" hidden="1">
      <c r="K390" s="131"/>
    </row>
    <row r="391" spans="11:11" hidden="1">
      <c r="K391" s="131"/>
    </row>
    <row r="392" spans="11:11" hidden="1">
      <c r="K392" s="131"/>
    </row>
    <row r="393" spans="11:11" hidden="1">
      <c r="K393" s="131"/>
    </row>
    <row r="394" spans="11:11" hidden="1">
      <c r="K394" s="131"/>
    </row>
    <row r="395" spans="11:11" hidden="1">
      <c r="K395" s="131"/>
    </row>
    <row r="396" spans="11:11" hidden="1">
      <c r="K396" s="131"/>
    </row>
    <row r="397" spans="11:11" hidden="1">
      <c r="K397" s="131"/>
    </row>
    <row r="398" spans="11:11" hidden="1">
      <c r="K398" s="131"/>
    </row>
    <row r="399" spans="11:11" hidden="1">
      <c r="K399" s="131"/>
    </row>
    <row r="400" spans="11:11" hidden="1">
      <c r="K400" s="131"/>
    </row>
    <row r="401" spans="11:11" hidden="1">
      <c r="K401" s="131"/>
    </row>
    <row r="402" spans="11:11" hidden="1">
      <c r="K402" s="131"/>
    </row>
    <row r="403" spans="11:11" hidden="1">
      <c r="K403" s="131"/>
    </row>
    <row r="404" spans="11:11" hidden="1">
      <c r="K404" s="131"/>
    </row>
    <row r="405" spans="11:11" hidden="1">
      <c r="K405" s="131"/>
    </row>
    <row r="406" spans="11:11" hidden="1">
      <c r="K406" s="131"/>
    </row>
    <row r="407" spans="11:11" hidden="1">
      <c r="K407" s="131"/>
    </row>
    <row r="408" spans="11:11" hidden="1">
      <c r="K408" s="131"/>
    </row>
    <row r="409" spans="11:11" hidden="1">
      <c r="K409" s="131"/>
    </row>
    <row r="410" spans="11:11" hidden="1">
      <c r="K410" s="131"/>
    </row>
    <row r="411" spans="11:11" hidden="1">
      <c r="K411" s="131"/>
    </row>
    <row r="412" spans="11:11" hidden="1">
      <c r="K412" s="131"/>
    </row>
    <row r="413" spans="11:11" hidden="1">
      <c r="K413" s="131"/>
    </row>
    <row r="414" spans="11:11" hidden="1">
      <c r="K414" s="131"/>
    </row>
    <row r="415" spans="11:11" hidden="1">
      <c r="K415" s="131"/>
    </row>
    <row r="416" spans="11:11" hidden="1">
      <c r="K416" s="131"/>
    </row>
    <row r="417" spans="11:11" hidden="1">
      <c r="K417" s="131"/>
    </row>
    <row r="418" spans="11:11" hidden="1">
      <c r="K418" s="131"/>
    </row>
  </sheetData>
  <mergeCells count="277">
    <mergeCell ref="H202:H203"/>
    <mergeCell ref="D204:D205"/>
    <mergeCell ref="F204:F205"/>
    <mergeCell ref="G204:G205"/>
    <mergeCell ref="H204:H205"/>
    <mergeCell ref="C200:C201"/>
    <mergeCell ref="E200:E201"/>
    <mergeCell ref="G200:G201"/>
    <mergeCell ref="B202:B205"/>
    <mergeCell ref="C202:C205"/>
    <mergeCell ref="D202:D203"/>
    <mergeCell ref="E202:E205"/>
    <mergeCell ref="F202:F203"/>
    <mergeCell ref="G202:G203"/>
    <mergeCell ref="G165:G167"/>
    <mergeCell ref="H165:H167"/>
    <mergeCell ref="B169:B174"/>
    <mergeCell ref="D169:D174"/>
    <mergeCell ref="E169:E174"/>
    <mergeCell ref="C171:C172"/>
    <mergeCell ref="F171:F172"/>
    <mergeCell ref="G171:G172"/>
    <mergeCell ref="B176:B182"/>
    <mergeCell ref="C176:C178"/>
    <mergeCell ref="D176:D179"/>
    <mergeCell ref="E176:E182"/>
    <mergeCell ref="F176:F178"/>
    <mergeCell ref="G176:G178"/>
    <mergeCell ref="H176:H178"/>
    <mergeCell ref="D181:D182"/>
    <mergeCell ref="B158:B162"/>
    <mergeCell ref="C158:C162"/>
    <mergeCell ref="D158:D162"/>
    <mergeCell ref="E158:E162"/>
    <mergeCell ref="B165:B167"/>
    <mergeCell ref="C165:C167"/>
    <mergeCell ref="D165:D167"/>
    <mergeCell ref="E165:E167"/>
    <mergeCell ref="F165:F167"/>
    <mergeCell ref="F149:F150"/>
    <mergeCell ref="G149:G150"/>
    <mergeCell ref="H149:H150"/>
    <mergeCell ref="B152:B157"/>
    <mergeCell ref="C152:C157"/>
    <mergeCell ref="D152:D157"/>
    <mergeCell ref="E152:E157"/>
    <mergeCell ref="F152:F153"/>
    <mergeCell ref="G152:G153"/>
    <mergeCell ref="H152:H153"/>
    <mergeCell ref="B142:B151"/>
    <mergeCell ref="C142:C151"/>
    <mergeCell ref="D142:D151"/>
    <mergeCell ref="E142:E151"/>
    <mergeCell ref="F142:F144"/>
    <mergeCell ref="B140:B141"/>
    <mergeCell ref="C140:C141"/>
    <mergeCell ref="D140:D141"/>
    <mergeCell ref="E140:E141"/>
    <mergeCell ref="D137:D138"/>
    <mergeCell ref="G142:G144"/>
    <mergeCell ref="H142:H144"/>
    <mergeCell ref="F146:F148"/>
    <mergeCell ref="G146:G148"/>
    <mergeCell ref="H146:H148"/>
    <mergeCell ref="B134:B136"/>
    <mergeCell ref="C134:C136"/>
    <mergeCell ref="D134:D135"/>
    <mergeCell ref="E134:E136"/>
    <mergeCell ref="F135:F136"/>
    <mergeCell ref="G135:G136"/>
    <mergeCell ref="H135:H136"/>
    <mergeCell ref="B137:B139"/>
    <mergeCell ref="C137:C139"/>
    <mergeCell ref="E137:E139"/>
    <mergeCell ref="F138:F139"/>
    <mergeCell ref="G138:G139"/>
    <mergeCell ref="H138:H139"/>
    <mergeCell ref="F124:F126"/>
    <mergeCell ref="G124:G126"/>
    <mergeCell ref="H124:H126"/>
    <mergeCell ref="F127:F131"/>
    <mergeCell ref="G127:G131"/>
    <mergeCell ref="H127:H131"/>
    <mergeCell ref="B132:B133"/>
    <mergeCell ref="C132:C133"/>
    <mergeCell ref="D132:D133"/>
    <mergeCell ref="E132:E133"/>
    <mergeCell ref="E82:E83"/>
    <mergeCell ref="F82:F83"/>
    <mergeCell ref="G82:G83"/>
    <mergeCell ref="H82:H83"/>
    <mergeCell ref="D84:D86"/>
    <mergeCell ref="B87:B90"/>
    <mergeCell ref="C87:C90"/>
    <mergeCell ref="D87:D90"/>
    <mergeCell ref="E87:E90"/>
    <mergeCell ref="F87:F88"/>
    <mergeCell ref="G87:G88"/>
    <mergeCell ref="H87:H88"/>
    <mergeCell ref="F89:F90"/>
    <mergeCell ref="G89:G90"/>
    <mergeCell ref="H89:H90"/>
    <mergeCell ref="B65:B66"/>
    <mergeCell ref="C65:C66"/>
    <mergeCell ref="E65:E66"/>
    <mergeCell ref="F65:F66"/>
    <mergeCell ref="G65:G66"/>
    <mergeCell ref="H65:H66"/>
    <mergeCell ref="B68:B70"/>
    <mergeCell ref="C68:C69"/>
    <mergeCell ref="D68:D70"/>
    <mergeCell ref="E68:E70"/>
    <mergeCell ref="F68:F69"/>
    <mergeCell ref="G68:G69"/>
    <mergeCell ref="H68:H69"/>
    <mergeCell ref="D55:D64"/>
    <mergeCell ref="E55:E64"/>
    <mergeCell ref="F55:F61"/>
    <mergeCell ref="G55:G61"/>
    <mergeCell ref="H55:H61"/>
    <mergeCell ref="C62:C64"/>
    <mergeCell ref="F62:F64"/>
    <mergeCell ref="G62:G64"/>
    <mergeCell ref="H62:H64"/>
    <mergeCell ref="B32:B33"/>
    <mergeCell ref="C32:C33"/>
    <mergeCell ref="D32:D33"/>
    <mergeCell ref="E32:E33"/>
    <mergeCell ref="F32:F33"/>
    <mergeCell ref="G32:G33"/>
    <mergeCell ref="H32:H33"/>
    <mergeCell ref="B34:B45"/>
    <mergeCell ref="C34:C45"/>
    <mergeCell ref="D34:D45"/>
    <mergeCell ref="E34:E45"/>
    <mergeCell ref="F38:F39"/>
    <mergeCell ref="F43:F45"/>
    <mergeCell ref="B24:B30"/>
    <mergeCell ref="C24:C27"/>
    <mergeCell ref="D24:D30"/>
    <mergeCell ref="E24:E30"/>
    <mergeCell ref="F24:F27"/>
    <mergeCell ref="G24:G27"/>
    <mergeCell ref="H24:H27"/>
    <mergeCell ref="C28:C30"/>
    <mergeCell ref="F28:F30"/>
    <mergeCell ref="G28:G30"/>
    <mergeCell ref="H28:H30"/>
    <mergeCell ref="B16:B17"/>
    <mergeCell ref="C16:C17"/>
    <mergeCell ref="D16:D17"/>
    <mergeCell ref="E16:E17"/>
    <mergeCell ref="F16:F17"/>
    <mergeCell ref="G16:G17"/>
    <mergeCell ref="H16:H17"/>
    <mergeCell ref="B18:B20"/>
    <mergeCell ref="C18:C20"/>
    <mergeCell ref="D18:D20"/>
    <mergeCell ref="E18:E20"/>
    <mergeCell ref="F18:F20"/>
    <mergeCell ref="G18:G20"/>
    <mergeCell ref="H18:H20"/>
    <mergeCell ref="B9:B12"/>
    <mergeCell ref="C9:C12"/>
    <mergeCell ref="D9:D12"/>
    <mergeCell ref="E9:E12"/>
    <mergeCell ref="F9:F12"/>
    <mergeCell ref="G9:G12"/>
    <mergeCell ref="H9:H12"/>
    <mergeCell ref="B13:B14"/>
    <mergeCell ref="C13:C14"/>
    <mergeCell ref="E13:E14"/>
    <mergeCell ref="F13:F14"/>
    <mergeCell ref="G13:G14"/>
    <mergeCell ref="H13:H14"/>
    <mergeCell ref="B192:B198"/>
    <mergeCell ref="C192:C198"/>
    <mergeCell ref="D192:D198"/>
    <mergeCell ref="E192:E198"/>
    <mergeCell ref="B200:B201"/>
    <mergeCell ref="B187:B190"/>
    <mergeCell ref="C187:C190"/>
    <mergeCell ref="D187:D190"/>
    <mergeCell ref="E187:E190"/>
    <mergeCell ref="B118:B119"/>
    <mergeCell ref="C118:C119"/>
    <mergeCell ref="D118:D119"/>
    <mergeCell ref="F187:F189"/>
    <mergeCell ref="G187:G189"/>
    <mergeCell ref="H187:H189"/>
    <mergeCell ref="B183:B184"/>
    <mergeCell ref="C183:C184"/>
    <mergeCell ref="E183:E184"/>
    <mergeCell ref="F183:F184"/>
    <mergeCell ref="G183:G184"/>
    <mergeCell ref="H183:H184"/>
    <mergeCell ref="E118:E119"/>
    <mergeCell ref="F118:F119"/>
    <mergeCell ref="G118:G119"/>
    <mergeCell ref="H118:H119"/>
    <mergeCell ref="B120:B121"/>
    <mergeCell ref="C120:C121"/>
    <mergeCell ref="D120:D121"/>
    <mergeCell ref="E120:E121"/>
    <mergeCell ref="B124:B131"/>
    <mergeCell ref="C124:C131"/>
    <mergeCell ref="D124:D127"/>
    <mergeCell ref="E124:E131"/>
    <mergeCell ref="F107:F109"/>
    <mergeCell ref="G107:G109"/>
    <mergeCell ref="H107:H109"/>
    <mergeCell ref="B111:B117"/>
    <mergeCell ref="C111:C117"/>
    <mergeCell ref="D111:D117"/>
    <mergeCell ref="E111:E117"/>
    <mergeCell ref="F113:F114"/>
    <mergeCell ref="G113:G114"/>
    <mergeCell ref="H113:H114"/>
    <mergeCell ref="F93:F94"/>
    <mergeCell ref="G93:G94"/>
    <mergeCell ref="B91:B92"/>
    <mergeCell ref="C91:C92"/>
    <mergeCell ref="E91:E92"/>
    <mergeCell ref="F96:F100"/>
    <mergeCell ref="G96:G100"/>
    <mergeCell ref="H96:H100"/>
    <mergeCell ref="F101:F106"/>
    <mergeCell ref="G101:G106"/>
    <mergeCell ref="H101:H106"/>
    <mergeCell ref="E46:E52"/>
    <mergeCell ref="B5:B7"/>
    <mergeCell ref="C5:C7"/>
    <mergeCell ref="D5:D7"/>
    <mergeCell ref="E5:E7"/>
    <mergeCell ref="H93:H94"/>
    <mergeCell ref="B71:B73"/>
    <mergeCell ref="C71:C72"/>
    <mergeCell ref="D71:D73"/>
    <mergeCell ref="E71:E73"/>
    <mergeCell ref="F71:F72"/>
    <mergeCell ref="G71:G72"/>
    <mergeCell ref="H71:H72"/>
    <mergeCell ref="B75:B76"/>
    <mergeCell ref="C75:C76"/>
    <mergeCell ref="D75:D76"/>
    <mergeCell ref="E75:E76"/>
    <mergeCell ref="F75:F76"/>
    <mergeCell ref="G75:G76"/>
    <mergeCell ref="H75:H76"/>
    <mergeCell ref="B93:B110"/>
    <mergeCell ref="C93:C110"/>
    <mergeCell ref="D93:D110"/>
    <mergeCell ref="E93:E110"/>
    <mergeCell ref="F5:F7"/>
    <mergeCell ref="G5:G7"/>
    <mergeCell ref="H5:H7"/>
    <mergeCell ref="B84:B86"/>
    <mergeCell ref="C84:C86"/>
    <mergeCell ref="E84:E86"/>
    <mergeCell ref="F84:F86"/>
    <mergeCell ref="G84:G86"/>
    <mergeCell ref="H84:H86"/>
    <mergeCell ref="B78:B79"/>
    <mergeCell ref="C78:C79"/>
    <mergeCell ref="D78:D79"/>
    <mergeCell ref="E78:E79"/>
    <mergeCell ref="F78:F79"/>
    <mergeCell ref="G78:G79"/>
    <mergeCell ref="H78:H79"/>
    <mergeCell ref="B82:B83"/>
    <mergeCell ref="C82:C83"/>
    <mergeCell ref="D82:D83"/>
    <mergeCell ref="B55:B64"/>
    <mergeCell ref="C55:C61"/>
    <mergeCell ref="B46:B52"/>
    <mergeCell ref="C46:C52"/>
    <mergeCell ref="D46:D52"/>
  </mergeCells>
  <pageMargins left="0.82677165354330717" right="0.19685039370078741" top="0.23622047244094491" bottom="0.19685039370078741" header="0.47244094488188981" footer="0.15748031496062992"/>
  <pageSetup paperSize="9" scale="70" orientation="portrait" r:id="rId1"/>
  <drawing r:id="rId2"/>
</worksheet>
</file>

<file path=xl/worksheets/sheet5.xml><?xml version="1.0" encoding="utf-8"?>
<worksheet xmlns="http://schemas.openxmlformats.org/spreadsheetml/2006/main" xmlns:r="http://schemas.openxmlformats.org/officeDocument/2006/relationships">
  <sheetPr codeName="Hoja5"/>
  <dimension ref="A1:O178"/>
  <sheetViews>
    <sheetView zoomScale="90" zoomScaleNormal="90" zoomScaleSheetLayoutView="100" workbookViewId="0">
      <pane xSplit="3" ySplit="2" topLeftCell="D3" activePane="bottomRight" state="frozen"/>
      <selection pane="topRight" activeCell="D1" sqref="D1"/>
      <selection pane="bottomLeft" activeCell="A3" sqref="A3"/>
      <selection pane="bottomRight" activeCell="D3" sqref="D3"/>
    </sheetView>
  </sheetViews>
  <sheetFormatPr baseColWidth="10" defaultColWidth="0" defaultRowHeight="0" customHeight="1" zeroHeight="1"/>
  <cols>
    <col min="1" max="1" width="2.7109375" style="374" customWidth="1"/>
    <col min="2" max="2" width="11.140625" style="372" customWidth="1"/>
    <col min="3" max="3" width="23.42578125" style="373" customWidth="1"/>
    <col min="4" max="6" width="11.42578125" style="374" customWidth="1"/>
    <col min="7" max="7" width="14.7109375" style="374" customWidth="1"/>
    <col min="8" max="8" width="33.140625" style="374" customWidth="1"/>
    <col min="9" max="9" width="31.28515625" style="374" customWidth="1"/>
    <col min="10" max="10" width="13.42578125" style="374" customWidth="1"/>
    <col min="11" max="11" width="12.7109375" style="374" customWidth="1"/>
    <col min="12" max="12" width="29.7109375" style="373" customWidth="1"/>
    <col min="13" max="13" width="11.42578125" style="374" customWidth="1"/>
    <col min="14" max="14" width="12.7109375" style="374" customWidth="1"/>
    <col min="15" max="15" width="2.7109375" style="374" customWidth="1"/>
    <col min="16" max="16384" width="11.42578125" style="374" hidden="1"/>
  </cols>
  <sheetData>
    <row r="1" spans="2:15" ht="15"/>
    <row r="2" spans="2:15" ht="24">
      <c r="B2" s="116" t="s">
        <v>0</v>
      </c>
      <c r="C2" s="188" t="s">
        <v>59</v>
      </c>
      <c r="D2" s="116" t="s">
        <v>1</v>
      </c>
      <c r="E2" s="116" t="s">
        <v>3066</v>
      </c>
      <c r="F2" s="116" t="s">
        <v>3067</v>
      </c>
      <c r="G2" s="116" t="s">
        <v>2</v>
      </c>
      <c r="H2" s="116" t="s">
        <v>27</v>
      </c>
      <c r="I2" s="116" t="s">
        <v>2610</v>
      </c>
      <c r="J2" s="117" t="s">
        <v>2609</v>
      </c>
      <c r="K2" s="117" t="s">
        <v>2608</v>
      </c>
      <c r="L2" s="188" t="s">
        <v>3065</v>
      </c>
      <c r="M2" s="116" t="s">
        <v>216</v>
      </c>
      <c r="N2" s="116" t="s">
        <v>2889</v>
      </c>
    </row>
    <row r="3" spans="2:15" ht="15">
      <c r="B3" s="141" t="s">
        <v>186</v>
      </c>
      <c r="C3" s="189" t="s">
        <v>186</v>
      </c>
      <c r="D3" s="141"/>
      <c r="E3" s="141" t="s">
        <v>186</v>
      </c>
      <c r="F3" s="141" t="s">
        <v>186</v>
      </c>
      <c r="G3" s="141" t="s">
        <v>186</v>
      </c>
      <c r="H3" s="158" t="s">
        <v>186</v>
      </c>
      <c r="I3" s="451" t="s">
        <v>3416</v>
      </c>
      <c r="J3" s="142" t="s">
        <v>186</v>
      </c>
      <c r="K3" s="142" t="s">
        <v>186</v>
      </c>
      <c r="L3" s="452" t="str">
        <f>VLOOKUP(K3,[6]CódigosRetorno!$A$1:$B$1620,2,FALSE)</f>
        <v>-</v>
      </c>
      <c r="M3" s="141"/>
      <c r="N3" s="141" t="s">
        <v>186</v>
      </c>
      <c r="O3" s="336"/>
    </row>
    <row r="4" spans="2:15" ht="15">
      <c r="B4" s="375" t="s">
        <v>3727</v>
      </c>
      <c r="C4" s="376"/>
      <c r="D4" s="362"/>
      <c r="E4" s="362" t="s">
        <v>186</v>
      </c>
      <c r="F4" s="363" t="s">
        <v>186</v>
      </c>
      <c r="G4" s="363" t="s">
        <v>186</v>
      </c>
      <c r="H4" s="364" t="s">
        <v>186</v>
      </c>
      <c r="I4" s="359" t="s">
        <v>186</v>
      </c>
      <c r="J4" s="365" t="s">
        <v>186</v>
      </c>
      <c r="K4" s="366" t="s">
        <v>186</v>
      </c>
      <c r="L4" s="370" t="str">
        <f>VLOOKUP(K4,[6]CódigosRetorno!$A$1:$B$1620,2,FALSE)</f>
        <v>-</v>
      </c>
      <c r="M4" s="365" t="s">
        <v>186</v>
      </c>
      <c r="N4" s="367" t="s">
        <v>186</v>
      </c>
      <c r="O4" s="336"/>
    </row>
    <row r="5" spans="2:15" ht="24">
      <c r="B5" s="1490">
        <v>1</v>
      </c>
      <c r="C5" s="1493" t="s">
        <v>31</v>
      </c>
      <c r="D5" s="1492" t="s">
        <v>3</v>
      </c>
      <c r="E5" s="1492" t="s">
        <v>4</v>
      </c>
      <c r="F5" s="1490" t="s">
        <v>24</v>
      </c>
      <c r="G5" s="1492"/>
      <c r="H5" s="1493" t="s">
        <v>41</v>
      </c>
      <c r="I5" s="451" t="s">
        <v>3436</v>
      </c>
      <c r="J5" s="463" t="s">
        <v>203</v>
      </c>
      <c r="K5" s="120" t="s">
        <v>2378</v>
      </c>
      <c r="L5" s="452" t="str">
        <f>VLOOKUP(K5,CódigosRetorno!$A$1:$B$1683,2,FALSE)</f>
        <v>El XML no contiene el tag o no existe informacion de UBLVersionID</v>
      </c>
      <c r="M5" s="450" t="s">
        <v>477</v>
      </c>
      <c r="N5" s="449" t="s">
        <v>186</v>
      </c>
      <c r="O5" s="336"/>
    </row>
    <row r="6" spans="2:15" ht="24">
      <c r="B6" s="1490"/>
      <c r="C6" s="1493"/>
      <c r="D6" s="1492"/>
      <c r="E6" s="1492"/>
      <c r="F6" s="1490"/>
      <c r="G6" s="1492"/>
      <c r="H6" s="1493"/>
      <c r="I6" s="451" t="s">
        <v>3728</v>
      </c>
      <c r="J6" s="463" t="s">
        <v>203</v>
      </c>
      <c r="K6" s="120" t="s">
        <v>2379</v>
      </c>
      <c r="L6" s="452" t="str">
        <f>VLOOKUP(K6,CódigosRetorno!$A$1:$B$1683,2,FALSE)</f>
        <v>UBLVersionID - La versión del UBL no es correcta</v>
      </c>
      <c r="M6" s="450" t="s">
        <v>477</v>
      </c>
      <c r="N6" s="449" t="s">
        <v>186</v>
      </c>
      <c r="O6" s="336"/>
    </row>
    <row r="7" spans="2:15" ht="24">
      <c r="B7" s="1490">
        <f>B5+1</f>
        <v>2</v>
      </c>
      <c r="C7" s="1493" t="s">
        <v>32</v>
      </c>
      <c r="D7" s="1492" t="s">
        <v>3</v>
      </c>
      <c r="E7" s="1492" t="s">
        <v>4</v>
      </c>
      <c r="F7" s="1490" t="s">
        <v>24</v>
      </c>
      <c r="G7" s="1492"/>
      <c r="H7" s="1493" t="s">
        <v>42</v>
      </c>
      <c r="I7" s="451" t="s">
        <v>3436</v>
      </c>
      <c r="J7" s="463" t="s">
        <v>203</v>
      </c>
      <c r="K7" s="120" t="s">
        <v>2380</v>
      </c>
      <c r="L7" s="452" t="str">
        <f>VLOOKUP(K7,CódigosRetorno!$A$1:$B$1683,2,FALSE)</f>
        <v>El XML no existe informacion de CustomizationID</v>
      </c>
      <c r="M7" s="450" t="s">
        <v>477</v>
      </c>
      <c r="N7" s="449" t="s">
        <v>186</v>
      </c>
      <c r="O7" s="336"/>
    </row>
    <row r="8" spans="2:15" ht="24">
      <c r="B8" s="1490"/>
      <c r="C8" s="1493"/>
      <c r="D8" s="1492"/>
      <c r="E8" s="1492"/>
      <c r="F8" s="1490"/>
      <c r="G8" s="1492"/>
      <c r="H8" s="1493"/>
      <c r="I8" s="451" t="s">
        <v>3042</v>
      </c>
      <c r="J8" s="463" t="s">
        <v>203</v>
      </c>
      <c r="K8" s="120" t="s">
        <v>2381</v>
      </c>
      <c r="L8" s="452" t="str">
        <f>VLOOKUP(K8,CódigosRetorno!$A$1:$B$1683,2,FALSE)</f>
        <v>CustomizationID - La versión del documento no es la correcta</v>
      </c>
      <c r="M8" s="450" t="s">
        <v>477</v>
      </c>
      <c r="N8" s="449" t="s">
        <v>186</v>
      </c>
      <c r="O8" s="336"/>
    </row>
    <row r="9" spans="2:15" ht="48">
      <c r="B9" s="1490">
        <f>B7+1</f>
        <v>3</v>
      </c>
      <c r="C9" s="1493" t="s">
        <v>28</v>
      </c>
      <c r="D9" s="1492" t="s">
        <v>3</v>
      </c>
      <c r="E9" s="1492" t="s">
        <v>4</v>
      </c>
      <c r="F9" s="1490" t="s">
        <v>45</v>
      </c>
      <c r="G9" s="1492" t="s">
        <v>3729</v>
      </c>
      <c r="H9" s="1493" t="s">
        <v>36</v>
      </c>
      <c r="I9" s="452" t="s">
        <v>3060</v>
      </c>
      <c r="J9" s="463" t="s">
        <v>203</v>
      </c>
      <c r="K9" s="463" t="s">
        <v>2500</v>
      </c>
      <c r="L9" s="452" t="str">
        <f>VLOOKUP(K9,CódigosRetorno!$A$1:$B$1683,2,FALSE)</f>
        <v>Numero de Serie del nombre del archivo no coincide con el consignado en el contenido del archivo XML</v>
      </c>
      <c r="M9" s="450" t="s">
        <v>477</v>
      </c>
      <c r="N9" s="449" t="s">
        <v>186</v>
      </c>
      <c r="O9" s="336"/>
    </row>
    <row r="10" spans="2:15" ht="48">
      <c r="B10" s="1490"/>
      <c r="C10" s="1493"/>
      <c r="D10" s="1492"/>
      <c r="E10" s="1492"/>
      <c r="F10" s="1490"/>
      <c r="G10" s="1492"/>
      <c r="H10" s="1493"/>
      <c r="I10" s="452" t="s">
        <v>3061</v>
      </c>
      <c r="J10" s="463" t="s">
        <v>203</v>
      </c>
      <c r="K10" s="463" t="s">
        <v>2499</v>
      </c>
      <c r="L10" s="452" t="str">
        <f>VLOOKUP(K10,CódigosRetorno!$A$1:$B$1683,2,FALSE)</f>
        <v>Número de documento en el nombre del archivo no coincide con el consignado en el contenido del XML</v>
      </c>
      <c r="M10" s="450" t="s">
        <v>477</v>
      </c>
      <c r="N10" s="449" t="s">
        <v>186</v>
      </c>
      <c r="O10" s="336"/>
    </row>
    <row r="11" spans="2:15" ht="36">
      <c r="B11" s="1490"/>
      <c r="C11" s="1493"/>
      <c r="D11" s="1492"/>
      <c r="E11" s="1492"/>
      <c r="F11" s="1490"/>
      <c r="G11" s="1492"/>
      <c r="H11" s="1493"/>
      <c r="I11" s="452" t="s">
        <v>3730</v>
      </c>
      <c r="J11" s="463" t="s">
        <v>203</v>
      </c>
      <c r="K11" s="463" t="s">
        <v>2502</v>
      </c>
      <c r="L11" s="452" t="str">
        <f>VLOOKUP(K11,CódigosRetorno!$A$1:$B$1683,2,FALSE)</f>
        <v>El comprobante fue registrado previamente con otros datos</v>
      </c>
      <c r="M11" s="450" t="s">
        <v>217</v>
      </c>
      <c r="N11" s="449" t="s">
        <v>2614</v>
      </c>
      <c r="O11" s="336"/>
    </row>
    <row r="12" spans="2:15" ht="36">
      <c r="B12" s="1490"/>
      <c r="C12" s="1493"/>
      <c r="D12" s="1492"/>
      <c r="E12" s="1492"/>
      <c r="F12" s="1490"/>
      <c r="G12" s="1492"/>
      <c r="H12" s="1493"/>
      <c r="I12" s="452" t="s">
        <v>3731</v>
      </c>
      <c r="J12" s="463" t="s">
        <v>203</v>
      </c>
      <c r="K12" s="463" t="s">
        <v>2503</v>
      </c>
      <c r="L12" s="452" t="str">
        <f>VLOOKUP(K12,CódigosRetorno!$A$1:$B$1683,2,FALSE)</f>
        <v>El comprobante fue informado previamente en una comunicacion de baja</v>
      </c>
      <c r="M12" s="450" t="s">
        <v>217</v>
      </c>
      <c r="N12" s="449" t="s">
        <v>2614</v>
      </c>
      <c r="O12" s="336"/>
    </row>
    <row r="13" spans="2:15" ht="36">
      <c r="B13" s="1490">
        <f>B9+1</f>
        <v>4</v>
      </c>
      <c r="C13" s="1493" t="s">
        <v>23</v>
      </c>
      <c r="D13" s="1492" t="s">
        <v>3</v>
      </c>
      <c r="E13" s="1492" t="s">
        <v>4</v>
      </c>
      <c r="F13" s="1490" t="s">
        <v>149</v>
      </c>
      <c r="G13" s="1492" t="s">
        <v>25</v>
      </c>
      <c r="H13" s="1491" t="s">
        <v>33</v>
      </c>
      <c r="I13" s="452" t="s">
        <v>2615</v>
      </c>
      <c r="J13" s="463" t="s">
        <v>203</v>
      </c>
      <c r="K13" s="463" t="s">
        <v>2341</v>
      </c>
      <c r="L13" s="452" t="str">
        <f>VLOOKUP(K13,CódigosRetorno!$A$1:$B$1683,2,FALSE)</f>
        <v>Presentacion fuera de fecha</v>
      </c>
      <c r="M13" s="450" t="s">
        <v>217</v>
      </c>
      <c r="N13" s="449" t="s">
        <v>3004</v>
      </c>
      <c r="O13" s="336"/>
    </row>
    <row r="14" spans="2:15" ht="36">
      <c r="B14" s="1490"/>
      <c r="C14" s="1493"/>
      <c r="D14" s="1492"/>
      <c r="E14" s="1492"/>
      <c r="F14" s="1490"/>
      <c r="G14" s="1492"/>
      <c r="H14" s="1491"/>
      <c r="I14" s="452" t="s">
        <v>3043</v>
      </c>
      <c r="J14" s="463" t="s">
        <v>203</v>
      </c>
      <c r="K14" s="121" t="s">
        <v>2113</v>
      </c>
      <c r="L14" s="452" t="str">
        <f>VLOOKUP(K14,CódigosRetorno!$A$1:$B$1683,2,FALSE)</f>
        <v>La fecha de emision se encuentra fuera del limite permitido</v>
      </c>
      <c r="M14" s="450" t="s">
        <v>217</v>
      </c>
      <c r="N14" s="449" t="s">
        <v>186</v>
      </c>
      <c r="O14" s="336"/>
    </row>
    <row r="15" spans="2:15" ht="15">
      <c r="B15" s="449">
        <f>+B13+1</f>
        <v>5</v>
      </c>
      <c r="C15" s="452" t="s">
        <v>1176</v>
      </c>
      <c r="D15" s="450"/>
      <c r="E15" s="450" t="s">
        <v>9</v>
      </c>
      <c r="F15" s="108" t="s">
        <v>950</v>
      </c>
      <c r="G15" s="105" t="s">
        <v>2997</v>
      </c>
      <c r="H15" s="106" t="s">
        <v>2996</v>
      </c>
      <c r="I15" s="451" t="s">
        <v>2631</v>
      </c>
      <c r="J15" s="450" t="s">
        <v>186</v>
      </c>
      <c r="K15" s="463" t="s">
        <v>186</v>
      </c>
      <c r="L15" s="452" t="str">
        <f>VLOOKUP(K15,CódigosRetorno!$A$1:$B$1683,2,FALSE)</f>
        <v>-</v>
      </c>
      <c r="M15" s="450" t="s">
        <v>186</v>
      </c>
      <c r="N15" s="449" t="s">
        <v>186</v>
      </c>
      <c r="O15" s="336"/>
    </row>
    <row r="16" spans="2:15" ht="24">
      <c r="B16" s="1502">
        <f>B15+1</f>
        <v>6</v>
      </c>
      <c r="C16" s="456" t="s">
        <v>3732</v>
      </c>
      <c r="D16" s="455" t="s">
        <v>3</v>
      </c>
      <c r="E16" s="1502" t="s">
        <v>9</v>
      </c>
      <c r="F16" s="1490" t="s">
        <v>149</v>
      </c>
      <c r="G16" s="1492" t="s">
        <v>25</v>
      </c>
      <c r="H16" s="456" t="s">
        <v>3733</v>
      </c>
      <c r="I16" s="451" t="s">
        <v>2631</v>
      </c>
      <c r="J16" s="450" t="s">
        <v>186</v>
      </c>
      <c r="K16" s="463" t="s">
        <v>186</v>
      </c>
      <c r="L16" s="452" t="str">
        <f>VLOOKUP(K16,CódigosRetorno!$A$1:$B$1683,2,FALSE)</f>
        <v>-</v>
      </c>
      <c r="M16" s="450" t="s">
        <v>186</v>
      </c>
      <c r="N16" s="449" t="s">
        <v>186</v>
      </c>
      <c r="O16" s="336"/>
    </row>
    <row r="17" spans="2:15" ht="36">
      <c r="B17" s="1502"/>
      <c r="C17" s="456" t="s">
        <v>3734</v>
      </c>
      <c r="D17" s="455" t="s">
        <v>3</v>
      </c>
      <c r="E17" s="1502"/>
      <c r="F17" s="1490"/>
      <c r="G17" s="1492"/>
      <c r="H17" s="456" t="s">
        <v>3735</v>
      </c>
      <c r="I17" s="451" t="s">
        <v>3736</v>
      </c>
      <c r="J17" s="450" t="s">
        <v>203</v>
      </c>
      <c r="K17" s="463" t="s">
        <v>3085</v>
      </c>
      <c r="L17" s="452" t="str">
        <f>VLOOKUP(K17,CódigosRetorno!$A$1:$B$1683,2,FALSE)</f>
        <v>El valor del tag no cumple con el formato establecido</v>
      </c>
      <c r="M17" s="450"/>
      <c r="N17" s="449" t="s">
        <v>186</v>
      </c>
      <c r="O17" s="336"/>
    </row>
    <row r="18" spans="2:15" ht="36">
      <c r="B18" s="1490">
        <f>+B16+1</f>
        <v>7</v>
      </c>
      <c r="C18" s="1493" t="s">
        <v>103</v>
      </c>
      <c r="D18" s="1492" t="s">
        <v>3</v>
      </c>
      <c r="E18" s="1492" t="s">
        <v>4</v>
      </c>
      <c r="F18" s="1490" t="s">
        <v>10</v>
      </c>
      <c r="G18" s="1492"/>
      <c r="H18" s="1493" t="s">
        <v>2624</v>
      </c>
      <c r="I18" s="451" t="s">
        <v>3436</v>
      </c>
      <c r="J18" s="463" t="s">
        <v>203</v>
      </c>
      <c r="K18" s="461" t="s">
        <v>2536</v>
      </c>
      <c r="L18" s="452" t="str">
        <f>VLOOKUP(K18,CódigosRetorno!$A$1:$B$1683,2,FALSE)</f>
        <v>El XML no contiene el tag o no existe informacion de InvoiceTypeCode</v>
      </c>
      <c r="M18" s="450" t="s">
        <v>477</v>
      </c>
      <c r="N18" s="449" t="s">
        <v>186</v>
      </c>
      <c r="O18" s="336"/>
    </row>
    <row r="19" spans="2:15" ht="36">
      <c r="B19" s="1490"/>
      <c r="C19" s="1493"/>
      <c r="D19" s="1492"/>
      <c r="E19" s="1492"/>
      <c r="F19" s="1490"/>
      <c r="G19" s="1492"/>
      <c r="H19" s="1493"/>
      <c r="I19" s="452" t="s">
        <v>3062</v>
      </c>
      <c r="J19" s="463" t="s">
        <v>203</v>
      </c>
      <c r="K19" s="461" t="s">
        <v>2537</v>
      </c>
      <c r="L19" s="452" t="str">
        <f>VLOOKUP(K19,CódigosRetorno!$A$1:$B$1683,2,FALSE)</f>
        <v>InvoiceTypeCode - El valor del tipo de documento es invalido o no coincide con el nombre del archivo</v>
      </c>
      <c r="M19" s="450" t="s">
        <v>477</v>
      </c>
      <c r="N19" s="449" t="s">
        <v>186</v>
      </c>
      <c r="O19" s="336"/>
    </row>
    <row r="20" spans="2:15" ht="36">
      <c r="B20" s="1490">
        <f>B18+1</f>
        <v>8</v>
      </c>
      <c r="C20" s="1493" t="s">
        <v>2956</v>
      </c>
      <c r="D20" s="1492" t="s">
        <v>3</v>
      </c>
      <c r="E20" s="1492" t="s">
        <v>4</v>
      </c>
      <c r="F20" s="1490" t="s">
        <v>13</v>
      </c>
      <c r="G20" s="1492" t="s">
        <v>2650</v>
      </c>
      <c r="H20" s="1493" t="s">
        <v>2625</v>
      </c>
      <c r="I20" s="451" t="s">
        <v>3436</v>
      </c>
      <c r="J20" s="463" t="s">
        <v>203</v>
      </c>
      <c r="K20" s="461" t="s">
        <v>757</v>
      </c>
      <c r="L20" s="452" t="str">
        <f>VLOOKUP(K20,CódigosRetorno!$A$1:$B$1683,2,FALSE)</f>
        <v>El XML no contiene el tag o no existe informacion de DocumentCurrencyCode</v>
      </c>
      <c r="M20" s="450" t="s">
        <v>477</v>
      </c>
      <c r="N20" s="449" t="s">
        <v>186</v>
      </c>
      <c r="O20" s="336"/>
    </row>
    <row r="21" spans="2:15" ht="36">
      <c r="B21" s="1490"/>
      <c r="C21" s="1493"/>
      <c r="D21" s="1492"/>
      <c r="E21" s="1492"/>
      <c r="F21" s="1490"/>
      <c r="G21" s="1492"/>
      <c r="H21" s="1493"/>
      <c r="I21" s="451" t="s">
        <v>3148</v>
      </c>
      <c r="J21" s="463" t="s">
        <v>203</v>
      </c>
      <c r="K21" s="461" t="s">
        <v>761</v>
      </c>
      <c r="L21" s="452" t="str">
        <f>VLOOKUP(K21,CódigosRetorno!$A$1:$B$1683,2,FALSE)</f>
        <v>DocumentCurrencyCode - El dato ingresado no cumple con la estructura</v>
      </c>
      <c r="M21" s="449"/>
      <c r="N21" s="449" t="s">
        <v>186</v>
      </c>
      <c r="O21" s="336"/>
    </row>
    <row r="22" spans="2:15" ht="48">
      <c r="B22" s="1490"/>
      <c r="C22" s="1493"/>
      <c r="D22" s="1492"/>
      <c r="E22" s="1492"/>
      <c r="F22" s="1490"/>
      <c r="G22" s="1492"/>
      <c r="H22" s="1493"/>
      <c r="I22" s="452" t="s">
        <v>3737</v>
      </c>
      <c r="J22" s="463" t="s">
        <v>203</v>
      </c>
      <c r="K22" s="461" t="s">
        <v>758</v>
      </c>
      <c r="L22" s="452" t="str">
        <f>VLOOKUP(K22,CódigosRetorno!$A$1:$B$1683,2,FALSE)</f>
        <v>La moneda debe ser la misma en todo el documento. Salvo las percepciones que sólo son en moneda nacional.</v>
      </c>
      <c r="M22" s="450" t="s">
        <v>477</v>
      </c>
      <c r="N22" s="449" t="s">
        <v>186</v>
      </c>
      <c r="O22" s="336"/>
    </row>
    <row r="23" spans="2:15" ht="15">
      <c r="B23" s="449">
        <f>+B20+1</f>
        <v>9</v>
      </c>
      <c r="C23" s="190" t="s">
        <v>2998</v>
      </c>
      <c r="D23" s="107" t="s">
        <v>3</v>
      </c>
      <c r="E23" s="108" t="s">
        <v>9</v>
      </c>
      <c r="F23" s="108" t="s">
        <v>149</v>
      </c>
      <c r="G23" s="109" t="s">
        <v>25</v>
      </c>
      <c r="H23" s="106" t="s">
        <v>3738</v>
      </c>
      <c r="I23" s="451" t="s">
        <v>2631</v>
      </c>
      <c r="J23" s="450" t="s">
        <v>186</v>
      </c>
      <c r="K23" s="463" t="s">
        <v>186</v>
      </c>
      <c r="L23" s="452" t="str">
        <f>VLOOKUP(K23,CódigosRetorno!$A$1:$B$1683,2,FALSE)</f>
        <v>-</v>
      </c>
      <c r="M23" s="450" t="s">
        <v>186</v>
      </c>
      <c r="N23" s="449" t="s">
        <v>186</v>
      </c>
      <c r="O23" s="336"/>
    </row>
    <row r="24" spans="2:15" ht="15">
      <c r="B24" s="1505" t="s">
        <v>188</v>
      </c>
      <c r="C24" s="1505"/>
      <c r="D24" s="368"/>
      <c r="E24" s="368"/>
      <c r="F24" s="368"/>
      <c r="G24" s="368"/>
      <c r="H24" s="368"/>
      <c r="I24" s="368"/>
      <c r="J24" s="368"/>
      <c r="K24" s="368"/>
      <c r="L24" s="370"/>
      <c r="M24" s="368"/>
      <c r="N24" s="368"/>
      <c r="O24" s="336"/>
    </row>
    <row r="25" spans="2:15" ht="15">
      <c r="B25" s="449">
        <f>+B23+1</f>
        <v>10</v>
      </c>
      <c r="C25" s="452" t="s">
        <v>43</v>
      </c>
      <c r="D25" s="450" t="s">
        <v>3</v>
      </c>
      <c r="E25" s="450" t="s">
        <v>4</v>
      </c>
      <c r="F25" s="449" t="s">
        <v>26</v>
      </c>
      <c r="G25" s="450" t="s">
        <v>186</v>
      </c>
      <c r="H25" s="451" t="s">
        <v>186</v>
      </c>
      <c r="I25" s="451" t="s">
        <v>3420</v>
      </c>
      <c r="J25" s="450" t="s">
        <v>186</v>
      </c>
      <c r="K25" s="463" t="s">
        <v>186</v>
      </c>
      <c r="L25" s="370" t="str">
        <f>VLOOKUP(K25,CódigosRetorno!$A$1:$B$1683,2,FALSE)</f>
        <v>-</v>
      </c>
      <c r="M25" s="450" t="s">
        <v>186</v>
      </c>
      <c r="N25" s="449" t="s">
        <v>186</v>
      </c>
      <c r="O25" s="336"/>
    </row>
    <row r="26" spans="2:15" ht="15">
      <c r="B26" s="368" t="s">
        <v>155</v>
      </c>
      <c r="C26" s="368"/>
      <c r="D26" s="368"/>
      <c r="E26" s="368"/>
      <c r="F26" s="368"/>
      <c r="G26" s="368"/>
      <c r="H26" s="368"/>
      <c r="I26" s="368"/>
      <c r="J26" s="368"/>
      <c r="K26" s="368"/>
      <c r="L26" s="370"/>
      <c r="M26" s="368"/>
      <c r="N26" s="368"/>
      <c r="O26" s="336"/>
    </row>
    <row r="27" spans="2:15" ht="48">
      <c r="B27" s="1490">
        <f>B25+1</f>
        <v>11</v>
      </c>
      <c r="C27" s="1493" t="s">
        <v>6</v>
      </c>
      <c r="D27" s="1492" t="s">
        <v>3</v>
      </c>
      <c r="E27" s="1492" t="s">
        <v>4</v>
      </c>
      <c r="F27" s="1490" t="s">
        <v>7</v>
      </c>
      <c r="G27" s="1492"/>
      <c r="H27" s="1493" t="s">
        <v>3739</v>
      </c>
      <c r="I27" s="451" t="s">
        <v>3440</v>
      </c>
      <c r="J27" s="463" t="s">
        <v>203</v>
      </c>
      <c r="K27" s="461" t="s">
        <v>2501</v>
      </c>
      <c r="L27" s="370" t="str">
        <f>VLOOKUP(K27,CódigosRetorno!$A$1:$B$1683,2,FALSE)</f>
        <v>Número de RUC del nombre del archivo no coincide con el consignado en el contenido del archivo XML</v>
      </c>
      <c r="M27" s="450" t="s">
        <v>477</v>
      </c>
      <c r="N27" s="449" t="s">
        <v>186</v>
      </c>
      <c r="O27" s="336"/>
    </row>
    <row r="28" spans="2:15" ht="24">
      <c r="B28" s="1490"/>
      <c r="C28" s="1493"/>
      <c r="D28" s="1492"/>
      <c r="E28" s="1492"/>
      <c r="F28" s="1490"/>
      <c r="G28" s="1492"/>
      <c r="H28" s="1493"/>
      <c r="I28" s="451" t="s">
        <v>3740</v>
      </c>
      <c r="J28" s="463" t="s">
        <v>203</v>
      </c>
      <c r="K28" s="461" t="s">
        <v>2345</v>
      </c>
      <c r="L28" s="370" t="str">
        <f>VLOOKUP(K28,CódigosRetorno!$A$1:$B$1683,2,FALSE)</f>
        <v>El Numero de RUC del emisor no existe</v>
      </c>
      <c r="M28" s="450" t="s">
        <v>217</v>
      </c>
      <c r="N28" s="449" t="s">
        <v>2629</v>
      </c>
      <c r="O28" s="336"/>
    </row>
    <row r="29" spans="2:15" ht="36">
      <c r="B29" s="1490"/>
      <c r="C29" s="1493"/>
      <c r="D29" s="1492"/>
      <c r="E29" s="1492"/>
      <c r="F29" s="1490"/>
      <c r="G29" s="1492"/>
      <c r="H29" s="1493"/>
      <c r="I29" s="451" t="s">
        <v>3741</v>
      </c>
      <c r="J29" s="463" t="s">
        <v>203</v>
      </c>
      <c r="K29" s="461" t="s">
        <v>2436</v>
      </c>
      <c r="L29" s="370" t="str">
        <f>VLOOKUP(K29,CódigosRetorno!$A$1:$B$1683,2,FALSE)</f>
        <v>El contribuyente no esta activo</v>
      </c>
      <c r="M29" s="450" t="s">
        <v>217</v>
      </c>
      <c r="N29" s="449" t="s">
        <v>2629</v>
      </c>
      <c r="O29" s="336"/>
    </row>
    <row r="30" spans="2:15" ht="48">
      <c r="B30" s="1490"/>
      <c r="C30" s="1493"/>
      <c r="D30" s="1492"/>
      <c r="E30" s="1492"/>
      <c r="F30" s="1490"/>
      <c r="G30" s="1492"/>
      <c r="H30" s="1493"/>
      <c r="I30" s="451" t="s">
        <v>3742</v>
      </c>
      <c r="J30" s="463" t="s">
        <v>203</v>
      </c>
      <c r="K30" s="461" t="s">
        <v>2435</v>
      </c>
      <c r="L30" s="370" t="str">
        <f>VLOOKUP(K30,CódigosRetorno!$A$1:$B$1683,2,FALSE)</f>
        <v>El contribuyente no esta habido</v>
      </c>
      <c r="M30" s="450" t="s">
        <v>217</v>
      </c>
      <c r="N30" s="449" t="s">
        <v>2629</v>
      </c>
      <c r="O30" s="336"/>
    </row>
    <row r="31" spans="2:15" ht="36">
      <c r="B31" s="1490"/>
      <c r="C31" s="1493" t="s">
        <v>2647</v>
      </c>
      <c r="D31" s="1492"/>
      <c r="E31" s="1492" t="s">
        <v>4</v>
      </c>
      <c r="F31" s="1490" t="s">
        <v>11</v>
      </c>
      <c r="G31" s="1492"/>
      <c r="H31" s="1493" t="s">
        <v>3907</v>
      </c>
      <c r="I31" s="451" t="s">
        <v>2616</v>
      </c>
      <c r="J31" s="463" t="s">
        <v>203</v>
      </c>
      <c r="K31" s="461" t="s">
        <v>2532</v>
      </c>
      <c r="L31" s="370" t="str">
        <f>VLOOKUP(K31,CódigosRetorno!$A$1:$B$1683,2,FALSE)</f>
        <v>El XML no contiene el tag o no existe informacion en tipo de documento del emisor.</v>
      </c>
      <c r="M31" s="450" t="s">
        <v>477</v>
      </c>
      <c r="N31" s="449" t="s">
        <v>186</v>
      </c>
      <c r="O31" s="336"/>
    </row>
    <row r="32" spans="2:15" ht="24">
      <c r="B32" s="1490"/>
      <c r="C32" s="1493"/>
      <c r="D32" s="1492"/>
      <c r="E32" s="1492"/>
      <c r="F32" s="1490"/>
      <c r="G32" s="1492"/>
      <c r="H32" s="1493"/>
      <c r="I32" s="451" t="s">
        <v>2630</v>
      </c>
      <c r="J32" s="463" t="s">
        <v>203</v>
      </c>
      <c r="K32" s="461" t="s">
        <v>2533</v>
      </c>
      <c r="L32" s="370" t="str">
        <f>VLOOKUP(K32,CódigosRetorno!$A$1:$B$1683,2,FALSE)</f>
        <v>El dato ingresado no cumple con el estandar</v>
      </c>
      <c r="M32" s="450" t="s">
        <v>477</v>
      </c>
      <c r="N32" s="449" t="s">
        <v>186</v>
      </c>
      <c r="O32" s="336"/>
    </row>
    <row r="33" spans="2:15" ht="36">
      <c r="B33" s="1490"/>
      <c r="C33" s="1493"/>
      <c r="D33" s="1492"/>
      <c r="E33" s="1492"/>
      <c r="F33" s="1490"/>
      <c r="G33" s="1492"/>
      <c r="H33" s="1493"/>
      <c r="I33" s="451" t="s">
        <v>2887</v>
      </c>
      <c r="J33" s="463" t="s">
        <v>203</v>
      </c>
      <c r="K33" s="461" t="s">
        <v>2072</v>
      </c>
      <c r="L33" s="370" t="str">
        <f>VLOOKUP(K33,CódigosRetorno!$A$1:$B$1683,2,FALSE)</f>
        <v>Debe consignar solo un tag cac:AccountingSupplierParty/cbc:AdditionalAccountID</v>
      </c>
      <c r="M33" s="450" t="s">
        <v>477</v>
      </c>
      <c r="N33" s="449" t="s">
        <v>186</v>
      </c>
      <c r="O33" s="336"/>
    </row>
    <row r="34" spans="2:15" ht="48">
      <c r="B34" s="1490">
        <f>+B27+1</f>
        <v>12</v>
      </c>
      <c r="C34" s="1493" t="s">
        <v>54</v>
      </c>
      <c r="D34" s="1492" t="s">
        <v>3</v>
      </c>
      <c r="E34" s="1492" t="s">
        <v>4</v>
      </c>
      <c r="F34" s="1490" t="s">
        <v>5</v>
      </c>
      <c r="G34" s="1492"/>
      <c r="H34" s="1491" t="s">
        <v>35</v>
      </c>
      <c r="I34" s="451" t="s">
        <v>3436</v>
      </c>
      <c r="J34" s="463" t="s">
        <v>203</v>
      </c>
      <c r="K34" s="461" t="s">
        <v>2498</v>
      </c>
      <c r="L34" s="370" t="str">
        <f>VLOOKUP(K34,CódigosRetorno!$A$1:$B$1683,2,FALSE)</f>
        <v>El XML no contiene el tag o no existe informacion de RegistrationName del emisor del documento</v>
      </c>
      <c r="M34" s="450" t="s">
        <v>477</v>
      </c>
      <c r="N34" s="449" t="s">
        <v>186</v>
      </c>
      <c r="O34" s="336"/>
    </row>
    <row r="35" spans="2:15" ht="36">
      <c r="B35" s="1490"/>
      <c r="C35" s="1493"/>
      <c r="D35" s="1492"/>
      <c r="E35" s="1492"/>
      <c r="F35" s="1490"/>
      <c r="G35" s="1492"/>
      <c r="H35" s="1491"/>
      <c r="I35" s="451" t="s">
        <v>2898</v>
      </c>
      <c r="J35" s="463" t="s">
        <v>203</v>
      </c>
      <c r="K35" s="461" t="s">
        <v>2497</v>
      </c>
      <c r="L35" s="370" t="str">
        <f>VLOOKUP(K35,CódigosRetorno!$A$1:$B$1683,2,FALSE)</f>
        <v>RegistrationName - El nombre o razon social del emisor no cumple con el estandar</v>
      </c>
      <c r="M35" s="450" t="s">
        <v>477</v>
      </c>
      <c r="N35" s="449" t="s">
        <v>186</v>
      </c>
      <c r="O35" s="336"/>
    </row>
    <row r="36" spans="2:15" ht="15">
      <c r="B36" s="1505" t="s">
        <v>156</v>
      </c>
      <c r="C36" s="1505"/>
      <c r="D36" s="368"/>
      <c r="E36" s="368"/>
      <c r="F36" s="368"/>
      <c r="G36" s="368"/>
      <c r="H36" s="368"/>
      <c r="I36" s="368"/>
      <c r="J36" s="368"/>
      <c r="K36" s="368"/>
      <c r="L36" s="370"/>
      <c r="M36" s="368"/>
      <c r="N36" s="368"/>
      <c r="O36" s="336"/>
    </row>
    <row r="37" spans="2:15" ht="48">
      <c r="B37" s="1490">
        <f>+B34+1</f>
        <v>13</v>
      </c>
      <c r="C37" s="1493" t="s">
        <v>2645</v>
      </c>
      <c r="D37" s="1492" t="s">
        <v>3</v>
      </c>
      <c r="E37" s="1492" t="s">
        <v>4</v>
      </c>
      <c r="F37" s="1490" t="s">
        <v>12</v>
      </c>
      <c r="G37" s="1492"/>
      <c r="H37" s="1491" t="s">
        <v>3743</v>
      </c>
      <c r="I37" s="451" t="s">
        <v>4600</v>
      </c>
      <c r="J37" s="463" t="s">
        <v>203</v>
      </c>
      <c r="K37" s="461" t="s">
        <v>762</v>
      </c>
      <c r="L37" s="370" t="str">
        <f>VLOOKUP(K37,CódigosRetorno!$A$1:$B$1683,2,FALSE)</f>
        <v>El XML no contiene el tag o no existe informacion de CustomerAssignedAccountID del receptor del documento</v>
      </c>
      <c r="M37" s="450" t="s">
        <v>477</v>
      </c>
      <c r="N37" s="449" t="s">
        <v>186</v>
      </c>
      <c r="O37" s="336"/>
    </row>
    <row r="38" spans="2:15" ht="48">
      <c r="B38" s="1490"/>
      <c r="C38" s="1493"/>
      <c r="D38" s="1492"/>
      <c r="E38" s="1492"/>
      <c r="F38" s="1490"/>
      <c r="G38" s="1492"/>
      <c r="H38" s="1491"/>
      <c r="I38" s="451" t="s">
        <v>3744</v>
      </c>
      <c r="J38" s="463" t="s">
        <v>203</v>
      </c>
      <c r="K38" s="461" t="s">
        <v>763</v>
      </c>
      <c r="L38" s="370" t="str">
        <f>VLOOKUP(K38,CódigosRetorno!$A$1:$B$1683,2,FALSE)</f>
        <v>El numero de documento de identidad del receptor debe ser  RUC</v>
      </c>
      <c r="M38" s="450" t="s">
        <v>477</v>
      </c>
      <c r="N38" s="449" t="s">
        <v>186</v>
      </c>
      <c r="O38" s="336"/>
    </row>
    <row r="39" spans="2:15" ht="48">
      <c r="B39" s="1490"/>
      <c r="C39" s="1493"/>
      <c r="D39" s="1492"/>
      <c r="E39" s="1492"/>
      <c r="F39" s="1490"/>
      <c r="G39" s="1492"/>
      <c r="H39" s="1491"/>
      <c r="I39" s="451" t="s">
        <v>3745</v>
      </c>
      <c r="J39" s="463" t="s">
        <v>1177</v>
      </c>
      <c r="K39" s="461" t="s">
        <v>1437</v>
      </c>
      <c r="L39" s="370" t="str">
        <f>VLOOKUP(K39,CódigosRetorno!$A$1:$B$1683,2,FALSE)</f>
        <v>El numero de RUC del receptor no existe.</v>
      </c>
      <c r="M39" s="450" t="s">
        <v>217</v>
      </c>
      <c r="N39" s="449" t="s">
        <v>2629</v>
      </c>
      <c r="O39" s="336"/>
    </row>
    <row r="40" spans="2:15" ht="60">
      <c r="B40" s="1490"/>
      <c r="C40" s="1493"/>
      <c r="D40" s="1492"/>
      <c r="E40" s="1492"/>
      <c r="F40" s="1490"/>
      <c r="G40" s="1492"/>
      <c r="H40" s="1491"/>
      <c r="I40" s="451" t="s">
        <v>2890</v>
      </c>
      <c r="J40" s="463" t="s">
        <v>1177</v>
      </c>
      <c r="K40" s="461" t="s">
        <v>1430</v>
      </c>
      <c r="L40" s="370" t="str">
        <f>VLOOKUP(K40,CódigosRetorno!$A$1:$B$1683,2,FALSE)</f>
        <v>El RUC  del receptor no esta activo</v>
      </c>
      <c r="M40" s="450" t="s">
        <v>217</v>
      </c>
      <c r="N40" s="449" t="s">
        <v>2629</v>
      </c>
      <c r="O40" s="336"/>
    </row>
    <row r="41" spans="2:15" ht="72">
      <c r="B41" s="1490"/>
      <c r="C41" s="1493"/>
      <c r="D41" s="1492"/>
      <c r="E41" s="1492"/>
      <c r="F41" s="1490"/>
      <c r="G41" s="1492"/>
      <c r="H41" s="1491"/>
      <c r="I41" s="451" t="s">
        <v>2891</v>
      </c>
      <c r="J41" s="463" t="s">
        <v>1177</v>
      </c>
      <c r="K41" s="461" t="s">
        <v>1428</v>
      </c>
      <c r="L41" s="370" t="str">
        <f>VLOOKUP(K41,CódigosRetorno!$A$1:$B$1683,2,FALSE)</f>
        <v>El RUC del receptor no esta habido</v>
      </c>
      <c r="M41" s="450" t="s">
        <v>217</v>
      </c>
      <c r="N41" s="449" t="s">
        <v>2629</v>
      </c>
      <c r="O41" s="336"/>
    </row>
    <row r="42" spans="2:15" ht="48">
      <c r="B42" s="1490"/>
      <c r="C42" s="1493"/>
      <c r="D42" s="1492"/>
      <c r="E42" s="1492"/>
      <c r="F42" s="1490"/>
      <c r="G42" s="1492"/>
      <c r="H42" s="1491"/>
      <c r="I42" s="451" t="s">
        <v>3423</v>
      </c>
      <c r="J42" s="449" t="s">
        <v>1177</v>
      </c>
      <c r="K42" s="463" t="s">
        <v>3422</v>
      </c>
      <c r="L42" s="370" t="str">
        <f>VLOOKUP(K42,CódigosRetorno!$A$1:$B$1683,2,FALSE)</f>
        <v>El DNI debe tener 8 caracteres numéricos</v>
      </c>
      <c r="M42" s="450" t="s">
        <v>477</v>
      </c>
      <c r="N42" s="449" t="s">
        <v>186</v>
      </c>
      <c r="O42" s="336"/>
    </row>
    <row r="43" spans="2:15" ht="96">
      <c r="B43" s="1490"/>
      <c r="C43" s="1493"/>
      <c r="D43" s="1492"/>
      <c r="E43" s="1492"/>
      <c r="F43" s="1490"/>
      <c r="G43" s="1492"/>
      <c r="H43" s="1491"/>
      <c r="I43" s="451" t="s">
        <v>3578</v>
      </c>
      <c r="J43" s="449" t="s">
        <v>1177</v>
      </c>
      <c r="K43" s="463" t="s">
        <v>3424</v>
      </c>
      <c r="L43" s="370" t="str">
        <f>VLOOKUP(K43,CódigosRetorno!$A$1:$B$1683,2,FALSE)</f>
        <v>El dato ingresado como numero de documento de identidad del receptor no cumple con el formato establecido</v>
      </c>
      <c r="M43" s="450" t="s">
        <v>477</v>
      </c>
      <c r="N43" s="449" t="s">
        <v>186</v>
      </c>
      <c r="O43" s="336"/>
    </row>
    <row r="44" spans="2:15" ht="48">
      <c r="B44" s="1490"/>
      <c r="C44" s="1493" t="s">
        <v>2646</v>
      </c>
      <c r="D44" s="1492"/>
      <c r="E44" s="1492" t="s">
        <v>4</v>
      </c>
      <c r="F44" s="1490" t="s">
        <v>47</v>
      </c>
      <c r="G44" s="1492" t="s">
        <v>2643</v>
      </c>
      <c r="H44" s="1493" t="s">
        <v>3746</v>
      </c>
      <c r="I44" s="451" t="s">
        <v>3436</v>
      </c>
      <c r="J44" s="463" t="s">
        <v>203</v>
      </c>
      <c r="K44" s="461" t="s">
        <v>765</v>
      </c>
      <c r="L44" s="370" t="str">
        <f>VLOOKUP(K44,CódigosRetorno!$A$1:$B$1683,2,FALSE)</f>
        <v>El XML no contiene el tag o no existe informacion de AdditionalAccountID del receptor del documento</v>
      </c>
      <c r="M44" s="450" t="s">
        <v>477</v>
      </c>
      <c r="N44" s="449" t="s">
        <v>186</v>
      </c>
      <c r="O44" s="336"/>
    </row>
    <row r="45" spans="2:15" ht="48">
      <c r="B45" s="1490"/>
      <c r="C45" s="1493"/>
      <c r="D45" s="1492"/>
      <c r="E45" s="1492"/>
      <c r="F45" s="1490"/>
      <c r="G45" s="1492"/>
      <c r="H45" s="1493"/>
      <c r="I45" s="451" t="s">
        <v>3747</v>
      </c>
      <c r="J45" s="463" t="s">
        <v>203</v>
      </c>
      <c r="K45" s="461" t="s">
        <v>766</v>
      </c>
      <c r="L45" s="370" t="str">
        <f>VLOOKUP(K45,CódigosRetorno!$A$1:$B$1683,2,FALSE)</f>
        <v>El dato ingresado  en el tipo de documento de identidad del receptor no cumple con el estandar o no esta permitido.</v>
      </c>
      <c r="M45" s="450" t="s">
        <v>477</v>
      </c>
      <c r="N45" s="449" t="s">
        <v>3015</v>
      </c>
      <c r="O45" s="336"/>
    </row>
    <row r="46" spans="2:15" ht="36">
      <c r="B46" s="1490"/>
      <c r="C46" s="1493"/>
      <c r="D46" s="1492"/>
      <c r="E46" s="1492"/>
      <c r="F46" s="1490"/>
      <c r="G46" s="1492"/>
      <c r="H46" s="1493"/>
      <c r="I46" s="451" t="s">
        <v>2887</v>
      </c>
      <c r="J46" s="463" t="s">
        <v>203</v>
      </c>
      <c r="K46" s="461" t="s">
        <v>764</v>
      </c>
      <c r="L46" s="370" t="str">
        <f>VLOOKUP(K46,CódigosRetorno!$A$1:$B$1683,2,FALSE)</f>
        <v>Debe consignar solo un tag cac:AccountingCustomerParty/cbc:AdditionalAccountID</v>
      </c>
      <c r="M46" s="450" t="s">
        <v>477</v>
      </c>
      <c r="N46" s="449" t="s">
        <v>186</v>
      </c>
      <c r="O46" s="336"/>
    </row>
    <row r="47" spans="2:15" ht="48">
      <c r="B47" s="1490">
        <f>B37+1</f>
        <v>14</v>
      </c>
      <c r="C47" s="1493" t="s">
        <v>55</v>
      </c>
      <c r="D47" s="1492" t="s">
        <v>3</v>
      </c>
      <c r="E47" s="1492" t="s">
        <v>4</v>
      </c>
      <c r="F47" s="1490" t="s">
        <v>5</v>
      </c>
      <c r="G47" s="1492"/>
      <c r="H47" s="1491" t="s">
        <v>3748</v>
      </c>
      <c r="I47" s="451" t="s">
        <v>3436</v>
      </c>
      <c r="J47" s="463" t="s">
        <v>203</v>
      </c>
      <c r="K47" s="461" t="s">
        <v>767</v>
      </c>
      <c r="L47" s="370" t="str">
        <f>VLOOKUP(K47,CódigosRetorno!$A$1:$B$1683,2,FALSE)</f>
        <v>El XML no contiene el tag o no existe informacion de RegistrationName del receptor del documento</v>
      </c>
      <c r="M47" s="450" t="s">
        <v>477</v>
      </c>
      <c r="N47" s="449" t="s">
        <v>186</v>
      </c>
      <c r="O47" s="336"/>
    </row>
    <row r="48" spans="2:15" ht="36">
      <c r="B48" s="1490"/>
      <c r="C48" s="1493"/>
      <c r="D48" s="1492"/>
      <c r="E48" s="1492"/>
      <c r="F48" s="1490"/>
      <c r="G48" s="1492"/>
      <c r="H48" s="1491"/>
      <c r="I48" s="451" t="s">
        <v>3749</v>
      </c>
      <c r="J48" s="463" t="s">
        <v>203</v>
      </c>
      <c r="K48" s="461" t="s">
        <v>768</v>
      </c>
      <c r="L48" s="370" t="str">
        <f>VLOOKUP(K48,CódigosRetorno!$A$1:$B$1683,2,FALSE)</f>
        <v>RegistrationName -  El dato ingresado no cumple con el estandar</v>
      </c>
      <c r="M48" s="450" t="s">
        <v>477</v>
      </c>
      <c r="N48" s="449" t="s">
        <v>186</v>
      </c>
      <c r="O48" s="336"/>
    </row>
    <row r="49" spans="2:15" ht="36">
      <c r="B49" s="449">
        <f>+B47+1</f>
        <v>15</v>
      </c>
      <c r="C49" s="456" t="s">
        <v>3750</v>
      </c>
      <c r="D49" s="456"/>
      <c r="E49" s="455" t="s">
        <v>4</v>
      </c>
      <c r="F49" s="455" t="s">
        <v>175</v>
      </c>
      <c r="G49" s="456"/>
      <c r="H49" s="456" t="s">
        <v>3751</v>
      </c>
      <c r="I49" s="451" t="s">
        <v>3044</v>
      </c>
      <c r="J49" s="450" t="s">
        <v>1177</v>
      </c>
      <c r="K49" s="463" t="s">
        <v>3752</v>
      </c>
      <c r="L49" s="370" t="str">
        <f>VLOOKUP(K49,CódigosRetorno!$A$1:$B$1683,2,FALSE)</f>
        <v>El código de Ubigeo no existe en el listado.</v>
      </c>
      <c r="M49" s="450" t="s">
        <v>186</v>
      </c>
      <c r="N49" s="449" t="s">
        <v>3129</v>
      </c>
      <c r="O49" s="336"/>
    </row>
    <row r="50" spans="2:15" ht="15">
      <c r="B50" s="1505" t="s">
        <v>3754</v>
      </c>
      <c r="C50" s="1505"/>
      <c r="D50" s="368"/>
      <c r="E50" s="368"/>
      <c r="F50" s="368"/>
      <c r="G50" s="368"/>
      <c r="H50" s="368"/>
      <c r="I50" s="368"/>
      <c r="J50" s="368"/>
      <c r="K50" s="368"/>
      <c r="L50" s="370" t="e">
        <f>VLOOKUP(K50,CódigosRetorno!$A$1:$B$1683,2,FALSE)</f>
        <v>#N/A</v>
      </c>
      <c r="M50" s="368"/>
      <c r="N50" s="368"/>
      <c r="O50" s="336"/>
    </row>
    <row r="51" spans="2:15" ht="24">
      <c r="B51" s="1502">
        <f>B49+1</f>
        <v>16</v>
      </c>
      <c r="C51" s="1503" t="s">
        <v>3755</v>
      </c>
      <c r="D51" s="1502"/>
      <c r="E51" s="1502" t="s">
        <v>4</v>
      </c>
      <c r="F51" s="1502" t="s">
        <v>11</v>
      </c>
      <c r="G51" s="1502"/>
      <c r="H51" s="1503" t="s">
        <v>3756</v>
      </c>
      <c r="I51" s="451" t="s">
        <v>2616</v>
      </c>
      <c r="J51" s="450" t="s">
        <v>203</v>
      </c>
      <c r="K51" s="463" t="s">
        <v>3606</v>
      </c>
      <c r="L51" s="370" t="str">
        <f>VLOOKUP(K51,CódigosRetorno!$A$1:$B$1683,2,FALSE)</f>
        <v>Es obligatorio informar el detalle el tipo de servicio público</v>
      </c>
      <c r="M51" s="450"/>
      <c r="N51" s="449"/>
      <c r="O51" s="336"/>
    </row>
    <row r="52" spans="2:15" ht="36">
      <c r="B52" s="1502"/>
      <c r="C52" s="1503"/>
      <c r="D52" s="1502"/>
      <c r="E52" s="1502"/>
      <c r="F52" s="1502"/>
      <c r="G52" s="1502"/>
      <c r="H52" s="1503"/>
      <c r="I52" s="451" t="s">
        <v>3757</v>
      </c>
      <c r="J52" s="450" t="s">
        <v>203</v>
      </c>
      <c r="K52" s="463" t="s">
        <v>3608</v>
      </c>
      <c r="L52" s="370" t="str">
        <f>VLOOKUP(K52,CódigosRetorno!$A$1:$B$1683,2,FALSE)</f>
        <v>El valor del Tag no se encuentra en el catálogo</v>
      </c>
      <c r="M52" s="450" t="s">
        <v>186</v>
      </c>
      <c r="N52" s="449" t="s">
        <v>3758</v>
      </c>
      <c r="O52" s="336"/>
    </row>
    <row r="53" spans="2:15" ht="48">
      <c r="B53" s="1502">
        <f>B51+1</f>
        <v>17</v>
      </c>
      <c r="C53" s="1503" t="s">
        <v>3759</v>
      </c>
      <c r="D53" s="1502"/>
      <c r="E53" s="1502" t="s">
        <v>4</v>
      </c>
      <c r="F53" s="1502"/>
      <c r="G53" s="1502"/>
      <c r="H53" s="1503" t="s">
        <v>3760</v>
      </c>
      <c r="I53" s="451" t="s">
        <v>4613</v>
      </c>
      <c r="J53" s="450" t="s">
        <v>203</v>
      </c>
      <c r="K53" s="463" t="s">
        <v>3610</v>
      </c>
      <c r="L53" s="370" t="str">
        <f>VLOOKUP(K53,CódigosRetorno!$A$1:$B$1683,2,FALSE)</f>
        <v>Es obligatorio informar el código de servicios de telecomunicaciones para el tipo servicio público informado</v>
      </c>
      <c r="M53" s="450"/>
      <c r="N53" s="449"/>
      <c r="O53" s="336"/>
    </row>
    <row r="54" spans="2:15" ht="36">
      <c r="B54" s="1502"/>
      <c r="C54" s="1503"/>
      <c r="D54" s="1502"/>
      <c r="E54" s="1502"/>
      <c r="F54" s="1502"/>
      <c r="G54" s="1502"/>
      <c r="H54" s="1503"/>
      <c r="I54" s="451" t="s">
        <v>3761</v>
      </c>
      <c r="J54" s="450" t="s">
        <v>203</v>
      </c>
      <c r="K54" s="463" t="s">
        <v>3612</v>
      </c>
      <c r="L54" s="370" t="str">
        <f>VLOOKUP(K54,CódigosRetorno!$A$1:$B$1683,2,FALSE)</f>
        <v>Sólo enviar información para el tipos de servicios públicos 5</v>
      </c>
      <c r="M54" s="450"/>
      <c r="N54" s="449"/>
      <c r="O54" s="336"/>
    </row>
    <row r="55" spans="2:15" ht="36">
      <c r="B55" s="1502"/>
      <c r="C55" s="1503"/>
      <c r="D55" s="1502"/>
      <c r="E55" s="1502"/>
      <c r="F55" s="1502"/>
      <c r="G55" s="1502"/>
      <c r="H55" s="1503"/>
      <c r="I55" s="451" t="s">
        <v>3762</v>
      </c>
      <c r="J55" s="450" t="s">
        <v>203</v>
      </c>
      <c r="K55" s="463" t="s">
        <v>3614</v>
      </c>
      <c r="L55" s="370" t="str">
        <f>VLOOKUP(K55,CódigosRetorno!$A$1:$B$1683,2,FALSE)</f>
        <v>El valor del Tag no se encuentra en el catálogo</v>
      </c>
      <c r="M55" s="450" t="s">
        <v>186</v>
      </c>
      <c r="N55" s="449" t="s">
        <v>3763</v>
      </c>
      <c r="O55" s="336"/>
    </row>
    <row r="56" spans="2:15" ht="36">
      <c r="B56" s="1502">
        <f>B53+1</f>
        <v>18</v>
      </c>
      <c r="C56" s="1503" t="s">
        <v>3764</v>
      </c>
      <c r="D56" s="1502"/>
      <c r="E56" s="1502" t="s">
        <v>4</v>
      </c>
      <c r="F56" s="1502" t="s">
        <v>148</v>
      </c>
      <c r="G56" s="1502"/>
      <c r="H56" s="1503" t="s">
        <v>3765</v>
      </c>
      <c r="I56" s="451" t="s">
        <v>4616</v>
      </c>
      <c r="J56" s="450" t="s">
        <v>203</v>
      </c>
      <c r="K56" s="463" t="s">
        <v>3615</v>
      </c>
      <c r="L56" s="370" t="str">
        <f>VLOOKUP(K56,CódigosRetorno!$A$1:$B$1683,2,FALSE)</f>
        <v>Es obligatorio informar el número del suministro para el tipo servicio público informado</v>
      </c>
      <c r="M56" s="450"/>
      <c r="N56" s="449"/>
      <c r="O56" s="336"/>
    </row>
    <row r="57" spans="2:15" ht="48">
      <c r="B57" s="1502"/>
      <c r="C57" s="1503"/>
      <c r="D57" s="1502"/>
      <c r="E57" s="1502"/>
      <c r="F57" s="1502"/>
      <c r="G57" s="1502"/>
      <c r="H57" s="1503"/>
      <c r="I57" s="451" t="s">
        <v>4617</v>
      </c>
      <c r="J57" s="450" t="s">
        <v>203</v>
      </c>
      <c r="K57" s="463" t="s">
        <v>3619</v>
      </c>
      <c r="L57" s="370" t="str">
        <f>VLOOKUP(K57,CódigosRetorno!$A$1:$B$1683,2,FALSE)</f>
        <v>El valor del Tag no cumple con el tipo y longitud esperada</v>
      </c>
      <c r="M57" s="450" t="s">
        <v>186</v>
      </c>
      <c r="N57" s="449" t="s">
        <v>186</v>
      </c>
      <c r="O57" s="336"/>
    </row>
    <row r="58" spans="2:15" ht="48">
      <c r="B58" s="1502">
        <f>B56+1</f>
        <v>19</v>
      </c>
      <c r="C58" s="1503" t="s">
        <v>3768</v>
      </c>
      <c r="D58" s="1502"/>
      <c r="E58" s="1502" t="s">
        <v>4</v>
      </c>
      <c r="F58" s="1502" t="s">
        <v>3769</v>
      </c>
      <c r="G58" s="1502"/>
      <c r="H58" s="1503" t="s">
        <v>3765</v>
      </c>
      <c r="I58" s="451" t="s">
        <v>4618</v>
      </c>
      <c r="J58" s="450" t="s">
        <v>203</v>
      </c>
      <c r="K58" s="463" t="s">
        <v>3621</v>
      </c>
      <c r="L58" s="370" t="str">
        <f>VLOOKUP(K58,CódigosRetorno!$A$1:$B$1683,2,FALSE)</f>
        <v>Debe remitir información del número de teléfono para el código de servicios de telecomunicaciones informado</v>
      </c>
      <c r="M58" s="450"/>
      <c r="N58" s="449"/>
      <c r="O58" s="336"/>
    </row>
    <row r="59" spans="2:15" ht="48">
      <c r="B59" s="1502"/>
      <c r="C59" s="1503"/>
      <c r="D59" s="1502"/>
      <c r="E59" s="1502"/>
      <c r="F59" s="1502"/>
      <c r="G59" s="1502"/>
      <c r="H59" s="1503"/>
      <c r="I59" s="451" t="s">
        <v>4619</v>
      </c>
      <c r="J59" s="450" t="s">
        <v>203</v>
      </c>
      <c r="K59" s="463" t="s">
        <v>3624</v>
      </c>
      <c r="L59" s="370" t="str">
        <f>VLOOKUP(K59,CódigosRetorno!$A$1:$B$1683,2,FALSE)</f>
        <v>El valor del Tag no cumple con el tipo y longitud esperada</v>
      </c>
      <c r="M59" s="450" t="s">
        <v>186</v>
      </c>
      <c r="N59" s="449" t="s">
        <v>186</v>
      </c>
      <c r="O59" s="336"/>
    </row>
    <row r="60" spans="2:15" ht="36">
      <c r="B60" s="1502">
        <f>B58+1</f>
        <v>20</v>
      </c>
      <c r="C60" s="1503" t="s">
        <v>3770</v>
      </c>
      <c r="D60" s="1502"/>
      <c r="E60" s="1502" t="s">
        <v>4</v>
      </c>
      <c r="F60" s="1502" t="s">
        <v>3771</v>
      </c>
      <c r="G60" s="1502"/>
      <c r="H60" s="1503" t="s">
        <v>3772</v>
      </c>
      <c r="I60" s="451" t="s">
        <v>3766</v>
      </c>
      <c r="J60" s="450" t="s">
        <v>203</v>
      </c>
      <c r="K60" s="463" t="s">
        <v>3625</v>
      </c>
      <c r="L60" s="370" t="str">
        <f>VLOOKUP(K60,CódigosRetorno!$A$1:$B$1683,2,FALSE)</f>
        <v>Es obligatorio informar el código de tarifa contratada para el tipo servicio público informado</v>
      </c>
      <c r="M60" s="450"/>
      <c r="N60" s="449"/>
      <c r="O60" s="336"/>
    </row>
    <row r="61" spans="2:15" ht="36">
      <c r="B61" s="1502"/>
      <c r="C61" s="1503"/>
      <c r="D61" s="1502"/>
      <c r="E61" s="1502"/>
      <c r="F61" s="1502"/>
      <c r="G61" s="1502"/>
      <c r="H61" s="1503"/>
      <c r="I61" s="451" t="s">
        <v>3767</v>
      </c>
      <c r="J61" s="450" t="s">
        <v>203</v>
      </c>
      <c r="K61" s="463" t="s">
        <v>3627</v>
      </c>
      <c r="L61" s="370" t="str">
        <f>VLOOKUP(K61,CódigosRetorno!$A$1:$B$1683,2,FALSE)</f>
        <v>Sólo enviar información para el tipos de servicios públicos 1 o 2</v>
      </c>
      <c r="M61" s="450"/>
      <c r="N61" s="449"/>
      <c r="O61" s="336"/>
    </row>
    <row r="62" spans="2:15" ht="36">
      <c r="B62" s="1504"/>
      <c r="C62" s="1506"/>
      <c r="D62" s="1502"/>
      <c r="E62" s="1504"/>
      <c r="F62" s="1504"/>
      <c r="G62" s="1504"/>
      <c r="H62" s="1503"/>
      <c r="I62" s="451" t="s">
        <v>3773</v>
      </c>
      <c r="J62" s="450" t="s">
        <v>203</v>
      </c>
      <c r="K62" s="463" t="s">
        <v>3628</v>
      </c>
      <c r="L62" s="370" t="str">
        <f>VLOOKUP(K62,CódigosRetorno!$A$1:$B$1683,2,FALSE)</f>
        <v>El valor del Tag no se encuentra en el catálogo</v>
      </c>
      <c r="M62" s="450" t="s">
        <v>186</v>
      </c>
      <c r="N62" s="449" t="s">
        <v>3774</v>
      </c>
      <c r="O62" s="336"/>
    </row>
    <row r="63" spans="2:15" ht="36">
      <c r="B63" s="1502">
        <f>B60+1</f>
        <v>21</v>
      </c>
      <c r="C63" s="1503" t="s">
        <v>3775</v>
      </c>
      <c r="D63" s="1502"/>
      <c r="E63" s="1502" t="s">
        <v>4</v>
      </c>
      <c r="F63" s="1502" t="s">
        <v>46</v>
      </c>
      <c r="G63" s="1504"/>
      <c r="H63" s="1503" t="s">
        <v>3776</v>
      </c>
      <c r="I63" s="451" t="s">
        <v>3777</v>
      </c>
      <c r="J63" s="450" t="s">
        <v>203</v>
      </c>
      <c r="K63" s="463" t="s">
        <v>3629</v>
      </c>
      <c r="L63" s="370" t="str">
        <f>VLOOKUP(K63,CódigosRetorno!$A$1:$B$1683,2,FALSE)</f>
        <v>Es obligatorio informar el detalle de la potencia contratada</v>
      </c>
      <c r="M63" s="450"/>
      <c r="N63" s="449"/>
      <c r="O63" s="336"/>
    </row>
    <row r="64" spans="2:15" ht="36">
      <c r="B64" s="1502"/>
      <c r="C64" s="1503"/>
      <c r="D64" s="1502"/>
      <c r="E64" s="1502"/>
      <c r="F64" s="1502"/>
      <c r="G64" s="1504"/>
      <c r="H64" s="1503"/>
      <c r="I64" s="451" t="s">
        <v>3778</v>
      </c>
      <c r="J64" s="450" t="s">
        <v>203</v>
      </c>
      <c r="K64" s="463" t="s">
        <v>3631</v>
      </c>
      <c r="L64" s="370" t="str">
        <f>VLOOKUP(K64,CódigosRetorno!$A$1:$B$1683,2,FALSE)</f>
        <v>Sólo enviar información para el tipo de servicios público 1</v>
      </c>
      <c r="M64" s="450"/>
      <c r="N64" s="449"/>
      <c r="O64" s="336"/>
    </row>
    <row r="65" spans="2:15" ht="36">
      <c r="B65" s="1504"/>
      <c r="C65" s="1506"/>
      <c r="D65" s="1502"/>
      <c r="E65" s="1504"/>
      <c r="F65" s="1504"/>
      <c r="G65" s="1504"/>
      <c r="H65" s="1503" t="s">
        <v>3779</v>
      </c>
      <c r="I65" s="451" t="s">
        <v>3777</v>
      </c>
      <c r="J65" s="450" t="s">
        <v>203</v>
      </c>
      <c r="K65" s="463" t="s">
        <v>3633</v>
      </c>
      <c r="L65" s="370" t="str">
        <f>VLOOKUP(K65,CódigosRetorno!$A$1:$B$1683,2,FALSE)</f>
        <v>Es obligatorio informar el detalle de la potencia contratada</v>
      </c>
      <c r="M65" s="450"/>
      <c r="N65" s="449"/>
      <c r="O65" s="336"/>
    </row>
    <row r="66" spans="2:15" ht="36">
      <c r="B66" s="1504"/>
      <c r="C66" s="1506"/>
      <c r="D66" s="1502"/>
      <c r="E66" s="1504"/>
      <c r="F66" s="1504"/>
      <c r="G66" s="1504"/>
      <c r="H66" s="1503"/>
      <c r="I66" s="451" t="s">
        <v>3778</v>
      </c>
      <c r="J66" s="450" t="s">
        <v>203</v>
      </c>
      <c r="K66" s="463" t="s">
        <v>3634</v>
      </c>
      <c r="L66" s="370" t="str">
        <f>VLOOKUP(K66,CódigosRetorno!$A$1:$B$1683,2,FALSE)</f>
        <v>Sólo enviar información para el tipo de servicios público 1</v>
      </c>
      <c r="M66" s="450"/>
      <c r="N66" s="449"/>
      <c r="O66" s="336"/>
    </row>
    <row r="67" spans="2:15" ht="36">
      <c r="B67" s="1504"/>
      <c r="C67" s="1506"/>
      <c r="D67" s="1502"/>
      <c r="E67" s="1504"/>
      <c r="F67" s="1504"/>
      <c r="G67" s="1504"/>
      <c r="H67" s="1503"/>
      <c r="I67" s="451" t="s">
        <v>5720</v>
      </c>
      <c r="J67" s="450" t="s">
        <v>203</v>
      </c>
      <c r="K67" s="463" t="s">
        <v>3635</v>
      </c>
      <c r="L67" s="370" t="str">
        <f>VLOOKUP(K67,CódigosRetorno!$A$1:$B$1683,2,FALSE)</f>
        <v>El valor del Tag no cumple con el tipo y longitud esperada</v>
      </c>
      <c r="M67" s="450" t="s">
        <v>186</v>
      </c>
      <c r="N67" s="449" t="s">
        <v>186</v>
      </c>
      <c r="O67" s="336"/>
    </row>
    <row r="68" spans="2:15" ht="36">
      <c r="B68" s="1502">
        <f>B63+1</f>
        <v>22</v>
      </c>
      <c r="C68" s="1503" t="s">
        <v>3780</v>
      </c>
      <c r="D68" s="1502"/>
      <c r="E68" s="1502" t="s">
        <v>4</v>
      </c>
      <c r="F68" s="1502" t="s">
        <v>11</v>
      </c>
      <c r="G68" s="1504"/>
      <c r="H68" s="1503" t="s">
        <v>3781</v>
      </c>
      <c r="I68" s="451" t="s">
        <v>4633</v>
      </c>
      <c r="J68" s="450" t="s">
        <v>203</v>
      </c>
      <c r="K68" s="463" t="s">
        <v>3636</v>
      </c>
      <c r="L68" s="370" t="str">
        <f>VLOOKUP(K68,CódigosRetorno!$A$1:$B$1683,2,FALSE)</f>
        <v xml:space="preserve">Es obligatorio informar el tipo de medidor </v>
      </c>
      <c r="M68" s="450"/>
      <c r="N68" s="449"/>
      <c r="O68" s="336"/>
    </row>
    <row r="69" spans="2:15" ht="36">
      <c r="B69" s="1504"/>
      <c r="C69" s="1506"/>
      <c r="D69" s="1502"/>
      <c r="E69" s="1504"/>
      <c r="F69" s="1504"/>
      <c r="G69" s="1504"/>
      <c r="H69" s="1503"/>
      <c r="I69" s="451" t="s">
        <v>3778</v>
      </c>
      <c r="J69" s="450" t="s">
        <v>203</v>
      </c>
      <c r="K69" s="463" t="s">
        <v>3638</v>
      </c>
      <c r="L69" s="370" t="str">
        <f>VLOOKUP(K69,CódigosRetorno!$A$1:$B$1683,2,FALSE)</f>
        <v>Sólo enviar información para el tipo de servicios público 1</v>
      </c>
      <c r="M69" s="450"/>
      <c r="N69" s="449"/>
      <c r="O69" s="336"/>
    </row>
    <row r="70" spans="2:15" ht="36">
      <c r="B70" s="1504"/>
      <c r="C70" s="1506"/>
      <c r="D70" s="1502"/>
      <c r="E70" s="1504"/>
      <c r="F70" s="1504"/>
      <c r="G70" s="1504"/>
      <c r="H70" s="1503"/>
      <c r="I70" s="451" t="s">
        <v>3782</v>
      </c>
      <c r="J70" s="450" t="s">
        <v>203</v>
      </c>
      <c r="K70" s="463" t="s">
        <v>3639</v>
      </c>
      <c r="L70" s="370" t="str">
        <f>VLOOKUP(K70,CódigosRetorno!$A$1:$B$1683,2,FALSE)</f>
        <v>El valor del Tag no se encuentra en el catálogo</v>
      </c>
      <c r="M70" s="450" t="s">
        <v>186</v>
      </c>
      <c r="N70" s="449" t="s">
        <v>3783</v>
      </c>
      <c r="O70" s="336"/>
    </row>
    <row r="71" spans="2:15" ht="36">
      <c r="B71" s="1502">
        <f>B68+1</f>
        <v>23</v>
      </c>
      <c r="C71" s="1503" t="s">
        <v>3784</v>
      </c>
      <c r="D71" s="1502"/>
      <c r="E71" s="1502" t="s">
        <v>4</v>
      </c>
      <c r="F71" s="1502" t="s">
        <v>175</v>
      </c>
      <c r="G71" s="1504"/>
      <c r="H71" s="1503" t="s">
        <v>3785</v>
      </c>
      <c r="I71" s="451" t="s">
        <v>4633</v>
      </c>
      <c r="J71" s="450" t="s">
        <v>203</v>
      </c>
      <c r="K71" s="463" t="s">
        <v>3640</v>
      </c>
      <c r="L71" s="370" t="str">
        <f>VLOOKUP(K71,CódigosRetorno!$A$1:$B$1683,2,FALSE)</f>
        <v>Es obligatorio informar el número del medidor</v>
      </c>
      <c r="M71" s="450"/>
      <c r="N71" s="449"/>
      <c r="O71" s="336"/>
    </row>
    <row r="72" spans="2:15" ht="36">
      <c r="B72" s="1504"/>
      <c r="C72" s="1506"/>
      <c r="D72" s="1502"/>
      <c r="E72" s="1502"/>
      <c r="F72" s="1502"/>
      <c r="G72" s="1504"/>
      <c r="H72" s="1503"/>
      <c r="I72" s="451" t="s">
        <v>3778</v>
      </c>
      <c r="J72" s="450" t="s">
        <v>203</v>
      </c>
      <c r="K72" s="463" t="s">
        <v>3642</v>
      </c>
      <c r="L72" s="370" t="str">
        <f>VLOOKUP(K72,CódigosRetorno!$A$1:$B$1683,2,FALSE)</f>
        <v>Sólo enviar información para el tipos de servicios públicos 1 o 2</v>
      </c>
      <c r="M72" s="450"/>
      <c r="N72" s="449"/>
      <c r="O72" s="336"/>
    </row>
    <row r="73" spans="2:15" ht="36">
      <c r="B73" s="1504"/>
      <c r="C73" s="1506"/>
      <c r="D73" s="1502"/>
      <c r="E73" s="1502"/>
      <c r="F73" s="1502"/>
      <c r="G73" s="1504"/>
      <c r="H73" s="1503"/>
      <c r="I73" s="451" t="s">
        <v>3786</v>
      </c>
      <c r="J73" s="450" t="s">
        <v>203</v>
      </c>
      <c r="K73" s="463" t="s">
        <v>3643</v>
      </c>
      <c r="L73" s="370" t="str">
        <f>VLOOKUP(K73,CódigosRetorno!$A$1:$B$1683,2,FALSE)</f>
        <v>El valor del Tag no cumple con el tipo y longitud esperada</v>
      </c>
      <c r="M73" s="450" t="s">
        <v>186</v>
      </c>
      <c r="N73" s="449" t="s">
        <v>186</v>
      </c>
      <c r="O73" s="336"/>
    </row>
    <row r="74" spans="2:15" ht="48">
      <c r="B74" s="455">
        <f>B71+1</f>
        <v>24</v>
      </c>
      <c r="C74" s="456" t="s">
        <v>3787</v>
      </c>
      <c r="D74" s="456"/>
      <c r="E74" s="455" t="s">
        <v>4</v>
      </c>
      <c r="F74" s="455"/>
      <c r="G74" s="456"/>
      <c r="H74" s="456" t="s">
        <v>3788</v>
      </c>
      <c r="I74" s="175"/>
      <c r="J74" s="248"/>
      <c r="K74" s="176"/>
      <c r="L74" s="370" t="e">
        <f>VLOOKUP(K74,CódigosRetorno!$A$1:$B$1683,2,FALSE)</f>
        <v>#N/A</v>
      </c>
      <c r="M74" s="450" t="s">
        <v>186</v>
      </c>
      <c r="N74" s="449" t="s">
        <v>186</v>
      </c>
      <c r="O74" s="336"/>
    </row>
    <row r="75" spans="2:15" ht="36">
      <c r="B75" s="1502">
        <f>B74+1</f>
        <v>25</v>
      </c>
      <c r="C75" s="1503" t="s">
        <v>3789</v>
      </c>
      <c r="D75" s="1502"/>
      <c r="E75" s="1502" t="s">
        <v>4</v>
      </c>
      <c r="F75" s="1502" t="s">
        <v>176</v>
      </c>
      <c r="G75" s="1502"/>
      <c r="H75" s="1503" t="s">
        <v>3790</v>
      </c>
      <c r="I75" s="451" t="s">
        <v>3766</v>
      </c>
      <c r="J75" s="450" t="s">
        <v>203</v>
      </c>
      <c r="K75" s="463" t="s">
        <v>3645</v>
      </c>
      <c r="L75" s="370" t="str">
        <f>VLOOKUP(K75,CódigosRetorno!$A$1:$B$1683,2,FALSE)</f>
        <v>No existe el detalle del número del medidor</v>
      </c>
      <c r="M75" s="450"/>
      <c r="N75" s="449"/>
      <c r="O75" s="336"/>
    </row>
    <row r="76" spans="2:15" ht="36">
      <c r="B76" s="1502"/>
      <c r="C76" s="1503"/>
      <c r="D76" s="1502"/>
      <c r="E76" s="1502"/>
      <c r="F76" s="1502"/>
      <c r="G76" s="1502"/>
      <c r="H76" s="1503"/>
      <c r="I76" s="451" t="s">
        <v>3767</v>
      </c>
      <c r="J76" s="450" t="s">
        <v>203</v>
      </c>
      <c r="K76" s="463" t="s">
        <v>3647</v>
      </c>
      <c r="L76" s="370" t="str">
        <f>VLOOKUP(K76,CódigosRetorno!$A$1:$B$1683,2,FALSE)</f>
        <v>Sólo enviar información para el tipos de servicios públicos 1 o 2</v>
      </c>
      <c r="M76" s="450"/>
      <c r="N76" s="449"/>
      <c r="O76" s="336"/>
    </row>
    <row r="77" spans="2:15" ht="36">
      <c r="B77" s="1502"/>
      <c r="C77" s="1503"/>
      <c r="D77" s="1502"/>
      <c r="E77" s="1502"/>
      <c r="F77" s="1502"/>
      <c r="G77" s="1502"/>
      <c r="H77" s="1503" t="s">
        <v>3792</v>
      </c>
      <c r="I77" s="451" t="s">
        <v>3767</v>
      </c>
      <c r="J77" s="450" t="s">
        <v>203</v>
      </c>
      <c r="K77" s="463" t="s">
        <v>3651</v>
      </c>
      <c r="L77" s="370" t="str">
        <f>VLOOKUP(K77,CódigosRetorno!$A$1:$B$1683,2,FALSE)</f>
        <v>Sólo enviar información para el tipos de servicios públicos 1 o 2</v>
      </c>
      <c r="M77" s="450"/>
      <c r="N77" s="449"/>
      <c r="O77" s="336"/>
    </row>
    <row r="78" spans="2:15" ht="36">
      <c r="B78" s="1502"/>
      <c r="C78" s="1503"/>
      <c r="D78" s="1502"/>
      <c r="E78" s="1502"/>
      <c r="F78" s="1502"/>
      <c r="G78" s="1502"/>
      <c r="H78" s="1503"/>
      <c r="I78" s="451" t="s">
        <v>3793</v>
      </c>
      <c r="J78" s="450" t="s">
        <v>203</v>
      </c>
      <c r="K78" s="463" t="s">
        <v>3652</v>
      </c>
      <c r="L78" s="370" t="str">
        <f>VLOOKUP(K78,CódigosRetorno!$A$1:$B$1683,2,FALSE)</f>
        <v>El valor del Tag no cumple con el tipo y longitud esperada</v>
      </c>
      <c r="M78" s="450" t="s">
        <v>186</v>
      </c>
      <c r="N78" s="449" t="s">
        <v>186</v>
      </c>
      <c r="O78" s="336"/>
    </row>
    <row r="79" spans="2:15" ht="15">
      <c r="B79" s="1505" t="s">
        <v>165</v>
      </c>
      <c r="C79" s="1505"/>
      <c r="D79" s="363" t="s">
        <v>186</v>
      </c>
      <c r="E79" s="362" t="s">
        <v>186</v>
      </c>
      <c r="F79" s="363" t="s">
        <v>186</v>
      </c>
      <c r="G79" s="363" t="s">
        <v>186</v>
      </c>
      <c r="H79" s="364" t="s">
        <v>186</v>
      </c>
      <c r="I79" s="359" t="s">
        <v>186</v>
      </c>
      <c r="J79" s="365" t="s">
        <v>186</v>
      </c>
      <c r="K79" s="366" t="s">
        <v>186</v>
      </c>
      <c r="L79" s="370"/>
      <c r="M79" s="365" t="s">
        <v>186</v>
      </c>
      <c r="N79" s="367" t="s">
        <v>186</v>
      </c>
      <c r="O79" s="336"/>
    </row>
    <row r="80" spans="2:15" ht="24">
      <c r="B80" s="1490">
        <f>+B75+1</f>
        <v>26</v>
      </c>
      <c r="C80" s="1493" t="s">
        <v>14</v>
      </c>
      <c r="D80" s="1492" t="s">
        <v>15</v>
      </c>
      <c r="E80" s="1492" t="s">
        <v>4</v>
      </c>
      <c r="F80" s="1490" t="s">
        <v>53</v>
      </c>
      <c r="G80" s="1492"/>
      <c r="H80" s="1491" t="s">
        <v>38</v>
      </c>
      <c r="I80" s="451" t="s">
        <v>3794</v>
      </c>
      <c r="J80" s="463" t="s">
        <v>203</v>
      </c>
      <c r="K80" s="120" t="s">
        <v>2429</v>
      </c>
      <c r="L80" s="452" t="str">
        <f>VLOOKUP(K80,CódigosRetorno!$A$1:$B$1683,2,FALSE)</f>
        <v>El Numero de orden del item no cumple con el formato establecido</v>
      </c>
      <c r="M80" s="450" t="s">
        <v>477</v>
      </c>
      <c r="N80" s="449" t="s">
        <v>186</v>
      </c>
      <c r="O80" s="336"/>
    </row>
    <row r="81" spans="2:15" ht="24">
      <c r="B81" s="1490"/>
      <c r="C81" s="1493"/>
      <c r="D81" s="1492"/>
      <c r="E81" s="1492"/>
      <c r="F81" s="1490"/>
      <c r="G81" s="1492"/>
      <c r="H81" s="1491"/>
      <c r="I81" s="452" t="s">
        <v>2910</v>
      </c>
      <c r="J81" s="463" t="s">
        <v>203</v>
      </c>
      <c r="K81" s="461" t="s">
        <v>1652</v>
      </c>
      <c r="L81" s="452" t="str">
        <f>VLOOKUP(K81,CódigosRetorno!$A$1:$B$1683,2,FALSE)</f>
        <v>El número de ítem no puede estar duplicado.</v>
      </c>
      <c r="M81" s="450" t="s">
        <v>477</v>
      </c>
      <c r="N81" s="449" t="s">
        <v>186</v>
      </c>
      <c r="O81" s="336"/>
    </row>
    <row r="82" spans="2:15" ht="24">
      <c r="B82" s="449">
        <f>B80+1</f>
        <v>27</v>
      </c>
      <c r="C82" s="452" t="s">
        <v>56</v>
      </c>
      <c r="D82" s="450" t="s">
        <v>15</v>
      </c>
      <c r="E82" s="450" t="s">
        <v>4</v>
      </c>
      <c r="F82" s="449" t="s">
        <v>17</v>
      </c>
      <c r="G82" s="450" t="s">
        <v>2900</v>
      </c>
      <c r="H82" s="452" t="s">
        <v>2901</v>
      </c>
      <c r="I82" s="451" t="s">
        <v>3791</v>
      </c>
      <c r="J82" s="450" t="s">
        <v>203</v>
      </c>
      <c r="K82" s="463" t="s">
        <v>3653</v>
      </c>
      <c r="L82" s="452" t="str">
        <f>VLOOKUP(K82,CódigosRetorno!$A$1:$B$1683,2,FALSE)</f>
        <v>El valor del atributo no existe</v>
      </c>
      <c r="M82" s="450" t="s">
        <v>477</v>
      </c>
      <c r="N82" s="449" t="s">
        <v>186</v>
      </c>
      <c r="O82" s="336"/>
    </row>
    <row r="83" spans="2:15" ht="36">
      <c r="B83" s="1490">
        <f>B82+1</f>
        <v>28</v>
      </c>
      <c r="C83" s="1493" t="s">
        <v>57</v>
      </c>
      <c r="D83" s="1492" t="s">
        <v>15</v>
      </c>
      <c r="E83" s="1492" t="s">
        <v>4</v>
      </c>
      <c r="F83" s="1490" t="s">
        <v>145</v>
      </c>
      <c r="G83" s="1492" t="s">
        <v>146</v>
      </c>
      <c r="H83" s="1491" t="s">
        <v>39</v>
      </c>
      <c r="I83" s="451" t="s">
        <v>2616</v>
      </c>
      <c r="J83" s="463" t="s">
        <v>203</v>
      </c>
      <c r="K83" s="461" t="s">
        <v>2428</v>
      </c>
      <c r="L83" s="452" t="str">
        <f>VLOOKUP(K83,CódigosRetorno!$A$1:$B$1683,2,FALSE)</f>
        <v>El XML no contiene el tag InvoicedQuantity en el detalle de los Items o es cero (0)</v>
      </c>
      <c r="M83" s="450" t="s">
        <v>477</v>
      </c>
      <c r="N83" s="449" t="s">
        <v>186</v>
      </c>
      <c r="O83" s="336"/>
    </row>
    <row r="84" spans="2:15" ht="36">
      <c r="B84" s="1490"/>
      <c r="C84" s="1493"/>
      <c r="D84" s="1492"/>
      <c r="E84" s="1492"/>
      <c r="F84" s="1490"/>
      <c r="G84" s="1492"/>
      <c r="H84" s="1491"/>
      <c r="I84" s="451" t="s">
        <v>3795</v>
      </c>
      <c r="J84" s="463" t="s">
        <v>203</v>
      </c>
      <c r="K84" s="461" t="s">
        <v>2427</v>
      </c>
      <c r="L84" s="452" t="str">
        <f>VLOOKUP(K84,CódigosRetorno!$A$1:$B$1683,2,FALSE)</f>
        <v>InvoicedQuantity El dato ingresado no cumple con el estandar</v>
      </c>
      <c r="M84" s="450" t="s">
        <v>477</v>
      </c>
      <c r="N84" s="449" t="s">
        <v>186</v>
      </c>
      <c r="O84" s="336"/>
    </row>
    <row r="85" spans="2:15" ht="36">
      <c r="B85" s="1490">
        <f>+B83+1</f>
        <v>29</v>
      </c>
      <c r="C85" s="1493" t="s">
        <v>66</v>
      </c>
      <c r="D85" s="1492" t="s">
        <v>15</v>
      </c>
      <c r="E85" s="1492" t="s">
        <v>4</v>
      </c>
      <c r="F85" s="1490" t="s">
        <v>60</v>
      </c>
      <c r="G85" s="1492"/>
      <c r="H85" s="1491" t="s">
        <v>40</v>
      </c>
      <c r="I85" s="451" t="s">
        <v>2616</v>
      </c>
      <c r="J85" s="463" t="s">
        <v>203</v>
      </c>
      <c r="K85" s="461" t="s">
        <v>595</v>
      </c>
      <c r="L85" s="452" t="str">
        <f>VLOOKUP(K85,CódigosRetorno!$A$1:$B$1683,2,FALSE)</f>
        <v>El XML no contiene el tag cac:Item/cbc:Description en el detalle de los Items</v>
      </c>
      <c r="M85" s="450" t="s">
        <v>477</v>
      </c>
      <c r="N85" s="449" t="s">
        <v>186</v>
      </c>
      <c r="O85" s="336"/>
    </row>
    <row r="86" spans="2:15" ht="36">
      <c r="B86" s="1490"/>
      <c r="C86" s="1493"/>
      <c r="D86" s="1492"/>
      <c r="E86" s="1492"/>
      <c r="F86" s="1490"/>
      <c r="G86" s="1492"/>
      <c r="H86" s="1491"/>
      <c r="I86" s="451" t="s">
        <v>3796</v>
      </c>
      <c r="J86" s="463" t="s">
        <v>203</v>
      </c>
      <c r="K86" s="461" t="s">
        <v>596</v>
      </c>
      <c r="L86" s="452" t="str">
        <f>VLOOKUP(K86,CódigosRetorno!$A$1:$B$1683,2,FALSE)</f>
        <v>El XML no contiene el tag o no existe informacion de cac:Item/cbc:Description del item</v>
      </c>
      <c r="M86" s="450" t="s">
        <v>477</v>
      </c>
      <c r="N86" s="449" t="s">
        <v>186</v>
      </c>
      <c r="O86" s="336"/>
    </row>
    <row r="87" spans="2:15" ht="36">
      <c r="B87" s="1490">
        <f>B85+1</f>
        <v>30</v>
      </c>
      <c r="C87" s="1493" t="s">
        <v>68</v>
      </c>
      <c r="D87" s="1492" t="s">
        <v>15</v>
      </c>
      <c r="E87" s="1492" t="s">
        <v>4</v>
      </c>
      <c r="F87" s="1490" t="s">
        <v>145</v>
      </c>
      <c r="G87" s="1492" t="s">
        <v>146</v>
      </c>
      <c r="H87" s="1493" t="s">
        <v>2902</v>
      </c>
      <c r="I87" s="451" t="s">
        <v>2616</v>
      </c>
      <c r="J87" s="463" t="s">
        <v>203</v>
      </c>
      <c r="K87" s="195" t="s">
        <v>2382</v>
      </c>
      <c r="L87" s="452" t="str">
        <f>VLOOKUP(K87,CódigosRetorno!$A$1:$B$1683,2,FALSE)</f>
        <v>El XML no contiene el tag cac:Price/cbc:PriceAmount en el detalle de los Items</v>
      </c>
      <c r="M87" s="450" t="s">
        <v>477</v>
      </c>
      <c r="N87" s="449" t="s">
        <v>186</v>
      </c>
      <c r="O87" s="336"/>
    </row>
    <row r="88" spans="2:15" ht="48">
      <c r="B88" s="1490"/>
      <c r="C88" s="1493"/>
      <c r="D88" s="1492"/>
      <c r="E88" s="1492"/>
      <c r="F88" s="1490"/>
      <c r="G88" s="1492"/>
      <c r="H88" s="1493"/>
      <c r="I88" s="451" t="s">
        <v>3795</v>
      </c>
      <c r="J88" s="463" t="s">
        <v>203</v>
      </c>
      <c r="K88" s="461" t="s">
        <v>2068</v>
      </c>
      <c r="L88" s="452" t="str">
        <f>VLOOKUP(K88,CódigosRetorno!$A$1:$B$1683,2,FALSE)</f>
        <v>El dato ingresado en PriceAmount del Valor de venta unitario por item no cumple con el formato establecido</v>
      </c>
      <c r="M88" s="450" t="s">
        <v>477</v>
      </c>
      <c r="N88" s="449" t="s">
        <v>186</v>
      </c>
      <c r="O88" s="336"/>
    </row>
    <row r="89" spans="2:15" ht="24">
      <c r="B89" s="1490">
        <f>B87+1</f>
        <v>31</v>
      </c>
      <c r="C89" s="1493" t="s">
        <v>3058</v>
      </c>
      <c r="D89" s="1492" t="s">
        <v>15</v>
      </c>
      <c r="E89" s="1492" t="s">
        <v>4</v>
      </c>
      <c r="F89" s="1490" t="s">
        <v>145</v>
      </c>
      <c r="G89" s="1492" t="s">
        <v>146</v>
      </c>
      <c r="H89" s="1491" t="s">
        <v>2903</v>
      </c>
      <c r="I89" s="451" t="s">
        <v>2616</v>
      </c>
      <c r="J89" s="450" t="s">
        <v>203</v>
      </c>
      <c r="K89" s="461" t="s">
        <v>2426</v>
      </c>
      <c r="L89" s="452" t="str">
        <f>VLOOKUP(K89,CódigosRetorno!$A$1:$B$1683,2,FALSE)</f>
        <v>Debe existir el tag cac:AlternativeConditionPrice</v>
      </c>
      <c r="M89" s="450" t="s">
        <v>477</v>
      </c>
      <c r="N89" s="449" t="s">
        <v>186</v>
      </c>
      <c r="O89" s="336"/>
    </row>
    <row r="90" spans="2:15" ht="48">
      <c r="B90" s="1490"/>
      <c r="C90" s="1493"/>
      <c r="D90" s="1492"/>
      <c r="E90" s="1492"/>
      <c r="F90" s="1490"/>
      <c r="G90" s="1492"/>
      <c r="H90" s="1491"/>
      <c r="I90" s="451" t="s">
        <v>3795</v>
      </c>
      <c r="J90" s="463" t="s">
        <v>203</v>
      </c>
      <c r="K90" s="461" t="s">
        <v>2070</v>
      </c>
      <c r="L90" s="452" t="str">
        <f>VLOOKUP(K90,CódigosRetorno!$A$1:$B$1683,2,FALSE)</f>
        <v>El dato ingresado en PriceAmount del Precio de venta unitario por item no cumple con el formato establecido</v>
      </c>
      <c r="M90" s="450" t="s">
        <v>477</v>
      </c>
      <c r="N90" s="449" t="s">
        <v>186</v>
      </c>
      <c r="O90" s="336"/>
    </row>
    <row r="91" spans="2:15" ht="24">
      <c r="B91" s="1490"/>
      <c r="C91" s="1493" t="s">
        <v>2909</v>
      </c>
      <c r="D91" s="1492"/>
      <c r="E91" s="1492" t="s">
        <v>4</v>
      </c>
      <c r="F91" s="1490" t="s">
        <v>10</v>
      </c>
      <c r="G91" s="1492" t="s">
        <v>2904</v>
      </c>
      <c r="H91" s="1493" t="s">
        <v>2905</v>
      </c>
      <c r="I91" s="451" t="s">
        <v>3797</v>
      </c>
      <c r="J91" s="463" t="s">
        <v>203</v>
      </c>
      <c r="K91" s="461" t="s">
        <v>600</v>
      </c>
      <c r="L91" s="452" t="str">
        <f>VLOOKUP(K91,CódigosRetorno!$A$1:$B$1683,2,FALSE)</f>
        <v>Se ha consignado un valor invalido en el campo cbc:PriceTypeCode</v>
      </c>
      <c r="M91" s="450" t="s">
        <v>477</v>
      </c>
      <c r="N91" s="449" t="s">
        <v>3026</v>
      </c>
      <c r="O91" s="336"/>
    </row>
    <row r="92" spans="2:15" ht="48">
      <c r="B92" s="1490"/>
      <c r="C92" s="1493"/>
      <c r="D92" s="1492"/>
      <c r="E92" s="1492"/>
      <c r="F92" s="1490"/>
      <c r="G92" s="1492"/>
      <c r="H92" s="1493"/>
      <c r="I92" s="452" t="s">
        <v>3798</v>
      </c>
      <c r="J92" s="463" t="s">
        <v>203</v>
      </c>
      <c r="K92" s="461" t="s">
        <v>599</v>
      </c>
      <c r="L92" s="452" t="str">
        <f>VLOOKUP(K92,CódigosRetorno!$A$1:$B$1683,2,FALSE)</f>
        <v>Existe mas de un tag cac:AlternativeConditionPrice con el mismo cbc:PriceTypeCode</v>
      </c>
      <c r="M92" s="450" t="s">
        <v>477</v>
      </c>
      <c r="N92" s="449" t="s">
        <v>186</v>
      </c>
      <c r="O92" s="336"/>
    </row>
    <row r="93" spans="2:15" ht="36">
      <c r="B93" s="1490">
        <f>+B89+1</f>
        <v>32</v>
      </c>
      <c r="C93" s="1493" t="s">
        <v>2912</v>
      </c>
      <c r="D93" s="1492" t="s">
        <v>15</v>
      </c>
      <c r="E93" s="1492" t="s">
        <v>4</v>
      </c>
      <c r="F93" s="449" t="s">
        <v>12</v>
      </c>
      <c r="G93" s="450" t="s">
        <v>16</v>
      </c>
      <c r="H93" s="451" t="s">
        <v>2906</v>
      </c>
      <c r="I93" s="451" t="s">
        <v>3682</v>
      </c>
      <c r="J93" s="463" t="s">
        <v>203</v>
      </c>
      <c r="K93" s="461" t="s">
        <v>2419</v>
      </c>
      <c r="L93" s="452" t="str">
        <f>VLOOKUP(K93,CódigosRetorno!$A$1:$B$1683,2,FALSE)</f>
        <v>El dato ingresado en TaxAmount de la linea no cumple con el formato establecido</v>
      </c>
      <c r="M93" s="450" t="s">
        <v>477</v>
      </c>
      <c r="N93" s="449" t="s">
        <v>186</v>
      </c>
      <c r="O93" s="336"/>
    </row>
    <row r="94" spans="2:15" ht="60">
      <c r="B94" s="1490"/>
      <c r="C94" s="1493"/>
      <c r="D94" s="1492"/>
      <c r="E94" s="1492"/>
      <c r="F94" s="449" t="s">
        <v>12</v>
      </c>
      <c r="G94" s="450" t="s">
        <v>16</v>
      </c>
      <c r="H94" s="452" t="s">
        <v>2913</v>
      </c>
      <c r="I94" s="451" t="s">
        <v>5721</v>
      </c>
      <c r="J94" s="463" t="s">
        <v>203</v>
      </c>
      <c r="K94" s="461" t="s">
        <v>2065</v>
      </c>
      <c r="L94" s="452" t="str">
        <f>VLOOKUP(K94,CódigosRetorno!$A$1:$B$1683,2,FALSE)</f>
        <v>El tag en el item cac:TaxTotal/cbc:TaxAmount debe tener el mismo valor que cac:TaxTotal/cac:TaxSubtotal/cbc:TaxAmount</v>
      </c>
      <c r="M94" s="450" t="s">
        <v>477</v>
      </c>
      <c r="N94" s="449" t="s">
        <v>186</v>
      </c>
      <c r="O94" s="336"/>
    </row>
    <row r="95" spans="2:15" ht="36">
      <c r="B95" s="1490"/>
      <c r="C95" s="1493" t="s">
        <v>2914</v>
      </c>
      <c r="D95" s="1492"/>
      <c r="E95" s="1492"/>
      <c r="F95" s="1490" t="s">
        <v>10</v>
      </c>
      <c r="G95" s="1492" t="s">
        <v>2911</v>
      </c>
      <c r="H95" s="1491" t="s">
        <v>2916</v>
      </c>
      <c r="I95" s="451" t="s">
        <v>3046</v>
      </c>
      <c r="J95" s="463" t="s">
        <v>203</v>
      </c>
      <c r="K95" s="461" t="s">
        <v>2066</v>
      </c>
      <c r="L95" s="452" t="str">
        <f>VLOOKUP(K95,CódigosRetorno!$A$1:$B$1683,2,FALSE)</f>
        <v>El XML no contiene el tag cbc:TaxExemptionReasonCode de Afectacion al IGV</v>
      </c>
      <c r="M95" s="450" t="s">
        <v>477</v>
      </c>
      <c r="N95" s="449" t="s">
        <v>186</v>
      </c>
      <c r="O95" s="336"/>
    </row>
    <row r="96" spans="2:15" ht="36">
      <c r="B96" s="1490"/>
      <c r="C96" s="1493"/>
      <c r="D96" s="1492"/>
      <c r="E96" s="1492"/>
      <c r="F96" s="1490"/>
      <c r="G96" s="1492"/>
      <c r="H96" s="1491"/>
      <c r="I96" s="451" t="s">
        <v>3009</v>
      </c>
      <c r="J96" s="463" t="s">
        <v>203</v>
      </c>
      <c r="K96" s="461" t="s">
        <v>2411</v>
      </c>
      <c r="L96" s="452" t="str">
        <f>VLOOKUP(K96,CódigosRetorno!$A$1:$B$1683,2,FALSE)</f>
        <v>El tipo de afectacion del IGV es incorrecto</v>
      </c>
      <c r="M96" s="450" t="s">
        <v>477</v>
      </c>
      <c r="N96" s="449" t="s">
        <v>3016</v>
      </c>
      <c r="O96" s="336"/>
    </row>
    <row r="97" spans="2:15" ht="36">
      <c r="B97" s="1490"/>
      <c r="C97" s="1493" t="s">
        <v>2938</v>
      </c>
      <c r="D97" s="1492"/>
      <c r="E97" s="1492"/>
      <c r="F97" s="1490" t="s">
        <v>44</v>
      </c>
      <c r="G97" s="1492" t="s">
        <v>2918</v>
      </c>
      <c r="H97" s="1491" t="s">
        <v>2919</v>
      </c>
      <c r="I97" s="451" t="s">
        <v>5722</v>
      </c>
      <c r="J97" s="463" t="s">
        <v>203</v>
      </c>
      <c r="K97" s="461" t="s">
        <v>2415</v>
      </c>
      <c r="L97" s="452" t="str">
        <f>VLOOKUP(K97,CódigosRetorno!$A$1:$B$1683,2,FALSE)</f>
        <v>El XML no contiene el tag cac:TaxCategory/cac:TaxScheme/cbc:ID del Item</v>
      </c>
      <c r="M97" s="450" t="s">
        <v>477</v>
      </c>
      <c r="N97" s="449" t="s">
        <v>186</v>
      </c>
      <c r="O97" s="336"/>
    </row>
    <row r="98" spans="2:15" ht="24">
      <c r="B98" s="1490"/>
      <c r="C98" s="1493"/>
      <c r="D98" s="1492"/>
      <c r="E98" s="1492"/>
      <c r="F98" s="1490"/>
      <c r="G98" s="1492"/>
      <c r="H98" s="1491"/>
      <c r="I98" s="451" t="s">
        <v>3928</v>
      </c>
      <c r="J98" s="463" t="s">
        <v>203</v>
      </c>
      <c r="K98" s="461" t="s">
        <v>2416</v>
      </c>
      <c r="L98" s="452" t="str">
        <f>VLOOKUP(K98,CódigosRetorno!$A$1:$B$1683,2,FALSE)</f>
        <v>El codigo del tributo es invalido</v>
      </c>
      <c r="M98" s="450" t="s">
        <v>477</v>
      </c>
      <c r="N98" s="449" t="s">
        <v>3013</v>
      </c>
      <c r="O98" s="336"/>
    </row>
    <row r="99" spans="2:15" ht="24">
      <c r="B99" s="1490"/>
      <c r="C99" s="1493"/>
      <c r="D99" s="1492"/>
      <c r="E99" s="1492"/>
      <c r="F99" s="1490"/>
      <c r="G99" s="1492"/>
      <c r="H99" s="1491"/>
      <c r="I99" s="451" t="s">
        <v>5677</v>
      </c>
      <c r="J99" s="463" t="s">
        <v>203</v>
      </c>
      <c r="K99" s="120" t="s">
        <v>2409</v>
      </c>
      <c r="L99" s="452" t="str">
        <f>VLOOKUP(K99,CódigosRetorno!$A$1:$B$1683,2,FALSE)</f>
        <v>Debe indicar el IGV. Es un campo obligatorio</v>
      </c>
      <c r="M99" s="450" t="s">
        <v>477</v>
      </c>
      <c r="N99" s="449" t="s">
        <v>186</v>
      </c>
      <c r="O99" s="336"/>
    </row>
    <row r="100" spans="2:15" ht="36">
      <c r="B100" s="1490"/>
      <c r="C100" s="1493"/>
      <c r="D100" s="1492"/>
      <c r="E100" s="1492"/>
      <c r="F100" s="1490"/>
      <c r="G100" s="1492"/>
      <c r="H100" s="1491"/>
      <c r="I100" s="452" t="s">
        <v>2923</v>
      </c>
      <c r="J100" s="463" t="s">
        <v>203</v>
      </c>
      <c r="K100" s="461" t="s">
        <v>2084</v>
      </c>
      <c r="L100" s="452" t="str">
        <f>VLOOKUP(K100,CódigosRetorno!$A$1:$B$1683,2,FALSE)</f>
        <v>Debe consignar solo un elemento cac:TaxTotal a nivel de item para IGV (cbc:ID igual a 1000)</v>
      </c>
      <c r="M100" s="450" t="s">
        <v>477</v>
      </c>
      <c r="N100" s="449" t="s">
        <v>186</v>
      </c>
      <c r="O100" s="336"/>
    </row>
    <row r="101" spans="2:15" ht="36">
      <c r="B101" s="1490"/>
      <c r="C101" s="452" t="s">
        <v>2939</v>
      </c>
      <c r="D101" s="1492"/>
      <c r="E101" s="1492"/>
      <c r="F101" s="449" t="s">
        <v>46</v>
      </c>
      <c r="G101" s="450"/>
      <c r="H101" s="451" t="s">
        <v>2921</v>
      </c>
      <c r="I101" s="451" t="s">
        <v>2616</v>
      </c>
      <c r="J101" s="463" t="s">
        <v>203</v>
      </c>
      <c r="K101" s="461" t="s">
        <v>2414</v>
      </c>
      <c r="L101" s="452" t="str">
        <f>VLOOKUP(K101,CódigosRetorno!$A$1:$B$1683,2,FALSE)</f>
        <v>cac:TaxScheme/cbc:Name del item - No existe el tag o el dato ingresado no cumple con el estandar</v>
      </c>
      <c r="M101" s="450" t="s">
        <v>477</v>
      </c>
      <c r="N101" s="449"/>
      <c r="O101" s="336"/>
    </row>
    <row r="102" spans="2:15" ht="36">
      <c r="B102" s="1490"/>
      <c r="C102" s="452" t="s">
        <v>2940</v>
      </c>
      <c r="D102" s="1492"/>
      <c r="E102" s="1492"/>
      <c r="F102" s="449" t="s">
        <v>13</v>
      </c>
      <c r="G102" s="450" t="s">
        <v>2918</v>
      </c>
      <c r="H102" s="452" t="s">
        <v>2922</v>
      </c>
      <c r="I102" s="452" t="s">
        <v>3799</v>
      </c>
      <c r="J102" s="463" t="s">
        <v>203</v>
      </c>
      <c r="K102" s="463" t="s">
        <v>791</v>
      </c>
      <c r="L102" s="452" t="str">
        <f>VLOOKUP(K102,CódigosRetorno!$A$1:$B$1683,2,FALSE)</f>
        <v>El Name o TaxTypeCode debe corresponder con el Id para el ISC</v>
      </c>
      <c r="M102" s="450" t="s">
        <v>477</v>
      </c>
      <c r="N102" s="449" t="s">
        <v>3013</v>
      </c>
      <c r="O102" s="336"/>
    </row>
    <row r="103" spans="2:15" ht="36">
      <c r="B103" s="449">
        <f>+B93+1</f>
        <v>33</v>
      </c>
      <c r="C103" s="452" t="s">
        <v>2941</v>
      </c>
      <c r="D103" s="450" t="s">
        <v>15</v>
      </c>
      <c r="E103" s="450" t="s">
        <v>4</v>
      </c>
      <c r="F103" s="449" t="s">
        <v>12</v>
      </c>
      <c r="G103" s="450" t="s">
        <v>16</v>
      </c>
      <c r="H103" s="452" t="s">
        <v>2928</v>
      </c>
      <c r="I103" s="451" t="s">
        <v>2929</v>
      </c>
      <c r="J103" s="463" t="s">
        <v>203</v>
      </c>
      <c r="K103" s="461" t="s">
        <v>2067</v>
      </c>
      <c r="L103" s="452" t="str">
        <f>VLOOKUP(K103,CódigosRetorno!$A$1:$B$1683,2,FALSE)</f>
        <v>El dato ingresado en LineExtensionAmount del item no cumple con el formato establecido</v>
      </c>
      <c r="M103" s="450" t="s">
        <v>477</v>
      </c>
      <c r="N103" s="449" t="s">
        <v>186</v>
      </c>
      <c r="O103" s="336"/>
    </row>
    <row r="104" spans="2:15" ht="24">
      <c r="B104" s="1490">
        <f>B103+1</f>
        <v>34</v>
      </c>
      <c r="C104" s="1493" t="s">
        <v>3800</v>
      </c>
      <c r="D104" s="1492" t="s">
        <v>15</v>
      </c>
      <c r="E104" s="1492" t="s">
        <v>9</v>
      </c>
      <c r="F104" s="449" t="s">
        <v>147</v>
      </c>
      <c r="G104" s="450"/>
      <c r="H104" s="451" t="s">
        <v>2930</v>
      </c>
      <c r="I104" s="451" t="s">
        <v>2631</v>
      </c>
      <c r="J104" s="121" t="s">
        <v>186</v>
      </c>
      <c r="K104" s="120" t="s">
        <v>186</v>
      </c>
      <c r="L104" s="452" t="str">
        <f>VLOOKUP(K104,CódigosRetorno!$A$1:$B$1683,2,FALSE)</f>
        <v>-</v>
      </c>
      <c r="M104" s="126" t="s">
        <v>186</v>
      </c>
      <c r="N104" s="466" t="s">
        <v>186</v>
      </c>
      <c r="O104" s="336"/>
    </row>
    <row r="105" spans="2:15" ht="36">
      <c r="B105" s="1490"/>
      <c r="C105" s="1493"/>
      <c r="D105" s="1492"/>
      <c r="E105" s="1492"/>
      <c r="F105" s="449"/>
      <c r="G105" s="450"/>
      <c r="H105" s="451" t="s">
        <v>3927</v>
      </c>
      <c r="I105" s="451" t="s">
        <v>3801</v>
      </c>
      <c r="J105" s="463" t="s">
        <v>203</v>
      </c>
      <c r="K105" s="461" t="s">
        <v>3654</v>
      </c>
      <c r="L105" s="452" t="str">
        <f>VLOOKUP(K105,CódigosRetorno!$A$1:$B$1683,2,FALSE)</f>
        <v>El valor ingresado como codigo de motivo de cargo/descuento por linea no es valido (catalogo 53)</v>
      </c>
      <c r="M105" s="450" t="s">
        <v>477</v>
      </c>
      <c r="N105" s="449" t="s">
        <v>186</v>
      </c>
      <c r="O105" s="336"/>
    </row>
    <row r="106" spans="2:15" ht="48">
      <c r="B106" s="1490"/>
      <c r="C106" s="1493"/>
      <c r="D106" s="1492"/>
      <c r="E106" s="1492"/>
      <c r="F106" s="449" t="s">
        <v>12</v>
      </c>
      <c r="G106" s="450" t="s">
        <v>16</v>
      </c>
      <c r="H106" s="451" t="s">
        <v>2931</v>
      </c>
      <c r="I106" s="451" t="s">
        <v>2929</v>
      </c>
      <c r="J106" s="463" t="s">
        <v>203</v>
      </c>
      <c r="K106" s="461" t="s">
        <v>3655</v>
      </c>
      <c r="L106" s="452" t="str">
        <f>VLOOKUP(K106,CódigosRetorno!$A$1:$B$1683,2,FALSE)</f>
        <v>El formato ingresado en el tag cac:InvoiceLine/cac:Allowancecharge/cbc:Amount no cumple con el formato establecido</v>
      </c>
      <c r="M106" s="450" t="s">
        <v>477</v>
      </c>
      <c r="N106" s="449" t="s">
        <v>186</v>
      </c>
      <c r="O106" s="336"/>
    </row>
    <row r="107" spans="2:15" ht="15">
      <c r="B107" s="375" t="s">
        <v>159</v>
      </c>
      <c r="C107" s="375"/>
      <c r="D107" s="376"/>
      <c r="E107" s="362" t="s">
        <v>186</v>
      </c>
      <c r="F107" s="363" t="s">
        <v>186</v>
      </c>
      <c r="G107" s="363" t="s">
        <v>186</v>
      </c>
      <c r="H107" s="364" t="s">
        <v>186</v>
      </c>
      <c r="I107" s="359" t="s">
        <v>186</v>
      </c>
      <c r="J107" s="365" t="s">
        <v>186</v>
      </c>
      <c r="K107" s="366" t="s">
        <v>186</v>
      </c>
      <c r="L107" s="452" t="str">
        <f>VLOOKUP(K107,CódigosRetorno!$A$1:$B$1683,2,FALSE)</f>
        <v>-</v>
      </c>
      <c r="M107" s="365" t="s">
        <v>186</v>
      </c>
      <c r="N107" s="367" t="s">
        <v>186</v>
      </c>
      <c r="O107" s="336"/>
    </row>
    <row r="108" spans="2:15" ht="24">
      <c r="B108" s="1502">
        <f>+B104+1</f>
        <v>35</v>
      </c>
      <c r="C108" s="1503" t="s">
        <v>3802</v>
      </c>
      <c r="D108" s="1502"/>
      <c r="E108" s="1502" t="s">
        <v>4</v>
      </c>
      <c r="F108" s="1502" t="s">
        <v>3803</v>
      </c>
      <c r="G108" s="1503"/>
      <c r="H108" s="1503" t="s">
        <v>2944</v>
      </c>
      <c r="I108" s="451" t="s">
        <v>2616</v>
      </c>
      <c r="J108" s="463" t="s">
        <v>203</v>
      </c>
      <c r="K108" s="461" t="s">
        <v>3657</v>
      </c>
      <c r="L108" s="452" t="str">
        <f>VLOOKUP(K108,CódigosRetorno!$A$1:$B$1683,2,FALSE)</f>
        <v>El Monto total de impuestos es obligatorio</v>
      </c>
      <c r="M108" s="450" t="s">
        <v>186</v>
      </c>
      <c r="N108" s="449" t="s">
        <v>186</v>
      </c>
      <c r="O108" s="336"/>
    </row>
    <row r="109" spans="2:15" ht="36">
      <c r="B109" s="1504"/>
      <c r="C109" s="1503"/>
      <c r="D109" s="1502"/>
      <c r="E109" s="1502"/>
      <c r="F109" s="1502"/>
      <c r="G109" s="1503"/>
      <c r="H109" s="1503"/>
      <c r="I109" s="451" t="s">
        <v>3682</v>
      </c>
      <c r="J109" s="463" t="s">
        <v>203</v>
      </c>
      <c r="K109" s="461" t="s">
        <v>2402</v>
      </c>
      <c r="L109" s="452" t="str">
        <f>VLOOKUP(K109,CódigosRetorno!$A$1:$B$1683,2,FALSE)</f>
        <v>El dato ingresado en TaxAmount no cumple con el formato establecido</v>
      </c>
      <c r="M109" s="450"/>
      <c r="N109" s="449"/>
      <c r="O109" s="336"/>
    </row>
    <row r="110" spans="2:15" ht="36">
      <c r="B110" s="455">
        <f>B108+1</f>
        <v>36</v>
      </c>
      <c r="C110" s="456" t="s">
        <v>106</v>
      </c>
      <c r="D110" s="456"/>
      <c r="E110" s="455" t="s">
        <v>4</v>
      </c>
      <c r="F110" s="455" t="s">
        <v>3803</v>
      </c>
      <c r="G110" s="456"/>
      <c r="H110" s="456" t="s">
        <v>3804</v>
      </c>
      <c r="I110" s="451" t="s">
        <v>3682</v>
      </c>
      <c r="J110" s="463" t="s">
        <v>203</v>
      </c>
      <c r="K110" s="461" t="s">
        <v>2408</v>
      </c>
      <c r="L110" s="452" t="str">
        <f>VLOOKUP(K110,CódigosRetorno!$A$1:$B$1683,2,FALSE)</f>
        <v>El dato ingresado en PayableAmount no cumple con el formato establecido</v>
      </c>
      <c r="M110" s="472"/>
      <c r="N110" s="449" t="s">
        <v>186</v>
      </c>
      <c r="O110" s="336"/>
    </row>
    <row r="111" spans="2:15" ht="36">
      <c r="B111" s="1502">
        <f>B110+1</f>
        <v>37</v>
      </c>
      <c r="C111" s="1503" t="s">
        <v>19</v>
      </c>
      <c r="D111" s="1502"/>
      <c r="E111" s="1502" t="s">
        <v>4</v>
      </c>
      <c r="F111" s="1502" t="s">
        <v>3803</v>
      </c>
      <c r="G111" s="1502"/>
      <c r="H111" s="1503" t="s">
        <v>2945</v>
      </c>
      <c r="I111" s="451" t="s">
        <v>3682</v>
      </c>
      <c r="J111" s="463" t="s">
        <v>203</v>
      </c>
      <c r="K111" s="461" t="s">
        <v>2402</v>
      </c>
      <c r="L111" s="452" t="str">
        <f>VLOOKUP(K111,CódigosRetorno!$A$1:$B$1683,2,FALSE)</f>
        <v>El dato ingresado en TaxAmount no cumple con el formato establecido</v>
      </c>
      <c r="M111" s="450" t="s">
        <v>477</v>
      </c>
      <c r="N111" s="449" t="s">
        <v>186</v>
      </c>
      <c r="O111" s="336"/>
    </row>
    <row r="112" spans="2:15" ht="48">
      <c r="B112" s="1502"/>
      <c r="C112" s="1503"/>
      <c r="D112" s="1502"/>
      <c r="E112" s="1502"/>
      <c r="F112" s="1502"/>
      <c r="G112" s="1502"/>
      <c r="H112" s="1503"/>
      <c r="I112" s="452" t="s">
        <v>3805</v>
      </c>
      <c r="J112" s="463" t="s">
        <v>1177</v>
      </c>
      <c r="K112" s="461" t="s">
        <v>3806</v>
      </c>
      <c r="L112" s="452" t="str">
        <f>VLOOKUP(K112,CódigosRetorno!$A$1:$B$1683,2,FALSE)</f>
        <v>La sumatoria de los IGV de línea no corresponden al total</v>
      </c>
      <c r="M112" s="450" t="s">
        <v>477</v>
      </c>
      <c r="N112" s="466" t="s">
        <v>186</v>
      </c>
      <c r="O112" s="336"/>
    </row>
    <row r="113" spans="2:15" ht="84">
      <c r="B113" s="1502"/>
      <c r="C113" s="1503"/>
      <c r="D113" s="1502"/>
      <c r="E113" s="1502"/>
      <c r="F113" s="1502"/>
      <c r="G113" s="1502"/>
      <c r="H113" s="1503"/>
      <c r="I113" s="452" t="s">
        <v>3946</v>
      </c>
      <c r="J113" s="463" t="s">
        <v>1177</v>
      </c>
      <c r="K113" s="461" t="s">
        <v>1419</v>
      </c>
      <c r="L113" s="452" t="str">
        <f>VLOOKUP(K113,CódigosRetorno!$A$1:$B$1683,2,FALSE)</f>
        <v>El calculo del IGV no es correcto</v>
      </c>
      <c r="M113" s="450" t="s">
        <v>217</v>
      </c>
      <c r="N113" s="449" t="s">
        <v>3032</v>
      </c>
      <c r="O113" s="336"/>
    </row>
    <row r="114" spans="2:15" ht="60">
      <c r="B114" s="1502"/>
      <c r="C114" s="1503"/>
      <c r="D114" s="1502"/>
      <c r="E114" s="1502"/>
      <c r="F114" s="1502"/>
      <c r="G114" s="456"/>
      <c r="H114" s="456" t="s">
        <v>3808</v>
      </c>
      <c r="I114" s="452" t="s">
        <v>3923</v>
      </c>
      <c r="J114" s="463" t="s">
        <v>203</v>
      </c>
      <c r="K114" s="461" t="s">
        <v>3659</v>
      </c>
      <c r="L114" s="452" t="str">
        <f>VLOOKUP(K114,CódigosRetorno!$A$1:$B$1683,2,FALSE)</f>
        <v>El valor del tag categoria de impuestos no corresponde al valor esperado.</v>
      </c>
      <c r="M114" s="450" t="s">
        <v>186</v>
      </c>
      <c r="N114" s="449" t="s">
        <v>3013</v>
      </c>
      <c r="O114" s="336"/>
    </row>
    <row r="115" spans="2:15" ht="48">
      <c r="B115" s="1502"/>
      <c r="C115" s="1503"/>
      <c r="D115" s="1502"/>
      <c r="E115" s="1502"/>
      <c r="F115" s="1502"/>
      <c r="G115" s="456"/>
      <c r="H115" s="456" t="s">
        <v>3809</v>
      </c>
      <c r="I115" s="451" t="s">
        <v>3810</v>
      </c>
      <c r="J115" s="463" t="s">
        <v>203</v>
      </c>
      <c r="K115" s="461" t="s">
        <v>3661</v>
      </c>
      <c r="L115" s="452" t="str">
        <f>VLOOKUP(K115,CódigosRetorno!$A$1:$B$1683,2,FALSE)</f>
        <v>El valor del atributo del tag cac:TaxTotal/cac:TaxSubtotal/cac:TaxCategory/cbc:ID no corresponde al esperado.</v>
      </c>
      <c r="M115" s="450" t="s">
        <v>186</v>
      </c>
      <c r="N115" s="449"/>
      <c r="O115" s="336"/>
    </row>
    <row r="116" spans="2:15" ht="48">
      <c r="B116" s="1502"/>
      <c r="C116" s="1503"/>
      <c r="D116" s="1502"/>
      <c r="E116" s="1502"/>
      <c r="F116" s="1502"/>
      <c r="G116" s="456"/>
      <c r="H116" s="456" t="s">
        <v>3811</v>
      </c>
      <c r="I116" s="451" t="s">
        <v>3812</v>
      </c>
      <c r="J116" s="463" t="s">
        <v>203</v>
      </c>
      <c r="K116" s="461" t="s">
        <v>3663</v>
      </c>
      <c r="L116" s="452" t="str">
        <f>VLOOKUP(K116,CódigosRetorno!$A$1:$B$1683,2,FALSE)</f>
        <v>El valor del atributo del tag cac:TaxTotal/cac:TaxSubtotal/cac:TaxCategory/cbc:ID/ no corresponde al esperado.</v>
      </c>
      <c r="M116" s="450" t="s">
        <v>186</v>
      </c>
      <c r="N116" s="449"/>
      <c r="O116" s="336"/>
    </row>
    <row r="117" spans="2:15" ht="36">
      <c r="B117" s="1502"/>
      <c r="C117" s="1503"/>
      <c r="D117" s="1502"/>
      <c r="E117" s="1502"/>
      <c r="F117" s="1502"/>
      <c r="G117" s="456"/>
      <c r="H117" s="456" t="s">
        <v>3813</v>
      </c>
      <c r="I117" s="452" t="s">
        <v>3814</v>
      </c>
      <c r="J117" s="450" t="s">
        <v>203</v>
      </c>
      <c r="K117" s="463" t="s">
        <v>3665</v>
      </c>
      <c r="L117" s="452" t="str">
        <f>VLOOKUP(K117,CódigosRetorno!$A$1:$B$1683,2,FALSE)</f>
        <v>El valor del tag no corresponde al esperado.</v>
      </c>
      <c r="M117" s="450" t="s">
        <v>186</v>
      </c>
      <c r="N117" s="449" t="s">
        <v>3032</v>
      </c>
      <c r="O117" s="336"/>
    </row>
    <row r="118" spans="2:15" ht="36">
      <c r="B118" s="1502"/>
      <c r="C118" s="1503"/>
      <c r="D118" s="1502"/>
      <c r="E118" s="1502"/>
      <c r="F118" s="1502"/>
      <c r="G118" s="456"/>
      <c r="H118" s="456" t="s">
        <v>3815</v>
      </c>
      <c r="I118" s="452" t="s">
        <v>3922</v>
      </c>
      <c r="J118" s="463" t="s">
        <v>203</v>
      </c>
      <c r="K118" s="461" t="s">
        <v>3666</v>
      </c>
      <c r="L118" s="452" t="str">
        <f>VLOOKUP(K118,CódigosRetorno!$A$1:$B$1683,2,FALSE)</f>
        <v>El valor del tag codigo de tributo internacional no corresponde al esperado.</v>
      </c>
      <c r="M118" s="450" t="s">
        <v>477</v>
      </c>
      <c r="N118" s="449" t="s">
        <v>3013</v>
      </c>
      <c r="O118" s="336"/>
    </row>
    <row r="119" spans="2:15" ht="48">
      <c r="B119" s="1502"/>
      <c r="C119" s="1503"/>
      <c r="D119" s="1502"/>
      <c r="E119" s="1502"/>
      <c r="F119" s="1502"/>
      <c r="G119" s="456"/>
      <c r="H119" s="456" t="s">
        <v>3816</v>
      </c>
      <c r="I119" s="451" t="s">
        <v>3817</v>
      </c>
      <c r="J119" s="463" t="s">
        <v>203</v>
      </c>
      <c r="K119" s="461" t="s">
        <v>3667</v>
      </c>
      <c r="L119" s="452" t="str">
        <f>VLOOKUP(K119,CódigosRetorno!$A$1:$B$1683,2,FALSE)</f>
        <v>El valor del atributo del tag cac:TaxTotal/cac:TaxSubtotal/cac:TaxCategory/cac:TaxScheme/cbc:ID no corresponde al esperado.</v>
      </c>
      <c r="M119" s="450" t="s">
        <v>186</v>
      </c>
      <c r="N119" s="449"/>
      <c r="O119" s="336"/>
    </row>
    <row r="120" spans="2:15" ht="48">
      <c r="B120" s="1502"/>
      <c r="C120" s="1503"/>
      <c r="D120" s="1502"/>
      <c r="E120" s="1502"/>
      <c r="F120" s="1502"/>
      <c r="G120" s="456"/>
      <c r="H120" s="456" t="s">
        <v>3818</v>
      </c>
      <c r="I120" s="451" t="s">
        <v>3812</v>
      </c>
      <c r="J120" s="463" t="s">
        <v>203</v>
      </c>
      <c r="K120" s="461" t="s">
        <v>3669</v>
      </c>
      <c r="L120" s="452" t="str">
        <f>VLOOKUP(K120,CódigosRetorno!$A$1:$B$1683,2,FALSE)</f>
        <v>El valor del atributo del tag cac:TaxTotal/cac:TaxSubtotal/cac:TaxCategory/cbc:ID/ no corresponde al esperado.</v>
      </c>
      <c r="M120" s="450" t="s">
        <v>186</v>
      </c>
      <c r="N120" s="449" t="s">
        <v>186</v>
      </c>
      <c r="O120" s="336"/>
    </row>
    <row r="121" spans="2:15" ht="24" customHeight="1">
      <c r="B121" s="1502"/>
      <c r="C121" s="1503"/>
      <c r="D121" s="1502"/>
      <c r="E121" s="1502"/>
      <c r="F121" s="1502"/>
      <c r="G121" s="456"/>
      <c r="H121" s="1503" t="s">
        <v>3819</v>
      </c>
      <c r="I121" s="451" t="s">
        <v>2616</v>
      </c>
      <c r="J121" s="463" t="s">
        <v>203</v>
      </c>
      <c r="K121" s="461" t="s">
        <v>2396</v>
      </c>
      <c r="L121" s="452" t="str">
        <f>VLOOKUP(K121,CódigosRetorno!$A$1:$B$1683,2,FALSE)</f>
        <v>El XML no contiene el tag TaxScheme Name de impuestos globales</v>
      </c>
      <c r="M121" s="450"/>
      <c r="N121" s="449"/>
      <c r="O121" s="336"/>
    </row>
    <row r="122" spans="2:15" ht="60">
      <c r="B122" s="1502"/>
      <c r="C122" s="1503"/>
      <c r="D122" s="1502"/>
      <c r="E122" s="1502"/>
      <c r="F122" s="1502"/>
      <c r="G122" s="456"/>
      <c r="H122" s="1503"/>
      <c r="I122" s="452" t="s">
        <v>3924</v>
      </c>
      <c r="J122" s="463" t="s">
        <v>203</v>
      </c>
      <c r="K122" s="461" t="s">
        <v>3670</v>
      </c>
      <c r="L122" s="452" t="str">
        <f>VLOOKUP(K122,CódigosRetorno!$A$1:$B$1683,2,FALSE)</f>
        <v>El valor del tag nombre del tributo no corresponde al esperado.</v>
      </c>
      <c r="M122" s="450" t="s">
        <v>477</v>
      </c>
      <c r="N122" s="449" t="s">
        <v>3013</v>
      </c>
      <c r="O122" s="336"/>
    </row>
    <row r="123" spans="2:15" ht="72">
      <c r="B123" s="1502">
        <f>B111+1</f>
        <v>38</v>
      </c>
      <c r="C123" s="1503" t="s">
        <v>21</v>
      </c>
      <c r="D123" s="1502"/>
      <c r="E123" s="1502" t="s">
        <v>4</v>
      </c>
      <c r="F123" s="1502" t="s">
        <v>3803</v>
      </c>
      <c r="G123" s="455"/>
      <c r="H123" s="456" t="s">
        <v>2945</v>
      </c>
      <c r="I123" s="111" t="s">
        <v>5724</v>
      </c>
      <c r="J123" s="463" t="s">
        <v>203</v>
      </c>
      <c r="K123" s="461" t="s">
        <v>3671</v>
      </c>
      <c r="L123" s="452" t="str">
        <f>VLOOKUP(K123,CódigosRetorno!$A$1:$B$1683,2,FALSE)</f>
        <v>La sumatoria de otros tributos no corresponde al total</v>
      </c>
      <c r="M123" s="450" t="s">
        <v>186</v>
      </c>
      <c r="N123" s="449" t="s">
        <v>186</v>
      </c>
      <c r="O123" s="336"/>
    </row>
    <row r="124" spans="2:15" ht="72">
      <c r="B124" s="1502"/>
      <c r="C124" s="1503"/>
      <c r="D124" s="1502"/>
      <c r="E124" s="1502"/>
      <c r="F124" s="1502"/>
      <c r="G124" s="456"/>
      <c r="H124" s="456" t="s">
        <v>3808</v>
      </c>
      <c r="I124" s="452" t="s">
        <v>5723</v>
      </c>
      <c r="J124" s="463" t="s">
        <v>203</v>
      </c>
      <c r="K124" s="461" t="s">
        <v>3659</v>
      </c>
      <c r="L124" s="452" t="str">
        <f>VLOOKUP(K124,CódigosRetorno!$A$1:$B$1683,2,FALSE)</f>
        <v>El valor del tag categoria de impuestos no corresponde al valor esperado.</v>
      </c>
      <c r="M124" s="450" t="s">
        <v>477</v>
      </c>
      <c r="N124" s="449" t="s">
        <v>3013</v>
      </c>
      <c r="O124" s="336"/>
    </row>
    <row r="125" spans="2:15" ht="48">
      <c r="B125" s="1502"/>
      <c r="C125" s="1503"/>
      <c r="D125" s="1502"/>
      <c r="E125" s="1502"/>
      <c r="F125" s="1502"/>
      <c r="G125" s="456"/>
      <c r="H125" s="456" t="s">
        <v>3809</v>
      </c>
      <c r="I125" s="451" t="s">
        <v>3810</v>
      </c>
      <c r="J125" s="463" t="s">
        <v>203</v>
      </c>
      <c r="K125" s="461" t="s">
        <v>3661</v>
      </c>
      <c r="L125" s="452" t="str">
        <f>VLOOKUP(K125,CódigosRetorno!$A$1:$B$1683,2,FALSE)</f>
        <v>El valor del atributo del tag cac:TaxTotal/cac:TaxSubtotal/cac:TaxCategory/cbc:ID no corresponde al esperado.</v>
      </c>
      <c r="M125" s="450" t="s">
        <v>186</v>
      </c>
      <c r="N125" s="449" t="s">
        <v>186</v>
      </c>
      <c r="O125" s="336"/>
    </row>
    <row r="126" spans="2:15" ht="48">
      <c r="B126" s="1502"/>
      <c r="C126" s="1503"/>
      <c r="D126" s="1502"/>
      <c r="E126" s="1502"/>
      <c r="F126" s="1502"/>
      <c r="G126" s="456"/>
      <c r="H126" s="456" t="s">
        <v>3811</v>
      </c>
      <c r="I126" s="451" t="s">
        <v>3812</v>
      </c>
      <c r="J126" s="463" t="s">
        <v>203</v>
      </c>
      <c r="K126" s="463" t="s">
        <v>3663</v>
      </c>
      <c r="L126" s="452" t="str">
        <f>VLOOKUP(K126,CódigosRetorno!$A$1:$B$1683,2,FALSE)</f>
        <v>El valor del atributo del tag cac:TaxTotal/cac:TaxSubtotal/cac:TaxCategory/cbc:ID/ no corresponde al esperado.</v>
      </c>
      <c r="M126" s="450" t="s">
        <v>186</v>
      </c>
      <c r="N126" s="449" t="s">
        <v>186</v>
      </c>
      <c r="O126" s="336"/>
    </row>
    <row r="127" spans="2:15" ht="36">
      <c r="B127" s="1502"/>
      <c r="C127" s="1503"/>
      <c r="D127" s="1502"/>
      <c r="E127" s="1502"/>
      <c r="F127" s="1502"/>
      <c r="G127" s="456"/>
      <c r="H127" s="456" t="s">
        <v>3821</v>
      </c>
      <c r="I127" s="452" t="s">
        <v>3922</v>
      </c>
      <c r="J127" s="463" t="s">
        <v>203</v>
      </c>
      <c r="K127" s="461" t="s">
        <v>3666</v>
      </c>
      <c r="L127" s="452" t="str">
        <f>VLOOKUP(K127,CódigosRetorno!$A$1:$B$1683,2,FALSE)</f>
        <v>El valor del tag codigo de tributo internacional no corresponde al esperado.</v>
      </c>
      <c r="M127" s="450" t="s">
        <v>477</v>
      </c>
      <c r="N127" s="449" t="s">
        <v>3013</v>
      </c>
      <c r="O127" s="336"/>
    </row>
    <row r="128" spans="2:15" ht="48">
      <c r="B128" s="1502"/>
      <c r="C128" s="1503"/>
      <c r="D128" s="1502"/>
      <c r="E128" s="1502"/>
      <c r="F128" s="1502"/>
      <c r="G128" s="456"/>
      <c r="H128" s="456" t="s">
        <v>3816</v>
      </c>
      <c r="I128" s="451" t="s">
        <v>3817</v>
      </c>
      <c r="J128" s="463" t="s">
        <v>203</v>
      </c>
      <c r="K128" s="461" t="s">
        <v>3667</v>
      </c>
      <c r="L128" s="452" t="str">
        <f>VLOOKUP(K128,CódigosRetorno!$A$1:$B$1683,2,FALSE)</f>
        <v>El valor del atributo del tag cac:TaxTotal/cac:TaxSubtotal/cac:TaxCategory/cac:TaxScheme/cbc:ID no corresponde al esperado.</v>
      </c>
      <c r="M128" s="450" t="s">
        <v>186</v>
      </c>
      <c r="N128" s="449" t="s">
        <v>186</v>
      </c>
      <c r="O128" s="336"/>
    </row>
    <row r="129" spans="2:15" ht="36">
      <c r="B129" s="1502"/>
      <c r="C129" s="1503"/>
      <c r="D129" s="1502"/>
      <c r="E129" s="1502"/>
      <c r="F129" s="1502"/>
      <c r="G129" s="456"/>
      <c r="H129" s="456" t="s">
        <v>3818</v>
      </c>
      <c r="I129" s="451" t="s">
        <v>2631</v>
      </c>
      <c r="J129" s="450" t="s">
        <v>186</v>
      </c>
      <c r="K129" s="463" t="s">
        <v>186</v>
      </c>
      <c r="L129" s="452" t="str">
        <f>VLOOKUP(K129,CódigosRetorno!$A$1:$B$1683,2,FALSE)</f>
        <v>-</v>
      </c>
      <c r="M129" s="450" t="s">
        <v>186</v>
      </c>
      <c r="N129" s="449" t="s">
        <v>186</v>
      </c>
      <c r="O129" s="336"/>
    </row>
    <row r="130" spans="2:15" ht="60">
      <c r="B130" s="1502"/>
      <c r="C130" s="1503"/>
      <c r="D130" s="1502"/>
      <c r="E130" s="1502"/>
      <c r="F130" s="1502"/>
      <c r="G130" s="456"/>
      <c r="H130" s="456" t="s">
        <v>3822</v>
      </c>
      <c r="I130" s="452" t="s">
        <v>3823</v>
      </c>
      <c r="J130" s="463" t="s">
        <v>203</v>
      </c>
      <c r="K130" s="461" t="s">
        <v>3670</v>
      </c>
      <c r="L130" s="452" t="str">
        <f>VLOOKUP(K130,CódigosRetorno!$A$1:$B$1683,2,FALSE)</f>
        <v>El valor del tag nombre del tributo no corresponde al esperado.</v>
      </c>
      <c r="M130" s="450" t="s">
        <v>477</v>
      </c>
      <c r="N130" s="449" t="s">
        <v>3921</v>
      </c>
      <c r="O130" s="336"/>
    </row>
    <row r="131" spans="2:15" ht="36">
      <c r="B131" s="1502">
        <f>B123+1</f>
        <v>39</v>
      </c>
      <c r="C131" s="1503" t="s">
        <v>63</v>
      </c>
      <c r="D131" s="1502"/>
      <c r="E131" s="1502" t="s">
        <v>4</v>
      </c>
      <c r="F131" s="1502" t="s">
        <v>3803</v>
      </c>
      <c r="G131" s="1502"/>
      <c r="H131" s="456" t="s">
        <v>3824</v>
      </c>
      <c r="I131" s="451" t="s">
        <v>2631</v>
      </c>
      <c r="J131" s="450" t="s">
        <v>186</v>
      </c>
      <c r="K131" s="463" t="s">
        <v>186</v>
      </c>
      <c r="L131" s="452" t="str">
        <f>VLOOKUP(K131,CódigosRetorno!$A$1:$B$1683,2,FALSE)</f>
        <v>-</v>
      </c>
      <c r="M131" s="450" t="s">
        <v>186</v>
      </c>
      <c r="N131" s="449" t="s">
        <v>186</v>
      </c>
      <c r="O131" s="336"/>
    </row>
    <row r="132" spans="2:15" ht="24">
      <c r="B132" s="1502"/>
      <c r="C132" s="1503"/>
      <c r="D132" s="1502"/>
      <c r="E132" s="1502"/>
      <c r="F132" s="1502"/>
      <c r="G132" s="1502"/>
      <c r="H132" s="456" t="s">
        <v>3825</v>
      </c>
      <c r="I132" s="451" t="s">
        <v>2631</v>
      </c>
      <c r="J132" s="450" t="s">
        <v>186</v>
      </c>
      <c r="K132" s="463" t="s">
        <v>186</v>
      </c>
      <c r="L132" s="452" t="str">
        <f>VLOOKUP(K132,CódigosRetorno!$A$1:$B$1683,2,FALSE)</f>
        <v>-</v>
      </c>
      <c r="M132" s="450" t="s">
        <v>186</v>
      </c>
      <c r="N132" s="449" t="s">
        <v>186</v>
      </c>
      <c r="O132" s="336"/>
    </row>
    <row r="133" spans="2:15" ht="60">
      <c r="B133" s="1502"/>
      <c r="C133" s="1503"/>
      <c r="D133" s="1502"/>
      <c r="E133" s="1502"/>
      <c r="F133" s="1502"/>
      <c r="G133" s="1502"/>
      <c r="H133" s="456" t="s">
        <v>5678</v>
      </c>
      <c r="I133" s="452" t="s">
        <v>3925</v>
      </c>
      <c r="J133" s="463" t="s">
        <v>203</v>
      </c>
      <c r="K133" s="461" t="s">
        <v>3659</v>
      </c>
      <c r="L133" s="452" t="str">
        <f>VLOOKUP(K133,CódigosRetorno!$A$1:$B$1683,2,FALSE)</f>
        <v>El valor del tag categoria de impuestos no corresponde al valor esperado.</v>
      </c>
      <c r="M133" s="450" t="s">
        <v>477</v>
      </c>
      <c r="N133" s="449" t="s">
        <v>3013</v>
      </c>
      <c r="O133" s="336"/>
    </row>
    <row r="134" spans="2:15" ht="48">
      <c r="B134" s="1502"/>
      <c r="C134" s="1503"/>
      <c r="D134" s="1502"/>
      <c r="E134" s="1502"/>
      <c r="F134" s="1502"/>
      <c r="G134" s="1502"/>
      <c r="H134" s="456" t="s">
        <v>3809</v>
      </c>
      <c r="I134" s="451" t="s">
        <v>3810</v>
      </c>
      <c r="J134" s="463" t="s">
        <v>203</v>
      </c>
      <c r="K134" s="461" t="s">
        <v>3661</v>
      </c>
      <c r="L134" s="452" t="str">
        <f>VLOOKUP(K134,CódigosRetorno!$A$1:$B$1683,2,FALSE)</f>
        <v>El valor del atributo del tag cac:TaxTotal/cac:TaxSubtotal/cac:TaxCategory/cbc:ID no corresponde al esperado.</v>
      </c>
      <c r="M134" s="450" t="s">
        <v>186</v>
      </c>
      <c r="N134" s="449" t="s">
        <v>186</v>
      </c>
      <c r="O134" s="336"/>
    </row>
    <row r="135" spans="2:15" ht="48">
      <c r="B135" s="1502"/>
      <c r="C135" s="1503"/>
      <c r="D135" s="1502"/>
      <c r="E135" s="1502"/>
      <c r="F135" s="1502"/>
      <c r="G135" s="1502"/>
      <c r="H135" s="456" t="s">
        <v>3811</v>
      </c>
      <c r="I135" s="451" t="s">
        <v>3812</v>
      </c>
      <c r="J135" s="463" t="s">
        <v>203</v>
      </c>
      <c r="K135" s="463" t="s">
        <v>3663</v>
      </c>
      <c r="L135" s="452" t="str">
        <f>VLOOKUP(K135,CódigosRetorno!$A$1:$B$1683,2,FALSE)</f>
        <v>El valor del atributo del tag cac:TaxTotal/cac:TaxSubtotal/cac:TaxCategory/cbc:ID/ no corresponde al esperado.</v>
      </c>
      <c r="M135" s="450" t="s">
        <v>186</v>
      </c>
      <c r="N135" s="449" t="s">
        <v>186</v>
      </c>
      <c r="O135" s="336"/>
    </row>
    <row r="136" spans="2:15" ht="36">
      <c r="B136" s="1502"/>
      <c r="C136" s="1503"/>
      <c r="D136" s="1502"/>
      <c r="E136" s="1502"/>
      <c r="F136" s="1502"/>
      <c r="G136" s="1502"/>
      <c r="H136" s="456" t="s">
        <v>3826</v>
      </c>
      <c r="I136" s="452" t="s">
        <v>3922</v>
      </c>
      <c r="J136" s="463" t="s">
        <v>203</v>
      </c>
      <c r="K136" s="461" t="s">
        <v>3666</v>
      </c>
      <c r="L136" s="452" t="str">
        <f>VLOOKUP(K136,CódigosRetorno!$A$1:$B$1683,2,FALSE)</f>
        <v>El valor del tag codigo de tributo internacional no corresponde al esperado.</v>
      </c>
      <c r="M136" s="450" t="s">
        <v>477</v>
      </c>
      <c r="N136" s="449" t="s">
        <v>3013</v>
      </c>
      <c r="O136" s="336"/>
    </row>
    <row r="137" spans="2:15" ht="48">
      <c r="B137" s="1502"/>
      <c r="C137" s="1503"/>
      <c r="D137" s="1502"/>
      <c r="E137" s="1502"/>
      <c r="F137" s="1502"/>
      <c r="G137" s="1502"/>
      <c r="H137" s="456" t="s">
        <v>3816</v>
      </c>
      <c r="I137" s="451" t="s">
        <v>3817</v>
      </c>
      <c r="J137" s="463" t="s">
        <v>203</v>
      </c>
      <c r="K137" s="461" t="s">
        <v>3667</v>
      </c>
      <c r="L137" s="452" t="str">
        <f>VLOOKUP(K137,CódigosRetorno!$A$1:$B$1683,2,FALSE)</f>
        <v>El valor del atributo del tag cac:TaxTotal/cac:TaxSubtotal/cac:TaxCategory/cac:TaxScheme/cbc:ID no corresponde al esperado.</v>
      </c>
      <c r="M137" s="450" t="s">
        <v>186</v>
      </c>
      <c r="N137" s="449" t="s">
        <v>186</v>
      </c>
      <c r="O137" s="336"/>
    </row>
    <row r="138" spans="2:15" ht="36">
      <c r="B138" s="1502"/>
      <c r="C138" s="1503"/>
      <c r="D138" s="1502"/>
      <c r="E138" s="1502"/>
      <c r="F138" s="1502"/>
      <c r="G138" s="1502"/>
      <c r="H138" s="456" t="s">
        <v>3818</v>
      </c>
      <c r="I138" s="451" t="s">
        <v>2631</v>
      </c>
      <c r="J138" s="450" t="s">
        <v>186</v>
      </c>
      <c r="K138" s="463" t="s">
        <v>186</v>
      </c>
      <c r="L138" s="452" t="str">
        <f>VLOOKUP(K138,CódigosRetorno!$A$1:$B$1683,2,FALSE)</f>
        <v>-</v>
      </c>
      <c r="M138" s="450" t="s">
        <v>186</v>
      </c>
      <c r="N138" s="449" t="s">
        <v>186</v>
      </c>
      <c r="O138" s="336"/>
    </row>
    <row r="139" spans="2:15" ht="60">
      <c r="B139" s="1502"/>
      <c r="C139" s="1503"/>
      <c r="D139" s="1502"/>
      <c r="E139" s="1502"/>
      <c r="F139" s="1502"/>
      <c r="G139" s="1502"/>
      <c r="H139" s="456" t="s">
        <v>3827</v>
      </c>
      <c r="I139" s="452" t="s">
        <v>3828</v>
      </c>
      <c r="J139" s="463" t="s">
        <v>203</v>
      </c>
      <c r="K139" s="461" t="s">
        <v>3670</v>
      </c>
      <c r="L139" s="452" t="str">
        <f>VLOOKUP(K139,CódigosRetorno!$A$1:$B$1683,2,FALSE)</f>
        <v>El valor del tag nombre del tributo no corresponde al esperado.</v>
      </c>
      <c r="M139" s="450" t="s">
        <v>477</v>
      </c>
      <c r="N139" s="449" t="s">
        <v>3013</v>
      </c>
      <c r="O139" s="336"/>
    </row>
    <row r="140" spans="2:15" ht="24">
      <c r="B140" s="1502">
        <f>B131+1</f>
        <v>40</v>
      </c>
      <c r="C140" s="1503" t="s">
        <v>3829</v>
      </c>
      <c r="D140" s="1502"/>
      <c r="E140" s="1502" t="s">
        <v>4</v>
      </c>
      <c r="F140" s="1502" t="s">
        <v>3803</v>
      </c>
      <c r="G140" s="1502"/>
      <c r="H140" s="456" t="s">
        <v>3804</v>
      </c>
      <c r="I140" s="451" t="s">
        <v>2631</v>
      </c>
      <c r="J140" s="450" t="s">
        <v>186</v>
      </c>
      <c r="K140" s="463" t="s">
        <v>186</v>
      </c>
      <c r="L140" s="452" t="str">
        <f>VLOOKUP(K140,CódigosRetorno!$A$1:$B$1683,2,FALSE)</f>
        <v>-</v>
      </c>
      <c r="M140" s="450" t="s">
        <v>186</v>
      </c>
      <c r="N140" s="449" t="s">
        <v>186</v>
      </c>
      <c r="O140" s="336"/>
    </row>
    <row r="141" spans="2:15" ht="24">
      <c r="B141" s="1502"/>
      <c r="C141" s="1503"/>
      <c r="D141" s="1502"/>
      <c r="E141" s="1502"/>
      <c r="F141" s="1502"/>
      <c r="G141" s="1502"/>
      <c r="H141" s="456" t="s">
        <v>3825</v>
      </c>
      <c r="I141" s="451" t="s">
        <v>2631</v>
      </c>
      <c r="J141" s="450" t="s">
        <v>186</v>
      </c>
      <c r="K141" s="463" t="s">
        <v>186</v>
      </c>
      <c r="L141" s="452" t="str">
        <f>VLOOKUP(K141,CódigosRetorno!$A$1:$B$1683,2,FALSE)</f>
        <v>-</v>
      </c>
      <c r="M141" s="450" t="s">
        <v>186</v>
      </c>
      <c r="N141" s="449" t="s">
        <v>186</v>
      </c>
      <c r="O141" s="336"/>
    </row>
    <row r="142" spans="2:15" ht="60">
      <c r="B142" s="1502"/>
      <c r="C142" s="1503"/>
      <c r="D142" s="1502"/>
      <c r="E142" s="1502"/>
      <c r="F142" s="1502"/>
      <c r="G142" s="1502"/>
      <c r="H142" s="456" t="s">
        <v>5679</v>
      </c>
      <c r="I142" s="452" t="s">
        <v>3926</v>
      </c>
      <c r="J142" s="463" t="s">
        <v>203</v>
      </c>
      <c r="K142" s="461" t="s">
        <v>3659</v>
      </c>
      <c r="L142" s="452" t="str">
        <f>VLOOKUP(K142,CódigosRetorno!$A$1:$B$1683,2,FALSE)</f>
        <v>El valor del tag categoria de impuestos no corresponde al valor esperado.</v>
      </c>
      <c r="M142" s="450" t="s">
        <v>477</v>
      </c>
      <c r="N142" s="449" t="s">
        <v>3013</v>
      </c>
      <c r="O142" s="336"/>
    </row>
    <row r="143" spans="2:15" ht="48">
      <c r="B143" s="1502"/>
      <c r="C143" s="1503"/>
      <c r="D143" s="1502"/>
      <c r="E143" s="1502"/>
      <c r="F143" s="1502"/>
      <c r="G143" s="1502"/>
      <c r="H143" s="456" t="s">
        <v>3809</v>
      </c>
      <c r="I143" s="451" t="s">
        <v>3810</v>
      </c>
      <c r="J143" s="463" t="s">
        <v>203</v>
      </c>
      <c r="K143" s="461" t="s">
        <v>3661</v>
      </c>
      <c r="L143" s="452" t="str">
        <f>VLOOKUP(K143,CódigosRetorno!$A$1:$B$1683,2,FALSE)</f>
        <v>El valor del atributo del tag cac:TaxTotal/cac:TaxSubtotal/cac:TaxCategory/cbc:ID no corresponde al esperado.</v>
      </c>
      <c r="M143" s="450" t="s">
        <v>186</v>
      </c>
      <c r="N143" s="449" t="s">
        <v>186</v>
      </c>
      <c r="O143" s="336"/>
    </row>
    <row r="144" spans="2:15" ht="48">
      <c r="B144" s="1502"/>
      <c r="C144" s="1503"/>
      <c r="D144" s="1502"/>
      <c r="E144" s="1502"/>
      <c r="F144" s="1502"/>
      <c r="G144" s="1502"/>
      <c r="H144" s="456" t="s">
        <v>3811</v>
      </c>
      <c r="I144" s="451" t="s">
        <v>3812</v>
      </c>
      <c r="J144" s="463" t="s">
        <v>203</v>
      </c>
      <c r="K144" s="463" t="s">
        <v>3663</v>
      </c>
      <c r="L144" s="452" t="str">
        <f>VLOOKUP(K144,CódigosRetorno!$A$1:$B$1683,2,FALSE)</f>
        <v>El valor del atributo del tag cac:TaxTotal/cac:TaxSubtotal/cac:TaxCategory/cbc:ID/ no corresponde al esperado.</v>
      </c>
      <c r="M144" s="450" t="s">
        <v>186</v>
      </c>
      <c r="N144" s="449" t="s">
        <v>186</v>
      </c>
      <c r="O144" s="336"/>
    </row>
    <row r="145" spans="2:15" ht="36">
      <c r="B145" s="1502"/>
      <c r="C145" s="1503"/>
      <c r="D145" s="1502"/>
      <c r="E145" s="1502"/>
      <c r="F145" s="1502"/>
      <c r="G145" s="1502"/>
      <c r="H145" s="456" t="s">
        <v>3815</v>
      </c>
      <c r="I145" s="452" t="s">
        <v>3922</v>
      </c>
      <c r="J145" s="463" t="s">
        <v>203</v>
      </c>
      <c r="K145" s="461" t="s">
        <v>3666</v>
      </c>
      <c r="L145" s="452" t="str">
        <f>VLOOKUP(K145,CódigosRetorno!$A$1:$B$1683,2,FALSE)</f>
        <v>El valor del tag codigo de tributo internacional no corresponde al esperado.</v>
      </c>
      <c r="M145" s="450" t="s">
        <v>477</v>
      </c>
      <c r="N145" s="449" t="s">
        <v>3013</v>
      </c>
      <c r="O145" s="336"/>
    </row>
    <row r="146" spans="2:15" ht="48">
      <c r="B146" s="1502"/>
      <c r="C146" s="1503"/>
      <c r="D146" s="1502"/>
      <c r="E146" s="1502"/>
      <c r="F146" s="1502"/>
      <c r="G146" s="1502"/>
      <c r="H146" s="456" t="s">
        <v>3816</v>
      </c>
      <c r="I146" s="451" t="s">
        <v>3817</v>
      </c>
      <c r="J146" s="463" t="s">
        <v>203</v>
      </c>
      <c r="K146" s="461" t="s">
        <v>3667</v>
      </c>
      <c r="L146" s="452" t="str">
        <f>VLOOKUP(K146,CódigosRetorno!$A$1:$B$1683,2,FALSE)</f>
        <v>El valor del atributo del tag cac:TaxTotal/cac:TaxSubtotal/cac:TaxCategory/cac:TaxScheme/cbc:ID no corresponde al esperado.</v>
      </c>
      <c r="M146" s="450" t="s">
        <v>186</v>
      </c>
      <c r="N146" s="449" t="s">
        <v>186</v>
      </c>
      <c r="O146" s="336"/>
    </row>
    <row r="147" spans="2:15" ht="48">
      <c r="B147" s="1502"/>
      <c r="C147" s="1503"/>
      <c r="D147" s="1502"/>
      <c r="E147" s="1502"/>
      <c r="F147" s="1502"/>
      <c r="G147" s="1502"/>
      <c r="H147" s="456" t="s">
        <v>3818</v>
      </c>
      <c r="I147" s="451" t="s">
        <v>3812</v>
      </c>
      <c r="J147" s="463" t="s">
        <v>203</v>
      </c>
      <c r="K147" s="461" t="s">
        <v>3669</v>
      </c>
      <c r="L147" s="452" t="str">
        <f>VLOOKUP(K147,CódigosRetorno!$A$1:$B$1683,2,FALSE)</f>
        <v>El valor del atributo del tag cac:TaxTotal/cac:TaxSubtotal/cac:TaxCategory/cbc:ID/ no corresponde al esperado.</v>
      </c>
      <c r="M147" s="450" t="s">
        <v>186</v>
      </c>
      <c r="N147" s="449" t="s">
        <v>186</v>
      </c>
      <c r="O147" s="336"/>
    </row>
    <row r="148" spans="2:15" ht="60">
      <c r="B148" s="1502"/>
      <c r="C148" s="1503"/>
      <c r="D148" s="1502"/>
      <c r="E148" s="1502"/>
      <c r="F148" s="1502"/>
      <c r="G148" s="1502"/>
      <c r="H148" s="456" t="s">
        <v>3830</v>
      </c>
      <c r="I148" s="452" t="s">
        <v>3820</v>
      </c>
      <c r="J148" s="463" t="s">
        <v>203</v>
      </c>
      <c r="K148" s="461" t="s">
        <v>3670</v>
      </c>
      <c r="L148" s="452" t="str">
        <f>VLOOKUP(K148,CódigosRetorno!$A$1:$B$1683,2,FALSE)</f>
        <v>El valor del tag nombre del tributo no corresponde al esperado.</v>
      </c>
      <c r="M148" s="450" t="s">
        <v>477</v>
      </c>
      <c r="N148" s="449" t="s">
        <v>3013</v>
      </c>
      <c r="O148" s="336"/>
    </row>
    <row r="149" spans="2:15" ht="24">
      <c r="B149" s="1502">
        <f>B140+1</f>
        <v>41</v>
      </c>
      <c r="C149" s="1503" t="s">
        <v>3831</v>
      </c>
      <c r="D149" s="1502"/>
      <c r="E149" s="1502" t="s">
        <v>4</v>
      </c>
      <c r="F149" s="1502" t="s">
        <v>3803</v>
      </c>
      <c r="G149" s="1502"/>
      <c r="H149" s="456" t="s">
        <v>3832</v>
      </c>
      <c r="I149" s="451" t="s">
        <v>2631</v>
      </c>
      <c r="J149" s="450" t="s">
        <v>186</v>
      </c>
      <c r="K149" s="463" t="s">
        <v>186</v>
      </c>
      <c r="L149" s="452" t="str">
        <f>VLOOKUP(K149,CódigosRetorno!$A$1:$B$1683,2,FALSE)</f>
        <v>-</v>
      </c>
      <c r="M149" s="450" t="s">
        <v>186</v>
      </c>
      <c r="N149" s="449" t="s">
        <v>186</v>
      </c>
      <c r="O149" s="336"/>
    </row>
    <row r="150" spans="2:15" ht="24">
      <c r="B150" s="1502"/>
      <c r="C150" s="1503"/>
      <c r="D150" s="1502"/>
      <c r="E150" s="1502"/>
      <c r="F150" s="1502"/>
      <c r="G150" s="1502"/>
      <c r="H150" s="456" t="s">
        <v>3833</v>
      </c>
      <c r="I150" s="451" t="s">
        <v>3834</v>
      </c>
      <c r="J150" s="463" t="s">
        <v>203</v>
      </c>
      <c r="K150" s="461" t="s">
        <v>3673</v>
      </c>
      <c r="L150" s="452" t="str">
        <f>VLOOKUP(K150,CódigosRetorno!$A$1:$B$1683,2,FALSE)</f>
        <v>Sólo se puede indicar el códigos 55 del catálogo 53</v>
      </c>
      <c r="M150" s="450" t="s">
        <v>186</v>
      </c>
      <c r="N150" s="449" t="s">
        <v>186</v>
      </c>
      <c r="O150" s="336"/>
    </row>
    <row r="151" spans="2:15" ht="96">
      <c r="B151" s="1502"/>
      <c r="C151" s="1503"/>
      <c r="D151" s="1502"/>
      <c r="E151" s="1502"/>
      <c r="F151" s="1502"/>
      <c r="G151" s="1502"/>
      <c r="H151" s="456" t="s">
        <v>3835</v>
      </c>
      <c r="I151" s="451" t="s">
        <v>5680</v>
      </c>
      <c r="J151" s="450" t="s">
        <v>203</v>
      </c>
      <c r="K151" s="463" t="s">
        <v>3675</v>
      </c>
      <c r="L151" s="452" t="str">
        <f>VLOOKUP(K151,CódigosRetorno!$A$1:$B$1683,2,FALSE)</f>
        <v>Los importes de otros cargos a nivel de línea no corresponden a la suma total.</v>
      </c>
      <c r="M151" s="450" t="s">
        <v>186</v>
      </c>
      <c r="N151" s="449" t="s">
        <v>186</v>
      </c>
      <c r="O151" s="336"/>
    </row>
    <row r="152" spans="2:15" ht="24">
      <c r="B152" s="1502">
        <f>+B149+1</f>
        <v>42</v>
      </c>
      <c r="C152" s="1503" t="s">
        <v>3836</v>
      </c>
      <c r="D152" s="1502"/>
      <c r="E152" s="1502" t="s">
        <v>4</v>
      </c>
      <c r="F152" s="1502" t="s">
        <v>3803</v>
      </c>
      <c r="G152" s="1502"/>
      <c r="H152" s="456" t="s">
        <v>3837</v>
      </c>
      <c r="I152" s="451" t="s">
        <v>2631</v>
      </c>
      <c r="J152" s="450" t="s">
        <v>186</v>
      </c>
      <c r="K152" s="463" t="s">
        <v>186</v>
      </c>
      <c r="L152" s="452" t="str">
        <f>VLOOKUP(K152,CódigosRetorno!$A$1:$B$1683,2,FALSE)</f>
        <v>-</v>
      </c>
      <c r="M152" s="450" t="s">
        <v>186</v>
      </c>
      <c r="N152" s="449" t="s">
        <v>186</v>
      </c>
      <c r="O152" s="336"/>
    </row>
    <row r="153" spans="2:15" ht="24">
      <c r="B153" s="1502"/>
      <c r="C153" s="1503"/>
      <c r="D153" s="1502"/>
      <c r="E153" s="1502"/>
      <c r="F153" s="1502"/>
      <c r="G153" s="1502"/>
      <c r="H153" s="456" t="s">
        <v>3833</v>
      </c>
      <c r="I153" s="451" t="s">
        <v>2631</v>
      </c>
      <c r="J153" s="450" t="s">
        <v>186</v>
      </c>
      <c r="K153" s="463" t="s">
        <v>186</v>
      </c>
      <c r="L153" s="452" t="str">
        <f>VLOOKUP(K153,CódigosRetorno!$A$1:$B$1683,2,FALSE)</f>
        <v>-</v>
      </c>
      <c r="M153" s="450" t="s">
        <v>186</v>
      </c>
      <c r="N153" s="449" t="s">
        <v>186</v>
      </c>
      <c r="O153" s="336"/>
    </row>
    <row r="154" spans="2:15" ht="36">
      <c r="B154" s="1502"/>
      <c r="C154" s="1503"/>
      <c r="D154" s="1502"/>
      <c r="E154" s="1502"/>
      <c r="F154" s="1502"/>
      <c r="G154" s="1502"/>
      <c r="H154" s="456" t="s">
        <v>3835</v>
      </c>
      <c r="I154" s="451" t="s">
        <v>3838</v>
      </c>
      <c r="J154" s="450" t="s">
        <v>203</v>
      </c>
      <c r="K154" s="463" t="s">
        <v>3677</v>
      </c>
      <c r="L154" s="452" t="str">
        <f>VLOOKUP(K154,CódigosRetorno!$A$1:$B$1683,2,FALSE)</f>
        <v>Debe contener un importe mayor a 0.00 si envía el tag cac:AllowanceCharge/cbc:Amount</v>
      </c>
      <c r="M154" s="450" t="s">
        <v>186</v>
      </c>
      <c r="N154" s="449" t="s">
        <v>186</v>
      </c>
      <c r="O154" s="336"/>
    </row>
    <row r="155" spans="2:15" ht="24">
      <c r="B155" s="455">
        <f>B152+1</f>
        <v>43</v>
      </c>
      <c r="C155" s="456" t="s">
        <v>3839</v>
      </c>
      <c r="D155" s="456"/>
      <c r="E155" s="455" t="s">
        <v>4</v>
      </c>
      <c r="F155" s="455" t="s">
        <v>3803</v>
      </c>
      <c r="G155" s="456"/>
      <c r="H155" s="456" t="s">
        <v>3840</v>
      </c>
      <c r="I155" s="451" t="s">
        <v>2631</v>
      </c>
      <c r="J155" s="450" t="s">
        <v>186</v>
      </c>
      <c r="K155" s="463" t="s">
        <v>186</v>
      </c>
      <c r="L155" s="452" t="str">
        <f>VLOOKUP(K155,CódigosRetorno!$A$1:$B$1683,2,FALSE)</f>
        <v>-</v>
      </c>
      <c r="M155" s="450" t="s">
        <v>186</v>
      </c>
      <c r="N155" s="449" t="s">
        <v>186</v>
      </c>
      <c r="O155" s="336"/>
    </row>
    <row r="156" spans="2:15" ht="24">
      <c r="B156" s="455">
        <f>B155+1</f>
        <v>44</v>
      </c>
      <c r="C156" s="456" t="s">
        <v>3841</v>
      </c>
      <c r="D156" s="456"/>
      <c r="E156" s="455" t="s">
        <v>4</v>
      </c>
      <c r="F156" s="455" t="s">
        <v>3803</v>
      </c>
      <c r="G156" s="456"/>
      <c r="H156" s="456" t="s">
        <v>3842</v>
      </c>
      <c r="I156" s="451" t="s">
        <v>2631</v>
      </c>
      <c r="J156" s="450" t="s">
        <v>186</v>
      </c>
      <c r="K156" s="463" t="s">
        <v>186</v>
      </c>
      <c r="L156" s="452" t="str">
        <f>VLOOKUP(K156,CódigosRetorno!$A$1:$B$1683,2,FALSE)</f>
        <v>-</v>
      </c>
      <c r="M156" s="450" t="s">
        <v>186</v>
      </c>
      <c r="N156" s="449" t="s">
        <v>186</v>
      </c>
      <c r="O156" s="336"/>
    </row>
    <row r="157" spans="2:15" ht="36">
      <c r="B157" s="455">
        <f>B156+1</f>
        <v>45</v>
      </c>
      <c r="C157" s="456" t="s">
        <v>30</v>
      </c>
      <c r="D157" s="456"/>
      <c r="E157" s="455" t="s">
        <v>4</v>
      </c>
      <c r="F157" s="455" t="s">
        <v>3803</v>
      </c>
      <c r="G157" s="456"/>
      <c r="H157" s="456" t="s">
        <v>2949</v>
      </c>
      <c r="I157" s="451" t="s">
        <v>3682</v>
      </c>
      <c r="J157" s="463" t="s">
        <v>203</v>
      </c>
      <c r="K157" s="463" t="s">
        <v>2385</v>
      </c>
      <c r="L157" s="452" t="str">
        <f>VLOOKUP(K157,CódigosRetorno!$A$1:$B$1683,2,FALSE)</f>
        <v>El dato ingresado en el campo Total Descuentos no cumple con el formato establecido</v>
      </c>
      <c r="M157" s="450" t="s">
        <v>477</v>
      </c>
      <c r="N157" s="449" t="s">
        <v>186</v>
      </c>
      <c r="O157" s="336"/>
    </row>
    <row r="158" spans="2:15" ht="96">
      <c r="B158" s="1502">
        <f>B157+1</f>
        <v>46</v>
      </c>
      <c r="C158" s="1503" t="s">
        <v>3843</v>
      </c>
      <c r="D158" s="1502"/>
      <c r="E158" s="1502" t="s">
        <v>4</v>
      </c>
      <c r="F158" s="1502" t="s">
        <v>3803</v>
      </c>
      <c r="G158" s="1502"/>
      <c r="H158" s="1503" t="s">
        <v>2950</v>
      </c>
      <c r="I158" s="451" t="s">
        <v>3844</v>
      </c>
      <c r="J158" s="450" t="s">
        <v>203</v>
      </c>
      <c r="K158" s="463" t="s">
        <v>3679</v>
      </c>
      <c r="L158" s="452" t="str">
        <f>VLOOKUP(K158,CódigosRetorno!$A$1:$B$1683,2,FALSE)</f>
        <v>Los importes de otros cargos a nivel de línea no corresponden a la suma total.</v>
      </c>
      <c r="M158" s="450"/>
      <c r="N158" s="449"/>
      <c r="O158" s="336"/>
    </row>
    <row r="159" spans="2:15" ht="36">
      <c r="B159" s="1504"/>
      <c r="C159" s="1507"/>
      <c r="D159" s="1502"/>
      <c r="E159" s="1508"/>
      <c r="F159" s="1508"/>
      <c r="G159" s="1502"/>
      <c r="H159" s="1503"/>
      <c r="I159" s="451" t="s">
        <v>3682</v>
      </c>
      <c r="J159" s="463" t="s">
        <v>203</v>
      </c>
      <c r="K159" s="461" t="s">
        <v>2386</v>
      </c>
      <c r="L159" s="452" t="str">
        <f>VLOOKUP(K159,CódigosRetorno!$A$1:$B$1683,2,FALSE)</f>
        <v>El dato ingresado en ChargeTotalAmount no cumple con el formato establecido</v>
      </c>
      <c r="M159" s="450" t="s">
        <v>477</v>
      </c>
      <c r="N159" s="449" t="s">
        <v>186</v>
      </c>
      <c r="O159" s="336"/>
    </row>
    <row r="160" spans="2:15" ht="36">
      <c r="B160" s="1502">
        <f>B158+1</f>
        <v>47</v>
      </c>
      <c r="C160" s="1503" t="s">
        <v>3845</v>
      </c>
      <c r="D160" s="1502"/>
      <c r="E160" s="1502" t="s">
        <v>4</v>
      </c>
      <c r="F160" s="1502" t="s">
        <v>3803</v>
      </c>
      <c r="G160" s="1502"/>
      <c r="H160" s="1509" t="s">
        <v>2951</v>
      </c>
      <c r="I160" s="451" t="s">
        <v>3682</v>
      </c>
      <c r="J160" s="463" t="s">
        <v>203</v>
      </c>
      <c r="K160" s="461" t="s">
        <v>2388</v>
      </c>
      <c r="L160" s="452" t="str">
        <f>VLOOKUP(K160,CódigosRetorno!$A$1:$B$1683,2,FALSE)</f>
        <v>El dato ingresado en PayableAmount no cumple con el formato establecido</v>
      </c>
      <c r="M160" s="449" t="s">
        <v>477</v>
      </c>
      <c r="N160" s="449" t="s">
        <v>186</v>
      </c>
      <c r="O160" s="336"/>
    </row>
    <row r="161" spans="2:15" ht="108">
      <c r="B161" s="1502"/>
      <c r="C161" s="1503"/>
      <c r="D161" s="1502"/>
      <c r="E161" s="1502"/>
      <c r="F161" s="1502"/>
      <c r="G161" s="1502"/>
      <c r="H161" s="1509"/>
      <c r="I161" s="452" t="s">
        <v>3846</v>
      </c>
      <c r="J161" s="463" t="s">
        <v>1177</v>
      </c>
      <c r="K161" s="461" t="s">
        <v>863</v>
      </c>
      <c r="L161" s="452" t="str">
        <f>VLOOKUP(K161,CódigosRetorno!$A$1:$B$1683,2,FALSE)</f>
        <v>El importe total no coincide con la sumatoria de los valores de venta mas los tributos mas los cargos</v>
      </c>
      <c r="M161" s="449" t="s">
        <v>1179</v>
      </c>
      <c r="N161" s="449" t="s">
        <v>186</v>
      </c>
      <c r="O161" s="336"/>
    </row>
    <row r="162" spans="2:15" ht="15">
      <c r="B162" s="343"/>
      <c r="C162" s="344"/>
      <c r="D162" s="336"/>
      <c r="E162" s="336"/>
      <c r="F162" s="336"/>
      <c r="G162" s="336"/>
      <c r="H162" s="336"/>
      <c r="I162" s="336"/>
      <c r="J162" s="336"/>
      <c r="K162" s="336"/>
      <c r="L162" s="344"/>
      <c r="M162" s="336"/>
      <c r="N162" s="336"/>
      <c r="O162" s="336"/>
    </row>
    <row r="163" spans="2:15" ht="15" hidden="1">
      <c r="B163" s="1510"/>
      <c r="C163" s="1510"/>
      <c r="D163" s="1510"/>
      <c r="E163" s="1510"/>
      <c r="F163" s="1510"/>
      <c r="G163" s="1510"/>
      <c r="H163" s="1510"/>
      <c r="I163" s="1510"/>
      <c r="J163" s="1510"/>
      <c r="K163" s="1510"/>
      <c r="L163" s="1510"/>
      <c r="M163" s="1510"/>
      <c r="N163" s="1510"/>
      <c r="O163" s="336"/>
    </row>
    <row r="164" spans="2:15" ht="15" hidden="1">
      <c r="B164" s="343"/>
      <c r="C164" s="344"/>
      <c r="D164" s="336"/>
      <c r="E164" s="336"/>
      <c r="F164" s="336"/>
      <c r="G164" s="336"/>
      <c r="H164" s="336"/>
      <c r="I164" s="336"/>
      <c r="J164" s="336"/>
      <c r="K164" s="336"/>
      <c r="L164" s="344"/>
      <c r="M164" s="336"/>
      <c r="N164" s="336"/>
      <c r="O164" s="336"/>
    </row>
    <row r="165" spans="2:15" ht="15" hidden="1"/>
    <row r="166" spans="2:15" ht="15" hidden="1"/>
    <row r="167" spans="2:15" ht="15" hidden="1"/>
    <row r="168" spans="2:15" ht="15" hidden="1"/>
    <row r="169" spans="2:15" ht="15" hidden="1"/>
    <row r="170" spans="2:15" ht="15" hidden="1"/>
    <row r="171" spans="2:15" ht="15" hidden="1"/>
    <row r="172" spans="2:15" ht="15" hidden="1"/>
    <row r="173" spans="2:15" ht="0" hidden="1" customHeight="1"/>
    <row r="174" spans="2:15" ht="0" hidden="1" customHeight="1"/>
    <row r="175" spans="2:15" ht="0" hidden="1" customHeight="1"/>
    <row r="176" spans="2:15" ht="0" hidden="1" customHeight="1"/>
    <row r="177" ht="14.45" hidden="1" customHeight="1"/>
    <row r="178" ht="14.45" hidden="1" customHeight="1"/>
  </sheetData>
  <mergeCells count="268">
    <mergeCell ref="H158:H159"/>
    <mergeCell ref="B160:B161"/>
    <mergeCell ref="C160:C161"/>
    <mergeCell ref="D160:D161"/>
    <mergeCell ref="E160:E161"/>
    <mergeCell ref="F160:F161"/>
    <mergeCell ref="G160:G161"/>
    <mergeCell ref="H160:H161"/>
    <mergeCell ref="B163:N163"/>
    <mergeCell ref="B152:B154"/>
    <mergeCell ref="C152:C154"/>
    <mergeCell ref="D152:D154"/>
    <mergeCell ref="E152:E154"/>
    <mergeCell ref="F152:F154"/>
    <mergeCell ref="G152:G154"/>
    <mergeCell ref="B158:B159"/>
    <mergeCell ref="C158:C159"/>
    <mergeCell ref="D158:D159"/>
    <mergeCell ref="E158:E159"/>
    <mergeCell ref="F158:F159"/>
    <mergeCell ref="G158:G159"/>
    <mergeCell ref="H111:H113"/>
    <mergeCell ref="H121:H122"/>
    <mergeCell ref="B123:B130"/>
    <mergeCell ref="C123:C130"/>
    <mergeCell ref="D123:D130"/>
    <mergeCell ref="E123:E130"/>
    <mergeCell ref="F123:F130"/>
    <mergeCell ref="B131:B139"/>
    <mergeCell ref="C131:C139"/>
    <mergeCell ref="D131:D139"/>
    <mergeCell ref="E131:E139"/>
    <mergeCell ref="F131:F139"/>
    <mergeCell ref="G131:G139"/>
    <mergeCell ref="B111:B122"/>
    <mergeCell ref="C111:C122"/>
    <mergeCell ref="D111:D122"/>
    <mergeCell ref="E111:E122"/>
    <mergeCell ref="F111:F122"/>
    <mergeCell ref="G111:G113"/>
    <mergeCell ref="B85:B86"/>
    <mergeCell ref="C85:C86"/>
    <mergeCell ref="D85:D86"/>
    <mergeCell ref="E85:E86"/>
    <mergeCell ref="F85:F86"/>
    <mergeCell ref="G85:G86"/>
    <mergeCell ref="H85:H86"/>
    <mergeCell ref="B87:B88"/>
    <mergeCell ref="C87:C88"/>
    <mergeCell ref="D87:D88"/>
    <mergeCell ref="E87:E88"/>
    <mergeCell ref="F87:F88"/>
    <mergeCell ref="G87:G88"/>
    <mergeCell ref="H87:H88"/>
    <mergeCell ref="B80:B81"/>
    <mergeCell ref="C80:C81"/>
    <mergeCell ref="D80:D81"/>
    <mergeCell ref="E80:E81"/>
    <mergeCell ref="F80:F81"/>
    <mergeCell ref="G80:G81"/>
    <mergeCell ref="H80:H81"/>
    <mergeCell ref="B83:B84"/>
    <mergeCell ref="C83:C84"/>
    <mergeCell ref="D83:D84"/>
    <mergeCell ref="E83:E84"/>
    <mergeCell ref="F83:F84"/>
    <mergeCell ref="G83:G84"/>
    <mergeCell ref="H83:H84"/>
    <mergeCell ref="D71:D73"/>
    <mergeCell ref="E71:E73"/>
    <mergeCell ref="F71:F73"/>
    <mergeCell ref="G71:G73"/>
    <mergeCell ref="H71:H73"/>
    <mergeCell ref="B75:B78"/>
    <mergeCell ref="C75:C78"/>
    <mergeCell ref="D75:D78"/>
    <mergeCell ref="E75:E78"/>
    <mergeCell ref="F75:F78"/>
    <mergeCell ref="G75:G78"/>
    <mergeCell ref="H75:H76"/>
    <mergeCell ref="H77:H78"/>
    <mergeCell ref="B71:B73"/>
    <mergeCell ref="C71:C73"/>
    <mergeCell ref="E58:E59"/>
    <mergeCell ref="F58:F59"/>
    <mergeCell ref="G58:G59"/>
    <mergeCell ref="H58:H59"/>
    <mergeCell ref="B60:B62"/>
    <mergeCell ref="C60:C62"/>
    <mergeCell ref="D60:D62"/>
    <mergeCell ref="E60:E62"/>
    <mergeCell ref="F60:F62"/>
    <mergeCell ref="G60:G62"/>
    <mergeCell ref="H60:H62"/>
    <mergeCell ref="B58:B59"/>
    <mergeCell ref="C58:C59"/>
    <mergeCell ref="D58:D59"/>
    <mergeCell ref="B47:B48"/>
    <mergeCell ref="C47:C48"/>
    <mergeCell ref="D47:D48"/>
    <mergeCell ref="E47:E48"/>
    <mergeCell ref="F47:F48"/>
    <mergeCell ref="G47:G48"/>
    <mergeCell ref="H47:H48"/>
    <mergeCell ref="B50:C50"/>
    <mergeCell ref="B51:B52"/>
    <mergeCell ref="C51:C52"/>
    <mergeCell ref="D51:D52"/>
    <mergeCell ref="E51:E52"/>
    <mergeCell ref="F51:F52"/>
    <mergeCell ref="G51:G52"/>
    <mergeCell ref="H51:H52"/>
    <mergeCell ref="H18:H19"/>
    <mergeCell ref="H20:H22"/>
    <mergeCell ref="B24:C24"/>
    <mergeCell ref="B27:B33"/>
    <mergeCell ref="C27:C30"/>
    <mergeCell ref="D27:D33"/>
    <mergeCell ref="E27:E30"/>
    <mergeCell ref="F27:F30"/>
    <mergeCell ref="G27:G30"/>
    <mergeCell ref="H27:H30"/>
    <mergeCell ref="C31:C33"/>
    <mergeCell ref="E31:E33"/>
    <mergeCell ref="F31:F33"/>
    <mergeCell ref="G31:G33"/>
    <mergeCell ref="H31:H33"/>
    <mergeCell ref="B20:B22"/>
    <mergeCell ref="C20:C22"/>
    <mergeCell ref="D20:D22"/>
    <mergeCell ref="E20:E22"/>
    <mergeCell ref="F20:F22"/>
    <mergeCell ref="G20:G22"/>
    <mergeCell ref="B16:B17"/>
    <mergeCell ref="E16:E17"/>
    <mergeCell ref="F16:F17"/>
    <mergeCell ref="G16:G17"/>
    <mergeCell ref="B18:B19"/>
    <mergeCell ref="C18:C19"/>
    <mergeCell ref="D18:D19"/>
    <mergeCell ref="E18:E19"/>
    <mergeCell ref="F18:F19"/>
    <mergeCell ref="G18:G19"/>
    <mergeCell ref="H5:H6"/>
    <mergeCell ref="B7:B8"/>
    <mergeCell ref="C7:C8"/>
    <mergeCell ref="D7:D8"/>
    <mergeCell ref="E7:E8"/>
    <mergeCell ref="F7:F8"/>
    <mergeCell ref="G7:G8"/>
    <mergeCell ref="H7:H8"/>
    <mergeCell ref="B5:B6"/>
    <mergeCell ref="C5:C6"/>
    <mergeCell ref="D5:D6"/>
    <mergeCell ref="E5:E6"/>
    <mergeCell ref="F5:F6"/>
    <mergeCell ref="G5:G6"/>
    <mergeCell ref="B9:B12"/>
    <mergeCell ref="C9:C12"/>
    <mergeCell ref="D9:D12"/>
    <mergeCell ref="E9:E12"/>
    <mergeCell ref="F9:F12"/>
    <mergeCell ref="G9:G12"/>
    <mergeCell ref="H9:H12"/>
    <mergeCell ref="B13:B14"/>
    <mergeCell ref="C13:C14"/>
    <mergeCell ref="D13:D14"/>
    <mergeCell ref="E13:E14"/>
    <mergeCell ref="F13:F14"/>
    <mergeCell ref="G13:G14"/>
    <mergeCell ref="H13:H14"/>
    <mergeCell ref="B34:B35"/>
    <mergeCell ref="C34:C35"/>
    <mergeCell ref="D34:D35"/>
    <mergeCell ref="E34:E35"/>
    <mergeCell ref="F34:F35"/>
    <mergeCell ref="G34:G35"/>
    <mergeCell ref="H34:H35"/>
    <mergeCell ref="B36:C36"/>
    <mergeCell ref="B37:B46"/>
    <mergeCell ref="C37:C43"/>
    <mergeCell ref="D37:D46"/>
    <mergeCell ref="E37:E43"/>
    <mergeCell ref="F37:F43"/>
    <mergeCell ref="G37:G43"/>
    <mergeCell ref="H37:H43"/>
    <mergeCell ref="C44:C46"/>
    <mergeCell ref="E44:E46"/>
    <mergeCell ref="F44:F46"/>
    <mergeCell ref="G44:G46"/>
    <mergeCell ref="H44:H46"/>
    <mergeCell ref="B53:B55"/>
    <mergeCell ref="C53:C55"/>
    <mergeCell ref="D53:D55"/>
    <mergeCell ref="E53:E55"/>
    <mergeCell ref="F53:F55"/>
    <mergeCell ref="G53:G55"/>
    <mergeCell ref="H53:H55"/>
    <mergeCell ref="B56:B57"/>
    <mergeCell ref="C56:C57"/>
    <mergeCell ref="D56:D57"/>
    <mergeCell ref="E56:E57"/>
    <mergeCell ref="F56:F57"/>
    <mergeCell ref="G56:G57"/>
    <mergeCell ref="H56:H57"/>
    <mergeCell ref="B63:B67"/>
    <mergeCell ref="C63:C67"/>
    <mergeCell ref="D63:D67"/>
    <mergeCell ref="E63:E67"/>
    <mergeCell ref="F63:F67"/>
    <mergeCell ref="G63:G67"/>
    <mergeCell ref="H63:H64"/>
    <mergeCell ref="H65:H67"/>
    <mergeCell ref="B68:B70"/>
    <mergeCell ref="C68:C70"/>
    <mergeCell ref="D68:D70"/>
    <mergeCell ref="E68:E70"/>
    <mergeCell ref="F68:F70"/>
    <mergeCell ref="G68:G70"/>
    <mergeCell ref="H68:H70"/>
    <mergeCell ref="B79:C79"/>
    <mergeCell ref="C89:C90"/>
    <mergeCell ref="E89:E90"/>
    <mergeCell ref="F89:F90"/>
    <mergeCell ref="G89:G90"/>
    <mergeCell ref="H89:H90"/>
    <mergeCell ref="H91:H92"/>
    <mergeCell ref="C93:C94"/>
    <mergeCell ref="C91:C92"/>
    <mergeCell ref="E91:E92"/>
    <mergeCell ref="F91:F92"/>
    <mergeCell ref="G91:G92"/>
    <mergeCell ref="B89:B92"/>
    <mergeCell ref="D89:D92"/>
    <mergeCell ref="B93:B102"/>
    <mergeCell ref="H95:H96"/>
    <mergeCell ref="C95:C96"/>
    <mergeCell ref="F95:F96"/>
    <mergeCell ref="G95:G96"/>
    <mergeCell ref="D93:D102"/>
    <mergeCell ref="E93:E102"/>
    <mergeCell ref="C97:C100"/>
    <mergeCell ref="F97:F100"/>
    <mergeCell ref="G97:G100"/>
    <mergeCell ref="H97:H100"/>
    <mergeCell ref="B104:B106"/>
    <mergeCell ref="C104:C106"/>
    <mergeCell ref="D104:D106"/>
    <mergeCell ref="E104:E106"/>
    <mergeCell ref="B108:B109"/>
    <mergeCell ref="C108:C109"/>
    <mergeCell ref="D108:D109"/>
    <mergeCell ref="E108:E109"/>
    <mergeCell ref="F108:F109"/>
    <mergeCell ref="G108:G109"/>
    <mergeCell ref="H108:H109"/>
    <mergeCell ref="B140:B148"/>
    <mergeCell ref="C140:C148"/>
    <mergeCell ref="D140:D148"/>
    <mergeCell ref="E140:E148"/>
    <mergeCell ref="F140:F148"/>
    <mergeCell ref="G140:G148"/>
    <mergeCell ref="B149:B151"/>
    <mergeCell ref="C149:C151"/>
    <mergeCell ref="D149:D151"/>
    <mergeCell ref="E149:E151"/>
    <mergeCell ref="F149:F151"/>
    <mergeCell ref="G149:G151"/>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sheetPr codeName="Hoja8"/>
  <dimension ref="A1:O144"/>
  <sheetViews>
    <sheetView zoomScale="90" zoomScaleNormal="90" workbookViewId="0">
      <pane xSplit="4" ySplit="2" topLeftCell="E3" activePane="bottomRight" state="frozen"/>
      <selection pane="topRight" activeCell="E1" sqref="E1"/>
      <selection pane="bottomLeft" activeCell="A3" sqref="A3"/>
      <selection pane="bottomRight" activeCell="E3" sqref="E3"/>
    </sheetView>
  </sheetViews>
  <sheetFormatPr baseColWidth="10" defaultColWidth="0" defaultRowHeight="12" zeroHeight="1"/>
  <cols>
    <col min="1" max="1" width="1.5703125" style="1" customWidth="1"/>
    <col min="2" max="2" width="4.28515625" style="9" customWidth="1"/>
    <col min="3" max="3" width="28.5703125" style="1" customWidth="1"/>
    <col min="4" max="4" width="6.140625" style="10" hidden="1" customWidth="1"/>
    <col min="5" max="5" width="11.42578125" style="9" customWidth="1"/>
    <col min="6" max="6" width="10" style="10" customWidth="1"/>
    <col min="7" max="7" width="14.28515625" style="10" customWidth="1"/>
    <col min="8" max="8" width="35.7109375" style="6" customWidth="1"/>
    <col min="9" max="9" width="64.28515625" style="1" customWidth="1"/>
    <col min="10" max="10" width="10" style="9" customWidth="1"/>
    <col min="11" max="11" width="10" style="131" customWidth="1"/>
    <col min="12" max="12" width="50" style="6" customWidth="1"/>
    <col min="13" max="13" width="0" style="9" hidden="1" customWidth="1"/>
    <col min="14" max="14" width="11.42578125" style="62" customWidth="1"/>
    <col min="15" max="15" width="2.7109375" style="1" customWidth="1"/>
    <col min="16" max="16384" width="11.42578125" style="1" hidden="1"/>
  </cols>
  <sheetData>
    <row r="1" spans="2:14">
      <c r="B1" s="133"/>
      <c r="C1" s="2"/>
      <c r="D1" s="68"/>
      <c r="E1" s="60"/>
      <c r="F1" s="68"/>
      <c r="G1" s="68"/>
      <c r="H1" s="4"/>
    </row>
    <row r="2" spans="2:14" s="6" customFormat="1" ht="96">
      <c r="B2" s="132" t="s">
        <v>0</v>
      </c>
      <c r="C2" s="116" t="s">
        <v>59</v>
      </c>
      <c r="D2" s="116" t="s">
        <v>1</v>
      </c>
      <c r="E2" s="116" t="s">
        <v>3066</v>
      </c>
      <c r="F2" s="116" t="s">
        <v>3067</v>
      </c>
      <c r="G2" s="116" t="s">
        <v>2</v>
      </c>
      <c r="H2" s="116" t="s">
        <v>27</v>
      </c>
      <c r="I2" s="116" t="s">
        <v>2610</v>
      </c>
      <c r="J2" s="117" t="s">
        <v>2608</v>
      </c>
      <c r="K2" s="117" t="s">
        <v>2609</v>
      </c>
      <c r="L2" s="116" t="s">
        <v>3065</v>
      </c>
      <c r="M2" s="116" t="s">
        <v>216</v>
      </c>
      <c r="N2" s="116" t="s">
        <v>2889</v>
      </c>
    </row>
    <row r="3" spans="2:14" s="6" customFormat="1">
      <c r="B3" s="141" t="s">
        <v>186</v>
      </c>
      <c r="C3" s="158" t="s">
        <v>186</v>
      </c>
      <c r="D3" s="141"/>
      <c r="E3" s="141" t="s">
        <v>186</v>
      </c>
      <c r="F3" s="141" t="s">
        <v>186</v>
      </c>
      <c r="G3" s="141" t="s">
        <v>186</v>
      </c>
      <c r="H3" s="158" t="s">
        <v>186</v>
      </c>
      <c r="I3" s="451" t="s">
        <v>3416</v>
      </c>
      <c r="J3" s="142" t="s">
        <v>186</v>
      </c>
      <c r="K3" s="142" t="s">
        <v>186</v>
      </c>
      <c r="L3" s="141" t="s">
        <v>186</v>
      </c>
      <c r="M3" s="141"/>
      <c r="N3" s="141" t="s">
        <v>186</v>
      </c>
    </row>
    <row r="4" spans="2:14">
      <c r="B4" s="377" t="s">
        <v>3510</v>
      </c>
      <c r="C4" s="377"/>
      <c r="D4" s="135"/>
      <c r="E4" s="378"/>
      <c r="F4" s="378"/>
      <c r="G4" s="378"/>
      <c r="H4" s="377" t="s">
        <v>186</v>
      </c>
      <c r="I4" s="379" t="s">
        <v>186</v>
      </c>
      <c r="J4" s="380" t="s">
        <v>186</v>
      </c>
      <c r="K4" s="381" t="s">
        <v>186</v>
      </c>
      <c r="L4" s="382" t="s">
        <v>186</v>
      </c>
      <c r="M4" s="462"/>
      <c r="N4" s="380" t="s">
        <v>186</v>
      </c>
    </row>
    <row r="5" spans="2:14" ht="24">
      <c r="B5" s="1490">
        <v>1</v>
      </c>
      <c r="C5" s="1493" t="s">
        <v>31</v>
      </c>
      <c r="D5" s="1492" t="s">
        <v>3</v>
      </c>
      <c r="E5" s="1492" t="s">
        <v>4</v>
      </c>
      <c r="F5" s="1490" t="s">
        <v>24</v>
      </c>
      <c r="G5" s="1492"/>
      <c r="H5" s="1493" t="s">
        <v>3103</v>
      </c>
      <c r="I5" s="451" t="s">
        <v>3136</v>
      </c>
      <c r="J5" s="463" t="s">
        <v>203</v>
      </c>
      <c r="K5" s="120" t="s">
        <v>2378</v>
      </c>
      <c r="L5" s="451" t="str">
        <f>VLOOKUP(K5,CódigosRetorno!$A$1:$B$1676,2,FALSE)</f>
        <v>El XML no contiene el tag o no existe informacion de UBLVersionID</v>
      </c>
      <c r="M5" s="450" t="s">
        <v>477</v>
      </c>
      <c r="N5" s="449" t="s">
        <v>186</v>
      </c>
    </row>
    <row r="6" spans="2:14" s="584" customFormat="1">
      <c r="B6" s="1490"/>
      <c r="C6" s="1493"/>
      <c r="D6" s="1492"/>
      <c r="E6" s="1492"/>
      <c r="F6" s="1490"/>
      <c r="G6" s="1492"/>
      <c r="H6" s="1493"/>
      <c r="I6" s="869" t="s">
        <v>2617</v>
      </c>
      <c r="J6" s="875" t="s">
        <v>203</v>
      </c>
      <c r="K6" s="120" t="s">
        <v>2379</v>
      </c>
      <c r="L6" s="869" t="str">
        <f>VLOOKUP(K6,CódigosRetorno!$A$1:$B$1676,2,FALSE)</f>
        <v>UBLVersionID - La versión del UBL no es correcta</v>
      </c>
      <c r="M6" s="868" t="s">
        <v>477</v>
      </c>
      <c r="N6" s="870" t="s">
        <v>186</v>
      </c>
    </row>
    <row r="7" spans="2:14" ht="24">
      <c r="B7" s="1490"/>
      <c r="C7" s="1493"/>
      <c r="D7" s="1492"/>
      <c r="E7" s="1492"/>
      <c r="F7" s="1490"/>
      <c r="G7" s="1492"/>
      <c r="H7" s="1493"/>
      <c r="I7" s="1280" t="s">
        <v>6552</v>
      </c>
      <c r="J7" s="1284" t="s">
        <v>1177</v>
      </c>
      <c r="K7" s="1285" t="s">
        <v>6553</v>
      </c>
      <c r="L7" s="451" t="str">
        <f>VLOOKUP(K7,CódigosRetorno!$A$1:$B$1676,2,FALSE)</f>
        <v>La Versión del UBL 2.0 se aceptará solo hasta el 31 de diciembre de 2018</v>
      </c>
      <c r="M7" s="450" t="s">
        <v>477</v>
      </c>
      <c r="N7" s="449" t="s">
        <v>186</v>
      </c>
    </row>
    <row r="8" spans="2:14" ht="24">
      <c r="B8" s="449">
        <f>B5+1</f>
        <v>2</v>
      </c>
      <c r="C8" s="452" t="s">
        <v>32</v>
      </c>
      <c r="D8" s="450" t="s">
        <v>3</v>
      </c>
      <c r="E8" s="450" t="s">
        <v>9</v>
      </c>
      <c r="F8" s="449" t="s">
        <v>24</v>
      </c>
      <c r="G8" s="450"/>
      <c r="H8" s="452" t="s">
        <v>3104</v>
      </c>
      <c r="I8" s="451" t="s">
        <v>3042</v>
      </c>
      <c r="J8" s="463" t="s">
        <v>1177</v>
      </c>
      <c r="K8" s="120" t="s">
        <v>2381</v>
      </c>
      <c r="L8" s="451" t="str">
        <f>VLOOKUP(K8,CódigosRetorno!$A$1:$B$1676,2,FALSE)</f>
        <v>CustomizationID - La versión del documento no es la correcta</v>
      </c>
      <c r="M8" s="450" t="s">
        <v>477</v>
      </c>
      <c r="N8" s="449" t="s">
        <v>186</v>
      </c>
    </row>
    <row r="9" spans="2:14" ht="24">
      <c r="B9" s="1490">
        <f>B8+1</f>
        <v>3</v>
      </c>
      <c r="C9" s="1493" t="s">
        <v>28</v>
      </c>
      <c r="D9" s="1492" t="s">
        <v>3</v>
      </c>
      <c r="E9" s="1492" t="s">
        <v>4</v>
      </c>
      <c r="F9" s="1490" t="s">
        <v>45</v>
      </c>
      <c r="G9" s="1492" t="s">
        <v>61</v>
      </c>
      <c r="H9" s="1493" t="s">
        <v>92</v>
      </c>
      <c r="I9" s="452" t="s">
        <v>3060</v>
      </c>
      <c r="J9" s="463" t="s">
        <v>203</v>
      </c>
      <c r="K9" s="463" t="s">
        <v>2500</v>
      </c>
      <c r="L9" s="451" t="str">
        <f>VLOOKUP(K9,CódigosRetorno!$A$1:$B$1676,2,FALSE)</f>
        <v>Numero de Serie del nombre del archivo no coincide con el consignado en el contenido del archivo XML</v>
      </c>
      <c r="M9" s="450" t="s">
        <v>477</v>
      </c>
      <c r="N9" s="449" t="s">
        <v>186</v>
      </c>
    </row>
    <row r="10" spans="2:14" ht="24">
      <c r="B10" s="1490"/>
      <c r="C10" s="1493"/>
      <c r="D10" s="1492"/>
      <c r="E10" s="1492"/>
      <c r="F10" s="1490"/>
      <c r="G10" s="1492"/>
      <c r="H10" s="1493"/>
      <c r="I10" s="452" t="s">
        <v>3061</v>
      </c>
      <c r="J10" s="463" t="s">
        <v>203</v>
      </c>
      <c r="K10" s="463" t="s">
        <v>2499</v>
      </c>
      <c r="L10" s="451" t="str">
        <f>VLOOKUP(K10,CódigosRetorno!$A$1:$B$1676,2,FALSE)</f>
        <v>Número de documento en el nombre del archivo no coincide con el consignado en el contenido del XML</v>
      </c>
      <c r="M10" s="450" t="s">
        <v>477</v>
      </c>
      <c r="N10" s="449" t="s">
        <v>186</v>
      </c>
    </row>
    <row r="11" spans="2:14" ht="36">
      <c r="B11" s="1490"/>
      <c r="C11" s="1493"/>
      <c r="D11" s="1492"/>
      <c r="E11" s="1492"/>
      <c r="F11" s="1490"/>
      <c r="G11" s="1492"/>
      <c r="H11" s="1493"/>
      <c r="I11" s="452" t="s">
        <v>3570</v>
      </c>
      <c r="J11" s="463" t="s">
        <v>203</v>
      </c>
      <c r="K11" s="463" t="s">
        <v>2502</v>
      </c>
      <c r="L11" s="451" t="str">
        <f>VLOOKUP(K11,CódigosRetorno!$A$1:$B$1676,2,FALSE)</f>
        <v>El comprobante fue registrado previamente con otros datos</v>
      </c>
      <c r="M11" s="450" t="s">
        <v>217</v>
      </c>
      <c r="N11" s="449" t="s">
        <v>2614</v>
      </c>
    </row>
    <row r="12" spans="2:14" ht="36">
      <c r="B12" s="1490"/>
      <c r="C12" s="1493"/>
      <c r="D12" s="1492"/>
      <c r="E12" s="1492"/>
      <c r="F12" s="1490"/>
      <c r="G12" s="1492"/>
      <c r="H12" s="1493"/>
      <c r="I12" s="452" t="s">
        <v>3571</v>
      </c>
      <c r="J12" s="463" t="s">
        <v>203</v>
      </c>
      <c r="K12" s="463" t="s">
        <v>2503</v>
      </c>
      <c r="L12" s="451" t="str">
        <f>VLOOKUP(K12,CódigosRetorno!$A$1:$B$1676,2,FALSE)</f>
        <v>El comprobante fue informado previamente en una comunicacion de baja</v>
      </c>
      <c r="M12" s="450" t="s">
        <v>217</v>
      </c>
      <c r="N12" s="449" t="s">
        <v>2614</v>
      </c>
    </row>
    <row r="13" spans="2:14" ht="24">
      <c r="B13" s="1490">
        <f>B9+1</f>
        <v>4</v>
      </c>
      <c r="C13" s="1491" t="s">
        <v>23</v>
      </c>
      <c r="D13" s="450" t="s">
        <v>3</v>
      </c>
      <c r="E13" s="1492" t="s">
        <v>4</v>
      </c>
      <c r="F13" s="1490" t="s">
        <v>149</v>
      </c>
      <c r="G13" s="1492" t="s">
        <v>25</v>
      </c>
      <c r="H13" s="1491" t="s">
        <v>89</v>
      </c>
      <c r="I13" s="315" t="s">
        <v>3359</v>
      </c>
      <c r="J13" s="463" t="s">
        <v>203</v>
      </c>
      <c r="K13" s="463" t="s">
        <v>2341</v>
      </c>
      <c r="L13" s="451" t="str">
        <f>VLOOKUP(K13,CódigosRetorno!$A$1:$B$1676,2,FALSE)</f>
        <v>Presentacion fuera de fecha</v>
      </c>
      <c r="M13" s="450"/>
      <c r="N13" s="449" t="s">
        <v>186</v>
      </c>
    </row>
    <row r="14" spans="2:14">
      <c r="B14" s="1490"/>
      <c r="C14" s="1491"/>
      <c r="D14" s="450"/>
      <c r="E14" s="1492"/>
      <c r="F14" s="1490"/>
      <c r="G14" s="1492"/>
      <c r="H14" s="1491"/>
      <c r="I14" s="452" t="s">
        <v>3438</v>
      </c>
      <c r="J14" s="463" t="s">
        <v>203</v>
      </c>
      <c r="K14" s="121" t="s">
        <v>2113</v>
      </c>
      <c r="L14" s="451" t="str">
        <f>VLOOKUP(K14,CódigosRetorno!$A$1:$B$1676,2,FALSE)</f>
        <v>La fecha de emision se encuentra fuera del limite permitido</v>
      </c>
      <c r="M14" s="450"/>
      <c r="N14" s="449" t="s">
        <v>186</v>
      </c>
    </row>
    <row r="15" spans="2:14">
      <c r="B15" s="449">
        <f>+B13+1</f>
        <v>5</v>
      </c>
      <c r="C15" s="452" t="s">
        <v>1176</v>
      </c>
      <c r="D15" s="450"/>
      <c r="E15" s="450" t="s">
        <v>9</v>
      </c>
      <c r="F15" s="109" t="s">
        <v>950</v>
      </c>
      <c r="G15" s="134" t="s">
        <v>2997</v>
      </c>
      <c r="H15" s="453" t="s">
        <v>3105</v>
      </c>
      <c r="I15" s="451" t="s">
        <v>2631</v>
      </c>
      <c r="J15" s="450" t="s">
        <v>186</v>
      </c>
      <c r="K15" s="463" t="s">
        <v>186</v>
      </c>
      <c r="L15" s="451" t="str">
        <f>VLOOKUP(K15,CódigosRetorno!$A$1:$B$1676,2,FALSE)</f>
        <v>-</v>
      </c>
      <c r="M15" s="450" t="s">
        <v>186</v>
      </c>
      <c r="N15" s="449" t="s">
        <v>186</v>
      </c>
    </row>
    <row r="16" spans="2:14" ht="24">
      <c r="B16" s="1501">
        <f>+B15+1</f>
        <v>6</v>
      </c>
      <c r="C16" s="1496" t="s">
        <v>3078</v>
      </c>
      <c r="D16" s="1511"/>
      <c r="E16" s="1501" t="s">
        <v>4</v>
      </c>
      <c r="F16" s="1495" t="s">
        <v>45</v>
      </c>
      <c r="G16" s="1492"/>
      <c r="H16" s="451" t="s">
        <v>3120</v>
      </c>
      <c r="I16" s="451" t="s">
        <v>3468</v>
      </c>
      <c r="J16" s="450" t="s">
        <v>203</v>
      </c>
      <c r="K16" s="463" t="s">
        <v>730</v>
      </c>
      <c r="L16" s="451" t="str">
        <f>VLOOKUP(K16,CódigosRetorno!$A$1:$B$1676,2,FALSE)</f>
        <v>Se ha consignado en la nota mas de un tag cac:DiscrepancyResponse</v>
      </c>
      <c r="M16" s="450"/>
      <c r="N16" s="449" t="s">
        <v>186</v>
      </c>
    </row>
    <row r="17" spans="2:14" ht="24">
      <c r="B17" s="1501"/>
      <c r="C17" s="1496"/>
      <c r="D17" s="1511"/>
      <c r="E17" s="1501"/>
      <c r="F17" s="1495"/>
      <c r="G17" s="1492"/>
      <c r="H17" s="1491" t="s">
        <v>5347</v>
      </c>
      <c r="I17" s="451" t="s">
        <v>3136</v>
      </c>
      <c r="J17" s="459" t="s">
        <v>1177</v>
      </c>
      <c r="K17" s="463" t="s">
        <v>808</v>
      </c>
      <c r="L17" s="451" t="str">
        <f>VLOOKUP(K17,CódigosRetorno!$A$1:$B$1676,2,FALSE)</f>
        <v>El XML no contiene informacion en el tag ReferenceID del documento al que se relaciona la nota</v>
      </c>
      <c r="M17" s="450"/>
      <c r="N17" s="449" t="s">
        <v>186</v>
      </c>
    </row>
    <row r="18" spans="2:14" ht="216">
      <c r="B18" s="1501"/>
      <c r="C18" s="1496"/>
      <c r="D18" s="1511"/>
      <c r="E18" s="1501"/>
      <c r="F18" s="1495"/>
      <c r="G18" s="1492"/>
      <c r="H18" s="1491"/>
      <c r="I18" s="451" t="s">
        <v>5725</v>
      </c>
      <c r="J18" s="450" t="s">
        <v>1177</v>
      </c>
      <c r="K18" s="463" t="s">
        <v>809</v>
      </c>
      <c r="L18" s="451" t="str">
        <f>VLOOKUP(K18,CódigosRetorno!$A$1:$B$1676,2,FALSE)</f>
        <v>ReferenceID - El dato ingresado debe indicar SERIE-CORRELATIVO del documento al que se relaciona la Nota</v>
      </c>
      <c r="M18" s="450"/>
      <c r="N18" s="449" t="s">
        <v>186</v>
      </c>
    </row>
    <row r="19" spans="2:14" ht="24">
      <c r="B19" s="1501"/>
      <c r="C19" s="1496"/>
      <c r="D19" s="1511"/>
      <c r="E19" s="1501"/>
      <c r="F19" s="1495" t="s">
        <v>10</v>
      </c>
      <c r="G19" s="1492" t="s">
        <v>3511</v>
      </c>
      <c r="H19" s="1491" t="s">
        <v>5348</v>
      </c>
      <c r="I19" s="451" t="s">
        <v>3136</v>
      </c>
      <c r="J19" s="450" t="s">
        <v>203</v>
      </c>
      <c r="K19" s="463" t="s">
        <v>803</v>
      </c>
      <c r="L19" s="451" t="str">
        <f>VLOOKUP(K19,CódigosRetorno!$A$1:$B$1676,2,FALSE)</f>
        <v>El XML no contiene el tag o no existe informacion de ResponseCode</v>
      </c>
      <c r="M19" s="450"/>
      <c r="N19" s="449" t="s">
        <v>186</v>
      </c>
    </row>
    <row r="20" spans="2:14" ht="24">
      <c r="B20" s="1501"/>
      <c r="C20" s="1496"/>
      <c r="D20" s="1511"/>
      <c r="E20" s="1501"/>
      <c r="F20" s="1495"/>
      <c r="G20" s="1492"/>
      <c r="H20" s="1491"/>
      <c r="I20" s="451" t="s">
        <v>2628</v>
      </c>
      <c r="J20" s="450" t="s">
        <v>203</v>
      </c>
      <c r="K20" s="463" t="s">
        <v>804</v>
      </c>
      <c r="L20" s="451" t="str">
        <f>VLOOKUP(K20,CódigosRetorno!$A$1:$B$1676,2,FALSE)</f>
        <v>ResponseCode - El dato ingresado no cumple con la estructura</v>
      </c>
      <c r="M20" s="450"/>
      <c r="N20" s="449" t="s">
        <v>3410</v>
      </c>
    </row>
    <row r="21" spans="2:14" ht="24">
      <c r="B21" s="1490">
        <f>+B16+1</f>
        <v>7</v>
      </c>
      <c r="C21" s="1493" t="s">
        <v>2956</v>
      </c>
      <c r="D21" s="1492" t="s">
        <v>3</v>
      </c>
      <c r="E21" s="1492" t="s">
        <v>4</v>
      </c>
      <c r="F21" s="1490" t="s">
        <v>13</v>
      </c>
      <c r="G21" s="1492" t="s">
        <v>2650</v>
      </c>
      <c r="H21" s="1493" t="s">
        <v>3107</v>
      </c>
      <c r="I21" s="451" t="s">
        <v>3136</v>
      </c>
      <c r="J21" s="463" t="s">
        <v>203</v>
      </c>
      <c r="K21" s="461" t="s">
        <v>757</v>
      </c>
      <c r="L21" s="451" t="str">
        <f>VLOOKUP(K21,CódigosRetorno!$A$1:$B$1676,2,FALSE)</f>
        <v>El XML no contiene el tag o no existe informacion de DocumentCurrencyCode</v>
      </c>
      <c r="M21" s="450" t="s">
        <v>477</v>
      </c>
      <c r="N21" s="449" t="s">
        <v>186</v>
      </c>
    </row>
    <row r="22" spans="2:14" ht="24">
      <c r="B22" s="1490"/>
      <c r="C22" s="1493"/>
      <c r="D22" s="1492"/>
      <c r="E22" s="1492"/>
      <c r="F22" s="1490"/>
      <c r="G22" s="1492"/>
      <c r="H22" s="1493"/>
      <c r="I22" s="452" t="s">
        <v>3466</v>
      </c>
      <c r="J22" s="463" t="s">
        <v>203</v>
      </c>
      <c r="K22" s="461" t="s">
        <v>758</v>
      </c>
      <c r="L22" s="451" t="str">
        <f>VLOOKUP(K22,CódigosRetorno!$A$1:$B$1676,2,FALSE)</f>
        <v>La moneda debe ser la misma en todo el documento. Salvo las percepciones que sólo son en moneda nacional.</v>
      </c>
      <c r="M22" s="450" t="s">
        <v>477</v>
      </c>
      <c r="N22" s="449" t="s">
        <v>186</v>
      </c>
    </row>
    <row r="23" spans="2:14">
      <c r="B23" s="368" t="s">
        <v>188</v>
      </c>
      <c r="C23" s="361"/>
      <c r="D23" s="174"/>
      <c r="E23" s="362" t="s">
        <v>186</v>
      </c>
      <c r="F23" s="363" t="s">
        <v>186</v>
      </c>
      <c r="G23" s="363" t="s">
        <v>186</v>
      </c>
      <c r="H23" s="364" t="s">
        <v>186</v>
      </c>
      <c r="I23" s="359" t="s">
        <v>186</v>
      </c>
      <c r="J23" s="365" t="s">
        <v>186</v>
      </c>
      <c r="K23" s="366" t="s">
        <v>186</v>
      </c>
      <c r="L23" s="382" t="str">
        <f>VLOOKUP(K23,CódigosRetorno!$A$1:$B$1676,2,FALSE)</f>
        <v>-</v>
      </c>
      <c r="M23" s="450" t="s">
        <v>186</v>
      </c>
      <c r="N23" s="367" t="s">
        <v>186</v>
      </c>
    </row>
    <row r="24" spans="2:14">
      <c r="B24" s="449">
        <f>+B21+1</f>
        <v>8</v>
      </c>
      <c r="C24" s="451" t="s">
        <v>43</v>
      </c>
      <c r="D24" s="450" t="s">
        <v>3</v>
      </c>
      <c r="E24" s="450" t="s">
        <v>4</v>
      </c>
      <c r="F24" s="449" t="s">
        <v>26</v>
      </c>
      <c r="G24" s="450" t="s">
        <v>186</v>
      </c>
      <c r="H24" s="451" t="s">
        <v>186</v>
      </c>
      <c r="I24" s="451" t="s">
        <v>3034</v>
      </c>
      <c r="J24" s="450" t="s">
        <v>186</v>
      </c>
      <c r="K24" s="463" t="s">
        <v>186</v>
      </c>
      <c r="L24" s="382" t="str">
        <f>VLOOKUP(K24,CódigosRetorno!$A$1:$B$1676,2,FALSE)</f>
        <v>-</v>
      </c>
      <c r="M24" s="450" t="s">
        <v>186</v>
      </c>
      <c r="N24" s="449" t="s">
        <v>186</v>
      </c>
    </row>
    <row r="25" spans="2:14">
      <c r="B25" s="368" t="s">
        <v>155</v>
      </c>
      <c r="C25" s="368"/>
      <c r="D25" s="174"/>
      <c r="E25" s="362" t="s">
        <v>186</v>
      </c>
      <c r="F25" s="363" t="s">
        <v>186</v>
      </c>
      <c r="G25" s="363" t="s">
        <v>186</v>
      </c>
      <c r="H25" s="364" t="s">
        <v>186</v>
      </c>
      <c r="I25" s="359" t="s">
        <v>186</v>
      </c>
      <c r="J25" s="365" t="s">
        <v>186</v>
      </c>
      <c r="K25" s="366" t="s">
        <v>186</v>
      </c>
      <c r="L25" s="382" t="str">
        <f>VLOOKUP(K25,CódigosRetorno!$A$1:$B$1676,2,FALSE)</f>
        <v>-</v>
      </c>
      <c r="M25" s="450" t="s">
        <v>186</v>
      </c>
      <c r="N25" s="367" t="s">
        <v>186</v>
      </c>
    </row>
    <row r="26" spans="2:14" ht="24">
      <c r="B26" s="1490">
        <f>B24+1</f>
        <v>9</v>
      </c>
      <c r="C26" s="1493" t="s">
        <v>6</v>
      </c>
      <c r="D26" s="1492" t="s">
        <v>3</v>
      </c>
      <c r="E26" s="1492" t="s">
        <v>4</v>
      </c>
      <c r="F26" s="1490" t="s">
        <v>7</v>
      </c>
      <c r="G26" s="1492"/>
      <c r="H26" s="1493" t="s">
        <v>5349</v>
      </c>
      <c r="I26" s="451" t="s">
        <v>2627</v>
      </c>
      <c r="J26" s="463" t="s">
        <v>203</v>
      </c>
      <c r="K26" s="461" t="s">
        <v>2501</v>
      </c>
      <c r="L26" s="382" t="str">
        <f>VLOOKUP(K26,CódigosRetorno!$A$1:$B$1676,2,FALSE)</f>
        <v>Número de RUC del nombre del archivo no coincide con el consignado en el contenido del archivo XML</v>
      </c>
      <c r="M26" s="450" t="s">
        <v>477</v>
      </c>
      <c r="N26" s="449" t="s">
        <v>186</v>
      </c>
    </row>
    <row r="27" spans="2:14" ht="24">
      <c r="B27" s="1490"/>
      <c r="C27" s="1493"/>
      <c r="D27" s="1492"/>
      <c r="E27" s="1492"/>
      <c r="F27" s="1490"/>
      <c r="G27" s="1492"/>
      <c r="H27" s="1493"/>
      <c r="I27" s="451" t="s">
        <v>2628</v>
      </c>
      <c r="J27" s="463" t="s">
        <v>203</v>
      </c>
      <c r="K27" s="461" t="s">
        <v>2345</v>
      </c>
      <c r="L27" s="382" t="str">
        <f>VLOOKUP(K27,CódigosRetorno!$A$1:$B$1676,2,FALSE)</f>
        <v>El Numero de RUC del emisor no existe</v>
      </c>
      <c r="M27" s="450" t="s">
        <v>217</v>
      </c>
      <c r="N27" s="449" t="s">
        <v>2629</v>
      </c>
    </row>
    <row r="28" spans="2:14" ht="24">
      <c r="B28" s="1490"/>
      <c r="C28" s="1493"/>
      <c r="D28" s="1492"/>
      <c r="E28" s="1492"/>
      <c r="F28" s="1490"/>
      <c r="G28" s="1492"/>
      <c r="H28" s="1493"/>
      <c r="I28" s="451" t="s">
        <v>2648</v>
      </c>
      <c r="J28" s="463" t="s">
        <v>203</v>
      </c>
      <c r="K28" s="461" t="s">
        <v>2436</v>
      </c>
      <c r="L28" s="382" t="str">
        <f>VLOOKUP(K28,CódigosRetorno!$A$1:$B$1676,2,FALSE)</f>
        <v>El contribuyente no esta activo</v>
      </c>
      <c r="M28" s="450" t="s">
        <v>217</v>
      </c>
      <c r="N28" s="449" t="s">
        <v>2629</v>
      </c>
    </row>
    <row r="29" spans="2:14" ht="24">
      <c r="B29" s="1490"/>
      <c r="C29" s="1493"/>
      <c r="D29" s="1492"/>
      <c r="E29" s="1492"/>
      <c r="F29" s="1490"/>
      <c r="G29" s="1492"/>
      <c r="H29" s="1493"/>
      <c r="I29" s="451" t="s">
        <v>2649</v>
      </c>
      <c r="J29" s="463" t="s">
        <v>203</v>
      </c>
      <c r="K29" s="461" t="s">
        <v>2435</v>
      </c>
      <c r="L29" s="382" t="str">
        <f>VLOOKUP(K29,CódigosRetorno!$A$1:$B$1676,2,FALSE)</f>
        <v>El contribuyente no esta habido</v>
      </c>
      <c r="M29" s="450" t="s">
        <v>217</v>
      </c>
      <c r="N29" s="449" t="s">
        <v>2629</v>
      </c>
    </row>
    <row r="30" spans="2:14" ht="24">
      <c r="B30" s="1490"/>
      <c r="C30" s="1493"/>
      <c r="D30" s="1492"/>
      <c r="E30" s="1492"/>
      <c r="F30" s="1490" t="s">
        <v>11</v>
      </c>
      <c r="G30" s="1492" t="s">
        <v>2643</v>
      </c>
      <c r="H30" s="1493" t="s">
        <v>5350</v>
      </c>
      <c r="I30" s="451" t="s">
        <v>2616</v>
      </c>
      <c r="J30" s="463" t="s">
        <v>203</v>
      </c>
      <c r="K30" s="461" t="s">
        <v>2532</v>
      </c>
      <c r="L30" s="382" t="str">
        <f>VLOOKUP(K30,CódigosRetorno!$A$1:$B$1676,2,FALSE)</f>
        <v>El XML no contiene el tag o no existe informacion en tipo de documento del emisor.</v>
      </c>
      <c r="M30" s="450" t="s">
        <v>477</v>
      </c>
      <c r="N30" s="449" t="s">
        <v>186</v>
      </c>
    </row>
    <row r="31" spans="2:14">
      <c r="B31" s="1490"/>
      <c r="C31" s="1493"/>
      <c r="D31" s="1492"/>
      <c r="E31" s="1492"/>
      <c r="F31" s="1490"/>
      <c r="G31" s="1492"/>
      <c r="H31" s="1493"/>
      <c r="I31" s="451" t="s">
        <v>2630</v>
      </c>
      <c r="J31" s="463" t="s">
        <v>203</v>
      </c>
      <c r="K31" s="461" t="s">
        <v>2533</v>
      </c>
      <c r="L31" s="382" t="str">
        <f>VLOOKUP(K31,CódigosRetorno!$A$1:$B$1676,2,FALSE)</f>
        <v>El dato ingresado no cumple con el estandar</v>
      </c>
      <c r="M31" s="450" t="s">
        <v>477</v>
      </c>
      <c r="N31" s="449" t="s">
        <v>186</v>
      </c>
    </row>
    <row r="32" spans="2:14" ht="24">
      <c r="B32" s="1490"/>
      <c r="C32" s="1493"/>
      <c r="D32" s="1492"/>
      <c r="E32" s="1492"/>
      <c r="F32" s="1490"/>
      <c r="G32" s="1492"/>
      <c r="H32" s="1493"/>
      <c r="I32" s="451" t="s">
        <v>2887</v>
      </c>
      <c r="J32" s="463" t="s">
        <v>203</v>
      </c>
      <c r="K32" s="461" t="s">
        <v>2072</v>
      </c>
      <c r="L32" s="382" t="str">
        <f>VLOOKUP(K32,CódigosRetorno!$A$1:$B$1676,2,FALSE)</f>
        <v>Debe consignar solo un tag cac:AccountingSupplierParty/cbc:AdditionalAccountID</v>
      </c>
      <c r="M32" s="450" t="s">
        <v>477</v>
      </c>
      <c r="N32" s="449" t="s">
        <v>186</v>
      </c>
    </row>
    <row r="33" spans="2:14" ht="24">
      <c r="B33" s="449">
        <f>B26+1</f>
        <v>10</v>
      </c>
      <c r="C33" s="451" t="s">
        <v>8</v>
      </c>
      <c r="D33" s="450" t="s">
        <v>3</v>
      </c>
      <c r="E33" s="450" t="s">
        <v>9</v>
      </c>
      <c r="F33" s="449" t="s">
        <v>5</v>
      </c>
      <c r="G33" s="450"/>
      <c r="H33" s="452" t="s">
        <v>91</v>
      </c>
      <c r="I33" s="451" t="s">
        <v>2631</v>
      </c>
      <c r="J33" s="450" t="s">
        <v>186</v>
      </c>
      <c r="K33" s="463" t="s">
        <v>186</v>
      </c>
      <c r="L33" s="382" t="str">
        <f>VLOOKUP(K33,CódigosRetorno!$A$1:$B$1676,2,FALSE)</f>
        <v>-</v>
      </c>
      <c r="M33" s="450" t="s">
        <v>186</v>
      </c>
      <c r="N33" s="449" t="s">
        <v>186</v>
      </c>
    </row>
    <row r="34" spans="2:14" ht="24">
      <c r="B34" s="1490">
        <f>B33+1</f>
        <v>11</v>
      </c>
      <c r="C34" s="1493" t="s">
        <v>54</v>
      </c>
      <c r="D34" s="1492" t="s">
        <v>3</v>
      </c>
      <c r="E34" s="1492" t="s">
        <v>4</v>
      </c>
      <c r="F34" s="1490" t="s">
        <v>5</v>
      </c>
      <c r="G34" s="1492"/>
      <c r="H34" s="1491" t="s">
        <v>90</v>
      </c>
      <c r="I34" s="451" t="s">
        <v>3136</v>
      </c>
      <c r="J34" s="463" t="s">
        <v>203</v>
      </c>
      <c r="K34" s="461" t="s">
        <v>2498</v>
      </c>
      <c r="L34" s="382" t="str">
        <f>VLOOKUP(K34,CódigosRetorno!$A$1:$B$1676,2,FALSE)</f>
        <v>El XML no contiene el tag o no existe informacion de RegistrationName del emisor del documento</v>
      </c>
      <c r="M34" s="450" t="s">
        <v>477</v>
      </c>
      <c r="N34" s="449" t="s">
        <v>186</v>
      </c>
    </row>
    <row r="35" spans="2:14" ht="24">
      <c r="B35" s="1490"/>
      <c r="C35" s="1493"/>
      <c r="D35" s="1492"/>
      <c r="E35" s="1492"/>
      <c r="F35" s="1490"/>
      <c r="G35" s="1492"/>
      <c r="H35" s="1491"/>
      <c r="I35" s="451" t="s">
        <v>3592</v>
      </c>
      <c r="J35" s="463" t="s">
        <v>203</v>
      </c>
      <c r="K35" s="461" t="s">
        <v>2497</v>
      </c>
      <c r="L35" s="382" t="str">
        <f>VLOOKUP(K35,CódigosRetorno!$A$1:$B$1676,2,FALSE)</f>
        <v>RegistrationName - El nombre o razon social del emisor no cumple con el estandar</v>
      </c>
      <c r="M35" s="450" t="s">
        <v>477</v>
      </c>
      <c r="N35" s="449" t="s">
        <v>186</v>
      </c>
    </row>
    <row r="36" spans="2:14" ht="48">
      <c r="B36" s="1490">
        <f>B34+1</f>
        <v>12</v>
      </c>
      <c r="C36" s="1497" t="s">
        <v>4573</v>
      </c>
      <c r="D36" s="1492" t="s">
        <v>3</v>
      </c>
      <c r="E36" s="1492" t="s">
        <v>9</v>
      </c>
      <c r="F36" s="459" t="s">
        <v>4574</v>
      </c>
      <c r="G36" s="462"/>
      <c r="H36" s="460" t="s">
        <v>5069</v>
      </c>
      <c r="I36" s="451" t="s">
        <v>2631</v>
      </c>
      <c r="J36" s="450"/>
      <c r="K36" s="463" t="s">
        <v>186</v>
      </c>
      <c r="L36" s="382" t="str">
        <f>VLOOKUP(K36,CódigosRetorno!$A$1:$B$1676,2,FALSE)</f>
        <v>-</v>
      </c>
      <c r="M36" s="450"/>
      <c r="N36" s="449"/>
    </row>
    <row r="37" spans="2:14" ht="48">
      <c r="B37" s="1490"/>
      <c r="C37" s="1497"/>
      <c r="D37" s="1492"/>
      <c r="E37" s="1492"/>
      <c r="F37" s="449" t="s">
        <v>50</v>
      </c>
      <c r="G37" s="450"/>
      <c r="H37" s="451" t="s">
        <v>5070</v>
      </c>
      <c r="I37" s="451" t="s">
        <v>2631</v>
      </c>
      <c r="J37" s="450"/>
      <c r="K37" s="463" t="s">
        <v>186</v>
      </c>
      <c r="L37" s="382" t="str">
        <f>VLOOKUP(K37,CódigosRetorno!$A$1:$B$1676,2,FALSE)</f>
        <v>-</v>
      </c>
      <c r="M37" s="450"/>
      <c r="N37" s="449"/>
    </row>
    <row r="38" spans="2:14" ht="36">
      <c r="B38" s="1490"/>
      <c r="C38" s="1497"/>
      <c r="D38" s="1492"/>
      <c r="E38" s="1492"/>
      <c r="F38" s="449" t="s">
        <v>18</v>
      </c>
      <c r="G38" s="450"/>
      <c r="H38" s="451" t="s">
        <v>5071</v>
      </c>
      <c r="I38" s="451" t="s">
        <v>2631</v>
      </c>
      <c r="J38" s="450"/>
      <c r="K38" s="463" t="s">
        <v>186</v>
      </c>
      <c r="L38" s="382" t="str">
        <f>VLOOKUP(K38,CódigosRetorno!$A$1:$B$1676,2,FALSE)</f>
        <v>-</v>
      </c>
      <c r="M38" s="450"/>
      <c r="N38" s="449"/>
    </row>
    <row r="39" spans="2:14" ht="36">
      <c r="B39" s="1490"/>
      <c r="C39" s="1497"/>
      <c r="D39" s="1492"/>
      <c r="E39" s="1492"/>
      <c r="F39" s="449" t="s">
        <v>49</v>
      </c>
      <c r="G39" s="450" t="s">
        <v>2633</v>
      </c>
      <c r="H39" s="451" t="s">
        <v>5072</v>
      </c>
      <c r="I39" s="451" t="s">
        <v>2631</v>
      </c>
      <c r="J39" s="450"/>
      <c r="K39" s="463" t="s">
        <v>186</v>
      </c>
      <c r="L39" s="382" t="str">
        <f>VLOOKUP(K39,CódigosRetorno!$A$1:$B$1676,2,FALSE)</f>
        <v>-</v>
      </c>
      <c r="M39" s="450"/>
      <c r="N39" s="449"/>
    </row>
    <row r="40" spans="2:14">
      <c r="B40" s="1490"/>
      <c r="C40" s="1497"/>
      <c r="D40" s="1492"/>
      <c r="E40" s="1492"/>
      <c r="F40" s="1490"/>
      <c r="G40" s="449" t="s">
        <v>4586</v>
      </c>
      <c r="H40" s="464" t="s">
        <v>4565</v>
      </c>
      <c r="I40" s="451" t="s">
        <v>2631</v>
      </c>
      <c r="J40" s="450" t="s">
        <v>186</v>
      </c>
      <c r="K40" s="463" t="s">
        <v>186</v>
      </c>
      <c r="L40" s="382" t="str">
        <f>VLOOKUP(K40,CódigosRetorno!$A$1:$B$1676,2,FALSE)</f>
        <v>-</v>
      </c>
      <c r="M40" s="450"/>
      <c r="N40" s="449"/>
    </row>
    <row r="41" spans="2:14">
      <c r="B41" s="1490"/>
      <c r="C41" s="1497"/>
      <c r="D41" s="1492"/>
      <c r="E41" s="1492"/>
      <c r="F41" s="1490"/>
      <c r="G41" s="449" t="s">
        <v>4587</v>
      </c>
      <c r="H41" s="464" t="s">
        <v>4564</v>
      </c>
      <c r="I41" s="451" t="s">
        <v>2631</v>
      </c>
      <c r="J41" s="450" t="s">
        <v>186</v>
      </c>
      <c r="K41" s="463" t="s">
        <v>186</v>
      </c>
      <c r="L41" s="382" t="str">
        <f>VLOOKUP(K41,CódigosRetorno!$A$1:$B$1676,2,FALSE)</f>
        <v>-</v>
      </c>
      <c r="M41" s="450"/>
      <c r="N41" s="449"/>
    </row>
    <row r="42" spans="2:14" ht="48">
      <c r="B42" s="1490"/>
      <c r="C42" s="1497"/>
      <c r="D42" s="1492"/>
      <c r="E42" s="1492"/>
      <c r="F42" s="449" t="s">
        <v>18</v>
      </c>
      <c r="G42" s="450"/>
      <c r="H42" s="451" t="s">
        <v>5073</v>
      </c>
      <c r="I42" s="451" t="s">
        <v>2631</v>
      </c>
      <c r="J42" s="450"/>
      <c r="K42" s="463" t="s">
        <v>186</v>
      </c>
      <c r="L42" s="382" t="str">
        <f>VLOOKUP(K42,CódigosRetorno!$A$1:$B$1676,2,FALSE)</f>
        <v>-</v>
      </c>
      <c r="M42" s="450"/>
      <c r="N42" s="449"/>
    </row>
    <row r="43" spans="2:14" ht="36">
      <c r="B43" s="1490"/>
      <c r="C43" s="1497"/>
      <c r="D43" s="1492"/>
      <c r="E43" s="1492"/>
      <c r="F43" s="449" t="s">
        <v>18</v>
      </c>
      <c r="G43" s="450"/>
      <c r="H43" s="451" t="s">
        <v>5074</v>
      </c>
      <c r="I43" s="451" t="s">
        <v>2631</v>
      </c>
      <c r="J43" s="450"/>
      <c r="K43" s="463" t="s">
        <v>186</v>
      </c>
      <c r="L43" s="382" t="str">
        <f>VLOOKUP(K43,CódigosRetorno!$A$1:$B$1676,2,FALSE)</f>
        <v>-</v>
      </c>
      <c r="M43" s="450"/>
      <c r="N43" s="449"/>
    </row>
    <row r="44" spans="2:14" ht="48">
      <c r="B44" s="1490"/>
      <c r="C44" s="1497"/>
      <c r="D44" s="1492"/>
      <c r="E44" s="1492"/>
      <c r="F44" s="449" t="s">
        <v>10</v>
      </c>
      <c r="G44" s="450" t="s">
        <v>2632</v>
      </c>
      <c r="H44" s="451" t="s">
        <v>5075</v>
      </c>
      <c r="I44" s="451" t="s">
        <v>2631</v>
      </c>
      <c r="J44" s="450"/>
      <c r="K44" s="463" t="s">
        <v>186</v>
      </c>
      <c r="L44" s="382" t="str">
        <f>VLOOKUP(K44,CódigosRetorno!$A$1:$B$1676,2,FALSE)</f>
        <v>-</v>
      </c>
      <c r="M44" s="450"/>
      <c r="N44" s="449"/>
    </row>
    <row r="45" spans="2:14">
      <c r="B45" s="1490"/>
      <c r="C45" s="1497"/>
      <c r="D45" s="1492"/>
      <c r="E45" s="1492"/>
      <c r="F45" s="1490"/>
      <c r="G45" s="466" t="s">
        <v>4594</v>
      </c>
      <c r="H45" s="451" t="s">
        <v>4553</v>
      </c>
      <c r="I45" s="451" t="s">
        <v>2631</v>
      </c>
      <c r="J45" s="450" t="s">
        <v>186</v>
      </c>
      <c r="K45" s="463" t="s">
        <v>186</v>
      </c>
      <c r="L45" s="382" t="str">
        <f>VLOOKUP(K45,CódigosRetorno!$A$1:$B$1676,2,FALSE)</f>
        <v>-</v>
      </c>
      <c r="M45" s="450"/>
      <c r="N45" s="449"/>
    </row>
    <row r="46" spans="2:14" ht="48">
      <c r="B46" s="1490"/>
      <c r="C46" s="1497"/>
      <c r="D46" s="1492"/>
      <c r="E46" s="1492"/>
      <c r="F46" s="1490"/>
      <c r="G46" s="466" t="s">
        <v>4595</v>
      </c>
      <c r="H46" s="451" t="s">
        <v>4543</v>
      </c>
      <c r="I46" s="451" t="s">
        <v>2631</v>
      </c>
      <c r="J46" s="450" t="s">
        <v>186</v>
      </c>
      <c r="K46" s="463" t="s">
        <v>186</v>
      </c>
      <c r="L46" s="382" t="str">
        <f>VLOOKUP(K46,CódigosRetorno!$A$1:$B$1676,2,FALSE)</f>
        <v>-</v>
      </c>
      <c r="M46" s="450"/>
      <c r="N46" s="449"/>
    </row>
    <row r="47" spans="2:14">
      <c r="B47" s="1490"/>
      <c r="C47" s="1497"/>
      <c r="D47" s="1492"/>
      <c r="E47" s="1492"/>
      <c r="F47" s="1490"/>
      <c r="G47" s="449" t="s">
        <v>4596</v>
      </c>
      <c r="H47" s="451" t="s">
        <v>4546</v>
      </c>
      <c r="I47" s="451" t="s">
        <v>2631</v>
      </c>
      <c r="J47" s="450" t="s">
        <v>186</v>
      </c>
      <c r="K47" s="463" t="s">
        <v>186</v>
      </c>
      <c r="L47" s="382" t="str">
        <f>VLOOKUP(K47,CódigosRetorno!$A$1:$B$1676,2,FALSE)</f>
        <v>-</v>
      </c>
      <c r="M47" s="450"/>
      <c r="N47" s="449"/>
    </row>
    <row r="48" spans="2:14">
      <c r="B48" s="368" t="s">
        <v>3101</v>
      </c>
      <c r="C48" s="370"/>
      <c r="D48" s="450"/>
      <c r="E48" s="365"/>
      <c r="F48" s="367"/>
      <c r="G48" s="365"/>
      <c r="H48" s="359" t="s">
        <v>186</v>
      </c>
      <c r="I48" s="359" t="s">
        <v>186</v>
      </c>
      <c r="J48" s="366" t="s">
        <v>186</v>
      </c>
      <c r="K48" s="371" t="s">
        <v>186</v>
      </c>
      <c r="L48" s="382" t="str">
        <f>VLOOKUP(K48,CódigosRetorno!$A$1:$B$1676,2,FALSE)</f>
        <v>-</v>
      </c>
      <c r="M48" s="450"/>
      <c r="N48" s="367" t="s">
        <v>186</v>
      </c>
    </row>
    <row r="49" spans="2:14" ht="36">
      <c r="B49" s="449">
        <f>B36+1</f>
        <v>13</v>
      </c>
      <c r="C49" s="451" t="s">
        <v>3442</v>
      </c>
      <c r="D49" s="450" t="s">
        <v>3</v>
      </c>
      <c r="E49" s="450" t="s">
        <v>9</v>
      </c>
      <c r="F49" s="449" t="s">
        <v>69</v>
      </c>
      <c r="G49" s="450"/>
      <c r="H49" s="452" t="s">
        <v>5076</v>
      </c>
      <c r="I49" s="451" t="s">
        <v>2631</v>
      </c>
      <c r="J49" s="450" t="s">
        <v>186</v>
      </c>
      <c r="K49" s="463" t="s">
        <v>186</v>
      </c>
      <c r="L49" s="382" t="str">
        <f>VLOOKUP(K49,CódigosRetorno!$A$1:$B$1676,2,FALSE)</f>
        <v>-</v>
      </c>
      <c r="M49" s="450" t="s">
        <v>186</v>
      </c>
      <c r="N49" s="449" t="s">
        <v>186</v>
      </c>
    </row>
    <row r="50" spans="2:14">
      <c r="B50" s="368" t="s">
        <v>156</v>
      </c>
      <c r="C50" s="368"/>
      <c r="D50" s="174"/>
      <c r="E50" s="362" t="s">
        <v>186</v>
      </c>
      <c r="F50" s="363" t="s">
        <v>186</v>
      </c>
      <c r="G50" s="363" t="s">
        <v>186</v>
      </c>
      <c r="H50" s="364" t="s">
        <v>186</v>
      </c>
      <c r="I50" s="359" t="s">
        <v>186</v>
      </c>
      <c r="J50" s="365" t="s">
        <v>186</v>
      </c>
      <c r="K50" s="366" t="s">
        <v>186</v>
      </c>
      <c r="L50" s="382" t="str">
        <f>VLOOKUP(K50,CódigosRetorno!$A$1:$B$1676,2,FALSE)</f>
        <v>-</v>
      </c>
      <c r="M50" s="450" t="s">
        <v>186</v>
      </c>
      <c r="N50" s="367" t="s">
        <v>186</v>
      </c>
    </row>
    <row r="51" spans="2:14" ht="24">
      <c r="B51" s="1490">
        <f>+B49+1</f>
        <v>14</v>
      </c>
      <c r="C51" s="1493" t="s">
        <v>4597</v>
      </c>
      <c r="D51" s="1492" t="s">
        <v>3</v>
      </c>
      <c r="E51" s="1492" t="s">
        <v>4</v>
      </c>
      <c r="F51" s="1490" t="s">
        <v>12</v>
      </c>
      <c r="G51" s="1492"/>
      <c r="H51" s="1491" t="s">
        <v>5351</v>
      </c>
      <c r="I51" s="451" t="s">
        <v>2616</v>
      </c>
      <c r="J51" s="463" t="s">
        <v>203</v>
      </c>
      <c r="K51" s="461" t="s">
        <v>762</v>
      </c>
      <c r="L51" s="382" t="str">
        <f>VLOOKUP(K51,CódigosRetorno!$A$1:$B$1676,2,FALSE)</f>
        <v>El XML no contiene el tag o no existe informacion de CustomerAssignedAccountID del receptor del documento</v>
      </c>
      <c r="M51" s="450" t="s">
        <v>477</v>
      </c>
      <c r="N51" s="449" t="s">
        <v>186</v>
      </c>
    </row>
    <row r="52" spans="2:14" ht="24">
      <c r="B52" s="1490"/>
      <c r="C52" s="1493"/>
      <c r="D52" s="1492"/>
      <c r="E52" s="1492"/>
      <c r="F52" s="1490"/>
      <c r="G52" s="1492"/>
      <c r="H52" s="1491"/>
      <c r="I52" s="451" t="s">
        <v>3470</v>
      </c>
      <c r="J52" s="463" t="s">
        <v>203</v>
      </c>
      <c r="K52" s="461" t="s">
        <v>763</v>
      </c>
      <c r="L52" s="382" t="str">
        <f>VLOOKUP(K52,CódigosRetorno!$A$1:$B$1676,2,FALSE)</f>
        <v>El numero de documento de identidad del receptor debe ser  RUC</v>
      </c>
      <c r="M52" s="450" t="s">
        <v>477</v>
      </c>
      <c r="N52" s="449" t="s">
        <v>186</v>
      </c>
    </row>
    <row r="53" spans="2:14" ht="24">
      <c r="B53" s="1490"/>
      <c r="C53" s="1493"/>
      <c r="D53" s="1492"/>
      <c r="E53" s="1492"/>
      <c r="F53" s="1490"/>
      <c r="G53" s="1492"/>
      <c r="H53" s="1491"/>
      <c r="I53" s="451" t="s">
        <v>3080</v>
      </c>
      <c r="J53" s="463" t="s">
        <v>1177</v>
      </c>
      <c r="K53" s="461" t="s">
        <v>1437</v>
      </c>
      <c r="L53" s="382" t="str">
        <f>VLOOKUP(K53,CódigosRetorno!$A$1:$B$1676,2,FALSE)</f>
        <v>El numero de RUC del receptor no existe.</v>
      </c>
      <c r="M53" s="450" t="s">
        <v>217</v>
      </c>
      <c r="N53" s="449" t="s">
        <v>2629</v>
      </c>
    </row>
    <row r="54" spans="2:14" ht="36">
      <c r="B54" s="1490"/>
      <c r="C54" s="1493"/>
      <c r="D54" s="1492"/>
      <c r="E54" s="1492"/>
      <c r="F54" s="1490"/>
      <c r="G54" s="1492"/>
      <c r="H54" s="1491"/>
      <c r="I54" s="451" t="s">
        <v>2890</v>
      </c>
      <c r="J54" s="463" t="s">
        <v>1177</v>
      </c>
      <c r="K54" s="461" t="s">
        <v>1430</v>
      </c>
      <c r="L54" s="382" t="str">
        <f>VLOOKUP(K54,CódigosRetorno!$A$1:$B$1676,2,FALSE)</f>
        <v>El RUC  del receptor no esta activo</v>
      </c>
      <c r="M54" s="450" t="s">
        <v>217</v>
      </c>
      <c r="N54" s="449" t="s">
        <v>2629</v>
      </c>
    </row>
    <row r="55" spans="2:14" ht="36">
      <c r="B55" s="1490"/>
      <c r="C55" s="1493"/>
      <c r="D55" s="1492"/>
      <c r="E55" s="1492"/>
      <c r="F55" s="1490"/>
      <c r="G55" s="1492"/>
      <c r="H55" s="1491"/>
      <c r="I55" s="451" t="s">
        <v>2891</v>
      </c>
      <c r="J55" s="463" t="s">
        <v>1177</v>
      </c>
      <c r="K55" s="461" t="s">
        <v>1428</v>
      </c>
      <c r="L55" s="382" t="str">
        <f>VLOOKUP(K55,CódigosRetorno!$A$1:$B$1676,2,FALSE)</f>
        <v>El RUC del receptor no esta habido</v>
      </c>
      <c r="M55" s="450" t="s">
        <v>217</v>
      </c>
      <c r="N55" s="449" t="s">
        <v>2629</v>
      </c>
    </row>
    <row r="56" spans="2:14" ht="24">
      <c r="B56" s="1490"/>
      <c r="C56" s="1493"/>
      <c r="D56" s="1492"/>
      <c r="E56" s="1492"/>
      <c r="F56" s="1490" t="s">
        <v>47</v>
      </c>
      <c r="G56" s="1492" t="s">
        <v>2643</v>
      </c>
      <c r="H56" s="1493" t="s">
        <v>5352</v>
      </c>
      <c r="I56" s="451" t="s">
        <v>2616</v>
      </c>
      <c r="J56" s="463" t="s">
        <v>203</v>
      </c>
      <c r="K56" s="461" t="s">
        <v>765</v>
      </c>
      <c r="L56" s="382" t="str">
        <f>VLOOKUP(K56,CódigosRetorno!$A$1:$B$1676,2,FALSE)</f>
        <v>El XML no contiene el tag o no existe informacion de AdditionalAccountID del receptor del documento</v>
      </c>
      <c r="M56" s="450" t="s">
        <v>477</v>
      </c>
      <c r="N56" s="449" t="s">
        <v>186</v>
      </c>
    </row>
    <row r="57" spans="2:14" ht="36">
      <c r="B57" s="1490"/>
      <c r="C57" s="1493"/>
      <c r="D57" s="1492"/>
      <c r="E57" s="1492"/>
      <c r="F57" s="1490"/>
      <c r="G57" s="1492"/>
      <c r="H57" s="1493"/>
      <c r="I57" s="451" t="s">
        <v>3949</v>
      </c>
      <c r="J57" s="463" t="s">
        <v>203</v>
      </c>
      <c r="K57" s="461" t="s">
        <v>766</v>
      </c>
      <c r="L57" s="382" t="str">
        <f>VLOOKUP(K57,CódigosRetorno!$A$1:$B$1676,2,FALSE)</f>
        <v>El dato ingresado  en el tipo de documento de identidad del receptor no cumple con el estandar o no esta permitido.</v>
      </c>
      <c r="M57" s="450"/>
      <c r="N57" s="449" t="s">
        <v>186</v>
      </c>
    </row>
    <row r="58" spans="2:14" ht="24">
      <c r="B58" s="1490"/>
      <c r="C58" s="1493"/>
      <c r="D58" s="1492"/>
      <c r="E58" s="1492"/>
      <c r="F58" s="1490"/>
      <c r="G58" s="1492"/>
      <c r="H58" s="1493"/>
      <c r="I58" s="451" t="s">
        <v>2887</v>
      </c>
      <c r="J58" s="463" t="s">
        <v>203</v>
      </c>
      <c r="K58" s="461" t="s">
        <v>764</v>
      </c>
      <c r="L58" s="382" t="str">
        <f>VLOOKUP(K58,CódigosRetorno!$A$1:$B$1676,2,FALSE)</f>
        <v>Debe consignar solo un tag cac:AccountingCustomerParty/cbc:AdditionalAccountID</v>
      </c>
      <c r="M58" s="450" t="s">
        <v>477</v>
      </c>
      <c r="N58" s="449" t="s">
        <v>186</v>
      </c>
    </row>
    <row r="59" spans="2:14" ht="36" customHeight="1">
      <c r="B59" s="1490">
        <f>B51+1</f>
        <v>15</v>
      </c>
      <c r="C59" s="1491" t="s">
        <v>55</v>
      </c>
      <c r="D59" s="450" t="s">
        <v>3</v>
      </c>
      <c r="E59" s="1492" t="s">
        <v>4</v>
      </c>
      <c r="F59" s="1490" t="s">
        <v>5</v>
      </c>
      <c r="G59" s="1492"/>
      <c r="H59" s="1491" t="s">
        <v>93</v>
      </c>
      <c r="I59" s="451" t="s">
        <v>3136</v>
      </c>
      <c r="J59" s="463" t="s">
        <v>203</v>
      </c>
      <c r="K59" s="461" t="s">
        <v>767</v>
      </c>
      <c r="L59" s="382" t="str">
        <f>VLOOKUP(K59,CódigosRetorno!$A$1:$B$1676,2,FALSE)</f>
        <v>El XML no contiene el tag o no existe informacion de RegistrationName del receptor del documento</v>
      </c>
      <c r="M59" s="450" t="s">
        <v>186</v>
      </c>
      <c r="N59" s="449" t="s">
        <v>186</v>
      </c>
    </row>
    <row r="60" spans="2:14" ht="24">
      <c r="B60" s="1490"/>
      <c r="C60" s="1491"/>
      <c r="D60" s="135"/>
      <c r="E60" s="1492"/>
      <c r="F60" s="1490"/>
      <c r="G60" s="1492"/>
      <c r="H60" s="1491"/>
      <c r="I60" s="451" t="s">
        <v>3596</v>
      </c>
      <c r="J60" s="463" t="s">
        <v>203</v>
      </c>
      <c r="K60" s="461" t="s">
        <v>768</v>
      </c>
      <c r="L60" s="382" t="str">
        <f>VLOOKUP(K60,CódigosRetorno!$A$1:$B$1676,2,FALSE)</f>
        <v>RegistrationName -  El dato ingresado no cumple con el estandar</v>
      </c>
      <c r="M60" s="462"/>
      <c r="N60" s="449" t="s">
        <v>186</v>
      </c>
    </row>
    <row r="61" spans="2:14" ht="15" customHeight="1">
      <c r="B61" s="377" t="s">
        <v>164</v>
      </c>
      <c r="C61" s="377"/>
      <c r="D61" s="135"/>
      <c r="E61" s="378"/>
      <c r="F61" s="378"/>
      <c r="G61" s="378"/>
      <c r="H61" s="377" t="s">
        <v>186</v>
      </c>
      <c r="I61" s="379" t="s">
        <v>186</v>
      </c>
      <c r="J61" s="380" t="s">
        <v>186</v>
      </c>
      <c r="K61" s="381" t="s">
        <v>186</v>
      </c>
      <c r="L61" s="382" t="str">
        <f>VLOOKUP(K61,CódigosRetorno!$A$1:$B$1676,2,FALSE)</f>
        <v>-</v>
      </c>
      <c r="M61" s="462"/>
      <c r="N61" s="380" t="s">
        <v>186</v>
      </c>
    </row>
    <row r="62" spans="2:14" ht="72">
      <c r="B62" s="1501">
        <f>+B59+1</f>
        <v>16</v>
      </c>
      <c r="C62" s="1512" t="s">
        <v>83</v>
      </c>
      <c r="D62" s="1511" t="s">
        <v>3</v>
      </c>
      <c r="E62" s="1501" t="s">
        <v>4</v>
      </c>
      <c r="F62" s="1495" t="s">
        <v>75</v>
      </c>
      <c r="G62" s="1501" t="s">
        <v>58</v>
      </c>
      <c r="H62" s="1491" t="s">
        <v>96</v>
      </c>
      <c r="I62" s="460" t="s">
        <v>3512</v>
      </c>
      <c r="J62" s="462" t="s">
        <v>203</v>
      </c>
      <c r="K62" s="128" t="s">
        <v>813</v>
      </c>
      <c r="L62" s="382" t="str">
        <f>VLOOKUP(K62,CódigosRetorno!$A$1:$B$1676,2,FALSE)</f>
        <v>La serie o numero del documento modificado por la Nota de Debito no cumple con el formato establecido</v>
      </c>
      <c r="M62" s="462"/>
      <c r="N62" s="449" t="s">
        <v>186</v>
      </c>
    </row>
    <row r="63" spans="2:14" ht="72">
      <c r="B63" s="1501"/>
      <c r="C63" s="1512"/>
      <c r="D63" s="1511"/>
      <c r="E63" s="1501"/>
      <c r="F63" s="1495"/>
      <c r="G63" s="1501"/>
      <c r="H63" s="1491"/>
      <c r="I63" s="460" t="s">
        <v>3471</v>
      </c>
      <c r="J63" s="462" t="s">
        <v>203</v>
      </c>
      <c r="K63" s="128" t="s">
        <v>813</v>
      </c>
      <c r="L63" s="382" t="str">
        <f>VLOOKUP(K63,CódigosRetorno!$A$1:$B$1676,2,FALSE)</f>
        <v>La serie o numero del documento modificado por la Nota de Debito no cumple con el formato establecido</v>
      </c>
      <c r="M63" s="462"/>
      <c r="N63" s="449" t="s">
        <v>186</v>
      </c>
    </row>
    <row r="64" spans="2:14" ht="36">
      <c r="B64" s="1501"/>
      <c r="C64" s="1512"/>
      <c r="D64" s="1511"/>
      <c r="E64" s="1501"/>
      <c r="F64" s="1495"/>
      <c r="G64" s="1501"/>
      <c r="H64" s="1491"/>
      <c r="I64" s="460" t="s">
        <v>3087</v>
      </c>
      <c r="J64" s="462" t="s">
        <v>203</v>
      </c>
      <c r="K64" s="128" t="s">
        <v>813</v>
      </c>
      <c r="L64" s="382" t="str">
        <f>VLOOKUP(K64,CódigosRetorno!$A$1:$B$1676,2,FALSE)</f>
        <v>La serie o numero del documento modificado por la Nota de Debito no cumple con el formato establecido</v>
      </c>
      <c r="M64" s="462"/>
      <c r="N64" s="449" t="s">
        <v>186</v>
      </c>
    </row>
    <row r="65" spans="2:14" ht="60">
      <c r="B65" s="1501"/>
      <c r="C65" s="1512"/>
      <c r="D65" s="1511"/>
      <c r="E65" s="1501"/>
      <c r="F65" s="1495"/>
      <c r="G65" s="1501"/>
      <c r="H65" s="1491"/>
      <c r="I65" s="1451" t="s">
        <v>3847</v>
      </c>
      <c r="J65" s="1452" t="s">
        <v>203</v>
      </c>
      <c r="K65" s="1460" t="s">
        <v>813</v>
      </c>
      <c r="L65" s="382" t="str">
        <f>VLOOKUP(K65,CódigosRetorno!$A$1:$B$1676,2,FALSE)</f>
        <v>La serie o numero del documento modificado por la Nota de Debito no cumple con el formato establecido</v>
      </c>
      <c r="M65" s="462"/>
      <c r="N65" s="449"/>
    </row>
    <row r="66" spans="2:14" ht="24">
      <c r="B66" s="1501"/>
      <c r="C66" s="1512"/>
      <c r="D66" s="1511"/>
      <c r="E66" s="1501"/>
      <c r="F66" s="1495"/>
      <c r="G66" s="1501"/>
      <c r="H66" s="1491"/>
      <c r="I66" s="1451" t="s">
        <v>3598</v>
      </c>
      <c r="J66" s="1452" t="s">
        <v>203</v>
      </c>
      <c r="K66" s="1460" t="s">
        <v>813</v>
      </c>
      <c r="L66" s="382" t="str">
        <f>VLOOKUP(K66,CódigosRetorno!$A$1:$B$1676,2,FALSE)</f>
        <v>La serie o numero del documento modificado por la Nota de Debito no cumple con el formato establecido</v>
      </c>
      <c r="M66" s="462"/>
      <c r="N66" s="449" t="s">
        <v>186</v>
      </c>
    </row>
    <row r="67" spans="2:14" ht="36">
      <c r="B67" s="1501"/>
      <c r="C67" s="1512"/>
      <c r="D67" s="458"/>
      <c r="E67" s="1501"/>
      <c r="F67" s="1495"/>
      <c r="G67" s="1501"/>
      <c r="H67" s="1491"/>
      <c r="I67" s="1451" t="s">
        <v>5080</v>
      </c>
      <c r="J67" s="1452" t="s">
        <v>203</v>
      </c>
      <c r="K67" s="1460" t="s">
        <v>2259</v>
      </c>
      <c r="L67" s="382" t="str">
        <f>VLOOKUP(K67,CódigosRetorno!$A$1:$B$1676,2,FALSE)</f>
        <v>El documento modificado en la Nota de debito no esta registrada</v>
      </c>
      <c r="M67" s="462"/>
      <c r="N67" s="459" t="s">
        <v>2614</v>
      </c>
    </row>
    <row r="68" spans="2:14" ht="36">
      <c r="B68" s="1501"/>
      <c r="C68" s="1512"/>
      <c r="D68" s="458"/>
      <c r="E68" s="1501"/>
      <c r="F68" s="1495"/>
      <c r="G68" s="1501"/>
      <c r="H68" s="1491"/>
      <c r="I68" s="1451" t="s">
        <v>6654</v>
      </c>
      <c r="J68" s="1452" t="s">
        <v>203</v>
      </c>
      <c r="K68" s="1460" t="s">
        <v>2261</v>
      </c>
      <c r="L68" s="382" t="str">
        <f>VLOOKUP(K68,CódigosRetorno!$A$1:$B$1676,2,FALSE)</f>
        <v>El documento modificado en la Nota de debito se encuentra de baja</v>
      </c>
      <c r="M68" s="462"/>
      <c r="N68" s="459" t="s">
        <v>2614</v>
      </c>
    </row>
    <row r="69" spans="2:14" ht="36">
      <c r="B69" s="1501"/>
      <c r="C69" s="1512"/>
      <c r="D69" s="458"/>
      <c r="E69" s="1501"/>
      <c r="F69" s="1495"/>
      <c r="G69" s="1501"/>
      <c r="H69" s="1491"/>
      <c r="I69" s="1451" t="s">
        <v>6655</v>
      </c>
      <c r="J69" s="1452" t="s">
        <v>203</v>
      </c>
      <c r="K69" s="1460" t="s">
        <v>2260</v>
      </c>
      <c r="L69" s="382" t="str">
        <f>VLOOKUP(K69,CódigosRetorno!$A$1:$B$1676,2,FALSE)</f>
        <v>El documento modificado en la Nota de debito esta registrada como rechazada</v>
      </c>
      <c r="M69" s="462"/>
      <c r="N69" s="459" t="s">
        <v>2614</v>
      </c>
    </row>
    <row r="70" spans="2:14" ht="48">
      <c r="B70" s="1501"/>
      <c r="C70" s="1512"/>
      <c r="D70" s="458"/>
      <c r="E70" s="1501"/>
      <c r="F70" s="1495"/>
      <c r="G70" s="1501"/>
      <c r="H70" s="1491"/>
      <c r="I70" s="1451" t="s">
        <v>3125</v>
      </c>
      <c r="J70" s="1452" t="s">
        <v>203</v>
      </c>
      <c r="K70" s="1460" t="s">
        <v>2016</v>
      </c>
      <c r="L70" s="382" t="str">
        <f>VLOOKUP(K70,CódigosRetorno!$A$1:$B$1676,2,FALSE)</f>
        <v>Documento afectado por la nota electronica no se encuentra autorizado</v>
      </c>
      <c r="M70" s="462"/>
      <c r="N70" s="459" t="s">
        <v>3126</v>
      </c>
    </row>
    <row r="71" spans="2:14" ht="24">
      <c r="B71" s="1501"/>
      <c r="C71" s="1512"/>
      <c r="D71" s="458"/>
      <c r="E71" s="1501"/>
      <c r="F71" s="1495"/>
      <c r="G71" s="1501"/>
      <c r="H71" s="1491"/>
      <c r="I71" s="1453" t="s">
        <v>3597</v>
      </c>
      <c r="J71" s="1452" t="s">
        <v>203</v>
      </c>
      <c r="K71" s="1460" t="s">
        <v>769</v>
      </c>
      <c r="L71" s="382" t="str">
        <f>VLOOKUP(K71,CódigosRetorno!$A$1:$B$1676,2,FALSE)</f>
        <v>El comprobante contiene un tipo y número de Documento Relacionado repetido</v>
      </c>
      <c r="M71" s="462"/>
      <c r="N71" s="449" t="s">
        <v>186</v>
      </c>
    </row>
    <row r="72" spans="2:14" ht="24">
      <c r="B72" s="1501">
        <f>+B62+1</f>
        <v>17</v>
      </c>
      <c r="C72" s="1512" t="s">
        <v>85</v>
      </c>
      <c r="D72" s="1511" t="s">
        <v>3</v>
      </c>
      <c r="E72" s="1501" t="s">
        <v>9</v>
      </c>
      <c r="F72" s="1495" t="s">
        <v>10</v>
      </c>
      <c r="G72" s="1495" t="s">
        <v>2893</v>
      </c>
      <c r="H72" s="1493" t="s">
        <v>97</v>
      </c>
      <c r="I72" s="1451" t="s">
        <v>3155</v>
      </c>
      <c r="J72" s="1460" t="s">
        <v>203</v>
      </c>
      <c r="K72" s="1455" t="s">
        <v>811</v>
      </c>
      <c r="L72" s="382" t="str">
        <f>VLOOKUP(K72,CódigosRetorno!$A$1:$B$1676,2,FALSE)</f>
        <v>El tipo de documento modificado por la Nota de Debito debe ser factura electronica o ticket</v>
      </c>
      <c r="M72" s="183"/>
      <c r="N72" s="468" t="s">
        <v>186</v>
      </c>
    </row>
    <row r="73" spans="2:14" ht="24">
      <c r="B73" s="1501"/>
      <c r="C73" s="1512"/>
      <c r="D73" s="1511"/>
      <c r="E73" s="1501"/>
      <c r="F73" s="1495"/>
      <c r="G73" s="1495"/>
      <c r="H73" s="1493"/>
      <c r="I73" s="1451" t="s">
        <v>3156</v>
      </c>
      <c r="J73" s="1460" t="s">
        <v>203</v>
      </c>
      <c r="K73" s="1455" t="s">
        <v>812</v>
      </c>
      <c r="L73" s="382" t="str">
        <f>VLOOKUP(K73,CódigosRetorno!$A$1:$B$1676,2,FALSE)</f>
        <v>El tipo de documento modificado por la Nota de debito debe ser boleta electronica</v>
      </c>
      <c r="M73" s="183"/>
      <c r="N73" s="184" t="s">
        <v>3411</v>
      </c>
    </row>
    <row r="74" spans="2:14" ht="24">
      <c r="B74" s="1501"/>
      <c r="C74" s="1512"/>
      <c r="D74" s="1511"/>
      <c r="E74" s="1501"/>
      <c r="F74" s="1495"/>
      <c r="G74" s="1495"/>
      <c r="H74" s="1493"/>
      <c r="I74" s="1451" t="s">
        <v>3909</v>
      </c>
      <c r="J74" s="1460" t="s">
        <v>203</v>
      </c>
      <c r="K74" s="1455" t="s">
        <v>3623</v>
      </c>
      <c r="L74" s="382" t="str">
        <f>VLOOKUP(K74,CódigosRetorno!$A$1:$B$1676,2,FALSE)</f>
        <v>El tipo de documento modificado por la Nota de debito debe ser Servicio Publico electronico</v>
      </c>
      <c r="M74" s="326"/>
      <c r="N74" s="196" t="s">
        <v>3411</v>
      </c>
    </row>
    <row r="75" spans="2:14" ht="60">
      <c r="B75" s="1490">
        <f>B72+1</f>
        <v>18</v>
      </c>
      <c r="C75" s="1493" t="s">
        <v>4716</v>
      </c>
      <c r="D75" s="1492" t="s">
        <v>3</v>
      </c>
      <c r="E75" s="1492" t="s">
        <v>9</v>
      </c>
      <c r="F75" s="1490" t="s">
        <v>18</v>
      </c>
      <c r="G75" s="1492"/>
      <c r="H75" s="1491" t="s">
        <v>5353</v>
      </c>
      <c r="I75" s="452" t="s">
        <v>3434</v>
      </c>
      <c r="J75" s="463" t="s">
        <v>1177</v>
      </c>
      <c r="K75" s="461" t="s">
        <v>746</v>
      </c>
      <c r="L75" s="382" t="str">
        <f>VLOOKUP(K75,CódigosRetorno!$A$1:$B$1676,2,FALSE)</f>
        <v>El ID de las guias debe tener informacion de la SERIE-NUMERO de guia.</v>
      </c>
      <c r="M75" s="462"/>
      <c r="N75" s="449" t="s">
        <v>186</v>
      </c>
    </row>
    <row r="76" spans="2:14" ht="24">
      <c r="B76" s="1490"/>
      <c r="C76" s="1493"/>
      <c r="D76" s="1492"/>
      <c r="E76" s="1492"/>
      <c r="F76" s="1490"/>
      <c r="G76" s="1492"/>
      <c r="H76" s="1491"/>
      <c r="I76" s="452" t="s">
        <v>3472</v>
      </c>
      <c r="J76" s="463" t="s">
        <v>203</v>
      </c>
      <c r="K76" s="461" t="s">
        <v>771</v>
      </c>
      <c r="L76" s="382" t="str">
        <f>VLOOKUP(K76,CódigosRetorno!$A$1:$B$1676,2,FALSE)</f>
        <v>El comprobante contiene un tipo y número de Guía de Remisión repetido</v>
      </c>
      <c r="M76" s="462"/>
      <c r="N76" s="449" t="s">
        <v>186</v>
      </c>
    </row>
    <row r="77" spans="2:14" ht="36">
      <c r="B77" s="1490"/>
      <c r="C77" s="1493"/>
      <c r="D77" s="1492"/>
      <c r="E77" s="1492"/>
      <c r="F77" s="449" t="s">
        <v>10</v>
      </c>
      <c r="G77" s="450" t="s">
        <v>2893</v>
      </c>
      <c r="H77" s="452" t="s">
        <v>5354</v>
      </c>
      <c r="I77" s="451" t="s">
        <v>3045</v>
      </c>
      <c r="J77" s="463" t="s">
        <v>1177</v>
      </c>
      <c r="K77" s="461" t="s">
        <v>744</v>
      </c>
      <c r="L77" s="382" t="str">
        <f>VLOOKUP(K77,CódigosRetorno!$A$1:$B$1676,2,FALSE)</f>
        <v>El DocumentTypeCode de las guias debe ser 09 o 31</v>
      </c>
      <c r="M77" s="462"/>
      <c r="N77" s="449" t="s">
        <v>186</v>
      </c>
    </row>
    <row r="78" spans="2:14" ht="36">
      <c r="B78" s="1490">
        <f>B75+1</f>
        <v>19</v>
      </c>
      <c r="C78" s="1493" t="s">
        <v>5355</v>
      </c>
      <c r="D78" s="1492" t="s">
        <v>3</v>
      </c>
      <c r="E78" s="1492" t="s">
        <v>9</v>
      </c>
      <c r="F78" s="1490" t="s">
        <v>18</v>
      </c>
      <c r="G78" s="1492"/>
      <c r="H78" s="1493" t="s">
        <v>5356</v>
      </c>
      <c r="I78" s="451" t="s">
        <v>3593</v>
      </c>
      <c r="J78" s="463" t="s">
        <v>1177</v>
      </c>
      <c r="K78" s="461" t="s">
        <v>756</v>
      </c>
      <c r="L78" s="382" t="str">
        <f>VLOOKUP(K78,CódigosRetorno!$A$1:$B$1676,2,FALSE)</f>
        <v>El ID de los documentos relacionados no cumplen con el estandar.</v>
      </c>
      <c r="M78" s="462"/>
      <c r="N78" s="449" t="s">
        <v>186</v>
      </c>
    </row>
    <row r="79" spans="2:14" ht="24">
      <c r="B79" s="1490"/>
      <c r="C79" s="1493"/>
      <c r="D79" s="1492"/>
      <c r="E79" s="1492"/>
      <c r="F79" s="1490"/>
      <c r="G79" s="1492"/>
      <c r="H79" s="1493"/>
      <c r="I79" s="452" t="s">
        <v>3150</v>
      </c>
      <c r="J79" s="463" t="s">
        <v>203</v>
      </c>
      <c r="K79" s="461" t="s">
        <v>772</v>
      </c>
      <c r="L79" s="382" t="str">
        <f>VLOOKUP(K79,CódigosRetorno!$A$1:$B$1676,2,FALSE)</f>
        <v>Documentos relacionados duplicados en el comprobante.</v>
      </c>
      <c r="M79" s="462"/>
      <c r="N79" s="449" t="s">
        <v>186</v>
      </c>
    </row>
    <row r="80" spans="2:14" ht="36">
      <c r="B80" s="1490"/>
      <c r="C80" s="1493"/>
      <c r="D80" s="1492"/>
      <c r="E80" s="1492"/>
      <c r="F80" s="449" t="s">
        <v>10</v>
      </c>
      <c r="G80" s="450" t="s">
        <v>2895</v>
      </c>
      <c r="H80" s="452" t="s">
        <v>5357</v>
      </c>
      <c r="I80" s="451" t="s">
        <v>2899</v>
      </c>
      <c r="J80" s="463" t="s">
        <v>1177</v>
      </c>
      <c r="K80" s="461" t="s">
        <v>754</v>
      </c>
      <c r="L80" s="382" t="str">
        <f>VLOOKUP(K80,CódigosRetorno!$A$1:$B$1676,2,FALSE)</f>
        <v>El DocumentTypeCode de Otros documentos relacionados tiene valores incorrectos.</v>
      </c>
      <c r="M80" s="462"/>
      <c r="N80" s="449" t="s">
        <v>186</v>
      </c>
    </row>
    <row r="81" spans="2:14" ht="14.45" customHeight="1">
      <c r="B81" s="368" t="s">
        <v>5087</v>
      </c>
      <c r="C81" s="368"/>
      <c r="D81" s="125"/>
      <c r="E81" s="473"/>
      <c r="F81" s="363" t="s">
        <v>186</v>
      </c>
      <c r="G81" s="363" t="s">
        <v>186</v>
      </c>
      <c r="H81" s="364" t="s">
        <v>186</v>
      </c>
      <c r="I81" s="359" t="s">
        <v>186</v>
      </c>
      <c r="J81" s="365" t="s">
        <v>186</v>
      </c>
      <c r="K81" s="366" t="s">
        <v>186</v>
      </c>
      <c r="L81" s="382" t="str">
        <f>VLOOKUP(K81,CódigosRetorno!$A$1:$B$1676,2,FALSE)</f>
        <v>-</v>
      </c>
      <c r="M81" s="450" t="s">
        <v>186</v>
      </c>
      <c r="N81" s="367" t="s">
        <v>186</v>
      </c>
    </row>
    <row r="82" spans="2:14" ht="24">
      <c r="B82" s="1501">
        <f>B78+1</f>
        <v>20</v>
      </c>
      <c r="C82" s="1512" t="s">
        <v>78</v>
      </c>
      <c r="D82" s="1511" t="s">
        <v>3</v>
      </c>
      <c r="E82" s="1501" t="s">
        <v>4</v>
      </c>
      <c r="F82" s="1495" t="s">
        <v>60</v>
      </c>
      <c r="G82" s="1495"/>
      <c r="H82" s="1491" t="s">
        <v>94</v>
      </c>
      <c r="I82" s="451" t="s">
        <v>3136</v>
      </c>
      <c r="J82" s="450" t="s">
        <v>203</v>
      </c>
      <c r="K82" s="463" t="s">
        <v>741</v>
      </c>
      <c r="L82" s="382" t="str">
        <f>VLOOKUP(K82,CódigosRetorno!$A$1:$B$1676,2,FALSE)</f>
        <v>El XML no contiene el tag o no existe informacion de cac:DiscrepancyResponse/cbc:Description</v>
      </c>
      <c r="M82" s="450"/>
      <c r="N82" s="449" t="s">
        <v>186</v>
      </c>
    </row>
    <row r="83" spans="2:14" ht="24">
      <c r="B83" s="1501"/>
      <c r="C83" s="1512"/>
      <c r="D83" s="1511"/>
      <c r="E83" s="1501"/>
      <c r="F83" s="1495"/>
      <c r="G83" s="1495"/>
      <c r="H83" s="1491"/>
      <c r="I83" s="451" t="s">
        <v>3594</v>
      </c>
      <c r="J83" s="450" t="s">
        <v>203</v>
      </c>
      <c r="K83" s="463" t="s">
        <v>742</v>
      </c>
      <c r="L83" s="382" t="str">
        <f>VLOOKUP(K83,CódigosRetorno!$A$1:$B$1676,2,FALSE)</f>
        <v>cac:DiscrepancyResponse/cbc:Description - El dato ingresado no cumple con la estructura</v>
      </c>
      <c r="M83" s="450"/>
      <c r="N83" s="449" t="s">
        <v>186</v>
      </c>
    </row>
    <row r="84" spans="2:14" ht="24">
      <c r="B84" s="1490">
        <f>+B82+1</f>
        <v>21</v>
      </c>
      <c r="C84" s="1493" t="s">
        <v>14</v>
      </c>
      <c r="D84" s="1492" t="s">
        <v>15</v>
      </c>
      <c r="E84" s="1492" t="s">
        <v>4</v>
      </c>
      <c r="F84" s="1490" t="s">
        <v>53</v>
      </c>
      <c r="G84" s="1492"/>
      <c r="H84" s="1491" t="s">
        <v>98</v>
      </c>
      <c r="I84" s="451" t="s">
        <v>3535</v>
      </c>
      <c r="J84" s="463" t="s">
        <v>203</v>
      </c>
      <c r="K84" s="461" t="s">
        <v>777</v>
      </c>
      <c r="L84" s="382" t="str">
        <f>VLOOKUP(K84,CódigosRetorno!$A$1:$B$1676,2,FALSE)</f>
        <v>El Numero de orden del item no cumple con el formato establecido</v>
      </c>
      <c r="M84" s="450" t="s">
        <v>477</v>
      </c>
      <c r="N84" s="449" t="s">
        <v>186</v>
      </c>
    </row>
    <row r="85" spans="2:14">
      <c r="B85" s="1490"/>
      <c r="C85" s="1493"/>
      <c r="D85" s="1492"/>
      <c r="E85" s="1492"/>
      <c r="F85" s="1490"/>
      <c r="G85" s="1492"/>
      <c r="H85" s="1491"/>
      <c r="I85" s="452" t="s">
        <v>3108</v>
      </c>
      <c r="J85" s="463" t="s">
        <v>203</v>
      </c>
      <c r="K85" s="461" t="s">
        <v>1652</v>
      </c>
      <c r="L85" s="382" t="str">
        <f>VLOOKUP(K85,CódigosRetorno!$A$1:$B$1676,2,FALSE)</f>
        <v>El número de ítem no puede estar duplicado.</v>
      </c>
      <c r="M85" s="450" t="s">
        <v>477</v>
      </c>
      <c r="N85" s="449" t="s">
        <v>186</v>
      </c>
    </row>
    <row r="86" spans="2:14" ht="24">
      <c r="B86" s="449">
        <f>B84+1</f>
        <v>22</v>
      </c>
      <c r="C86" s="451" t="s">
        <v>56</v>
      </c>
      <c r="D86" s="450" t="s">
        <v>15</v>
      </c>
      <c r="E86" s="450" t="s">
        <v>9</v>
      </c>
      <c r="F86" s="449" t="s">
        <v>17</v>
      </c>
      <c r="G86" s="450" t="s">
        <v>2900</v>
      </c>
      <c r="H86" s="452" t="s">
        <v>3556</v>
      </c>
      <c r="I86" s="451" t="s">
        <v>3473</v>
      </c>
      <c r="J86" s="450" t="s">
        <v>203</v>
      </c>
      <c r="K86" s="463" t="s">
        <v>779</v>
      </c>
      <c r="L86" s="382" t="str">
        <f>VLOOKUP(K86,CódigosRetorno!$A$1:$B$1676,2,FALSE)</f>
        <v>DebitedQuantity/@unitCode El dato ingresado no cumple con el estandar</v>
      </c>
      <c r="M86" s="450" t="s">
        <v>477</v>
      </c>
      <c r="N86" s="449" t="s">
        <v>186</v>
      </c>
    </row>
    <row r="87" spans="2:14" ht="24">
      <c r="B87" s="449">
        <f>B86+1</f>
        <v>23</v>
      </c>
      <c r="C87" s="452" t="s">
        <v>57</v>
      </c>
      <c r="D87" s="450" t="s">
        <v>15</v>
      </c>
      <c r="E87" s="450" t="s">
        <v>9</v>
      </c>
      <c r="F87" s="449" t="s">
        <v>145</v>
      </c>
      <c r="G87" s="450" t="s">
        <v>146</v>
      </c>
      <c r="H87" s="451" t="s">
        <v>3151</v>
      </c>
      <c r="I87" s="451" t="s">
        <v>3539</v>
      </c>
      <c r="J87" s="463" t="s">
        <v>203</v>
      </c>
      <c r="K87" s="461" t="s">
        <v>780</v>
      </c>
      <c r="L87" s="382" t="str">
        <f>VLOOKUP(K87,CódigosRetorno!$A$1:$B$1676,2,FALSE)</f>
        <v>DebitedQuantity El dato ingresado no cumple con el estandar</v>
      </c>
      <c r="M87" s="450" t="s">
        <v>477</v>
      </c>
      <c r="N87" s="449" t="s">
        <v>186</v>
      </c>
    </row>
    <row r="88" spans="2:14" ht="24">
      <c r="B88" s="449">
        <f>B87+1</f>
        <v>24</v>
      </c>
      <c r="C88" s="451" t="s">
        <v>29</v>
      </c>
      <c r="D88" s="450" t="s">
        <v>15</v>
      </c>
      <c r="E88" s="450" t="s">
        <v>9</v>
      </c>
      <c r="F88" s="449" t="s">
        <v>18</v>
      </c>
      <c r="G88" s="450"/>
      <c r="H88" s="452" t="s">
        <v>3109</v>
      </c>
      <c r="I88" s="451" t="s">
        <v>2631</v>
      </c>
      <c r="J88" s="450" t="s">
        <v>186</v>
      </c>
      <c r="K88" s="463" t="s">
        <v>186</v>
      </c>
      <c r="L88" s="382" t="str">
        <f>VLOOKUP(K88,CódigosRetorno!$A$1:$B$1676,2,FALSE)</f>
        <v>-</v>
      </c>
      <c r="M88" s="450" t="s">
        <v>186</v>
      </c>
      <c r="N88" s="449" t="s">
        <v>186</v>
      </c>
    </row>
    <row r="89" spans="2:14" ht="36">
      <c r="B89" s="450">
        <f>B88+1</f>
        <v>25</v>
      </c>
      <c r="C89" s="451" t="s">
        <v>187</v>
      </c>
      <c r="D89" s="450" t="s">
        <v>15</v>
      </c>
      <c r="E89" s="450" t="s">
        <v>9</v>
      </c>
      <c r="F89" s="134" t="s">
        <v>105</v>
      </c>
      <c r="G89" s="454" t="s">
        <v>5289</v>
      </c>
      <c r="H89" s="111" t="s">
        <v>5290</v>
      </c>
      <c r="I89" s="451" t="s">
        <v>2631</v>
      </c>
      <c r="J89" s="450" t="s">
        <v>186</v>
      </c>
      <c r="K89" s="463" t="s">
        <v>186</v>
      </c>
      <c r="L89" s="382" t="str">
        <f>VLOOKUP(K89,CódigosRetorno!$A$1:$B$1676,2,FALSE)</f>
        <v>-</v>
      </c>
      <c r="M89" s="450" t="s">
        <v>186</v>
      </c>
      <c r="N89" s="449" t="s">
        <v>186</v>
      </c>
    </row>
    <row r="90" spans="2:14" ht="48">
      <c r="B90" s="449">
        <f>+B89+1</f>
        <v>26</v>
      </c>
      <c r="C90" s="451" t="s">
        <v>66</v>
      </c>
      <c r="D90" s="450" t="s">
        <v>15</v>
      </c>
      <c r="E90" s="450" t="s">
        <v>9</v>
      </c>
      <c r="F90" s="449" t="s">
        <v>60</v>
      </c>
      <c r="G90" s="450"/>
      <c r="H90" s="451" t="s">
        <v>95</v>
      </c>
      <c r="I90" s="451" t="s">
        <v>2631</v>
      </c>
      <c r="J90" s="450" t="s">
        <v>186</v>
      </c>
      <c r="K90" s="463" t="s">
        <v>186</v>
      </c>
      <c r="L90" s="382" t="str">
        <f>VLOOKUP(K90,CódigosRetorno!$A$1:$B$1676,2,FALSE)</f>
        <v>-</v>
      </c>
      <c r="M90" s="450" t="s">
        <v>477</v>
      </c>
      <c r="N90" s="449" t="s">
        <v>186</v>
      </c>
    </row>
    <row r="91" spans="2:14" ht="24">
      <c r="B91" s="449">
        <f>B90+1</f>
        <v>27</v>
      </c>
      <c r="C91" s="451" t="s">
        <v>68</v>
      </c>
      <c r="D91" s="450" t="s">
        <v>15</v>
      </c>
      <c r="E91" s="450" t="s">
        <v>9</v>
      </c>
      <c r="F91" s="449" t="s">
        <v>145</v>
      </c>
      <c r="G91" s="450" t="s">
        <v>146</v>
      </c>
      <c r="H91" s="452" t="s">
        <v>3111</v>
      </c>
      <c r="I91" s="451" t="s">
        <v>3539</v>
      </c>
      <c r="J91" s="463" t="s">
        <v>203</v>
      </c>
      <c r="K91" s="461" t="s">
        <v>2068</v>
      </c>
      <c r="L91" s="382" t="str">
        <f>VLOOKUP(K91,CódigosRetorno!$A$1:$B$1676,2,FALSE)</f>
        <v>El dato ingresado en PriceAmount del Valor de venta unitario por item no cumple con el formato establecido</v>
      </c>
      <c r="M91" s="450" t="s">
        <v>477</v>
      </c>
      <c r="N91" s="449" t="s">
        <v>186</v>
      </c>
    </row>
    <row r="92" spans="2:14" ht="36">
      <c r="B92" s="1490">
        <f>B91+1</f>
        <v>28</v>
      </c>
      <c r="C92" s="1493" t="s">
        <v>3058</v>
      </c>
      <c r="D92" s="1492" t="s">
        <v>15</v>
      </c>
      <c r="E92" s="1492" t="s">
        <v>9</v>
      </c>
      <c r="F92" s="449" t="s">
        <v>145</v>
      </c>
      <c r="G92" s="450" t="s">
        <v>146</v>
      </c>
      <c r="H92" s="451" t="s">
        <v>5358</v>
      </c>
      <c r="I92" s="451" t="s">
        <v>3539</v>
      </c>
      <c r="J92" s="463" t="s">
        <v>203</v>
      </c>
      <c r="K92" s="461" t="s">
        <v>2070</v>
      </c>
      <c r="L92" s="382" t="str">
        <f>VLOOKUP(K92,CódigosRetorno!$A$1:$B$1676,2,FALSE)</f>
        <v>El dato ingresado en PriceAmount del Precio de venta unitario por item no cumple con el formato establecido</v>
      </c>
      <c r="M92" s="450" t="s">
        <v>477</v>
      </c>
      <c r="N92" s="449" t="s">
        <v>186</v>
      </c>
    </row>
    <row r="93" spans="2:14" ht="24">
      <c r="B93" s="1490"/>
      <c r="C93" s="1493"/>
      <c r="D93" s="1492"/>
      <c r="E93" s="1492"/>
      <c r="F93" s="1490" t="s">
        <v>10</v>
      </c>
      <c r="G93" s="1492" t="s">
        <v>2904</v>
      </c>
      <c r="H93" s="1493" t="s">
        <v>5359</v>
      </c>
      <c r="I93" s="451" t="s">
        <v>3152</v>
      </c>
      <c r="J93" s="463" t="s">
        <v>203</v>
      </c>
      <c r="K93" s="461" t="s">
        <v>600</v>
      </c>
      <c r="L93" s="382" t="str">
        <f>VLOOKUP(K93,CódigosRetorno!$A$1:$B$1676,2,FALSE)</f>
        <v>Se ha consignado un valor invalido en el campo cbc:PriceTypeCode</v>
      </c>
      <c r="M93" s="450" t="s">
        <v>477</v>
      </c>
      <c r="N93" s="449" t="s">
        <v>3026</v>
      </c>
    </row>
    <row r="94" spans="2:14" ht="36">
      <c r="B94" s="1490"/>
      <c r="C94" s="1493"/>
      <c r="D94" s="1492"/>
      <c r="E94" s="1492"/>
      <c r="F94" s="1490"/>
      <c r="G94" s="1492"/>
      <c r="H94" s="1493"/>
      <c r="I94" s="177" t="s">
        <v>3112</v>
      </c>
      <c r="J94" s="463" t="s">
        <v>203</v>
      </c>
      <c r="K94" s="461" t="s">
        <v>599</v>
      </c>
      <c r="L94" s="382" t="str">
        <f>VLOOKUP(K94,CódigosRetorno!$A$1:$B$1676,2,FALSE)</f>
        <v>Existe mas de un tag cac:AlternativeConditionPrice con el mismo cbc:PriceTypeCode</v>
      </c>
      <c r="M94" s="450" t="s">
        <v>477</v>
      </c>
      <c r="N94" s="449" t="s">
        <v>186</v>
      </c>
    </row>
    <row r="95" spans="2:14" ht="24">
      <c r="B95" s="1490">
        <f>+B92+1</f>
        <v>29</v>
      </c>
      <c r="C95" s="1493" t="s">
        <v>2912</v>
      </c>
      <c r="D95" s="1492" t="s">
        <v>15</v>
      </c>
      <c r="E95" s="1492" t="s">
        <v>9</v>
      </c>
      <c r="F95" s="449" t="s">
        <v>12</v>
      </c>
      <c r="G95" s="450" t="s">
        <v>16</v>
      </c>
      <c r="H95" s="451" t="s">
        <v>5360</v>
      </c>
      <c r="I95" s="451" t="s">
        <v>3540</v>
      </c>
      <c r="J95" s="463" t="s">
        <v>203</v>
      </c>
      <c r="K95" s="461" t="s">
        <v>2419</v>
      </c>
      <c r="L95" s="382" t="str">
        <f>VLOOKUP(K95,CódigosRetorno!$A$1:$B$1676,2,FALSE)</f>
        <v>El dato ingresado en TaxAmount de la linea no cumple con el formato establecido</v>
      </c>
      <c r="M95" s="450" t="s">
        <v>477</v>
      </c>
      <c r="N95" s="449" t="s">
        <v>186</v>
      </c>
    </row>
    <row r="96" spans="2:14" ht="36">
      <c r="B96" s="1490"/>
      <c r="C96" s="1493"/>
      <c r="D96" s="1492"/>
      <c r="E96" s="1492"/>
      <c r="F96" s="449" t="s">
        <v>12</v>
      </c>
      <c r="G96" s="450" t="s">
        <v>16</v>
      </c>
      <c r="H96" s="452" t="s">
        <v>5361</v>
      </c>
      <c r="I96" s="451" t="s">
        <v>3474</v>
      </c>
      <c r="J96" s="463" t="s">
        <v>203</v>
      </c>
      <c r="K96" s="461" t="s">
        <v>2065</v>
      </c>
      <c r="L96" s="382" t="str">
        <f>VLOOKUP(K96,CódigosRetorno!$A$1:$B$1676,2,FALSE)</f>
        <v>El tag en el item cac:TaxTotal/cbc:TaxAmount debe tener el mismo valor que cac:TaxTotal/cac:TaxSubtotal/cbc:TaxAmount</v>
      </c>
      <c r="M96" s="450" t="s">
        <v>477</v>
      </c>
      <c r="N96" s="449" t="s">
        <v>186</v>
      </c>
    </row>
    <row r="97" spans="2:14" ht="24">
      <c r="B97" s="1490"/>
      <c r="C97" s="1493"/>
      <c r="D97" s="1492"/>
      <c r="E97" s="1492"/>
      <c r="F97" s="1490" t="s">
        <v>10</v>
      </c>
      <c r="G97" s="1492" t="s">
        <v>2911</v>
      </c>
      <c r="H97" s="1491" t="s">
        <v>5362</v>
      </c>
      <c r="I97" s="451" t="s">
        <v>3046</v>
      </c>
      <c r="J97" s="463" t="s">
        <v>203</v>
      </c>
      <c r="K97" s="461" t="s">
        <v>2066</v>
      </c>
      <c r="L97" s="382" t="str">
        <f>VLOOKUP(K97,CódigosRetorno!$A$1:$B$1676,2,FALSE)</f>
        <v>El XML no contiene el tag cbc:TaxExemptionReasonCode de Afectacion al IGV</v>
      </c>
      <c r="M97" s="450" t="s">
        <v>477</v>
      </c>
      <c r="N97" s="449" t="s">
        <v>186</v>
      </c>
    </row>
    <row r="98" spans="2:14" ht="24">
      <c r="B98" s="1490"/>
      <c r="C98" s="1493"/>
      <c r="D98" s="1492"/>
      <c r="E98" s="1492"/>
      <c r="F98" s="1490"/>
      <c r="G98" s="1492"/>
      <c r="H98" s="1491"/>
      <c r="I98" s="451" t="s">
        <v>3009</v>
      </c>
      <c r="J98" s="463" t="s">
        <v>203</v>
      </c>
      <c r="K98" s="461" t="s">
        <v>784</v>
      </c>
      <c r="L98" s="382" t="str">
        <f>VLOOKUP(K98,CódigosRetorno!$A$1:$B$1676,2,FALSE)</f>
        <v>El tipo de afectacion del IGV es incorrecto</v>
      </c>
      <c r="M98" s="450" t="s">
        <v>477</v>
      </c>
      <c r="N98" s="449" t="s">
        <v>3016</v>
      </c>
    </row>
    <row r="99" spans="2:14" ht="24">
      <c r="B99" s="1490"/>
      <c r="C99" s="1493"/>
      <c r="D99" s="1492"/>
      <c r="E99" s="1492"/>
      <c r="F99" s="1490" t="s">
        <v>44</v>
      </c>
      <c r="G99" s="1492" t="s">
        <v>2918</v>
      </c>
      <c r="H99" s="1491" t="s">
        <v>5363</v>
      </c>
      <c r="I99" s="451" t="s">
        <v>3475</v>
      </c>
      <c r="J99" s="463" t="s">
        <v>203</v>
      </c>
      <c r="K99" s="461" t="s">
        <v>787</v>
      </c>
      <c r="L99" s="382" t="str">
        <f>VLOOKUP(K99,CódigosRetorno!$A$1:$B$1676,2,FALSE)</f>
        <v>El codigo del tributo es invalido</v>
      </c>
      <c r="M99" s="450" t="s">
        <v>477</v>
      </c>
      <c r="N99" s="449" t="s">
        <v>3013</v>
      </c>
    </row>
    <row r="100" spans="2:14" ht="24">
      <c r="B100" s="1490"/>
      <c r="C100" s="1493"/>
      <c r="D100" s="1492"/>
      <c r="E100" s="1492"/>
      <c r="F100" s="1490"/>
      <c r="G100" s="1492"/>
      <c r="H100" s="1491"/>
      <c r="I100" s="452" t="s">
        <v>3113</v>
      </c>
      <c r="J100" s="463" t="s">
        <v>203</v>
      </c>
      <c r="K100" s="461" t="s">
        <v>2084</v>
      </c>
      <c r="L100" s="382" t="str">
        <f>VLOOKUP(K100,CódigosRetorno!$A$1:$B$1676,2,FALSE)</f>
        <v>Debe consignar solo un elemento cac:TaxTotal a nivel de item para IGV (cbc:ID igual a 1000)</v>
      </c>
      <c r="M100" s="450" t="s">
        <v>477</v>
      </c>
      <c r="N100" s="449" t="s">
        <v>186</v>
      </c>
    </row>
    <row r="101" spans="2:14" ht="24">
      <c r="B101" s="1490"/>
      <c r="C101" s="1493"/>
      <c r="D101" s="1492"/>
      <c r="E101" s="1492"/>
      <c r="F101" s="1490" t="s">
        <v>46</v>
      </c>
      <c r="G101" s="1492" t="s">
        <v>2918</v>
      </c>
      <c r="H101" s="1491" t="s">
        <v>5364</v>
      </c>
      <c r="I101" s="451" t="s">
        <v>3136</v>
      </c>
      <c r="J101" s="463" t="s">
        <v>203</v>
      </c>
      <c r="K101" s="461" t="s">
        <v>788</v>
      </c>
      <c r="L101" s="382" t="str">
        <f>VLOOKUP(K101,CódigosRetorno!$A$1:$B$1676,2,FALSE)</f>
        <v>cac:TaxScheme/cbc:Name del item - No existe el tag o el dato ingresado no cumple con el estandar</v>
      </c>
      <c r="M101" s="450" t="s">
        <v>477</v>
      </c>
      <c r="N101" s="449" t="s">
        <v>186</v>
      </c>
    </row>
    <row r="102" spans="2:14" ht="24">
      <c r="B102" s="1490"/>
      <c r="C102" s="1493"/>
      <c r="D102" s="1492"/>
      <c r="E102" s="1492"/>
      <c r="F102" s="1490"/>
      <c r="G102" s="1492"/>
      <c r="H102" s="1491"/>
      <c r="I102" s="452" t="s">
        <v>3149</v>
      </c>
      <c r="J102" s="463" t="s">
        <v>203</v>
      </c>
      <c r="K102" s="463" t="s">
        <v>790</v>
      </c>
      <c r="L102" s="382" t="str">
        <f>VLOOKUP(K102,CódigosRetorno!$A$1:$B$1676,2,FALSE)</f>
        <v>El Name o TaxTypeCode debe corresponder con el Id para el IGV</v>
      </c>
      <c r="M102" s="450" t="s">
        <v>477</v>
      </c>
      <c r="N102" s="449" t="s">
        <v>186</v>
      </c>
    </row>
    <row r="103" spans="2:14" ht="60">
      <c r="B103" s="1490"/>
      <c r="C103" s="1493"/>
      <c r="D103" s="1492"/>
      <c r="E103" s="1492"/>
      <c r="F103" s="449" t="s">
        <v>13</v>
      </c>
      <c r="G103" s="450" t="s">
        <v>2918</v>
      </c>
      <c r="H103" s="452" t="s">
        <v>5365</v>
      </c>
      <c r="I103" s="452" t="s">
        <v>3520</v>
      </c>
      <c r="J103" s="463" t="s">
        <v>203</v>
      </c>
      <c r="K103" s="463" t="s">
        <v>790</v>
      </c>
      <c r="L103" s="382" t="str">
        <f>VLOOKUP(K103,CódigosRetorno!$A$1:$B$1676,2,FALSE)</f>
        <v>El Name o TaxTypeCode debe corresponder con el Id para el IGV</v>
      </c>
      <c r="M103" s="450" t="s">
        <v>477</v>
      </c>
      <c r="N103" s="449" t="s">
        <v>3013</v>
      </c>
    </row>
    <row r="104" spans="2:14" ht="24">
      <c r="B104" s="1490">
        <f>B95+1</f>
        <v>30</v>
      </c>
      <c r="C104" s="1493" t="s">
        <v>2925</v>
      </c>
      <c r="D104" s="1492" t="s">
        <v>15</v>
      </c>
      <c r="E104" s="1492" t="s">
        <v>9</v>
      </c>
      <c r="F104" s="449" t="s">
        <v>12</v>
      </c>
      <c r="G104" s="450" t="s">
        <v>16</v>
      </c>
      <c r="H104" s="451" t="s">
        <v>5366</v>
      </c>
      <c r="I104" s="451" t="s">
        <v>2631</v>
      </c>
      <c r="J104" s="450" t="s">
        <v>186</v>
      </c>
      <c r="K104" s="463" t="s">
        <v>186</v>
      </c>
      <c r="L104" s="382" t="str">
        <f>VLOOKUP(K104,CódigosRetorno!$A$1:$B$1676,2,FALSE)</f>
        <v>-</v>
      </c>
      <c r="M104" s="450" t="s">
        <v>186</v>
      </c>
      <c r="N104" s="449" t="s">
        <v>186</v>
      </c>
    </row>
    <row r="105" spans="2:14" ht="36">
      <c r="B105" s="1490"/>
      <c r="C105" s="1493"/>
      <c r="D105" s="1492"/>
      <c r="E105" s="1492"/>
      <c r="F105" s="449" t="s">
        <v>12</v>
      </c>
      <c r="G105" s="450" t="s">
        <v>16</v>
      </c>
      <c r="H105" s="451" t="s">
        <v>5367</v>
      </c>
      <c r="I105" s="451" t="s">
        <v>2631</v>
      </c>
      <c r="J105" s="450" t="s">
        <v>186</v>
      </c>
      <c r="K105" s="463" t="s">
        <v>186</v>
      </c>
      <c r="L105" s="382" t="str">
        <f>VLOOKUP(K105,CódigosRetorno!$A$1:$B$1676,2,FALSE)</f>
        <v>-</v>
      </c>
      <c r="M105" s="450" t="s">
        <v>186</v>
      </c>
      <c r="N105" s="449" t="s">
        <v>186</v>
      </c>
    </row>
    <row r="106" spans="2:14" ht="24">
      <c r="B106" s="1490"/>
      <c r="C106" s="1493"/>
      <c r="D106" s="1492"/>
      <c r="E106" s="1492"/>
      <c r="F106" s="1490" t="s">
        <v>10</v>
      </c>
      <c r="G106" s="1492" t="s">
        <v>2926</v>
      </c>
      <c r="H106" s="1491" t="s">
        <v>5368</v>
      </c>
      <c r="I106" s="451" t="s">
        <v>3047</v>
      </c>
      <c r="J106" s="463" t="s">
        <v>203</v>
      </c>
      <c r="K106" s="461" t="s">
        <v>2064</v>
      </c>
      <c r="L106" s="382" t="str">
        <f>VLOOKUP(K106,CódigosRetorno!$A$1:$B$1676,2,FALSE)</f>
        <v>Si existe monto de ISC en el ITEM debe especificar el sistema de calculo</v>
      </c>
      <c r="M106" s="450" t="s">
        <v>477</v>
      </c>
      <c r="N106" s="449" t="s">
        <v>186</v>
      </c>
    </row>
    <row r="107" spans="2:14" ht="24">
      <c r="B107" s="1490"/>
      <c r="C107" s="1493"/>
      <c r="D107" s="1492"/>
      <c r="E107" s="1492"/>
      <c r="F107" s="1490"/>
      <c r="G107" s="1492"/>
      <c r="H107" s="1491"/>
      <c r="I107" s="451" t="s">
        <v>3413</v>
      </c>
      <c r="J107" s="463" t="s">
        <v>203</v>
      </c>
      <c r="K107" s="461" t="s">
        <v>785</v>
      </c>
      <c r="L107" s="382" t="str">
        <f>VLOOKUP(K107,CódigosRetorno!$A$1:$B$1676,2,FALSE)</f>
        <v>El sistema de calculo del ISC es incorrecto</v>
      </c>
      <c r="M107" s="450" t="s">
        <v>477</v>
      </c>
      <c r="N107" s="449" t="s">
        <v>3019</v>
      </c>
    </row>
    <row r="108" spans="2:14" ht="48">
      <c r="B108" s="1490"/>
      <c r="C108" s="1493"/>
      <c r="D108" s="1492"/>
      <c r="E108" s="1492"/>
      <c r="F108" s="449" t="s">
        <v>44</v>
      </c>
      <c r="G108" s="450"/>
      <c r="H108" s="452" t="s">
        <v>5369</v>
      </c>
      <c r="I108" s="451" t="s">
        <v>2631</v>
      </c>
      <c r="J108" s="450" t="s">
        <v>186</v>
      </c>
      <c r="K108" s="463" t="s">
        <v>186</v>
      </c>
      <c r="L108" s="382" t="str">
        <f>VLOOKUP(K108,CódigosRetorno!$A$1:$B$1676,2,FALSE)</f>
        <v>-</v>
      </c>
      <c r="M108" s="450" t="s">
        <v>186</v>
      </c>
      <c r="N108" s="449" t="s">
        <v>186</v>
      </c>
    </row>
    <row r="109" spans="2:14" ht="48">
      <c r="B109" s="1490"/>
      <c r="C109" s="1493"/>
      <c r="D109" s="1492"/>
      <c r="E109" s="1492"/>
      <c r="F109" s="449" t="s">
        <v>46</v>
      </c>
      <c r="G109" s="450" t="s">
        <v>2918</v>
      </c>
      <c r="H109" s="452" t="s">
        <v>5364</v>
      </c>
      <c r="I109" s="452" t="s">
        <v>2943</v>
      </c>
      <c r="J109" s="463" t="s">
        <v>203</v>
      </c>
      <c r="K109" s="463" t="s">
        <v>791</v>
      </c>
      <c r="L109" s="382" t="str">
        <f>VLOOKUP(K109,CódigosRetorno!$A$1:$B$1676,2,FALSE)</f>
        <v>El Name o TaxTypeCode debe corresponder con el Id para el ISC</v>
      </c>
      <c r="M109" s="450" t="s">
        <v>477</v>
      </c>
      <c r="N109" s="449" t="s">
        <v>186</v>
      </c>
    </row>
    <row r="110" spans="2:14" ht="60">
      <c r="B110" s="1490"/>
      <c r="C110" s="1493"/>
      <c r="D110" s="1492"/>
      <c r="E110" s="1492"/>
      <c r="F110" s="449" t="s">
        <v>13</v>
      </c>
      <c r="G110" s="450" t="s">
        <v>2918</v>
      </c>
      <c r="H110" s="452" t="s">
        <v>5365</v>
      </c>
      <c r="I110" s="452" t="s">
        <v>3521</v>
      </c>
      <c r="J110" s="463" t="s">
        <v>203</v>
      </c>
      <c r="K110" s="463" t="s">
        <v>791</v>
      </c>
      <c r="L110" s="382" t="str">
        <f>VLOOKUP(K110,CódigosRetorno!$A$1:$B$1676,2,FALSE)</f>
        <v>El Name o TaxTypeCode debe corresponder con el Id para el ISC</v>
      </c>
      <c r="M110" s="450" t="s">
        <v>186</v>
      </c>
      <c r="N110" s="449" t="s">
        <v>186</v>
      </c>
    </row>
    <row r="111" spans="2:14" ht="24">
      <c r="B111" s="449">
        <f>B104+1</f>
        <v>31</v>
      </c>
      <c r="C111" s="452" t="s">
        <v>2941</v>
      </c>
      <c r="D111" s="450" t="s">
        <v>15</v>
      </c>
      <c r="E111" s="450" t="s">
        <v>9</v>
      </c>
      <c r="F111" s="449" t="s">
        <v>12</v>
      </c>
      <c r="G111" s="450" t="s">
        <v>16</v>
      </c>
      <c r="H111" s="452" t="s">
        <v>3114</v>
      </c>
      <c r="I111" s="451" t="s">
        <v>2929</v>
      </c>
      <c r="J111" s="463" t="s">
        <v>203</v>
      </c>
      <c r="K111" s="461" t="s">
        <v>2067</v>
      </c>
      <c r="L111" s="382" t="str">
        <f>VLOOKUP(K111,CódigosRetorno!$A$1:$B$1676,2,FALSE)</f>
        <v>El dato ingresado en LineExtensionAmount del item no cumple con el formato establecido</v>
      </c>
      <c r="M111" s="450" t="s">
        <v>477</v>
      </c>
      <c r="N111" s="449" t="s">
        <v>186</v>
      </c>
    </row>
    <row r="112" spans="2:14">
      <c r="B112" s="368" t="s">
        <v>3048</v>
      </c>
      <c r="C112" s="359"/>
      <c r="D112" s="450"/>
      <c r="E112" s="365"/>
      <c r="F112" s="367"/>
      <c r="G112" s="365"/>
      <c r="H112" s="359" t="s">
        <v>186</v>
      </c>
      <c r="I112" s="359" t="s">
        <v>186</v>
      </c>
      <c r="J112" s="365" t="s">
        <v>186</v>
      </c>
      <c r="K112" s="366" t="s">
        <v>186</v>
      </c>
      <c r="L112" s="382" t="str">
        <f>VLOOKUP(K112,CódigosRetorno!$A$1:$B$1676,2,FALSE)</f>
        <v>-</v>
      </c>
      <c r="M112" s="450" t="s">
        <v>186</v>
      </c>
      <c r="N112" s="367" t="s">
        <v>186</v>
      </c>
    </row>
    <row r="113" spans="2:14" ht="24">
      <c r="B113" s="109">
        <f>+B111+1</f>
        <v>32</v>
      </c>
      <c r="C113" s="111" t="s">
        <v>3049</v>
      </c>
      <c r="D113" s="453" t="s">
        <v>3050</v>
      </c>
      <c r="E113" s="454" t="s">
        <v>9</v>
      </c>
      <c r="F113" s="109" t="s">
        <v>5</v>
      </c>
      <c r="G113" s="454"/>
      <c r="H113" s="110" t="s">
        <v>3115</v>
      </c>
      <c r="I113" s="451" t="s">
        <v>2631</v>
      </c>
      <c r="J113" s="450" t="s">
        <v>186</v>
      </c>
      <c r="K113" s="463" t="s">
        <v>186</v>
      </c>
      <c r="L113" s="382" t="str">
        <f>VLOOKUP(K113,CódigosRetorno!$A$1:$B$1676,2,FALSE)</f>
        <v>-</v>
      </c>
      <c r="M113" s="450" t="s">
        <v>186</v>
      </c>
      <c r="N113" s="449" t="s">
        <v>186</v>
      </c>
    </row>
    <row r="114" spans="2:14" ht="24">
      <c r="B114" s="109">
        <f>+B113+1</f>
        <v>33</v>
      </c>
      <c r="C114" s="110" t="s">
        <v>3122</v>
      </c>
      <c r="D114" s="454" t="s">
        <v>15</v>
      </c>
      <c r="E114" s="454" t="s">
        <v>9</v>
      </c>
      <c r="F114" s="109" t="s">
        <v>149</v>
      </c>
      <c r="G114" s="454" t="s">
        <v>25</v>
      </c>
      <c r="H114" s="110" t="s">
        <v>3116</v>
      </c>
      <c r="I114" s="451" t="s">
        <v>2631</v>
      </c>
      <c r="J114" s="450" t="s">
        <v>186</v>
      </c>
      <c r="K114" s="463" t="s">
        <v>186</v>
      </c>
      <c r="L114" s="382" t="str">
        <f>VLOOKUP(K114,CódigosRetorno!$A$1:$B$1676,2,FALSE)</f>
        <v>-</v>
      </c>
      <c r="M114" s="450" t="s">
        <v>186</v>
      </c>
      <c r="N114" s="449" t="s">
        <v>186</v>
      </c>
    </row>
    <row r="115" spans="2:14">
      <c r="B115" s="368" t="s">
        <v>5098</v>
      </c>
      <c r="C115" s="368"/>
      <c r="D115" s="174"/>
      <c r="E115" s="362" t="s">
        <v>186</v>
      </c>
      <c r="F115" s="363" t="s">
        <v>186</v>
      </c>
      <c r="G115" s="363" t="s">
        <v>186</v>
      </c>
      <c r="H115" s="364" t="s">
        <v>186</v>
      </c>
      <c r="I115" s="359" t="s">
        <v>186</v>
      </c>
      <c r="J115" s="365" t="s">
        <v>186</v>
      </c>
      <c r="K115" s="366" t="s">
        <v>186</v>
      </c>
      <c r="L115" s="382" t="str">
        <f>VLOOKUP(K115,CódigosRetorno!$A$1:$B$1676,2,FALSE)</f>
        <v>-</v>
      </c>
      <c r="M115" s="450" t="s">
        <v>186</v>
      </c>
      <c r="N115" s="367" t="s">
        <v>186</v>
      </c>
    </row>
    <row r="116" spans="2:14" ht="36">
      <c r="B116" s="125"/>
      <c r="C116" s="174" t="s">
        <v>480</v>
      </c>
      <c r="D116" s="119" t="s">
        <v>3</v>
      </c>
      <c r="E116" s="119" t="s">
        <v>9</v>
      </c>
      <c r="F116" s="123" t="s">
        <v>186</v>
      </c>
      <c r="G116" s="123" t="s">
        <v>186</v>
      </c>
      <c r="H116" s="174" t="s">
        <v>3117</v>
      </c>
      <c r="I116" s="452" t="s">
        <v>3118</v>
      </c>
      <c r="J116" s="463" t="s">
        <v>203</v>
      </c>
      <c r="K116" s="461" t="s">
        <v>1989</v>
      </c>
      <c r="L116" s="451" t="str">
        <f>VLOOKUP(K116,CódigosRetorno!$A$1:$B$1676,2,FALSE)</f>
        <v>Solo debe de existir un tag AdditionalInformation.</v>
      </c>
      <c r="M116" s="450" t="s">
        <v>477</v>
      </c>
      <c r="N116" s="449" t="s">
        <v>186</v>
      </c>
    </row>
    <row r="117" spans="2:14" ht="12" customHeight="1">
      <c r="B117" s="1490">
        <f>+B114+1</f>
        <v>34</v>
      </c>
      <c r="C117" s="1493" t="s">
        <v>64</v>
      </c>
      <c r="D117" s="1492" t="s">
        <v>3</v>
      </c>
      <c r="E117" s="1492" t="s">
        <v>9</v>
      </c>
      <c r="F117" s="1490" t="s">
        <v>44</v>
      </c>
      <c r="G117" s="1492" t="s">
        <v>2932</v>
      </c>
      <c r="H117" s="1493" t="s">
        <v>5370</v>
      </c>
      <c r="I117" s="452" t="s">
        <v>3190</v>
      </c>
      <c r="J117" s="463" t="s">
        <v>203</v>
      </c>
      <c r="K117" s="461" t="s">
        <v>2100</v>
      </c>
      <c r="L117" s="451" t="str">
        <f>VLOOKUP(K117,CódigosRetorno!$A$1:$B$1676,2,FALSE)</f>
        <v>El valor ingresado en AdditionalMonetaryTotal/cbc:ID es incorrecto</v>
      </c>
      <c r="M117" s="449" t="s">
        <v>477</v>
      </c>
      <c r="N117" s="449" t="s">
        <v>186</v>
      </c>
    </row>
    <row r="118" spans="2:14" ht="24.6" customHeight="1">
      <c r="B118" s="1490"/>
      <c r="C118" s="1493"/>
      <c r="D118" s="1492"/>
      <c r="E118" s="1492"/>
      <c r="F118" s="1490"/>
      <c r="G118" s="1492"/>
      <c r="H118" s="1493"/>
      <c r="I118" s="452" t="s">
        <v>3108</v>
      </c>
      <c r="J118" s="463" t="s">
        <v>203</v>
      </c>
      <c r="K118" s="461" t="s">
        <v>2013</v>
      </c>
      <c r="L118" s="451" t="str">
        <f>VLOOKUP(K118,CódigosRetorno!$A$1:$B$1676,2,FALSE)</f>
        <v>Existe mas de un tag sac:AdditionalMonetaryTotal con el mismo ID</v>
      </c>
      <c r="M118" s="449"/>
      <c r="N118" s="449"/>
    </row>
    <row r="119" spans="2:14" ht="48">
      <c r="B119" s="1490"/>
      <c r="C119" s="1493"/>
      <c r="D119" s="1492"/>
      <c r="E119" s="1492"/>
      <c r="F119" s="449" t="s">
        <v>12</v>
      </c>
      <c r="G119" s="450" t="s">
        <v>48</v>
      </c>
      <c r="H119" s="451" t="s">
        <v>5371</v>
      </c>
      <c r="I119" s="451" t="s">
        <v>3524</v>
      </c>
      <c r="J119" s="450" t="s">
        <v>203</v>
      </c>
      <c r="K119" s="463" t="s">
        <v>2101</v>
      </c>
      <c r="L119" s="451" t="str">
        <f>VLOOKUP(K119,CódigosRetorno!$A$1:$B$1676,2,FALSE)</f>
        <v>El dato ingresado en PayableAmount no cumple con el formato establecido</v>
      </c>
      <c r="M119" s="450" t="s">
        <v>477</v>
      </c>
      <c r="N119" s="449" t="s">
        <v>186</v>
      </c>
    </row>
    <row r="120" spans="2:14" ht="60">
      <c r="B120" s="1490">
        <f>B117+1</f>
        <v>35</v>
      </c>
      <c r="C120" s="1491" t="s">
        <v>63</v>
      </c>
      <c r="D120" s="1492" t="s">
        <v>3</v>
      </c>
      <c r="E120" s="1492" t="s">
        <v>9</v>
      </c>
      <c r="F120" s="449" t="s">
        <v>44</v>
      </c>
      <c r="G120" s="450" t="s">
        <v>2932</v>
      </c>
      <c r="H120" s="451" t="s">
        <v>5370</v>
      </c>
      <c r="I120" s="451" t="s">
        <v>2631</v>
      </c>
      <c r="J120" s="450" t="s">
        <v>186</v>
      </c>
      <c r="K120" s="463" t="s">
        <v>186</v>
      </c>
      <c r="L120" s="451" t="str">
        <f>VLOOKUP(K120,CódigosRetorno!$A$1:$B$1676,2,FALSE)</f>
        <v>-</v>
      </c>
      <c r="M120" s="450" t="s">
        <v>186</v>
      </c>
      <c r="N120" s="449" t="s">
        <v>186</v>
      </c>
    </row>
    <row r="121" spans="2:14" ht="48">
      <c r="B121" s="1490"/>
      <c r="C121" s="1491"/>
      <c r="D121" s="1492"/>
      <c r="E121" s="1492"/>
      <c r="F121" s="449" t="s">
        <v>12</v>
      </c>
      <c r="G121" s="450"/>
      <c r="H121" s="451" t="s">
        <v>5371</v>
      </c>
      <c r="I121" s="451" t="s">
        <v>2631</v>
      </c>
      <c r="J121" s="450" t="s">
        <v>186</v>
      </c>
      <c r="K121" s="463" t="s">
        <v>186</v>
      </c>
      <c r="L121" s="451" t="str">
        <f>VLOOKUP(K121,CódigosRetorno!$A$1:$B$1676,2,FALSE)</f>
        <v>-</v>
      </c>
      <c r="M121" s="450" t="s">
        <v>186</v>
      </c>
      <c r="N121" s="449" t="s">
        <v>186</v>
      </c>
    </row>
    <row r="122" spans="2:14" ht="60">
      <c r="B122" s="1490">
        <f>B120+1</f>
        <v>36</v>
      </c>
      <c r="C122" s="1491" t="s">
        <v>65</v>
      </c>
      <c r="D122" s="1492" t="s">
        <v>3</v>
      </c>
      <c r="E122" s="1492" t="s">
        <v>9</v>
      </c>
      <c r="F122" s="449" t="s">
        <v>44</v>
      </c>
      <c r="G122" s="450" t="s">
        <v>48</v>
      </c>
      <c r="H122" s="451" t="s">
        <v>5370</v>
      </c>
      <c r="I122" s="451" t="s">
        <v>2631</v>
      </c>
      <c r="J122" s="450" t="s">
        <v>186</v>
      </c>
      <c r="K122" s="463" t="s">
        <v>186</v>
      </c>
      <c r="L122" s="451" t="str">
        <f>VLOOKUP(K122,CódigosRetorno!$A$1:$B$1676,2,FALSE)</f>
        <v>-</v>
      </c>
      <c r="M122" s="450" t="s">
        <v>186</v>
      </c>
      <c r="N122" s="449" t="s">
        <v>186</v>
      </c>
    </row>
    <row r="123" spans="2:14" ht="48">
      <c r="B123" s="1490"/>
      <c r="C123" s="1491"/>
      <c r="D123" s="1492"/>
      <c r="E123" s="1492"/>
      <c r="F123" s="449" t="s">
        <v>12</v>
      </c>
      <c r="G123" s="450"/>
      <c r="H123" s="452" t="s">
        <v>5371</v>
      </c>
      <c r="I123" s="451" t="s">
        <v>2631</v>
      </c>
      <c r="J123" s="450" t="s">
        <v>186</v>
      </c>
      <c r="K123" s="463" t="s">
        <v>186</v>
      </c>
      <c r="L123" s="451" t="str">
        <f>VLOOKUP(K123,CódigosRetorno!$A$1:$B$1676,2,FALSE)</f>
        <v>-</v>
      </c>
      <c r="M123" s="450" t="s">
        <v>186</v>
      </c>
      <c r="N123" s="449" t="s">
        <v>186</v>
      </c>
    </row>
    <row r="124" spans="2:14" ht="24">
      <c r="B124" s="1490">
        <f>+B122+1</f>
        <v>37</v>
      </c>
      <c r="C124" s="1493" t="s">
        <v>19</v>
      </c>
      <c r="D124" s="1492" t="s">
        <v>3</v>
      </c>
      <c r="E124" s="1492" t="s">
        <v>9</v>
      </c>
      <c r="F124" s="449" t="s">
        <v>12</v>
      </c>
      <c r="G124" s="450" t="s">
        <v>16</v>
      </c>
      <c r="H124" s="451" t="s">
        <v>5372</v>
      </c>
      <c r="I124" s="451" t="s">
        <v>3524</v>
      </c>
      <c r="J124" s="463" t="s">
        <v>203</v>
      </c>
      <c r="K124" s="461" t="s">
        <v>793</v>
      </c>
      <c r="L124" s="451" t="str">
        <f>VLOOKUP(K124,CódigosRetorno!$A$1:$B$1676,2,FALSE)</f>
        <v>TaxAmount - El dato ingresado en impuestos globales no cumple con el estandar</v>
      </c>
      <c r="M124" s="450" t="s">
        <v>477</v>
      </c>
      <c r="N124" s="449" t="s">
        <v>186</v>
      </c>
    </row>
    <row r="125" spans="2:14" ht="24">
      <c r="B125" s="1490"/>
      <c r="C125" s="1493"/>
      <c r="D125" s="1492"/>
      <c r="E125" s="1492"/>
      <c r="F125" s="449" t="s">
        <v>12</v>
      </c>
      <c r="G125" s="450" t="s">
        <v>16</v>
      </c>
      <c r="H125" s="451" t="s">
        <v>5373</v>
      </c>
      <c r="I125" s="451" t="s">
        <v>2915</v>
      </c>
      <c r="J125" s="463" t="s">
        <v>203</v>
      </c>
      <c r="K125" s="461" t="s">
        <v>2389</v>
      </c>
      <c r="L125" s="451" t="str">
        <f>VLOOKUP(K125,CódigosRetorno!$A$1:$B$1676,2,FALSE)</f>
        <v>El tag global cac:TaxTotal/cbc:TaxAmount debe tener el mismo valor que cac:TaxTotal/cac:Subtotal/cbc:TaxAmount</v>
      </c>
      <c r="M125" s="450" t="s">
        <v>477</v>
      </c>
      <c r="N125" s="449" t="s">
        <v>186</v>
      </c>
    </row>
    <row r="126" spans="2:14" ht="24">
      <c r="B126" s="1490"/>
      <c r="C126" s="1493"/>
      <c r="D126" s="1492"/>
      <c r="E126" s="1492"/>
      <c r="F126" s="1490" t="s">
        <v>44</v>
      </c>
      <c r="G126" s="1492" t="s">
        <v>2918</v>
      </c>
      <c r="H126" s="1493" t="s">
        <v>5374</v>
      </c>
      <c r="I126" s="451" t="s">
        <v>3136</v>
      </c>
      <c r="J126" s="463" t="s">
        <v>203</v>
      </c>
      <c r="K126" s="461" t="s">
        <v>794</v>
      </c>
      <c r="L126" s="451" t="str">
        <f>VLOOKUP(K126,CódigosRetorno!$A$1:$B$1676,2,FALSE)</f>
        <v>El XML no contiene el tag o no existe informacion de TaxScheme ID de impuestos globales</v>
      </c>
      <c r="M126" s="450" t="s">
        <v>477</v>
      </c>
      <c r="N126" s="449" t="s">
        <v>186</v>
      </c>
    </row>
    <row r="127" spans="2:14" ht="24">
      <c r="B127" s="1490"/>
      <c r="C127" s="1493"/>
      <c r="D127" s="1492"/>
      <c r="E127" s="1492"/>
      <c r="F127" s="1490"/>
      <c r="G127" s="1492"/>
      <c r="H127" s="1493"/>
      <c r="I127" s="451" t="s">
        <v>3190</v>
      </c>
      <c r="J127" s="463" t="s">
        <v>203</v>
      </c>
      <c r="K127" s="461" t="s">
        <v>796</v>
      </c>
      <c r="L127" s="451" t="str">
        <f>VLOOKUP(K127,CódigosRetorno!$A$1:$B$1676,2,FALSE)</f>
        <v>El codigo del tributo es invalido</v>
      </c>
      <c r="M127" s="450" t="s">
        <v>477</v>
      </c>
      <c r="N127" s="449" t="s">
        <v>3013</v>
      </c>
    </row>
    <row r="128" spans="2:14" ht="24">
      <c r="B128" s="1490"/>
      <c r="C128" s="1493"/>
      <c r="D128" s="1492"/>
      <c r="E128" s="1492"/>
      <c r="F128" s="1490"/>
      <c r="G128" s="1492"/>
      <c r="H128" s="1493"/>
      <c r="I128" s="177" t="s">
        <v>3108</v>
      </c>
      <c r="J128" s="463" t="s">
        <v>203</v>
      </c>
      <c r="K128" s="461" t="s">
        <v>2087</v>
      </c>
      <c r="L128" s="451" t="str">
        <f>VLOOKUP(K128,CódigosRetorno!$A$1:$B$1676,2,FALSE)</f>
        <v>Debe consignar solo un elemento cac:TaxTotal a nivel global para IGV (cbc:ID igual a 1000)</v>
      </c>
      <c r="M128" s="450" t="s">
        <v>477</v>
      </c>
      <c r="N128" s="449" t="s">
        <v>186</v>
      </c>
    </row>
    <row r="129" spans="2:14" ht="24">
      <c r="B129" s="1490"/>
      <c r="C129" s="1493"/>
      <c r="D129" s="1492"/>
      <c r="E129" s="1492"/>
      <c r="F129" s="1490" t="s">
        <v>46</v>
      </c>
      <c r="G129" s="1492" t="s">
        <v>2918</v>
      </c>
      <c r="H129" s="1491" t="s">
        <v>5375</v>
      </c>
      <c r="I129" s="451" t="s">
        <v>3136</v>
      </c>
      <c r="J129" s="463" t="s">
        <v>203</v>
      </c>
      <c r="K129" s="461" t="s">
        <v>797</v>
      </c>
      <c r="L129" s="451" t="str">
        <f>VLOOKUP(K129,CódigosRetorno!$A$1:$B$1676,2,FALSE)</f>
        <v>El XML no contiene el tag o no existe informacion de TaxScheme Name de impuestos globales</v>
      </c>
      <c r="M129" s="450" t="s">
        <v>477</v>
      </c>
      <c r="N129" s="449" t="s">
        <v>186</v>
      </c>
    </row>
    <row r="130" spans="2:14" ht="24">
      <c r="B130" s="1490"/>
      <c r="C130" s="1493"/>
      <c r="D130" s="1492"/>
      <c r="E130" s="1492"/>
      <c r="F130" s="1490"/>
      <c r="G130" s="1492"/>
      <c r="H130" s="1491"/>
      <c r="I130" s="452" t="s">
        <v>3153</v>
      </c>
      <c r="J130" s="463" t="s">
        <v>203</v>
      </c>
      <c r="K130" s="463" t="s">
        <v>2392</v>
      </c>
      <c r="L130" s="451" t="str">
        <f>VLOOKUP(K130,CódigosRetorno!$A$1:$B$1676,2,FALSE)</f>
        <v>El Name o TaxTypeCode debe corresponder con el Id para el IGV</v>
      </c>
      <c r="M130" s="450"/>
      <c r="N130" s="449" t="s">
        <v>186</v>
      </c>
    </row>
    <row r="131" spans="2:14" ht="48">
      <c r="B131" s="1490"/>
      <c r="C131" s="1493"/>
      <c r="D131" s="1492"/>
      <c r="E131" s="1492"/>
      <c r="F131" s="449" t="s">
        <v>13</v>
      </c>
      <c r="G131" s="450" t="s">
        <v>2918</v>
      </c>
      <c r="H131" s="452" t="s">
        <v>5376</v>
      </c>
      <c r="I131" s="452" t="s">
        <v>3462</v>
      </c>
      <c r="J131" s="463" t="s">
        <v>203</v>
      </c>
      <c r="K131" s="461" t="s">
        <v>2392</v>
      </c>
      <c r="L131" s="451" t="str">
        <f>VLOOKUP(K131,CódigosRetorno!$A$1:$B$1676,2,FALSE)</f>
        <v>El Name o TaxTypeCode debe corresponder con el Id para el IGV</v>
      </c>
      <c r="M131" s="450" t="s">
        <v>477</v>
      </c>
      <c r="N131" s="449" t="s">
        <v>3013</v>
      </c>
    </row>
    <row r="132" spans="2:14" ht="24">
      <c r="B132" s="1490">
        <f>B124+1</f>
        <v>38</v>
      </c>
      <c r="C132" s="1493" t="s">
        <v>20</v>
      </c>
      <c r="D132" s="1492" t="s">
        <v>3</v>
      </c>
      <c r="E132" s="1492" t="s">
        <v>9</v>
      </c>
      <c r="F132" s="449" t="s">
        <v>12</v>
      </c>
      <c r="G132" s="450" t="s">
        <v>16</v>
      </c>
      <c r="H132" s="451" t="s">
        <v>5377</v>
      </c>
      <c r="I132" s="451" t="s">
        <v>2631</v>
      </c>
      <c r="J132" s="450" t="s">
        <v>186</v>
      </c>
      <c r="K132" s="463" t="s">
        <v>186</v>
      </c>
      <c r="L132" s="451" t="str">
        <f>VLOOKUP(K132,CódigosRetorno!$A$1:$B$1676,2,FALSE)</f>
        <v>-</v>
      </c>
      <c r="M132" s="450" t="s">
        <v>217</v>
      </c>
      <c r="N132" s="449" t="s">
        <v>186</v>
      </c>
    </row>
    <row r="133" spans="2:14" ht="24">
      <c r="B133" s="1490"/>
      <c r="C133" s="1493"/>
      <c r="D133" s="1492"/>
      <c r="E133" s="1492"/>
      <c r="F133" s="449" t="s">
        <v>12</v>
      </c>
      <c r="G133" s="450" t="s">
        <v>16</v>
      </c>
      <c r="H133" s="452" t="s">
        <v>5378</v>
      </c>
      <c r="I133" s="451" t="s">
        <v>2631</v>
      </c>
      <c r="J133" s="450" t="s">
        <v>186</v>
      </c>
      <c r="K133" s="463" t="s">
        <v>186</v>
      </c>
      <c r="L133" s="451" t="str">
        <f>VLOOKUP(K133,CódigosRetorno!$A$1:$B$1676,2,FALSE)</f>
        <v>-</v>
      </c>
      <c r="M133" s="450" t="s">
        <v>186</v>
      </c>
      <c r="N133" s="449" t="s">
        <v>186</v>
      </c>
    </row>
    <row r="134" spans="2:14" ht="36">
      <c r="B134" s="1490"/>
      <c r="C134" s="1493"/>
      <c r="D134" s="1492"/>
      <c r="E134" s="1492"/>
      <c r="F134" s="449" t="s">
        <v>44</v>
      </c>
      <c r="G134" s="450" t="s">
        <v>2918</v>
      </c>
      <c r="H134" s="452" t="s">
        <v>5374</v>
      </c>
      <c r="I134" s="451" t="s">
        <v>2631</v>
      </c>
      <c r="J134" s="450" t="s">
        <v>186</v>
      </c>
      <c r="K134" s="463" t="s">
        <v>186</v>
      </c>
      <c r="L134" s="451" t="str">
        <f>VLOOKUP(K134,CódigosRetorno!$A$1:$B$1676,2,FALSE)</f>
        <v>-</v>
      </c>
      <c r="M134" s="450" t="s">
        <v>186</v>
      </c>
      <c r="N134" s="449" t="s">
        <v>186</v>
      </c>
    </row>
    <row r="135" spans="2:14" ht="36">
      <c r="B135" s="1490"/>
      <c r="C135" s="1493"/>
      <c r="D135" s="1492"/>
      <c r="E135" s="1492"/>
      <c r="F135" s="449" t="s">
        <v>46</v>
      </c>
      <c r="G135" s="450" t="s">
        <v>2918</v>
      </c>
      <c r="H135" s="452" t="s">
        <v>5375</v>
      </c>
      <c r="I135" s="452" t="s">
        <v>2927</v>
      </c>
      <c r="J135" s="463" t="s">
        <v>203</v>
      </c>
      <c r="K135" s="461" t="s">
        <v>799</v>
      </c>
      <c r="L135" s="451" t="str">
        <f>VLOOKUP(K135,CódigosRetorno!$A$1:$B$1676,2,FALSE)</f>
        <v>El Name o TaxTypeCode debe corresponder con el Id para el ISC</v>
      </c>
      <c r="M135" s="450" t="s">
        <v>477</v>
      </c>
      <c r="N135" s="449" t="s">
        <v>186</v>
      </c>
    </row>
    <row r="136" spans="2:14" ht="48">
      <c r="B136" s="1490"/>
      <c r="C136" s="1493"/>
      <c r="D136" s="1492"/>
      <c r="E136" s="1492"/>
      <c r="F136" s="449" t="s">
        <v>13</v>
      </c>
      <c r="G136" s="450" t="s">
        <v>2918</v>
      </c>
      <c r="H136" s="452" t="s">
        <v>5376</v>
      </c>
      <c r="I136" s="452" t="s">
        <v>2927</v>
      </c>
      <c r="J136" s="463" t="s">
        <v>203</v>
      </c>
      <c r="K136" s="461" t="s">
        <v>799</v>
      </c>
      <c r="L136" s="451" t="str">
        <f>VLOOKUP(K136,CódigosRetorno!$A$1:$B$1676,2,FALSE)</f>
        <v>El Name o TaxTypeCode debe corresponder con el Id para el ISC</v>
      </c>
      <c r="M136" s="450" t="s">
        <v>186</v>
      </c>
      <c r="N136" s="449" t="s">
        <v>186</v>
      </c>
    </row>
    <row r="137" spans="2:14" ht="24">
      <c r="B137" s="1490">
        <f>B132+1</f>
        <v>39</v>
      </c>
      <c r="C137" s="1493" t="s">
        <v>21</v>
      </c>
      <c r="D137" s="1492" t="s">
        <v>3</v>
      </c>
      <c r="E137" s="1492" t="s">
        <v>9</v>
      </c>
      <c r="F137" s="449" t="s">
        <v>12</v>
      </c>
      <c r="G137" s="450" t="s">
        <v>16</v>
      </c>
      <c r="H137" s="451" t="s">
        <v>5379</v>
      </c>
      <c r="I137" s="451" t="s">
        <v>2631</v>
      </c>
      <c r="J137" s="450" t="s">
        <v>186</v>
      </c>
      <c r="K137" s="463" t="s">
        <v>186</v>
      </c>
      <c r="L137" s="451" t="str">
        <f>VLOOKUP(K137,CódigosRetorno!$A$1:$B$1676,2,FALSE)</f>
        <v>-</v>
      </c>
      <c r="M137" s="450" t="s">
        <v>186</v>
      </c>
      <c r="N137" s="449" t="s">
        <v>186</v>
      </c>
    </row>
    <row r="138" spans="2:14" ht="24">
      <c r="B138" s="1490"/>
      <c r="C138" s="1493"/>
      <c r="D138" s="1492"/>
      <c r="E138" s="1492"/>
      <c r="F138" s="449" t="s">
        <v>12</v>
      </c>
      <c r="G138" s="450" t="s">
        <v>16</v>
      </c>
      <c r="H138" s="452" t="s">
        <v>5380</v>
      </c>
      <c r="I138" s="451" t="s">
        <v>2631</v>
      </c>
      <c r="J138" s="450" t="s">
        <v>186</v>
      </c>
      <c r="K138" s="463" t="s">
        <v>186</v>
      </c>
      <c r="L138" s="451" t="str">
        <f>VLOOKUP(K138,CódigosRetorno!$A$1:$B$1676,2,FALSE)</f>
        <v>-</v>
      </c>
      <c r="M138" s="450" t="s">
        <v>186</v>
      </c>
      <c r="N138" s="449" t="s">
        <v>186</v>
      </c>
    </row>
    <row r="139" spans="2:14" ht="36">
      <c r="B139" s="1490"/>
      <c r="C139" s="1493"/>
      <c r="D139" s="1492"/>
      <c r="E139" s="1492"/>
      <c r="F139" s="449" t="s">
        <v>44</v>
      </c>
      <c r="G139" s="450"/>
      <c r="H139" s="452" t="s">
        <v>5374</v>
      </c>
      <c r="I139" s="451" t="s">
        <v>2631</v>
      </c>
      <c r="J139" s="450" t="s">
        <v>186</v>
      </c>
      <c r="K139" s="463" t="s">
        <v>186</v>
      </c>
      <c r="L139" s="451" t="str">
        <f>VLOOKUP(K139,CódigosRetorno!$A$1:$B$1676,2,FALSE)</f>
        <v>-</v>
      </c>
      <c r="M139" s="450" t="s">
        <v>186</v>
      </c>
      <c r="N139" s="449" t="s">
        <v>186</v>
      </c>
    </row>
    <row r="140" spans="2:14" ht="36">
      <c r="B140" s="1490"/>
      <c r="C140" s="1493"/>
      <c r="D140" s="1492"/>
      <c r="E140" s="1492"/>
      <c r="F140" s="449" t="s">
        <v>46</v>
      </c>
      <c r="G140" s="450"/>
      <c r="H140" s="451" t="s">
        <v>5375</v>
      </c>
      <c r="I140" s="451" t="s">
        <v>2631</v>
      </c>
      <c r="J140" s="450" t="s">
        <v>186</v>
      </c>
      <c r="K140" s="463" t="s">
        <v>186</v>
      </c>
      <c r="L140" s="451" t="str">
        <f>VLOOKUP(K140,CódigosRetorno!$A$1:$B$1676,2,FALSE)</f>
        <v>-</v>
      </c>
      <c r="M140" s="450" t="s">
        <v>477</v>
      </c>
      <c r="N140" s="449" t="s">
        <v>186</v>
      </c>
    </row>
    <row r="141" spans="2:14" ht="48">
      <c r="B141" s="1490"/>
      <c r="C141" s="1493"/>
      <c r="D141" s="1492"/>
      <c r="E141" s="1492"/>
      <c r="F141" s="449" t="s">
        <v>13</v>
      </c>
      <c r="G141" s="450"/>
      <c r="H141" s="452" t="s">
        <v>5376</v>
      </c>
      <c r="I141" s="451" t="s">
        <v>2631</v>
      </c>
      <c r="J141" s="450" t="s">
        <v>186</v>
      </c>
      <c r="K141" s="463" t="s">
        <v>186</v>
      </c>
      <c r="L141" s="451" t="str">
        <f>VLOOKUP(K141,CódigosRetorno!$A$1:$B$1676,2,FALSE)</f>
        <v>-</v>
      </c>
      <c r="M141" s="450" t="s">
        <v>186</v>
      </c>
      <c r="N141" s="449" t="s">
        <v>186</v>
      </c>
    </row>
    <row r="142" spans="2:14" ht="24">
      <c r="B142" s="449">
        <f>+B137+1</f>
        <v>40</v>
      </c>
      <c r="C142" s="451" t="s">
        <v>22</v>
      </c>
      <c r="D142" s="450" t="s">
        <v>3</v>
      </c>
      <c r="E142" s="450" t="s">
        <v>9</v>
      </c>
      <c r="F142" s="449" t="s">
        <v>12</v>
      </c>
      <c r="G142" s="450" t="s">
        <v>16</v>
      </c>
      <c r="H142" s="452" t="s">
        <v>3599</v>
      </c>
      <c r="I142" s="451" t="s">
        <v>3524</v>
      </c>
      <c r="J142" s="463" t="s">
        <v>203</v>
      </c>
      <c r="K142" s="461" t="s">
        <v>2386</v>
      </c>
      <c r="L142" s="451" t="str">
        <f>VLOOKUP(K142,CódigosRetorno!$A$1:$B$1676,2,FALSE)</f>
        <v>El dato ingresado en ChargeTotalAmount no cumple con el formato establecido</v>
      </c>
      <c r="M142" s="450" t="s">
        <v>477</v>
      </c>
      <c r="N142" s="449" t="s">
        <v>186</v>
      </c>
    </row>
    <row r="143" spans="2:14" ht="36">
      <c r="B143" s="449">
        <f>B142+1</f>
        <v>41</v>
      </c>
      <c r="C143" s="452" t="s">
        <v>82</v>
      </c>
      <c r="D143" s="450" t="s">
        <v>3</v>
      </c>
      <c r="E143" s="450" t="s">
        <v>4</v>
      </c>
      <c r="F143" s="449" t="s">
        <v>12</v>
      </c>
      <c r="G143" s="450" t="s">
        <v>16</v>
      </c>
      <c r="H143" s="452" t="s">
        <v>3600</v>
      </c>
      <c r="I143" s="451" t="s">
        <v>3524</v>
      </c>
      <c r="J143" s="463" t="s">
        <v>203</v>
      </c>
      <c r="K143" s="461" t="s">
        <v>2388</v>
      </c>
      <c r="L143" s="451" t="str">
        <f>VLOOKUP(K143,CódigosRetorno!$A$1:$B$1676,2,FALSE)</f>
        <v>El dato ingresado en PayableAmount no cumple con el formato establecido</v>
      </c>
      <c r="M143" s="449" t="s">
        <v>477</v>
      </c>
      <c r="N143" s="449" t="s">
        <v>186</v>
      </c>
    </row>
    <row r="144" spans="2:14"/>
  </sheetData>
  <mergeCells count="178">
    <mergeCell ref="B120:B121"/>
    <mergeCell ref="C120:C121"/>
    <mergeCell ref="D120:D121"/>
    <mergeCell ref="E120:E121"/>
    <mergeCell ref="B122:B123"/>
    <mergeCell ref="C122:C123"/>
    <mergeCell ref="D122:D123"/>
    <mergeCell ref="E122:E123"/>
    <mergeCell ref="B92:B94"/>
    <mergeCell ref="C92:C94"/>
    <mergeCell ref="D92:D94"/>
    <mergeCell ref="E92:E94"/>
    <mergeCell ref="B104:B110"/>
    <mergeCell ref="C104:C110"/>
    <mergeCell ref="D104:D110"/>
    <mergeCell ref="E104:E110"/>
    <mergeCell ref="F93:F94"/>
    <mergeCell ref="G93:G94"/>
    <mergeCell ref="H93:H94"/>
    <mergeCell ref="B95:B103"/>
    <mergeCell ref="C95:C103"/>
    <mergeCell ref="D95:D103"/>
    <mergeCell ref="E95:E103"/>
    <mergeCell ref="F99:F100"/>
    <mergeCell ref="G99:G100"/>
    <mergeCell ref="H99:H100"/>
    <mergeCell ref="F97:F98"/>
    <mergeCell ref="G97:G98"/>
    <mergeCell ref="H97:H98"/>
    <mergeCell ref="F101:F102"/>
    <mergeCell ref="G101:G102"/>
    <mergeCell ref="H101:H102"/>
    <mergeCell ref="F72:F74"/>
    <mergeCell ref="G72:G74"/>
    <mergeCell ref="H72:H74"/>
    <mergeCell ref="B75:B77"/>
    <mergeCell ref="C75:C77"/>
    <mergeCell ref="D75:D77"/>
    <mergeCell ref="E75:E77"/>
    <mergeCell ref="F75:F76"/>
    <mergeCell ref="G75:G76"/>
    <mergeCell ref="H75:H76"/>
    <mergeCell ref="B72:B74"/>
    <mergeCell ref="C72:C74"/>
    <mergeCell ref="D72:D74"/>
    <mergeCell ref="E72:E74"/>
    <mergeCell ref="B59:B60"/>
    <mergeCell ref="C59:C60"/>
    <mergeCell ref="E59:E60"/>
    <mergeCell ref="F59:F60"/>
    <mergeCell ref="G59:G60"/>
    <mergeCell ref="H59:H60"/>
    <mergeCell ref="B62:B71"/>
    <mergeCell ref="C62:C71"/>
    <mergeCell ref="D62:D66"/>
    <mergeCell ref="E62:E71"/>
    <mergeCell ref="F62:F71"/>
    <mergeCell ref="G62:G71"/>
    <mergeCell ref="H62:H71"/>
    <mergeCell ref="B34:B35"/>
    <mergeCell ref="C34:C35"/>
    <mergeCell ref="D34:D35"/>
    <mergeCell ref="E34:E35"/>
    <mergeCell ref="F34:F35"/>
    <mergeCell ref="G34:G35"/>
    <mergeCell ref="H34:H35"/>
    <mergeCell ref="F45:F47"/>
    <mergeCell ref="B51:B58"/>
    <mergeCell ref="C51:C58"/>
    <mergeCell ref="D51:D58"/>
    <mergeCell ref="E51:E58"/>
    <mergeCell ref="F51:F55"/>
    <mergeCell ref="G51:G55"/>
    <mergeCell ref="H51:H55"/>
    <mergeCell ref="F56:F58"/>
    <mergeCell ref="G56:G58"/>
    <mergeCell ref="H56:H58"/>
    <mergeCell ref="B36:B47"/>
    <mergeCell ref="C36:C47"/>
    <mergeCell ref="D36:D47"/>
    <mergeCell ref="E36:E47"/>
    <mergeCell ref="F40:F41"/>
    <mergeCell ref="B21:B22"/>
    <mergeCell ref="C21:C22"/>
    <mergeCell ref="D21:D22"/>
    <mergeCell ref="E21:E22"/>
    <mergeCell ref="G21:G22"/>
    <mergeCell ref="H21:H22"/>
    <mergeCell ref="B26:B32"/>
    <mergeCell ref="C26:C32"/>
    <mergeCell ref="D26:D32"/>
    <mergeCell ref="E26:E32"/>
    <mergeCell ref="F26:F29"/>
    <mergeCell ref="F21:F22"/>
    <mergeCell ref="G26:G29"/>
    <mergeCell ref="H26:H29"/>
    <mergeCell ref="F30:F32"/>
    <mergeCell ref="G30:G32"/>
    <mergeCell ref="H30:H32"/>
    <mergeCell ref="B137:B141"/>
    <mergeCell ref="C137:C141"/>
    <mergeCell ref="D137:D141"/>
    <mergeCell ref="E137:E141"/>
    <mergeCell ref="B124:B131"/>
    <mergeCell ref="C124:C131"/>
    <mergeCell ref="D124:D131"/>
    <mergeCell ref="E124:E131"/>
    <mergeCell ref="F126:F128"/>
    <mergeCell ref="G126:G128"/>
    <mergeCell ref="H126:H128"/>
    <mergeCell ref="F129:F130"/>
    <mergeCell ref="G129:G130"/>
    <mergeCell ref="H129:H130"/>
    <mergeCell ref="B132:B136"/>
    <mergeCell ref="C132:C136"/>
    <mergeCell ref="D132:D136"/>
    <mergeCell ref="E132:E136"/>
    <mergeCell ref="F106:F107"/>
    <mergeCell ref="G106:G107"/>
    <mergeCell ref="H106:H107"/>
    <mergeCell ref="B117:B119"/>
    <mergeCell ref="C117:C119"/>
    <mergeCell ref="D117:D119"/>
    <mergeCell ref="E117:E119"/>
    <mergeCell ref="F117:F118"/>
    <mergeCell ref="G117:G118"/>
    <mergeCell ref="H117:H118"/>
    <mergeCell ref="G84:G85"/>
    <mergeCell ref="H84:H85"/>
    <mergeCell ref="G82:G83"/>
    <mergeCell ref="H82:H83"/>
    <mergeCell ref="B78:B80"/>
    <mergeCell ref="C78:C80"/>
    <mergeCell ref="D78:D80"/>
    <mergeCell ref="E78:E80"/>
    <mergeCell ref="F78:F79"/>
    <mergeCell ref="G78:G79"/>
    <mergeCell ref="H78:H79"/>
    <mergeCell ref="F82:F83"/>
    <mergeCell ref="B82:B83"/>
    <mergeCell ref="C82:C83"/>
    <mergeCell ref="D82:D83"/>
    <mergeCell ref="E82:E83"/>
    <mergeCell ref="B84:B85"/>
    <mergeCell ref="C84:C85"/>
    <mergeCell ref="D84:D85"/>
    <mergeCell ref="E84:E85"/>
    <mergeCell ref="F84:F85"/>
    <mergeCell ref="H5:H7"/>
    <mergeCell ref="B5:B7"/>
    <mergeCell ref="C5:C7"/>
    <mergeCell ref="D5:D7"/>
    <mergeCell ref="E5:E7"/>
    <mergeCell ref="F5:F7"/>
    <mergeCell ref="G5:G7"/>
    <mergeCell ref="C9:C12"/>
    <mergeCell ref="D9:D12"/>
    <mergeCell ref="E9:E12"/>
    <mergeCell ref="F9:F12"/>
    <mergeCell ref="G9:G12"/>
    <mergeCell ref="H9:H12"/>
    <mergeCell ref="B13:B14"/>
    <mergeCell ref="C13:C14"/>
    <mergeCell ref="E13:E14"/>
    <mergeCell ref="F13:F14"/>
    <mergeCell ref="G13:G14"/>
    <mergeCell ref="H13:H14"/>
    <mergeCell ref="B16:B20"/>
    <mergeCell ref="C16:C20"/>
    <mergeCell ref="B9:B12"/>
    <mergeCell ref="D16:D20"/>
    <mergeCell ref="E16:E20"/>
    <mergeCell ref="F16:F18"/>
    <mergeCell ref="G16:G18"/>
    <mergeCell ref="H17:H18"/>
    <mergeCell ref="F19:F20"/>
    <mergeCell ref="G19:G20"/>
    <mergeCell ref="H19:H20"/>
  </mergeCells>
  <pageMargins left="0.62" right="0.19685039370078741" top="0.18" bottom="0.15748031496062992" header="0.31496062992125984" footer="0.31496062992125984"/>
  <pageSetup paperSize="9" scale="70" fitToWidth="2" fitToHeight="2" orientation="portrait" r:id="rId1"/>
  <drawing r:id="rId2"/>
</worksheet>
</file>

<file path=xl/worksheets/sheet7.xml><?xml version="1.0" encoding="utf-8"?>
<worksheet xmlns="http://schemas.openxmlformats.org/spreadsheetml/2006/main" xmlns:r="http://schemas.openxmlformats.org/officeDocument/2006/relationships">
  <sheetPr codeName="Hoja2"/>
  <dimension ref="A1:O160"/>
  <sheetViews>
    <sheetView zoomScale="90" zoomScaleNormal="90" workbookViewId="0">
      <pane xSplit="4" ySplit="2" topLeftCell="E3" activePane="bottomRight" state="frozen"/>
      <selection pane="topRight" activeCell="E1" sqref="E1"/>
      <selection pane="bottomLeft" activeCell="A3" sqref="A3"/>
      <selection pane="bottomRight" activeCell="E3" sqref="E3"/>
    </sheetView>
  </sheetViews>
  <sheetFormatPr baseColWidth="10" defaultColWidth="0" defaultRowHeight="12" zeroHeight="1"/>
  <cols>
    <col min="1" max="1" width="1.5703125" style="2" customWidth="1"/>
    <col min="2" max="2" width="4.28515625" style="60" customWidth="1"/>
    <col min="3" max="3" width="28.5703125" style="2" customWidth="1"/>
    <col min="4" max="4" width="6.140625" style="68" hidden="1" customWidth="1"/>
    <col min="5" max="5" width="11.42578125" style="60" customWidth="1"/>
    <col min="6" max="6" width="10" style="68" customWidth="1"/>
    <col min="7" max="7" width="14.28515625" style="68" customWidth="1"/>
    <col min="8" max="8" width="35.7109375" style="4" customWidth="1"/>
    <col min="9" max="9" width="64.28515625" style="2" customWidth="1"/>
    <col min="10" max="10" width="10" style="60" customWidth="1"/>
    <col min="11" max="11" width="10" style="383" customWidth="1"/>
    <col min="12" max="12" width="50" style="4" customWidth="1"/>
    <col min="13" max="13" width="0" style="60" hidden="1" customWidth="1"/>
    <col min="14" max="14" width="11.42578125" style="60" customWidth="1"/>
    <col min="15" max="15" width="2.7109375" style="2" customWidth="1"/>
    <col min="16" max="16384" width="11.42578125" style="2" hidden="1"/>
  </cols>
  <sheetData>
    <row r="1" spans="2:14">
      <c r="B1" s="133"/>
    </row>
    <row r="2" spans="2:14" s="4" customFormat="1" ht="96">
      <c r="B2" s="132" t="s">
        <v>0</v>
      </c>
      <c r="C2" s="116" t="s">
        <v>59</v>
      </c>
      <c r="D2" s="116" t="s">
        <v>1</v>
      </c>
      <c r="E2" s="116" t="s">
        <v>3066</v>
      </c>
      <c r="F2" s="116" t="s">
        <v>3067</v>
      </c>
      <c r="G2" s="116" t="s">
        <v>2</v>
      </c>
      <c r="H2" s="116" t="s">
        <v>27</v>
      </c>
      <c r="I2" s="116" t="s">
        <v>2610</v>
      </c>
      <c r="J2" s="117" t="s">
        <v>2608</v>
      </c>
      <c r="K2" s="117" t="s">
        <v>2609</v>
      </c>
      <c r="L2" s="116" t="s">
        <v>3065</v>
      </c>
      <c r="M2" s="116" t="s">
        <v>216</v>
      </c>
      <c r="N2" s="116" t="s">
        <v>2889</v>
      </c>
    </row>
    <row r="3" spans="2:14" s="4" customFormat="1">
      <c r="B3" s="119" t="s">
        <v>186</v>
      </c>
      <c r="C3" s="158" t="s">
        <v>186</v>
      </c>
      <c r="D3" s="141"/>
      <c r="E3" s="141" t="s">
        <v>186</v>
      </c>
      <c r="F3" s="141" t="s">
        <v>186</v>
      </c>
      <c r="G3" s="141" t="s">
        <v>186</v>
      </c>
      <c r="H3" s="158" t="s">
        <v>186</v>
      </c>
      <c r="I3" s="451" t="s">
        <v>3416</v>
      </c>
      <c r="J3" s="142" t="s">
        <v>186</v>
      </c>
      <c r="K3" s="142" t="s">
        <v>186</v>
      </c>
      <c r="L3" s="141" t="s">
        <v>186</v>
      </c>
      <c r="M3" s="141"/>
      <c r="N3" s="141" t="s">
        <v>186</v>
      </c>
    </row>
    <row r="4" spans="2:14">
      <c r="B4" s="384" t="s">
        <v>163</v>
      </c>
      <c r="C4" s="377"/>
      <c r="D4" s="135"/>
      <c r="E4" s="378"/>
      <c r="F4" s="378"/>
      <c r="G4" s="378"/>
      <c r="H4" s="377" t="s">
        <v>186</v>
      </c>
      <c r="I4" s="359" t="s">
        <v>186</v>
      </c>
      <c r="J4" s="365" t="s">
        <v>186</v>
      </c>
      <c r="K4" s="366" t="s">
        <v>186</v>
      </c>
      <c r="L4" s="359" t="str">
        <f>VLOOKUP(K4,[6]CódigosRetorno!$A$1:$B$1213,2,FALSE)</f>
        <v>-</v>
      </c>
      <c r="M4" s="450"/>
      <c r="N4" s="365" t="s">
        <v>186</v>
      </c>
    </row>
    <row r="5" spans="2:14" ht="24">
      <c r="B5" s="1490">
        <v>1</v>
      </c>
      <c r="C5" s="1493" t="s">
        <v>31</v>
      </c>
      <c r="D5" s="1492" t="s">
        <v>3</v>
      </c>
      <c r="E5" s="1492" t="s">
        <v>4</v>
      </c>
      <c r="F5" s="1490" t="s">
        <v>24</v>
      </c>
      <c r="G5" s="1492"/>
      <c r="H5" s="1493" t="s">
        <v>87</v>
      </c>
      <c r="I5" s="451" t="s">
        <v>3136</v>
      </c>
      <c r="J5" s="463" t="s">
        <v>203</v>
      </c>
      <c r="K5" s="120" t="s">
        <v>2378</v>
      </c>
      <c r="L5" s="451" t="str">
        <f>VLOOKUP(K5,CódigosRetorno!$A$1:$B$1676,2,FALSE)</f>
        <v>El XML no contiene el tag o no existe informacion de UBLVersionID</v>
      </c>
      <c r="M5" s="450" t="s">
        <v>477</v>
      </c>
      <c r="N5" s="449" t="s">
        <v>186</v>
      </c>
    </row>
    <row r="6" spans="2:14">
      <c r="B6" s="1490"/>
      <c r="C6" s="1493"/>
      <c r="D6" s="1492"/>
      <c r="E6" s="1492"/>
      <c r="F6" s="1490"/>
      <c r="G6" s="1492"/>
      <c r="H6" s="1493"/>
      <c r="I6" s="869" t="s">
        <v>2617</v>
      </c>
      <c r="J6" s="875" t="s">
        <v>203</v>
      </c>
      <c r="K6" s="120" t="s">
        <v>2379</v>
      </c>
      <c r="L6" s="869" t="str">
        <f>VLOOKUP(K6,CódigosRetorno!$A$1:$B$1676,2,FALSE)</f>
        <v>UBLVersionID - La versión del UBL no es correcta</v>
      </c>
      <c r="M6" s="868" t="s">
        <v>477</v>
      </c>
      <c r="N6" s="870" t="s">
        <v>186</v>
      </c>
    </row>
    <row r="7" spans="2:14" ht="24">
      <c r="B7" s="1490"/>
      <c r="C7" s="1493"/>
      <c r="D7" s="1492"/>
      <c r="E7" s="1492"/>
      <c r="F7" s="1490"/>
      <c r="G7" s="1492"/>
      <c r="H7" s="1493"/>
      <c r="I7" s="1280" t="s">
        <v>6552</v>
      </c>
      <c r="J7" s="1284" t="s">
        <v>1177</v>
      </c>
      <c r="K7" s="1285" t="s">
        <v>6553</v>
      </c>
      <c r="L7" s="869" t="str">
        <f>VLOOKUP(K7,CódigosRetorno!$A$1:$B$1676,2,FALSE)</f>
        <v>La Versión del UBL 2.0 se aceptará solo hasta el 31 de diciembre de 2018</v>
      </c>
      <c r="M7" s="868" t="s">
        <v>477</v>
      </c>
      <c r="N7" s="870" t="s">
        <v>186</v>
      </c>
    </row>
    <row r="8" spans="2:14" ht="24">
      <c r="B8" s="449">
        <f>B5+1</f>
        <v>2</v>
      </c>
      <c r="C8" s="452" t="s">
        <v>32</v>
      </c>
      <c r="D8" s="450" t="s">
        <v>3</v>
      </c>
      <c r="E8" s="450" t="s">
        <v>9</v>
      </c>
      <c r="F8" s="449" t="s">
        <v>24</v>
      </c>
      <c r="G8" s="450"/>
      <c r="H8" s="452" t="s">
        <v>88</v>
      </c>
      <c r="I8" s="451" t="s">
        <v>3042</v>
      </c>
      <c r="J8" s="463" t="s">
        <v>1177</v>
      </c>
      <c r="K8" s="120" t="s">
        <v>2381</v>
      </c>
      <c r="L8" s="451" t="str">
        <f>VLOOKUP(K8,CódigosRetorno!$A$1:$B$1676,2,FALSE)</f>
        <v>CustomizationID - La versión del documento no es la correcta</v>
      </c>
      <c r="M8" s="450" t="s">
        <v>477</v>
      </c>
      <c r="N8" s="449" t="s">
        <v>186</v>
      </c>
    </row>
    <row r="9" spans="2:14" ht="24">
      <c r="B9" s="1490">
        <f>B8+1</f>
        <v>3</v>
      </c>
      <c r="C9" s="1493" t="s">
        <v>28</v>
      </c>
      <c r="D9" s="1492" t="s">
        <v>3</v>
      </c>
      <c r="E9" s="1492" t="s">
        <v>4</v>
      </c>
      <c r="F9" s="1490" t="s">
        <v>45</v>
      </c>
      <c r="G9" s="1492" t="s">
        <v>61</v>
      </c>
      <c r="H9" s="1493" t="s">
        <v>76</v>
      </c>
      <c r="I9" s="452" t="s">
        <v>3060</v>
      </c>
      <c r="J9" s="463" t="s">
        <v>203</v>
      </c>
      <c r="K9" s="463" t="s">
        <v>2500</v>
      </c>
      <c r="L9" s="451" t="str">
        <f>VLOOKUP(K9,CódigosRetorno!$A$1:$B$1676,2,FALSE)</f>
        <v>Numero de Serie del nombre del archivo no coincide con el consignado en el contenido del archivo XML</v>
      </c>
      <c r="M9" s="450" t="s">
        <v>477</v>
      </c>
      <c r="N9" s="449" t="s">
        <v>186</v>
      </c>
    </row>
    <row r="10" spans="2:14" ht="24">
      <c r="B10" s="1490"/>
      <c r="C10" s="1493"/>
      <c r="D10" s="1492"/>
      <c r="E10" s="1492"/>
      <c r="F10" s="1490"/>
      <c r="G10" s="1492"/>
      <c r="H10" s="1493"/>
      <c r="I10" s="452" t="s">
        <v>3061</v>
      </c>
      <c r="J10" s="463" t="s">
        <v>203</v>
      </c>
      <c r="K10" s="463" t="s">
        <v>2499</v>
      </c>
      <c r="L10" s="451" t="str">
        <f>VLOOKUP(K10,CódigosRetorno!$A$1:$B$1676,2,FALSE)</f>
        <v>Número de documento en el nombre del archivo no coincide con el consignado en el contenido del XML</v>
      </c>
      <c r="M10" s="450" t="s">
        <v>477</v>
      </c>
      <c r="N10" s="449" t="s">
        <v>186</v>
      </c>
    </row>
    <row r="11" spans="2:14" ht="36">
      <c r="B11" s="1490"/>
      <c r="C11" s="1493"/>
      <c r="D11" s="1492"/>
      <c r="E11" s="1492"/>
      <c r="F11" s="1490"/>
      <c r="G11" s="1492"/>
      <c r="H11" s="1493"/>
      <c r="I11" s="452" t="s">
        <v>3570</v>
      </c>
      <c r="J11" s="463" t="s">
        <v>203</v>
      </c>
      <c r="K11" s="463" t="s">
        <v>2502</v>
      </c>
      <c r="L11" s="451" t="str">
        <f>VLOOKUP(K11,CódigosRetorno!$A$1:$B$1676,2,FALSE)</f>
        <v>El comprobante fue registrado previamente con otros datos</v>
      </c>
      <c r="M11" s="450" t="s">
        <v>217</v>
      </c>
      <c r="N11" s="449" t="s">
        <v>2614</v>
      </c>
    </row>
    <row r="12" spans="2:14" ht="36">
      <c r="B12" s="1490"/>
      <c r="C12" s="1493"/>
      <c r="D12" s="1492"/>
      <c r="E12" s="1492"/>
      <c r="F12" s="1490"/>
      <c r="G12" s="1492"/>
      <c r="H12" s="1493"/>
      <c r="I12" s="452" t="s">
        <v>3571</v>
      </c>
      <c r="J12" s="463" t="s">
        <v>203</v>
      </c>
      <c r="K12" s="463" t="s">
        <v>2503</v>
      </c>
      <c r="L12" s="451" t="str">
        <f>VLOOKUP(K12,CódigosRetorno!$A$1:$B$1676,2,FALSE)</f>
        <v>El comprobante fue informado previamente en una comunicacion de baja</v>
      </c>
      <c r="M12" s="450" t="s">
        <v>217</v>
      </c>
      <c r="N12" s="449" t="s">
        <v>2614</v>
      </c>
    </row>
    <row r="13" spans="2:14" ht="24">
      <c r="B13" s="1490">
        <f>B9+1</f>
        <v>4</v>
      </c>
      <c r="C13" s="1491" t="s">
        <v>23</v>
      </c>
      <c r="D13" s="450" t="s">
        <v>3</v>
      </c>
      <c r="E13" s="1492" t="s">
        <v>4</v>
      </c>
      <c r="F13" s="1490" t="s">
        <v>149</v>
      </c>
      <c r="G13" s="1492" t="s">
        <v>25</v>
      </c>
      <c r="H13" s="1491" t="s">
        <v>71</v>
      </c>
      <c r="I13" s="452" t="s">
        <v>2615</v>
      </c>
      <c r="J13" s="463" t="s">
        <v>203</v>
      </c>
      <c r="K13" s="463" t="s">
        <v>2341</v>
      </c>
      <c r="L13" s="451" t="str">
        <f>VLOOKUP(K13,CódigosRetorno!$A$1:$B$1676,2,FALSE)</f>
        <v>Presentacion fuera de fecha</v>
      </c>
      <c r="M13" s="450" t="s">
        <v>217</v>
      </c>
      <c r="N13" s="449" t="s">
        <v>3004</v>
      </c>
    </row>
    <row r="14" spans="2:14">
      <c r="B14" s="1490"/>
      <c r="C14" s="1491"/>
      <c r="D14" s="450"/>
      <c r="E14" s="1492"/>
      <c r="F14" s="1490"/>
      <c r="G14" s="1492"/>
      <c r="H14" s="1491"/>
      <c r="I14" s="452" t="s">
        <v>3043</v>
      </c>
      <c r="J14" s="463" t="s">
        <v>203</v>
      </c>
      <c r="K14" s="121" t="s">
        <v>2113</v>
      </c>
      <c r="L14" s="451" t="str">
        <f>VLOOKUP(K14,CódigosRetorno!$A$1:$B$1676,2,FALSE)</f>
        <v>La fecha de emision se encuentra fuera del limite permitido</v>
      </c>
      <c r="M14" s="450"/>
      <c r="N14" s="449"/>
    </row>
    <row r="15" spans="2:14">
      <c r="B15" s="449">
        <f>+B13+1</f>
        <v>5</v>
      </c>
      <c r="C15" s="452" t="s">
        <v>1176</v>
      </c>
      <c r="D15" s="450"/>
      <c r="E15" s="450" t="s">
        <v>9</v>
      </c>
      <c r="F15" s="109" t="s">
        <v>950</v>
      </c>
      <c r="G15" s="134" t="s">
        <v>2997</v>
      </c>
      <c r="H15" s="453" t="s">
        <v>3068</v>
      </c>
      <c r="I15" s="451" t="s">
        <v>2631</v>
      </c>
      <c r="J15" s="450" t="s">
        <v>186</v>
      </c>
      <c r="K15" s="463" t="s">
        <v>186</v>
      </c>
      <c r="L15" s="451" t="str">
        <f>VLOOKUP(K15,CódigosRetorno!$A$1:$B$1676,2,FALSE)</f>
        <v>-</v>
      </c>
      <c r="M15" s="450" t="s">
        <v>186</v>
      </c>
      <c r="N15" s="449" t="s">
        <v>186</v>
      </c>
    </row>
    <row r="16" spans="2:14" ht="24">
      <c r="B16" s="1501">
        <f>+B15+1</f>
        <v>6</v>
      </c>
      <c r="C16" s="1496" t="s">
        <v>3073</v>
      </c>
      <c r="D16" s="450"/>
      <c r="E16" s="1501" t="s">
        <v>4</v>
      </c>
      <c r="F16" s="1495" t="s">
        <v>45</v>
      </c>
      <c r="G16" s="1513"/>
      <c r="H16" s="453" t="s">
        <v>3467</v>
      </c>
      <c r="I16" s="451" t="s">
        <v>3074</v>
      </c>
      <c r="J16" s="450" t="s">
        <v>203</v>
      </c>
      <c r="K16" s="463" t="s">
        <v>730</v>
      </c>
      <c r="L16" s="451" t="str">
        <f>VLOOKUP(K16,CódigosRetorno!$A$1:$B$1676,2,FALSE)</f>
        <v>Se ha consignado en la nota mas de un tag cac:DiscrepancyResponse</v>
      </c>
      <c r="M16" s="450"/>
      <c r="N16" s="449"/>
    </row>
    <row r="17" spans="2:14" ht="24">
      <c r="B17" s="1501"/>
      <c r="C17" s="1496"/>
      <c r="D17" s="1511"/>
      <c r="E17" s="1501"/>
      <c r="F17" s="1495"/>
      <c r="G17" s="1513"/>
      <c r="H17" s="1491" t="s">
        <v>5381</v>
      </c>
      <c r="I17" s="451" t="s">
        <v>3136</v>
      </c>
      <c r="J17" s="450" t="s">
        <v>203</v>
      </c>
      <c r="K17" s="463" t="s">
        <v>729</v>
      </c>
      <c r="L17" s="451" t="str">
        <f>VLOOKUP(K17,CódigosRetorno!$A$1:$B$1676,2,FALSE)</f>
        <v>No se ha consignado en la nota el tag cac:DiscrepancyResponse</v>
      </c>
      <c r="M17" s="450"/>
      <c r="N17" s="449"/>
    </row>
    <row r="18" spans="2:14" ht="216">
      <c r="B18" s="1501"/>
      <c r="C18" s="1496"/>
      <c r="D18" s="1511"/>
      <c r="E18" s="1501"/>
      <c r="F18" s="1495"/>
      <c r="G18" s="1513"/>
      <c r="H18" s="1491"/>
      <c r="I18" s="451" t="s">
        <v>5726</v>
      </c>
      <c r="J18" s="450" t="s">
        <v>203</v>
      </c>
      <c r="K18" s="121" t="s">
        <v>735</v>
      </c>
      <c r="L18" s="451" t="str">
        <f>VLOOKUP(K18,CódigosRetorno!$A$1:$B$1676,2,FALSE)</f>
        <v>ReferenceID -  El dato ingresado debe indicar SERIE-CORRELATIVO del documento al que se relaciona la Nota</v>
      </c>
      <c r="M18" s="450"/>
      <c r="N18" s="449"/>
    </row>
    <row r="19" spans="2:14" ht="120">
      <c r="B19" s="1501"/>
      <c r="C19" s="1496"/>
      <c r="D19" s="1511"/>
      <c r="E19" s="1501"/>
      <c r="F19" s="1495"/>
      <c r="G19" s="1513"/>
      <c r="H19" s="1491"/>
      <c r="I19" s="451" t="s">
        <v>5727</v>
      </c>
      <c r="J19" s="450" t="s">
        <v>1177</v>
      </c>
      <c r="K19" s="463" t="s">
        <v>733</v>
      </c>
      <c r="L19" s="451" t="str">
        <f>VLOOKUP(K19,CódigosRetorno!$A$1:$B$1676,2,FALSE)</f>
        <v>ReferenceID - El dato ingresado debe indicar serie correcta del documento al que se relaciona la Nota tipo 10.</v>
      </c>
      <c r="M19" s="450"/>
      <c r="N19" s="449"/>
    </row>
    <row r="20" spans="2:14" ht="24">
      <c r="B20" s="1501"/>
      <c r="C20" s="1496"/>
      <c r="D20" s="1511"/>
      <c r="E20" s="1501"/>
      <c r="F20" s="1495" t="s">
        <v>10</v>
      </c>
      <c r="G20" s="1492" t="s">
        <v>3071</v>
      </c>
      <c r="H20" s="1491" t="s">
        <v>5382</v>
      </c>
      <c r="I20" s="451" t="s">
        <v>3136</v>
      </c>
      <c r="J20" s="450" t="s">
        <v>203</v>
      </c>
      <c r="K20" s="463" t="s">
        <v>739</v>
      </c>
      <c r="L20" s="451" t="str">
        <f>VLOOKUP(K20,CódigosRetorno!$A$1:$B$1676,2,FALSE)</f>
        <v>El XML no contiene el tag o no existe informacion de ResponseCode</v>
      </c>
      <c r="M20" s="450"/>
      <c r="N20" s="449"/>
    </row>
    <row r="21" spans="2:14" ht="24">
      <c r="B21" s="1501"/>
      <c r="C21" s="1496"/>
      <c r="D21" s="1511"/>
      <c r="E21" s="1501"/>
      <c r="F21" s="1495"/>
      <c r="G21" s="1492"/>
      <c r="H21" s="1491"/>
      <c r="I21" s="451" t="s">
        <v>2628</v>
      </c>
      <c r="J21" s="450" t="s">
        <v>203</v>
      </c>
      <c r="K21" s="463" t="s">
        <v>804</v>
      </c>
      <c r="L21" s="451" t="str">
        <f>VLOOKUP(K21,CódigosRetorno!$A$1:$B$1676,2,FALSE)</f>
        <v>ResponseCode - El dato ingresado no cumple con la estructura</v>
      </c>
      <c r="M21" s="450"/>
      <c r="N21" s="449" t="s">
        <v>3121</v>
      </c>
    </row>
    <row r="22" spans="2:14" ht="24">
      <c r="B22" s="1490">
        <f>+B16+1</f>
        <v>7</v>
      </c>
      <c r="C22" s="1493" t="s">
        <v>2956</v>
      </c>
      <c r="D22" s="1492" t="s">
        <v>3</v>
      </c>
      <c r="E22" s="1492" t="s">
        <v>4</v>
      </c>
      <c r="F22" s="1490" t="s">
        <v>13</v>
      </c>
      <c r="G22" s="1492" t="s">
        <v>2650</v>
      </c>
      <c r="H22" s="1493" t="s">
        <v>3069</v>
      </c>
      <c r="I22" s="451" t="s">
        <v>3136</v>
      </c>
      <c r="J22" s="463" t="s">
        <v>203</v>
      </c>
      <c r="K22" s="461" t="s">
        <v>757</v>
      </c>
      <c r="L22" s="451" t="str">
        <f>VLOOKUP(K22,CódigosRetorno!$A$1:$B$1676,2,FALSE)</f>
        <v>El XML no contiene el tag o no existe informacion de DocumentCurrencyCode</v>
      </c>
      <c r="M22" s="450" t="s">
        <v>477</v>
      </c>
      <c r="N22" s="449" t="s">
        <v>186</v>
      </c>
    </row>
    <row r="23" spans="2:14" ht="24">
      <c r="B23" s="1490"/>
      <c r="C23" s="1493"/>
      <c r="D23" s="1492"/>
      <c r="E23" s="1492"/>
      <c r="F23" s="1490"/>
      <c r="G23" s="1492"/>
      <c r="H23" s="1493"/>
      <c r="I23" s="451" t="s">
        <v>3148</v>
      </c>
      <c r="J23" s="463" t="s">
        <v>203</v>
      </c>
      <c r="K23" s="461" t="s">
        <v>761</v>
      </c>
      <c r="L23" s="451" t="str">
        <f>VLOOKUP(K23,CódigosRetorno!$A$1:$B$1676,2,FALSE)</f>
        <v>DocumentCurrencyCode - El dato ingresado no cumple con la estructura</v>
      </c>
      <c r="M23" s="449"/>
      <c r="N23" s="449" t="s">
        <v>186</v>
      </c>
    </row>
    <row r="24" spans="2:14" ht="24">
      <c r="B24" s="1490"/>
      <c r="C24" s="1493"/>
      <c r="D24" s="1492"/>
      <c r="E24" s="1492"/>
      <c r="F24" s="1490"/>
      <c r="G24" s="1492"/>
      <c r="H24" s="1493"/>
      <c r="I24" s="452" t="s">
        <v>3466</v>
      </c>
      <c r="J24" s="463" t="s">
        <v>203</v>
      </c>
      <c r="K24" s="461" t="s">
        <v>758</v>
      </c>
      <c r="L24" s="451" t="str">
        <f>VLOOKUP(K24,CódigosRetorno!$A$1:$B$1676,2,FALSE)</f>
        <v>La moneda debe ser la misma en todo el documento. Salvo las percepciones que sólo son en moneda nacional.</v>
      </c>
      <c r="M24" s="450" t="s">
        <v>477</v>
      </c>
      <c r="N24" s="449" t="s">
        <v>186</v>
      </c>
    </row>
    <row r="25" spans="2:14">
      <c r="B25" s="368" t="s">
        <v>188</v>
      </c>
      <c r="C25" s="361"/>
      <c r="D25" s="174"/>
      <c r="E25" s="362" t="s">
        <v>186</v>
      </c>
      <c r="F25" s="363" t="s">
        <v>186</v>
      </c>
      <c r="G25" s="363" t="s">
        <v>186</v>
      </c>
      <c r="H25" s="364" t="s">
        <v>186</v>
      </c>
      <c r="I25" s="359" t="s">
        <v>186</v>
      </c>
      <c r="J25" s="365" t="s">
        <v>186</v>
      </c>
      <c r="K25" s="366" t="s">
        <v>186</v>
      </c>
      <c r="L25" s="359" t="str">
        <f>VLOOKUP(K25,CódigosRetorno!$A$1:$B$1676,2,FALSE)</f>
        <v>-</v>
      </c>
      <c r="M25" s="450" t="s">
        <v>186</v>
      </c>
      <c r="N25" s="367" t="s">
        <v>186</v>
      </c>
    </row>
    <row r="26" spans="2:14">
      <c r="B26" s="449">
        <f>+B22+1</f>
        <v>8</v>
      </c>
      <c r="C26" s="451" t="s">
        <v>43</v>
      </c>
      <c r="D26" s="450" t="s">
        <v>3</v>
      </c>
      <c r="E26" s="450" t="s">
        <v>4</v>
      </c>
      <c r="F26" s="449" t="s">
        <v>26</v>
      </c>
      <c r="G26" s="450" t="s">
        <v>186</v>
      </c>
      <c r="H26" s="451" t="s">
        <v>186</v>
      </c>
      <c r="I26" s="451" t="s">
        <v>3034</v>
      </c>
      <c r="J26" s="450" t="s">
        <v>186</v>
      </c>
      <c r="K26" s="463" t="s">
        <v>186</v>
      </c>
      <c r="L26" s="359" t="str">
        <f>VLOOKUP(K26,CódigosRetorno!$A$1:$B$1676,2,FALSE)</f>
        <v>-</v>
      </c>
      <c r="M26" s="450" t="s">
        <v>186</v>
      </c>
      <c r="N26" s="449" t="s">
        <v>186</v>
      </c>
    </row>
    <row r="27" spans="2:14">
      <c r="B27" s="368" t="s">
        <v>155</v>
      </c>
      <c r="C27" s="368"/>
      <c r="D27" s="174"/>
      <c r="E27" s="362" t="s">
        <v>186</v>
      </c>
      <c r="F27" s="363" t="s">
        <v>186</v>
      </c>
      <c r="G27" s="363" t="s">
        <v>186</v>
      </c>
      <c r="H27" s="364" t="s">
        <v>186</v>
      </c>
      <c r="I27" s="359" t="s">
        <v>186</v>
      </c>
      <c r="J27" s="365" t="s">
        <v>186</v>
      </c>
      <c r="K27" s="366" t="s">
        <v>186</v>
      </c>
      <c r="L27" s="359" t="str">
        <f>VLOOKUP(K27,CódigosRetorno!$A$1:$B$1676,2,FALSE)</f>
        <v>-</v>
      </c>
      <c r="M27" s="450" t="s">
        <v>186</v>
      </c>
      <c r="N27" s="367" t="s">
        <v>186</v>
      </c>
    </row>
    <row r="28" spans="2:14" ht="24">
      <c r="B28" s="1490">
        <f>B26+1</f>
        <v>9</v>
      </c>
      <c r="C28" s="1493" t="s">
        <v>6</v>
      </c>
      <c r="D28" s="1492" t="s">
        <v>3</v>
      </c>
      <c r="E28" s="1492" t="s">
        <v>4</v>
      </c>
      <c r="F28" s="1490" t="s">
        <v>7</v>
      </c>
      <c r="G28" s="1492"/>
      <c r="H28" s="1493" t="s">
        <v>5383</v>
      </c>
      <c r="I28" s="451" t="s">
        <v>2627</v>
      </c>
      <c r="J28" s="463" t="s">
        <v>203</v>
      </c>
      <c r="K28" s="461" t="s">
        <v>2501</v>
      </c>
      <c r="L28" s="359" t="str">
        <f>VLOOKUP(K28,CódigosRetorno!$A$1:$B$1676,2,FALSE)</f>
        <v>Número de RUC del nombre del archivo no coincide con el consignado en el contenido del archivo XML</v>
      </c>
      <c r="M28" s="450" t="s">
        <v>477</v>
      </c>
      <c r="N28" s="449" t="s">
        <v>186</v>
      </c>
    </row>
    <row r="29" spans="2:14" ht="24">
      <c r="B29" s="1490"/>
      <c r="C29" s="1493"/>
      <c r="D29" s="1492"/>
      <c r="E29" s="1492"/>
      <c r="F29" s="1490"/>
      <c r="G29" s="1492"/>
      <c r="H29" s="1493"/>
      <c r="I29" s="451" t="s">
        <v>2628</v>
      </c>
      <c r="J29" s="463" t="s">
        <v>203</v>
      </c>
      <c r="K29" s="461" t="s">
        <v>2345</v>
      </c>
      <c r="L29" s="359" t="str">
        <f>VLOOKUP(K29,CódigosRetorno!$A$1:$B$1676,2,FALSE)</f>
        <v>El Numero de RUC del emisor no existe</v>
      </c>
      <c r="M29" s="450" t="s">
        <v>217</v>
      </c>
      <c r="N29" s="449" t="s">
        <v>2629</v>
      </c>
    </row>
    <row r="30" spans="2:14" ht="24">
      <c r="B30" s="1490"/>
      <c r="C30" s="1493"/>
      <c r="D30" s="1492"/>
      <c r="E30" s="1492"/>
      <c r="F30" s="1490"/>
      <c r="G30" s="1492"/>
      <c r="H30" s="1493"/>
      <c r="I30" s="451" t="s">
        <v>2648</v>
      </c>
      <c r="J30" s="463" t="s">
        <v>203</v>
      </c>
      <c r="K30" s="461" t="s">
        <v>2436</v>
      </c>
      <c r="L30" s="359" t="str">
        <f>VLOOKUP(K30,CódigosRetorno!$A$1:$B$1676,2,FALSE)</f>
        <v>El contribuyente no esta activo</v>
      </c>
      <c r="M30" s="450" t="s">
        <v>217</v>
      </c>
      <c r="N30" s="449" t="s">
        <v>2629</v>
      </c>
    </row>
    <row r="31" spans="2:14" ht="24">
      <c r="B31" s="1490"/>
      <c r="C31" s="1493"/>
      <c r="D31" s="1492"/>
      <c r="E31" s="1492"/>
      <c r="F31" s="1490"/>
      <c r="G31" s="1492"/>
      <c r="H31" s="1493"/>
      <c r="I31" s="451" t="s">
        <v>2649</v>
      </c>
      <c r="J31" s="463" t="s">
        <v>203</v>
      </c>
      <c r="K31" s="461" t="s">
        <v>2435</v>
      </c>
      <c r="L31" s="359" t="str">
        <f>VLOOKUP(K31,CódigosRetorno!$A$1:$B$1676,2,FALSE)</f>
        <v>El contribuyente no esta habido</v>
      </c>
      <c r="M31" s="450" t="s">
        <v>217</v>
      </c>
      <c r="N31" s="449" t="s">
        <v>2629</v>
      </c>
    </row>
    <row r="32" spans="2:14" ht="24">
      <c r="B32" s="1490"/>
      <c r="C32" s="1493"/>
      <c r="D32" s="1492"/>
      <c r="E32" s="1492"/>
      <c r="F32" s="1490" t="s">
        <v>11</v>
      </c>
      <c r="G32" s="1492" t="s">
        <v>2643</v>
      </c>
      <c r="H32" s="1493" t="s">
        <v>5384</v>
      </c>
      <c r="I32" s="451" t="s">
        <v>2616</v>
      </c>
      <c r="J32" s="463" t="s">
        <v>203</v>
      </c>
      <c r="K32" s="461" t="s">
        <v>2532</v>
      </c>
      <c r="L32" s="359" t="str">
        <f>VLOOKUP(K32,CódigosRetorno!$A$1:$B$1676,2,FALSE)</f>
        <v>El XML no contiene el tag o no existe informacion en tipo de documento del emisor.</v>
      </c>
      <c r="M32" s="450" t="s">
        <v>477</v>
      </c>
      <c r="N32" s="449" t="s">
        <v>186</v>
      </c>
    </row>
    <row r="33" spans="2:14">
      <c r="B33" s="1490"/>
      <c r="C33" s="1493"/>
      <c r="D33" s="1492"/>
      <c r="E33" s="1492"/>
      <c r="F33" s="1490"/>
      <c r="G33" s="1492"/>
      <c r="H33" s="1493"/>
      <c r="I33" s="451" t="s">
        <v>2630</v>
      </c>
      <c r="J33" s="463" t="s">
        <v>203</v>
      </c>
      <c r="K33" s="461" t="s">
        <v>2533</v>
      </c>
      <c r="L33" s="359" t="str">
        <f>VLOOKUP(K33,CódigosRetorno!$A$1:$B$1676,2,FALSE)</f>
        <v>El dato ingresado no cumple con el estandar</v>
      </c>
      <c r="M33" s="450" t="s">
        <v>477</v>
      </c>
      <c r="N33" s="449" t="s">
        <v>186</v>
      </c>
    </row>
    <row r="34" spans="2:14" ht="24">
      <c r="B34" s="1490"/>
      <c r="C34" s="1493"/>
      <c r="D34" s="1492"/>
      <c r="E34" s="1492"/>
      <c r="F34" s="1490"/>
      <c r="G34" s="1492"/>
      <c r="H34" s="1493"/>
      <c r="I34" s="451" t="s">
        <v>2887</v>
      </c>
      <c r="J34" s="463" t="s">
        <v>203</v>
      </c>
      <c r="K34" s="461" t="s">
        <v>2072</v>
      </c>
      <c r="L34" s="359" t="str">
        <f>VLOOKUP(K34,CódigosRetorno!$A$1:$B$1676,2,FALSE)</f>
        <v>Debe consignar solo un tag cac:AccountingSupplierParty/cbc:AdditionalAccountID</v>
      </c>
      <c r="M34" s="450" t="s">
        <v>477</v>
      </c>
      <c r="N34" s="449" t="s">
        <v>186</v>
      </c>
    </row>
    <row r="35" spans="2:14" ht="24">
      <c r="B35" s="449">
        <f>B28+1</f>
        <v>10</v>
      </c>
      <c r="C35" s="451" t="s">
        <v>8</v>
      </c>
      <c r="D35" s="450" t="s">
        <v>3</v>
      </c>
      <c r="E35" s="450" t="s">
        <v>9</v>
      </c>
      <c r="F35" s="449" t="s">
        <v>5</v>
      </c>
      <c r="G35" s="450"/>
      <c r="H35" s="452" t="s">
        <v>74</v>
      </c>
      <c r="I35" s="451" t="s">
        <v>2631</v>
      </c>
      <c r="J35" s="450" t="s">
        <v>186</v>
      </c>
      <c r="K35" s="463" t="s">
        <v>186</v>
      </c>
      <c r="L35" s="359" t="str">
        <f>VLOOKUP(K35,CódigosRetorno!$A$1:$B$1676,2,FALSE)</f>
        <v>-</v>
      </c>
      <c r="M35" s="450" t="s">
        <v>186</v>
      </c>
      <c r="N35" s="449" t="s">
        <v>186</v>
      </c>
    </row>
    <row r="36" spans="2:14" ht="24">
      <c r="B36" s="1490">
        <f>B35+1</f>
        <v>11</v>
      </c>
      <c r="C36" s="1493" t="s">
        <v>54</v>
      </c>
      <c r="D36" s="1492" t="s">
        <v>3</v>
      </c>
      <c r="E36" s="1492" t="s">
        <v>4</v>
      </c>
      <c r="F36" s="1490" t="s">
        <v>5</v>
      </c>
      <c r="G36" s="1492"/>
      <c r="H36" s="1491" t="s">
        <v>73</v>
      </c>
      <c r="I36" s="451" t="s">
        <v>3136</v>
      </c>
      <c r="J36" s="463" t="s">
        <v>203</v>
      </c>
      <c r="K36" s="461" t="s">
        <v>2498</v>
      </c>
      <c r="L36" s="359" t="str">
        <f>VLOOKUP(K36,CódigosRetorno!$A$1:$B$1676,2,FALSE)</f>
        <v>El XML no contiene el tag o no existe informacion de RegistrationName del emisor del documento</v>
      </c>
      <c r="M36" s="450" t="s">
        <v>477</v>
      </c>
      <c r="N36" s="449" t="s">
        <v>186</v>
      </c>
    </row>
    <row r="37" spans="2:14" ht="24">
      <c r="B37" s="1490"/>
      <c r="C37" s="1493"/>
      <c r="D37" s="1492"/>
      <c r="E37" s="1492"/>
      <c r="F37" s="1490"/>
      <c r="G37" s="1492"/>
      <c r="H37" s="1491"/>
      <c r="I37" s="451" t="s">
        <v>3595</v>
      </c>
      <c r="J37" s="463" t="s">
        <v>203</v>
      </c>
      <c r="K37" s="461" t="s">
        <v>2497</v>
      </c>
      <c r="L37" s="359" t="str">
        <f>VLOOKUP(K37,CódigosRetorno!$A$1:$B$1676,2,FALSE)</f>
        <v>RegistrationName - El nombre o razon social del emisor no cumple con el estandar</v>
      </c>
      <c r="M37" s="450" t="s">
        <v>477</v>
      </c>
      <c r="N37" s="449" t="s">
        <v>186</v>
      </c>
    </row>
    <row r="38" spans="2:14" ht="48">
      <c r="B38" s="1490">
        <f>B36+1</f>
        <v>12</v>
      </c>
      <c r="C38" s="1497" t="s">
        <v>4573</v>
      </c>
      <c r="D38" s="1492" t="s">
        <v>3</v>
      </c>
      <c r="E38" s="1492" t="s">
        <v>9</v>
      </c>
      <c r="F38" s="449" t="s">
        <v>4574</v>
      </c>
      <c r="G38" s="450"/>
      <c r="H38" s="451" t="s">
        <v>5009</v>
      </c>
      <c r="I38" s="451" t="s">
        <v>2631</v>
      </c>
      <c r="J38" s="450"/>
      <c r="K38" s="463" t="s">
        <v>186</v>
      </c>
      <c r="L38" s="359" t="str">
        <f>VLOOKUP(K38,CódigosRetorno!$A$1:$B$1676,2,FALSE)</f>
        <v>-</v>
      </c>
      <c r="M38" s="450"/>
      <c r="N38" s="449"/>
    </row>
    <row r="39" spans="2:14" ht="48">
      <c r="B39" s="1490"/>
      <c r="C39" s="1497"/>
      <c r="D39" s="1492"/>
      <c r="E39" s="1492"/>
      <c r="F39" s="449" t="s">
        <v>50</v>
      </c>
      <c r="G39" s="450"/>
      <c r="H39" s="451" t="s">
        <v>5010</v>
      </c>
      <c r="I39" s="451" t="s">
        <v>2631</v>
      </c>
      <c r="J39" s="450"/>
      <c r="K39" s="463" t="s">
        <v>186</v>
      </c>
      <c r="L39" s="359" t="str">
        <f>VLOOKUP(K39,CódigosRetorno!$A$1:$B$1676,2,FALSE)</f>
        <v>-</v>
      </c>
      <c r="M39" s="450"/>
      <c r="N39" s="449"/>
    </row>
    <row r="40" spans="2:14" ht="36">
      <c r="B40" s="1490"/>
      <c r="C40" s="1497"/>
      <c r="D40" s="1492"/>
      <c r="E40" s="1492"/>
      <c r="F40" s="449" t="s">
        <v>18</v>
      </c>
      <c r="G40" s="450"/>
      <c r="H40" s="451" t="s">
        <v>5011</v>
      </c>
      <c r="I40" s="451" t="s">
        <v>2631</v>
      </c>
      <c r="J40" s="450"/>
      <c r="K40" s="463" t="s">
        <v>186</v>
      </c>
      <c r="L40" s="359" t="str">
        <f>VLOOKUP(K40,CódigosRetorno!$A$1:$B$1676,2,FALSE)</f>
        <v>-</v>
      </c>
      <c r="M40" s="450"/>
      <c r="N40" s="449"/>
    </row>
    <row r="41" spans="2:14" ht="36">
      <c r="B41" s="1490"/>
      <c r="C41" s="1497"/>
      <c r="D41" s="1492"/>
      <c r="E41" s="1492"/>
      <c r="F41" s="449" t="s">
        <v>49</v>
      </c>
      <c r="G41" s="450" t="s">
        <v>2633</v>
      </c>
      <c r="H41" s="451" t="s">
        <v>5012</v>
      </c>
      <c r="I41" s="451" t="s">
        <v>2631</v>
      </c>
      <c r="J41" s="450"/>
      <c r="K41" s="463" t="s">
        <v>186</v>
      </c>
      <c r="L41" s="359" t="str">
        <f>VLOOKUP(K41,CódigosRetorno!$A$1:$B$1676,2,FALSE)</f>
        <v>-</v>
      </c>
      <c r="M41" s="450"/>
      <c r="N41" s="449"/>
    </row>
    <row r="42" spans="2:14">
      <c r="B42" s="1490"/>
      <c r="C42" s="1497"/>
      <c r="D42" s="1492"/>
      <c r="E42" s="1492"/>
      <c r="F42" s="1490"/>
      <c r="G42" s="449" t="s">
        <v>4586</v>
      </c>
      <c r="H42" s="464" t="s">
        <v>4565</v>
      </c>
      <c r="I42" s="451" t="s">
        <v>2631</v>
      </c>
      <c r="J42" s="450"/>
      <c r="K42" s="463" t="s">
        <v>186</v>
      </c>
      <c r="L42" s="359" t="str">
        <f>VLOOKUP(K42,CódigosRetorno!$A$1:$B$1676,2,FALSE)</f>
        <v>-</v>
      </c>
      <c r="M42" s="450"/>
      <c r="N42" s="449"/>
    </row>
    <row r="43" spans="2:14">
      <c r="B43" s="1490"/>
      <c r="C43" s="1497"/>
      <c r="D43" s="1492"/>
      <c r="E43" s="1492"/>
      <c r="F43" s="1490"/>
      <c r="G43" s="449" t="s">
        <v>4587</v>
      </c>
      <c r="H43" s="464" t="s">
        <v>4564</v>
      </c>
      <c r="I43" s="451" t="s">
        <v>2631</v>
      </c>
      <c r="J43" s="450"/>
      <c r="K43" s="463" t="s">
        <v>186</v>
      </c>
      <c r="L43" s="359" t="str">
        <f>VLOOKUP(K43,CódigosRetorno!$A$1:$B$1676,2,FALSE)</f>
        <v>-</v>
      </c>
      <c r="M43" s="450"/>
      <c r="N43" s="449"/>
    </row>
    <row r="44" spans="2:14" ht="48">
      <c r="B44" s="1490"/>
      <c r="C44" s="1497"/>
      <c r="D44" s="1492"/>
      <c r="E44" s="1492"/>
      <c r="F44" s="449" t="s">
        <v>18</v>
      </c>
      <c r="G44" s="450"/>
      <c r="H44" s="451" t="s">
        <v>5013</v>
      </c>
      <c r="I44" s="451" t="s">
        <v>2631</v>
      </c>
      <c r="J44" s="450"/>
      <c r="K44" s="463" t="s">
        <v>186</v>
      </c>
      <c r="L44" s="359" t="str">
        <f>VLOOKUP(K44,CódigosRetorno!$A$1:$B$1676,2,FALSE)</f>
        <v>-</v>
      </c>
      <c r="M44" s="450"/>
      <c r="N44" s="449"/>
    </row>
    <row r="45" spans="2:14" ht="36">
      <c r="B45" s="1490"/>
      <c r="C45" s="1497"/>
      <c r="D45" s="1492"/>
      <c r="E45" s="1492"/>
      <c r="F45" s="449" t="s">
        <v>18</v>
      </c>
      <c r="G45" s="450"/>
      <c r="H45" s="451" t="s">
        <v>5014</v>
      </c>
      <c r="I45" s="451" t="s">
        <v>2631</v>
      </c>
      <c r="J45" s="450"/>
      <c r="K45" s="463" t="s">
        <v>186</v>
      </c>
      <c r="L45" s="359" t="str">
        <f>VLOOKUP(K45,CódigosRetorno!$A$1:$B$1676,2,FALSE)</f>
        <v>-</v>
      </c>
      <c r="M45" s="450"/>
      <c r="N45" s="449"/>
    </row>
    <row r="46" spans="2:14" ht="48">
      <c r="B46" s="1490"/>
      <c r="C46" s="1497"/>
      <c r="D46" s="1492"/>
      <c r="E46" s="1492"/>
      <c r="F46" s="449" t="s">
        <v>10</v>
      </c>
      <c r="G46" s="450" t="s">
        <v>2632</v>
      </c>
      <c r="H46" s="451" t="s">
        <v>5015</v>
      </c>
      <c r="I46" s="451" t="s">
        <v>2631</v>
      </c>
      <c r="J46" s="450"/>
      <c r="K46" s="463" t="s">
        <v>186</v>
      </c>
      <c r="L46" s="359" t="str">
        <f>VLOOKUP(K46,CódigosRetorno!$A$1:$B$1676,2,FALSE)</f>
        <v>-</v>
      </c>
      <c r="M46" s="450"/>
      <c r="N46" s="449"/>
    </row>
    <row r="47" spans="2:14">
      <c r="B47" s="1490"/>
      <c r="C47" s="1497"/>
      <c r="D47" s="1492"/>
      <c r="E47" s="1492"/>
      <c r="F47" s="1490"/>
      <c r="G47" s="466" t="s">
        <v>4594</v>
      </c>
      <c r="H47" s="451" t="s">
        <v>4553</v>
      </c>
      <c r="I47" s="451" t="s">
        <v>2631</v>
      </c>
      <c r="J47" s="450" t="s">
        <v>186</v>
      </c>
      <c r="K47" s="463" t="s">
        <v>186</v>
      </c>
      <c r="L47" s="359" t="str">
        <f>VLOOKUP(K47,CódigosRetorno!$A$1:$B$1676,2,FALSE)</f>
        <v>-</v>
      </c>
      <c r="M47" s="450"/>
      <c r="N47" s="449"/>
    </row>
    <row r="48" spans="2:14" ht="48">
      <c r="B48" s="1490"/>
      <c r="C48" s="1497"/>
      <c r="D48" s="1492"/>
      <c r="E48" s="1492"/>
      <c r="F48" s="1490"/>
      <c r="G48" s="466" t="s">
        <v>4595</v>
      </c>
      <c r="H48" s="451" t="s">
        <v>4543</v>
      </c>
      <c r="I48" s="451" t="s">
        <v>2631</v>
      </c>
      <c r="J48" s="450" t="s">
        <v>186</v>
      </c>
      <c r="K48" s="463" t="s">
        <v>186</v>
      </c>
      <c r="L48" s="359" t="str">
        <f>VLOOKUP(K48,CódigosRetorno!$A$1:$B$1676,2,FALSE)</f>
        <v>-</v>
      </c>
      <c r="M48" s="450"/>
      <c r="N48" s="449"/>
    </row>
    <row r="49" spans="2:14">
      <c r="B49" s="1490"/>
      <c r="C49" s="1497"/>
      <c r="D49" s="1492"/>
      <c r="E49" s="1492"/>
      <c r="F49" s="1490"/>
      <c r="G49" s="449" t="s">
        <v>4596</v>
      </c>
      <c r="H49" s="451" t="s">
        <v>4546</v>
      </c>
      <c r="I49" s="451" t="s">
        <v>2631</v>
      </c>
      <c r="J49" s="450" t="s">
        <v>186</v>
      </c>
      <c r="K49" s="463" t="s">
        <v>186</v>
      </c>
      <c r="L49" s="359" t="str">
        <f>VLOOKUP(K49,CódigosRetorno!$A$1:$B$1676,2,FALSE)</f>
        <v>-</v>
      </c>
      <c r="M49" s="450"/>
      <c r="N49" s="449"/>
    </row>
    <row r="50" spans="2:14">
      <c r="B50" s="368" t="s">
        <v>3101</v>
      </c>
      <c r="C50" s="370"/>
      <c r="D50" s="450"/>
      <c r="E50" s="365"/>
      <c r="F50" s="367"/>
      <c r="G50" s="365"/>
      <c r="H50" s="359" t="s">
        <v>186</v>
      </c>
      <c r="I50" s="359" t="s">
        <v>186</v>
      </c>
      <c r="J50" s="366" t="s">
        <v>186</v>
      </c>
      <c r="K50" s="371" t="s">
        <v>186</v>
      </c>
      <c r="L50" s="359" t="str">
        <f>VLOOKUP(K50,CódigosRetorno!$A$1:$B$1676,2,FALSE)</f>
        <v>-</v>
      </c>
      <c r="M50" s="450"/>
      <c r="N50" s="367" t="s">
        <v>186</v>
      </c>
    </row>
    <row r="51" spans="2:14" ht="36">
      <c r="B51" s="449">
        <f>+B36+1</f>
        <v>12</v>
      </c>
      <c r="C51" s="451" t="s">
        <v>3442</v>
      </c>
      <c r="D51" s="450" t="s">
        <v>3</v>
      </c>
      <c r="E51" s="450" t="s">
        <v>9</v>
      </c>
      <c r="F51" s="449" t="s">
        <v>69</v>
      </c>
      <c r="G51" s="450"/>
      <c r="H51" s="452" t="s">
        <v>3102</v>
      </c>
      <c r="I51" s="451" t="s">
        <v>2631</v>
      </c>
      <c r="J51" s="450" t="s">
        <v>186</v>
      </c>
      <c r="K51" s="463" t="s">
        <v>186</v>
      </c>
      <c r="L51" s="359" t="str">
        <f>VLOOKUP(K51,CódigosRetorno!$A$1:$B$1676,2,FALSE)</f>
        <v>-</v>
      </c>
      <c r="M51" s="450" t="s">
        <v>186</v>
      </c>
      <c r="N51" s="449" t="s">
        <v>186</v>
      </c>
    </row>
    <row r="52" spans="2:14">
      <c r="B52" s="368" t="s">
        <v>156</v>
      </c>
      <c r="C52" s="368"/>
      <c r="D52" s="174"/>
      <c r="E52" s="362" t="s">
        <v>186</v>
      </c>
      <c r="F52" s="363" t="s">
        <v>186</v>
      </c>
      <c r="G52" s="363" t="s">
        <v>186</v>
      </c>
      <c r="H52" s="364" t="s">
        <v>186</v>
      </c>
      <c r="I52" s="359" t="s">
        <v>186</v>
      </c>
      <c r="J52" s="365" t="s">
        <v>186</v>
      </c>
      <c r="K52" s="366" t="s">
        <v>186</v>
      </c>
      <c r="L52" s="359" t="str">
        <f>VLOOKUP(K52,CódigosRetorno!$A$1:$B$1676,2,FALSE)</f>
        <v>-</v>
      </c>
      <c r="M52" s="450" t="s">
        <v>186</v>
      </c>
      <c r="N52" s="367" t="s">
        <v>186</v>
      </c>
    </row>
    <row r="53" spans="2:14" ht="24">
      <c r="B53" s="1490">
        <f>+B51+1</f>
        <v>13</v>
      </c>
      <c r="C53" s="1493" t="s">
        <v>4597</v>
      </c>
      <c r="D53" s="1492" t="s">
        <v>3</v>
      </c>
      <c r="E53" s="1492" t="s">
        <v>4</v>
      </c>
      <c r="F53" s="1490" t="s">
        <v>12</v>
      </c>
      <c r="G53" s="1492"/>
      <c r="H53" s="1491" t="s">
        <v>5385</v>
      </c>
      <c r="I53" s="451" t="s">
        <v>2616</v>
      </c>
      <c r="J53" s="463" t="s">
        <v>203</v>
      </c>
      <c r="K53" s="461" t="s">
        <v>762</v>
      </c>
      <c r="L53" s="359" t="str">
        <f>VLOOKUP(K53,CódigosRetorno!$A$1:$B$1676,2,FALSE)</f>
        <v>El XML no contiene el tag o no existe informacion de CustomerAssignedAccountID del receptor del documento</v>
      </c>
      <c r="M53" s="450" t="s">
        <v>477</v>
      </c>
      <c r="N53" s="449" t="s">
        <v>186</v>
      </c>
    </row>
    <row r="54" spans="2:14" ht="24">
      <c r="B54" s="1490"/>
      <c r="C54" s="1493"/>
      <c r="D54" s="1492"/>
      <c r="E54" s="1492"/>
      <c r="F54" s="1490"/>
      <c r="G54" s="1492"/>
      <c r="H54" s="1491"/>
      <c r="I54" s="451" t="s">
        <v>3470</v>
      </c>
      <c r="J54" s="463" t="s">
        <v>203</v>
      </c>
      <c r="K54" s="461" t="s">
        <v>763</v>
      </c>
      <c r="L54" s="359" t="str">
        <f>VLOOKUP(K54,CódigosRetorno!$A$1:$B$1676,2,FALSE)</f>
        <v>El numero de documento de identidad del receptor debe ser  RUC</v>
      </c>
      <c r="M54" s="450" t="s">
        <v>477</v>
      </c>
      <c r="N54" s="449" t="s">
        <v>186</v>
      </c>
    </row>
    <row r="55" spans="2:14" ht="24">
      <c r="B55" s="1490"/>
      <c r="C55" s="1493"/>
      <c r="D55" s="1492"/>
      <c r="E55" s="1492"/>
      <c r="F55" s="1490"/>
      <c r="G55" s="1492"/>
      <c r="H55" s="1491"/>
      <c r="I55" s="451" t="s">
        <v>5728</v>
      </c>
      <c r="J55" s="463" t="s">
        <v>203</v>
      </c>
      <c r="K55" s="461" t="s">
        <v>1582</v>
      </c>
      <c r="L55" s="359" t="str">
        <f>VLOOKUP(K55,CódigosRetorno!$A$1:$B$1676,2,FALSE)</f>
        <v>El DNI ingresado no cumple con el estandar.</v>
      </c>
      <c r="M55" s="450"/>
      <c r="N55" s="449" t="s">
        <v>186</v>
      </c>
    </row>
    <row r="56" spans="2:14" ht="24">
      <c r="B56" s="1490"/>
      <c r="C56" s="1493"/>
      <c r="D56" s="1492"/>
      <c r="E56" s="1492"/>
      <c r="F56" s="1490"/>
      <c r="G56" s="1492"/>
      <c r="H56" s="1491"/>
      <c r="I56" s="451" t="s">
        <v>3080</v>
      </c>
      <c r="J56" s="463" t="s">
        <v>1177</v>
      </c>
      <c r="K56" s="461" t="s">
        <v>1437</v>
      </c>
      <c r="L56" s="359" t="str">
        <f>VLOOKUP(K56,CódigosRetorno!$A$1:$B$1676,2,FALSE)</f>
        <v>El numero de RUC del receptor no existe.</v>
      </c>
      <c r="M56" s="450" t="s">
        <v>217</v>
      </c>
      <c r="N56" s="449" t="s">
        <v>2629</v>
      </c>
    </row>
    <row r="57" spans="2:14" ht="36">
      <c r="B57" s="1490"/>
      <c r="C57" s="1493"/>
      <c r="D57" s="1492"/>
      <c r="E57" s="1492"/>
      <c r="F57" s="1490"/>
      <c r="G57" s="1492"/>
      <c r="H57" s="1491"/>
      <c r="I57" s="451" t="s">
        <v>2890</v>
      </c>
      <c r="J57" s="463" t="s">
        <v>1177</v>
      </c>
      <c r="K57" s="461" t="s">
        <v>1430</v>
      </c>
      <c r="L57" s="359" t="str">
        <f>VLOOKUP(K57,CódigosRetorno!$A$1:$B$1676,2,FALSE)</f>
        <v>El RUC  del receptor no esta activo</v>
      </c>
      <c r="M57" s="450" t="s">
        <v>217</v>
      </c>
      <c r="N57" s="449" t="s">
        <v>2629</v>
      </c>
    </row>
    <row r="58" spans="2:14" ht="36">
      <c r="B58" s="1490"/>
      <c r="C58" s="1493"/>
      <c r="D58" s="1492"/>
      <c r="E58" s="1492"/>
      <c r="F58" s="1490"/>
      <c r="G58" s="1492"/>
      <c r="H58" s="1491"/>
      <c r="I58" s="451" t="s">
        <v>2891</v>
      </c>
      <c r="J58" s="463" t="s">
        <v>1177</v>
      </c>
      <c r="K58" s="461" t="s">
        <v>1428</v>
      </c>
      <c r="L58" s="359" t="str">
        <f>VLOOKUP(K58,CódigosRetorno!$A$1:$B$1676,2,FALSE)</f>
        <v>El RUC del receptor no esta habido</v>
      </c>
      <c r="M58" s="450" t="s">
        <v>217</v>
      </c>
      <c r="N58" s="449" t="s">
        <v>2629</v>
      </c>
    </row>
    <row r="59" spans="2:14" ht="24">
      <c r="B59" s="1490"/>
      <c r="C59" s="1493"/>
      <c r="D59" s="1492"/>
      <c r="E59" s="1492"/>
      <c r="F59" s="1490" t="s">
        <v>47</v>
      </c>
      <c r="G59" s="1492" t="s">
        <v>2643</v>
      </c>
      <c r="H59" s="1493" t="s">
        <v>5386</v>
      </c>
      <c r="I59" s="451" t="s">
        <v>2616</v>
      </c>
      <c r="J59" s="463" t="s">
        <v>203</v>
      </c>
      <c r="K59" s="461" t="s">
        <v>765</v>
      </c>
      <c r="L59" s="359" t="str">
        <f>VLOOKUP(K59,CódigosRetorno!$A$1:$B$1676,2,FALSE)</f>
        <v>El XML no contiene el tag o no existe informacion de AdditionalAccountID del receptor del documento</v>
      </c>
      <c r="M59" s="450" t="s">
        <v>477</v>
      </c>
      <c r="N59" s="449" t="s">
        <v>186</v>
      </c>
    </row>
    <row r="60" spans="2:14" ht="36">
      <c r="B60" s="1490"/>
      <c r="C60" s="1493"/>
      <c r="D60" s="1492"/>
      <c r="E60" s="1492"/>
      <c r="F60" s="1490"/>
      <c r="G60" s="1492"/>
      <c r="H60" s="1493"/>
      <c r="I60" s="451" t="s">
        <v>3949</v>
      </c>
      <c r="J60" s="463" t="s">
        <v>203</v>
      </c>
      <c r="K60" s="461" t="s">
        <v>766</v>
      </c>
      <c r="L60" s="359" t="str">
        <f>VLOOKUP(K60,CódigosRetorno!$A$1:$B$1676,2,FALSE)</f>
        <v>El dato ingresado  en el tipo de documento de identidad del receptor no cumple con el estandar o no esta permitido.</v>
      </c>
      <c r="M60" s="450"/>
      <c r="N60" s="449"/>
    </row>
    <row r="61" spans="2:14" ht="24">
      <c r="B61" s="1490"/>
      <c r="C61" s="1493"/>
      <c r="D61" s="1492"/>
      <c r="E61" s="1492"/>
      <c r="F61" s="1490"/>
      <c r="G61" s="1492"/>
      <c r="H61" s="1493"/>
      <c r="I61" s="451" t="s">
        <v>2887</v>
      </c>
      <c r="J61" s="463" t="s">
        <v>203</v>
      </c>
      <c r="K61" s="461" t="s">
        <v>764</v>
      </c>
      <c r="L61" s="359" t="str">
        <f>VLOOKUP(K61,CódigosRetorno!$A$1:$B$1676,2,FALSE)</f>
        <v>Debe consignar solo un tag cac:AccountingCustomerParty/cbc:AdditionalAccountID</v>
      </c>
      <c r="M61" s="450" t="s">
        <v>477</v>
      </c>
      <c r="N61" s="449" t="s">
        <v>186</v>
      </c>
    </row>
    <row r="62" spans="2:14" ht="36" customHeight="1">
      <c r="B62" s="1490">
        <f>B53+1</f>
        <v>14</v>
      </c>
      <c r="C62" s="1491" t="s">
        <v>55</v>
      </c>
      <c r="D62" s="450" t="s">
        <v>3</v>
      </c>
      <c r="E62" s="1492" t="s">
        <v>4</v>
      </c>
      <c r="F62" s="1490" t="s">
        <v>5</v>
      </c>
      <c r="G62" s="1492"/>
      <c r="H62" s="1491" t="s">
        <v>77</v>
      </c>
      <c r="I62" s="451" t="s">
        <v>3136</v>
      </c>
      <c r="J62" s="463" t="s">
        <v>203</v>
      </c>
      <c r="K62" s="461" t="s">
        <v>767</v>
      </c>
      <c r="L62" s="359" t="str">
        <f>VLOOKUP(K62,CódigosRetorno!$A$1:$B$1676,2,FALSE)</f>
        <v>El XML no contiene el tag o no existe informacion de RegistrationName del receptor del documento</v>
      </c>
      <c r="M62" s="450" t="s">
        <v>186</v>
      </c>
      <c r="N62" s="449" t="s">
        <v>186</v>
      </c>
    </row>
    <row r="63" spans="2:14" ht="24">
      <c r="B63" s="1490"/>
      <c r="C63" s="1491"/>
      <c r="D63" s="135"/>
      <c r="E63" s="1492"/>
      <c r="F63" s="1490"/>
      <c r="G63" s="1492"/>
      <c r="H63" s="1491"/>
      <c r="I63" s="451" t="s">
        <v>3596</v>
      </c>
      <c r="J63" s="449" t="s">
        <v>1177</v>
      </c>
      <c r="K63" s="461" t="s">
        <v>768</v>
      </c>
      <c r="L63" s="359" t="str">
        <f>VLOOKUP(K63,CódigosRetorno!$A$1:$B$1676,2,FALSE)</f>
        <v>RegistrationName -  El dato ingresado no cumple con el estandar</v>
      </c>
      <c r="M63" s="450"/>
      <c r="N63" s="450"/>
    </row>
    <row r="64" spans="2:14" ht="15" customHeight="1">
      <c r="B64" s="384" t="s">
        <v>164</v>
      </c>
      <c r="C64" s="377"/>
      <c r="D64" s="135"/>
      <c r="E64" s="378"/>
      <c r="F64" s="378"/>
      <c r="G64" s="378"/>
      <c r="H64" s="377" t="s">
        <v>186</v>
      </c>
      <c r="I64" s="359" t="s">
        <v>186</v>
      </c>
      <c r="J64" s="365" t="s">
        <v>186</v>
      </c>
      <c r="K64" s="366" t="s">
        <v>186</v>
      </c>
      <c r="L64" s="359" t="str">
        <f>VLOOKUP(K64,CódigosRetorno!$A$1:$B$1676,2,FALSE)</f>
        <v>-</v>
      </c>
      <c r="M64" s="450"/>
      <c r="N64" s="365" t="s">
        <v>186</v>
      </c>
    </row>
    <row r="65" spans="2:14" ht="72">
      <c r="B65" s="1501">
        <f>+B62+1</f>
        <v>15</v>
      </c>
      <c r="C65" s="1512" t="s">
        <v>83</v>
      </c>
      <c r="D65" s="1511" t="s">
        <v>3</v>
      </c>
      <c r="E65" s="1501" t="s">
        <v>4</v>
      </c>
      <c r="F65" s="1495" t="s">
        <v>75</v>
      </c>
      <c r="G65" s="1501" t="s">
        <v>58</v>
      </c>
      <c r="H65" s="1491" t="s">
        <v>84</v>
      </c>
      <c r="I65" s="451" t="s">
        <v>3725</v>
      </c>
      <c r="J65" s="450" t="s">
        <v>203</v>
      </c>
      <c r="K65" s="463" t="s">
        <v>718</v>
      </c>
      <c r="L65" s="359" t="str">
        <f>VLOOKUP(K65,CódigosRetorno!$A$1:$B$1676,2,FALSE)</f>
        <v>La serie o numero del documento modificado por la Nota de Credito no cumple con el formato establecido</v>
      </c>
      <c r="M65" s="450"/>
      <c r="N65" s="450"/>
    </row>
    <row r="66" spans="2:14" ht="72">
      <c r="B66" s="1501"/>
      <c r="C66" s="1512"/>
      <c r="D66" s="1511"/>
      <c r="E66" s="1501"/>
      <c r="F66" s="1495"/>
      <c r="G66" s="1501"/>
      <c r="H66" s="1491"/>
      <c r="I66" s="451" t="s">
        <v>3726</v>
      </c>
      <c r="J66" s="450" t="s">
        <v>203</v>
      </c>
      <c r="K66" s="463" t="s">
        <v>718</v>
      </c>
      <c r="L66" s="359" t="str">
        <f>VLOOKUP(K66,CódigosRetorno!$A$1:$B$1676,2,FALSE)</f>
        <v>La serie o numero del documento modificado por la Nota de Credito no cumple con el formato establecido</v>
      </c>
      <c r="M66" s="450"/>
      <c r="N66" s="450"/>
    </row>
    <row r="67" spans="2:14" ht="36">
      <c r="B67" s="1501"/>
      <c r="C67" s="1512"/>
      <c r="D67" s="1511"/>
      <c r="E67" s="1501"/>
      <c r="F67" s="1495"/>
      <c r="G67" s="1501"/>
      <c r="H67" s="1491"/>
      <c r="I67" s="451" t="s">
        <v>3087</v>
      </c>
      <c r="J67" s="450" t="s">
        <v>203</v>
      </c>
      <c r="K67" s="463" t="s">
        <v>718</v>
      </c>
      <c r="L67" s="359" t="str">
        <f>VLOOKUP(K67,CódigosRetorno!$A$1:$B$1676,2,FALSE)</f>
        <v>La serie o numero del documento modificado por la Nota de Credito no cumple con el formato establecido</v>
      </c>
      <c r="M67" s="450"/>
      <c r="N67" s="450"/>
    </row>
    <row r="68" spans="2:14" ht="60">
      <c r="B68" s="1501"/>
      <c r="C68" s="1512"/>
      <c r="D68" s="1511"/>
      <c r="E68" s="1501"/>
      <c r="F68" s="1495"/>
      <c r="G68" s="1501"/>
      <c r="H68" s="1491"/>
      <c r="I68" s="451" t="s">
        <v>3847</v>
      </c>
      <c r="J68" s="450" t="s">
        <v>203</v>
      </c>
      <c r="K68" s="463" t="s">
        <v>813</v>
      </c>
      <c r="L68" s="359" t="str">
        <f>VLOOKUP(K68,CódigosRetorno!$A$1:$B$1676,2,FALSE)</f>
        <v>La serie o numero del documento modificado por la Nota de Debito no cumple con el formato establecido</v>
      </c>
      <c r="M68" s="450"/>
      <c r="N68" s="450"/>
    </row>
    <row r="69" spans="2:14" ht="24">
      <c r="B69" s="1501"/>
      <c r="C69" s="1512"/>
      <c r="D69" s="1511"/>
      <c r="E69" s="1501"/>
      <c r="F69" s="1495"/>
      <c r="G69" s="1501"/>
      <c r="H69" s="1491"/>
      <c r="I69" s="451" t="s">
        <v>3598</v>
      </c>
      <c r="J69" s="450" t="s">
        <v>203</v>
      </c>
      <c r="K69" s="463" t="s">
        <v>718</v>
      </c>
      <c r="L69" s="359" t="str">
        <f>VLOOKUP(K69,CódigosRetorno!$A$1:$B$1676,2,FALSE)</f>
        <v>La serie o numero del documento modificado por la Nota de Credito no cumple con el formato establecido</v>
      </c>
      <c r="M69" s="450"/>
      <c r="N69" s="450"/>
    </row>
    <row r="70" spans="2:14" ht="36">
      <c r="B70" s="1501"/>
      <c r="C70" s="1512"/>
      <c r="D70" s="458"/>
      <c r="E70" s="1501"/>
      <c r="F70" s="1495"/>
      <c r="G70" s="1501"/>
      <c r="H70" s="1491"/>
      <c r="I70" s="451" t="s">
        <v>5080</v>
      </c>
      <c r="J70" s="450" t="s">
        <v>203</v>
      </c>
      <c r="K70" s="463" t="s">
        <v>2331</v>
      </c>
      <c r="L70" s="359" t="str">
        <f>VLOOKUP(K70,CódigosRetorno!$A$1:$B$1676,2,FALSE)</f>
        <v>El documento modificado en la Nota de credito no esta registrada.</v>
      </c>
      <c r="M70" s="450"/>
      <c r="N70" s="449" t="s">
        <v>2614</v>
      </c>
    </row>
    <row r="71" spans="2:14" ht="36">
      <c r="B71" s="1501"/>
      <c r="C71" s="1512"/>
      <c r="D71" s="458"/>
      <c r="E71" s="1501"/>
      <c r="F71" s="1495"/>
      <c r="G71" s="1501"/>
      <c r="H71" s="1491"/>
      <c r="I71" s="451" t="s">
        <v>5081</v>
      </c>
      <c r="J71" s="450" t="s">
        <v>203</v>
      </c>
      <c r="K71" s="463" t="s">
        <v>2330</v>
      </c>
      <c r="L71" s="359" t="str">
        <f>VLOOKUP(K71,CódigosRetorno!$A$1:$B$1676,2,FALSE)</f>
        <v>El documento modificado en la Nota de credito se encuentra de baja</v>
      </c>
      <c r="M71" s="450"/>
      <c r="N71" s="449" t="s">
        <v>2614</v>
      </c>
    </row>
    <row r="72" spans="2:14" ht="36">
      <c r="B72" s="1501"/>
      <c r="C72" s="1512"/>
      <c r="D72" s="458"/>
      <c r="E72" s="1501"/>
      <c r="F72" s="1495"/>
      <c r="G72" s="1501"/>
      <c r="H72" s="1491"/>
      <c r="I72" s="451" t="s">
        <v>5082</v>
      </c>
      <c r="J72" s="450" t="s">
        <v>203</v>
      </c>
      <c r="K72" s="463" t="s">
        <v>2329</v>
      </c>
      <c r="L72" s="359" t="str">
        <f>VLOOKUP(K72,CódigosRetorno!$A$1:$B$1676,2,FALSE)</f>
        <v>El documento modificado en la Nota de credito esta registrada como rechazada</v>
      </c>
      <c r="M72" s="450"/>
      <c r="N72" s="449" t="s">
        <v>2614</v>
      </c>
    </row>
    <row r="73" spans="2:14" ht="48">
      <c r="B73" s="1501"/>
      <c r="C73" s="1512"/>
      <c r="D73" s="458"/>
      <c r="E73" s="1501"/>
      <c r="F73" s="1495"/>
      <c r="G73" s="1501"/>
      <c r="H73" s="1491"/>
      <c r="I73" s="451" t="s">
        <v>3125</v>
      </c>
      <c r="J73" s="450" t="s">
        <v>203</v>
      </c>
      <c r="K73" s="463" t="s">
        <v>2016</v>
      </c>
      <c r="L73" s="359" t="str">
        <f>VLOOKUP(K73,CódigosRetorno!$A$1:$B$1676,2,FALSE)</f>
        <v>Documento afectado por la nota electronica no se encuentra autorizado</v>
      </c>
      <c r="M73" s="450"/>
      <c r="N73" s="449" t="s">
        <v>3126</v>
      </c>
    </row>
    <row r="74" spans="2:14" ht="24">
      <c r="B74" s="1501"/>
      <c r="C74" s="1512"/>
      <c r="D74" s="458"/>
      <c r="E74" s="1501"/>
      <c r="F74" s="1495"/>
      <c r="G74" s="1501"/>
      <c r="H74" s="1491"/>
      <c r="I74" s="452" t="s">
        <v>3157</v>
      </c>
      <c r="J74" s="450" t="s">
        <v>203</v>
      </c>
      <c r="K74" s="463" t="s">
        <v>769</v>
      </c>
      <c r="L74" s="359" t="str">
        <f>VLOOKUP(K74,CódigosRetorno!$A$1:$B$1676,2,FALSE)</f>
        <v>El comprobante contiene un tipo y número de Documento Relacionado repetido</v>
      </c>
      <c r="M74" s="450"/>
      <c r="N74" s="449"/>
    </row>
    <row r="75" spans="2:14" ht="24" customHeight="1">
      <c r="B75" s="1501">
        <f>+B65+1</f>
        <v>16</v>
      </c>
      <c r="C75" s="1512" t="s">
        <v>85</v>
      </c>
      <c r="D75" s="458" t="s">
        <v>3</v>
      </c>
      <c r="E75" s="1501" t="s">
        <v>9</v>
      </c>
      <c r="F75" s="1495" t="s">
        <v>10</v>
      </c>
      <c r="G75" s="1495" t="s">
        <v>2893</v>
      </c>
      <c r="H75" s="1491" t="s">
        <v>3081</v>
      </c>
      <c r="I75" s="451" t="s">
        <v>3155</v>
      </c>
      <c r="J75" s="463" t="s">
        <v>203</v>
      </c>
      <c r="K75" s="461" t="s">
        <v>713</v>
      </c>
      <c r="L75" s="359" t="str">
        <f>VLOOKUP(K75,CódigosRetorno!$A$1:$B$1676,2,FALSE)</f>
        <v>El tipo de documento modificado por la Nota de credito debe ser factura electronica o ticket</v>
      </c>
      <c r="M75" s="450"/>
      <c r="N75" s="450"/>
    </row>
    <row r="76" spans="2:14" ht="24" customHeight="1">
      <c r="B76" s="1501"/>
      <c r="C76" s="1512"/>
      <c r="D76" s="458"/>
      <c r="E76" s="1501"/>
      <c r="F76" s="1495"/>
      <c r="G76" s="1495"/>
      <c r="H76" s="1491"/>
      <c r="I76" s="451" t="s">
        <v>3156</v>
      </c>
      <c r="J76" s="463" t="s">
        <v>203</v>
      </c>
      <c r="K76" s="461" t="s">
        <v>714</v>
      </c>
      <c r="L76" s="359" t="str">
        <f>VLOOKUP(K76,CódigosRetorno!$A$1:$B$1676,2,FALSE)</f>
        <v>El tipo de documento modificado por la Nota de credito debe ser boleta electronica</v>
      </c>
      <c r="M76" s="450"/>
      <c r="N76" s="450"/>
    </row>
    <row r="77" spans="2:14" ht="24">
      <c r="B77" s="1501"/>
      <c r="C77" s="1512"/>
      <c r="D77" s="458"/>
      <c r="E77" s="1501"/>
      <c r="F77" s="1495"/>
      <c r="G77" s="1495"/>
      <c r="H77" s="1491"/>
      <c r="I77" s="451" t="s">
        <v>3909</v>
      </c>
      <c r="J77" s="463" t="s">
        <v>203</v>
      </c>
      <c r="K77" s="461" t="s">
        <v>3911</v>
      </c>
      <c r="L77" s="359" t="str">
        <f>VLOOKUP(K77,CódigosRetorno!$A$1:$B$1676,2,FALSE)</f>
        <v>El tipo de documento modificado por la Nota de credito debe ser comprobante de servicio publico</v>
      </c>
      <c r="M77" s="450"/>
      <c r="N77" s="450"/>
    </row>
    <row r="78" spans="2:14" ht="60">
      <c r="B78" s="1490">
        <f>B75+1</f>
        <v>17</v>
      </c>
      <c r="C78" s="1493" t="s">
        <v>4716</v>
      </c>
      <c r="D78" s="1492" t="s">
        <v>3</v>
      </c>
      <c r="E78" s="1492" t="s">
        <v>9</v>
      </c>
      <c r="F78" s="1490" t="s">
        <v>18</v>
      </c>
      <c r="G78" s="1492"/>
      <c r="H78" s="1491" t="s">
        <v>5387</v>
      </c>
      <c r="I78" s="452" t="s">
        <v>3434</v>
      </c>
      <c r="J78" s="463" t="s">
        <v>1177</v>
      </c>
      <c r="K78" s="461" t="s">
        <v>746</v>
      </c>
      <c r="L78" s="359" t="str">
        <f>VLOOKUP(K78,CódigosRetorno!$A$1:$B$1676,2,FALSE)</f>
        <v>El ID de las guias debe tener informacion de la SERIE-NUMERO de guia.</v>
      </c>
      <c r="M78" s="450"/>
      <c r="N78" s="450"/>
    </row>
    <row r="79" spans="2:14" ht="24">
      <c r="B79" s="1490"/>
      <c r="C79" s="1493"/>
      <c r="D79" s="1492"/>
      <c r="E79" s="1492"/>
      <c r="F79" s="1490"/>
      <c r="G79" s="1492"/>
      <c r="H79" s="1491"/>
      <c r="I79" s="452" t="s">
        <v>3158</v>
      </c>
      <c r="J79" s="463" t="s">
        <v>203</v>
      </c>
      <c r="K79" s="461" t="s">
        <v>771</v>
      </c>
      <c r="L79" s="359" t="str">
        <f>VLOOKUP(K79,CódigosRetorno!$A$1:$B$1676,2,FALSE)</f>
        <v>El comprobante contiene un tipo y número de Guía de Remisión repetido</v>
      </c>
      <c r="M79" s="450"/>
      <c r="N79" s="450"/>
    </row>
    <row r="80" spans="2:14" ht="36">
      <c r="B80" s="1490"/>
      <c r="C80" s="1493"/>
      <c r="D80" s="1492"/>
      <c r="E80" s="1492"/>
      <c r="F80" s="449" t="s">
        <v>10</v>
      </c>
      <c r="G80" s="450" t="s">
        <v>2893</v>
      </c>
      <c r="H80" s="452" t="s">
        <v>5388</v>
      </c>
      <c r="I80" s="451" t="s">
        <v>3045</v>
      </c>
      <c r="J80" s="463" t="s">
        <v>1177</v>
      </c>
      <c r="K80" s="461" t="s">
        <v>744</v>
      </c>
      <c r="L80" s="359" t="str">
        <f>VLOOKUP(K80,CódigosRetorno!$A$1:$B$1676,2,FALSE)</f>
        <v>El DocumentTypeCode de las guias debe ser 09 o 31</v>
      </c>
      <c r="M80" s="450"/>
      <c r="N80" s="450"/>
    </row>
    <row r="81" spans="2:14" ht="36">
      <c r="B81" s="1490">
        <v>18</v>
      </c>
      <c r="C81" s="1493" t="s">
        <v>5389</v>
      </c>
      <c r="D81" s="1492" t="s">
        <v>3</v>
      </c>
      <c r="E81" s="1492" t="s">
        <v>9</v>
      </c>
      <c r="F81" s="1490" t="s">
        <v>18</v>
      </c>
      <c r="G81" s="1492"/>
      <c r="H81" s="1491" t="s">
        <v>5390</v>
      </c>
      <c r="I81" s="451" t="s">
        <v>3593</v>
      </c>
      <c r="J81" s="463" t="s">
        <v>1177</v>
      </c>
      <c r="K81" s="461" t="s">
        <v>756</v>
      </c>
      <c r="L81" s="359" t="str">
        <f>VLOOKUP(K81,CódigosRetorno!$A$1:$B$1676,2,FALSE)</f>
        <v>El ID de los documentos relacionados no cumplen con el estandar.</v>
      </c>
      <c r="M81" s="450"/>
      <c r="N81" s="450"/>
    </row>
    <row r="82" spans="2:14" ht="24">
      <c r="B82" s="1490"/>
      <c r="C82" s="1493"/>
      <c r="D82" s="1492"/>
      <c r="E82" s="1492"/>
      <c r="F82" s="1490"/>
      <c r="G82" s="1492"/>
      <c r="H82" s="1491"/>
      <c r="I82" s="452" t="s">
        <v>3134</v>
      </c>
      <c r="J82" s="463" t="s">
        <v>203</v>
      </c>
      <c r="K82" s="461" t="s">
        <v>772</v>
      </c>
      <c r="L82" s="359" t="str">
        <f>VLOOKUP(K82,CódigosRetorno!$A$1:$B$1676,2,FALSE)</f>
        <v>Documentos relacionados duplicados en el comprobante.</v>
      </c>
      <c r="M82" s="450"/>
      <c r="N82" s="450"/>
    </row>
    <row r="83" spans="2:14" ht="24">
      <c r="B83" s="1490"/>
      <c r="C83" s="1493"/>
      <c r="D83" s="1492"/>
      <c r="E83" s="1492"/>
      <c r="F83" s="1490"/>
      <c r="G83" s="1492"/>
      <c r="H83" s="1491"/>
      <c r="I83" s="451" t="s">
        <v>3161</v>
      </c>
      <c r="J83" s="463" t="s">
        <v>1177</v>
      </c>
      <c r="K83" s="461" t="s">
        <v>748</v>
      </c>
      <c r="L83" s="359" t="str">
        <f>VLOOKUP(K83,CódigosRetorno!$A$1:$B$1676,2,FALSE)</f>
        <v>No existe datos del ID de los documentos relacionados con valor 99 para un tipo codigo Nota Credito 10.</v>
      </c>
      <c r="M83" s="450"/>
      <c r="N83" s="450"/>
    </row>
    <row r="84" spans="2:14" ht="36" customHeight="1">
      <c r="B84" s="1490"/>
      <c r="C84" s="1493"/>
      <c r="D84" s="1492"/>
      <c r="E84" s="1492"/>
      <c r="F84" s="1490" t="s">
        <v>10</v>
      </c>
      <c r="G84" s="1492" t="s">
        <v>2895</v>
      </c>
      <c r="H84" s="1491" t="s">
        <v>5391</v>
      </c>
      <c r="I84" s="451" t="s">
        <v>2899</v>
      </c>
      <c r="J84" s="463" t="s">
        <v>203</v>
      </c>
      <c r="K84" s="461" t="s">
        <v>754</v>
      </c>
      <c r="L84" s="359" t="str">
        <f>VLOOKUP(K84,CódigosRetorno!$A$1:$B$1676,2,FALSE)</f>
        <v>El DocumentTypeCode de Otros documentos relacionados tiene valores incorrectos.</v>
      </c>
      <c r="M84" s="450"/>
      <c r="N84" s="450"/>
    </row>
    <row r="85" spans="2:14" ht="36" customHeight="1">
      <c r="B85" s="1490"/>
      <c r="C85" s="1493"/>
      <c r="D85" s="450"/>
      <c r="E85" s="1492"/>
      <c r="F85" s="1490"/>
      <c r="G85" s="1492"/>
      <c r="H85" s="1491"/>
      <c r="I85" s="451" t="s">
        <v>3160</v>
      </c>
      <c r="J85" s="450" t="s">
        <v>1177</v>
      </c>
      <c r="K85" s="463" t="s">
        <v>747</v>
      </c>
      <c r="L85" s="359" t="str">
        <f>VLOOKUP(K85,CódigosRetorno!$A$1:$B$1676,2,FALSE)</f>
        <v>Debe existir DocumentTypeCode de Otros documentos relacionados con valor 99 para un tipo codigo Nota Credito 10.</v>
      </c>
      <c r="M85" s="450"/>
      <c r="N85" s="450"/>
    </row>
    <row r="86" spans="2:14">
      <c r="B86" s="368" t="s">
        <v>165</v>
      </c>
      <c r="C86" s="361"/>
      <c r="D86" s="123" t="s">
        <v>186</v>
      </c>
      <c r="E86" s="362" t="s">
        <v>186</v>
      </c>
      <c r="F86" s="363" t="s">
        <v>186</v>
      </c>
      <c r="G86" s="363" t="s">
        <v>186</v>
      </c>
      <c r="H86" s="364" t="s">
        <v>186</v>
      </c>
      <c r="I86" s="359" t="s">
        <v>186</v>
      </c>
      <c r="J86" s="365" t="s">
        <v>186</v>
      </c>
      <c r="K86" s="366" t="s">
        <v>186</v>
      </c>
      <c r="L86" s="359" t="str">
        <f>VLOOKUP(K86,CódigosRetorno!$A$1:$B$1676,2,FALSE)</f>
        <v>-</v>
      </c>
      <c r="M86" s="450" t="s">
        <v>186</v>
      </c>
      <c r="N86" s="367" t="s">
        <v>186</v>
      </c>
    </row>
    <row r="87" spans="2:14" ht="24">
      <c r="B87" s="1501">
        <f>B81+1</f>
        <v>19</v>
      </c>
      <c r="C87" s="1512" t="s">
        <v>78</v>
      </c>
      <c r="D87" s="1511" t="s">
        <v>3</v>
      </c>
      <c r="E87" s="1501" t="s">
        <v>4</v>
      </c>
      <c r="F87" s="1495" t="s">
        <v>60</v>
      </c>
      <c r="G87" s="1495"/>
      <c r="H87" s="1491" t="s">
        <v>79</v>
      </c>
      <c r="I87" s="451" t="s">
        <v>3136</v>
      </c>
      <c r="J87" s="450" t="s">
        <v>203</v>
      </c>
      <c r="K87" s="463" t="s">
        <v>741</v>
      </c>
      <c r="L87" s="359" t="str">
        <f>VLOOKUP(K87,CódigosRetorno!$A$1:$B$1676,2,FALSE)</f>
        <v>El XML no contiene el tag o no existe informacion de cac:DiscrepancyResponse/cbc:Description</v>
      </c>
      <c r="M87" s="450"/>
      <c r="N87" s="449"/>
    </row>
    <row r="88" spans="2:14" ht="24">
      <c r="B88" s="1501"/>
      <c r="C88" s="1512"/>
      <c r="D88" s="1511"/>
      <c r="E88" s="1501"/>
      <c r="F88" s="1495"/>
      <c r="G88" s="1495"/>
      <c r="H88" s="1491"/>
      <c r="I88" s="451" t="s">
        <v>3594</v>
      </c>
      <c r="J88" s="450" t="s">
        <v>203</v>
      </c>
      <c r="K88" s="463" t="s">
        <v>742</v>
      </c>
      <c r="L88" s="359" t="str">
        <f>VLOOKUP(K88,CódigosRetorno!$A$1:$B$1676,2,FALSE)</f>
        <v>cac:DiscrepancyResponse/cbc:Description - El dato ingresado no cumple con la estructura</v>
      </c>
      <c r="M88" s="450"/>
      <c r="N88" s="449"/>
    </row>
    <row r="89" spans="2:14" ht="24">
      <c r="B89" s="1490">
        <f>+B87+1</f>
        <v>20</v>
      </c>
      <c r="C89" s="1493" t="s">
        <v>14</v>
      </c>
      <c r="D89" s="1492" t="s">
        <v>15</v>
      </c>
      <c r="E89" s="1492" t="s">
        <v>4</v>
      </c>
      <c r="F89" s="1490" t="s">
        <v>53</v>
      </c>
      <c r="G89" s="1492"/>
      <c r="H89" s="1491" t="s">
        <v>86</v>
      </c>
      <c r="I89" s="451" t="s">
        <v>3535</v>
      </c>
      <c r="J89" s="463" t="s">
        <v>203</v>
      </c>
      <c r="K89" s="461" t="s">
        <v>2317</v>
      </c>
      <c r="L89" s="359" t="str">
        <f>VLOOKUP(K89,CódigosRetorno!$A$1:$B$1676,2,FALSE)</f>
        <v>El Numero de orden del item no cumple con el formato establecido</v>
      </c>
      <c r="M89" s="450" t="s">
        <v>477</v>
      </c>
      <c r="N89" s="449" t="s">
        <v>186</v>
      </c>
    </row>
    <row r="90" spans="2:14">
      <c r="B90" s="1490"/>
      <c r="C90" s="1493"/>
      <c r="D90" s="1492"/>
      <c r="E90" s="1492"/>
      <c r="F90" s="1490"/>
      <c r="G90" s="1492"/>
      <c r="H90" s="1491"/>
      <c r="I90" s="452" t="s">
        <v>3089</v>
      </c>
      <c r="J90" s="463" t="s">
        <v>203</v>
      </c>
      <c r="K90" s="461" t="s">
        <v>1652</v>
      </c>
      <c r="L90" s="359" t="str">
        <f>VLOOKUP(K90,CódigosRetorno!$A$1:$B$1676,2,FALSE)</f>
        <v>El número de ítem no puede estar duplicado.</v>
      </c>
      <c r="M90" s="450" t="s">
        <v>477</v>
      </c>
      <c r="N90" s="449" t="s">
        <v>186</v>
      </c>
    </row>
    <row r="91" spans="2:14" ht="24">
      <c r="B91" s="449">
        <f>B89+1</f>
        <v>21</v>
      </c>
      <c r="C91" s="451" t="s">
        <v>56</v>
      </c>
      <c r="D91" s="450" t="s">
        <v>15</v>
      </c>
      <c r="E91" s="450" t="s">
        <v>9</v>
      </c>
      <c r="F91" s="449" t="s">
        <v>17</v>
      </c>
      <c r="G91" s="450" t="s">
        <v>2900</v>
      </c>
      <c r="H91" s="452" t="s">
        <v>3162</v>
      </c>
      <c r="I91" s="451" t="s">
        <v>3473</v>
      </c>
      <c r="J91" s="450" t="s">
        <v>203</v>
      </c>
      <c r="K91" s="463" t="s">
        <v>2316</v>
      </c>
      <c r="L91" s="359" t="str">
        <f>VLOOKUP(K91,CódigosRetorno!$A$1:$B$1676,2,FALSE)</f>
        <v>CreditedQuantity/@unitCode - El dato ingresado no cumple con el estandar</v>
      </c>
      <c r="M91" s="450" t="s">
        <v>186</v>
      </c>
      <c r="N91" s="449" t="s">
        <v>186</v>
      </c>
    </row>
    <row r="92" spans="2:14" ht="24">
      <c r="B92" s="449">
        <f>B91+1</f>
        <v>22</v>
      </c>
      <c r="C92" s="452" t="s">
        <v>57</v>
      </c>
      <c r="D92" s="450" t="s">
        <v>15</v>
      </c>
      <c r="E92" s="450" t="s">
        <v>9</v>
      </c>
      <c r="F92" s="449" t="s">
        <v>145</v>
      </c>
      <c r="G92" s="450" t="s">
        <v>146</v>
      </c>
      <c r="H92" s="451" t="s">
        <v>3090</v>
      </c>
      <c r="I92" s="451" t="s">
        <v>3539</v>
      </c>
      <c r="J92" s="463" t="s">
        <v>203</v>
      </c>
      <c r="K92" s="461" t="s">
        <v>778</v>
      </c>
      <c r="L92" s="359" t="str">
        <f>VLOOKUP(K92,CódigosRetorno!$A$1:$B$1676,2,FALSE)</f>
        <v>CreditedQuantity - El dato ingresado no cumple con el estandar</v>
      </c>
      <c r="M92" s="450" t="s">
        <v>477</v>
      </c>
      <c r="N92" s="449" t="s">
        <v>186</v>
      </c>
    </row>
    <row r="93" spans="2:14" ht="24">
      <c r="B93" s="449">
        <f>B92+1</f>
        <v>23</v>
      </c>
      <c r="C93" s="451" t="s">
        <v>29</v>
      </c>
      <c r="D93" s="450" t="s">
        <v>15</v>
      </c>
      <c r="E93" s="450" t="s">
        <v>9</v>
      </c>
      <c r="F93" s="449" t="s">
        <v>18</v>
      </c>
      <c r="G93" s="450"/>
      <c r="H93" s="452" t="s">
        <v>80</v>
      </c>
      <c r="I93" s="451" t="s">
        <v>2631</v>
      </c>
      <c r="J93" s="450" t="s">
        <v>186</v>
      </c>
      <c r="K93" s="463" t="s">
        <v>186</v>
      </c>
      <c r="L93" s="359" t="str">
        <f>VLOOKUP(K93,CódigosRetorno!$A$1:$B$1676,2,FALSE)</f>
        <v>-</v>
      </c>
      <c r="M93" s="450" t="s">
        <v>186</v>
      </c>
      <c r="N93" s="449" t="s">
        <v>186</v>
      </c>
    </row>
    <row r="94" spans="2:14" ht="36">
      <c r="B94" s="450">
        <f>B93+1</f>
        <v>24</v>
      </c>
      <c r="C94" s="451" t="s">
        <v>187</v>
      </c>
      <c r="D94" s="450" t="s">
        <v>15</v>
      </c>
      <c r="E94" s="450" t="s">
        <v>9</v>
      </c>
      <c r="F94" s="134" t="s">
        <v>105</v>
      </c>
      <c r="G94" s="454" t="s">
        <v>5289</v>
      </c>
      <c r="H94" s="111" t="s">
        <v>5290</v>
      </c>
      <c r="I94" s="451" t="s">
        <v>2631</v>
      </c>
      <c r="J94" s="450" t="s">
        <v>186</v>
      </c>
      <c r="K94" s="463" t="s">
        <v>186</v>
      </c>
      <c r="L94" s="359" t="str">
        <f>VLOOKUP(K94,CódigosRetorno!$A$1:$B$1676,2,FALSE)</f>
        <v>-</v>
      </c>
      <c r="M94" s="450" t="s">
        <v>186</v>
      </c>
      <c r="N94" s="449" t="s">
        <v>186</v>
      </c>
    </row>
    <row r="95" spans="2:14" ht="48">
      <c r="B95" s="449">
        <f>+B94+1</f>
        <v>25</v>
      </c>
      <c r="C95" s="451" t="s">
        <v>66</v>
      </c>
      <c r="D95" s="450" t="s">
        <v>15</v>
      </c>
      <c r="E95" s="450" t="s">
        <v>9</v>
      </c>
      <c r="F95" s="449" t="s">
        <v>60</v>
      </c>
      <c r="G95" s="450"/>
      <c r="H95" s="451" t="s">
        <v>81</v>
      </c>
      <c r="I95" s="451" t="s">
        <v>2631</v>
      </c>
      <c r="J95" s="450" t="s">
        <v>186</v>
      </c>
      <c r="K95" s="463" t="s">
        <v>186</v>
      </c>
      <c r="L95" s="359" t="str">
        <f>VLOOKUP(K95,CódigosRetorno!$A$1:$B$1676,2,FALSE)</f>
        <v>-</v>
      </c>
      <c r="M95" s="450" t="s">
        <v>477</v>
      </c>
      <c r="N95" s="449" t="s">
        <v>186</v>
      </c>
    </row>
    <row r="96" spans="2:14" ht="24">
      <c r="B96" s="449">
        <f>B95+1</f>
        <v>26</v>
      </c>
      <c r="C96" s="451" t="s">
        <v>68</v>
      </c>
      <c r="D96" s="450" t="s">
        <v>15</v>
      </c>
      <c r="E96" s="450" t="s">
        <v>9</v>
      </c>
      <c r="F96" s="449" t="s">
        <v>145</v>
      </c>
      <c r="G96" s="450" t="s">
        <v>146</v>
      </c>
      <c r="H96" s="452" t="s">
        <v>3092</v>
      </c>
      <c r="I96" s="451" t="s">
        <v>3539</v>
      </c>
      <c r="J96" s="463" t="s">
        <v>203</v>
      </c>
      <c r="K96" s="461" t="s">
        <v>2068</v>
      </c>
      <c r="L96" s="359" t="str">
        <f>VLOOKUP(K96,CódigosRetorno!$A$1:$B$1676,2,FALSE)</f>
        <v>El dato ingresado en PriceAmount del Valor de venta unitario por item no cumple con el formato establecido</v>
      </c>
      <c r="M96" s="450" t="s">
        <v>477</v>
      </c>
      <c r="N96" s="449" t="s">
        <v>186</v>
      </c>
    </row>
    <row r="97" spans="2:14" ht="36">
      <c r="B97" s="1490">
        <f>B96+1</f>
        <v>27</v>
      </c>
      <c r="C97" s="1493" t="s">
        <v>3058</v>
      </c>
      <c r="D97" s="1492" t="s">
        <v>15</v>
      </c>
      <c r="E97" s="1492" t="s">
        <v>9</v>
      </c>
      <c r="F97" s="449" t="s">
        <v>145</v>
      </c>
      <c r="G97" s="450" t="s">
        <v>146</v>
      </c>
      <c r="H97" s="451" t="s">
        <v>5392</v>
      </c>
      <c r="I97" s="451" t="s">
        <v>3539</v>
      </c>
      <c r="J97" s="463" t="s">
        <v>203</v>
      </c>
      <c r="K97" s="461" t="s">
        <v>2070</v>
      </c>
      <c r="L97" s="359" t="str">
        <f>VLOOKUP(K97,CódigosRetorno!$A$1:$B$1676,2,FALSE)</f>
        <v>El dato ingresado en PriceAmount del Precio de venta unitario por item no cumple con el formato establecido</v>
      </c>
      <c r="M97" s="450" t="s">
        <v>477</v>
      </c>
      <c r="N97" s="449" t="s">
        <v>186</v>
      </c>
    </row>
    <row r="98" spans="2:14" ht="24">
      <c r="B98" s="1490"/>
      <c r="C98" s="1493"/>
      <c r="D98" s="1492"/>
      <c r="E98" s="1492"/>
      <c r="F98" s="1490" t="s">
        <v>10</v>
      </c>
      <c r="G98" s="1492" t="s">
        <v>2904</v>
      </c>
      <c r="H98" s="1493" t="s">
        <v>5393</v>
      </c>
      <c r="I98" s="451" t="s">
        <v>3152</v>
      </c>
      <c r="J98" s="463" t="s">
        <v>203</v>
      </c>
      <c r="K98" s="461" t="s">
        <v>600</v>
      </c>
      <c r="L98" s="359" t="str">
        <f>VLOOKUP(K98,CódigosRetorno!$A$1:$B$1676,2,FALSE)</f>
        <v>Se ha consignado un valor invalido en el campo cbc:PriceTypeCode</v>
      </c>
      <c r="M98" s="450" t="s">
        <v>477</v>
      </c>
      <c r="N98" s="449" t="s">
        <v>3026</v>
      </c>
    </row>
    <row r="99" spans="2:14" ht="36">
      <c r="B99" s="1490"/>
      <c r="C99" s="1493"/>
      <c r="D99" s="1492"/>
      <c r="E99" s="1492"/>
      <c r="F99" s="1490"/>
      <c r="G99" s="1492"/>
      <c r="H99" s="1493"/>
      <c r="I99" s="452" t="s">
        <v>3093</v>
      </c>
      <c r="J99" s="463" t="s">
        <v>203</v>
      </c>
      <c r="K99" s="461" t="s">
        <v>599</v>
      </c>
      <c r="L99" s="359" t="str">
        <f>VLOOKUP(K99,CódigosRetorno!$A$1:$B$1676,2,FALSE)</f>
        <v>Existe mas de un tag cac:AlternativeConditionPrice con el mismo cbc:PriceTypeCode</v>
      </c>
      <c r="M99" s="450" t="s">
        <v>477</v>
      </c>
      <c r="N99" s="449" t="s">
        <v>186</v>
      </c>
    </row>
    <row r="100" spans="2:14" ht="36">
      <c r="B100" s="1490">
        <f>+B97+1</f>
        <v>28</v>
      </c>
      <c r="C100" s="1493" t="s">
        <v>3041</v>
      </c>
      <c r="D100" s="450"/>
      <c r="E100" s="1492" t="s">
        <v>9</v>
      </c>
      <c r="F100" s="449" t="s">
        <v>145</v>
      </c>
      <c r="G100" s="450" t="s">
        <v>146</v>
      </c>
      <c r="H100" s="452" t="s">
        <v>5392</v>
      </c>
      <c r="I100" s="451" t="s">
        <v>2942</v>
      </c>
      <c r="J100" s="463" t="s">
        <v>203</v>
      </c>
      <c r="K100" s="461" t="s">
        <v>1990</v>
      </c>
      <c r="L100" s="359" t="str">
        <f>VLOOKUP(K100,CódigosRetorno!$A$1:$B$1676,2,FALSE)</f>
        <v>Si la  operacion es gratuita PriceTypeCode =02 y cbc:PriceAmount&gt; 0 el codigo de afectacion de igv debe ser  no onerosa es  decir diferente de 10,20,30.</v>
      </c>
      <c r="M100" s="450" t="s">
        <v>186</v>
      </c>
      <c r="N100" s="449" t="s">
        <v>186</v>
      </c>
    </row>
    <row r="101" spans="2:14" ht="48">
      <c r="B101" s="1490"/>
      <c r="C101" s="1493"/>
      <c r="D101" s="450"/>
      <c r="E101" s="1492"/>
      <c r="F101" s="449" t="s">
        <v>10</v>
      </c>
      <c r="G101" s="450" t="s">
        <v>2904</v>
      </c>
      <c r="H101" s="452" t="s">
        <v>5393</v>
      </c>
      <c r="I101" s="451" t="s">
        <v>2631</v>
      </c>
      <c r="J101" s="450" t="s">
        <v>186</v>
      </c>
      <c r="K101" s="463" t="s">
        <v>186</v>
      </c>
      <c r="L101" s="359" t="str">
        <f>VLOOKUP(K101,CódigosRetorno!$A$1:$B$1676,2,FALSE)</f>
        <v>-</v>
      </c>
      <c r="M101" s="450" t="s">
        <v>186</v>
      </c>
      <c r="N101" s="449" t="s">
        <v>186</v>
      </c>
    </row>
    <row r="102" spans="2:14" ht="24">
      <c r="B102" s="1490">
        <f>+B100+1</f>
        <v>29</v>
      </c>
      <c r="C102" s="1493" t="s">
        <v>2912</v>
      </c>
      <c r="D102" s="1492" t="s">
        <v>15</v>
      </c>
      <c r="E102" s="1492" t="s">
        <v>9</v>
      </c>
      <c r="F102" s="449" t="s">
        <v>12</v>
      </c>
      <c r="G102" s="450" t="s">
        <v>16</v>
      </c>
      <c r="H102" s="451" t="s">
        <v>5394</v>
      </c>
      <c r="I102" s="451" t="s">
        <v>3540</v>
      </c>
      <c r="J102" s="463" t="s">
        <v>203</v>
      </c>
      <c r="K102" s="461" t="s">
        <v>2419</v>
      </c>
      <c r="L102" s="359" t="str">
        <f>VLOOKUP(K102,CódigosRetorno!$A$1:$B$1676,2,FALSE)</f>
        <v>El dato ingresado en TaxAmount de la linea no cumple con el formato establecido</v>
      </c>
      <c r="M102" s="450" t="s">
        <v>477</v>
      </c>
      <c r="N102" s="449" t="s">
        <v>186</v>
      </c>
    </row>
    <row r="103" spans="2:14" ht="36">
      <c r="B103" s="1490"/>
      <c r="C103" s="1493"/>
      <c r="D103" s="1492"/>
      <c r="E103" s="1492"/>
      <c r="F103" s="449" t="s">
        <v>12</v>
      </c>
      <c r="G103" s="450" t="s">
        <v>16</v>
      </c>
      <c r="H103" s="452" t="s">
        <v>5395</v>
      </c>
      <c r="I103" s="451" t="s">
        <v>3474</v>
      </c>
      <c r="J103" s="463" t="s">
        <v>203</v>
      </c>
      <c r="K103" s="461" t="s">
        <v>2065</v>
      </c>
      <c r="L103" s="359" t="str">
        <f>VLOOKUP(K103,CódigosRetorno!$A$1:$B$1676,2,FALSE)</f>
        <v>El tag en el item cac:TaxTotal/cbc:TaxAmount debe tener el mismo valor que cac:TaxTotal/cac:TaxSubtotal/cbc:TaxAmount</v>
      </c>
      <c r="M103" s="450" t="s">
        <v>477</v>
      </c>
      <c r="N103" s="449" t="s">
        <v>186</v>
      </c>
    </row>
    <row r="104" spans="2:14" ht="24">
      <c r="B104" s="1490"/>
      <c r="C104" s="1493"/>
      <c r="D104" s="1492"/>
      <c r="E104" s="1492"/>
      <c r="F104" s="1490" t="s">
        <v>10</v>
      </c>
      <c r="G104" s="1492" t="s">
        <v>2911</v>
      </c>
      <c r="H104" s="1491" t="s">
        <v>5396</v>
      </c>
      <c r="I104" s="451" t="s">
        <v>3046</v>
      </c>
      <c r="J104" s="463" t="s">
        <v>203</v>
      </c>
      <c r="K104" s="461" t="s">
        <v>2066</v>
      </c>
      <c r="L104" s="359" t="str">
        <f>VLOOKUP(K104,CódigosRetorno!$A$1:$B$1676,2,FALSE)</f>
        <v>El XML no contiene el tag cbc:TaxExemptionReasonCode de Afectacion al IGV</v>
      </c>
      <c r="M104" s="450" t="s">
        <v>477</v>
      </c>
      <c r="N104" s="449" t="s">
        <v>186</v>
      </c>
    </row>
    <row r="105" spans="2:14" ht="24">
      <c r="B105" s="1490"/>
      <c r="C105" s="1493"/>
      <c r="D105" s="1492"/>
      <c r="E105" s="1492"/>
      <c r="F105" s="1490"/>
      <c r="G105" s="1492"/>
      <c r="H105" s="1491"/>
      <c r="I105" s="451" t="s">
        <v>3009</v>
      </c>
      <c r="J105" s="463" t="s">
        <v>203</v>
      </c>
      <c r="K105" s="461" t="s">
        <v>2309</v>
      </c>
      <c r="L105" s="359" t="str">
        <f>VLOOKUP(K105,CódigosRetorno!$A$1:$B$1676,2,FALSE)</f>
        <v>El tipo de afectacion del IGV es incorrecto</v>
      </c>
      <c r="M105" s="450" t="s">
        <v>477</v>
      </c>
      <c r="N105" s="449" t="s">
        <v>3016</v>
      </c>
    </row>
    <row r="106" spans="2:14" ht="24">
      <c r="B106" s="1490"/>
      <c r="C106" s="1493"/>
      <c r="D106" s="1492"/>
      <c r="E106" s="1492"/>
      <c r="F106" s="1490" t="s">
        <v>44</v>
      </c>
      <c r="G106" s="1492" t="s">
        <v>2918</v>
      </c>
      <c r="H106" s="1491" t="s">
        <v>5397</v>
      </c>
      <c r="I106" s="451" t="s">
        <v>3475</v>
      </c>
      <c r="J106" s="463" t="s">
        <v>203</v>
      </c>
      <c r="K106" s="461" t="s">
        <v>2416</v>
      </c>
      <c r="L106" s="359" t="str">
        <f>VLOOKUP(K106,CódigosRetorno!$A$1:$B$1676,2,FALSE)</f>
        <v>El codigo del tributo es invalido</v>
      </c>
      <c r="M106" s="450" t="s">
        <v>477</v>
      </c>
      <c r="N106" s="449" t="s">
        <v>3013</v>
      </c>
    </row>
    <row r="107" spans="2:14" ht="24">
      <c r="B107" s="1490"/>
      <c r="C107" s="1493"/>
      <c r="D107" s="1492"/>
      <c r="E107" s="1492"/>
      <c r="F107" s="1490"/>
      <c r="G107" s="1492"/>
      <c r="H107" s="1491"/>
      <c r="I107" s="452" t="s">
        <v>3094</v>
      </c>
      <c r="J107" s="463" t="s">
        <v>203</v>
      </c>
      <c r="K107" s="461" t="s">
        <v>2084</v>
      </c>
      <c r="L107" s="359" t="str">
        <f>VLOOKUP(K107,CódigosRetorno!$A$1:$B$1676,2,FALSE)</f>
        <v>Debe consignar solo un elemento cac:TaxTotal a nivel de item para IGV (cbc:ID igual a 1000)</v>
      </c>
      <c r="M107" s="450" t="s">
        <v>477</v>
      </c>
      <c r="N107" s="449" t="s">
        <v>186</v>
      </c>
    </row>
    <row r="108" spans="2:14" ht="24">
      <c r="B108" s="1490"/>
      <c r="C108" s="1493"/>
      <c r="D108" s="1492"/>
      <c r="E108" s="1492"/>
      <c r="F108" s="1490" t="s">
        <v>46</v>
      </c>
      <c r="G108" s="1492" t="s">
        <v>2918</v>
      </c>
      <c r="H108" s="1491" t="s">
        <v>5398</v>
      </c>
      <c r="I108" s="451" t="s">
        <v>3136</v>
      </c>
      <c r="J108" s="463" t="s">
        <v>203</v>
      </c>
      <c r="K108" s="461" t="s">
        <v>788</v>
      </c>
      <c r="L108" s="359" t="str">
        <f>VLOOKUP(K108,CódigosRetorno!$A$1:$B$1676,2,FALSE)</f>
        <v>cac:TaxScheme/cbc:Name del item - No existe el tag o el dato ingresado no cumple con el estandar</v>
      </c>
      <c r="M108" s="450" t="s">
        <v>477</v>
      </c>
      <c r="N108" s="449" t="s">
        <v>186</v>
      </c>
    </row>
    <row r="109" spans="2:14" ht="24">
      <c r="B109" s="1490"/>
      <c r="C109" s="1493"/>
      <c r="D109" s="1492"/>
      <c r="E109" s="1492"/>
      <c r="F109" s="1490"/>
      <c r="G109" s="1492"/>
      <c r="H109" s="1491"/>
      <c r="I109" s="452" t="s">
        <v>3149</v>
      </c>
      <c r="J109" s="449" t="s">
        <v>1177</v>
      </c>
      <c r="K109" s="463" t="s">
        <v>790</v>
      </c>
      <c r="L109" s="359" t="str">
        <f>VLOOKUP(K109,CódigosRetorno!$A$1:$B$1676,2,FALSE)</f>
        <v>El Name o TaxTypeCode debe corresponder con el Id para el IGV</v>
      </c>
      <c r="M109" s="450" t="s">
        <v>477</v>
      </c>
      <c r="N109" s="449" t="s">
        <v>186</v>
      </c>
    </row>
    <row r="110" spans="2:14" ht="60">
      <c r="B110" s="1490"/>
      <c r="C110" s="1493"/>
      <c r="D110" s="1492"/>
      <c r="E110" s="1492"/>
      <c r="F110" s="449" t="s">
        <v>13</v>
      </c>
      <c r="G110" s="450" t="s">
        <v>2918</v>
      </c>
      <c r="H110" s="452" t="s">
        <v>5399</v>
      </c>
      <c r="I110" s="452" t="s">
        <v>3520</v>
      </c>
      <c r="J110" s="449" t="s">
        <v>1177</v>
      </c>
      <c r="K110" s="463" t="s">
        <v>790</v>
      </c>
      <c r="L110" s="359" t="str">
        <f>VLOOKUP(K110,CódigosRetorno!$A$1:$B$1676,2,FALSE)</f>
        <v>El Name o TaxTypeCode debe corresponder con el Id para el IGV</v>
      </c>
      <c r="M110" s="450" t="s">
        <v>477</v>
      </c>
      <c r="N110" s="449" t="s">
        <v>3013</v>
      </c>
    </row>
    <row r="111" spans="2:14" ht="24">
      <c r="B111" s="1490">
        <f>B102+1</f>
        <v>30</v>
      </c>
      <c r="C111" s="1493" t="s">
        <v>2925</v>
      </c>
      <c r="D111" s="1492" t="s">
        <v>15</v>
      </c>
      <c r="E111" s="1492" t="s">
        <v>9</v>
      </c>
      <c r="F111" s="449" t="s">
        <v>12</v>
      </c>
      <c r="G111" s="450" t="s">
        <v>16</v>
      </c>
      <c r="H111" s="451" t="s">
        <v>5400</v>
      </c>
      <c r="I111" s="451" t="s">
        <v>2631</v>
      </c>
      <c r="J111" s="450" t="s">
        <v>186</v>
      </c>
      <c r="K111" s="463" t="s">
        <v>186</v>
      </c>
      <c r="L111" s="359" t="str">
        <f>VLOOKUP(K111,CódigosRetorno!$A$1:$B$1676,2,FALSE)</f>
        <v>-</v>
      </c>
      <c r="M111" s="450" t="s">
        <v>186</v>
      </c>
      <c r="N111" s="449" t="s">
        <v>186</v>
      </c>
    </row>
    <row r="112" spans="2:14" ht="36">
      <c r="B112" s="1490"/>
      <c r="C112" s="1493"/>
      <c r="D112" s="1492"/>
      <c r="E112" s="1492"/>
      <c r="F112" s="449" t="s">
        <v>12</v>
      </c>
      <c r="G112" s="450" t="s">
        <v>16</v>
      </c>
      <c r="H112" s="451" t="s">
        <v>5401</v>
      </c>
      <c r="I112" s="451" t="s">
        <v>2631</v>
      </c>
      <c r="J112" s="450" t="s">
        <v>186</v>
      </c>
      <c r="K112" s="463" t="s">
        <v>186</v>
      </c>
      <c r="L112" s="359" t="str">
        <f>VLOOKUP(K112,CódigosRetorno!$A$1:$B$1676,2,FALSE)</f>
        <v>-</v>
      </c>
      <c r="M112" s="450" t="s">
        <v>186</v>
      </c>
      <c r="N112" s="449" t="s">
        <v>186</v>
      </c>
    </row>
    <row r="113" spans="2:14" ht="24">
      <c r="B113" s="1490"/>
      <c r="C113" s="1493"/>
      <c r="D113" s="1492"/>
      <c r="E113" s="1492"/>
      <c r="F113" s="1490" t="s">
        <v>10</v>
      </c>
      <c r="G113" s="1492" t="s">
        <v>2926</v>
      </c>
      <c r="H113" s="1491" t="s">
        <v>5402</v>
      </c>
      <c r="I113" s="451" t="s">
        <v>3047</v>
      </c>
      <c r="J113" s="463" t="s">
        <v>203</v>
      </c>
      <c r="K113" s="461" t="s">
        <v>2064</v>
      </c>
      <c r="L113" s="359" t="str">
        <f>VLOOKUP(K113,CódigosRetorno!$A$1:$B$1676,2,FALSE)</f>
        <v>Si existe monto de ISC en el ITEM debe especificar el sistema de calculo</v>
      </c>
      <c r="M113" s="450" t="s">
        <v>477</v>
      </c>
      <c r="N113" s="449" t="s">
        <v>186</v>
      </c>
    </row>
    <row r="114" spans="2:14" ht="24">
      <c r="B114" s="1490"/>
      <c r="C114" s="1493"/>
      <c r="D114" s="1492"/>
      <c r="E114" s="1492"/>
      <c r="F114" s="1490"/>
      <c r="G114" s="1492"/>
      <c r="H114" s="1491"/>
      <c r="I114" s="451" t="s">
        <v>3413</v>
      </c>
      <c r="J114" s="463" t="s">
        <v>203</v>
      </c>
      <c r="K114" s="461" t="s">
        <v>785</v>
      </c>
      <c r="L114" s="359" t="str">
        <f>VLOOKUP(K114,CódigosRetorno!$A$1:$B$1676,2,FALSE)</f>
        <v>El sistema de calculo del ISC es incorrecto</v>
      </c>
      <c r="M114" s="450" t="s">
        <v>477</v>
      </c>
      <c r="N114" s="449" t="s">
        <v>3019</v>
      </c>
    </row>
    <row r="115" spans="2:14" ht="48">
      <c r="B115" s="1490"/>
      <c r="C115" s="1493"/>
      <c r="D115" s="1492"/>
      <c r="E115" s="1492"/>
      <c r="F115" s="449" t="s">
        <v>44</v>
      </c>
      <c r="G115" s="450"/>
      <c r="H115" s="452" t="s">
        <v>5397</v>
      </c>
      <c r="I115" s="451" t="s">
        <v>2631</v>
      </c>
      <c r="J115" s="450" t="s">
        <v>186</v>
      </c>
      <c r="K115" s="463" t="s">
        <v>186</v>
      </c>
      <c r="L115" s="359" t="str">
        <f>VLOOKUP(K115,CódigosRetorno!$A$1:$B$1676,2,FALSE)</f>
        <v>-</v>
      </c>
      <c r="M115" s="450" t="s">
        <v>186</v>
      </c>
      <c r="N115" s="449" t="s">
        <v>186</v>
      </c>
    </row>
    <row r="116" spans="2:14" ht="48">
      <c r="B116" s="1490"/>
      <c r="C116" s="1493"/>
      <c r="D116" s="1492"/>
      <c r="E116" s="1492"/>
      <c r="F116" s="449" t="s">
        <v>46</v>
      </c>
      <c r="G116" s="450" t="s">
        <v>2918</v>
      </c>
      <c r="H116" s="452" t="s">
        <v>5398</v>
      </c>
      <c r="I116" s="452" t="s">
        <v>2943</v>
      </c>
      <c r="J116" s="463" t="s">
        <v>203</v>
      </c>
      <c r="K116" s="463" t="s">
        <v>791</v>
      </c>
      <c r="L116" s="359" t="str">
        <f>VLOOKUP(K116,CódigosRetorno!$A$1:$B$1676,2,FALSE)</f>
        <v>El Name o TaxTypeCode debe corresponder con el Id para el ISC</v>
      </c>
      <c r="M116" s="450" t="s">
        <v>477</v>
      </c>
      <c r="N116" s="449" t="s">
        <v>186</v>
      </c>
    </row>
    <row r="117" spans="2:14" ht="60">
      <c r="B117" s="1490"/>
      <c r="C117" s="1493"/>
      <c r="D117" s="1492"/>
      <c r="E117" s="1492"/>
      <c r="F117" s="449" t="s">
        <v>13</v>
      </c>
      <c r="G117" s="450" t="s">
        <v>2918</v>
      </c>
      <c r="H117" s="452" t="s">
        <v>5399</v>
      </c>
      <c r="I117" s="452" t="s">
        <v>3521</v>
      </c>
      <c r="J117" s="463" t="s">
        <v>203</v>
      </c>
      <c r="K117" s="463" t="s">
        <v>791</v>
      </c>
      <c r="L117" s="359" t="str">
        <f>VLOOKUP(K117,CódigosRetorno!$A$1:$B$1676,2,FALSE)</f>
        <v>El Name o TaxTypeCode debe corresponder con el Id para el ISC</v>
      </c>
      <c r="M117" s="450" t="s">
        <v>186</v>
      </c>
      <c r="N117" s="449" t="s">
        <v>186</v>
      </c>
    </row>
    <row r="118" spans="2:14" ht="24">
      <c r="B118" s="449">
        <f>B111+1</f>
        <v>31</v>
      </c>
      <c r="C118" s="452" t="s">
        <v>2941</v>
      </c>
      <c r="D118" s="450" t="s">
        <v>15</v>
      </c>
      <c r="E118" s="450" t="s">
        <v>9</v>
      </c>
      <c r="F118" s="449" t="s">
        <v>12</v>
      </c>
      <c r="G118" s="450" t="s">
        <v>16</v>
      </c>
      <c r="H118" s="452" t="s">
        <v>3095</v>
      </c>
      <c r="I118" s="451" t="s">
        <v>2929</v>
      </c>
      <c r="J118" s="463" t="s">
        <v>203</v>
      </c>
      <c r="K118" s="461" t="s">
        <v>2067</v>
      </c>
      <c r="L118" s="359" t="str">
        <f>VLOOKUP(K118,CódigosRetorno!$A$1:$B$1676,2,FALSE)</f>
        <v>El dato ingresado en LineExtensionAmount del item no cumple con el formato establecido</v>
      </c>
      <c r="M118" s="450" t="s">
        <v>477</v>
      </c>
      <c r="N118" s="449" t="s">
        <v>186</v>
      </c>
    </row>
    <row r="119" spans="2:14">
      <c r="B119" s="368" t="s">
        <v>3048</v>
      </c>
      <c r="C119" s="359"/>
      <c r="D119" s="450"/>
      <c r="E119" s="365"/>
      <c r="F119" s="367"/>
      <c r="G119" s="365"/>
      <c r="H119" s="359" t="s">
        <v>186</v>
      </c>
      <c r="I119" s="359" t="s">
        <v>186</v>
      </c>
      <c r="J119" s="365" t="s">
        <v>186</v>
      </c>
      <c r="K119" s="366" t="s">
        <v>186</v>
      </c>
      <c r="L119" s="359" t="str">
        <f>VLOOKUP(K119,CódigosRetorno!$A$1:$B$1676,2,FALSE)</f>
        <v>-</v>
      </c>
      <c r="M119" s="450" t="s">
        <v>186</v>
      </c>
      <c r="N119" s="367"/>
    </row>
    <row r="120" spans="2:14" ht="24">
      <c r="B120" s="449">
        <f>+B118+1</f>
        <v>32</v>
      </c>
      <c r="C120" s="452" t="s">
        <v>3049</v>
      </c>
      <c r="D120" s="453" t="s">
        <v>3050</v>
      </c>
      <c r="E120" s="454" t="s">
        <v>9</v>
      </c>
      <c r="F120" s="109" t="s">
        <v>5</v>
      </c>
      <c r="G120" s="454"/>
      <c r="H120" s="110" t="s">
        <v>3096</v>
      </c>
      <c r="I120" s="451" t="s">
        <v>2631</v>
      </c>
      <c r="J120" s="450" t="s">
        <v>186</v>
      </c>
      <c r="K120" s="463" t="s">
        <v>186</v>
      </c>
      <c r="L120" s="359" t="str">
        <f>VLOOKUP(K120,CódigosRetorno!$A$1:$B$1676,2,FALSE)</f>
        <v>-</v>
      </c>
      <c r="M120" s="450" t="s">
        <v>186</v>
      </c>
      <c r="N120" s="449" t="s">
        <v>186</v>
      </c>
    </row>
    <row r="121" spans="2:14" ht="24">
      <c r="B121" s="449">
        <f>+B120+1</f>
        <v>33</v>
      </c>
      <c r="C121" s="452" t="s">
        <v>3052</v>
      </c>
      <c r="D121" s="454" t="s">
        <v>15</v>
      </c>
      <c r="E121" s="454" t="s">
        <v>9</v>
      </c>
      <c r="F121" s="109" t="s">
        <v>149</v>
      </c>
      <c r="G121" s="454" t="s">
        <v>25</v>
      </c>
      <c r="H121" s="110" t="s">
        <v>3097</v>
      </c>
      <c r="I121" s="451" t="s">
        <v>2631</v>
      </c>
      <c r="J121" s="450" t="s">
        <v>186</v>
      </c>
      <c r="K121" s="463" t="s">
        <v>186</v>
      </c>
      <c r="L121" s="359" t="str">
        <f>VLOOKUP(K121,CódigosRetorno!$A$1:$B$1676,2,FALSE)</f>
        <v>-</v>
      </c>
      <c r="M121" s="450" t="s">
        <v>186</v>
      </c>
      <c r="N121" s="449" t="s">
        <v>186</v>
      </c>
    </row>
    <row r="122" spans="2:14">
      <c r="B122" s="368" t="s">
        <v>159</v>
      </c>
      <c r="C122" s="368"/>
      <c r="D122" s="174"/>
      <c r="E122" s="362" t="s">
        <v>186</v>
      </c>
      <c r="F122" s="363" t="s">
        <v>186</v>
      </c>
      <c r="G122" s="363" t="s">
        <v>186</v>
      </c>
      <c r="H122" s="364" t="s">
        <v>186</v>
      </c>
      <c r="I122" s="359" t="s">
        <v>186</v>
      </c>
      <c r="J122" s="365" t="s">
        <v>186</v>
      </c>
      <c r="K122" s="366" t="s">
        <v>186</v>
      </c>
      <c r="L122" s="359" t="str">
        <f>VLOOKUP(K122,CódigosRetorno!$A$1:$B$1676,2,FALSE)</f>
        <v>-</v>
      </c>
      <c r="M122" s="450" t="s">
        <v>186</v>
      </c>
      <c r="N122" s="367" t="s">
        <v>186</v>
      </c>
    </row>
    <row r="123" spans="2:14" ht="36">
      <c r="B123" s="125"/>
      <c r="C123" s="174" t="s">
        <v>480</v>
      </c>
      <c r="D123" s="119" t="s">
        <v>3</v>
      </c>
      <c r="E123" s="119" t="s">
        <v>9</v>
      </c>
      <c r="F123" s="123" t="s">
        <v>186</v>
      </c>
      <c r="G123" s="123" t="s">
        <v>186</v>
      </c>
      <c r="H123" s="174" t="s">
        <v>3070</v>
      </c>
      <c r="I123" s="452" t="s">
        <v>3098</v>
      </c>
      <c r="J123" s="463" t="s">
        <v>203</v>
      </c>
      <c r="K123" s="461" t="s">
        <v>1989</v>
      </c>
      <c r="L123" s="359" t="str">
        <f>VLOOKUP(K123,CódigosRetorno!$A$1:$B$1676,2,FALSE)</f>
        <v>Solo debe de existir un tag AdditionalInformation.</v>
      </c>
      <c r="M123" s="450" t="s">
        <v>477</v>
      </c>
      <c r="N123" s="449" t="s">
        <v>186</v>
      </c>
    </row>
    <row r="124" spans="2:14" ht="12" customHeight="1">
      <c r="B124" s="1490">
        <f>+B121+1</f>
        <v>34</v>
      </c>
      <c r="C124" s="1493" t="s">
        <v>64</v>
      </c>
      <c r="D124" s="1492" t="s">
        <v>3</v>
      </c>
      <c r="E124" s="1492" t="s">
        <v>9</v>
      </c>
      <c r="F124" s="1490" t="s">
        <v>44</v>
      </c>
      <c r="G124" s="1492" t="s">
        <v>2932</v>
      </c>
      <c r="H124" s="1491" t="s">
        <v>5403</v>
      </c>
      <c r="I124" s="452" t="s">
        <v>3476</v>
      </c>
      <c r="J124" s="463" t="s">
        <v>203</v>
      </c>
      <c r="K124" s="461" t="s">
        <v>2304</v>
      </c>
      <c r="L124" s="359" t="str">
        <f>VLOOKUP(K124,CódigosRetorno!$A$1:$B$1676,2,FALSE)</f>
        <v>El valor ingresado en AdditionalMonetaryTotal/cbc:ID es incorrecto</v>
      </c>
      <c r="M124" s="449"/>
      <c r="N124" s="449" t="s">
        <v>186</v>
      </c>
    </row>
    <row r="125" spans="2:14" ht="25.9" customHeight="1">
      <c r="B125" s="1490"/>
      <c r="C125" s="1493"/>
      <c r="D125" s="1492"/>
      <c r="E125" s="1492"/>
      <c r="F125" s="1490"/>
      <c r="G125" s="1492"/>
      <c r="H125" s="1491"/>
      <c r="I125" s="452" t="s">
        <v>3089</v>
      </c>
      <c r="J125" s="463" t="s">
        <v>203</v>
      </c>
      <c r="K125" s="461" t="s">
        <v>2013</v>
      </c>
      <c r="L125" s="359" t="str">
        <f>VLOOKUP(K125,CódigosRetorno!$A$1:$B$1676,2,FALSE)</f>
        <v>Existe mas de un tag sac:AdditionalMonetaryTotal con el mismo ID</v>
      </c>
      <c r="M125" s="450" t="s">
        <v>477</v>
      </c>
      <c r="N125" s="449" t="s">
        <v>186</v>
      </c>
    </row>
    <row r="126" spans="2:14" ht="48">
      <c r="B126" s="1490"/>
      <c r="C126" s="1493"/>
      <c r="D126" s="1492"/>
      <c r="E126" s="1492"/>
      <c r="F126" s="449" t="s">
        <v>12</v>
      </c>
      <c r="G126" s="450" t="s">
        <v>48</v>
      </c>
      <c r="H126" s="451" t="s">
        <v>5404</v>
      </c>
      <c r="I126" s="451" t="s">
        <v>3524</v>
      </c>
      <c r="J126" s="450" t="s">
        <v>203</v>
      </c>
      <c r="K126" s="463" t="s">
        <v>2305</v>
      </c>
      <c r="L126" s="359" t="str">
        <f>VLOOKUP(K126,CódigosRetorno!$A$1:$B$1676,2,FALSE)</f>
        <v>El dato ingresado en PayableAmount no cumple con el formato establecido</v>
      </c>
      <c r="M126" s="450" t="s">
        <v>477</v>
      </c>
      <c r="N126" s="449" t="s">
        <v>186</v>
      </c>
    </row>
    <row r="127" spans="2:14" ht="60">
      <c r="B127" s="1490">
        <f>B124+1</f>
        <v>35</v>
      </c>
      <c r="C127" s="1491" t="s">
        <v>63</v>
      </c>
      <c r="D127" s="1492" t="s">
        <v>3</v>
      </c>
      <c r="E127" s="1492" t="s">
        <v>9</v>
      </c>
      <c r="F127" s="449" t="s">
        <v>44</v>
      </c>
      <c r="G127" s="450" t="s">
        <v>2932</v>
      </c>
      <c r="H127" s="451" t="s">
        <v>5403</v>
      </c>
      <c r="I127" s="451" t="s">
        <v>2631</v>
      </c>
      <c r="J127" s="450" t="s">
        <v>186</v>
      </c>
      <c r="K127" s="463" t="s">
        <v>186</v>
      </c>
      <c r="L127" s="359" t="str">
        <f>VLOOKUP(K127,CódigosRetorno!$A$1:$B$1676,2,FALSE)</f>
        <v>-</v>
      </c>
      <c r="M127" s="450" t="s">
        <v>186</v>
      </c>
      <c r="N127" s="449" t="s">
        <v>186</v>
      </c>
    </row>
    <row r="128" spans="2:14" ht="48">
      <c r="B128" s="1490"/>
      <c r="C128" s="1491"/>
      <c r="D128" s="1492"/>
      <c r="E128" s="1492"/>
      <c r="F128" s="449" t="s">
        <v>12</v>
      </c>
      <c r="G128" s="450"/>
      <c r="H128" s="451" t="s">
        <v>5404</v>
      </c>
      <c r="I128" s="451" t="s">
        <v>2631</v>
      </c>
      <c r="J128" s="450" t="s">
        <v>186</v>
      </c>
      <c r="K128" s="463" t="s">
        <v>186</v>
      </c>
      <c r="L128" s="359" t="str">
        <f>VLOOKUP(K128,CódigosRetorno!$A$1:$B$1676,2,FALSE)</f>
        <v>-</v>
      </c>
      <c r="M128" s="450" t="s">
        <v>186</v>
      </c>
      <c r="N128" s="449" t="s">
        <v>186</v>
      </c>
    </row>
    <row r="129" spans="2:14" ht="60">
      <c r="B129" s="1490">
        <f>B127+1</f>
        <v>36</v>
      </c>
      <c r="C129" s="1491" t="s">
        <v>65</v>
      </c>
      <c r="D129" s="1492" t="s">
        <v>3</v>
      </c>
      <c r="E129" s="1492" t="s">
        <v>9</v>
      </c>
      <c r="F129" s="449" t="s">
        <v>44</v>
      </c>
      <c r="G129" s="450" t="s">
        <v>48</v>
      </c>
      <c r="H129" s="451" t="s">
        <v>5403</v>
      </c>
      <c r="I129" s="451" t="s">
        <v>2631</v>
      </c>
      <c r="J129" s="450" t="s">
        <v>186</v>
      </c>
      <c r="K129" s="463" t="s">
        <v>186</v>
      </c>
      <c r="L129" s="359" t="str">
        <f>VLOOKUP(K129,CódigosRetorno!$A$1:$B$1676,2,FALSE)</f>
        <v>-</v>
      </c>
      <c r="M129" s="450" t="s">
        <v>186</v>
      </c>
      <c r="N129" s="449" t="s">
        <v>186</v>
      </c>
    </row>
    <row r="130" spans="2:14" ht="48">
      <c r="B130" s="1490"/>
      <c r="C130" s="1491"/>
      <c r="D130" s="1492"/>
      <c r="E130" s="1492"/>
      <c r="F130" s="449" t="s">
        <v>12</v>
      </c>
      <c r="G130" s="450"/>
      <c r="H130" s="452" t="s">
        <v>5404</v>
      </c>
      <c r="I130" s="451" t="s">
        <v>2631</v>
      </c>
      <c r="J130" s="450" t="s">
        <v>186</v>
      </c>
      <c r="K130" s="463" t="s">
        <v>186</v>
      </c>
      <c r="L130" s="359" t="str">
        <f>VLOOKUP(K130,CódigosRetorno!$A$1:$B$1676,2,FALSE)</f>
        <v>-</v>
      </c>
      <c r="M130" s="450" t="s">
        <v>186</v>
      </c>
      <c r="N130" s="449" t="s">
        <v>186</v>
      </c>
    </row>
    <row r="131" spans="2:14" ht="60">
      <c r="B131" s="1490">
        <f>+B129+1</f>
        <v>37</v>
      </c>
      <c r="C131" s="1491" t="s">
        <v>30</v>
      </c>
      <c r="D131" s="1492" t="s">
        <v>3</v>
      </c>
      <c r="E131" s="1492" t="s">
        <v>9</v>
      </c>
      <c r="F131" s="449" t="s">
        <v>44</v>
      </c>
      <c r="G131" s="450"/>
      <c r="H131" s="452" t="s">
        <v>5403</v>
      </c>
      <c r="I131" s="451" t="s">
        <v>2631</v>
      </c>
      <c r="J131" s="450" t="s">
        <v>186</v>
      </c>
      <c r="K131" s="463" t="s">
        <v>186</v>
      </c>
      <c r="L131" s="359" t="str">
        <f>VLOOKUP(K131,CódigosRetorno!$A$1:$B$1676,2,FALSE)</f>
        <v>-</v>
      </c>
      <c r="M131" s="450" t="s">
        <v>186</v>
      </c>
      <c r="N131" s="449" t="s">
        <v>186</v>
      </c>
    </row>
    <row r="132" spans="2:14" ht="48">
      <c r="B132" s="1490"/>
      <c r="C132" s="1491"/>
      <c r="D132" s="1492"/>
      <c r="E132" s="1492"/>
      <c r="F132" s="449" t="s">
        <v>12</v>
      </c>
      <c r="G132" s="450" t="s">
        <v>48</v>
      </c>
      <c r="H132" s="452" t="s">
        <v>5404</v>
      </c>
      <c r="I132" s="451" t="s">
        <v>2631</v>
      </c>
      <c r="J132" s="450" t="s">
        <v>186</v>
      </c>
      <c r="K132" s="463" t="s">
        <v>186</v>
      </c>
      <c r="L132" s="359" t="str">
        <f>VLOOKUP(K132,CódigosRetorno!$A$1:$B$1676,2,FALSE)</f>
        <v>-</v>
      </c>
      <c r="M132" s="450" t="s">
        <v>186</v>
      </c>
      <c r="N132" s="449" t="s">
        <v>186</v>
      </c>
    </row>
    <row r="133" spans="2:14" ht="24">
      <c r="B133" s="1490">
        <f>B131+1</f>
        <v>38</v>
      </c>
      <c r="C133" s="1493" t="s">
        <v>19</v>
      </c>
      <c r="D133" s="1492" t="s">
        <v>3</v>
      </c>
      <c r="E133" s="1492" t="s">
        <v>9</v>
      </c>
      <c r="F133" s="449" t="s">
        <v>12</v>
      </c>
      <c r="G133" s="450" t="s">
        <v>16</v>
      </c>
      <c r="H133" s="451" t="s">
        <v>5405</v>
      </c>
      <c r="I133" s="451" t="s">
        <v>3524</v>
      </c>
      <c r="J133" s="463" t="s">
        <v>203</v>
      </c>
      <c r="K133" s="461" t="s">
        <v>2402</v>
      </c>
      <c r="L133" s="359" t="str">
        <f>VLOOKUP(K133,CódigosRetorno!$A$1:$B$1676,2,FALSE)</f>
        <v>El dato ingresado en TaxAmount no cumple con el formato establecido</v>
      </c>
      <c r="M133" s="450" t="s">
        <v>477</v>
      </c>
      <c r="N133" s="449" t="s">
        <v>186</v>
      </c>
    </row>
    <row r="134" spans="2:14" ht="24">
      <c r="B134" s="1490"/>
      <c r="C134" s="1493"/>
      <c r="D134" s="1492"/>
      <c r="E134" s="1492"/>
      <c r="F134" s="449" t="s">
        <v>12</v>
      </c>
      <c r="G134" s="450" t="s">
        <v>16</v>
      </c>
      <c r="H134" s="451" t="s">
        <v>5406</v>
      </c>
      <c r="I134" s="451" t="s">
        <v>2915</v>
      </c>
      <c r="J134" s="463" t="s">
        <v>203</v>
      </c>
      <c r="K134" s="461" t="s">
        <v>2389</v>
      </c>
      <c r="L134" s="359" t="str">
        <f>VLOOKUP(K134,CódigosRetorno!$A$1:$B$1676,2,FALSE)</f>
        <v>El tag global cac:TaxTotal/cbc:TaxAmount debe tener el mismo valor que cac:TaxTotal/cac:Subtotal/cbc:TaxAmount</v>
      </c>
      <c r="M134" s="450" t="s">
        <v>477</v>
      </c>
      <c r="N134" s="449" t="s">
        <v>186</v>
      </c>
    </row>
    <row r="135" spans="2:14" ht="24">
      <c r="B135" s="1490"/>
      <c r="C135" s="1493"/>
      <c r="D135" s="1492"/>
      <c r="E135" s="1492"/>
      <c r="F135" s="1490" t="s">
        <v>44</v>
      </c>
      <c r="G135" s="1492" t="s">
        <v>2918</v>
      </c>
      <c r="H135" s="1493" t="s">
        <v>5407</v>
      </c>
      <c r="I135" s="451" t="s">
        <v>3136</v>
      </c>
      <c r="J135" s="463" t="s">
        <v>203</v>
      </c>
      <c r="K135" s="461" t="s">
        <v>2398</v>
      </c>
      <c r="L135" s="359" t="str">
        <f>VLOOKUP(K135,CódigosRetorno!$A$1:$B$1676,2,FALSE)</f>
        <v>El XML no contiene el tag código de tributo internacional de impuestos globales</v>
      </c>
      <c r="M135" s="450" t="s">
        <v>477</v>
      </c>
      <c r="N135" s="449" t="s">
        <v>186</v>
      </c>
    </row>
    <row r="136" spans="2:14" ht="24">
      <c r="B136" s="1490"/>
      <c r="C136" s="1493"/>
      <c r="D136" s="1492"/>
      <c r="E136" s="1492"/>
      <c r="F136" s="1490"/>
      <c r="G136" s="1492"/>
      <c r="H136" s="1493"/>
      <c r="I136" s="451" t="s">
        <v>3190</v>
      </c>
      <c r="J136" s="463" t="s">
        <v>203</v>
      </c>
      <c r="K136" s="461" t="s">
        <v>2399</v>
      </c>
      <c r="L136" s="359" t="str">
        <f>VLOOKUP(K136,CódigosRetorno!$A$1:$B$1676,2,FALSE)</f>
        <v>El codigo del tributo es invalido</v>
      </c>
      <c r="M136" s="450" t="s">
        <v>477</v>
      </c>
      <c r="N136" s="449" t="s">
        <v>3013</v>
      </c>
    </row>
    <row r="137" spans="2:14" ht="24">
      <c r="B137" s="1490"/>
      <c r="C137" s="1493"/>
      <c r="D137" s="1492"/>
      <c r="E137" s="1492"/>
      <c r="F137" s="1490"/>
      <c r="G137" s="1492"/>
      <c r="H137" s="1493"/>
      <c r="I137" s="177" t="s">
        <v>3089</v>
      </c>
      <c r="J137" s="463" t="s">
        <v>203</v>
      </c>
      <c r="K137" s="461" t="s">
        <v>2087</v>
      </c>
      <c r="L137" s="359" t="str">
        <f>VLOOKUP(K137,CódigosRetorno!$A$1:$B$1676,2,FALSE)</f>
        <v>Debe consignar solo un elemento cac:TaxTotal a nivel global para IGV (cbc:ID igual a 1000)</v>
      </c>
      <c r="M137" s="450" t="s">
        <v>477</v>
      </c>
      <c r="N137" s="449" t="s">
        <v>186</v>
      </c>
    </row>
    <row r="138" spans="2:14" ht="24">
      <c r="B138" s="1490"/>
      <c r="C138" s="1493"/>
      <c r="D138" s="1492"/>
      <c r="E138" s="1492"/>
      <c r="F138" s="1490" t="s">
        <v>46</v>
      </c>
      <c r="G138" s="1492" t="s">
        <v>2918</v>
      </c>
      <c r="H138" s="1491" t="s">
        <v>5408</v>
      </c>
      <c r="I138" s="451" t="s">
        <v>3136</v>
      </c>
      <c r="J138" s="463" t="s">
        <v>203</v>
      </c>
      <c r="K138" s="461" t="s">
        <v>2396</v>
      </c>
      <c r="L138" s="359" t="str">
        <f>VLOOKUP(K138,CódigosRetorno!$A$1:$B$1676,2,FALSE)</f>
        <v>El XML no contiene el tag TaxScheme Name de impuestos globales</v>
      </c>
      <c r="M138" s="450" t="s">
        <v>477</v>
      </c>
      <c r="N138" s="449" t="s">
        <v>186</v>
      </c>
    </row>
    <row r="139" spans="2:14" ht="25.15" customHeight="1">
      <c r="B139" s="1490"/>
      <c r="C139" s="1493"/>
      <c r="D139" s="1492"/>
      <c r="E139" s="1492"/>
      <c r="F139" s="1490"/>
      <c r="G139" s="1492"/>
      <c r="H139" s="1491"/>
      <c r="I139" s="452" t="s">
        <v>3153</v>
      </c>
      <c r="J139" s="463" t="s">
        <v>203</v>
      </c>
      <c r="K139" s="463" t="s">
        <v>2392</v>
      </c>
      <c r="L139" s="359" t="str">
        <f>VLOOKUP(K139,CódigosRetorno!$A$1:$B$1676,2,FALSE)</f>
        <v>El Name o TaxTypeCode debe corresponder con el Id para el IGV</v>
      </c>
      <c r="M139" s="450"/>
      <c r="N139" s="449"/>
    </row>
    <row r="140" spans="2:14" ht="48">
      <c r="B140" s="1490"/>
      <c r="C140" s="1493"/>
      <c r="D140" s="1492"/>
      <c r="E140" s="1492"/>
      <c r="F140" s="449" t="s">
        <v>13</v>
      </c>
      <c r="G140" s="450" t="s">
        <v>2918</v>
      </c>
      <c r="H140" s="452" t="s">
        <v>5409</v>
      </c>
      <c r="I140" s="452" t="s">
        <v>3462</v>
      </c>
      <c r="J140" s="463" t="s">
        <v>203</v>
      </c>
      <c r="K140" s="461" t="s">
        <v>2392</v>
      </c>
      <c r="L140" s="359" t="str">
        <f>VLOOKUP(K140,CódigosRetorno!$A$1:$B$1676,2,FALSE)</f>
        <v>El Name o TaxTypeCode debe corresponder con el Id para el IGV</v>
      </c>
      <c r="M140" s="450" t="s">
        <v>477</v>
      </c>
      <c r="N140" s="449" t="s">
        <v>3013</v>
      </c>
    </row>
    <row r="141" spans="2:14" ht="24">
      <c r="B141" s="1490">
        <f>B133+1</f>
        <v>39</v>
      </c>
      <c r="C141" s="1493" t="s">
        <v>20</v>
      </c>
      <c r="D141" s="1492" t="s">
        <v>3</v>
      </c>
      <c r="E141" s="1492" t="s">
        <v>9</v>
      </c>
      <c r="F141" s="449" t="s">
        <v>12</v>
      </c>
      <c r="G141" s="450" t="s">
        <v>16</v>
      </c>
      <c r="H141" s="451" t="s">
        <v>5410</v>
      </c>
      <c r="I141" s="451" t="s">
        <v>2631</v>
      </c>
      <c r="J141" s="450" t="s">
        <v>186</v>
      </c>
      <c r="K141" s="463" t="s">
        <v>186</v>
      </c>
      <c r="L141" s="359" t="str">
        <f>VLOOKUP(K141,CódigosRetorno!$A$1:$B$1676,2,FALSE)</f>
        <v>-</v>
      </c>
      <c r="M141" s="450" t="s">
        <v>217</v>
      </c>
      <c r="N141" s="449" t="s">
        <v>186</v>
      </c>
    </row>
    <row r="142" spans="2:14" ht="24">
      <c r="B142" s="1490"/>
      <c r="C142" s="1493"/>
      <c r="D142" s="1492"/>
      <c r="E142" s="1492"/>
      <c r="F142" s="449" t="s">
        <v>12</v>
      </c>
      <c r="G142" s="450" t="s">
        <v>16</v>
      </c>
      <c r="H142" s="452" t="s">
        <v>5411</v>
      </c>
      <c r="I142" s="451" t="s">
        <v>2631</v>
      </c>
      <c r="J142" s="450" t="s">
        <v>186</v>
      </c>
      <c r="K142" s="463" t="s">
        <v>186</v>
      </c>
      <c r="L142" s="359" t="str">
        <f>VLOOKUP(K142,CódigosRetorno!$A$1:$B$1676,2,FALSE)</f>
        <v>-</v>
      </c>
      <c r="M142" s="450" t="s">
        <v>186</v>
      </c>
      <c r="N142" s="449" t="s">
        <v>186</v>
      </c>
    </row>
    <row r="143" spans="2:14" ht="36">
      <c r="B143" s="1490"/>
      <c r="C143" s="1493"/>
      <c r="D143" s="1492"/>
      <c r="E143" s="1492"/>
      <c r="F143" s="449" t="s">
        <v>44</v>
      </c>
      <c r="G143" s="450" t="s">
        <v>2918</v>
      </c>
      <c r="H143" s="452" t="s">
        <v>5407</v>
      </c>
      <c r="I143" s="451" t="s">
        <v>2631</v>
      </c>
      <c r="J143" s="450" t="s">
        <v>186</v>
      </c>
      <c r="K143" s="463" t="s">
        <v>186</v>
      </c>
      <c r="L143" s="359" t="str">
        <f>VLOOKUP(K143,CódigosRetorno!$A$1:$B$1676,2,FALSE)</f>
        <v>-</v>
      </c>
      <c r="M143" s="450" t="s">
        <v>186</v>
      </c>
      <c r="N143" s="449" t="s">
        <v>186</v>
      </c>
    </row>
    <row r="144" spans="2:14" ht="36">
      <c r="B144" s="1490"/>
      <c r="C144" s="1493"/>
      <c r="D144" s="1492"/>
      <c r="E144" s="1492"/>
      <c r="F144" s="449" t="s">
        <v>46</v>
      </c>
      <c r="G144" s="450" t="s">
        <v>2918</v>
      </c>
      <c r="H144" s="452" t="s">
        <v>5408</v>
      </c>
      <c r="I144" s="452" t="s">
        <v>2927</v>
      </c>
      <c r="J144" s="463" t="s">
        <v>203</v>
      </c>
      <c r="K144" s="461" t="s">
        <v>799</v>
      </c>
      <c r="L144" s="359" t="str">
        <f>VLOOKUP(K144,CódigosRetorno!$A$1:$B$1676,2,FALSE)</f>
        <v>El Name o TaxTypeCode debe corresponder con el Id para el ISC</v>
      </c>
      <c r="M144" s="450" t="s">
        <v>477</v>
      </c>
      <c r="N144" s="449" t="s">
        <v>186</v>
      </c>
    </row>
    <row r="145" spans="2:14" ht="48">
      <c r="B145" s="1490"/>
      <c r="C145" s="1493"/>
      <c r="D145" s="1492"/>
      <c r="E145" s="1492"/>
      <c r="F145" s="449" t="s">
        <v>13</v>
      </c>
      <c r="G145" s="450" t="s">
        <v>2918</v>
      </c>
      <c r="H145" s="452" t="s">
        <v>5409</v>
      </c>
      <c r="I145" s="452" t="s">
        <v>2927</v>
      </c>
      <c r="J145" s="463" t="s">
        <v>203</v>
      </c>
      <c r="K145" s="461" t="s">
        <v>799</v>
      </c>
      <c r="L145" s="359" t="str">
        <f>VLOOKUP(K145,CódigosRetorno!$A$1:$B$1676,2,FALSE)</f>
        <v>El Name o TaxTypeCode debe corresponder con el Id para el ISC</v>
      </c>
      <c r="M145" s="450" t="s">
        <v>186</v>
      </c>
      <c r="N145" s="449" t="s">
        <v>186</v>
      </c>
    </row>
    <row r="146" spans="2:14" ht="24">
      <c r="B146" s="1490">
        <f>B141+1</f>
        <v>40</v>
      </c>
      <c r="C146" s="1493" t="s">
        <v>21</v>
      </c>
      <c r="D146" s="1492" t="s">
        <v>3</v>
      </c>
      <c r="E146" s="1492" t="s">
        <v>9</v>
      </c>
      <c r="F146" s="449" t="s">
        <v>12</v>
      </c>
      <c r="G146" s="450" t="s">
        <v>16</v>
      </c>
      <c r="H146" s="451" t="s">
        <v>5412</v>
      </c>
      <c r="I146" s="451" t="s">
        <v>2631</v>
      </c>
      <c r="J146" s="450" t="s">
        <v>186</v>
      </c>
      <c r="K146" s="463" t="s">
        <v>186</v>
      </c>
      <c r="L146" s="359" t="str">
        <f>VLOOKUP(K146,CódigosRetorno!$A$1:$B$1676,2,FALSE)</f>
        <v>-</v>
      </c>
      <c r="M146" s="450" t="s">
        <v>186</v>
      </c>
      <c r="N146" s="449" t="s">
        <v>186</v>
      </c>
    </row>
    <row r="147" spans="2:14" ht="24">
      <c r="B147" s="1490"/>
      <c r="C147" s="1493"/>
      <c r="D147" s="1492"/>
      <c r="E147" s="1492"/>
      <c r="F147" s="449" t="s">
        <v>12</v>
      </c>
      <c r="G147" s="450" t="s">
        <v>16</v>
      </c>
      <c r="H147" s="452" t="s">
        <v>5413</v>
      </c>
      <c r="I147" s="451" t="s">
        <v>2631</v>
      </c>
      <c r="J147" s="450" t="s">
        <v>186</v>
      </c>
      <c r="K147" s="463" t="s">
        <v>186</v>
      </c>
      <c r="L147" s="359" t="str">
        <f>VLOOKUP(K147,CódigosRetorno!$A$1:$B$1676,2,FALSE)</f>
        <v>-</v>
      </c>
      <c r="M147" s="450" t="s">
        <v>186</v>
      </c>
      <c r="N147" s="449" t="s">
        <v>186</v>
      </c>
    </row>
    <row r="148" spans="2:14" ht="36">
      <c r="B148" s="1490"/>
      <c r="C148" s="1493"/>
      <c r="D148" s="1492"/>
      <c r="E148" s="1492"/>
      <c r="F148" s="449" t="s">
        <v>44</v>
      </c>
      <c r="G148" s="450"/>
      <c r="H148" s="452" t="s">
        <v>5407</v>
      </c>
      <c r="I148" s="451" t="s">
        <v>2631</v>
      </c>
      <c r="J148" s="450" t="s">
        <v>186</v>
      </c>
      <c r="K148" s="463" t="s">
        <v>186</v>
      </c>
      <c r="L148" s="359" t="str">
        <f>VLOOKUP(K148,CódigosRetorno!$A$1:$B$1676,2,FALSE)</f>
        <v>-</v>
      </c>
      <c r="M148" s="450" t="s">
        <v>186</v>
      </c>
      <c r="N148" s="449" t="s">
        <v>186</v>
      </c>
    </row>
    <row r="149" spans="2:14" ht="36">
      <c r="B149" s="1490"/>
      <c r="C149" s="1493"/>
      <c r="D149" s="1492"/>
      <c r="E149" s="1492"/>
      <c r="F149" s="449" t="s">
        <v>46</v>
      </c>
      <c r="G149" s="450"/>
      <c r="H149" s="451" t="s">
        <v>5408</v>
      </c>
      <c r="I149" s="451" t="s">
        <v>2631</v>
      </c>
      <c r="J149" s="450" t="s">
        <v>186</v>
      </c>
      <c r="K149" s="463" t="s">
        <v>186</v>
      </c>
      <c r="L149" s="359" t="str">
        <f>VLOOKUP(K149,CódigosRetorno!$A$1:$B$1676,2,FALSE)</f>
        <v>-</v>
      </c>
      <c r="M149" s="450" t="s">
        <v>477</v>
      </c>
      <c r="N149" s="449" t="s">
        <v>186</v>
      </c>
    </row>
    <row r="150" spans="2:14" ht="48">
      <c r="B150" s="1490"/>
      <c r="C150" s="1493"/>
      <c r="D150" s="1492"/>
      <c r="E150" s="1492"/>
      <c r="F150" s="449" t="s">
        <v>13</v>
      </c>
      <c r="G150" s="450"/>
      <c r="H150" s="452" t="s">
        <v>5409</v>
      </c>
      <c r="I150" s="451" t="s">
        <v>2631</v>
      </c>
      <c r="J150" s="450" t="s">
        <v>186</v>
      </c>
      <c r="K150" s="463" t="s">
        <v>186</v>
      </c>
      <c r="L150" s="359" t="str">
        <f>VLOOKUP(K150,CódigosRetorno!$A$1:$B$1676,2,FALSE)</f>
        <v>-</v>
      </c>
      <c r="M150" s="450" t="s">
        <v>186</v>
      </c>
      <c r="N150" s="449" t="s">
        <v>186</v>
      </c>
    </row>
    <row r="151" spans="2:14" ht="24">
      <c r="B151" s="449">
        <f>+B146+1</f>
        <v>41</v>
      </c>
      <c r="C151" s="451" t="s">
        <v>22</v>
      </c>
      <c r="D151" s="450" t="s">
        <v>3</v>
      </c>
      <c r="E151" s="450" t="s">
        <v>9</v>
      </c>
      <c r="F151" s="449" t="s">
        <v>12</v>
      </c>
      <c r="G151" s="450" t="s">
        <v>16</v>
      </c>
      <c r="H151" s="452" t="s">
        <v>3564</v>
      </c>
      <c r="I151" s="451" t="s">
        <v>3524</v>
      </c>
      <c r="J151" s="463" t="s">
        <v>203</v>
      </c>
      <c r="K151" s="461" t="s">
        <v>2386</v>
      </c>
      <c r="L151" s="359" t="str">
        <f>VLOOKUP(K151,CódigosRetorno!$A$1:$B$1676,2,FALSE)</f>
        <v>El dato ingresado en ChargeTotalAmount no cumple con el formato establecido</v>
      </c>
      <c r="M151" s="450" t="s">
        <v>477</v>
      </c>
      <c r="N151" s="449" t="s">
        <v>186</v>
      </c>
    </row>
    <row r="152" spans="2:14" ht="36">
      <c r="B152" s="449">
        <f>B151+1</f>
        <v>42</v>
      </c>
      <c r="C152" s="452" t="s">
        <v>82</v>
      </c>
      <c r="D152" s="450" t="s">
        <v>3</v>
      </c>
      <c r="E152" s="450" t="s">
        <v>4</v>
      </c>
      <c r="F152" s="449" t="s">
        <v>12</v>
      </c>
      <c r="G152" s="450" t="s">
        <v>16</v>
      </c>
      <c r="H152" s="452" t="s">
        <v>3563</v>
      </c>
      <c r="I152" s="451" t="s">
        <v>3524</v>
      </c>
      <c r="J152" s="463" t="s">
        <v>203</v>
      </c>
      <c r="K152" s="461" t="s">
        <v>2388</v>
      </c>
      <c r="L152" s="359" t="str">
        <f>VLOOKUP(K152,CódigosRetorno!$A$1:$B$1676,2,FALSE)</f>
        <v>El dato ingresado en PayableAmount no cumple con el formato establecido</v>
      </c>
      <c r="M152" s="449" t="s">
        <v>477</v>
      </c>
      <c r="N152" s="449" t="s">
        <v>186</v>
      </c>
    </row>
    <row r="153" spans="2:14" ht="12" customHeight="1">
      <c r="B153" s="384" t="s">
        <v>160</v>
      </c>
      <c r="C153" s="377"/>
      <c r="D153" s="135"/>
      <c r="E153" s="378"/>
      <c r="F153" s="378"/>
      <c r="G153" s="378"/>
      <c r="H153" s="377" t="s">
        <v>186</v>
      </c>
      <c r="I153" s="359" t="s">
        <v>186</v>
      </c>
      <c r="J153" s="365" t="s">
        <v>186</v>
      </c>
      <c r="K153" s="366" t="s">
        <v>186</v>
      </c>
      <c r="L153" s="359" t="str">
        <f>VLOOKUP(K153,CódigosRetorno!$A$1:$B$1676,2,FALSE)</f>
        <v>-</v>
      </c>
      <c r="M153" s="450"/>
      <c r="N153" s="367" t="s">
        <v>186</v>
      </c>
    </row>
    <row r="154" spans="2:14" ht="24" customHeight="1">
      <c r="B154" s="447">
        <f>+B152+1</f>
        <v>43</v>
      </c>
      <c r="C154" s="457" t="s">
        <v>154</v>
      </c>
      <c r="D154" s="458" t="s">
        <v>3</v>
      </c>
      <c r="E154" s="447" t="s">
        <v>9</v>
      </c>
      <c r="F154" s="445" t="s">
        <v>152</v>
      </c>
      <c r="G154" s="447" t="s">
        <v>143</v>
      </c>
      <c r="H154" s="457" t="s">
        <v>3565</v>
      </c>
      <c r="I154" s="452" t="s">
        <v>3100</v>
      </c>
      <c r="J154" s="463" t="s">
        <v>1177</v>
      </c>
      <c r="K154" s="461" t="s">
        <v>710</v>
      </c>
      <c r="L154" s="451" t="str">
        <f>VLOOKUP(K154,CódigosRetorno!$A$1:$B$1676,2,FALSE)</f>
        <v>PrepaidAmount: Monto total anticipado debe ser mayor a cero.</v>
      </c>
      <c r="M154" s="450"/>
      <c r="N154" s="449"/>
    </row>
    <row r="155" spans="2:14">
      <c r="F155" s="341"/>
      <c r="G155" s="341"/>
      <c r="H155" s="339"/>
      <c r="I155" s="256"/>
      <c r="J155" s="52"/>
      <c r="K155" s="81"/>
      <c r="L155" s="339"/>
    </row>
    <row r="156" spans="2:14" hidden="1">
      <c r="F156" s="341"/>
      <c r="G156" s="341"/>
      <c r="H156" s="339"/>
      <c r="I156" s="256"/>
      <c r="J156" s="52"/>
      <c r="K156" s="81"/>
      <c r="L156" s="339"/>
    </row>
    <row r="157" spans="2:14" hidden="1">
      <c r="F157" s="341"/>
      <c r="G157" s="341"/>
      <c r="H157" s="339"/>
      <c r="I157" s="256"/>
      <c r="J157" s="52"/>
      <c r="K157" s="81"/>
      <c r="L157" s="339"/>
    </row>
    <row r="158" spans="2:14" hidden="1">
      <c r="F158" s="341"/>
      <c r="G158" s="341"/>
      <c r="H158" s="339"/>
      <c r="I158" s="256"/>
      <c r="J158" s="52"/>
      <c r="K158" s="81"/>
      <c r="L158" s="339"/>
    </row>
    <row r="159" spans="2:14" hidden="1">
      <c r="F159" s="341"/>
      <c r="G159" s="341"/>
      <c r="H159" s="339"/>
      <c r="I159" s="256"/>
      <c r="J159" s="52"/>
      <c r="K159" s="81"/>
      <c r="L159" s="339"/>
    </row>
    <row r="160" spans="2:14" hidden="1">
      <c r="F160" s="341"/>
      <c r="G160" s="341"/>
      <c r="H160" s="339"/>
      <c r="I160" s="256"/>
      <c r="J160" s="52"/>
      <c r="K160" s="81"/>
      <c r="L160" s="339"/>
    </row>
  </sheetData>
  <mergeCells count="187">
    <mergeCell ref="H135:H137"/>
    <mergeCell ref="F138:F139"/>
    <mergeCell ref="G138:G139"/>
    <mergeCell ref="H138:H139"/>
    <mergeCell ref="B129:B130"/>
    <mergeCell ref="C129:C130"/>
    <mergeCell ref="F108:F109"/>
    <mergeCell ref="D129:D130"/>
    <mergeCell ref="E129:E130"/>
    <mergeCell ref="B133:B140"/>
    <mergeCell ref="C133:C140"/>
    <mergeCell ref="D133:D140"/>
    <mergeCell ref="E133:E140"/>
    <mergeCell ref="F135:F137"/>
    <mergeCell ref="G135:G137"/>
    <mergeCell ref="B124:B126"/>
    <mergeCell ref="C124:C126"/>
    <mergeCell ref="D124:D126"/>
    <mergeCell ref="E124:E126"/>
    <mergeCell ref="F124:F125"/>
    <mergeCell ref="G124:G125"/>
    <mergeCell ref="H124:H125"/>
    <mergeCell ref="B127:B128"/>
    <mergeCell ref="C127:C128"/>
    <mergeCell ref="C100:C101"/>
    <mergeCell ref="E100:E101"/>
    <mergeCell ref="G108:G109"/>
    <mergeCell ref="H108:H109"/>
    <mergeCell ref="B111:B117"/>
    <mergeCell ref="C111:C117"/>
    <mergeCell ref="D111:D117"/>
    <mergeCell ref="E111:E117"/>
    <mergeCell ref="F113:F114"/>
    <mergeCell ref="G113:G114"/>
    <mergeCell ref="H113:H114"/>
    <mergeCell ref="B102:B110"/>
    <mergeCell ref="C102:C110"/>
    <mergeCell ref="D102:D110"/>
    <mergeCell ref="E102:E110"/>
    <mergeCell ref="F104:F105"/>
    <mergeCell ref="G104:G105"/>
    <mergeCell ref="H104:H105"/>
    <mergeCell ref="F106:F107"/>
    <mergeCell ref="G106:G107"/>
    <mergeCell ref="H106:H107"/>
    <mergeCell ref="H62:H63"/>
    <mergeCell ref="B65:B74"/>
    <mergeCell ref="C65:C74"/>
    <mergeCell ref="D65:D69"/>
    <mergeCell ref="E65:E74"/>
    <mergeCell ref="F65:F74"/>
    <mergeCell ref="G65:G74"/>
    <mergeCell ref="H65:H74"/>
    <mergeCell ref="F84:F85"/>
    <mergeCell ref="G84:G85"/>
    <mergeCell ref="H84:H85"/>
    <mergeCell ref="G81:G83"/>
    <mergeCell ref="H75:H77"/>
    <mergeCell ref="H81:H83"/>
    <mergeCell ref="B78:B80"/>
    <mergeCell ref="C78:C80"/>
    <mergeCell ref="D78:D80"/>
    <mergeCell ref="E78:E80"/>
    <mergeCell ref="F78:F79"/>
    <mergeCell ref="G78:G79"/>
    <mergeCell ref="H78:H79"/>
    <mergeCell ref="B81:B85"/>
    <mergeCell ref="C81:C85"/>
    <mergeCell ref="D81:D84"/>
    <mergeCell ref="H36:H37"/>
    <mergeCell ref="B38:B49"/>
    <mergeCell ref="C38:C49"/>
    <mergeCell ref="D38:D49"/>
    <mergeCell ref="E38:E49"/>
    <mergeCell ref="F42:F43"/>
    <mergeCell ref="F47:F49"/>
    <mergeCell ref="B36:B37"/>
    <mergeCell ref="B53:B61"/>
    <mergeCell ref="C53:C61"/>
    <mergeCell ref="D53:D61"/>
    <mergeCell ref="E53:E61"/>
    <mergeCell ref="F53:F58"/>
    <mergeCell ref="G53:G58"/>
    <mergeCell ref="H53:H58"/>
    <mergeCell ref="F59:F61"/>
    <mergeCell ref="G59:G61"/>
    <mergeCell ref="H59:H61"/>
    <mergeCell ref="H22:H24"/>
    <mergeCell ref="B28:B34"/>
    <mergeCell ref="C28:C34"/>
    <mergeCell ref="D28:D34"/>
    <mergeCell ref="E28:E34"/>
    <mergeCell ref="F28:F31"/>
    <mergeCell ref="G28:G31"/>
    <mergeCell ref="H28:H31"/>
    <mergeCell ref="F32:F34"/>
    <mergeCell ref="G32:G34"/>
    <mergeCell ref="H32:H34"/>
    <mergeCell ref="B22:B24"/>
    <mergeCell ref="C22:C24"/>
    <mergeCell ref="D22:D24"/>
    <mergeCell ref="E22:E24"/>
    <mergeCell ref="F22:F24"/>
    <mergeCell ref="H13:H14"/>
    <mergeCell ref="B16:B21"/>
    <mergeCell ref="C16:C21"/>
    <mergeCell ref="E16:E21"/>
    <mergeCell ref="F16:F19"/>
    <mergeCell ref="G16:G19"/>
    <mergeCell ref="D17:D21"/>
    <mergeCell ref="H17:H19"/>
    <mergeCell ref="F20:F21"/>
    <mergeCell ref="G20:G21"/>
    <mergeCell ref="H20:H21"/>
    <mergeCell ref="B141:B145"/>
    <mergeCell ref="C141:C145"/>
    <mergeCell ref="D141:D145"/>
    <mergeCell ref="E141:E145"/>
    <mergeCell ref="B146:B150"/>
    <mergeCell ref="C146:C150"/>
    <mergeCell ref="D146:D150"/>
    <mergeCell ref="E146:E150"/>
    <mergeCell ref="E131:E132"/>
    <mergeCell ref="B131:B132"/>
    <mergeCell ref="C131:C132"/>
    <mergeCell ref="D131:D132"/>
    <mergeCell ref="D127:D128"/>
    <mergeCell ref="E127:E128"/>
    <mergeCell ref="B87:B88"/>
    <mergeCell ref="C87:C88"/>
    <mergeCell ref="D87:D88"/>
    <mergeCell ref="E87:E88"/>
    <mergeCell ref="F87:F88"/>
    <mergeCell ref="G87:G88"/>
    <mergeCell ref="H87:H88"/>
    <mergeCell ref="B97:B99"/>
    <mergeCell ref="C97:C99"/>
    <mergeCell ref="D97:D99"/>
    <mergeCell ref="E97:E99"/>
    <mergeCell ref="F98:F99"/>
    <mergeCell ref="B89:B90"/>
    <mergeCell ref="C89:C90"/>
    <mergeCell ref="D89:D90"/>
    <mergeCell ref="E89:E90"/>
    <mergeCell ref="F89:F90"/>
    <mergeCell ref="G89:G90"/>
    <mergeCell ref="H89:H90"/>
    <mergeCell ref="G98:G99"/>
    <mergeCell ref="H98:H99"/>
    <mergeCell ref="B100:B101"/>
    <mergeCell ref="E81:E85"/>
    <mergeCell ref="F81:F83"/>
    <mergeCell ref="B13:B14"/>
    <mergeCell ref="C13:C14"/>
    <mergeCell ref="E13:E14"/>
    <mergeCell ref="F13:F14"/>
    <mergeCell ref="B75:B77"/>
    <mergeCell ref="C75:C77"/>
    <mergeCell ref="E75:E77"/>
    <mergeCell ref="F75:F77"/>
    <mergeCell ref="G75:G77"/>
    <mergeCell ref="G13:G14"/>
    <mergeCell ref="G22:G24"/>
    <mergeCell ref="C36:C37"/>
    <mergeCell ref="D36:D37"/>
    <mergeCell ref="E36:E37"/>
    <mergeCell ref="F36:F37"/>
    <mergeCell ref="G36:G37"/>
    <mergeCell ref="B62:B63"/>
    <mergeCell ref="C62:C63"/>
    <mergeCell ref="E62:E63"/>
    <mergeCell ref="F62:F63"/>
    <mergeCell ref="G62:G63"/>
    <mergeCell ref="B5:B7"/>
    <mergeCell ref="C5:C7"/>
    <mergeCell ref="D5:D7"/>
    <mergeCell ref="E5:E7"/>
    <mergeCell ref="F5:F7"/>
    <mergeCell ref="G5:G7"/>
    <mergeCell ref="H5:H7"/>
    <mergeCell ref="B9:B12"/>
    <mergeCell ref="C9:C12"/>
    <mergeCell ref="D9:D12"/>
    <mergeCell ref="E9:E12"/>
    <mergeCell ref="F9:F12"/>
    <mergeCell ref="G9:G12"/>
    <mergeCell ref="H9:H12"/>
  </mergeCells>
  <pageMargins left="0.62" right="0.19685039370078741" top="0.18" bottom="0.15748031496062992" header="0.31496062992125984" footer="0.31496062992125984"/>
  <pageSetup paperSize="9" scale="70" fitToWidth="2" fitToHeight="2" orientation="portrait" r:id="rId1"/>
  <drawing r:id="rId2"/>
</worksheet>
</file>

<file path=xl/worksheets/sheet8.xml><?xml version="1.0" encoding="utf-8"?>
<worksheet xmlns="http://schemas.openxmlformats.org/spreadsheetml/2006/main" xmlns:r="http://schemas.openxmlformats.org/officeDocument/2006/relationships">
  <sheetPr codeName="Hoja9">
    <pageSetUpPr fitToPage="1"/>
  </sheetPr>
  <dimension ref="A1:O124"/>
  <sheetViews>
    <sheetView zoomScale="90" zoomScaleNormal="90" workbookViewId="0">
      <pane xSplit="4" ySplit="2" topLeftCell="E3" activePane="bottomRight" state="frozen"/>
      <selection pane="topRight" activeCell="E1" sqref="E1"/>
      <selection pane="bottomLeft" activeCell="A3" sqref="A3"/>
      <selection pane="bottomRight" activeCell="E3" sqref="E3"/>
    </sheetView>
  </sheetViews>
  <sheetFormatPr baseColWidth="10" defaultColWidth="0" defaultRowHeight="12" zeroHeight="1"/>
  <cols>
    <col min="1" max="1" width="2.28515625" style="6" customWidth="1"/>
    <col min="2" max="2" width="4.28515625" style="398" customWidth="1"/>
    <col min="3" max="3" width="28.5703125" style="61" customWidth="1"/>
    <col min="4" max="4" width="6.28515625" style="61" hidden="1" customWidth="1"/>
    <col min="5" max="5" width="11.42578125" style="62" customWidth="1"/>
    <col min="6" max="6" width="10" style="62" customWidth="1"/>
    <col min="7" max="7" width="14.28515625" style="62" customWidth="1"/>
    <col min="8" max="8" width="35.7109375" style="61" customWidth="1"/>
    <col min="9" max="9" width="64.28515625" style="61" customWidth="1"/>
    <col min="10" max="10" width="10" style="62" customWidth="1"/>
    <col min="11" max="11" width="10" style="155" customWidth="1"/>
    <col min="12" max="12" width="57.140625" style="61" customWidth="1"/>
    <col min="13" max="13" width="6.85546875" style="62" hidden="1" customWidth="1"/>
    <col min="14" max="14" width="11.42578125" style="62" customWidth="1"/>
    <col min="15" max="15" width="2.7109375" style="6" customWidth="1"/>
    <col min="16" max="16384" width="11.42578125" style="6" hidden="1"/>
  </cols>
  <sheetData>
    <row r="1" spans="1:14">
      <c r="B1" s="63"/>
      <c r="C1" s="64"/>
      <c r="D1" s="64"/>
      <c r="E1" s="65"/>
      <c r="F1" s="65"/>
      <c r="G1" s="65"/>
      <c r="H1" s="64"/>
      <c r="I1" s="64"/>
    </row>
    <row r="2" spans="1:14" ht="24">
      <c r="B2" s="116" t="s">
        <v>0</v>
      </c>
      <c r="C2" s="116" t="s">
        <v>59</v>
      </c>
      <c r="D2" s="116" t="s">
        <v>1</v>
      </c>
      <c r="E2" s="116" t="s">
        <v>3066</v>
      </c>
      <c r="F2" s="116" t="s">
        <v>3067</v>
      </c>
      <c r="G2" s="116" t="s">
        <v>2</v>
      </c>
      <c r="H2" s="116" t="s">
        <v>27</v>
      </c>
      <c r="I2" s="116" t="s">
        <v>2610</v>
      </c>
      <c r="J2" s="117" t="s">
        <v>2608</v>
      </c>
      <c r="K2" s="117" t="s">
        <v>2609</v>
      </c>
      <c r="L2" s="116" t="s">
        <v>3065</v>
      </c>
      <c r="M2" s="140" t="s">
        <v>216</v>
      </c>
      <c r="N2" s="116" t="s">
        <v>2889</v>
      </c>
    </row>
    <row r="3" spans="1:14">
      <c r="B3" s="141" t="s">
        <v>186</v>
      </c>
      <c r="C3" s="158" t="s">
        <v>186</v>
      </c>
      <c r="D3" s="141"/>
      <c r="E3" s="141" t="s">
        <v>186</v>
      </c>
      <c r="F3" s="141" t="s">
        <v>186</v>
      </c>
      <c r="G3" s="141" t="s">
        <v>186</v>
      </c>
      <c r="H3" s="158" t="s">
        <v>186</v>
      </c>
      <c r="I3" s="451" t="s">
        <v>3416</v>
      </c>
      <c r="J3" s="142" t="s">
        <v>186</v>
      </c>
      <c r="K3" s="142" t="s">
        <v>186</v>
      </c>
      <c r="L3" s="451" t="str">
        <f>VLOOKUP(K3,[6]CódigosRetorno!$A$1:$B$1620,2,FALSE)</f>
        <v>-</v>
      </c>
      <c r="M3" s="141"/>
      <c r="N3" s="141" t="s">
        <v>186</v>
      </c>
    </row>
    <row r="4" spans="1:14">
      <c r="B4" s="474" t="s">
        <v>3360</v>
      </c>
      <c r="C4" s="387"/>
      <c r="D4" s="141"/>
      <c r="E4" s="387"/>
      <c r="F4" s="387"/>
      <c r="G4" s="387"/>
      <c r="H4" s="387"/>
      <c r="I4" s="387"/>
      <c r="J4" s="388"/>
      <c r="K4" s="389" t="s">
        <v>186</v>
      </c>
      <c r="L4" s="359" t="str">
        <f>VLOOKUP(K4,[6]CódigosRetorno!$A$1:$B$1620,2,FALSE)</f>
        <v>-</v>
      </c>
      <c r="M4" s="449"/>
      <c r="N4" s="387"/>
    </row>
    <row r="5" spans="1:14">
      <c r="A5" s="66"/>
      <c r="B5" s="1514">
        <v>1</v>
      </c>
      <c r="C5" s="1515" t="s">
        <v>31</v>
      </c>
      <c r="D5" s="460" t="s">
        <v>3</v>
      </c>
      <c r="E5" s="1514" t="s">
        <v>4</v>
      </c>
      <c r="F5" s="1514" t="s">
        <v>13</v>
      </c>
      <c r="G5" s="1516" t="s">
        <v>875</v>
      </c>
      <c r="H5" s="1515" t="s">
        <v>876</v>
      </c>
      <c r="I5" s="315" t="s">
        <v>3136</v>
      </c>
      <c r="J5" s="459" t="s">
        <v>203</v>
      </c>
      <c r="K5" s="128" t="s">
        <v>2337</v>
      </c>
      <c r="L5" s="451" t="str">
        <f>VLOOKUP(K5,CódigosRetorno!$A$1:$B$1683,2,FALSE)</f>
        <v>El XML no contiene el tag o no existe informacion de UBLVersionID</v>
      </c>
      <c r="M5" s="459" t="s">
        <v>477</v>
      </c>
      <c r="N5" s="459" t="s">
        <v>186</v>
      </c>
    </row>
    <row r="6" spans="1:14">
      <c r="A6" s="66"/>
      <c r="B6" s="1514"/>
      <c r="C6" s="1515"/>
      <c r="D6" s="460"/>
      <c r="E6" s="1514"/>
      <c r="F6" s="1514"/>
      <c r="G6" s="1516"/>
      <c r="H6" s="1515"/>
      <c r="I6" s="315" t="s">
        <v>3217</v>
      </c>
      <c r="J6" s="459" t="s">
        <v>203</v>
      </c>
      <c r="K6" s="128" t="s">
        <v>2338</v>
      </c>
      <c r="L6" s="451" t="str">
        <f>VLOOKUP(K6,CódigosRetorno!$A$1:$B$1683,2,FALSE)</f>
        <v>UBLVersionID - La versión del UBL no es correcta</v>
      </c>
      <c r="M6" s="459" t="s">
        <v>477</v>
      </c>
      <c r="N6" s="459" t="s">
        <v>186</v>
      </c>
    </row>
    <row r="7" spans="1:14">
      <c r="A7" s="66"/>
      <c r="B7" s="1514">
        <f>+B5+1</f>
        <v>2</v>
      </c>
      <c r="C7" s="1515" t="s">
        <v>32</v>
      </c>
      <c r="D7" s="460" t="s">
        <v>3</v>
      </c>
      <c r="E7" s="1514" t="s">
        <v>4</v>
      </c>
      <c r="F7" s="1514" t="s">
        <v>13</v>
      </c>
      <c r="G7" s="1516" t="s">
        <v>877</v>
      </c>
      <c r="H7" s="1515" t="s">
        <v>878</v>
      </c>
      <c r="I7" s="315" t="s">
        <v>3136</v>
      </c>
      <c r="J7" s="459" t="s">
        <v>203</v>
      </c>
      <c r="K7" s="128" t="s">
        <v>2335</v>
      </c>
      <c r="L7" s="451" t="str">
        <f>VLOOKUP(K7,CódigosRetorno!$A$1:$B$1683,2,FALSE)</f>
        <v>El XML no contiene el tag o no existe informacion de CustomizationID</v>
      </c>
      <c r="M7" s="459" t="s">
        <v>477</v>
      </c>
      <c r="N7" s="459" t="s">
        <v>186</v>
      </c>
    </row>
    <row r="8" spans="1:14">
      <c r="A8" s="66"/>
      <c r="B8" s="1514"/>
      <c r="C8" s="1515"/>
      <c r="D8" s="460"/>
      <c r="E8" s="1514"/>
      <c r="F8" s="1514"/>
      <c r="G8" s="1516"/>
      <c r="H8" s="1515"/>
      <c r="I8" s="315" t="s">
        <v>3218</v>
      </c>
      <c r="J8" s="459" t="s">
        <v>203</v>
      </c>
      <c r="K8" s="128" t="s">
        <v>2336</v>
      </c>
      <c r="L8" s="451" t="str">
        <f>VLOOKUP(K8,CódigosRetorno!$A$1:$B$1683,2,FALSE)</f>
        <v>CustomizationID - La version del documento no es correcta</v>
      </c>
      <c r="M8" s="459" t="s">
        <v>477</v>
      </c>
      <c r="N8" s="459" t="s">
        <v>186</v>
      </c>
    </row>
    <row r="9" spans="1:14">
      <c r="A9" s="66"/>
      <c r="B9" s="459">
        <f>+B7+1</f>
        <v>3</v>
      </c>
      <c r="C9" s="460" t="s">
        <v>43</v>
      </c>
      <c r="D9" s="460" t="s">
        <v>3</v>
      </c>
      <c r="E9" s="450" t="s">
        <v>4</v>
      </c>
      <c r="F9" s="449" t="s">
        <v>26</v>
      </c>
      <c r="G9" s="450" t="s">
        <v>186</v>
      </c>
      <c r="H9" s="451" t="s">
        <v>186</v>
      </c>
      <c r="I9" s="451" t="s">
        <v>3420</v>
      </c>
      <c r="J9" s="128" t="s">
        <v>186</v>
      </c>
      <c r="K9" s="128" t="s">
        <v>186</v>
      </c>
      <c r="L9" s="451" t="str">
        <f>VLOOKUP(K9,CódigosRetorno!$A$1:$B$1683,2,FALSE)</f>
        <v>-</v>
      </c>
      <c r="M9" s="459"/>
      <c r="N9" s="449" t="s">
        <v>186</v>
      </c>
    </row>
    <row r="10" spans="1:14" ht="24">
      <c r="A10" s="66"/>
      <c r="B10" s="1514">
        <v>4</v>
      </c>
      <c r="C10" s="1515" t="s">
        <v>879</v>
      </c>
      <c r="D10" s="460" t="s">
        <v>3</v>
      </c>
      <c r="E10" s="1514" t="s">
        <v>4</v>
      </c>
      <c r="F10" s="1514" t="s">
        <v>45</v>
      </c>
      <c r="G10" s="1514" t="s">
        <v>58</v>
      </c>
      <c r="H10" s="1515" t="s">
        <v>880</v>
      </c>
      <c r="I10" s="452" t="s">
        <v>3135</v>
      </c>
      <c r="J10" s="459" t="s">
        <v>203</v>
      </c>
      <c r="K10" s="128" t="s">
        <v>2480</v>
      </c>
      <c r="L10" s="451" t="str">
        <f>VLOOKUP(K10,CódigosRetorno!$A$1:$B$1683,2,FALSE)</f>
        <v>ID - Serie y Número del archivo no coincide con el consignado en el contenido del XML.</v>
      </c>
      <c r="M10" s="459" t="s">
        <v>477</v>
      </c>
      <c r="N10" s="459" t="s">
        <v>186</v>
      </c>
    </row>
    <row r="11" spans="1:14" ht="36">
      <c r="A11" s="66"/>
      <c r="B11" s="1514"/>
      <c r="C11" s="1515"/>
      <c r="D11" s="872"/>
      <c r="E11" s="1514"/>
      <c r="F11" s="1514"/>
      <c r="G11" s="1514"/>
      <c r="H11" s="1515"/>
      <c r="I11" s="1287" t="s">
        <v>6558</v>
      </c>
      <c r="J11" s="1284" t="s">
        <v>203</v>
      </c>
      <c r="K11" s="1284" t="s">
        <v>2539</v>
      </c>
      <c r="L11" s="1280" t="str">
        <f>VLOOKUP(K11,CódigosRetorno!$A$1:$B$1770,2,FALSE)</f>
        <v>ID - El dato SERIE-CORRELATIVO no cumple con el formato de acuerdo al tipo de comprobante</v>
      </c>
      <c r="M11" s="723" t="s">
        <v>477</v>
      </c>
      <c r="N11" s="870" t="s">
        <v>186</v>
      </c>
    </row>
    <row r="12" spans="1:14" ht="36">
      <c r="A12" s="66"/>
      <c r="B12" s="1514"/>
      <c r="C12" s="1515"/>
      <c r="D12" s="460"/>
      <c r="E12" s="1514"/>
      <c r="F12" s="1514"/>
      <c r="G12" s="1514"/>
      <c r="H12" s="1515"/>
      <c r="I12" s="452" t="s">
        <v>3243</v>
      </c>
      <c r="J12" s="459" t="s">
        <v>203</v>
      </c>
      <c r="K12" s="128" t="s">
        <v>2502</v>
      </c>
      <c r="L12" s="451" t="str">
        <f>VLOOKUP(K12,CódigosRetorno!$A$1:$B$1683,2,FALSE)</f>
        <v>El comprobante fue registrado previamente con otros datos</v>
      </c>
      <c r="M12" s="459"/>
      <c r="N12" s="459" t="s">
        <v>3336</v>
      </c>
    </row>
    <row r="13" spans="1:14" ht="60">
      <c r="A13" s="66"/>
      <c r="B13" s="459">
        <f>+B10+1</f>
        <v>5</v>
      </c>
      <c r="C13" s="460" t="s">
        <v>23</v>
      </c>
      <c r="D13" s="460" t="s">
        <v>3</v>
      </c>
      <c r="E13" s="459" t="s">
        <v>4</v>
      </c>
      <c r="F13" s="459" t="s">
        <v>149</v>
      </c>
      <c r="G13" s="459" t="s">
        <v>25</v>
      </c>
      <c r="H13" s="460" t="s">
        <v>881</v>
      </c>
      <c r="I13" s="1287" t="s">
        <v>6113</v>
      </c>
      <c r="J13" s="459" t="s">
        <v>203</v>
      </c>
      <c r="K13" s="128" t="s">
        <v>1838</v>
      </c>
      <c r="L13" s="451" t="str">
        <f>VLOOKUP(K13,CódigosRetorno!$A$1:$B$1683,2,FALSE)</f>
        <v>El comprobante fue enviado fuera del plazo permitido.</v>
      </c>
      <c r="M13" s="459" t="s">
        <v>477</v>
      </c>
      <c r="N13" s="459" t="s">
        <v>186</v>
      </c>
    </row>
    <row r="14" spans="1:14">
      <c r="A14" s="66"/>
      <c r="B14" s="459">
        <f>+B13+1</f>
        <v>6</v>
      </c>
      <c r="C14" s="460" t="s">
        <v>1176</v>
      </c>
      <c r="D14" s="460"/>
      <c r="E14" s="459" t="s">
        <v>9</v>
      </c>
      <c r="F14" s="459"/>
      <c r="G14" s="459"/>
      <c r="H14" s="460" t="s">
        <v>3301</v>
      </c>
      <c r="I14" s="451" t="s">
        <v>2631</v>
      </c>
      <c r="J14" s="450" t="s">
        <v>186</v>
      </c>
      <c r="K14" s="463" t="s">
        <v>186</v>
      </c>
      <c r="L14" s="451" t="str">
        <f>VLOOKUP(K14,CódigosRetorno!$A$1:$B$1683,2,FALSE)</f>
        <v>-</v>
      </c>
      <c r="M14" s="450" t="s">
        <v>186</v>
      </c>
      <c r="N14" s="449" t="s">
        <v>186</v>
      </c>
    </row>
    <row r="15" spans="1:14">
      <c r="A15" s="66"/>
      <c r="B15" s="390" t="s">
        <v>882</v>
      </c>
      <c r="C15" s="382"/>
      <c r="D15" s="460"/>
      <c r="E15" s="392" t="s">
        <v>186</v>
      </c>
      <c r="F15" s="392" t="s">
        <v>186</v>
      </c>
      <c r="G15" s="392" t="s">
        <v>186</v>
      </c>
      <c r="H15" s="379" t="s">
        <v>186</v>
      </c>
      <c r="I15" s="393" t="s">
        <v>186</v>
      </c>
      <c r="J15" s="392" t="s">
        <v>186</v>
      </c>
      <c r="K15" s="381" t="s">
        <v>186</v>
      </c>
      <c r="L15" s="359" t="str">
        <f>VLOOKUP(K15,CódigosRetorno!$A$1:$B$1683,2,FALSE)</f>
        <v>-</v>
      </c>
      <c r="M15" s="459"/>
      <c r="N15" s="392" t="s">
        <v>186</v>
      </c>
    </row>
    <row r="16" spans="1:14" ht="24">
      <c r="A16" s="66"/>
      <c r="B16" s="1514">
        <f>+B14+1</f>
        <v>7</v>
      </c>
      <c r="C16" s="1515" t="s">
        <v>3313</v>
      </c>
      <c r="D16" s="460" t="s">
        <v>3</v>
      </c>
      <c r="E16" s="1514" t="s">
        <v>4</v>
      </c>
      <c r="F16" s="1514" t="s">
        <v>7</v>
      </c>
      <c r="G16" s="1514"/>
      <c r="H16" s="1515" t="s">
        <v>883</v>
      </c>
      <c r="I16" s="315" t="s">
        <v>3302</v>
      </c>
      <c r="J16" s="459" t="s">
        <v>203</v>
      </c>
      <c r="K16" s="128" t="s">
        <v>1102</v>
      </c>
      <c r="L16" s="451" t="str">
        <f>VLOOKUP(K16,CódigosRetorno!$A$1:$B$1683,2,FALSE)</f>
        <v>El RUC del archivo no corresponde al RUC del usuario o el proveedor no esta autorizado a enviar comprobantes del contribuyente</v>
      </c>
      <c r="M16" s="459" t="s">
        <v>477</v>
      </c>
      <c r="N16" s="459" t="s">
        <v>186</v>
      </c>
    </row>
    <row r="17" spans="1:14" ht="24">
      <c r="A17" s="66"/>
      <c r="B17" s="1514"/>
      <c r="C17" s="1515"/>
      <c r="D17" s="460"/>
      <c r="E17" s="1514"/>
      <c r="F17" s="1514"/>
      <c r="G17" s="1514"/>
      <c r="H17" s="1515"/>
      <c r="I17" s="315" t="s">
        <v>3248</v>
      </c>
      <c r="J17" s="459" t="s">
        <v>203</v>
      </c>
      <c r="K17" s="128" t="s">
        <v>2345</v>
      </c>
      <c r="L17" s="451" t="str">
        <f>VLOOKUP(K17,CódigosRetorno!$A$1:$B$1683,2,FALSE)</f>
        <v>El Numero de RUC del emisor no existe</v>
      </c>
      <c r="M17" s="459"/>
      <c r="N17" s="459" t="s">
        <v>2629</v>
      </c>
    </row>
    <row r="18" spans="1:14" ht="36">
      <c r="A18" s="66"/>
      <c r="B18" s="1514"/>
      <c r="C18" s="1515"/>
      <c r="D18" s="460"/>
      <c r="E18" s="1514"/>
      <c r="F18" s="1514"/>
      <c r="G18" s="1514"/>
      <c r="H18" s="1515"/>
      <c r="I18" s="315" t="s">
        <v>3306</v>
      </c>
      <c r="J18" s="459" t="s">
        <v>203</v>
      </c>
      <c r="K18" s="128" t="s">
        <v>1809</v>
      </c>
      <c r="L18" s="451" t="str">
        <f>VLOOKUP(K18,CódigosRetorno!$A$1:$B$1683,2,FALSE)</f>
        <v>Señor contribuyente a la fecha no se encuentra registrado ó habilitado con la condición de Agente de retención.</v>
      </c>
      <c r="M18" s="459"/>
      <c r="N18" s="459" t="s">
        <v>3305</v>
      </c>
    </row>
    <row r="19" spans="1:14" ht="24">
      <c r="A19" s="66"/>
      <c r="B19" s="1514">
        <f>+B16+1</f>
        <v>8</v>
      </c>
      <c r="C19" s="1515" t="s">
        <v>3314</v>
      </c>
      <c r="D19" s="460" t="s">
        <v>3</v>
      </c>
      <c r="E19" s="1514" t="s">
        <v>4</v>
      </c>
      <c r="F19" s="1514" t="s">
        <v>11</v>
      </c>
      <c r="G19" s="1514" t="s">
        <v>3220</v>
      </c>
      <c r="H19" s="1515" t="s">
        <v>3303</v>
      </c>
      <c r="I19" s="315" t="s">
        <v>2616</v>
      </c>
      <c r="J19" s="459" t="s">
        <v>203</v>
      </c>
      <c r="K19" s="128" t="s">
        <v>1731</v>
      </c>
      <c r="L19" s="451" t="str">
        <f>VLOOKUP(K19,CódigosRetorno!$A$1:$B$1683,2,FALSE)</f>
        <v>El XML no contiene el atributo o no existe información del tipo de documento del emisor</v>
      </c>
      <c r="M19" s="459" t="s">
        <v>477</v>
      </c>
      <c r="N19" s="459" t="s">
        <v>186</v>
      </c>
    </row>
    <row r="20" spans="1:14">
      <c r="A20" s="66"/>
      <c r="B20" s="1514"/>
      <c r="C20" s="1515"/>
      <c r="D20" s="460"/>
      <c r="E20" s="1514"/>
      <c r="F20" s="1514"/>
      <c r="G20" s="1514"/>
      <c r="H20" s="1515"/>
      <c r="I20" s="315" t="s">
        <v>3304</v>
      </c>
      <c r="J20" s="459" t="s">
        <v>203</v>
      </c>
      <c r="K20" s="128" t="s">
        <v>852</v>
      </c>
      <c r="L20" s="451" t="str">
        <f>VLOOKUP(K20,CódigosRetorno!$A$1:$B$1683,2,FALSE)</f>
        <v>El tipo de documento no es aceptado.</v>
      </c>
      <c r="M20" s="459" t="s">
        <v>477</v>
      </c>
      <c r="N20" s="459" t="s">
        <v>186</v>
      </c>
    </row>
    <row r="21" spans="1:14" ht="24">
      <c r="A21" s="66"/>
      <c r="B21" s="459">
        <f>+B19+1</f>
        <v>9</v>
      </c>
      <c r="C21" s="460" t="s">
        <v>3315</v>
      </c>
      <c r="D21" s="460" t="s">
        <v>3</v>
      </c>
      <c r="E21" s="459" t="s">
        <v>9</v>
      </c>
      <c r="F21" s="459" t="s">
        <v>5</v>
      </c>
      <c r="G21" s="459"/>
      <c r="H21" s="460" t="s">
        <v>884</v>
      </c>
      <c r="I21" s="315" t="s">
        <v>3163</v>
      </c>
      <c r="J21" s="459" t="s">
        <v>1177</v>
      </c>
      <c r="K21" s="128" t="s">
        <v>3480</v>
      </c>
      <c r="L21" s="451" t="str">
        <f>VLOOKUP(K21,CódigosRetorno!$A$1:$B$1683,2,FALSE)</f>
        <v>El nombre comercial del emisor no cumple con el formato establecido</v>
      </c>
      <c r="M21" s="459" t="s">
        <v>477</v>
      </c>
      <c r="N21" s="459" t="s">
        <v>186</v>
      </c>
    </row>
    <row r="22" spans="1:14">
      <c r="A22" s="66"/>
      <c r="B22" s="390" t="s">
        <v>885</v>
      </c>
      <c r="C22" s="382"/>
      <c r="D22" s="460"/>
      <c r="E22" s="394" t="s">
        <v>186</v>
      </c>
      <c r="F22" s="392" t="s">
        <v>186</v>
      </c>
      <c r="G22" s="394" t="s">
        <v>186</v>
      </c>
      <c r="H22" s="379" t="s">
        <v>186</v>
      </c>
      <c r="I22" s="393" t="s">
        <v>186</v>
      </c>
      <c r="J22" s="392" t="s">
        <v>186</v>
      </c>
      <c r="K22" s="381" t="s">
        <v>186</v>
      </c>
      <c r="L22" s="359" t="str">
        <f>VLOOKUP(K22,CódigosRetorno!$A$1:$B$1683,2,FALSE)</f>
        <v>-</v>
      </c>
      <c r="M22" s="459"/>
      <c r="N22" s="392" t="s">
        <v>186</v>
      </c>
    </row>
    <row r="23" spans="1:14" ht="12" customHeight="1">
      <c r="A23" s="66"/>
      <c r="B23" s="459">
        <f>+B21+1</f>
        <v>10</v>
      </c>
      <c r="C23" s="460" t="s">
        <v>362</v>
      </c>
      <c r="D23" s="460" t="s">
        <v>3</v>
      </c>
      <c r="E23" s="459" t="s">
        <v>9</v>
      </c>
      <c r="F23" s="459" t="s">
        <v>49</v>
      </c>
      <c r="G23" s="459" t="s">
        <v>2633</v>
      </c>
      <c r="H23" s="460" t="s">
        <v>3307</v>
      </c>
      <c r="I23" s="177" t="s">
        <v>3044</v>
      </c>
      <c r="J23" s="459" t="s">
        <v>1177</v>
      </c>
      <c r="K23" s="463" t="s">
        <v>3481</v>
      </c>
      <c r="L23" s="451" t="str">
        <f>VLOOKUP(K23,CódigosRetorno!$A$1:$B$1683,2,FALSE)</f>
        <v>Debe corresponder a algún valor válido establecido en el catálogo 13</v>
      </c>
      <c r="M23" s="450" t="s">
        <v>186</v>
      </c>
      <c r="N23" s="449" t="s">
        <v>3129</v>
      </c>
    </row>
    <row r="24" spans="1:14" ht="24">
      <c r="A24" s="66"/>
      <c r="B24" s="459">
        <f>+B23+1</f>
        <v>11</v>
      </c>
      <c r="C24" s="460" t="s">
        <v>873</v>
      </c>
      <c r="D24" s="460" t="s">
        <v>3</v>
      </c>
      <c r="E24" s="459" t="s">
        <v>9</v>
      </c>
      <c r="F24" s="459" t="s">
        <v>5</v>
      </c>
      <c r="G24" s="459"/>
      <c r="H24" s="460" t="s">
        <v>886</v>
      </c>
      <c r="I24" s="315" t="s">
        <v>3163</v>
      </c>
      <c r="J24" s="459" t="s">
        <v>1177</v>
      </c>
      <c r="K24" s="128" t="s">
        <v>3482</v>
      </c>
      <c r="L24" s="451" t="str">
        <f>VLOOKUP(K24,CódigosRetorno!$A$1:$B$1683,2,FALSE)</f>
        <v>La dirección completa y detallada del domicilio fiscal del emisor no cumple con el formato establecido</v>
      </c>
      <c r="M24" s="459" t="s">
        <v>477</v>
      </c>
      <c r="N24" s="459" t="s">
        <v>186</v>
      </c>
    </row>
    <row r="25" spans="1:14" ht="24">
      <c r="A25" s="66"/>
      <c r="B25" s="459">
        <f t="shared" ref="B25:B30" si="0">+B24+1</f>
        <v>12</v>
      </c>
      <c r="C25" s="460" t="s">
        <v>887</v>
      </c>
      <c r="D25" s="460" t="s">
        <v>3</v>
      </c>
      <c r="E25" s="459" t="s">
        <v>9</v>
      </c>
      <c r="F25" s="459" t="s">
        <v>18</v>
      </c>
      <c r="G25" s="459"/>
      <c r="H25" s="460" t="s">
        <v>888</v>
      </c>
      <c r="I25" s="315" t="s">
        <v>3308</v>
      </c>
      <c r="J25" s="459" t="s">
        <v>1177</v>
      </c>
      <c r="K25" s="128" t="s">
        <v>3483</v>
      </c>
      <c r="L25" s="451" t="str">
        <f>VLOOKUP(K25,CódigosRetorno!$A$1:$B$1683,2,FALSE)</f>
        <v>La urbanización del domicilio fiscal del emisor no cumple con el formato establecido</v>
      </c>
      <c r="M25" s="459" t="s">
        <v>477</v>
      </c>
      <c r="N25" s="459" t="s">
        <v>186</v>
      </c>
    </row>
    <row r="26" spans="1:14" ht="24">
      <c r="A26" s="66"/>
      <c r="B26" s="459">
        <f t="shared" si="0"/>
        <v>13</v>
      </c>
      <c r="C26" s="460" t="s">
        <v>870</v>
      </c>
      <c r="D26" s="460" t="s">
        <v>3</v>
      </c>
      <c r="E26" s="459" t="s">
        <v>9</v>
      </c>
      <c r="F26" s="459" t="s">
        <v>18</v>
      </c>
      <c r="G26" s="459"/>
      <c r="H26" s="460" t="s">
        <v>889</v>
      </c>
      <c r="I26" s="315" t="s">
        <v>3308</v>
      </c>
      <c r="J26" s="459" t="s">
        <v>1177</v>
      </c>
      <c r="K26" s="128" t="s">
        <v>3484</v>
      </c>
      <c r="L26" s="451" t="str">
        <f>VLOOKUP(K26,CódigosRetorno!$A$1:$B$1683,2,FALSE)</f>
        <v>La provincia del domicilio fiscal del emisor no cumple con el formato establecido</v>
      </c>
      <c r="M26" s="459" t="s">
        <v>477</v>
      </c>
      <c r="N26" s="459" t="s">
        <v>186</v>
      </c>
    </row>
    <row r="27" spans="1:14" ht="24">
      <c r="A27" s="66"/>
      <c r="B27" s="459">
        <f t="shared" si="0"/>
        <v>14</v>
      </c>
      <c r="C27" s="460" t="s">
        <v>869</v>
      </c>
      <c r="D27" s="460" t="s">
        <v>3</v>
      </c>
      <c r="E27" s="459" t="s">
        <v>9</v>
      </c>
      <c r="F27" s="459" t="s">
        <v>18</v>
      </c>
      <c r="G27" s="459"/>
      <c r="H27" s="460" t="s">
        <v>890</v>
      </c>
      <c r="I27" s="315" t="s">
        <v>3308</v>
      </c>
      <c r="J27" s="459" t="s">
        <v>1177</v>
      </c>
      <c r="K27" s="128" t="s">
        <v>3485</v>
      </c>
      <c r="L27" s="451" t="str">
        <f>VLOOKUP(K27,CódigosRetorno!$A$1:$B$1683,2,FALSE)</f>
        <v>El departamento del domicilio fiscal del emisor no cumple con el formato establecido</v>
      </c>
      <c r="M27" s="459" t="s">
        <v>477</v>
      </c>
      <c r="N27" s="459" t="s">
        <v>186</v>
      </c>
    </row>
    <row r="28" spans="1:14" ht="24">
      <c r="A28" s="66"/>
      <c r="B28" s="459">
        <f t="shared" si="0"/>
        <v>15</v>
      </c>
      <c r="C28" s="460" t="s">
        <v>871</v>
      </c>
      <c r="D28" s="460" t="s">
        <v>3</v>
      </c>
      <c r="E28" s="459" t="s">
        <v>9</v>
      </c>
      <c r="F28" s="459" t="s">
        <v>18</v>
      </c>
      <c r="G28" s="459"/>
      <c r="H28" s="460" t="s">
        <v>891</v>
      </c>
      <c r="I28" s="315" t="s">
        <v>3308</v>
      </c>
      <c r="J28" s="459" t="s">
        <v>1177</v>
      </c>
      <c r="K28" s="128" t="s">
        <v>3486</v>
      </c>
      <c r="L28" s="451" t="str">
        <f>VLOOKUP(K28,CódigosRetorno!$A$1:$B$1683,2,FALSE)</f>
        <v>El distrito del domicilio fiscal del emisor no cumple con el formato establecido</v>
      </c>
      <c r="M28" s="459" t="s">
        <v>477</v>
      </c>
      <c r="N28" s="459" t="s">
        <v>186</v>
      </c>
    </row>
    <row r="29" spans="1:14" ht="24">
      <c r="A29" s="66"/>
      <c r="B29" s="459">
        <f t="shared" si="0"/>
        <v>16</v>
      </c>
      <c r="C29" s="460" t="s">
        <v>892</v>
      </c>
      <c r="D29" s="460" t="s">
        <v>3</v>
      </c>
      <c r="E29" s="459" t="s">
        <v>9</v>
      </c>
      <c r="F29" s="459" t="s">
        <v>893</v>
      </c>
      <c r="G29" s="459" t="s">
        <v>3309</v>
      </c>
      <c r="H29" s="460" t="s">
        <v>3310</v>
      </c>
      <c r="I29" s="315" t="s">
        <v>3311</v>
      </c>
      <c r="J29" s="459" t="s">
        <v>203</v>
      </c>
      <c r="K29" s="128" t="s">
        <v>1901</v>
      </c>
      <c r="L29" s="451" t="str">
        <f>VLOOKUP(K29,CódigosRetorno!$A$1:$B$1683,2,FALSE)</f>
        <v>El valor del país inválido.</v>
      </c>
      <c r="M29" s="459" t="s">
        <v>477</v>
      </c>
      <c r="N29" s="459" t="s">
        <v>186</v>
      </c>
    </row>
    <row r="30" spans="1:14" s="66" customFormat="1" ht="24">
      <c r="B30" s="1514">
        <f t="shared" si="0"/>
        <v>17</v>
      </c>
      <c r="C30" s="1515" t="s">
        <v>54</v>
      </c>
      <c r="D30" s="460" t="s">
        <v>3</v>
      </c>
      <c r="E30" s="1514" t="s">
        <v>4</v>
      </c>
      <c r="F30" s="1514" t="s">
        <v>5</v>
      </c>
      <c r="G30" s="1514"/>
      <c r="H30" s="1515" t="s">
        <v>894</v>
      </c>
      <c r="I30" s="315" t="s">
        <v>2616</v>
      </c>
      <c r="J30" s="459" t="s">
        <v>203</v>
      </c>
      <c r="K30" s="128" t="s">
        <v>2498</v>
      </c>
      <c r="L30" s="451" t="str">
        <f>VLOOKUP(K30,CódigosRetorno!$A$1:$B$1683,2,FALSE)</f>
        <v>El XML no contiene el tag o no existe informacion de RegistrationName del emisor del documento</v>
      </c>
      <c r="M30" s="459" t="s">
        <v>477</v>
      </c>
      <c r="N30" s="459" t="s">
        <v>186</v>
      </c>
    </row>
    <row r="31" spans="1:14" s="66" customFormat="1" ht="24">
      <c r="B31" s="1514"/>
      <c r="C31" s="1515"/>
      <c r="D31" s="460"/>
      <c r="E31" s="1514"/>
      <c r="F31" s="1514"/>
      <c r="G31" s="1514"/>
      <c r="H31" s="1515"/>
      <c r="I31" s="315" t="s">
        <v>3163</v>
      </c>
      <c r="J31" s="459" t="s">
        <v>203</v>
      </c>
      <c r="K31" s="128" t="s">
        <v>2497</v>
      </c>
      <c r="L31" s="451" t="str">
        <f>VLOOKUP(K31,CódigosRetorno!$A$1:$B$1683,2,FALSE)</f>
        <v>RegistrationName - El nombre o razon social del emisor no cumple con el estandar</v>
      </c>
      <c r="M31" s="459" t="s">
        <v>477</v>
      </c>
      <c r="N31" s="459" t="s">
        <v>186</v>
      </c>
    </row>
    <row r="32" spans="1:14">
      <c r="A32" s="66"/>
      <c r="B32" s="368" t="s">
        <v>895</v>
      </c>
      <c r="C32" s="382"/>
      <c r="D32" s="460"/>
      <c r="E32" s="392" t="s">
        <v>186</v>
      </c>
      <c r="F32" s="392" t="s">
        <v>186</v>
      </c>
      <c r="G32" s="392" t="s">
        <v>186</v>
      </c>
      <c r="H32" s="379" t="s">
        <v>186</v>
      </c>
      <c r="I32" s="393" t="s">
        <v>186</v>
      </c>
      <c r="J32" s="392" t="s">
        <v>186</v>
      </c>
      <c r="K32" s="381" t="s">
        <v>186</v>
      </c>
      <c r="L32" s="359" t="str">
        <f>VLOOKUP(K32,CódigosRetorno!$A$1:$B$1683,2,FALSE)</f>
        <v>-</v>
      </c>
      <c r="M32" s="459"/>
      <c r="N32" s="392" t="s">
        <v>186</v>
      </c>
    </row>
    <row r="33" spans="1:14" ht="24">
      <c r="A33" s="66"/>
      <c r="B33" s="1514">
        <f>+B30+1</f>
        <v>18</v>
      </c>
      <c r="C33" s="1515" t="s">
        <v>3316</v>
      </c>
      <c r="D33" s="460" t="s">
        <v>3</v>
      </c>
      <c r="E33" s="1514" t="s">
        <v>4</v>
      </c>
      <c r="F33" s="1514" t="s">
        <v>7</v>
      </c>
      <c r="G33" s="1514"/>
      <c r="H33" s="1515" t="s">
        <v>896</v>
      </c>
      <c r="I33" s="315" t="s">
        <v>3477</v>
      </c>
      <c r="J33" s="459" t="s">
        <v>203</v>
      </c>
      <c r="K33" s="128" t="s">
        <v>1683</v>
      </c>
      <c r="L33" s="451" t="str">
        <f>VLOOKUP(K33,CódigosRetorno!$A$1:$B$1683,2,FALSE)</f>
        <v>El XML no contiene el tag o no existe información del número de documento de identidad del proveedor</v>
      </c>
      <c r="M33" s="459" t="s">
        <v>477</v>
      </c>
      <c r="N33" s="459" t="s">
        <v>186</v>
      </c>
    </row>
    <row r="34" spans="1:14" ht="24">
      <c r="A34" s="66"/>
      <c r="B34" s="1514"/>
      <c r="C34" s="1515"/>
      <c r="D34" s="460"/>
      <c r="E34" s="1514"/>
      <c r="F34" s="1514"/>
      <c r="G34" s="1514"/>
      <c r="H34" s="1515"/>
      <c r="I34" s="315" t="s">
        <v>3302</v>
      </c>
      <c r="J34" s="459" t="s">
        <v>203</v>
      </c>
      <c r="K34" s="128" t="s">
        <v>1682</v>
      </c>
      <c r="L34" s="451" t="str">
        <f>VLOOKUP(K34,CódigosRetorno!$A$1:$B$1683,2,FALSE)</f>
        <v>El valor ingresado como documento de identidad del proveedor es incorrecto</v>
      </c>
      <c r="M34" s="459" t="s">
        <v>477</v>
      </c>
      <c r="N34" s="459" t="s">
        <v>186</v>
      </c>
    </row>
    <row r="35" spans="1:14" ht="24">
      <c r="A35" s="66"/>
      <c r="B35" s="1514"/>
      <c r="C35" s="1515"/>
      <c r="D35" s="460"/>
      <c r="E35" s="1514"/>
      <c r="F35" s="1514"/>
      <c r="G35" s="1514"/>
      <c r="H35" s="1515"/>
      <c r="I35" s="315" t="s">
        <v>3319</v>
      </c>
      <c r="J35" s="459" t="s">
        <v>203</v>
      </c>
      <c r="K35" s="128" t="s">
        <v>1803</v>
      </c>
      <c r="L35" s="451" t="str">
        <f>VLOOKUP(K35,CódigosRetorno!$A$1:$B$1683,2,FALSE)</f>
        <v>El Proveedor no puede ser el mismo que el Emisor del comprobante de retención.</v>
      </c>
      <c r="M35" s="459"/>
      <c r="N35" s="459" t="s">
        <v>186</v>
      </c>
    </row>
    <row r="36" spans="1:14" ht="24">
      <c r="A36" s="66"/>
      <c r="B36" s="1514"/>
      <c r="C36" s="1515"/>
      <c r="D36" s="460"/>
      <c r="E36" s="1514"/>
      <c r="F36" s="1514"/>
      <c r="G36" s="1514"/>
      <c r="H36" s="1515"/>
      <c r="I36" s="315" t="s">
        <v>3248</v>
      </c>
      <c r="J36" s="459" t="s">
        <v>203</v>
      </c>
      <c r="K36" s="128" t="s">
        <v>1801</v>
      </c>
      <c r="L36" s="451" t="str">
        <f>VLOOKUP(K36,CódigosRetorno!$A$1:$B$1683,2,FALSE)</f>
        <v>Número de RUC del Proveedor no existe.</v>
      </c>
      <c r="M36" s="459"/>
      <c r="N36" s="459" t="s">
        <v>2629</v>
      </c>
    </row>
    <row r="37" spans="1:14" ht="36">
      <c r="A37" s="66"/>
      <c r="B37" s="1514"/>
      <c r="C37" s="1515"/>
      <c r="D37" s="460"/>
      <c r="E37" s="1514"/>
      <c r="F37" s="1514"/>
      <c r="G37" s="1514"/>
      <c r="H37" s="1515"/>
      <c r="I37" s="315" t="s">
        <v>3320</v>
      </c>
      <c r="J37" s="459" t="s">
        <v>1177</v>
      </c>
      <c r="K37" s="128" t="s">
        <v>1300</v>
      </c>
      <c r="L37" s="451" t="str">
        <f>VLOOKUP(K37,CódigosRetorno!$A$1:$B$1683,2,FALSE)</f>
        <v>La operación con este proveedor está excluida del sistema de retención. Es agente de percepción, agente de retención o buen contribuyente.</v>
      </c>
      <c r="M37" s="459"/>
      <c r="N37" s="459" t="s">
        <v>3305</v>
      </c>
    </row>
    <row r="38" spans="1:14">
      <c r="A38" s="66"/>
      <c r="B38" s="1514">
        <f>+B33+1</f>
        <v>19</v>
      </c>
      <c r="C38" s="1515" t="s">
        <v>3317</v>
      </c>
      <c r="D38" s="460" t="s">
        <v>3</v>
      </c>
      <c r="E38" s="1514" t="s">
        <v>4</v>
      </c>
      <c r="F38" s="1514" t="s">
        <v>11</v>
      </c>
      <c r="G38" s="1514" t="s">
        <v>3220</v>
      </c>
      <c r="H38" s="1515" t="s">
        <v>3312</v>
      </c>
      <c r="I38" s="315" t="s">
        <v>2616</v>
      </c>
      <c r="J38" s="459" t="s">
        <v>203</v>
      </c>
      <c r="K38" s="128" t="s">
        <v>851</v>
      </c>
      <c r="L38" s="451" t="str">
        <f>VLOOKUP(K38,CódigosRetorno!$A$1:$B$1683,2,FALSE)</f>
        <v>Debe indicar tipo de documento.</v>
      </c>
      <c r="M38" s="459" t="s">
        <v>477</v>
      </c>
      <c r="N38" s="459" t="s">
        <v>186</v>
      </c>
    </row>
    <row r="39" spans="1:14" ht="12" customHeight="1">
      <c r="A39" s="66"/>
      <c r="B39" s="1514"/>
      <c r="C39" s="1515"/>
      <c r="D39" s="460"/>
      <c r="E39" s="1514"/>
      <c r="F39" s="1514"/>
      <c r="G39" s="1514"/>
      <c r="H39" s="1515"/>
      <c r="I39" s="315" t="s">
        <v>3304</v>
      </c>
      <c r="J39" s="459" t="s">
        <v>203</v>
      </c>
      <c r="K39" s="128" t="s">
        <v>852</v>
      </c>
      <c r="L39" s="451" t="str">
        <f>VLOOKUP(K39,CódigosRetorno!$A$1:$B$1683,2,FALSE)</f>
        <v>El tipo de documento no es aceptado.</v>
      </c>
      <c r="M39" s="459" t="s">
        <v>477</v>
      </c>
      <c r="N39" s="459" t="s">
        <v>186</v>
      </c>
    </row>
    <row r="40" spans="1:14" ht="24">
      <c r="A40" s="66"/>
      <c r="B40" s="459">
        <f>+B38+1</f>
        <v>20</v>
      </c>
      <c r="C40" s="460" t="s">
        <v>3318</v>
      </c>
      <c r="D40" s="460" t="s">
        <v>3</v>
      </c>
      <c r="E40" s="459" t="s">
        <v>9</v>
      </c>
      <c r="F40" s="459" t="s">
        <v>5</v>
      </c>
      <c r="G40" s="459"/>
      <c r="H40" s="460" t="s">
        <v>897</v>
      </c>
      <c r="I40" s="315" t="s">
        <v>3163</v>
      </c>
      <c r="J40" s="459" t="s">
        <v>1177</v>
      </c>
      <c r="K40" s="128" t="s">
        <v>3487</v>
      </c>
      <c r="L40" s="451" t="str">
        <f>VLOOKUP(K40,CódigosRetorno!$A$1:$B$1683,2,FALSE)</f>
        <v>El nombre comercial del proveedor no cumple con el formato establecido</v>
      </c>
      <c r="M40" s="459" t="s">
        <v>477</v>
      </c>
      <c r="N40" s="459" t="s">
        <v>186</v>
      </c>
    </row>
    <row r="41" spans="1:14">
      <c r="A41" s="66"/>
      <c r="B41" s="368" t="s">
        <v>898</v>
      </c>
      <c r="C41" s="382"/>
      <c r="D41" s="460"/>
      <c r="E41" s="392" t="s">
        <v>186</v>
      </c>
      <c r="F41" s="392" t="s">
        <v>186</v>
      </c>
      <c r="G41" s="392" t="s">
        <v>186</v>
      </c>
      <c r="H41" s="379" t="s">
        <v>186</v>
      </c>
      <c r="I41" s="393" t="s">
        <v>186</v>
      </c>
      <c r="J41" s="392" t="s">
        <v>186</v>
      </c>
      <c r="K41" s="381" t="s">
        <v>186</v>
      </c>
      <c r="L41" s="359" t="str">
        <f>VLOOKUP(K41,CódigosRetorno!$A$1:$B$1683,2,FALSE)</f>
        <v>-</v>
      </c>
      <c r="M41" s="459"/>
      <c r="N41" s="392" t="s">
        <v>186</v>
      </c>
    </row>
    <row r="42" spans="1:14" ht="24">
      <c r="A42" s="66"/>
      <c r="B42" s="459">
        <f>+B40+1</f>
        <v>21</v>
      </c>
      <c r="C42" s="460" t="s">
        <v>362</v>
      </c>
      <c r="D42" s="460" t="s">
        <v>3</v>
      </c>
      <c r="E42" s="459" t="s">
        <v>9</v>
      </c>
      <c r="F42" s="459" t="s">
        <v>49</v>
      </c>
      <c r="G42" s="459" t="s">
        <v>3293</v>
      </c>
      <c r="H42" s="460" t="s">
        <v>3321</v>
      </c>
      <c r="I42" s="451" t="s">
        <v>3044</v>
      </c>
      <c r="J42" s="459" t="s">
        <v>1177</v>
      </c>
      <c r="K42" s="463" t="s">
        <v>3481</v>
      </c>
      <c r="L42" s="451" t="str">
        <f>VLOOKUP(K42,CódigosRetorno!$A$1:$B$1683,2,FALSE)</f>
        <v>Debe corresponder a algún valor válido establecido en el catálogo 13</v>
      </c>
      <c r="M42" s="450" t="s">
        <v>186</v>
      </c>
      <c r="N42" s="449" t="s">
        <v>3129</v>
      </c>
    </row>
    <row r="43" spans="1:14" ht="12" customHeight="1">
      <c r="A43" s="66"/>
      <c r="B43" s="459">
        <f>+B42+1</f>
        <v>22</v>
      </c>
      <c r="C43" s="460" t="s">
        <v>873</v>
      </c>
      <c r="D43" s="460" t="s">
        <v>3</v>
      </c>
      <c r="E43" s="459" t="s">
        <v>9</v>
      </c>
      <c r="F43" s="459" t="s">
        <v>5</v>
      </c>
      <c r="G43" s="459"/>
      <c r="H43" s="460" t="s">
        <v>899</v>
      </c>
      <c r="I43" s="315" t="s">
        <v>3163</v>
      </c>
      <c r="J43" s="459" t="s">
        <v>1177</v>
      </c>
      <c r="K43" s="128" t="s">
        <v>3488</v>
      </c>
      <c r="L43" s="451" t="str">
        <f>VLOOKUP(K43,CódigosRetorno!$A$1:$B$1683,2,FALSE)</f>
        <v>La dirección completa y detallada del domicilio fiscal del proveedor no cumple con el formato establecido</v>
      </c>
      <c r="M43" s="459" t="s">
        <v>477</v>
      </c>
      <c r="N43" s="459" t="s">
        <v>186</v>
      </c>
    </row>
    <row r="44" spans="1:14" ht="24">
      <c r="A44" s="66"/>
      <c r="B44" s="459">
        <f t="shared" ref="B44:B49" si="1">+B43+1</f>
        <v>23</v>
      </c>
      <c r="C44" s="460" t="s">
        <v>887</v>
      </c>
      <c r="D44" s="460" t="s">
        <v>3</v>
      </c>
      <c r="E44" s="459" t="s">
        <v>9</v>
      </c>
      <c r="F44" s="459" t="s">
        <v>18</v>
      </c>
      <c r="G44" s="459"/>
      <c r="H44" s="460" t="s">
        <v>900</v>
      </c>
      <c r="I44" s="315" t="s">
        <v>3308</v>
      </c>
      <c r="J44" s="459" t="s">
        <v>1177</v>
      </c>
      <c r="K44" s="128" t="s">
        <v>3489</v>
      </c>
      <c r="L44" s="451" t="str">
        <f>VLOOKUP(K44,CódigosRetorno!$A$1:$B$1683,2,FALSE)</f>
        <v>La urbanización del domicilio fiscal del proveedor no cumple con el formato establecido</v>
      </c>
      <c r="M44" s="459" t="s">
        <v>477</v>
      </c>
      <c r="N44" s="459" t="s">
        <v>186</v>
      </c>
    </row>
    <row r="45" spans="1:14" ht="24">
      <c r="A45" s="66"/>
      <c r="B45" s="459">
        <f t="shared" si="1"/>
        <v>24</v>
      </c>
      <c r="C45" s="460" t="s">
        <v>870</v>
      </c>
      <c r="D45" s="460" t="s">
        <v>3</v>
      </c>
      <c r="E45" s="459" t="s">
        <v>9</v>
      </c>
      <c r="F45" s="459" t="s">
        <v>18</v>
      </c>
      <c r="G45" s="459"/>
      <c r="H45" s="460" t="s">
        <v>901</v>
      </c>
      <c r="I45" s="315" t="s">
        <v>3308</v>
      </c>
      <c r="J45" s="459" t="s">
        <v>1177</v>
      </c>
      <c r="K45" s="128" t="s">
        <v>3490</v>
      </c>
      <c r="L45" s="451" t="str">
        <f>VLOOKUP(K45,CódigosRetorno!$A$1:$B$1683,2,FALSE)</f>
        <v>La provincia del domicilio fiscal del proveedor no cumple con el formato establecido</v>
      </c>
      <c r="M45" s="459" t="s">
        <v>477</v>
      </c>
      <c r="N45" s="459" t="s">
        <v>186</v>
      </c>
    </row>
    <row r="46" spans="1:14" ht="24">
      <c r="A46" s="66"/>
      <c r="B46" s="459">
        <f t="shared" si="1"/>
        <v>25</v>
      </c>
      <c r="C46" s="460" t="s">
        <v>869</v>
      </c>
      <c r="D46" s="460" t="s">
        <v>3</v>
      </c>
      <c r="E46" s="459" t="s">
        <v>9</v>
      </c>
      <c r="F46" s="459" t="s">
        <v>18</v>
      </c>
      <c r="G46" s="459"/>
      <c r="H46" s="460" t="s">
        <v>902</v>
      </c>
      <c r="I46" s="315" t="s">
        <v>3308</v>
      </c>
      <c r="J46" s="459" t="s">
        <v>1177</v>
      </c>
      <c r="K46" s="128" t="s">
        <v>3491</v>
      </c>
      <c r="L46" s="451" t="str">
        <f>VLOOKUP(K46,CódigosRetorno!$A$1:$B$1683,2,FALSE)</f>
        <v>El departamento del domicilio fiscal del proveedor no cumple con el formato establecido</v>
      </c>
      <c r="M46" s="459" t="s">
        <v>477</v>
      </c>
      <c r="N46" s="459" t="s">
        <v>186</v>
      </c>
    </row>
    <row r="47" spans="1:14" ht="24">
      <c r="A47" s="66"/>
      <c r="B47" s="459">
        <f t="shared" si="1"/>
        <v>26</v>
      </c>
      <c r="C47" s="460" t="s">
        <v>871</v>
      </c>
      <c r="D47" s="460" t="s">
        <v>3</v>
      </c>
      <c r="E47" s="459" t="s">
        <v>9</v>
      </c>
      <c r="F47" s="459" t="s">
        <v>18</v>
      </c>
      <c r="G47" s="459"/>
      <c r="H47" s="460" t="s">
        <v>903</v>
      </c>
      <c r="I47" s="315" t="s">
        <v>3308</v>
      </c>
      <c r="J47" s="459" t="s">
        <v>1177</v>
      </c>
      <c r="K47" s="128" t="s">
        <v>3492</v>
      </c>
      <c r="L47" s="451" t="str">
        <f>VLOOKUP(K47,CódigosRetorno!$A$1:$B$1683,2,FALSE)</f>
        <v>El distrito del domicilio fiscal del proveedor no cumple con el formato establecido</v>
      </c>
      <c r="M47" s="459" t="s">
        <v>477</v>
      </c>
      <c r="N47" s="459" t="s">
        <v>186</v>
      </c>
    </row>
    <row r="48" spans="1:14" ht="24">
      <c r="A48" s="66"/>
      <c r="B48" s="459">
        <f t="shared" si="1"/>
        <v>27</v>
      </c>
      <c r="C48" s="460" t="s">
        <v>892</v>
      </c>
      <c r="D48" s="460" t="s">
        <v>3</v>
      </c>
      <c r="E48" s="459" t="s">
        <v>9</v>
      </c>
      <c r="F48" s="459" t="s">
        <v>893</v>
      </c>
      <c r="G48" s="459" t="s">
        <v>3309</v>
      </c>
      <c r="H48" s="460" t="s">
        <v>3322</v>
      </c>
      <c r="I48" s="315" t="s">
        <v>3311</v>
      </c>
      <c r="J48" s="459" t="s">
        <v>203</v>
      </c>
      <c r="K48" s="128" t="s">
        <v>1901</v>
      </c>
      <c r="L48" s="451" t="str">
        <f>VLOOKUP(K48,CódigosRetorno!$A$1:$B$1683,2,FALSE)</f>
        <v>El valor del país inválido.</v>
      </c>
      <c r="M48" s="459" t="s">
        <v>477</v>
      </c>
      <c r="N48" s="459" t="s">
        <v>186</v>
      </c>
    </row>
    <row r="49" spans="1:15" ht="24">
      <c r="A49" s="66"/>
      <c r="B49" s="1514">
        <f t="shared" si="1"/>
        <v>28</v>
      </c>
      <c r="C49" s="1515" t="s">
        <v>54</v>
      </c>
      <c r="D49" s="460" t="s">
        <v>3</v>
      </c>
      <c r="E49" s="1514" t="s">
        <v>4</v>
      </c>
      <c r="F49" s="1514" t="s">
        <v>5</v>
      </c>
      <c r="G49" s="1514"/>
      <c r="H49" s="1515" t="s">
        <v>904</v>
      </c>
      <c r="I49" s="315" t="s">
        <v>2616</v>
      </c>
      <c r="J49" s="459" t="s">
        <v>203</v>
      </c>
      <c r="K49" s="128" t="s">
        <v>2318</v>
      </c>
      <c r="L49" s="451" t="str">
        <f>VLOOKUP(K49,CódigosRetorno!$A$1:$B$1683,2,FALSE)</f>
        <v>El XML no contiene el tag o no existe informacion de RegistrationName del receptor del documento</v>
      </c>
      <c r="M49" s="459" t="s">
        <v>477</v>
      </c>
      <c r="N49" s="459" t="s">
        <v>186</v>
      </c>
    </row>
    <row r="50" spans="1:15" ht="24">
      <c r="A50" s="66"/>
      <c r="B50" s="1514"/>
      <c r="C50" s="1515"/>
      <c r="D50" s="460"/>
      <c r="E50" s="1514"/>
      <c r="F50" s="1514"/>
      <c r="G50" s="1514"/>
      <c r="H50" s="1515"/>
      <c r="I50" s="315" t="s">
        <v>3163</v>
      </c>
      <c r="J50" s="459" t="s">
        <v>203</v>
      </c>
      <c r="K50" s="128" t="s">
        <v>2319</v>
      </c>
      <c r="L50" s="451" t="str">
        <f>VLOOKUP(K50,CódigosRetorno!$A$1:$B$1683,2,FALSE)</f>
        <v>RegistrationName -  El dato ingresado no cumple con el estandar</v>
      </c>
      <c r="M50" s="459" t="s">
        <v>477</v>
      </c>
      <c r="N50" s="459" t="s">
        <v>186</v>
      </c>
    </row>
    <row r="51" spans="1:15">
      <c r="A51" s="66"/>
      <c r="B51" s="390" t="s">
        <v>905</v>
      </c>
      <c r="C51" s="382"/>
      <c r="D51" s="460"/>
      <c r="E51" s="394" t="s">
        <v>186</v>
      </c>
      <c r="F51" s="394" t="s">
        <v>186</v>
      </c>
      <c r="G51" s="394" t="s">
        <v>186</v>
      </c>
      <c r="H51" s="395" t="s">
        <v>186</v>
      </c>
      <c r="I51" s="393" t="s">
        <v>186</v>
      </c>
      <c r="J51" s="394" t="s">
        <v>186</v>
      </c>
      <c r="K51" s="396" t="s">
        <v>186</v>
      </c>
      <c r="L51" s="359" t="str">
        <f>VLOOKUP(K51,CódigosRetorno!$A$1:$B$1683,2,FALSE)</f>
        <v>-</v>
      </c>
      <c r="M51" s="152"/>
      <c r="N51" s="394" t="s">
        <v>186</v>
      </c>
    </row>
    <row r="52" spans="1:15" ht="24">
      <c r="A52" s="66"/>
      <c r="B52" s="459">
        <f>+B49+1</f>
        <v>29</v>
      </c>
      <c r="C52" s="451" t="s">
        <v>906</v>
      </c>
      <c r="D52" s="451" t="s">
        <v>3</v>
      </c>
      <c r="E52" s="449" t="s">
        <v>4</v>
      </c>
      <c r="F52" s="449" t="s">
        <v>99</v>
      </c>
      <c r="G52" s="449" t="s">
        <v>3323</v>
      </c>
      <c r="H52" s="451" t="s">
        <v>3324</v>
      </c>
      <c r="I52" s="315" t="s">
        <v>3248</v>
      </c>
      <c r="J52" s="459" t="s">
        <v>203</v>
      </c>
      <c r="K52" s="128" t="s">
        <v>1807</v>
      </c>
      <c r="L52" s="451" t="str">
        <f>VLOOKUP(K52,CódigosRetorno!$A$1:$B$1683,2,FALSE)</f>
        <v>El régimen retención enviado no corresponde con su condición de Agente de retención.</v>
      </c>
      <c r="M52" s="459" t="s">
        <v>477</v>
      </c>
      <c r="N52" s="459" t="s">
        <v>186</v>
      </c>
    </row>
    <row r="53" spans="1:15" ht="24">
      <c r="A53" s="66"/>
      <c r="B53" s="459">
        <f>+B52+1</f>
        <v>30</v>
      </c>
      <c r="C53" s="451" t="s">
        <v>907</v>
      </c>
      <c r="D53" s="451" t="s">
        <v>3</v>
      </c>
      <c r="E53" s="449" t="s">
        <v>4</v>
      </c>
      <c r="F53" s="449" t="s">
        <v>199</v>
      </c>
      <c r="G53" s="449" t="s">
        <v>908</v>
      </c>
      <c r="H53" s="451" t="s">
        <v>909</v>
      </c>
      <c r="I53" s="315" t="s">
        <v>3327</v>
      </c>
      <c r="J53" s="459" t="s">
        <v>203</v>
      </c>
      <c r="K53" s="128" t="s">
        <v>1805</v>
      </c>
      <c r="L53" s="451" t="str">
        <f>VLOOKUP(K53,CódigosRetorno!$A$1:$B$1683,2,FALSE)</f>
        <v>La tasa de retención enviada no corresponde con el régimen de retención.</v>
      </c>
      <c r="M53" s="459" t="s">
        <v>477</v>
      </c>
      <c r="N53" s="459" t="s">
        <v>186</v>
      </c>
    </row>
    <row r="54" spans="1:15">
      <c r="A54" s="66"/>
      <c r="B54" s="459">
        <f>+B53+1</f>
        <v>31</v>
      </c>
      <c r="C54" s="460" t="s">
        <v>435</v>
      </c>
      <c r="D54" s="460" t="s">
        <v>3</v>
      </c>
      <c r="E54" s="459" t="s">
        <v>9</v>
      </c>
      <c r="F54" s="459" t="s">
        <v>60</v>
      </c>
      <c r="G54" s="459"/>
      <c r="H54" s="460" t="s">
        <v>910</v>
      </c>
      <c r="I54" s="451" t="s">
        <v>2631</v>
      </c>
      <c r="J54" s="450" t="s">
        <v>186</v>
      </c>
      <c r="K54" s="463" t="s">
        <v>186</v>
      </c>
      <c r="L54" s="451" t="str">
        <f>VLOOKUP(K54,CódigosRetorno!$A$1:$B$1683,2,FALSE)</f>
        <v>-</v>
      </c>
      <c r="M54" s="450" t="s">
        <v>186</v>
      </c>
      <c r="N54" s="449" t="s">
        <v>186</v>
      </c>
    </row>
    <row r="55" spans="1:15" s="397" customFormat="1" ht="24">
      <c r="A55" s="66"/>
      <c r="B55" s="1514">
        <f>+B54+1</f>
        <v>32</v>
      </c>
      <c r="C55" s="1515" t="s">
        <v>911</v>
      </c>
      <c r="D55" s="460" t="s">
        <v>3</v>
      </c>
      <c r="E55" s="1514" t="s">
        <v>4</v>
      </c>
      <c r="F55" s="1514" t="s">
        <v>12</v>
      </c>
      <c r="G55" s="1514" t="s">
        <v>16</v>
      </c>
      <c r="H55" s="1515" t="s">
        <v>912</v>
      </c>
      <c r="I55" s="315" t="s">
        <v>3542</v>
      </c>
      <c r="J55" s="459" t="s">
        <v>203</v>
      </c>
      <c r="K55" s="128" t="s">
        <v>1742</v>
      </c>
      <c r="L55" s="451" t="str">
        <f>VLOOKUP(K55,CódigosRetorno!$A$1:$B$1683,2,FALSE)</f>
        <v>El dato ingresado en TotalInvoiceAmount debe ser numérico mayor a cero</v>
      </c>
      <c r="M55" s="459" t="s">
        <v>477</v>
      </c>
      <c r="N55" s="459" t="s">
        <v>186</v>
      </c>
      <c r="O55" s="66"/>
    </row>
    <row r="56" spans="1:15" s="397" customFormat="1" ht="24">
      <c r="A56" s="66"/>
      <c r="B56" s="1514"/>
      <c r="C56" s="1515"/>
      <c r="D56" s="460"/>
      <c r="E56" s="1514"/>
      <c r="F56" s="1514"/>
      <c r="G56" s="1514"/>
      <c r="H56" s="1515"/>
      <c r="I56" s="315" t="s">
        <v>3550</v>
      </c>
      <c r="J56" s="459" t="s">
        <v>203</v>
      </c>
      <c r="K56" s="128" t="s">
        <v>1789</v>
      </c>
      <c r="L56" s="451" t="str">
        <f>VLOOKUP(K56,CódigosRetorno!$A$1:$B$1683,2,FALSE)</f>
        <v>Importe total retenido debe ser igual a la suma de los importes retenidos por cada documento relacionado.</v>
      </c>
      <c r="M56" s="459" t="s">
        <v>217</v>
      </c>
      <c r="N56" s="459" t="s">
        <v>186</v>
      </c>
      <c r="O56" s="66"/>
    </row>
    <row r="57" spans="1:15" s="397" customFormat="1" ht="24">
      <c r="A57" s="66"/>
      <c r="B57" s="459">
        <f>+B55+1</f>
        <v>33</v>
      </c>
      <c r="C57" s="460" t="s">
        <v>914</v>
      </c>
      <c r="D57" s="460" t="s">
        <v>3</v>
      </c>
      <c r="E57" s="459" t="s">
        <v>4</v>
      </c>
      <c r="F57" s="459" t="s">
        <v>13</v>
      </c>
      <c r="G57" s="459" t="s">
        <v>3328</v>
      </c>
      <c r="H57" s="460" t="s">
        <v>3329</v>
      </c>
      <c r="I57" s="315" t="s">
        <v>3330</v>
      </c>
      <c r="J57" s="459" t="s">
        <v>203</v>
      </c>
      <c r="K57" s="128" t="s">
        <v>1678</v>
      </c>
      <c r="L57" s="451" t="str">
        <f>VLOOKUP(K57,CódigosRetorno!$A$1:$B$1683,2,FALSE)</f>
        <v>El valor de la moneda del Importe total Retenido debe ser PEN</v>
      </c>
      <c r="M57" s="459" t="s">
        <v>477</v>
      </c>
      <c r="N57" s="459" t="s">
        <v>186</v>
      </c>
      <c r="O57" s="66"/>
    </row>
    <row r="58" spans="1:15" s="397" customFormat="1" ht="24">
      <c r="A58" s="66"/>
      <c r="B58" s="1514">
        <f>+B57+1</f>
        <v>34</v>
      </c>
      <c r="C58" s="1491" t="s">
        <v>915</v>
      </c>
      <c r="D58" s="460" t="s">
        <v>3</v>
      </c>
      <c r="E58" s="1514" t="s">
        <v>4</v>
      </c>
      <c r="F58" s="1514" t="s">
        <v>12</v>
      </c>
      <c r="G58" s="1514" t="s">
        <v>16</v>
      </c>
      <c r="H58" s="1515" t="s">
        <v>3478</v>
      </c>
      <c r="I58" s="315" t="s">
        <v>3542</v>
      </c>
      <c r="J58" s="459" t="s">
        <v>203</v>
      </c>
      <c r="K58" s="128" t="s">
        <v>1676</v>
      </c>
      <c r="L58" s="451" t="str">
        <f>VLOOKUP(K58,CódigosRetorno!$A$1:$B$1683,2,FALSE)</f>
        <v>El dato ingresado en SUNATTotalPaid debe ser numérico mayor a cero</v>
      </c>
      <c r="M58" s="459" t="s">
        <v>477</v>
      </c>
      <c r="N58" s="459" t="s">
        <v>186</v>
      </c>
      <c r="O58" s="66"/>
    </row>
    <row r="59" spans="1:15" s="397" customFormat="1" ht="24">
      <c r="A59" s="66"/>
      <c r="B59" s="1514"/>
      <c r="C59" s="1491"/>
      <c r="D59" s="460"/>
      <c r="E59" s="1514"/>
      <c r="F59" s="1514"/>
      <c r="G59" s="1514"/>
      <c r="H59" s="1515"/>
      <c r="I59" s="315" t="s">
        <v>3560</v>
      </c>
      <c r="J59" s="459" t="s">
        <v>203</v>
      </c>
      <c r="K59" s="128" t="s">
        <v>1788</v>
      </c>
      <c r="L59" s="451" t="str">
        <f>VLOOKUP(K59,CódigosRetorno!$A$1:$B$1683,2,FALSE)</f>
        <v>Importe total pagado debe ser igual a la suma de los importes pagados por cada documento relacionado.</v>
      </c>
      <c r="M59" s="459" t="s">
        <v>217</v>
      </c>
      <c r="N59" s="459" t="s">
        <v>186</v>
      </c>
      <c r="O59" s="66"/>
    </row>
    <row r="60" spans="1:15" s="397" customFormat="1">
      <c r="A60" s="66"/>
      <c r="B60" s="459">
        <f>+B58+1</f>
        <v>35</v>
      </c>
      <c r="C60" s="451" t="s">
        <v>916</v>
      </c>
      <c r="D60" s="460" t="s">
        <v>3</v>
      </c>
      <c r="E60" s="459" t="s">
        <v>4</v>
      </c>
      <c r="F60" s="459" t="s">
        <v>13</v>
      </c>
      <c r="G60" s="459" t="s">
        <v>3328</v>
      </c>
      <c r="H60" s="460" t="s">
        <v>3479</v>
      </c>
      <c r="I60" s="315" t="s">
        <v>3330</v>
      </c>
      <c r="J60" s="459" t="s">
        <v>203</v>
      </c>
      <c r="K60" s="128" t="s">
        <v>1674</v>
      </c>
      <c r="L60" s="451" t="str">
        <f>VLOOKUP(K60,CódigosRetorno!$A$1:$B$1683,2,FALSE)</f>
        <v>El valor de la moneda del Importe total Pagado debe ser PEN</v>
      </c>
      <c r="M60" s="459" t="s">
        <v>477</v>
      </c>
      <c r="N60" s="459" t="s">
        <v>186</v>
      </c>
      <c r="O60" s="66"/>
    </row>
    <row r="61" spans="1:15">
      <c r="A61" s="66"/>
      <c r="B61" s="390" t="s">
        <v>917</v>
      </c>
      <c r="C61" s="382"/>
      <c r="D61" s="153"/>
      <c r="E61" s="394" t="s">
        <v>186</v>
      </c>
      <c r="F61" s="394" t="s">
        <v>186</v>
      </c>
      <c r="G61" s="394" t="s">
        <v>186</v>
      </c>
      <c r="H61" s="395" t="s">
        <v>186</v>
      </c>
      <c r="I61" s="393" t="s">
        <v>186</v>
      </c>
      <c r="J61" s="394" t="s">
        <v>186</v>
      </c>
      <c r="K61" s="396" t="s">
        <v>186</v>
      </c>
      <c r="L61" s="359" t="str">
        <f>VLOOKUP(K61,CódigosRetorno!$A$1:$B$1683,2,FALSE)</f>
        <v>-</v>
      </c>
      <c r="M61" s="152"/>
      <c r="N61" s="394" t="s">
        <v>186</v>
      </c>
    </row>
    <row r="62" spans="1:15" ht="24">
      <c r="A62" s="66"/>
      <c r="B62" s="1514">
        <f>+B60+1</f>
        <v>36</v>
      </c>
      <c r="C62" s="1515" t="s">
        <v>918</v>
      </c>
      <c r="D62" s="460" t="s">
        <v>15</v>
      </c>
      <c r="E62" s="1514" t="s">
        <v>4</v>
      </c>
      <c r="F62" s="1514" t="s">
        <v>10</v>
      </c>
      <c r="G62" s="1514" t="s">
        <v>3230</v>
      </c>
      <c r="H62" s="1515" t="s">
        <v>3331</v>
      </c>
      <c r="I62" s="315" t="s">
        <v>3436</v>
      </c>
      <c r="J62" s="459" t="s">
        <v>203</v>
      </c>
      <c r="K62" s="128" t="s">
        <v>1715</v>
      </c>
      <c r="L62" s="451" t="str">
        <f>VLOOKUP(K62,CódigosRetorno!$A$1:$B$1683,2,FALSE)</f>
        <v>El XML no contiene el tag o no existe información del tipo de documento relacionado</v>
      </c>
      <c r="M62" s="459" t="s">
        <v>477</v>
      </c>
      <c r="N62" s="459" t="s">
        <v>186</v>
      </c>
    </row>
    <row r="63" spans="1:15">
      <c r="A63" s="66"/>
      <c r="B63" s="1514"/>
      <c r="C63" s="1515"/>
      <c r="D63" s="460"/>
      <c r="E63" s="1514"/>
      <c r="F63" s="1514"/>
      <c r="G63" s="1514"/>
      <c r="H63" s="1515"/>
      <c r="I63" s="315" t="s">
        <v>3332</v>
      </c>
      <c r="J63" s="459" t="s">
        <v>203</v>
      </c>
      <c r="K63" s="128" t="s">
        <v>1714</v>
      </c>
      <c r="L63" s="451" t="str">
        <f>VLOOKUP(K63,CódigosRetorno!$A$1:$B$1683,2,FALSE)</f>
        <v>El tipo de documento relacionado no es válido</v>
      </c>
      <c r="M63" s="459" t="s">
        <v>477</v>
      </c>
      <c r="N63" s="459" t="s">
        <v>186</v>
      </c>
    </row>
    <row r="64" spans="1:15" ht="24">
      <c r="A64" s="66"/>
      <c r="B64" s="1514">
        <f>+B62+1</f>
        <v>37</v>
      </c>
      <c r="C64" s="1515" t="s">
        <v>919</v>
      </c>
      <c r="D64" s="460" t="s">
        <v>15</v>
      </c>
      <c r="E64" s="1514" t="s">
        <v>4</v>
      </c>
      <c r="F64" s="1514" t="s">
        <v>45</v>
      </c>
      <c r="G64" s="1514" t="s">
        <v>58</v>
      </c>
      <c r="H64" s="1515" t="s">
        <v>3333</v>
      </c>
      <c r="I64" s="315" t="s">
        <v>3477</v>
      </c>
      <c r="J64" s="459" t="s">
        <v>203</v>
      </c>
      <c r="K64" s="128" t="s">
        <v>1713</v>
      </c>
      <c r="L64" s="451" t="str">
        <f>VLOOKUP(K64,CódigosRetorno!$A$1:$B$1683,2,FALSE)</f>
        <v>El XML no contiene el tag o no existe información del número de documento relacionado</v>
      </c>
      <c r="M64" s="459" t="s">
        <v>477</v>
      </c>
      <c r="N64" s="459" t="s">
        <v>186</v>
      </c>
    </row>
    <row r="65" spans="1:14" ht="36">
      <c r="A65" s="66"/>
      <c r="B65" s="1514"/>
      <c r="C65" s="1515"/>
      <c r="D65" s="460"/>
      <c r="E65" s="1514"/>
      <c r="F65" s="1514"/>
      <c r="G65" s="1514"/>
      <c r="H65" s="1515"/>
      <c r="I65" s="315" t="s">
        <v>3334</v>
      </c>
      <c r="J65" s="459" t="s">
        <v>203</v>
      </c>
      <c r="K65" s="128" t="s">
        <v>1712</v>
      </c>
      <c r="L65" s="451" t="str">
        <f>VLOOKUP(K65,CódigosRetorno!$A$1:$B$1683,2,FALSE)</f>
        <v>El número de documento relacionado no está permitido o no es valido</v>
      </c>
      <c r="M65" s="459" t="s">
        <v>477</v>
      </c>
      <c r="N65" s="459" t="s">
        <v>186</v>
      </c>
    </row>
    <row r="66" spans="1:14" ht="36">
      <c r="A66" s="66"/>
      <c r="B66" s="1514"/>
      <c r="C66" s="1515"/>
      <c r="D66" s="460"/>
      <c r="E66" s="1514"/>
      <c r="F66" s="1514"/>
      <c r="G66" s="1514"/>
      <c r="H66" s="1515"/>
      <c r="I66" s="315" t="s">
        <v>3335</v>
      </c>
      <c r="J66" s="459" t="s">
        <v>203</v>
      </c>
      <c r="K66" s="128" t="s">
        <v>1712</v>
      </c>
      <c r="L66" s="451" t="str">
        <f>VLOOKUP(K66,CódigosRetorno!$A$1:$B$1683,2,FALSE)</f>
        <v>El número de documento relacionado no está permitido o no es valido</v>
      </c>
      <c r="M66" s="459" t="s">
        <v>477</v>
      </c>
      <c r="N66" s="459" t="s">
        <v>186</v>
      </c>
    </row>
    <row r="67" spans="1:14" ht="36">
      <c r="A67" s="66"/>
      <c r="B67" s="1514"/>
      <c r="C67" s="1515"/>
      <c r="D67" s="460"/>
      <c r="E67" s="1514"/>
      <c r="F67" s="1514"/>
      <c r="G67" s="1514"/>
      <c r="H67" s="1515"/>
      <c r="I67" s="315" t="s">
        <v>3557</v>
      </c>
      <c r="J67" s="459" t="s">
        <v>203</v>
      </c>
      <c r="K67" s="128" t="s">
        <v>1824</v>
      </c>
      <c r="L67" s="451" t="str">
        <f>VLOOKUP(K67,CódigosRetorno!$A$1:$B$1683,2,FALSE)</f>
        <v>El comprobante electrónico enviado no se encuentra registrado en la SUNAT.</v>
      </c>
      <c r="M67" s="459"/>
      <c r="N67" s="459" t="s">
        <v>3336</v>
      </c>
    </row>
    <row r="68" spans="1:14" ht="36">
      <c r="A68" s="66"/>
      <c r="B68" s="1514"/>
      <c r="C68" s="1515"/>
      <c r="D68" s="460"/>
      <c r="E68" s="1514"/>
      <c r="F68" s="1514"/>
      <c r="G68" s="1514"/>
      <c r="H68" s="1515"/>
      <c r="I68" s="315" t="s">
        <v>3406</v>
      </c>
      <c r="J68" s="459" t="s">
        <v>1177</v>
      </c>
      <c r="K68" s="128" t="s">
        <v>1308</v>
      </c>
      <c r="L68" s="451" t="str">
        <f>VLOOKUP(K68,CódigosRetorno!$A$1:$B$1683,2,FALSE)</f>
        <v>El Comprobante de Pago Electrónico no está Registrado en los Sistemas de la SUNAT.</v>
      </c>
      <c r="M68" s="459"/>
      <c r="N68" s="459" t="s">
        <v>3336</v>
      </c>
    </row>
    <row r="69" spans="1:14" ht="60">
      <c r="A69" s="66"/>
      <c r="B69" s="1514"/>
      <c r="C69" s="1515"/>
      <c r="D69" s="460"/>
      <c r="E69" s="1514"/>
      <c r="F69" s="1514"/>
      <c r="G69" s="1514"/>
      <c r="H69" s="1515"/>
      <c r="I69" s="618" t="s">
        <v>3337</v>
      </c>
      <c r="J69" s="459" t="s">
        <v>1177</v>
      </c>
      <c r="K69" s="128" t="s">
        <v>1306</v>
      </c>
      <c r="L69" s="451" t="str">
        <f>VLOOKUP(K69,CódigosRetorno!$A$1:$B$1683,2,FALSE)</f>
        <v>El Comprobante de Pago no está autorizado en los Sistemas de la SUNAT.</v>
      </c>
      <c r="M69" s="459"/>
      <c r="N69" s="459" t="s">
        <v>3338</v>
      </c>
    </row>
    <row r="70" spans="1:14" ht="36">
      <c r="A70" s="66"/>
      <c r="B70" s="1514"/>
      <c r="C70" s="1515"/>
      <c r="D70" s="460"/>
      <c r="E70" s="1514"/>
      <c r="F70" s="1514"/>
      <c r="G70" s="1514"/>
      <c r="H70" s="1515"/>
      <c r="I70" s="315" t="s">
        <v>3341</v>
      </c>
      <c r="J70" s="459" t="s">
        <v>203</v>
      </c>
      <c r="K70" s="128" t="s">
        <v>1797</v>
      </c>
      <c r="L70" s="451" t="str">
        <f>VLOOKUP(K70,CódigosRetorno!$A$1:$B$1683,2,FALSE)</f>
        <v>El comprobante electrónico no ha sido emitido por el proveedor.</v>
      </c>
      <c r="M70" s="459" t="s">
        <v>217</v>
      </c>
      <c r="N70" s="459" t="s">
        <v>186</v>
      </c>
    </row>
    <row r="71" spans="1:14" ht="36">
      <c r="A71" s="66"/>
      <c r="B71" s="459">
        <f>+B64+1</f>
        <v>38</v>
      </c>
      <c r="C71" s="460" t="s">
        <v>920</v>
      </c>
      <c r="D71" s="460" t="s">
        <v>15</v>
      </c>
      <c r="E71" s="459" t="s">
        <v>4</v>
      </c>
      <c r="F71" s="459" t="s">
        <v>24</v>
      </c>
      <c r="G71" s="459" t="s">
        <v>25</v>
      </c>
      <c r="H71" s="460" t="s">
        <v>921</v>
      </c>
      <c r="I71" s="315" t="s">
        <v>3353</v>
      </c>
      <c r="J71" s="459" t="s">
        <v>203</v>
      </c>
      <c r="K71" s="128" t="s">
        <v>1822</v>
      </c>
      <c r="L71" s="451" t="str">
        <f>VLOOKUP(K71,CódigosRetorno!$A$1:$B$1683,2,FALSE)</f>
        <v>La fecha de emisión, Importe total del comprobante y la moneda del comprobante electrónico enviado no son los registrados en los Sistemas de SUNAT.</v>
      </c>
      <c r="M71" s="459"/>
      <c r="N71" s="459"/>
    </row>
    <row r="72" spans="1:14" ht="24">
      <c r="A72" s="66"/>
      <c r="B72" s="1514">
        <f>+B71+1</f>
        <v>39</v>
      </c>
      <c r="C72" s="1515" t="s">
        <v>922</v>
      </c>
      <c r="D72" s="460" t="s">
        <v>15</v>
      </c>
      <c r="E72" s="1514" t="s">
        <v>4</v>
      </c>
      <c r="F72" s="1514" t="s">
        <v>12</v>
      </c>
      <c r="G72" s="1514" t="s">
        <v>16</v>
      </c>
      <c r="H72" s="1515" t="s">
        <v>923</v>
      </c>
      <c r="I72" s="315" t="s">
        <v>3542</v>
      </c>
      <c r="J72" s="459" t="s">
        <v>203</v>
      </c>
      <c r="K72" s="128" t="s">
        <v>1710</v>
      </c>
      <c r="L72" s="451" t="str">
        <f>VLOOKUP(K72,CódigosRetorno!$A$1:$B$1683,2,FALSE)</f>
        <v>El dato ingresado en el importe total documento relacionado debe ser numérico mayor a cero</v>
      </c>
      <c r="M72" s="459"/>
      <c r="N72" s="459"/>
    </row>
    <row r="73" spans="1:14" ht="36">
      <c r="A73" s="66"/>
      <c r="B73" s="1514"/>
      <c r="C73" s="1515"/>
      <c r="D73" s="460"/>
      <c r="E73" s="1514"/>
      <c r="F73" s="1514"/>
      <c r="G73" s="1514"/>
      <c r="H73" s="1515"/>
      <c r="I73" s="315" t="s">
        <v>3339</v>
      </c>
      <c r="J73" s="459" t="s">
        <v>203</v>
      </c>
      <c r="K73" s="128" t="s">
        <v>1822</v>
      </c>
      <c r="L73" s="451" t="str">
        <f>VLOOKUP(K73,CódigosRetorno!$A$1:$B$1683,2,FALSE)</f>
        <v>La fecha de emisión, Importe total del comprobante y la moneda del comprobante electrónico enviado no son los registrados en los Sistemas de SUNAT.</v>
      </c>
      <c r="M73" s="459"/>
      <c r="N73" s="459" t="s">
        <v>3336</v>
      </c>
    </row>
    <row r="74" spans="1:14" ht="36">
      <c r="A74" s="66"/>
      <c r="B74" s="459">
        <f>+B72+1</f>
        <v>40</v>
      </c>
      <c r="C74" s="460" t="s">
        <v>925</v>
      </c>
      <c r="D74" s="460" t="s">
        <v>15</v>
      </c>
      <c r="E74" s="459" t="s">
        <v>4</v>
      </c>
      <c r="F74" s="459" t="s">
        <v>13</v>
      </c>
      <c r="G74" s="459" t="s">
        <v>3328</v>
      </c>
      <c r="H74" s="460" t="s">
        <v>3340</v>
      </c>
      <c r="I74" s="315" t="s">
        <v>3352</v>
      </c>
      <c r="J74" s="459" t="s">
        <v>203</v>
      </c>
      <c r="K74" s="128" t="s">
        <v>1822</v>
      </c>
      <c r="L74" s="451" t="str">
        <f>VLOOKUP(K74,CódigosRetorno!$A$1:$B$1683,2,FALSE)</f>
        <v>La fecha de emisión, Importe total del comprobante y la moneda del comprobante electrónico enviado no son los registrados en los Sistemas de SUNAT.</v>
      </c>
      <c r="M74" s="459"/>
      <c r="N74" s="459"/>
    </row>
    <row r="75" spans="1:14">
      <c r="A75" s="66"/>
      <c r="B75" s="390" t="s">
        <v>926</v>
      </c>
      <c r="C75" s="382"/>
      <c r="D75" s="460"/>
      <c r="E75" s="394" t="s">
        <v>186</v>
      </c>
      <c r="F75" s="394" t="s">
        <v>186</v>
      </c>
      <c r="G75" s="394" t="s">
        <v>186</v>
      </c>
      <c r="H75" s="395" t="s">
        <v>186</v>
      </c>
      <c r="I75" s="393" t="s">
        <v>186</v>
      </c>
      <c r="J75" s="392" t="s">
        <v>186</v>
      </c>
      <c r="K75" s="381" t="s">
        <v>186</v>
      </c>
      <c r="L75" s="359" t="str">
        <f>VLOOKUP(K75,CódigosRetorno!$A$1:$B$1683,2,FALSE)</f>
        <v>-</v>
      </c>
      <c r="M75" s="459"/>
      <c r="N75" s="392" t="s">
        <v>186</v>
      </c>
    </row>
    <row r="76" spans="1:14" ht="24">
      <c r="A76" s="66"/>
      <c r="B76" s="1514">
        <f>+B74+1</f>
        <v>41</v>
      </c>
      <c r="C76" s="1515" t="s">
        <v>927</v>
      </c>
      <c r="D76" s="460" t="s">
        <v>15</v>
      </c>
      <c r="E76" s="1514" t="s">
        <v>4</v>
      </c>
      <c r="F76" s="1514" t="s">
        <v>149</v>
      </c>
      <c r="G76" s="1514" t="s">
        <v>25</v>
      </c>
      <c r="H76" s="1515" t="s">
        <v>928</v>
      </c>
      <c r="I76" s="315" t="s">
        <v>3343</v>
      </c>
      <c r="J76" s="459" t="s">
        <v>203</v>
      </c>
      <c r="K76" s="128" t="s">
        <v>1667</v>
      </c>
      <c r="L76" s="451" t="str">
        <f>VLOOKUP(K76,CódigosRetorno!$A$1:$B$1683,2,FALSE)</f>
        <v>El XML no contiene el tag o no existe información de la fecha de pago del documento Relacionado</v>
      </c>
      <c r="M76" s="459" t="s">
        <v>477</v>
      </c>
      <c r="N76" s="459" t="s">
        <v>186</v>
      </c>
    </row>
    <row r="77" spans="1:14" ht="48">
      <c r="A77" s="66"/>
      <c r="B77" s="1514"/>
      <c r="C77" s="1515"/>
      <c r="D77" s="460"/>
      <c r="E77" s="1514"/>
      <c r="F77" s="1514"/>
      <c r="G77" s="1514"/>
      <c r="H77" s="1515"/>
      <c r="I77" s="315" t="s">
        <v>3574</v>
      </c>
      <c r="J77" s="459" t="s">
        <v>203</v>
      </c>
      <c r="K77" s="128" t="s">
        <v>1757</v>
      </c>
      <c r="L77" s="451" t="str">
        <f>VLOOKUP(K77,CódigosRetorno!$A$1:$B$1683,2,FALSE)</f>
        <v>La fecha de cobro de cada documento relacionado deben ser del mismo Periodo (mm/aaaa), asimismo estas fechas podrán ser menores o iguales a la fecha de emisión del comprobante de retencion</v>
      </c>
      <c r="M77" s="459"/>
      <c r="N77" s="459" t="s">
        <v>186</v>
      </c>
    </row>
    <row r="78" spans="1:14" ht="36">
      <c r="A78" s="66"/>
      <c r="B78" s="1514"/>
      <c r="C78" s="1515"/>
      <c r="D78" s="460"/>
      <c r="E78" s="1514"/>
      <c r="F78" s="1514"/>
      <c r="G78" s="1514"/>
      <c r="H78" s="1515"/>
      <c r="I78" s="315" t="s">
        <v>3684</v>
      </c>
      <c r="J78" s="459" t="s">
        <v>203</v>
      </c>
      <c r="K78" s="128" t="s">
        <v>1795</v>
      </c>
      <c r="L78" s="451" t="str">
        <f>VLOOKUP(K78,CódigosRetorno!$A$1:$B$1683,2,FALSE)</f>
        <v>La fecha de pago debe estar entre el primer día calendario del mes al cual corresponde la fecha de emisión del comprobante de retención o desde la fecha de emisión del comprobante relacionado.</v>
      </c>
      <c r="M78" s="459"/>
      <c r="N78" s="459"/>
    </row>
    <row r="79" spans="1:14" ht="36">
      <c r="A79" s="66"/>
      <c r="B79" s="1514"/>
      <c r="C79" s="1515"/>
      <c r="D79" s="460"/>
      <c r="E79" s="1514"/>
      <c r="F79" s="1514"/>
      <c r="G79" s="1514"/>
      <c r="H79" s="1515"/>
      <c r="I79" s="315" t="s">
        <v>3685</v>
      </c>
      <c r="J79" s="459" t="s">
        <v>203</v>
      </c>
      <c r="K79" s="128" t="s">
        <v>1795</v>
      </c>
      <c r="L79" s="451" t="str">
        <f>VLOOKUP(K79,CódigosRetorno!$A$1:$B$1683,2,FALSE)</f>
        <v>La fecha de pago debe estar entre el primer día calendario del mes al cual corresponde la fecha de emisión del comprobante de retención o desde la fecha de emisión del comprobante relacionado.</v>
      </c>
      <c r="M79" s="459"/>
      <c r="N79" s="459"/>
    </row>
    <row r="80" spans="1:14" ht="36">
      <c r="A80" s="66"/>
      <c r="B80" s="1514"/>
      <c r="C80" s="1515"/>
      <c r="D80" s="460"/>
      <c r="E80" s="1514"/>
      <c r="F80" s="1514"/>
      <c r="G80" s="1514"/>
      <c r="H80" s="1515"/>
      <c r="I80" s="315" t="s">
        <v>3686</v>
      </c>
      <c r="J80" s="459" t="s">
        <v>203</v>
      </c>
      <c r="K80" s="128" t="s">
        <v>1795</v>
      </c>
      <c r="L80" s="451" t="str">
        <f>VLOOKUP(K80,CódigosRetorno!$A$1:$B$1683,2,FALSE)</f>
        <v>La fecha de pago debe estar entre el primer día calendario del mes al cual corresponde la fecha de emisión del comprobante de retención o desde la fecha de emisión del comprobante relacionado.</v>
      </c>
      <c r="M80" s="459"/>
      <c r="N80" s="459" t="s">
        <v>186</v>
      </c>
    </row>
    <row r="81" spans="1:14" ht="36">
      <c r="A81" s="66"/>
      <c r="B81" s="1514"/>
      <c r="C81" s="1515"/>
      <c r="D81" s="460"/>
      <c r="E81" s="1514"/>
      <c r="F81" s="1514"/>
      <c r="G81" s="1514"/>
      <c r="H81" s="1515"/>
      <c r="I81" s="315" t="s">
        <v>3687</v>
      </c>
      <c r="J81" s="459" t="s">
        <v>203</v>
      </c>
      <c r="K81" s="128" t="s">
        <v>1795</v>
      </c>
      <c r="L81" s="451" t="str">
        <f>VLOOKUP(K81,CódigosRetorno!$A$1:$B$1683,2,FALSE)</f>
        <v>La fecha de pago debe estar entre el primer día calendario del mes al cual corresponde la fecha de emisión del comprobante de retención o desde la fecha de emisión del comprobante relacionado.</v>
      </c>
      <c r="M81" s="459"/>
      <c r="N81" s="459" t="s">
        <v>186</v>
      </c>
    </row>
    <row r="82" spans="1:14" ht="24">
      <c r="A82" s="66"/>
      <c r="B82" s="1514">
        <f>+B76+1</f>
        <v>42</v>
      </c>
      <c r="C82" s="1515" t="s">
        <v>929</v>
      </c>
      <c r="D82" s="460" t="s">
        <v>15</v>
      </c>
      <c r="E82" s="1514" t="s">
        <v>4</v>
      </c>
      <c r="F82" s="1514" t="s">
        <v>930</v>
      </c>
      <c r="G82" s="1514"/>
      <c r="H82" s="1515" t="s">
        <v>931</v>
      </c>
      <c r="I82" s="315" t="s">
        <v>3437</v>
      </c>
      <c r="J82" s="459" t="s">
        <v>203</v>
      </c>
      <c r="K82" s="128" t="s">
        <v>1673</v>
      </c>
      <c r="L82" s="451" t="str">
        <f>VLOOKUP(K82,CódigosRetorno!$A$1:$B$1683,2,FALSE)</f>
        <v>El XML no contiene el tag o no existe información del número de pago</v>
      </c>
      <c r="M82" s="459" t="s">
        <v>477</v>
      </c>
      <c r="N82" s="459" t="s">
        <v>186</v>
      </c>
    </row>
    <row r="83" spans="1:14" ht="24">
      <c r="A83" s="66"/>
      <c r="B83" s="1514"/>
      <c r="C83" s="1515"/>
      <c r="D83" s="460"/>
      <c r="E83" s="1514"/>
      <c r="F83" s="1514"/>
      <c r="G83" s="1514"/>
      <c r="H83" s="1515"/>
      <c r="I83" s="315" t="s">
        <v>3344</v>
      </c>
      <c r="J83" s="459" t="s">
        <v>203</v>
      </c>
      <c r="K83" s="128" t="s">
        <v>1672</v>
      </c>
      <c r="L83" s="451" t="str">
        <f>VLOOKUP(K83,CódigosRetorno!$A$1:$B$1683,2,FALSE)</f>
        <v>El dato ingresado en el número de pago no es válido</v>
      </c>
      <c r="M83" s="459" t="s">
        <v>477</v>
      </c>
      <c r="N83" s="459" t="s">
        <v>186</v>
      </c>
    </row>
    <row r="84" spans="1:14" ht="12" customHeight="1">
      <c r="A84" s="66"/>
      <c r="B84" s="1514"/>
      <c r="C84" s="1515"/>
      <c r="D84" s="460"/>
      <c r="E84" s="1514"/>
      <c r="F84" s="1514"/>
      <c r="G84" s="1514"/>
      <c r="H84" s="1515"/>
      <c r="I84" s="315" t="s">
        <v>3346</v>
      </c>
      <c r="J84" s="459" t="s">
        <v>203</v>
      </c>
      <c r="K84" s="128" t="s">
        <v>1793</v>
      </c>
      <c r="L84" s="451" t="str">
        <f>VLOOKUP(K84,CódigosRetorno!$A$1:$B$1683,2,FALSE)</f>
        <v>El Nro. de documento con el número de pago ya se encuentra en la Relación de Documentos Relacionados agregados.</v>
      </c>
      <c r="M84" s="459"/>
      <c r="N84" s="459" t="s">
        <v>186</v>
      </c>
    </row>
    <row r="85" spans="1:14" ht="24">
      <c r="A85" s="66"/>
      <c r="B85" s="1514">
        <f>+B82+1</f>
        <v>43</v>
      </c>
      <c r="C85" s="1515" t="s">
        <v>932</v>
      </c>
      <c r="D85" s="460" t="s">
        <v>15</v>
      </c>
      <c r="E85" s="1514" t="s">
        <v>4</v>
      </c>
      <c r="F85" s="1514" t="s">
        <v>12</v>
      </c>
      <c r="G85" s="1514" t="s">
        <v>16</v>
      </c>
      <c r="H85" s="1515" t="s">
        <v>933</v>
      </c>
      <c r="I85" s="315" t="s">
        <v>3343</v>
      </c>
      <c r="J85" s="459" t="s">
        <v>203</v>
      </c>
      <c r="K85" s="128" t="s">
        <v>1671</v>
      </c>
      <c r="L85" s="451" t="str">
        <f>VLOOKUP(K85,CódigosRetorno!$A$1:$B$1683,2,FALSE)</f>
        <v>El XML no contiene el tag o no existe información del Importe del pago</v>
      </c>
      <c r="M85" s="459" t="s">
        <v>477</v>
      </c>
      <c r="N85" s="459" t="s">
        <v>186</v>
      </c>
    </row>
    <row r="86" spans="1:14" ht="24">
      <c r="A86" s="66"/>
      <c r="B86" s="1514"/>
      <c r="C86" s="1515"/>
      <c r="D86" s="460"/>
      <c r="E86" s="1514"/>
      <c r="F86" s="1514"/>
      <c r="G86" s="1514"/>
      <c r="H86" s="1515"/>
      <c r="I86" s="315" t="s">
        <v>3545</v>
      </c>
      <c r="J86" s="459" t="s">
        <v>203</v>
      </c>
      <c r="K86" s="128" t="s">
        <v>1669</v>
      </c>
      <c r="L86" s="451" t="str">
        <f>VLOOKUP(K86,CódigosRetorno!$A$1:$B$1683,2,FALSE)</f>
        <v>El dato ingresado en el Importe del pago debe ser numérico mayor a cero</v>
      </c>
      <c r="M86" s="459" t="s">
        <v>477</v>
      </c>
      <c r="N86" s="459" t="s">
        <v>186</v>
      </c>
    </row>
    <row r="87" spans="1:14" ht="12" customHeight="1">
      <c r="A87" s="66"/>
      <c r="B87" s="459">
        <f>+B85+1</f>
        <v>44</v>
      </c>
      <c r="C87" s="460" t="s">
        <v>935</v>
      </c>
      <c r="D87" s="460" t="s">
        <v>15</v>
      </c>
      <c r="E87" s="459" t="s">
        <v>4</v>
      </c>
      <c r="F87" s="459" t="s">
        <v>13</v>
      </c>
      <c r="G87" s="459" t="s">
        <v>3328</v>
      </c>
      <c r="H87" s="460" t="s">
        <v>3342</v>
      </c>
      <c r="I87" s="315" t="s">
        <v>3345</v>
      </c>
      <c r="J87" s="459" t="s">
        <v>203</v>
      </c>
      <c r="K87" s="128" t="s">
        <v>1799</v>
      </c>
      <c r="L87" s="451" t="str">
        <f>VLOOKUP(K87,CódigosRetorno!$A$1:$B$1683,2,FALSE)</f>
        <v>La moneda del importe de pago debe ser la misma que la del documento relacionado.</v>
      </c>
      <c r="M87" s="459" t="s">
        <v>477</v>
      </c>
      <c r="N87" s="459" t="s">
        <v>186</v>
      </c>
    </row>
    <row r="88" spans="1:14">
      <c r="A88" s="66"/>
      <c r="B88" s="390" t="s">
        <v>937</v>
      </c>
      <c r="C88" s="382"/>
      <c r="D88" s="460"/>
      <c r="E88" s="394" t="s">
        <v>186</v>
      </c>
      <c r="F88" s="394" t="s">
        <v>186</v>
      </c>
      <c r="G88" s="394" t="s">
        <v>186</v>
      </c>
      <c r="H88" s="395" t="s">
        <v>186</v>
      </c>
      <c r="I88" s="393" t="s">
        <v>186</v>
      </c>
      <c r="J88" s="394" t="s">
        <v>186</v>
      </c>
      <c r="K88" s="396" t="s">
        <v>186</v>
      </c>
      <c r="L88" s="359" t="str">
        <f>VLOOKUP(K88,CódigosRetorno!$A$1:$B$1683,2,FALSE)</f>
        <v>-</v>
      </c>
      <c r="M88" s="152"/>
      <c r="N88" s="394" t="s">
        <v>186</v>
      </c>
    </row>
    <row r="89" spans="1:14" ht="24">
      <c r="A89" s="66"/>
      <c r="B89" s="1514">
        <f>+B87+1</f>
        <v>45</v>
      </c>
      <c r="C89" s="1515" t="s">
        <v>938</v>
      </c>
      <c r="D89" s="460" t="s">
        <v>15</v>
      </c>
      <c r="E89" s="1514" t="s">
        <v>4</v>
      </c>
      <c r="F89" s="1514" t="s">
        <v>12</v>
      </c>
      <c r="G89" s="1514" t="s">
        <v>16</v>
      </c>
      <c r="H89" s="1515" t="s">
        <v>939</v>
      </c>
      <c r="I89" s="315" t="s">
        <v>3543</v>
      </c>
      <c r="J89" s="459" t="s">
        <v>203</v>
      </c>
      <c r="K89" s="128" t="s">
        <v>1664</v>
      </c>
      <c r="L89" s="451" t="str">
        <f>VLOOKUP(K89,CódigosRetorno!$A$1:$B$1683,2,FALSE)</f>
        <v>El dato ingresado en el Importe retenido debe ser numérico mayor a cero</v>
      </c>
      <c r="M89" s="459" t="s">
        <v>477</v>
      </c>
      <c r="N89" s="459" t="s">
        <v>186</v>
      </c>
    </row>
    <row r="90" spans="1:14" ht="36">
      <c r="A90" s="66"/>
      <c r="B90" s="1514"/>
      <c r="C90" s="1515"/>
      <c r="D90" s="460"/>
      <c r="E90" s="1514"/>
      <c r="F90" s="1514"/>
      <c r="G90" s="1514"/>
      <c r="H90" s="1515"/>
      <c r="I90" s="315" t="s">
        <v>3357</v>
      </c>
      <c r="J90" s="459" t="s">
        <v>203</v>
      </c>
      <c r="K90" s="128" t="s">
        <v>1798</v>
      </c>
      <c r="L90" s="451" t="str">
        <f>VLOOKUP(K90,CódigosRetorno!$A$1:$B$1683,2,FALSE)</f>
        <v>Los montos de pago, retenidos y montos pagados consignados para el documento relacionado no son correctos.</v>
      </c>
      <c r="M90" s="459"/>
      <c r="N90" s="459" t="s">
        <v>186</v>
      </c>
    </row>
    <row r="91" spans="1:14" ht="24" customHeight="1">
      <c r="A91" s="66"/>
      <c r="B91" s="1514"/>
      <c r="C91" s="1515"/>
      <c r="D91" s="460"/>
      <c r="E91" s="1514"/>
      <c r="F91" s="1514"/>
      <c r="G91" s="1514"/>
      <c r="H91" s="1515"/>
      <c r="I91" s="315" t="s">
        <v>3358</v>
      </c>
      <c r="J91" s="459" t="s">
        <v>203</v>
      </c>
      <c r="K91" s="128" t="s">
        <v>1798</v>
      </c>
      <c r="L91" s="451" t="str">
        <f>VLOOKUP(K91,CódigosRetorno!$A$1:$B$1683,2,FALSE)</f>
        <v>Los montos de pago, retenidos y montos pagados consignados para el documento relacionado no son correctos.</v>
      </c>
      <c r="M91" s="459"/>
      <c r="N91" s="459" t="s">
        <v>186</v>
      </c>
    </row>
    <row r="92" spans="1:14" ht="36">
      <c r="A92" s="66"/>
      <c r="B92" s="459">
        <f>+B89+1</f>
        <v>46</v>
      </c>
      <c r="C92" s="460" t="s">
        <v>940</v>
      </c>
      <c r="D92" s="460" t="s">
        <v>15</v>
      </c>
      <c r="E92" s="459" t="s">
        <v>4</v>
      </c>
      <c r="F92" s="459" t="s">
        <v>13</v>
      </c>
      <c r="G92" s="459" t="s">
        <v>3328</v>
      </c>
      <c r="H92" s="460" t="s">
        <v>3348</v>
      </c>
      <c r="I92" s="315" t="s">
        <v>3347</v>
      </c>
      <c r="J92" s="459" t="s">
        <v>203</v>
      </c>
      <c r="K92" s="128" t="s">
        <v>1662</v>
      </c>
      <c r="L92" s="451" t="str">
        <f>VLOOKUP(K92,CódigosRetorno!$A$1:$B$1683,2,FALSE)</f>
        <v>El valor de la moneda de importe retenido debe ser PEN</v>
      </c>
      <c r="M92" s="459" t="s">
        <v>477</v>
      </c>
      <c r="N92" s="459" t="s">
        <v>186</v>
      </c>
    </row>
    <row r="93" spans="1:14" ht="36">
      <c r="A93" s="66"/>
      <c r="B93" s="459">
        <f>+B92+1</f>
        <v>47</v>
      </c>
      <c r="C93" s="460" t="s">
        <v>941</v>
      </c>
      <c r="D93" s="460" t="s">
        <v>15</v>
      </c>
      <c r="E93" s="459" t="s">
        <v>4</v>
      </c>
      <c r="F93" s="459" t="s">
        <v>149</v>
      </c>
      <c r="G93" s="459" t="s">
        <v>25</v>
      </c>
      <c r="H93" s="460" t="s">
        <v>942</v>
      </c>
      <c r="I93" s="451" t="s">
        <v>2631</v>
      </c>
      <c r="J93" s="450" t="s">
        <v>186</v>
      </c>
      <c r="K93" s="463" t="s">
        <v>186</v>
      </c>
      <c r="L93" s="451" t="str">
        <f>VLOOKUP(K93,CódigosRetorno!$A$1:$B$1683,2,FALSE)</f>
        <v>-</v>
      </c>
      <c r="M93" s="459" t="s">
        <v>477</v>
      </c>
      <c r="N93" s="459" t="s">
        <v>186</v>
      </c>
    </row>
    <row r="94" spans="1:14" ht="24">
      <c r="A94" s="66"/>
      <c r="B94" s="1514">
        <f>+B93+1</f>
        <v>48</v>
      </c>
      <c r="C94" s="1515" t="s">
        <v>943</v>
      </c>
      <c r="D94" s="460" t="s">
        <v>15</v>
      </c>
      <c r="E94" s="1514" t="s">
        <v>4</v>
      </c>
      <c r="F94" s="1514" t="s">
        <v>12</v>
      </c>
      <c r="G94" s="1514" t="s">
        <v>16</v>
      </c>
      <c r="H94" s="1515" t="s">
        <v>944</v>
      </c>
      <c r="I94" s="315" t="s">
        <v>3543</v>
      </c>
      <c r="J94" s="459" t="s">
        <v>203</v>
      </c>
      <c r="K94" s="128" t="s">
        <v>1658</v>
      </c>
      <c r="L94" s="451" t="str">
        <f>VLOOKUP(K94,CódigosRetorno!$A$1:$B$1683,2,FALSE)</f>
        <v>El dato ingresado en el Importe total a pagar (neto) debe ser numérico mayor a cero</v>
      </c>
      <c r="M94" s="459" t="s">
        <v>477</v>
      </c>
      <c r="N94" s="459" t="s">
        <v>186</v>
      </c>
    </row>
    <row r="95" spans="1:14" ht="36">
      <c r="A95" s="66"/>
      <c r="B95" s="1514"/>
      <c r="C95" s="1515"/>
      <c r="D95" s="460"/>
      <c r="E95" s="1514"/>
      <c r="F95" s="1514"/>
      <c r="G95" s="1514"/>
      <c r="H95" s="1515"/>
      <c r="I95" s="315" t="s">
        <v>3566</v>
      </c>
      <c r="J95" s="459" t="s">
        <v>203</v>
      </c>
      <c r="K95" s="128" t="s">
        <v>1798</v>
      </c>
      <c r="L95" s="451" t="str">
        <f>VLOOKUP(K95,CódigosRetorno!$A$1:$B$1683,2,FALSE)</f>
        <v>Los montos de pago, retenidos y montos pagados consignados para el documento relacionado no son correctos.</v>
      </c>
      <c r="M95" s="459"/>
      <c r="N95" s="459" t="s">
        <v>186</v>
      </c>
    </row>
    <row r="96" spans="1:14" ht="24" customHeight="1">
      <c r="A96" s="66"/>
      <c r="B96" s="1514"/>
      <c r="C96" s="1515"/>
      <c r="D96" s="460"/>
      <c r="E96" s="1514"/>
      <c r="F96" s="1514"/>
      <c r="G96" s="1514"/>
      <c r="H96" s="1515"/>
      <c r="I96" s="315" t="s">
        <v>3567</v>
      </c>
      <c r="J96" s="459" t="s">
        <v>203</v>
      </c>
      <c r="K96" s="128" t="s">
        <v>1798</v>
      </c>
      <c r="L96" s="451" t="str">
        <f>VLOOKUP(K96,CódigosRetorno!$A$1:$B$1683,2,FALSE)</f>
        <v>Los montos de pago, retenidos y montos pagados consignados para el documento relacionado no son correctos.</v>
      </c>
      <c r="M96" s="459"/>
      <c r="N96" s="459" t="s">
        <v>186</v>
      </c>
    </row>
    <row r="97" spans="1:15" ht="36">
      <c r="A97" s="66"/>
      <c r="B97" s="459">
        <f>+B94+1</f>
        <v>49</v>
      </c>
      <c r="C97" s="460" t="s">
        <v>945</v>
      </c>
      <c r="D97" s="460" t="s">
        <v>15</v>
      </c>
      <c r="E97" s="459" t="s">
        <v>4</v>
      </c>
      <c r="F97" s="459" t="s">
        <v>13</v>
      </c>
      <c r="G97" s="459" t="s">
        <v>3328</v>
      </c>
      <c r="H97" s="460" t="s">
        <v>3349</v>
      </c>
      <c r="I97" s="315" t="s">
        <v>3347</v>
      </c>
      <c r="J97" s="459" t="s">
        <v>203</v>
      </c>
      <c r="K97" s="128" t="s">
        <v>1656</v>
      </c>
      <c r="L97" s="451" t="str">
        <f>VLOOKUP(K97,CódigosRetorno!$A$1:$B$1683,2,FALSE)</f>
        <v>El valor de la Moneda del monto neto pagado debe ser PEN</v>
      </c>
      <c r="M97" s="459" t="s">
        <v>477</v>
      </c>
      <c r="N97" s="459" t="s">
        <v>186</v>
      </c>
    </row>
    <row r="98" spans="1:15">
      <c r="A98" s="66"/>
      <c r="B98" s="368" t="s">
        <v>946</v>
      </c>
      <c r="C98" s="382"/>
      <c r="D98" s="451"/>
      <c r="E98" s="367" t="s">
        <v>186</v>
      </c>
      <c r="F98" s="367" t="s">
        <v>186</v>
      </c>
      <c r="G98" s="367" t="s">
        <v>186</v>
      </c>
      <c r="H98" s="361" t="s">
        <v>186</v>
      </c>
      <c r="I98" s="393" t="s">
        <v>186</v>
      </c>
      <c r="J98" s="392" t="s">
        <v>186</v>
      </c>
      <c r="K98" s="381" t="s">
        <v>186</v>
      </c>
      <c r="L98" s="359" t="str">
        <f>VLOOKUP(K98,CódigosRetorno!$A$1:$B$1683,2,FALSE)</f>
        <v>-</v>
      </c>
      <c r="M98" s="459"/>
      <c r="N98" s="392" t="s">
        <v>186</v>
      </c>
    </row>
    <row r="99" spans="1:15" s="397" customFormat="1" ht="24">
      <c r="A99" s="66"/>
      <c r="B99" s="1514">
        <f>+B97+1</f>
        <v>50</v>
      </c>
      <c r="C99" s="1491" t="s">
        <v>947</v>
      </c>
      <c r="D99" s="451" t="s">
        <v>15</v>
      </c>
      <c r="E99" s="1490" t="s">
        <v>9</v>
      </c>
      <c r="F99" s="1490" t="s">
        <v>13</v>
      </c>
      <c r="G99" s="1514" t="s">
        <v>3328</v>
      </c>
      <c r="H99" s="1491" t="s">
        <v>3350</v>
      </c>
      <c r="I99" s="315" t="s">
        <v>3351</v>
      </c>
      <c r="J99" s="459" t="s">
        <v>203</v>
      </c>
      <c r="K99" s="128" t="s">
        <v>1687</v>
      </c>
      <c r="L99" s="451" t="str">
        <f>VLOOKUP(K99,CódigosRetorno!$A$1:$B$1683,2,FALSE)</f>
        <v>El XML no contiene el tag o no existe información de la moneda de referencia para el tipo de cambio</v>
      </c>
      <c r="M99" s="459" t="s">
        <v>477</v>
      </c>
      <c r="N99" s="459" t="s">
        <v>186</v>
      </c>
      <c r="O99" s="66"/>
    </row>
    <row r="100" spans="1:15" s="397" customFormat="1" ht="24">
      <c r="A100" s="66"/>
      <c r="B100" s="1514"/>
      <c r="C100" s="1491"/>
      <c r="D100" s="451"/>
      <c r="E100" s="1490"/>
      <c r="F100" s="1490"/>
      <c r="G100" s="1514"/>
      <c r="H100" s="1491"/>
      <c r="I100" s="315" t="s">
        <v>3354</v>
      </c>
      <c r="J100" s="459" t="s">
        <v>203</v>
      </c>
      <c r="K100" s="128" t="s">
        <v>1655</v>
      </c>
      <c r="L100" s="451" t="str">
        <f>VLOOKUP(K100,CódigosRetorno!$A$1:$B$1683,2,FALSE)</f>
        <v>La moneda de referencia para el tipo de cambio debe ser la misma que la del documento relacionado</v>
      </c>
      <c r="M100" s="459" t="s">
        <v>477</v>
      </c>
      <c r="N100" s="459" t="s">
        <v>186</v>
      </c>
      <c r="O100" s="66"/>
    </row>
    <row r="101" spans="1:15" s="397" customFormat="1" ht="24" customHeight="1">
      <c r="A101" s="66"/>
      <c r="B101" s="459">
        <f>+B99+1</f>
        <v>51</v>
      </c>
      <c r="C101" s="451" t="s">
        <v>948</v>
      </c>
      <c r="D101" s="451" t="s">
        <v>15</v>
      </c>
      <c r="E101" s="449" t="s">
        <v>9</v>
      </c>
      <c r="F101" s="449" t="s">
        <v>13</v>
      </c>
      <c r="G101" s="459" t="s">
        <v>3328</v>
      </c>
      <c r="H101" s="451" t="s">
        <v>3356</v>
      </c>
      <c r="I101" s="315" t="s">
        <v>3355</v>
      </c>
      <c r="J101" s="459" t="s">
        <v>203</v>
      </c>
      <c r="K101" s="128" t="s">
        <v>1691</v>
      </c>
      <c r="L101" s="451" t="str">
        <f>VLOOKUP(K101,CódigosRetorno!$A$1:$B$1683,2,FALSE)</f>
        <v>El valor de la moneda objetivo para la Tasa de Cambio debe ser PEN</v>
      </c>
      <c r="M101" s="459" t="s">
        <v>477</v>
      </c>
      <c r="N101" s="459" t="s">
        <v>186</v>
      </c>
      <c r="O101" s="66"/>
    </row>
    <row r="102" spans="1:15" ht="24">
      <c r="A102" s="66"/>
      <c r="B102" s="1514">
        <f>+B101+1</f>
        <v>52</v>
      </c>
      <c r="C102" s="1491" t="s">
        <v>949</v>
      </c>
      <c r="D102" s="451" t="s">
        <v>15</v>
      </c>
      <c r="E102" s="1490" t="s">
        <v>9</v>
      </c>
      <c r="F102" s="1490" t="s">
        <v>950</v>
      </c>
      <c r="G102" s="1490" t="s">
        <v>951</v>
      </c>
      <c r="H102" s="1491" t="s">
        <v>952</v>
      </c>
      <c r="I102" s="315" t="s">
        <v>3351</v>
      </c>
      <c r="J102" s="459" t="s">
        <v>203</v>
      </c>
      <c r="K102" s="128" t="s">
        <v>1685</v>
      </c>
      <c r="L102" s="451" t="str">
        <f>VLOOKUP(K102,CódigosRetorno!$A$1:$B$1683,2,FALSE)</f>
        <v>El XML no contiene el tag o no existe información del tipo de cambio</v>
      </c>
      <c r="M102" s="459" t="s">
        <v>477</v>
      </c>
      <c r="N102" s="459" t="s">
        <v>186</v>
      </c>
      <c r="O102" s="66"/>
    </row>
    <row r="103" spans="1:15" ht="24">
      <c r="A103" s="66"/>
      <c r="B103" s="1514"/>
      <c r="C103" s="1491"/>
      <c r="D103" s="451"/>
      <c r="E103" s="1490"/>
      <c r="F103" s="1490"/>
      <c r="G103" s="1490"/>
      <c r="H103" s="1491"/>
      <c r="I103" s="315" t="s">
        <v>3544</v>
      </c>
      <c r="J103" s="459" t="s">
        <v>203</v>
      </c>
      <c r="K103" s="128" t="s">
        <v>1690</v>
      </c>
      <c r="L103" s="451" t="str">
        <f>VLOOKUP(K103,CódigosRetorno!$A$1:$B$1683,2,FALSE)</f>
        <v>El dato ingresado en el tipo de cambio debe ser numérico mayor a cero</v>
      </c>
      <c r="M103" s="459" t="s">
        <v>477</v>
      </c>
      <c r="N103" s="459" t="s">
        <v>186</v>
      </c>
      <c r="O103" s="66"/>
    </row>
    <row r="104" spans="1:15" s="397" customFormat="1" ht="36">
      <c r="A104" s="66"/>
      <c r="B104" s="459">
        <f>+B102+1</f>
        <v>53</v>
      </c>
      <c r="C104" s="451" t="s">
        <v>953</v>
      </c>
      <c r="D104" s="451" t="s">
        <v>15</v>
      </c>
      <c r="E104" s="449" t="s">
        <v>9</v>
      </c>
      <c r="F104" s="449" t="s">
        <v>149</v>
      </c>
      <c r="G104" s="449" t="s">
        <v>25</v>
      </c>
      <c r="H104" s="451" t="s">
        <v>954</v>
      </c>
      <c r="I104" s="315" t="s">
        <v>3351</v>
      </c>
      <c r="J104" s="459" t="s">
        <v>203</v>
      </c>
      <c r="K104" s="128" t="s">
        <v>1684</v>
      </c>
      <c r="L104" s="451" t="str">
        <f>VLOOKUP(K104,CódigosRetorno!$A$1:$B$1683,2,FALSE)</f>
        <v>El XML no contiene el tag o no existe información de la fecha de cambio</v>
      </c>
      <c r="M104" s="459" t="s">
        <v>477</v>
      </c>
      <c r="N104" s="459" t="s">
        <v>186</v>
      </c>
      <c r="O104" s="66"/>
    </row>
    <row r="105" spans="1:15">
      <c r="H105" s="181"/>
      <c r="I105" s="66"/>
      <c r="J105" s="67"/>
      <c r="K105" s="154"/>
      <c r="L105" s="66"/>
      <c r="M105" s="67"/>
      <c r="N105" s="66"/>
    </row>
    <row r="106" spans="1:15" hidden="1">
      <c r="B106" s="399"/>
      <c r="C106" s="5"/>
      <c r="D106" s="318"/>
      <c r="E106" s="318"/>
      <c r="F106" s="112"/>
      <c r="G106" s="318"/>
      <c r="H106" s="3"/>
      <c r="I106" s="181"/>
      <c r="J106" s="185"/>
      <c r="K106" s="328"/>
      <c r="L106" s="181"/>
    </row>
    <row r="107" spans="1:15" hidden="1">
      <c r="B107" s="400"/>
      <c r="C107" s="401"/>
      <c r="D107" s="60"/>
      <c r="E107" s="60"/>
      <c r="F107" s="60"/>
      <c r="G107" s="60"/>
      <c r="H107" s="51"/>
      <c r="I107" s="181"/>
      <c r="J107" s="185"/>
      <c r="K107" s="328"/>
      <c r="L107" s="181"/>
    </row>
    <row r="108" spans="1:15" hidden="1">
      <c r="B108" s="400"/>
      <c r="C108" s="5"/>
      <c r="D108" s="318"/>
      <c r="E108" s="318"/>
      <c r="F108" s="112"/>
      <c r="G108" s="318"/>
      <c r="H108" s="3"/>
      <c r="I108" s="181"/>
      <c r="J108" s="185"/>
      <c r="K108" s="328"/>
      <c r="L108" s="181"/>
    </row>
    <row r="109" spans="1:15" hidden="1">
      <c r="B109" s="400"/>
      <c r="C109" s="5"/>
      <c r="D109" s="318"/>
      <c r="E109" s="318"/>
      <c r="F109" s="112"/>
      <c r="G109" s="318"/>
      <c r="H109" s="3"/>
      <c r="I109" s="181"/>
      <c r="J109" s="185"/>
      <c r="K109" s="328"/>
      <c r="L109" s="181"/>
    </row>
    <row r="110" spans="1:15" hidden="1">
      <c r="B110" s="400"/>
      <c r="C110" s="5"/>
      <c r="D110" s="318"/>
      <c r="E110" s="318"/>
      <c r="F110" s="112"/>
      <c r="G110" s="318"/>
      <c r="H110" s="3"/>
      <c r="I110" s="181"/>
      <c r="J110" s="185"/>
      <c r="K110" s="328"/>
      <c r="L110" s="181"/>
    </row>
    <row r="111" spans="1:15" hidden="1">
      <c r="B111" s="402"/>
      <c r="C111" s="401"/>
      <c r="D111" s="318"/>
      <c r="E111" s="318"/>
      <c r="F111" s="112"/>
      <c r="G111" s="318"/>
      <c r="H111" s="3"/>
      <c r="I111" s="181"/>
      <c r="J111" s="185"/>
      <c r="K111" s="328"/>
      <c r="L111" s="181"/>
    </row>
    <row r="112" spans="1:15" hidden="1">
      <c r="B112" s="402"/>
      <c r="C112" s="401"/>
      <c r="D112" s="60"/>
      <c r="E112" s="60"/>
      <c r="F112" s="60"/>
      <c r="G112" s="60"/>
      <c r="H112" s="51"/>
      <c r="I112" s="181"/>
      <c r="J112" s="185"/>
      <c r="K112" s="154"/>
      <c r="L112" s="181"/>
    </row>
    <row r="113" spans="2:12" hidden="1">
      <c r="B113" s="402"/>
      <c r="C113" s="401"/>
      <c r="D113" s="60"/>
      <c r="E113" s="60"/>
      <c r="F113" s="60"/>
      <c r="G113" s="60"/>
      <c r="H113" s="51"/>
      <c r="I113" s="181"/>
      <c r="J113" s="185"/>
      <c r="K113" s="154"/>
      <c r="L113" s="181"/>
    </row>
    <row r="114" spans="2:12" hidden="1">
      <c r="B114" s="402"/>
      <c r="C114" s="401"/>
      <c r="D114" s="60"/>
      <c r="E114" s="60"/>
      <c r="F114" s="60"/>
      <c r="G114" s="60"/>
      <c r="H114" s="51"/>
      <c r="I114" s="181"/>
      <c r="J114" s="185"/>
      <c r="K114" s="154"/>
      <c r="L114" s="181"/>
    </row>
    <row r="115" spans="2:12" hidden="1">
      <c r="B115" s="402"/>
      <c r="C115" s="401"/>
      <c r="D115" s="60"/>
      <c r="E115" s="60"/>
      <c r="F115" s="60"/>
      <c r="G115" s="60"/>
      <c r="H115" s="401"/>
      <c r="K115" s="403"/>
    </row>
    <row r="116" spans="2:12" hidden="1">
      <c r="B116" s="402"/>
      <c r="C116" s="401"/>
      <c r="D116" s="60"/>
      <c r="E116" s="60"/>
      <c r="F116" s="60"/>
      <c r="G116" s="60"/>
      <c r="H116" s="401"/>
      <c r="K116" s="403"/>
    </row>
    <row r="117" spans="2:12" hidden="1">
      <c r="B117" s="402"/>
      <c r="C117" s="401"/>
      <c r="D117" s="60"/>
      <c r="E117" s="60"/>
      <c r="F117" s="60"/>
      <c r="G117" s="60"/>
      <c r="H117" s="401"/>
      <c r="K117" s="403"/>
    </row>
    <row r="118" spans="2:12" hidden="1">
      <c r="B118" s="402"/>
      <c r="C118" s="401"/>
      <c r="D118" s="60"/>
      <c r="E118" s="60"/>
      <c r="F118" s="60"/>
      <c r="G118" s="60"/>
      <c r="H118" s="401"/>
      <c r="K118" s="403"/>
    </row>
    <row r="119" spans="2:12" hidden="1">
      <c r="B119" s="402"/>
      <c r="C119" s="401"/>
      <c r="D119" s="60"/>
      <c r="E119" s="60"/>
      <c r="F119" s="60"/>
      <c r="G119" s="60"/>
      <c r="H119" s="401"/>
      <c r="K119" s="403"/>
    </row>
    <row r="120" spans="2:12" hidden="1">
      <c r="K120" s="403"/>
    </row>
    <row r="121" spans="2:12" hidden="1">
      <c r="K121" s="403"/>
    </row>
    <row r="122" spans="2:12" hidden="1">
      <c r="K122" s="403"/>
    </row>
    <row r="123" spans="2:12" hidden="1">
      <c r="K123" s="403"/>
    </row>
    <row r="124" spans="2:12" hidden="1">
      <c r="K124" s="403"/>
    </row>
  </sheetData>
  <mergeCells count="126">
    <mergeCell ref="B64:B70"/>
    <mergeCell ref="C64:C70"/>
    <mergeCell ref="E64:E70"/>
    <mergeCell ref="F64:F70"/>
    <mergeCell ref="G64:G70"/>
    <mergeCell ref="H64:H70"/>
    <mergeCell ref="B72:B73"/>
    <mergeCell ref="C72:C73"/>
    <mergeCell ref="E72:E73"/>
    <mergeCell ref="F72:F73"/>
    <mergeCell ref="G72:G73"/>
    <mergeCell ref="H72:H73"/>
    <mergeCell ref="B49:B50"/>
    <mergeCell ref="C49:C50"/>
    <mergeCell ref="E49:E50"/>
    <mergeCell ref="F49:F50"/>
    <mergeCell ref="G49:G50"/>
    <mergeCell ref="H49:H50"/>
    <mergeCell ref="B55:B56"/>
    <mergeCell ref="C55:C56"/>
    <mergeCell ref="E55:E56"/>
    <mergeCell ref="F55:F56"/>
    <mergeCell ref="G55:G56"/>
    <mergeCell ref="H55:H56"/>
    <mergeCell ref="B102:B103"/>
    <mergeCell ref="C102:C103"/>
    <mergeCell ref="E102:E103"/>
    <mergeCell ref="F102:F103"/>
    <mergeCell ref="G102:G103"/>
    <mergeCell ref="H102:H103"/>
    <mergeCell ref="B94:B96"/>
    <mergeCell ref="C94:C96"/>
    <mergeCell ref="E94:E96"/>
    <mergeCell ref="F94:F96"/>
    <mergeCell ref="G94:G96"/>
    <mergeCell ref="H94:H96"/>
    <mergeCell ref="B99:B100"/>
    <mergeCell ref="C99:C100"/>
    <mergeCell ref="E99:E100"/>
    <mergeCell ref="F99:F100"/>
    <mergeCell ref="G99:G100"/>
    <mergeCell ref="H99:H100"/>
    <mergeCell ref="B89:B91"/>
    <mergeCell ref="C89:C91"/>
    <mergeCell ref="E89:E91"/>
    <mergeCell ref="F89:F91"/>
    <mergeCell ref="G89:G91"/>
    <mergeCell ref="H89:H91"/>
    <mergeCell ref="B76:B81"/>
    <mergeCell ref="C76:C81"/>
    <mergeCell ref="E76:E81"/>
    <mergeCell ref="F76:F81"/>
    <mergeCell ref="G76:G81"/>
    <mergeCell ref="H76:H81"/>
    <mergeCell ref="B82:B84"/>
    <mergeCell ref="C82:C84"/>
    <mergeCell ref="E82:E84"/>
    <mergeCell ref="F82:F84"/>
    <mergeCell ref="G82:G84"/>
    <mergeCell ref="H82:H84"/>
    <mergeCell ref="B85:B86"/>
    <mergeCell ref="C85:C86"/>
    <mergeCell ref="E85:E86"/>
    <mergeCell ref="F85:F86"/>
    <mergeCell ref="G85:G86"/>
    <mergeCell ref="H85:H86"/>
    <mergeCell ref="B62:B63"/>
    <mergeCell ref="C62:C63"/>
    <mergeCell ref="E62:E63"/>
    <mergeCell ref="F62:F63"/>
    <mergeCell ref="G62:G63"/>
    <mergeCell ref="H62:H63"/>
    <mergeCell ref="B58:B59"/>
    <mergeCell ref="C58:C59"/>
    <mergeCell ref="E58:E59"/>
    <mergeCell ref="F58:F59"/>
    <mergeCell ref="G58:G59"/>
    <mergeCell ref="H58:H59"/>
    <mergeCell ref="B38:B39"/>
    <mergeCell ref="C38:C39"/>
    <mergeCell ref="E38:E39"/>
    <mergeCell ref="F38:F39"/>
    <mergeCell ref="G38:G39"/>
    <mergeCell ref="H38:H39"/>
    <mergeCell ref="B30:B31"/>
    <mergeCell ref="C30:C31"/>
    <mergeCell ref="E30:E31"/>
    <mergeCell ref="F30:F31"/>
    <mergeCell ref="G30:G31"/>
    <mergeCell ref="H30:H31"/>
    <mergeCell ref="B33:B37"/>
    <mergeCell ref="C33:C37"/>
    <mergeCell ref="E33:E37"/>
    <mergeCell ref="F33:F37"/>
    <mergeCell ref="G33:G37"/>
    <mergeCell ref="H33:H37"/>
    <mergeCell ref="B16:B18"/>
    <mergeCell ref="C16:C18"/>
    <mergeCell ref="E16:E18"/>
    <mergeCell ref="F16:F18"/>
    <mergeCell ref="G16:G18"/>
    <mergeCell ref="H16:H18"/>
    <mergeCell ref="B19:B20"/>
    <mergeCell ref="C19:C20"/>
    <mergeCell ref="E19:E20"/>
    <mergeCell ref="F19:F20"/>
    <mergeCell ref="G19:G20"/>
    <mergeCell ref="H19:H20"/>
    <mergeCell ref="B5:B6"/>
    <mergeCell ref="C5:C6"/>
    <mergeCell ref="E5:E6"/>
    <mergeCell ref="F5:F6"/>
    <mergeCell ref="G5:G6"/>
    <mergeCell ref="H5:H6"/>
    <mergeCell ref="B10:B12"/>
    <mergeCell ref="C10:C12"/>
    <mergeCell ref="E10:E12"/>
    <mergeCell ref="F10:F12"/>
    <mergeCell ref="G10:G12"/>
    <mergeCell ref="H10:H12"/>
    <mergeCell ref="B7:B8"/>
    <mergeCell ref="C7:C8"/>
    <mergeCell ref="E7:E8"/>
    <mergeCell ref="F7:F8"/>
    <mergeCell ref="G7:G8"/>
    <mergeCell ref="H7:H8"/>
  </mergeCells>
  <pageMargins left="0.70866141732283472" right="0.70866141732283472" top="0.74803149606299213" bottom="0.74803149606299213" header="0.31496062992125984" footer="0.31496062992125984"/>
  <pageSetup paperSize="9" scale="64" fitToHeight="2" orientation="landscape" r:id="rId1"/>
</worksheet>
</file>

<file path=xl/worksheets/sheet9.xml><?xml version="1.0" encoding="utf-8"?>
<worksheet xmlns="http://schemas.openxmlformats.org/spreadsheetml/2006/main" xmlns:r="http://schemas.openxmlformats.org/officeDocument/2006/relationships">
  <sheetPr codeName="Hoja10">
    <pageSetUpPr fitToPage="1"/>
  </sheetPr>
  <dimension ref="A1:AO126"/>
  <sheetViews>
    <sheetView zoomScale="90" zoomScaleNormal="90" workbookViewId="0">
      <pane xSplit="4" ySplit="2" topLeftCell="E3" activePane="bottomRight" state="frozen"/>
      <selection pane="topRight" activeCell="E1" sqref="E1"/>
      <selection pane="bottomLeft" activeCell="A3" sqref="A3"/>
      <selection pane="bottomRight" activeCell="E3" sqref="E3"/>
    </sheetView>
  </sheetViews>
  <sheetFormatPr baseColWidth="10" defaultColWidth="0" defaultRowHeight="12" zeroHeight="1"/>
  <cols>
    <col min="1" max="1" width="2.28515625" style="6" customWidth="1"/>
    <col min="2" max="2" width="4.28515625" style="398" customWidth="1"/>
    <col min="3" max="3" width="28.5703125" style="61" customWidth="1"/>
    <col min="4" max="4" width="6.28515625" style="61" hidden="1" customWidth="1"/>
    <col min="5" max="5" width="11.42578125" style="62" customWidth="1"/>
    <col min="6" max="6" width="10" style="62" customWidth="1"/>
    <col min="7" max="7" width="14.28515625" style="62" customWidth="1"/>
    <col min="8" max="8" width="35.7109375" style="61" customWidth="1"/>
    <col min="9" max="9" width="64.28515625" style="61" customWidth="1"/>
    <col min="10" max="10" width="10" style="62" customWidth="1"/>
    <col min="11" max="11" width="10" style="155" customWidth="1"/>
    <col min="12" max="12" width="57.140625" style="61" customWidth="1"/>
    <col min="13" max="13" width="8" style="62" hidden="1" customWidth="1"/>
    <col min="14" max="14" width="11.42578125" style="62" customWidth="1"/>
    <col min="15" max="15" width="2.7109375" style="6" customWidth="1"/>
    <col min="16" max="41" width="0" style="6" hidden="1" customWidth="1"/>
    <col min="42" max="16384" width="11.42578125" style="6" hidden="1"/>
  </cols>
  <sheetData>
    <row r="1" spans="1:17">
      <c r="B1" s="63"/>
      <c r="C1" s="64"/>
      <c r="D1" s="64"/>
      <c r="E1" s="65"/>
      <c r="F1" s="65"/>
      <c r="G1" s="65"/>
      <c r="H1" s="64"/>
      <c r="I1" s="64"/>
    </row>
    <row r="2" spans="1:17" ht="24">
      <c r="B2" s="116" t="s">
        <v>0</v>
      </c>
      <c r="C2" s="116" t="s">
        <v>59</v>
      </c>
      <c r="D2" s="116" t="s">
        <v>1</v>
      </c>
      <c r="E2" s="116" t="s">
        <v>3066</v>
      </c>
      <c r="F2" s="116" t="s">
        <v>3067</v>
      </c>
      <c r="G2" s="116" t="s">
        <v>2</v>
      </c>
      <c r="H2" s="116" t="s">
        <v>27</v>
      </c>
      <c r="I2" s="116" t="s">
        <v>2610</v>
      </c>
      <c r="J2" s="117" t="s">
        <v>2608</v>
      </c>
      <c r="K2" s="117" t="s">
        <v>2609</v>
      </c>
      <c r="L2" s="116" t="s">
        <v>3065</v>
      </c>
      <c r="M2" s="140" t="s">
        <v>216</v>
      </c>
      <c r="N2" s="116" t="s">
        <v>2889</v>
      </c>
    </row>
    <row r="3" spans="1:17">
      <c r="B3" s="141" t="s">
        <v>186</v>
      </c>
      <c r="C3" s="158" t="s">
        <v>186</v>
      </c>
      <c r="D3" s="141"/>
      <c r="E3" s="141" t="s">
        <v>186</v>
      </c>
      <c r="F3" s="141" t="s">
        <v>186</v>
      </c>
      <c r="G3" s="141" t="s">
        <v>186</v>
      </c>
      <c r="H3" s="158" t="s">
        <v>186</v>
      </c>
      <c r="I3" s="290" t="s">
        <v>3416</v>
      </c>
      <c r="J3" s="142" t="s">
        <v>186</v>
      </c>
      <c r="K3" s="142" t="s">
        <v>186</v>
      </c>
      <c r="L3" s="290" t="str">
        <f>VLOOKUP(K3,[6]CódigosRetorno!$A$1:$B$1620,2,FALSE)</f>
        <v>-</v>
      </c>
      <c r="M3" s="141"/>
      <c r="N3" s="141" t="s">
        <v>186</v>
      </c>
    </row>
    <row r="4" spans="1:17">
      <c r="B4" s="385" t="s">
        <v>3360</v>
      </c>
      <c r="C4" s="386"/>
      <c r="D4" s="141"/>
      <c r="E4" s="386"/>
      <c r="F4" s="386"/>
      <c r="G4" s="386"/>
      <c r="H4" s="386"/>
      <c r="I4" s="387"/>
      <c r="J4" s="388"/>
      <c r="K4" s="389" t="s">
        <v>186</v>
      </c>
      <c r="L4" s="359" t="str">
        <f>VLOOKUP(K4,[6]CódigosRetorno!$A$1:$B$1620,2,FALSE)</f>
        <v>-</v>
      </c>
      <c r="M4" s="292"/>
      <c r="N4" s="387"/>
    </row>
    <row r="5" spans="1:17">
      <c r="A5" s="66"/>
      <c r="B5" s="1522">
        <v>1</v>
      </c>
      <c r="C5" s="1519" t="s">
        <v>31</v>
      </c>
      <c r="D5" s="306" t="s">
        <v>3</v>
      </c>
      <c r="E5" s="1522" t="s">
        <v>4</v>
      </c>
      <c r="F5" s="1522" t="s">
        <v>13</v>
      </c>
      <c r="G5" s="1525" t="s">
        <v>875</v>
      </c>
      <c r="H5" s="1519" t="s">
        <v>1009</v>
      </c>
      <c r="I5" s="315" t="s">
        <v>3136</v>
      </c>
      <c r="J5" s="305" t="s">
        <v>203</v>
      </c>
      <c r="K5" s="128" t="s">
        <v>2337</v>
      </c>
      <c r="L5" s="290" t="str">
        <f>VLOOKUP(K5,CódigosRetorno!$A$1:$B$1683,2,FALSE)</f>
        <v>El XML no contiene el tag o no existe informacion de UBLVersionID</v>
      </c>
      <c r="M5" s="305" t="s">
        <v>477</v>
      </c>
      <c r="N5" s="305" t="s">
        <v>186</v>
      </c>
      <c r="O5" s="66"/>
      <c r="P5" s="66"/>
      <c r="Q5" s="66"/>
    </row>
    <row r="6" spans="1:17">
      <c r="A6" s="66"/>
      <c r="B6" s="1524"/>
      <c r="C6" s="1520"/>
      <c r="D6" s="306"/>
      <c r="E6" s="1524"/>
      <c r="F6" s="1524"/>
      <c r="G6" s="1526"/>
      <c r="H6" s="1520"/>
      <c r="I6" s="315" t="s">
        <v>3217</v>
      </c>
      <c r="J6" s="305" t="s">
        <v>203</v>
      </c>
      <c r="K6" s="128" t="s">
        <v>2338</v>
      </c>
      <c r="L6" s="290" t="str">
        <f>VLOOKUP(K6,CódigosRetorno!$A$1:$B$1683,2,FALSE)</f>
        <v>UBLVersionID - La versión del UBL no es correcta</v>
      </c>
      <c r="M6" s="305" t="s">
        <v>477</v>
      </c>
      <c r="N6" s="305" t="s">
        <v>186</v>
      </c>
      <c r="O6" s="66"/>
      <c r="P6" s="66"/>
      <c r="Q6" s="66"/>
    </row>
    <row r="7" spans="1:17">
      <c r="A7" s="66"/>
      <c r="B7" s="1522">
        <f>+B5+1</f>
        <v>2</v>
      </c>
      <c r="C7" s="1519" t="s">
        <v>32</v>
      </c>
      <c r="D7" s="306" t="s">
        <v>3</v>
      </c>
      <c r="E7" s="1522" t="s">
        <v>4</v>
      </c>
      <c r="F7" s="1522" t="s">
        <v>13</v>
      </c>
      <c r="G7" s="1525" t="s">
        <v>877</v>
      </c>
      <c r="H7" s="1519" t="s">
        <v>1010</v>
      </c>
      <c r="I7" s="315" t="s">
        <v>3136</v>
      </c>
      <c r="J7" s="305" t="s">
        <v>203</v>
      </c>
      <c r="K7" s="128" t="s">
        <v>2335</v>
      </c>
      <c r="L7" s="290" t="str">
        <f>VLOOKUP(K7,CódigosRetorno!$A$1:$B$1683,2,FALSE)</f>
        <v>El XML no contiene el tag o no existe informacion de CustomizationID</v>
      </c>
      <c r="M7" s="305" t="s">
        <v>477</v>
      </c>
      <c r="N7" s="305" t="s">
        <v>186</v>
      </c>
      <c r="O7" s="66"/>
      <c r="P7" s="66"/>
      <c r="Q7" s="66"/>
    </row>
    <row r="8" spans="1:17">
      <c r="A8" s="66"/>
      <c r="B8" s="1524"/>
      <c r="C8" s="1520"/>
      <c r="D8" s="306"/>
      <c r="E8" s="1524"/>
      <c r="F8" s="1524"/>
      <c r="G8" s="1526"/>
      <c r="H8" s="1520"/>
      <c r="I8" s="315" t="s">
        <v>3218</v>
      </c>
      <c r="J8" s="305" t="s">
        <v>203</v>
      </c>
      <c r="K8" s="128" t="s">
        <v>2336</v>
      </c>
      <c r="L8" s="290" t="str">
        <f>VLOOKUP(K8,CódigosRetorno!$A$1:$B$1683,2,FALSE)</f>
        <v>CustomizationID - La version del documento no es correcta</v>
      </c>
      <c r="M8" s="305" t="s">
        <v>477</v>
      </c>
      <c r="N8" s="305" t="s">
        <v>186</v>
      </c>
      <c r="O8" s="66"/>
      <c r="P8" s="66"/>
      <c r="Q8" s="66"/>
    </row>
    <row r="9" spans="1:17">
      <c r="A9" s="66"/>
      <c r="B9" s="305">
        <f>+B7+1</f>
        <v>3</v>
      </c>
      <c r="C9" s="306" t="s">
        <v>43</v>
      </c>
      <c r="D9" s="306" t="s">
        <v>3</v>
      </c>
      <c r="E9" s="291" t="s">
        <v>4</v>
      </c>
      <c r="F9" s="292" t="s">
        <v>26</v>
      </c>
      <c r="G9" s="291" t="s">
        <v>186</v>
      </c>
      <c r="H9" s="290" t="s">
        <v>186</v>
      </c>
      <c r="I9" s="290" t="s">
        <v>3420</v>
      </c>
      <c r="J9" s="128" t="s">
        <v>186</v>
      </c>
      <c r="K9" s="128" t="s">
        <v>186</v>
      </c>
      <c r="L9" s="290" t="str">
        <f>VLOOKUP(K9,CódigosRetorno!$A$1:$B$1683,2,FALSE)</f>
        <v>-</v>
      </c>
      <c r="M9" s="305"/>
      <c r="N9" s="292" t="s">
        <v>186</v>
      </c>
      <c r="O9" s="66"/>
      <c r="P9" s="66"/>
      <c r="Q9" s="66"/>
    </row>
    <row r="10" spans="1:17" ht="24">
      <c r="A10" s="66"/>
      <c r="B10" s="1522">
        <v>4</v>
      </c>
      <c r="C10" s="1519" t="s">
        <v>879</v>
      </c>
      <c r="D10" s="306" t="s">
        <v>3</v>
      </c>
      <c r="E10" s="1522" t="s">
        <v>4</v>
      </c>
      <c r="F10" s="1522" t="s">
        <v>45</v>
      </c>
      <c r="G10" s="1522" t="s">
        <v>58</v>
      </c>
      <c r="H10" s="1519" t="s">
        <v>1011</v>
      </c>
      <c r="I10" s="301" t="s">
        <v>3135</v>
      </c>
      <c r="J10" s="305" t="s">
        <v>203</v>
      </c>
      <c r="K10" s="128" t="s">
        <v>2480</v>
      </c>
      <c r="L10" s="290" t="str">
        <f>VLOOKUP(K10,CódigosRetorno!$A$1:$B$1683,2,FALSE)</f>
        <v>ID - Serie y Número del archivo no coincide con el consignado en el contenido del XML.</v>
      </c>
      <c r="M10" s="66"/>
      <c r="N10" s="1277" t="s">
        <v>186</v>
      </c>
      <c r="O10" s="66"/>
      <c r="P10" s="66"/>
      <c r="Q10" s="66"/>
    </row>
    <row r="11" spans="1:17" ht="36">
      <c r="A11" s="66"/>
      <c r="B11" s="1523"/>
      <c r="C11" s="1521"/>
      <c r="D11" s="872"/>
      <c r="E11" s="1523"/>
      <c r="F11" s="1523"/>
      <c r="G11" s="1523"/>
      <c r="H11" s="1521"/>
      <c r="I11" s="1287" t="s">
        <v>6558</v>
      </c>
      <c r="J11" s="1284" t="s">
        <v>203</v>
      </c>
      <c r="K11" s="1284" t="s">
        <v>2539</v>
      </c>
      <c r="L11" s="1280" t="str">
        <f>VLOOKUP(K11,CódigosRetorno!$A$1:$B$1770,2,FALSE)</f>
        <v>ID - El dato SERIE-CORRELATIVO no cumple con el formato de acuerdo al tipo de comprobante</v>
      </c>
      <c r="M11" s="66"/>
      <c r="N11" s="1277" t="s">
        <v>186</v>
      </c>
      <c r="O11" s="66"/>
      <c r="P11" s="66"/>
      <c r="Q11" s="66"/>
    </row>
    <row r="12" spans="1:17" ht="36">
      <c r="A12" s="66"/>
      <c r="B12" s="1524"/>
      <c r="C12" s="1520"/>
      <c r="D12" s="306"/>
      <c r="E12" s="1524"/>
      <c r="F12" s="1524"/>
      <c r="G12" s="1524"/>
      <c r="H12" s="1520"/>
      <c r="I12" s="301" t="s">
        <v>3243</v>
      </c>
      <c r="J12" s="305" t="s">
        <v>203</v>
      </c>
      <c r="K12" s="128" t="s">
        <v>2502</v>
      </c>
      <c r="L12" s="290" t="str">
        <f>VLOOKUP(K12,CódigosRetorno!$A$1:$B$1683,2,FALSE)</f>
        <v>El comprobante fue registrado previamente con otros datos</v>
      </c>
      <c r="M12" s="305"/>
      <c r="N12" s="305" t="s">
        <v>3401</v>
      </c>
      <c r="O12" s="66"/>
      <c r="P12" s="66"/>
      <c r="Q12" s="66"/>
    </row>
    <row r="13" spans="1:17" ht="60">
      <c r="A13" s="66"/>
      <c r="B13" s="304">
        <f>+B10+1</f>
        <v>5</v>
      </c>
      <c r="C13" s="307" t="s">
        <v>23</v>
      </c>
      <c r="D13" s="306" t="s">
        <v>3</v>
      </c>
      <c r="E13" s="304" t="s">
        <v>4</v>
      </c>
      <c r="F13" s="304" t="s">
        <v>149</v>
      </c>
      <c r="G13" s="304" t="s">
        <v>25</v>
      </c>
      <c r="H13" s="307" t="s">
        <v>1012</v>
      </c>
      <c r="I13" s="1287" t="s">
        <v>6113</v>
      </c>
      <c r="J13" s="305" t="s">
        <v>203</v>
      </c>
      <c r="K13" s="128" t="s">
        <v>1838</v>
      </c>
      <c r="L13" s="290" t="str">
        <f>VLOOKUP(K13,CódigosRetorno!$A$1:$B$1683,2,FALSE)</f>
        <v>El comprobante fue enviado fuera del plazo permitido.</v>
      </c>
      <c r="M13" s="66"/>
      <c r="N13" s="66" t="s">
        <v>186</v>
      </c>
      <c r="O13" s="66"/>
      <c r="P13" s="66"/>
      <c r="Q13" s="66"/>
    </row>
    <row r="14" spans="1:17">
      <c r="A14" s="66"/>
      <c r="B14" s="305">
        <f>+B13+1</f>
        <v>6</v>
      </c>
      <c r="C14" s="306" t="s">
        <v>1176</v>
      </c>
      <c r="D14" s="306"/>
      <c r="E14" s="305" t="s">
        <v>9</v>
      </c>
      <c r="F14" s="305"/>
      <c r="G14" s="305"/>
      <c r="H14" s="306" t="s">
        <v>3366</v>
      </c>
      <c r="I14" s="290" t="s">
        <v>2631</v>
      </c>
      <c r="J14" s="291" t="s">
        <v>186</v>
      </c>
      <c r="K14" s="319" t="s">
        <v>186</v>
      </c>
      <c r="L14" s="290" t="str">
        <f>VLOOKUP(K14,[6]CódigosRetorno!$A$1:$B$1620,2,FALSE)</f>
        <v>-</v>
      </c>
      <c r="M14" s="291" t="s">
        <v>186</v>
      </c>
      <c r="N14" s="292" t="s">
        <v>186</v>
      </c>
      <c r="O14" s="66"/>
      <c r="P14" s="66"/>
      <c r="Q14" s="66"/>
    </row>
    <row r="15" spans="1:17">
      <c r="A15" s="66"/>
      <c r="B15" s="390" t="s">
        <v>882</v>
      </c>
      <c r="C15" s="391"/>
      <c r="D15" s="306"/>
      <c r="E15" s="392" t="s">
        <v>186</v>
      </c>
      <c r="F15" s="392" t="s">
        <v>186</v>
      </c>
      <c r="G15" s="392" t="s">
        <v>186</v>
      </c>
      <c r="H15" s="379" t="s">
        <v>186</v>
      </c>
      <c r="I15" s="393" t="s">
        <v>186</v>
      </c>
      <c r="J15" s="392" t="s">
        <v>186</v>
      </c>
      <c r="K15" s="381" t="s">
        <v>186</v>
      </c>
      <c r="L15" s="359" t="str">
        <f>VLOOKUP(K15,[6]CódigosRetorno!$A$1:$B$1620,2,FALSE)</f>
        <v>-</v>
      </c>
      <c r="M15" s="305"/>
      <c r="N15" s="392" t="s">
        <v>186</v>
      </c>
      <c r="O15" s="66"/>
      <c r="P15" s="66"/>
      <c r="Q15" s="66"/>
    </row>
    <row r="16" spans="1:17" ht="24">
      <c r="A16" s="66"/>
      <c r="B16" s="1522">
        <f>+B14+1</f>
        <v>7</v>
      </c>
      <c r="C16" s="1519" t="s">
        <v>3313</v>
      </c>
      <c r="D16" s="306" t="s">
        <v>3</v>
      </c>
      <c r="E16" s="1522" t="s">
        <v>4</v>
      </c>
      <c r="F16" s="1522" t="s">
        <v>7</v>
      </c>
      <c r="G16" s="1522"/>
      <c r="H16" s="1519" t="s">
        <v>1013</v>
      </c>
      <c r="I16" s="315" t="s">
        <v>3302</v>
      </c>
      <c r="J16" s="305" t="s">
        <v>203</v>
      </c>
      <c r="K16" s="128" t="s">
        <v>1102</v>
      </c>
      <c r="L16" s="290" t="str">
        <f>VLOOKUP(K16,CódigosRetorno!$A$1:$B$1683,2,FALSE)</f>
        <v>El RUC del archivo no corresponde al RUC del usuario o el proveedor no esta autorizado a enviar comprobantes del contribuyente</v>
      </c>
      <c r="M16" s="305" t="s">
        <v>477</v>
      </c>
      <c r="N16" s="305" t="s">
        <v>186</v>
      </c>
      <c r="O16" s="66"/>
      <c r="P16" s="66"/>
      <c r="Q16" s="66"/>
    </row>
    <row r="17" spans="1:17" ht="24">
      <c r="A17" s="66"/>
      <c r="B17" s="1523"/>
      <c r="C17" s="1521"/>
      <c r="D17" s="306"/>
      <c r="E17" s="1523"/>
      <c r="F17" s="1523"/>
      <c r="G17" s="1523"/>
      <c r="H17" s="1521"/>
      <c r="I17" s="315" t="s">
        <v>3248</v>
      </c>
      <c r="J17" s="305" t="s">
        <v>203</v>
      </c>
      <c r="K17" s="128" t="s">
        <v>2345</v>
      </c>
      <c r="L17" s="290" t="str">
        <f>VLOOKUP(K17,CódigosRetorno!$A$1:$B$1683,2,FALSE)</f>
        <v>El Numero de RUC del emisor no existe</v>
      </c>
      <c r="M17" s="305"/>
      <c r="N17" s="305" t="s">
        <v>2629</v>
      </c>
      <c r="O17" s="66"/>
      <c r="P17" s="66"/>
      <c r="Q17" s="66"/>
    </row>
    <row r="18" spans="1:17" ht="36">
      <c r="A18" s="66"/>
      <c r="B18" s="1524"/>
      <c r="C18" s="1520"/>
      <c r="D18" s="306"/>
      <c r="E18" s="1524"/>
      <c r="F18" s="1524"/>
      <c r="G18" s="1524"/>
      <c r="H18" s="1520"/>
      <c r="I18" s="315" t="s">
        <v>3688</v>
      </c>
      <c r="J18" s="1180" t="s">
        <v>1177</v>
      </c>
      <c r="K18" s="1415" t="s">
        <v>6236</v>
      </c>
      <c r="L18" s="290" t="str">
        <f>VLOOKUP(K18,CódigosRetorno!$A$1:$B$1683,2,FALSE)</f>
        <v>El emisor a la fecha no se encuentra registrado ó habilitado con la condición de Agente de percepción</v>
      </c>
      <c r="M18" s="305"/>
      <c r="N18" s="305" t="s">
        <v>3305</v>
      </c>
      <c r="O18" s="66"/>
      <c r="P18" s="66"/>
      <c r="Q18" s="66"/>
    </row>
    <row r="19" spans="1:17" ht="24">
      <c r="A19" s="66"/>
      <c r="B19" s="1522">
        <f>+B16+1</f>
        <v>8</v>
      </c>
      <c r="C19" s="1519" t="s">
        <v>3314</v>
      </c>
      <c r="D19" s="306" t="s">
        <v>3</v>
      </c>
      <c r="E19" s="1522" t="s">
        <v>4</v>
      </c>
      <c r="F19" s="1522" t="s">
        <v>11</v>
      </c>
      <c r="G19" s="1522" t="s">
        <v>3220</v>
      </c>
      <c r="H19" s="1519" t="s">
        <v>3367</v>
      </c>
      <c r="I19" s="315" t="s">
        <v>2616</v>
      </c>
      <c r="J19" s="305" t="s">
        <v>203</v>
      </c>
      <c r="K19" s="128" t="s">
        <v>1731</v>
      </c>
      <c r="L19" s="290" t="str">
        <f>VLOOKUP(K19,CódigosRetorno!$A$1:$B$1683,2,FALSE)</f>
        <v>El XML no contiene el atributo o no existe información del tipo de documento del emisor</v>
      </c>
      <c r="M19" s="305" t="s">
        <v>477</v>
      </c>
      <c r="N19" s="305" t="s">
        <v>186</v>
      </c>
      <c r="O19" s="66"/>
      <c r="P19" s="66"/>
      <c r="Q19" s="66"/>
    </row>
    <row r="20" spans="1:17">
      <c r="A20" s="66"/>
      <c r="B20" s="1524"/>
      <c r="C20" s="1520"/>
      <c r="D20" s="306"/>
      <c r="E20" s="1524"/>
      <c r="F20" s="1524"/>
      <c r="G20" s="1524"/>
      <c r="H20" s="1520"/>
      <c r="I20" s="315" t="s">
        <v>3304</v>
      </c>
      <c r="J20" s="305" t="s">
        <v>203</v>
      </c>
      <c r="K20" s="128" t="s">
        <v>852</v>
      </c>
      <c r="L20" s="290" t="str">
        <f>VLOOKUP(K20,CódigosRetorno!$A$1:$B$1683,2,FALSE)</f>
        <v>El tipo de documento no es aceptado.</v>
      </c>
      <c r="M20" s="305" t="s">
        <v>477</v>
      </c>
      <c r="N20" s="305" t="s">
        <v>186</v>
      </c>
      <c r="O20" s="66"/>
      <c r="P20" s="66"/>
      <c r="Q20" s="66"/>
    </row>
    <row r="21" spans="1:17" ht="24">
      <c r="A21" s="66"/>
      <c r="B21" s="305">
        <f>+B19+1</f>
        <v>9</v>
      </c>
      <c r="C21" s="306" t="s">
        <v>3315</v>
      </c>
      <c r="D21" s="306" t="s">
        <v>3</v>
      </c>
      <c r="E21" s="305" t="s">
        <v>9</v>
      </c>
      <c r="F21" s="305" t="s">
        <v>5</v>
      </c>
      <c r="G21" s="305"/>
      <c r="H21" s="306" t="s">
        <v>1014</v>
      </c>
      <c r="I21" s="315" t="s">
        <v>3163</v>
      </c>
      <c r="J21" s="305" t="s">
        <v>1177</v>
      </c>
      <c r="K21" s="128" t="s">
        <v>3480</v>
      </c>
      <c r="L21" s="290" t="str">
        <f>VLOOKUP(K21,CódigosRetorno!$A$1:$B$1683,2,FALSE)</f>
        <v>El nombre comercial del emisor no cumple con el formato establecido</v>
      </c>
      <c r="M21" s="305" t="s">
        <v>477</v>
      </c>
      <c r="N21" s="305" t="s">
        <v>186</v>
      </c>
      <c r="O21" s="66"/>
      <c r="P21" s="66"/>
      <c r="Q21" s="66"/>
    </row>
    <row r="22" spans="1:17">
      <c r="A22" s="66"/>
      <c r="B22" s="390" t="s">
        <v>885</v>
      </c>
      <c r="C22" s="391"/>
      <c r="D22" s="306"/>
      <c r="E22" s="394" t="s">
        <v>186</v>
      </c>
      <c r="F22" s="392" t="s">
        <v>186</v>
      </c>
      <c r="G22" s="394" t="s">
        <v>186</v>
      </c>
      <c r="H22" s="379" t="s">
        <v>186</v>
      </c>
      <c r="I22" s="393" t="s">
        <v>186</v>
      </c>
      <c r="J22" s="392" t="s">
        <v>186</v>
      </c>
      <c r="K22" s="381" t="s">
        <v>186</v>
      </c>
      <c r="L22" s="359" t="str">
        <f>VLOOKUP(K22,[6]CódigosRetorno!$A$1:$B$1620,2,FALSE)</f>
        <v>-</v>
      </c>
      <c r="M22" s="305"/>
      <c r="N22" s="392" t="s">
        <v>186</v>
      </c>
      <c r="O22" s="66"/>
      <c r="P22" s="66"/>
      <c r="Q22" s="66"/>
    </row>
    <row r="23" spans="1:17" ht="12" customHeight="1">
      <c r="A23" s="66"/>
      <c r="B23" s="304">
        <f>+B21+1</f>
        <v>10</v>
      </c>
      <c r="C23" s="307" t="s">
        <v>362</v>
      </c>
      <c r="D23" s="306" t="s">
        <v>3</v>
      </c>
      <c r="E23" s="304" t="s">
        <v>9</v>
      </c>
      <c r="F23" s="304" t="s">
        <v>49</v>
      </c>
      <c r="G23" s="304" t="s">
        <v>2633</v>
      </c>
      <c r="H23" s="307" t="s">
        <v>3368</v>
      </c>
      <c r="I23" s="177" t="s">
        <v>3044</v>
      </c>
      <c r="J23" s="305" t="s">
        <v>1177</v>
      </c>
      <c r="K23" s="319" t="s">
        <v>3481</v>
      </c>
      <c r="L23" s="290" t="str">
        <f>VLOOKUP(K23,CódigosRetorno!$A$1:$B$1683,2,FALSE)</f>
        <v>Debe corresponder a algún valor válido establecido en el catálogo 13</v>
      </c>
      <c r="M23" s="291" t="s">
        <v>186</v>
      </c>
      <c r="N23" s="292" t="s">
        <v>3129</v>
      </c>
      <c r="O23" s="66"/>
      <c r="P23" s="66"/>
      <c r="Q23" s="66"/>
    </row>
    <row r="24" spans="1:17" ht="24">
      <c r="A24" s="66"/>
      <c r="B24" s="305">
        <f>+B23+1</f>
        <v>11</v>
      </c>
      <c r="C24" s="306" t="s">
        <v>873</v>
      </c>
      <c r="D24" s="306" t="s">
        <v>3</v>
      </c>
      <c r="E24" s="305" t="s">
        <v>9</v>
      </c>
      <c r="F24" s="305" t="s">
        <v>5</v>
      </c>
      <c r="G24" s="305"/>
      <c r="H24" s="306" t="s">
        <v>1015</v>
      </c>
      <c r="I24" s="315" t="s">
        <v>3163</v>
      </c>
      <c r="J24" s="305" t="s">
        <v>1177</v>
      </c>
      <c r="K24" s="128" t="s">
        <v>3482</v>
      </c>
      <c r="L24" s="290" t="str">
        <f>VLOOKUP(K24,CódigosRetorno!$A$1:$B$1683,2,FALSE)</f>
        <v>La dirección completa y detallada del domicilio fiscal del emisor no cumple con el formato establecido</v>
      </c>
      <c r="M24" s="305" t="s">
        <v>477</v>
      </c>
      <c r="N24" s="305" t="s">
        <v>186</v>
      </c>
      <c r="O24" s="66"/>
      <c r="P24" s="66"/>
      <c r="Q24" s="66"/>
    </row>
    <row r="25" spans="1:17" ht="24">
      <c r="A25" s="66"/>
      <c r="B25" s="305">
        <f t="shared" ref="B25:B30" si="0">+B24+1</f>
        <v>12</v>
      </c>
      <c r="C25" s="306" t="s">
        <v>887</v>
      </c>
      <c r="D25" s="306" t="s">
        <v>3</v>
      </c>
      <c r="E25" s="305" t="s">
        <v>9</v>
      </c>
      <c r="F25" s="305" t="s">
        <v>18</v>
      </c>
      <c r="G25" s="305"/>
      <c r="H25" s="306" t="s">
        <v>1016</v>
      </c>
      <c r="I25" s="315" t="s">
        <v>3308</v>
      </c>
      <c r="J25" s="305" t="s">
        <v>1177</v>
      </c>
      <c r="K25" s="128" t="s">
        <v>3483</v>
      </c>
      <c r="L25" s="290" t="str">
        <f>VLOOKUP(K25,CódigosRetorno!$A$1:$B$1683,2,FALSE)</f>
        <v>La urbanización del domicilio fiscal del emisor no cumple con el formato establecido</v>
      </c>
      <c r="M25" s="305" t="s">
        <v>477</v>
      </c>
      <c r="N25" s="305" t="s">
        <v>186</v>
      </c>
      <c r="O25" s="66"/>
      <c r="P25" s="66"/>
      <c r="Q25" s="66"/>
    </row>
    <row r="26" spans="1:17" ht="24">
      <c r="A26" s="66"/>
      <c r="B26" s="305">
        <f t="shared" si="0"/>
        <v>13</v>
      </c>
      <c r="C26" s="306" t="s">
        <v>870</v>
      </c>
      <c r="D26" s="306" t="s">
        <v>3</v>
      </c>
      <c r="E26" s="305" t="s">
        <v>9</v>
      </c>
      <c r="F26" s="305" t="s">
        <v>18</v>
      </c>
      <c r="G26" s="305"/>
      <c r="H26" s="306" t="s">
        <v>1017</v>
      </c>
      <c r="I26" s="315" t="s">
        <v>3308</v>
      </c>
      <c r="J26" s="305" t="s">
        <v>1177</v>
      </c>
      <c r="K26" s="128" t="s">
        <v>3484</v>
      </c>
      <c r="L26" s="290" t="str">
        <f>VLOOKUP(K26,CódigosRetorno!$A$1:$B$1683,2,FALSE)</f>
        <v>La provincia del domicilio fiscal del emisor no cumple con el formato establecido</v>
      </c>
      <c r="M26" s="305" t="s">
        <v>477</v>
      </c>
      <c r="N26" s="305" t="s">
        <v>186</v>
      </c>
      <c r="O26" s="66"/>
      <c r="P26" s="66"/>
      <c r="Q26" s="66"/>
    </row>
    <row r="27" spans="1:17" ht="24">
      <c r="A27" s="66"/>
      <c r="B27" s="305">
        <f t="shared" si="0"/>
        <v>14</v>
      </c>
      <c r="C27" s="306" t="s">
        <v>869</v>
      </c>
      <c r="D27" s="306" t="s">
        <v>3</v>
      </c>
      <c r="E27" s="305" t="s">
        <v>9</v>
      </c>
      <c r="F27" s="305" t="s">
        <v>18</v>
      </c>
      <c r="G27" s="305"/>
      <c r="H27" s="306" t="s">
        <v>1018</v>
      </c>
      <c r="I27" s="315" t="s">
        <v>3308</v>
      </c>
      <c r="J27" s="305" t="s">
        <v>1177</v>
      </c>
      <c r="K27" s="128" t="s">
        <v>3485</v>
      </c>
      <c r="L27" s="290" t="str">
        <f>VLOOKUP(K27,CódigosRetorno!$A$1:$B$1683,2,FALSE)</f>
        <v>El departamento del domicilio fiscal del emisor no cumple con el formato establecido</v>
      </c>
      <c r="M27" s="305" t="s">
        <v>477</v>
      </c>
      <c r="N27" s="305" t="s">
        <v>186</v>
      </c>
      <c r="O27" s="66"/>
      <c r="P27" s="66"/>
      <c r="Q27" s="66"/>
    </row>
    <row r="28" spans="1:17" ht="24">
      <c r="A28" s="66"/>
      <c r="B28" s="305">
        <f t="shared" si="0"/>
        <v>15</v>
      </c>
      <c r="C28" s="306" t="s">
        <v>871</v>
      </c>
      <c r="D28" s="306" t="s">
        <v>3</v>
      </c>
      <c r="E28" s="305" t="s">
        <v>9</v>
      </c>
      <c r="F28" s="305" t="s">
        <v>18</v>
      </c>
      <c r="G28" s="305"/>
      <c r="H28" s="306" t="s">
        <v>1019</v>
      </c>
      <c r="I28" s="315" t="s">
        <v>3308</v>
      </c>
      <c r="J28" s="305" t="s">
        <v>1177</v>
      </c>
      <c r="K28" s="128" t="s">
        <v>3486</v>
      </c>
      <c r="L28" s="290" t="str">
        <f>VLOOKUP(K28,CódigosRetorno!$A$1:$B$1683,2,FALSE)</f>
        <v>El distrito del domicilio fiscal del emisor no cumple con el formato establecido</v>
      </c>
      <c r="M28" s="305" t="s">
        <v>477</v>
      </c>
      <c r="N28" s="305" t="s">
        <v>186</v>
      </c>
      <c r="O28" s="66"/>
      <c r="P28" s="66"/>
      <c r="Q28" s="66"/>
    </row>
    <row r="29" spans="1:17" ht="24">
      <c r="A29" s="66"/>
      <c r="B29" s="305">
        <f t="shared" si="0"/>
        <v>16</v>
      </c>
      <c r="C29" s="306" t="s">
        <v>892</v>
      </c>
      <c r="D29" s="306" t="s">
        <v>3</v>
      </c>
      <c r="E29" s="305" t="s">
        <v>9</v>
      </c>
      <c r="F29" s="305" t="s">
        <v>893</v>
      </c>
      <c r="G29" s="305" t="s">
        <v>3309</v>
      </c>
      <c r="H29" s="306" t="s">
        <v>3369</v>
      </c>
      <c r="I29" s="315" t="s">
        <v>3311</v>
      </c>
      <c r="J29" s="305" t="s">
        <v>203</v>
      </c>
      <c r="K29" s="128" t="s">
        <v>1901</v>
      </c>
      <c r="L29" s="290" t="str">
        <f>VLOOKUP(K29,CódigosRetorno!$A$1:$B$1683,2,FALSE)</f>
        <v>El valor del país inválido.</v>
      </c>
      <c r="M29" s="305" t="s">
        <v>477</v>
      </c>
      <c r="N29" s="305" t="s">
        <v>186</v>
      </c>
      <c r="O29" s="66"/>
      <c r="P29" s="66"/>
      <c r="Q29" s="66"/>
    </row>
    <row r="30" spans="1:17" s="66" customFormat="1" ht="24">
      <c r="B30" s="1522">
        <f t="shared" si="0"/>
        <v>17</v>
      </c>
      <c r="C30" s="1519" t="s">
        <v>54</v>
      </c>
      <c r="D30" s="306" t="s">
        <v>3</v>
      </c>
      <c r="E30" s="1522" t="s">
        <v>4</v>
      </c>
      <c r="F30" s="1522" t="s">
        <v>5</v>
      </c>
      <c r="G30" s="1522"/>
      <c r="H30" s="1519" t="s">
        <v>1020</v>
      </c>
      <c r="I30" s="315" t="s">
        <v>2616</v>
      </c>
      <c r="J30" s="305" t="s">
        <v>203</v>
      </c>
      <c r="K30" s="128" t="s">
        <v>2498</v>
      </c>
      <c r="L30" s="290" t="str">
        <f>VLOOKUP(K30,CódigosRetorno!$A$1:$B$1683,2,FALSE)</f>
        <v>El XML no contiene el tag o no existe informacion de RegistrationName del emisor del documento</v>
      </c>
      <c r="M30" s="305" t="s">
        <v>477</v>
      </c>
      <c r="N30" s="305" t="s">
        <v>186</v>
      </c>
    </row>
    <row r="31" spans="1:17" s="66" customFormat="1" ht="24">
      <c r="B31" s="1524"/>
      <c r="C31" s="1520"/>
      <c r="D31" s="306"/>
      <c r="E31" s="1524"/>
      <c r="F31" s="1524"/>
      <c r="G31" s="1524"/>
      <c r="H31" s="1520"/>
      <c r="I31" s="315" t="s">
        <v>3163</v>
      </c>
      <c r="J31" s="305" t="s">
        <v>203</v>
      </c>
      <c r="K31" s="128" t="s">
        <v>2497</v>
      </c>
      <c r="L31" s="290" t="str">
        <f>VLOOKUP(K31,CódigosRetorno!$A$1:$B$1683,2,FALSE)</f>
        <v>RegistrationName - El nombre o razon social del emisor no cumple con el estandar</v>
      </c>
      <c r="M31" s="305" t="s">
        <v>477</v>
      </c>
      <c r="N31" s="305" t="s">
        <v>186</v>
      </c>
    </row>
    <row r="32" spans="1:17">
      <c r="A32" s="66"/>
      <c r="B32" s="368" t="s">
        <v>1021</v>
      </c>
      <c r="C32" s="391"/>
      <c r="D32" s="306"/>
      <c r="E32" s="392" t="s">
        <v>186</v>
      </c>
      <c r="F32" s="392" t="s">
        <v>186</v>
      </c>
      <c r="G32" s="392" t="s">
        <v>186</v>
      </c>
      <c r="H32" s="379" t="s">
        <v>186</v>
      </c>
      <c r="I32" s="393" t="s">
        <v>186</v>
      </c>
      <c r="J32" s="392" t="s">
        <v>186</v>
      </c>
      <c r="K32" s="381" t="s">
        <v>186</v>
      </c>
      <c r="L32" s="359" t="str">
        <f>VLOOKUP(K32,[6]CódigosRetorno!$A$1:$B$1620,2,FALSE)</f>
        <v>-</v>
      </c>
      <c r="M32" s="305"/>
      <c r="N32" s="392" t="s">
        <v>186</v>
      </c>
      <c r="O32" s="66"/>
      <c r="P32" s="66"/>
      <c r="Q32" s="66"/>
    </row>
    <row r="33" spans="1:17" ht="24">
      <c r="A33" s="66"/>
      <c r="B33" s="1522">
        <f>+B30+1</f>
        <v>18</v>
      </c>
      <c r="C33" s="1519" t="s">
        <v>3383</v>
      </c>
      <c r="D33" s="306" t="s">
        <v>3</v>
      </c>
      <c r="E33" s="1522" t="s">
        <v>4</v>
      </c>
      <c r="F33" s="1522" t="s">
        <v>7</v>
      </c>
      <c r="G33" s="1522"/>
      <c r="H33" s="1519" t="s">
        <v>1022</v>
      </c>
      <c r="I33" s="315" t="s">
        <v>3435</v>
      </c>
      <c r="J33" s="305" t="s">
        <v>203</v>
      </c>
      <c r="K33" s="128" t="s">
        <v>1730</v>
      </c>
      <c r="L33" s="290" t="str">
        <f>VLOOKUP(K33,CódigosRetorno!$A$1:$B$1683,2,FALSE)</f>
        <v>El XML no contiene el tag o no existe información del número de documento de identidad del cliente</v>
      </c>
      <c r="M33" s="305" t="s">
        <v>477</v>
      </c>
      <c r="N33" s="305" t="s">
        <v>186</v>
      </c>
      <c r="O33" s="66"/>
      <c r="P33" s="66"/>
      <c r="Q33" s="66"/>
    </row>
    <row r="34" spans="1:17" ht="24">
      <c r="A34" s="66"/>
      <c r="B34" s="1523"/>
      <c r="C34" s="1521"/>
      <c r="D34" s="306"/>
      <c r="E34" s="1523"/>
      <c r="F34" s="1523"/>
      <c r="G34" s="1523"/>
      <c r="H34" s="1521"/>
      <c r="I34" s="315" t="s">
        <v>3387</v>
      </c>
      <c r="J34" s="305" t="s">
        <v>203</v>
      </c>
      <c r="K34" s="128" t="s">
        <v>1728</v>
      </c>
      <c r="L34" s="290" t="str">
        <f>VLOOKUP(K34,CódigosRetorno!$A$1:$B$1683,2,FALSE)</f>
        <v>El valor ingresado como documento de identidad del cliente es incorrecto</v>
      </c>
      <c r="M34" s="305" t="s">
        <v>477</v>
      </c>
      <c r="N34" s="305" t="s">
        <v>186</v>
      </c>
      <c r="O34" s="66"/>
      <c r="P34" s="66"/>
      <c r="Q34" s="66"/>
    </row>
    <row r="35" spans="1:17" ht="24">
      <c r="A35" s="66"/>
      <c r="B35" s="1523"/>
      <c r="C35" s="1521"/>
      <c r="D35" s="306"/>
      <c r="E35" s="1523"/>
      <c r="F35" s="1523"/>
      <c r="G35" s="1523"/>
      <c r="H35" s="1521"/>
      <c r="I35" s="315" t="s">
        <v>3319</v>
      </c>
      <c r="J35" s="305" t="s">
        <v>203</v>
      </c>
      <c r="K35" s="128" t="s">
        <v>1832</v>
      </c>
      <c r="L35" s="290" t="str">
        <f>VLOOKUP(K35,CódigosRetorno!$A$1:$B$1683,2,FALSE)</f>
        <v>El Cliente no puede ser el mismo que el Emisor del comprobante de percepción.</v>
      </c>
      <c r="M35" s="305"/>
      <c r="N35" s="305" t="s">
        <v>186</v>
      </c>
      <c r="O35" s="66"/>
      <c r="P35" s="66"/>
      <c r="Q35" s="66"/>
    </row>
    <row r="36" spans="1:17" ht="24">
      <c r="A36" s="66"/>
      <c r="B36" s="1523"/>
      <c r="C36" s="1521"/>
      <c r="D36" s="306"/>
      <c r="E36" s="1523"/>
      <c r="F36" s="1523"/>
      <c r="G36" s="1523"/>
      <c r="H36" s="1521"/>
      <c r="I36" s="315" t="s">
        <v>3388</v>
      </c>
      <c r="J36" s="305" t="s">
        <v>203</v>
      </c>
      <c r="K36" s="128" t="s">
        <v>1830</v>
      </c>
      <c r="L36" s="290" t="str">
        <f>VLOOKUP(K36,CódigosRetorno!$A$1:$B$1683,2,FALSE)</f>
        <v>Número de RUC del Cliente no existe.</v>
      </c>
      <c r="M36" s="305"/>
      <c r="N36" s="305" t="s">
        <v>2629</v>
      </c>
      <c r="O36" s="66"/>
      <c r="P36" s="66"/>
      <c r="Q36" s="66"/>
    </row>
    <row r="37" spans="1:17" ht="36">
      <c r="A37" s="66"/>
      <c r="B37" s="1523"/>
      <c r="C37" s="1521"/>
      <c r="D37" s="306"/>
      <c r="E37" s="1523"/>
      <c r="F37" s="1523"/>
      <c r="G37" s="1523"/>
      <c r="H37" s="1521"/>
      <c r="I37" s="315" t="s">
        <v>3509</v>
      </c>
      <c r="J37" s="305" t="s">
        <v>1177</v>
      </c>
      <c r="K37" s="128" t="s">
        <v>1304</v>
      </c>
      <c r="L37" s="290" t="str">
        <f>VLOOKUP(K37,CódigosRetorno!$A$1:$B$1683,2,FALSE)</f>
        <v>La operación con este cliente está excluida del sistema de percepción. Es agente de retención.</v>
      </c>
      <c r="M37" s="305"/>
      <c r="N37" s="305" t="s">
        <v>3305</v>
      </c>
      <c r="O37" s="66"/>
      <c r="P37" s="66"/>
      <c r="Q37" s="66"/>
    </row>
    <row r="38" spans="1:17" ht="36">
      <c r="A38" s="66"/>
      <c r="B38" s="1523"/>
      <c r="C38" s="1521"/>
      <c r="D38" s="306"/>
      <c r="E38" s="1523"/>
      <c r="F38" s="1523"/>
      <c r="G38" s="1523"/>
      <c r="H38" s="1521"/>
      <c r="I38" s="315" t="s">
        <v>3390</v>
      </c>
      <c r="J38" s="305" t="s">
        <v>1177</v>
      </c>
      <c r="K38" s="128" t="s">
        <v>1302</v>
      </c>
      <c r="L38" s="290" t="str">
        <f>VLOOKUP(K38,CódigosRetorno!$A$1:$B$1683,2,FALSE)</f>
        <v>La operación con este cliente está excluida del sistema de percepción. Es entidad exceptuada de la percepción.</v>
      </c>
      <c r="M38" s="305"/>
      <c r="N38" s="305" t="s">
        <v>3305</v>
      </c>
      <c r="O38" s="66"/>
      <c r="P38" s="66"/>
      <c r="Q38" s="66"/>
    </row>
    <row r="39" spans="1:17" ht="36">
      <c r="A39" s="66"/>
      <c r="B39" s="1524"/>
      <c r="C39" s="1520"/>
      <c r="D39" s="306"/>
      <c r="E39" s="1524"/>
      <c r="F39" s="1524"/>
      <c r="G39" s="1524"/>
      <c r="H39" s="1520"/>
      <c r="I39" s="315" t="s">
        <v>3389</v>
      </c>
      <c r="J39" s="305" t="s">
        <v>1177</v>
      </c>
      <c r="K39" s="128" t="s">
        <v>1310</v>
      </c>
      <c r="L39" s="290" t="str">
        <f>VLOOKUP(K39,CódigosRetorno!$A$1:$B$1683,2,FALSE)</f>
        <v>El emisor y el cliente son Agentes de percepción de combustible en la fecha de emisión.</v>
      </c>
      <c r="M39" s="305"/>
      <c r="N39" s="305" t="s">
        <v>3305</v>
      </c>
      <c r="O39" s="66"/>
      <c r="P39" s="66"/>
      <c r="Q39" s="66"/>
    </row>
    <row r="40" spans="1:17">
      <c r="A40" s="66"/>
      <c r="B40" s="1522">
        <f>+B33+1</f>
        <v>19</v>
      </c>
      <c r="C40" s="1519" t="s">
        <v>3384</v>
      </c>
      <c r="D40" s="306" t="s">
        <v>3</v>
      </c>
      <c r="E40" s="1522" t="s">
        <v>4</v>
      </c>
      <c r="F40" s="1522" t="s">
        <v>11</v>
      </c>
      <c r="G40" s="1522" t="s">
        <v>3220</v>
      </c>
      <c r="H40" s="1519" t="s">
        <v>3370</v>
      </c>
      <c r="I40" s="315" t="s">
        <v>2616</v>
      </c>
      <c r="J40" s="305" t="s">
        <v>203</v>
      </c>
      <c r="K40" s="128" t="s">
        <v>851</v>
      </c>
      <c r="L40" s="290" t="str">
        <f>VLOOKUP(K40,CódigosRetorno!$A$1:$B$1683,2,FALSE)</f>
        <v>Debe indicar tipo de documento.</v>
      </c>
      <c r="M40" s="305" t="s">
        <v>477</v>
      </c>
      <c r="N40" s="305" t="s">
        <v>186</v>
      </c>
      <c r="O40" s="66"/>
      <c r="P40" s="66"/>
      <c r="Q40" s="66"/>
    </row>
    <row r="41" spans="1:17" ht="12" customHeight="1">
      <c r="A41" s="66"/>
      <c r="B41" s="1524"/>
      <c r="C41" s="1520"/>
      <c r="D41" s="306"/>
      <c r="E41" s="1524"/>
      <c r="F41" s="1524"/>
      <c r="G41" s="1524"/>
      <c r="H41" s="1520"/>
      <c r="I41" s="315" t="s">
        <v>3190</v>
      </c>
      <c r="J41" s="305" t="s">
        <v>203</v>
      </c>
      <c r="K41" s="128" t="s">
        <v>852</v>
      </c>
      <c r="L41" s="290" t="str">
        <f>VLOOKUP(K41,CódigosRetorno!$A$1:$B$1683,2,FALSE)</f>
        <v>El tipo de documento no es aceptado.</v>
      </c>
      <c r="M41" s="305" t="s">
        <v>477</v>
      </c>
      <c r="N41" s="292" t="s">
        <v>3015</v>
      </c>
      <c r="O41" s="66"/>
      <c r="P41" s="66"/>
      <c r="Q41" s="66"/>
    </row>
    <row r="42" spans="1:17" ht="24">
      <c r="A42" s="66"/>
      <c r="B42" s="305">
        <f>+B40+1</f>
        <v>20</v>
      </c>
      <c r="C42" s="306" t="s">
        <v>3385</v>
      </c>
      <c r="D42" s="306" t="s">
        <v>3</v>
      </c>
      <c r="E42" s="305" t="s">
        <v>9</v>
      </c>
      <c r="F42" s="305" t="s">
        <v>5</v>
      </c>
      <c r="G42" s="305"/>
      <c r="H42" s="306" t="s">
        <v>1023</v>
      </c>
      <c r="I42" s="315" t="s">
        <v>3163</v>
      </c>
      <c r="J42" s="305" t="s">
        <v>1177</v>
      </c>
      <c r="K42" s="128" t="s">
        <v>3493</v>
      </c>
      <c r="L42" s="290" t="str">
        <f>VLOOKUP(K42,CódigosRetorno!$A$1:$B$1683,2,FALSE)</f>
        <v>El nombre comercial del cliente no cumple con el formato establecido</v>
      </c>
      <c r="M42" s="305" t="s">
        <v>477</v>
      </c>
      <c r="N42" s="305" t="s">
        <v>186</v>
      </c>
      <c r="O42" s="66"/>
      <c r="P42" s="66"/>
      <c r="Q42" s="66"/>
    </row>
    <row r="43" spans="1:17">
      <c r="A43" s="66"/>
      <c r="B43" s="368" t="s">
        <v>3386</v>
      </c>
      <c r="C43" s="391"/>
      <c r="D43" s="306"/>
      <c r="E43" s="392" t="s">
        <v>186</v>
      </c>
      <c r="F43" s="392" t="s">
        <v>186</v>
      </c>
      <c r="G43" s="392" t="s">
        <v>186</v>
      </c>
      <c r="H43" s="379" t="s">
        <v>186</v>
      </c>
      <c r="I43" s="393" t="s">
        <v>186</v>
      </c>
      <c r="J43" s="392" t="s">
        <v>186</v>
      </c>
      <c r="K43" s="381" t="s">
        <v>186</v>
      </c>
      <c r="L43" s="359" t="str">
        <f>VLOOKUP(K43,[6]CódigosRetorno!$A$1:$B$1620,2,FALSE)</f>
        <v>-</v>
      </c>
      <c r="M43" s="305"/>
      <c r="N43" s="392" t="s">
        <v>186</v>
      </c>
      <c r="O43" s="66"/>
      <c r="P43" s="66"/>
      <c r="Q43" s="66"/>
    </row>
    <row r="44" spans="1:17" ht="24">
      <c r="A44" s="66"/>
      <c r="B44" s="304">
        <f>+B42+1</f>
        <v>21</v>
      </c>
      <c r="C44" s="307" t="s">
        <v>362</v>
      </c>
      <c r="D44" s="306" t="s">
        <v>3</v>
      </c>
      <c r="E44" s="304" t="s">
        <v>9</v>
      </c>
      <c r="F44" s="304" t="s">
        <v>49</v>
      </c>
      <c r="G44" s="304" t="s">
        <v>3293</v>
      </c>
      <c r="H44" s="307" t="s">
        <v>3371</v>
      </c>
      <c r="I44" s="290" t="s">
        <v>3044</v>
      </c>
      <c r="J44" s="305" t="s">
        <v>1177</v>
      </c>
      <c r="K44" s="319" t="s">
        <v>3481</v>
      </c>
      <c r="L44" s="290" t="str">
        <f>VLOOKUP(K44,CódigosRetorno!$A$1:$B$1683,2,FALSE)</f>
        <v>Debe corresponder a algún valor válido establecido en el catálogo 13</v>
      </c>
      <c r="M44" s="291" t="s">
        <v>186</v>
      </c>
      <c r="N44" s="292" t="s">
        <v>3129</v>
      </c>
      <c r="O44" s="66"/>
      <c r="P44" s="66"/>
      <c r="Q44" s="66"/>
    </row>
    <row r="45" spans="1:17" ht="12" customHeight="1">
      <c r="A45" s="66"/>
      <c r="B45" s="305">
        <f>+B44+1</f>
        <v>22</v>
      </c>
      <c r="C45" s="306" t="s">
        <v>873</v>
      </c>
      <c r="D45" s="306" t="s">
        <v>3</v>
      </c>
      <c r="E45" s="305" t="s">
        <v>9</v>
      </c>
      <c r="F45" s="305" t="s">
        <v>5</v>
      </c>
      <c r="G45" s="305"/>
      <c r="H45" s="306" t="s">
        <v>1024</v>
      </c>
      <c r="I45" s="315" t="s">
        <v>3163</v>
      </c>
      <c r="J45" s="305" t="s">
        <v>1177</v>
      </c>
      <c r="K45" s="128" t="s">
        <v>3494</v>
      </c>
      <c r="L45" s="290" t="str">
        <f>VLOOKUP(K45,CódigosRetorno!$A$1:$B$1683,2,FALSE)</f>
        <v>La dirección completa y detallada del domicilio fiscal del cliente no cumple con el formato establecido</v>
      </c>
      <c r="M45" s="305" t="s">
        <v>477</v>
      </c>
      <c r="N45" s="305" t="s">
        <v>186</v>
      </c>
      <c r="O45" s="66"/>
      <c r="P45" s="66"/>
      <c r="Q45" s="66"/>
    </row>
    <row r="46" spans="1:17" ht="24">
      <c r="A46" s="66"/>
      <c r="B46" s="305">
        <f t="shared" ref="B46:B51" si="1">+B45+1</f>
        <v>23</v>
      </c>
      <c r="C46" s="306" t="s">
        <v>887</v>
      </c>
      <c r="D46" s="306" t="s">
        <v>3</v>
      </c>
      <c r="E46" s="305" t="s">
        <v>9</v>
      </c>
      <c r="F46" s="305" t="s">
        <v>18</v>
      </c>
      <c r="G46" s="305"/>
      <c r="H46" s="306" t="s">
        <v>1025</v>
      </c>
      <c r="I46" s="315" t="s">
        <v>3308</v>
      </c>
      <c r="J46" s="305" t="s">
        <v>1177</v>
      </c>
      <c r="K46" s="128" t="s">
        <v>3495</v>
      </c>
      <c r="L46" s="290" t="str">
        <f>VLOOKUP(K46,CódigosRetorno!$A$1:$B$1683,2,FALSE)</f>
        <v>La urbanización del domicilio fiscal del cliente no cumple con el formato establecido</v>
      </c>
      <c r="M46" s="305" t="s">
        <v>477</v>
      </c>
      <c r="N46" s="305" t="s">
        <v>186</v>
      </c>
      <c r="O46" s="66"/>
      <c r="P46" s="66"/>
      <c r="Q46" s="66"/>
    </row>
    <row r="47" spans="1:17" ht="24">
      <c r="A47" s="66"/>
      <c r="B47" s="305">
        <f t="shared" si="1"/>
        <v>24</v>
      </c>
      <c r="C47" s="306" t="s">
        <v>870</v>
      </c>
      <c r="D47" s="306" t="s">
        <v>3</v>
      </c>
      <c r="E47" s="305" t="s">
        <v>9</v>
      </c>
      <c r="F47" s="305" t="s">
        <v>18</v>
      </c>
      <c r="G47" s="305"/>
      <c r="H47" s="306" t="s">
        <v>1026</v>
      </c>
      <c r="I47" s="315" t="s">
        <v>3308</v>
      </c>
      <c r="J47" s="305" t="s">
        <v>1177</v>
      </c>
      <c r="K47" s="128" t="s">
        <v>3496</v>
      </c>
      <c r="L47" s="290" t="str">
        <f>VLOOKUP(K47,CódigosRetorno!$A$1:$B$1683,2,FALSE)</f>
        <v>La provincia del domicilio fiscal del cliente no cumple con el formato establecido</v>
      </c>
      <c r="M47" s="305" t="s">
        <v>477</v>
      </c>
      <c r="N47" s="305" t="s">
        <v>186</v>
      </c>
      <c r="O47" s="66"/>
      <c r="P47" s="66"/>
      <c r="Q47" s="66"/>
    </row>
    <row r="48" spans="1:17" ht="24">
      <c r="A48" s="66"/>
      <c r="B48" s="305">
        <f t="shared" si="1"/>
        <v>25</v>
      </c>
      <c r="C48" s="306" t="s">
        <v>869</v>
      </c>
      <c r="D48" s="306" t="s">
        <v>3</v>
      </c>
      <c r="E48" s="305" t="s">
        <v>9</v>
      </c>
      <c r="F48" s="305" t="s">
        <v>18</v>
      </c>
      <c r="G48" s="305"/>
      <c r="H48" s="306" t="s">
        <v>1027</v>
      </c>
      <c r="I48" s="315" t="s">
        <v>3308</v>
      </c>
      <c r="J48" s="305" t="s">
        <v>1177</v>
      </c>
      <c r="K48" s="128" t="s">
        <v>3497</v>
      </c>
      <c r="L48" s="290" t="str">
        <f>VLOOKUP(K48,CódigosRetorno!$A$1:$B$1683,2,FALSE)</f>
        <v>El departamento del domicilio fiscal del cliente no cumple con el formato establecido</v>
      </c>
      <c r="M48" s="305" t="s">
        <v>477</v>
      </c>
      <c r="N48" s="305" t="s">
        <v>186</v>
      </c>
      <c r="O48" s="66"/>
      <c r="P48" s="66"/>
      <c r="Q48" s="66"/>
    </row>
    <row r="49" spans="1:41" ht="24">
      <c r="A49" s="66"/>
      <c r="B49" s="305">
        <f t="shared" si="1"/>
        <v>26</v>
      </c>
      <c r="C49" s="306" t="s">
        <v>871</v>
      </c>
      <c r="D49" s="306" t="s">
        <v>3</v>
      </c>
      <c r="E49" s="305" t="s">
        <v>9</v>
      </c>
      <c r="F49" s="305" t="s">
        <v>18</v>
      </c>
      <c r="G49" s="305"/>
      <c r="H49" s="306" t="s">
        <v>1028</v>
      </c>
      <c r="I49" s="315" t="s">
        <v>3308</v>
      </c>
      <c r="J49" s="305" t="s">
        <v>203</v>
      </c>
      <c r="K49" s="128" t="s">
        <v>3498</v>
      </c>
      <c r="L49" s="290" t="str">
        <f>VLOOKUP(K49,CódigosRetorno!$A$1:$B$1683,2,FALSE)</f>
        <v>El distrito del domicilio fiscal del cliente no cumple con el formato establecido</v>
      </c>
      <c r="M49" s="305" t="s">
        <v>477</v>
      </c>
      <c r="N49" s="305" t="s">
        <v>186</v>
      </c>
      <c r="O49" s="66"/>
      <c r="P49" s="66"/>
      <c r="Q49" s="66"/>
    </row>
    <row r="50" spans="1:41" ht="24">
      <c r="A50" s="66"/>
      <c r="B50" s="305">
        <f t="shared" si="1"/>
        <v>27</v>
      </c>
      <c r="C50" s="306" t="s">
        <v>892</v>
      </c>
      <c r="D50" s="306" t="s">
        <v>3</v>
      </c>
      <c r="E50" s="305" t="s">
        <v>9</v>
      </c>
      <c r="F50" s="305" t="s">
        <v>893</v>
      </c>
      <c r="G50" s="305" t="s">
        <v>3309</v>
      </c>
      <c r="H50" s="306" t="s">
        <v>3372</v>
      </c>
      <c r="I50" s="315" t="s">
        <v>3311</v>
      </c>
      <c r="J50" s="305" t="s">
        <v>203</v>
      </c>
      <c r="K50" s="128" t="s">
        <v>1901</v>
      </c>
      <c r="L50" s="290" t="str">
        <f>VLOOKUP(K50,CódigosRetorno!$A$1:$B$1683,2,FALSE)</f>
        <v>El valor del país inválido.</v>
      </c>
      <c r="M50" s="305" t="s">
        <v>477</v>
      </c>
      <c r="N50" s="305" t="s">
        <v>186</v>
      </c>
      <c r="O50" s="66"/>
      <c r="P50" s="66"/>
      <c r="Q50" s="66"/>
    </row>
    <row r="51" spans="1:41" ht="24">
      <c r="A51" s="66"/>
      <c r="B51" s="1522">
        <f t="shared" si="1"/>
        <v>28</v>
      </c>
      <c r="C51" s="1519" t="s">
        <v>54</v>
      </c>
      <c r="D51" s="306" t="s">
        <v>3</v>
      </c>
      <c r="E51" s="1522" t="s">
        <v>4</v>
      </c>
      <c r="F51" s="1522" t="s">
        <v>5</v>
      </c>
      <c r="G51" s="1522"/>
      <c r="H51" s="1519" t="s">
        <v>1029</v>
      </c>
      <c r="I51" s="315" t="s">
        <v>2616</v>
      </c>
      <c r="J51" s="305" t="s">
        <v>203</v>
      </c>
      <c r="K51" s="128" t="s">
        <v>2318</v>
      </c>
      <c r="L51" s="290" t="str">
        <f>VLOOKUP(K51,CódigosRetorno!$A$1:$B$1683,2,FALSE)</f>
        <v>El XML no contiene el tag o no existe informacion de RegistrationName del receptor del documento</v>
      </c>
      <c r="M51" s="305" t="s">
        <v>477</v>
      </c>
      <c r="N51" s="305" t="s">
        <v>186</v>
      </c>
      <c r="O51" s="66"/>
      <c r="P51" s="66"/>
      <c r="Q51" s="66"/>
    </row>
    <row r="52" spans="1:41" ht="24">
      <c r="A52" s="66"/>
      <c r="B52" s="1524"/>
      <c r="C52" s="1520"/>
      <c r="D52" s="306"/>
      <c r="E52" s="1524"/>
      <c r="F52" s="1524"/>
      <c r="G52" s="1524"/>
      <c r="H52" s="1520"/>
      <c r="I52" s="315" t="s">
        <v>3163</v>
      </c>
      <c r="J52" s="305" t="s">
        <v>203</v>
      </c>
      <c r="K52" s="128" t="s">
        <v>2319</v>
      </c>
      <c r="L52" s="290" t="str">
        <f>VLOOKUP(K52,CódigosRetorno!$A$1:$B$1683,2,FALSE)</f>
        <v>RegistrationName -  El dato ingresado no cumple con el estandar</v>
      </c>
      <c r="M52" s="305" t="s">
        <v>477</v>
      </c>
      <c r="N52" s="305" t="s">
        <v>186</v>
      </c>
      <c r="O52" s="66"/>
      <c r="P52" s="66"/>
      <c r="Q52" s="66"/>
    </row>
    <row r="53" spans="1:41">
      <c r="A53" s="66"/>
      <c r="B53" s="390" t="s">
        <v>3391</v>
      </c>
      <c r="C53" s="391"/>
      <c r="D53" s="306"/>
      <c r="E53" s="394" t="s">
        <v>186</v>
      </c>
      <c r="F53" s="394" t="s">
        <v>186</v>
      </c>
      <c r="G53" s="394" t="s">
        <v>186</v>
      </c>
      <c r="H53" s="395" t="s">
        <v>186</v>
      </c>
      <c r="I53" s="393" t="s">
        <v>186</v>
      </c>
      <c r="J53" s="394" t="s">
        <v>186</v>
      </c>
      <c r="K53" s="396" t="s">
        <v>186</v>
      </c>
      <c r="L53" s="359" t="str">
        <f>VLOOKUP(K53,[6]CódigosRetorno!$A$1:$B$1620,2,FALSE)</f>
        <v>-</v>
      </c>
      <c r="M53" s="152"/>
      <c r="N53" s="394" t="s">
        <v>186</v>
      </c>
      <c r="O53" s="66"/>
      <c r="P53" s="66"/>
      <c r="Q53" s="66"/>
    </row>
    <row r="54" spans="1:41" ht="24">
      <c r="A54" s="66"/>
      <c r="B54" s="304">
        <f>+B51+1</f>
        <v>29</v>
      </c>
      <c r="C54" s="293" t="s">
        <v>3361</v>
      </c>
      <c r="D54" s="290" t="s">
        <v>3</v>
      </c>
      <c r="E54" s="295" t="s">
        <v>4</v>
      </c>
      <c r="F54" s="295" t="s">
        <v>99</v>
      </c>
      <c r="G54" s="295" t="s">
        <v>3323</v>
      </c>
      <c r="H54" s="293" t="s">
        <v>3373</v>
      </c>
      <c r="I54" s="315" t="s">
        <v>3248</v>
      </c>
      <c r="J54" s="305" t="s">
        <v>203</v>
      </c>
      <c r="K54" s="128" t="s">
        <v>1834</v>
      </c>
      <c r="L54" s="290" t="str">
        <f>VLOOKUP(K54,CódigosRetorno!$A$1:$B$1683,2,FALSE)</f>
        <v>El régimen percepción enviado no corresponde con su condición de Agente de percepción.</v>
      </c>
      <c r="M54" s="305" t="s">
        <v>477</v>
      </c>
      <c r="N54" s="305" t="s">
        <v>186</v>
      </c>
      <c r="O54" s="66"/>
      <c r="P54" s="66"/>
      <c r="Q54" s="66"/>
    </row>
    <row r="55" spans="1:41" ht="24">
      <c r="A55" s="66"/>
      <c r="B55" s="304">
        <f>+B54+1</f>
        <v>30</v>
      </c>
      <c r="C55" s="293" t="s">
        <v>3362</v>
      </c>
      <c r="D55" s="290" t="s">
        <v>3</v>
      </c>
      <c r="E55" s="295" t="s">
        <v>4</v>
      </c>
      <c r="F55" s="295" t="s">
        <v>199</v>
      </c>
      <c r="G55" s="295" t="s">
        <v>908</v>
      </c>
      <c r="H55" s="293" t="s">
        <v>1030</v>
      </c>
      <c r="I55" s="315" t="s">
        <v>3363</v>
      </c>
      <c r="J55" s="305" t="s">
        <v>203</v>
      </c>
      <c r="K55" s="128" t="s">
        <v>1833</v>
      </c>
      <c r="L55" s="290" t="str">
        <f>VLOOKUP(K55,CódigosRetorno!$A$1:$B$1683,2,FALSE)</f>
        <v>La tasa de percepción enviada no corresponde con el régimen de percepción.</v>
      </c>
      <c r="M55" s="305" t="s">
        <v>477</v>
      </c>
      <c r="N55" s="305" t="s">
        <v>186</v>
      </c>
      <c r="O55" s="66"/>
      <c r="P55" s="66"/>
      <c r="Q55" s="66"/>
    </row>
    <row r="56" spans="1:41">
      <c r="A56" s="66"/>
      <c r="B56" s="305">
        <f>+B55+1</f>
        <v>31</v>
      </c>
      <c r="C56" s="306" t="s">
        <v>435</v>
      </c>
      <c r="D56" s="306" t="s">
        <v>3</v>
      </c>
      <c r="E56" s="305" t="s">
        <v>9</v>
      </c>
      <c r="F56" s="305" t="s">
        <v>60</v>
      </c>
      <c r="G56" s="305"/>
      <c r="H56" s="306" t="s">
        <v>1031</v>
      </c>
      <c r="I56" s="290" t="s">
        <v>2631</v>
      </c>
      <c r="J56" s="291" t="s">
        <v>186</v>
      </c>
      <c r="K56" s="319" t="s">
        <v>186</v>
      </c>
      <c r="L56" s="290" t="str">
        <f>VLOOKUP(K56,CódigosRetorno!$A$1:$B$1683,2,FALSE)</f>
        <v>-</v>
      </c>
      <c r="M56" s="291" t="s">
        <v>186</v>
      </c>
      <c r="N56" s="292" t="s">
        <v>186</v>
      </c>
      <c r="O56" s="66"/>
      <c r="P56" s="66"/>
      <c r="Q56" s="66"/>
    </row>
    <row r="57" spans="1:41" s="397" customFormat="1" ht="24">
      <c r="A57" s="66"/>
      <c r="B57" s="1522">
        <f>+B56+1</f>
        <v>32</v>
      </c>
      <c r="C57" s="1519" t="s">
        <v>1032</v>
      </c>
      <c r="D57" s="306" t="s">
        <v>3</v>
      </c>
      <c r="E57" s="1522" t="s">
        <v>4</v>
      </c>
      <c r="F57" s="1522" t="s">
        <v>12</v>
      </c>
      <c r="G57" s="1522" t="s">
        <v>16</v>
      </c>
      <c r="H57" s="1519" t="s">
        <v>1033</v>
      </c>
      <c r="I57" s="315" t="s">
        <v>3542</v>
      </c>
      <c r="J57" s="305" t="s">
        <v>203</v>
      </c>
      <c r="K57" s="128" t="s">
        <v>1742</v>
      </c>
      <c r="L57" s="290" t="str">
        <f>VLOOKUP(K57,CódigosRetorno!$A$1:$B$1683,2,FALSE)</f>
        <v>El dato ingresado en TotalInvoiceAmount debe ser numérico mayor a cero</v>
      </c>
      <c r="M57" s="305" t="s">
        <v>477</v>
      </c>
      <c r="N57" s="305" t="s">
        <v>186</v>
      </c>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row>
    <row r="58" spans="1:41" s="397" customFormat="1" ht="24">
      <c r="A58" s="66"/>
      <c r="B58" s="1524"/>
      <c r="C58" s="1520"/>
      <c r="D58" s="306"/>
      <c r="E58" s="1524"/>
      <c r="F58" s="1524"/>
      <c r="G58" s="1524"/>
      <c r="H58" s="1520"/>
      <c r="I58" s="315" t="s">
        <v>3558</v>
      </c>
      <c r="J58" s="305" t="s">
        <v>203</v>
      </c>
      <c r="K58" s="128" t="s">
        <v>1745</v>
      </c>
      <c r="L58" s="290" t="str">
        <f>VLOOKUP(K58,CódigosRetorno!$A$1:$B$1683,2,FALSE)</f>
        <v>Importe total percibido debe ser igual a la suma de los importes percibidos por cada documento relacionado.</v>
      </c>
      <c r="M58" s="305" t="s">
        <v>217</v>
      </c>
      <c r="N58" s="305" t="s">
        <v>186</v>
      </c>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row>
    <row r="59" spans="1:41" s="397" customFormat="1" ht="24">
      <c r="A59" s="66"/>
      <c r="B59" s="304">
        <f>+B57+1</f>
        <v>33</v>
      </c>
      <c r="C59" s="307" t="s">
        <v>1035</v>
      </c>
      <c r="D59" s="306" t="s">
        <v>3</v>
      </c>
      <c r="E59" s="304" t="s">
        <v>4</v>
      </c>
      <c r="F59" s="304" t="s">
        <v>13</v>
      </c>
      <c r="G59" s="304" t="s">
        <v>3328</v>
      </c>
      <c r="H59" s="307" t="s">
        <v>3374</v>
      </c>
      <c r="I59" s="315" t="s">
        <v>3330</v>
      </c>
      <c r="J59" s="305" t="s">
        <v>203</v>
      </c>
      <c r="K59" s="128" t="s">
        <v>1720</v>
      </c>
      <c r="L59" s="290" t="str">
        <f>VLOOKUP(K59,CódigosRetorno!$A$1:$B$1683,2,FALSE)</f>
        <v>El valor de la moneda del Importe total Percibido debe ser PEN</v>
      </c>
      <c r="M59" s="305" t="s">
        <v>477</v>
      </c>
      <c r="N59" s="305" t="s">
        <v>186</v>
      </c>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row>
    <row r="60" spans="1:41" s="397" customFormat="1" ht="24">
      <c r="A60" s="66"/>
      <c r="B60" s="1514">
        <f>+B59+1</f>
        <v>34</v>
      </c>
      <c r="C60" s="1491" t="s">
        <v>1036</v>
      </c>
      <c r="D60" s="306" t="s">
        <v>3</v>
      </c>
      <c r="E60" s="1514" t="s">
        <v>4</v>
      </c>
      <c r="F60" s="1514" t="s">
        <v>12</v>
      </c>
      <c r="G60" s="1514" t="s">
        <v>16</v>
      </c>
      <c r="H60" s="1519" t="s">
        <v>1037</v>
      </c>
      <c r="I60" s="315" t="s">
        <v>3542</v>
      </c>
      <c r="J60" s="305" t="s">
        <v>203</v>
      </c>
      <c r="K60" s="128" t="s">
        <v>1718</v>
      </c>
      <c r="L60" s="290" t="str">
        <f>VLOOKUP(K60,CódigosRetorno!$A$1:$B$1683,2,FALSE)</f>
        <v>El dato ingresado en SUNATTotalCashed debe ser numérico mayor a cero</v>
      </c>
      <c r="M60" s="305" t="s">
        <v>477</v>
      </c>
      <c r="N60" s="305" t="s">
        <v>186</v>
      </c>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row>
    <row r="61" spans="1:41" s="397" customFormat="1" ht="24">
      <c r="A61" s="66"/>
      <c r="B61" s="1514"/>
      <c r="C61" s="1491"/>
      <c r="D61" s="306"/>
      <c r="E61" s="1514"/>
      <c r="F61" s="1514"/>
      <c r="G61" s="1514"/>
      <c r="H61" s="1520"/>
      <c r="I61" s="315" t="s">
        <v>3559</v>
      </c>
      <c r="J61" s="305" t="s">
        <v>203</v>
      </c>
      <c r="K61" s="128" t="s">
        <v>1744</v>
      </c>
      <c r="L61" s="290" t="str">
        <f>VLOOKUP(K61,CódigosRetorno!$A$1:$B$1683,2,FALSE)</f>
        <v>Importe total cobrado debe ser igual a la suma de los importes cobrados por cada documento relacionado.</v>
      </c>
      <c r="M61" s="305" t="s">
        <v>217</v>
      </c>
      <c r="N61" s="305" t="s">
        <v>186</v>
      </c>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row>
    <row r="62" spans="1:41" s="397" customFormat="1" ht="24">
      <c r="A62" s="66"/>
      <c r="B62" s="305">
        <f>+B60+1</f>
        <v>35</v>
      </c>
      <c r="C62" s="290" t="s">
        <v>1038</v>
      </c>
      <c r="D62" s="306" t="s">
        <v>3</v>
      </c>
      <c r="E62" s="305" t="s">
        <v>4</v>
      </c>
      <c r="F62" s="305" t="s">
        <v>13</v>
      </c>
      <c r="G62" s="305" t="s">
        <v>3328</v>
      </c>
      <c r="H62" s="307" t="s">
        <v>3395</v>
      </c>
      <c r="I62" s="315" t="s">
        <v>3330</v>
      </c>
      <c r="J62" s="305" t="s">
        <v>203</v>
      </c>
      <c r="K62" s="128" t="s">
        <v>1716</v>
      </c>
      <c r="L62" s="290" t="str">
        <f>VLOOKUP(K62,CódigosRetorno!$A$1:$B$1683,2,FALSE)</f>
        <v>El valor de la moneda del Importe total Cobrado debe ser PEN</v>
      </c>
      <c r="M62" s="305" t="s">
        <v>477</v>
      </c>
      <c r="N62" s="305" t="s">
        <v>186</v>
      </c>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row>
    <row r="63" spans="1:41">
      <c r="A63" s="66"/>
      <c r="B63" s="390" t="s">
        <v>917</v>
      </c>
      <c r="C63" s="382"/>
      <c r="D63" s="153"/>
      <c r="E63" s="394" t="s">
        <v>186</v>
      </c>
      <c r="F63" s="394" t="s">
        <v>186</v>
      </c>
      <c r="G63" s="394" t="s">
        <v>186</v>
      </c>
      <c r="H63" s="395" t="s">
        <v>186</v>
      </c>
      <c r="I63" s="393" t="s">
        <v>186</v>
      </c>
      <c r="J63" s="394" t="s">
        <v>186</v>
      </c>
      <c r="K63" s="396" t="s">
        <v>186</v>
      </c>
      <c r="L63" s="359" t="str">
        <f>VLOOKUP(K63,[6]CódigosRetorno!$A$1:$B$1620,2,FALSE)</f>
        <v>-</v>
      </c>
      <c r="M63" s="152"/>
      <c r="N63" s="394" t="s">
        <v>186</v>
      </c>
      <c r="O63" s="66"/>
      <c r="P63" s="66"/>
      <c r="Q63" s="66"/>
    </row>
    <row r="64" spans="1:41" ht="24">
      <c r="A64" s="66"/>
      <c r="B64" s="1514">
        <f>+B62+1</f>
        <v>36</v>
      </c>
      <c r="C64" s="1515" t="s">
        <v>918</v>
      </c>
      <c r="D64" s="306" t="s">
        <v>15</v>
      </c>
      <c r="E64" s="1514" t="s">
        <v>4</v>
      </c>
      <c r="F64" s="1514" t="s">
        <v>10</v>
      </c>
      <c r="G64" s="1514" t="s">
        <v>3230</v>
      </c>
      <c r="H64" s="1519" t="s">
        <v>3375</v>
      </c>
      <c r="I64" s="315" t="s">
        <v>3436</v>
      </c>
      <c r="J64" s="305" t="s">
        <v>203</v>
      </c>
      <c r="K64" s="128" t="s">
        <v>1715</v>
      </c>
      <c r="L64" s="290" t="str">
        <f>VLOOKUP(K64,CódigosRetorno!$A$1:$B$1683,2,FALSE)</f>
        <v>El XML no contiene el tag o no existe información del tipo de documento relacionado</v>
      </c>
      <c r="M64" s="305" t="s">
        <v>477</v>
      </c>
      <c r="N64" s="305" t="s">
        <v>186</v>
      </c>
      <c r="O64" s="66"/>
      <c r="P64" s="66"/>
      <c r="Q64" s="66"/>
    </row>
    <row r="65" spans="1:17">
      <c r="A65" s="66"/>
      <c r="B65" s="1514"/>
      <c r="C65" s="1515"/>
      <c r="D65" s="306"/>
      <c r="E65" s="1514"/>
      <c r="F65" s="1514"/>
      <c r="G65" s="1514"/>
      <c r="H65" s="1520"/>
      <c r="I65" s="315" t="s">
        <v>3397</v>
      </c>
      <c r="J65" s="305" t="s">
        <v>203</v>
      </c>
      <c r="K65" s="128" t="s">
        <v>1714</v>
      </c>
      <c r="L65" s="290" t="str">
        <f>VLOOKUP(K65,CódigosRetorno!$A$1:$B$1683,2,FALSE)</f>
        <v>El tipo de documento relacionado no es válido</v>
      </c>
      <c r="M65" s="305" t="s">
        <v>477</v>
      </c>
      <c r="N65" s="305" t="s">
        <v>186</v>
      </c>
      <c r="O65" s="66"/>
      <c r="P65" s="66"/>
      <c r="Q65" s="66"/>
    </row>
    <row r="66" spans="1:17" ht="24">
      <c r="A66" s="66"/>
      <c r="B66" s="1514">
        <f>+B64+1</f>
        <v>37</v>
      </c>
      <c r="C66" s="1515" t="s">
        <v>919</v>
      </c>
      <c r="D66" s="306" t="s">
        <v>15</v>
      </c>
      <c r="E66" s="1514" t="s">
        <v>4</v>
      </c>
      <c r="F66" s="1514" t="s">
        <v>45</v>
      </c>
      <c r="G66" s="1514" t="s">
        <v>58</v>
      </c>
      <c r="H66" s="1519" t="s">
        <v>3376</v>
      </c>
      <c r="I66" s="315" t="s">
        <v>3477</v>
      </c>
      <c r="J66" s="305" t="s">
        <v>203</v>
      </c>
      <c r="K66" s="128" t="s">
        <v>1713</v>
      </c>
      <c r="L66" s="290" t="str">
        <f>VLOOKUP(K66,CódigosRetorno!$A$1:$B$1683,2,FALSE)</f>
        <v>El XML no contiene el tag o no existe información del número de documento relacionado</v>
      </c>
      <c r="M66" s="305" t="s">
        <v>477</v>
      </c>
      <c r="N66" s="305" t="s">
        <v>186</v>
      </c>
      <c r="O66" s="66"/>
      <c r="P66" s="66"/>
      <c r="Q66" s="66"/>
    </row>
    <row r="67" spans="1:17" ht="36">
      <c r="A67" s="66"/>
      <c r="B67" s="1514"/>
      <c r="C67" s="1515"/>
      <c r="D67" s="306"/>
      <c r="E67" s="1514"/>
      <c r="F67" s="1514"/>
      <c r="G67" s="1514"/>
      <c r="H67" s="1521"/>
      <c r="I67" s="315" t="s">
        <v>3334</v>
      </c>
      <c r="J67" s="305" t="s">
        <v>203</v>
      </c>
      <c r="K67" s="128" t="s">
        <v>1712</v>
      </c>
      <c r="L67" s="290" t="str">
        <f>VLOOKUP(K67,CódigosRetorno!$A$1:$B$1683,2,FALSE)</f>
        <v>El número de documento relacionado no está permitido o no es valido</v>
      </c>
      <c r="M67" s="305" t="s">
        <v>477</v>
      </c>
      <c r="N67" s="305" t="s">
        <v>186</v>
      </c>
      <c r="O67" s="66"/>
      <c r="P67" s="66"/>
      <c r="Q67" s="66"/>
    </row>
    <row r="68" spans="1:17" ht="36">
      <c r="A68" s="66"/>
      <c r="B68" s="1514"/>
      <c r="C68" s="1515"/>
      <c r="D68" s="306"/>
      <c r="E68" s="1514"/>
      <c r="F68" s="1514"/>
      <c r="G68" s="1514"/>
      <c r="H68" s="1521"/>
      <c r="I68" s="315" t="s">
        <v>3398</v>
      </c>
      <c r="J68" s="305" t="s">
        <v>203</v>
      </c>
      <c r="K68" s="128" t="s">
        <v>1712</v>
      </c>
      <c r="L68" s="290" t="str">
        <f>VLOOKUP(K68,CódigosRetorno!$A$1:$B$1683,2,FALSE)</f>
        <v>El número de documento relacionado no está permitido o no es valido</v>
      </c>
      <c r="M68" s="305" t="s">
        <v>477</v>
      </c>
      <c r="N68" s="305" t="s">
        <v>186</v>
      </c>
      <c r="O68" s="66"/>
      <c r="P68" s="66"/>
      <c r="Q68" s="66"/>
    </row>
    <row r="69" spans="1:17" ht="36">
      <c r="A69" s="66"/>
      <c r="B69" s="1514"/>
      <c r="C69" s="1515"/>
      <c r="D69" s="306"/>
      <c r="E69" s="1514"/>
      <c r="F69" s="1514"/>
      <c r="G69" s="1514"/>
      <c r="H69" s="1521"/>
      <c r="I69" s="315" t="s">
        <v>3551</v>
      </c>
      <c r="J69" s="305" t="s">
        <v>203</v>
      </c>
      <c r="K69" s="128" t="s">
        <v>1824</v>
      </c>
      <c r="L69" s="290" t="str">
        <f>VLOOKUP(K69,CódigosRetorno!$A$1:$B$1683,2,FALSE)</f>
        <v>El comprobante electrónico enviado no se encuentra registrado en la SUNAT.</v>
      </c>
      <c r="M69" s="305"/>
      <c r="N69" s="305" t="s">
        <v>3401</v>
      </c>
      <c r="O69" s="66"/>
      <c r="P69" s="66"/>
      <c r="Q69" s="66"/>
    </row>
    <row r="70" spans="1:17" ht="36">
      <c r="A70" s="66"/>
      <c r="B70" s="1514"/>
      <c r="C70" s="1515"/>
      <c r="D70" s="306"/>
      <c r="E70" s="1514"/>
      <c r="F70" s="1514"/>
      <c r="G70" s="1514"/>
      <c r="H70" s="1521"/>
      <c r="I70" s="315" t="s">
        <v>3406</v>
      </c>
      <c r="J70" s="305" t="s">
        <v>1177</v>
      </c>
      <c r="K70" s="128" t="s">
        <v>1308</v>
      </c>
      <c r="L70" s="290" t="str">
        <f>VLOOKUP(K70,CódigosRetorno!$A$1:$B$1683,2,FALSE)</f>
        <v>El Comprobante de Pago Electrónico no está Registrado en los Sistemas de la SUNAT.</v>
      </c>
      <c r="M70" s="305"/>
      <c r="N70" s="305" t="s">
        <v>3401</v>
      </c>
      <c r="O70" s="66"/>
      <c r="P70" s="66"/>
      <c r="Q70" s="66"/>
    </row>
    <row r="71" spans="1:17" ht="60">
      <c r="A71" s="66"/>
      <c r="B71" s="1514"/>
      <c r="C71" s="1515"/>
      <c r="D71" s="306"/>
      <c r="E71" s="1514"/>
      <c r="F71" s="1514"/>
      <c r="G71" s="1514"/>
      <c r="H71" s="1521"/>
      <c r="I71" s="315" t="s">
        <v>3399</v>
      </c>
      <c r="J71" s="305" t="s">
        <v>1177</v>
      </c>
      <c r="K71" s="128" t="s">
        <v>1306</v>
      </c>
      <c r="L71" s="290" t="str">
        <f>VLOOKUP(K71,CódigosRetorno!$A$1:$B$1683,2,FALSE)</f>
        <v>El Comprobante de Pago no está autorizado en los Sistemas de la SUNAT.</v>
      </c>
      <c r="M71" s="305"/>
      <c r="N71" s="305" t="s">
        <v>3402</v>
      </c>
      <c r="O71" s="66"/>
      <c r="P71" s="66"/>
      <c r="Q71" s="66"/>
    </row>
    <row r="72" spans="1:17" ht="36">
      <c r="A72" s="66"/>
      <c r="B72" s="1514"/>
      <c r="C72" s="1515"/>
      <c r="D72" s="306"/>
      <c r="E72" s="1514"/>
      <c r="F72" s="1514"/>
      <c r="G72" s="1514"/>
      <c r="H72" s="1520"/>
      <c r="I72" s="315" t="s">
        <v>3400</v>
      </c>
      <c r="J72" s="305" t="s">
        <v>203</v>
      </c>
      <c r="K72" s="128" t="s">
        <v>1820</v>
      </c>
      <c r="L72" s="290" t="str">
        <f>VLOOKUP(K72,CódigosRetorno!$A$1:$B$1683,2,FALSE)</f>
        <v>El comprobante electrónico no ha sido emitido al cliente.</v>
      </c>
      <c r="M72" s="305" t="s">
        <v>217</v>
      </c>
      <c r="N72" s="305" t="s">
        <v>186</v>
      </c>
      <c r="O72" s="66"/>
      <c r="P72" s="66"/>
      <c r="Q72" s="66"/>
    </row>
    <row r="73" spans="1:17" ht="36">
      <c r="A73" s="66"/>
      <c r="B73" s="305">
        <f>+B66+1</f>
        <v>38</v>
      </c>
      <c r="C73" s="306" t="s">
        <v>920</v>
      </c>
      <c r="D73" s="306" t="s">
        <v>15</v>
      </c>
      <c r="E73" s="305" t="s">
        <v>4</v>
      </c>
      <c r="F73" s="305" t="s">
        <v>24</v>
      </c>
      <c r="G73" s="305" t="s">
        <v>25</v>
      </c>
      <c r="H73" s="307" t="s">
        <v>1039</v>
      </c>
      <c r="I73" s="315" t="s">
        <v>3405</v>
      </c>
      <c r="J73" s="305" t="s">
        <v>203</v>
      </c>
      <c r="K73" s="128" t="s">
        <v>1822</v>
      </c>
      <c r="L73" s="290" t="str">
        <f>VLOOKUP(K73,CódigosRetorno!$A$1:$B$1683,2,FALSE)</f>
        <v>La fecha de emisión, Importe total del comprobante y la moneda del comprobante electrónico enviado no son los registrados en los Sistemas de SUNAT.</v>
      </c>
      <c r="M73" s="305"/>
      <c r="N73" s="305" t="s">
        <v>3401</v>
      </c>
      <c r="O73" s="66"/>
      <c r="P73" s="66"/>
      <c r="Q73" s="66"/>
    </row>
    <row r="74" spans="1:17" ht="24">
      <c r="A74" s="66"/>
      <c r="B74" s="1514">
        <f>+B73+1</f>
        <v>39</v>
      </c>
      <c r="C74" s="1515" t="s">
        <v>922</v>
      </c>
      <c r="D74" s="306" t="s">
        <v>15</v>
      </c>
      <c r="E74" s="1514" t="s">
        <v>4</v>
      </c>
      <c r="F74" s="1514" t="s">
        <v>12</v>
      </c>
      <c r="G74" s="1514" t="s">
        <v>16</v>
      </c>
      <c r="H74" s="1519" t="s">
        <v>1040</v>
      </c>
      <c r="I74" s="315" t="s">
        <v>3542</v>
      </c>
      <c r="J74" s="305" t="s">
        <v>203</v>
      </c>
      <c r="K74" s="128" t="s">
        <v>1710</v>
      </c>
      <c r="L74" s="290" t="str">
        <f>VLOOKUP(K74,CódigosRetorno!$A$1:$B$1683,2,FALSE)</f>
        <v>El dato ingresado en el importe total documento relacionado debe ser numérico mayor a cero</v>
      </c>
      <c r="M74" s="305" t="s">
        <v>477</v>
      </c>
      <c r="N74" s="305" t="s">
        <v>186</v>
      </c>
      <c r="O74" s="66"/>
      <c r="P74" s="66"/>
      <c r="Q74" s="66"/>
    </row>
    <row r="75" spans="1:17" ht="36">
      <c r="A75" s="66"/>
      <c r="B75" s="1514"/>
      <c r="C75" s="1515"/>
      <c r="D75" s="306"/>
      <c r="E75" s="1514"/>
      <c r="F75" s="1514"/>
      <c r="G75" s="1514"/>
      <c r="H75" s="1520"/>
      <c r="I75" s="315" t="s">
        <v>3404</v>
      </c>
      <c r="J75" s="305" t="s">
        <v>203</v>
      </c>
      <c r="K75" s="128" t="s">
        <v>1822</v>
      </c>
      <c r="L75" s="290" t="str">
        <f>VLOOKUP(K75,CódigosRetorno!$A$1:$B$1683,2,FALSE)</f>
        <v>La fecha de emisión, Importe total del comprobante y la moneda del comprobante electrónico enviado no son los registrados en los Sistemas de SUNAT.</v>
      </c>
      <c r="M75" s="305"/>
      <c r="N75" s="305" t="s">
        <v>3401</v>
      </c>
      <c r="O75" s="66"/>
      <c r="P75" s="66"/>
      <c r="Q75" s="66"/>
    </row>
    <row r="76" spans="1:17" ht="36">
      <c r="A76" s="66"/>
      <c r="B76" s="305">
        <f>+B74+1</f>
        <v>40</v>
      </c>
      <c r="C76" s="306" t="s">
        <v>925</v>
      </c>
      <c r="D76" s="306" t="s">
        <v>15</v>
      </c>
      <c r="E76" s="305" t="s">
        <v>4</v>
      </c>
      <c r="F76" s="305" t="s">
        <v>13</v>
      </c>
      <c r="G76" s="305" t="s">
        <v>3328</v>
      </c>
      <c r="H76" s="307" t="s">
        <v>3377</v>
      </c>
      <c r="I76" s="315" t="s">
        <v>3403</v>
      </c>
      <c r="J76" s="305" t="s">
        <v>203</v>
      </c>
      <c r="K76" s="128" t="s">
        <v>1822</v>
      </c>
      <c r="L76" s="290" t="str">
        <f>VLOOKUP(K76,CódigosRetorno!$A$1:$B$1683,2,FALSE)</f>
        <v>La fecha de emisión, Importe total del comprobante y la moneda del comprobante electrónico enviado no son los registrados en los Sistemas de SUNAT.</v>
      </c>
      <c r="M76" s="305" t="s">
        <v>477</v>
      </c>
      <c r="N76" s="305" t="s">
        <v>3401</v>
      </c>
      <c r="O76" s="66"/>
      <c r="P76" s="66"/>
      <c r="Q76" s="66"/>
    </row>
    <row r="77" spans="1:17">
      <c r="A77" s="66"/>
      <c r="B77" s="390" t="s">
        <v>926</v>
      </c>
      <c r="C77" s="382"/>
      <c r="D77" s="306"/>
      <c r="E77" s="394" t="s">
        <v>186</v>
      </c>
      <c r="F77" s="394" t="s">
        <v>186</v>
      </c>
      <c r="G77" s="394" t="s">
        <v>186</v>
      </c>
      <c r="H77" s="395" t="s">
        <v>186</v>
      </c>
      <c r="I77" s="393" t="s">
        <v>186</v>
      </c>
      <c r="J77" s="392" t="s">
        <v>186</v>
      </c>
      <c r="K77" s="381" t="s">
        <v>186</v>
      </c>
      <c r="L77" s="359" t="str">
        <f>VLOOKUP(K77,[6]CódigosRetorno!$A$1:$B$1620,2,FALSE)</f>
        <v>-</v>
      </c>
      <c r="M77" s="305"/>
      <c r="N77" s="392" t="s">
        <v>186</v>
      </c>
      <c r="O77" s="66"/>
      <c r="P77" s="66"/>
      <c r="Q77" s="66"/>
    </row>
    <row r="78" spans="1:17" ht="24">
      <c r="A78" s="66"/>
      <c r="B78" s="1522">
        <f>+B76+1</f>
        <v>41</v>
      </c>
      <c r="C78" s="1519" t="s">
        <v>1041</v>
      </c>
      <c r="D78" s="306" t="s">
        <v>15</v>
      </c>
      <c r="E78" s="1522" t="s">
        <v>4</v>
      </c>
      <c r="F78" s="1522" t="s">
        <v>149</v>
      </c>
      <c r="G78" s="1522" t="s">
        <v>25</v>
      </c>
      <c r="H78" s="1519" t="s">
        <v>1042</v>
      </c>
      <c r="I78" s="315" t="s">
        <v>3343</v>
      </c>
      <c r="J78" s="305" t="s">
        <v>203</v>
      </c>
      <c r="K78" s="128" t="s">
        <v>1704</v>
      </c>
      <c r="L78" s="290" t="str">
        <f>VLOOKUP(K78,CódigosRetorno!$A$1:$B$1683,2,FALSE)</f>
        <v>El XML no contiene el tag o no existe información de la fecha de cobro del documento Relacionado</v>
      </c>
      <c r="M78" s="305" t="s">
        <v>477</v>
      </c>
      <c r="N78" s="305" t="s">
        <v>186</v>
      </c>
      <c r="O78" s="66"/>
      <c r="P78" s="66"/>
      <c r="Q78" s="66"/>
    </row>
    <row r="79" spans="1:17" ht="48">
      <c r="A79" s="66"/>
      <c r="B79" s="1523"/>
      <c r="C79" s="1521"/>
      <c r="D79" s="306"/>
      <c r="E79" s="1523"/>
      <c r="F79" s="1523"/>
      <c r="G79" s="1523"/>
      <c r="H79" s="1521"/>
      <c r="I79" s="315" t="s">
        <v>3573</v>
      </c>
      <c r="J79" s="305" t="s">
        <v>203</v>
      </c>
      <c r="K79" s="128" t="s">
        <v>1761</v>
      </c>
      <c r="L79" s="290" t="str">
        <f>VLOOKUP(K79,CódigosRetorno!$A$1:$B$1683,2,FALSE)</f>
        <v>La fecha de cobro de cada documento relacionado deben ser del mismo Periodo (mm/aaaa), asimismo estas fechas podrán ser menores o iguales a la fecha de emisión del comprobante de percepción</v>
      </c>
      <c r="M79" s="305"/>
      <c r="N79" s="305" t="s">
        <v>186</v>
      </c>
      <c r="O79" s="66"/>
      <c r="P79" s="66"/>
      <c r="Q79" s="66"/>
    </row>
    <row r="80" spans="1:17" ht="36">
      <c r="A80" s="66"/>
      <c r="B80" s="1523"/>
      <c r="C80" s="1521"/>
      <c r="D80" s="306"/>
      <c r="E80" s="1523"/>
      <c r="F80" s="1523"/>
      <c r="G80" s="1523"/>
      <c r="H80" s="1521"/>
      <c r="I80" s="315" t="s">
        <v>3684</v>
      </c>
      <c r="J80" s="305" t="s">
        <v>203</v>
      </c>
      <c r="K80" s="128" t="s">
        <v>1818</v>
      </c>
      <c r="L80" s="290" t="str">
        <f>VLOOKUP(K80,CódigosRetorno!$A$1:$B$1683,2,FALSE)</f>
        <v>La fecha de cobro debe estar entre el primer día calendario del mes al cual corresponde la fecha de emisión del comprobante de percepción o desde la fecha de emisión del comprobante relacionado.</v>
      </c>
      <c r="M80" s="305"/>
      <c r="N80" s="305" t="s">
        <v>186</v>
      </c>
      <c r="O80" s="66"/>
      <c r="P80" s="66"/>
      <c r="Q80" s="66"/>
    </row>
    <row r="81" spans="1:17" ht="36">
      <c r="A81" s="66"/>
      <c r="B81" s="1523"/>
      <c r="C81" s="1521"/>
      <c r="D81" s="306"/>
      <c r="E81" s="1523"/>
      <c r="F81" s="1523"/>
      <c r="G81" s="1523"/>
      <c r="H81" s="1521"/>
      <c r="I81" s="315" t="s">
        <v>3685</v>
      </c>
      <c r="J81" s="305" t="s">
        <v>203</v>
      </c>
      <c r="K81" s="128" t="s">
        <v>1818</v>
      </c>
      <c r="L81" s="290" t="str">
        <f>VLOOKUP(K81,CódigosRetorno!$A$1:$B$1683,2,FALSE)</f>
        <v>La fecha de cobro debe estar entre el primer día calendario del mes al cual corresponde la fecha de emisión del comprobante de percepción o desde la fecha de emisión del comprobante relacionado.</v>
      </c>
      <c r="M81" s="305"/>
      <c r="N81" s="305" t="s">
        <v>186</v>
      </c>
      <c r="O81" s="66"/>
      <c r="P81" s="66"/>
      <c r="Q81" s="66"/>
    </row>
    <row r="82" spans="1:17" ht="36">
      <c r="A82" s="66"/>
      <c r="B82" s="1523"/>
      <c r="C82" s="1521"/>
      <c r="D82" s="306"/>
      <c r="E82" s="1523"/>
      <c r="F82" s="1523"/>
      <c r="G82" s="1523"/>
      <c r="H82" s="1521"/>
      <c r="I82" s="315" t="s">
        <v>3686</v>
      </c>
      <c r="J82" s="305" t="s">
        <v>203</v>
      </c>
      <c r="K82" s="128" t="s">
        <v>1818</v>
      </c>
      <c r="L82" s="290" t="str">
        <f>VLOOKUP(K82,CódigosRetorno!$A$1:$B$1683,2,FALSE)</f>
        <v>La fecha de cobro debe estar entre el primer día calendario del mes al cual corresponde la fecha de emisión del comprobante de percepción o desde la fecha de emisión del comprobante relacionado.</v>
      </c>
      <c r="M82" s="305"/>
      <c r="N82" s="305" t="s">
        <v>186</v>
      </c>
      <c r="O82" s="66"/>
      <c r="P82" s="66"/>
      <c r="Q82" s="66"/>
    </row>
    <row r="83" spans="1:17" ht="36">
      <c r="A83" s="66"/>
      <c r="B83" s="1524"/>
      <c r="C83" s="1520"/>
      <c r="D83" s="306"/>
      <c r="E83" s="1524"/>
      <c r="F83" s="1524"/>
      <c r="G83" s="1524"/>
      <c r="H83" s="1520"/>
      <c r="I83" s="315" t="s">
        <v>3687</v>
      </c>
      <c r="J83" s="305" t="s">
        <v>203</v>
      </c>
      <c r="K83" s="128" t="s">
        <v>1818</v>
      </c>
      <c r="L83" s="290" t="str">
        <f>VLOOKUP(K83,CódigosRetorno!$A$1:$B$1683,2,FALSE)</f>
        <v>La fecha de cobro debe estar entre el primer día calendario del mes al cual corresponde la fecha de emisión del comprobante de percepción o desde la fecha de emisión del comprobante relacionado.</v>
      </c>
      <c r="M83" s="305"/>
      <c r="N83" s="305" t="s">
        <v>186</v>
      </c>
      <c r="O83" s="66"/>
      <c r="P83" s="66"/>
      <c r="Q83" s="66"/>
    </row>
    <row r="84" spans="1:17" ht="24">
      <c r="A84" s="66"/>
      <c r="B84" s="1514">
        <f>+B78+1</f>
        <v>42</v>
      </c>
      <c r="C84" s="1515" t="s">
        <v>1043</v>
      </c>
      <c r="D84" s="306" t="s">
        <v>15</v>
      </c>
      <c r="E84" s="1514" t="s">
        <v>4</v>
      </c>
      <c r="F84" s="1514" t="s">
        <v>930</v>
      </c>
      <c r="G84" s="1514"/>
      <c r="H84" s="1519" t="s">
        <v>1044</v>
      </c>
      <c r="I84" s="315" t="s">
        <v>3437</v>
      </c>
      <c r="J84" s="305" t="s">
        <v>203</v>
      </c>
      <c r="K84" s="128" t="s">
        <v>1709</v>
      </c>
      <c r="L84" s="290" t="str">
        <f>VLOOKUP(K84,CódigosRetorno!$A$1:$B$1683,2,FALSE)</f>
        <v>El XML no contiene el tag o no existe información del número de cobro</v>
      </c>
      <c r="M84" s="305" t="s">
        <v>477</v>
      </c>
      <c r="N84" s="305" t="s">
        <v>186</v>
      </c>
      <c r="O84" s="66"/>
      <c r="P84" s="66"/>
      <c r="Q84" s="66"/>
    </row>
    <row r="85" spans="1:17" ht="24">
      <c r="A85" s="66"/>
      <c r="B85" s="1514"/>
      <c r="C85" s="1515"/>
      <c r="D85" s="306"/>
      <c r="E85" s="1514"/>
      <c r="F85" s="1514"/>
      <c r="G85" s="1514"/>
      <c r="H85" s="1521"/>
      <c r="I85" s="315" t="s">
        <v>3344</v>
      </c>
      <c r="J85" s="305" t="s">
        <v>203</v>
      </c>
      <c r="K85" s="128" t="s">
        <v>1708</v>
      </c>
      <c r="L85" s="290" t="str">
        <f>VLOOKUP(K85,CódigosRetorno!$A$1:$B$1683,2,FALSE)</f>
        <v>El dato ingresado en el número de cobro no es válido</v>
      </c>
      <c r="M85" s="305" t="s">
        <v>477</v>
      </c>
      <c r="N85" s="305" t="s">
        <v>186</v>
      </c>
      <c r="O85" s="66"/>
      <c r="P85" s="66"/>
      <c r="Q85" s="66"/>
    </row>
    <row r="86" spans="1:17" ht="12" customHeight="1">
      <c r="A86" s="66"/>
      <c r="B86" s="1514"/>
      <c r="C86" s="1515"/>
      <c r="D86" s="306"/>
      <c r="E86" s="1514"/>
      <c r="F86" s="1514"/>
      <c r="G86" s="1514"/>
      <c r="H86" s="1520"/>
      <c r="I86" s="315" t="s">
        <v>3378</v>
      </c>
      <c r="J86" s="305" t="s">
        <v>203</v>
      </c>
      <c r="K86" s="128" t="s">
        <v>1793</v>
      </c>
      <c r="L86" s="290" t="str">
        <f>VLOOKUP(K86,CódigosRetorno!$A$1:$B$1683,2,FALSE)</f>
        <v>El Nro. de documento con el número de pago ya se encuentra en la Relación de Documentos Relacionados agregados.</v>
      </c>
      <c r="M86" s="305"/>
      <c r="N86" s="305" t="s">
        <v>186</v>
      </c>
      <c r="O86" s="66"/>
      <c r="P86" s="66"/>
      <c r="Q86" s="66"/>
    </row>
    <row r="87" spans="1:17" ht="24">
      <c r="A87" s="66"/>
      <c r="B87" s="1514">
        <f>+B84+1</f>
        <v>43</v>
      </c>
      <c r="C87" s="1515" t="s">
        <v>3407</v>
      </c>
      <c r="D87" s="306" t="s">
        <v>15</v>
      </c>
      <c r="E87" s="1514" t="s">
        <v>4</v>
      </c>
      <c r="F87" s="1514" t="s">
        <v>12</v>
      </c>
      <c r="G87" s="1514" t="s">
        <v>16</v>
      </c>
      <c r="H87" s="1519" t="s">
        <v>1045</v>
      </c>
      <c r="I87" s="315" t="s">
        <v>3343</v>
      </c>
      <c r="J87" s="305" t="s">
        <v>203</v>
      </c>
      <c r="K87" s="128" t="s">
        <v>1707</v>
      </c>
      <c r="L87" s="290" t="str">
        <f>VLOOKUP(K87,CódigosRetorno!$A$1:$B$1683,2,FALSE)</f>
        <v>El XML no contiene el tag o no existe información del Importe del cobro</v>
      </c>
      <c r="M87" s="305" t="s">
        <v>477</v>
      </c>
      <c r="N87" s="305" t="s">
        <v>186</v>
      </c>
      <c r="O87" s="66"/>
      <c r="P87" s="66"/>
      <c r="Q87" s="66"/>
    </row>
    <row r="88" spans="1:17" ht="24">
      <c r="A88" s="66"/>
      <c r="B88" s="1514"/>
      <c r="C88" s="1515"/>
      <c r="D88" s="306"/>
      <c r="E88" s="1514"/>
      <c r="F88" s="1514"/>
      <c r="G88" s="1514"/>
      <c r="H88" s="1520"/>
      <c r="I88" s="315" t="s">
        <v>3545</v>
      </c>
      <c r="J88" s="305" t="s">
        <v>203</v>
      </c>
      <c r="K88" s="128" t="s">
        <v>1706</v>
      </c>
      <c r="L88" s="290" t="str">
        <f>VLOOKUP(K88,CódigosRetorno!$A$1:$B$1683,2,FALSE)</f>
        <v>El dato ingresado en el Importe del cobro debe ser numérico mayor a cero</v>
      </c>
      <c r="M88" s="305" t="s">
        <v>477</v>
      </c>
      <c r="N88" s="305" t="s">
        <v>186</v>
      </c>
      <c r="O88" s="66"/>
      <c r="P88" s="66"/>
      <c r="Q88" s="66"/>
    </row>
    <row r="89" spans="1:17" ht="12" customHeight="1">
      <c r="A89" s="66"/>
      <c r="B89" s="305">
        <f>+B87+1</f>
        <v>44</v>
      </c>
      <c r="C89" s="306" t="s">
        <v>1047</v>
      </c>
      <c r="D89" s="306" t="s">
        <v>15</v>
      </c>
      <c r="E89" s="305" t="s">
        <v>4</v>
      </c>
      <c r="F89" s="305" t="s">
        <v>13</v>
      </c>
      <c r="G89" s="305" t="s">
        <v>3328</v>
      </c>
      <c r="H89" s="306" t="s">
        <v>3379</v>
      </c>
      <c r="I89" s="315" t="s">
        <v>3345</v>
      </c>
      <c r="J89" s="305" t="s">
        <v>203</v>
      </c>
      <c r="K89" s="128" t="s">
        <v>1826</v>
      </c>
      <c r="L89" s="290" t="str">
        <f>VLOOKUP(K89,CódigosRetorno!$A$1:$B$1683,2,FALSE)</f>
        <v>La moneda del importe de cobro debe ser la misma que la del documento relacionado.</v>
      </c>
      <c r="M89" s="305" t="s">
        <v>477</v>
      </c>
      <c r="N89" s="305" t="s">
        <v>186</v>
      </c>
      <c r="O89" s="66"/>
      <c r="P89" s="66"/>
      <c r="Q89" s="66"/>
    </row>
    <row r="90" spans="1:17">
      <c r="A90" s="66"/>
      <c r="B90" s="390" t="s">
        <v>3364</v>
      </c>
      <c r="C90" s="382"/>
      <c r="D90" s="306"/>
      <c r="E90" s="394" t="s">
        <v>186</v>
      </c>
      <c r="F90" s="394" t="s">
        <v>186</v>
      </c>
      <c r="G90" s="394" t="s">
        <v>186</v>
      </c>
      <c r="H90" s="395" t="s">
        <v>186</v>
      </c>
      <c r="I90" s="393" t="s">
        <v>186</v>
      </c>
      <c r="J90" s="394" t="s">
        <v>186</v>
      </c>
      <c r="K90" s="396" t="s">
        <v>186</v>
      </c>
      <c r="L90" s="359" t="str">
        <f>VLOOKUP(K90,[6]CódigosRetorno!$A$1:$B$1620,2,FALSE)</f>
        <v>-</v>
      </c>
      <c r="M90" s="152"/>
      <c r="N90" s="394" t="s">
        <v>186</v>
      </c>
      <c r="O90" s="66"/>
      <c r="P90" s="66"/>
      <c r="Q90" s="66"/>
    </row>
    <row r="91" spans="1:17" ht="24">
      <c r="A91" s="66"/>
      <c r="B91" s="1514">
        <f>+B89+1</f>
        <v>45</v>
      </c>
      <c r="C91" s="1515" t="s">
        <v>3392</v>
      </c>
      <c r="D91" s="306" t="s">
        <v>15</v>
      </c>
      <c r="E91" s="1514" t="s">
        <v>4</v>
      </c>
      <c r="F91" s="1514" t="s">
        <v>12</v>
      </c>
      <c r="G91" s="1514" t="s">
        <v>16</v>
      </c>
      <c r="H91" s="1519" t="s">
        <v>1049</v>
      </c>
      <c r="I91" s="315" t="s">
        <v>3543</v>
      </c>
      <c r="J91" s="305" t="s">
        <v>203</v>
      </c>
      <c r="K91" s="128" t="s">
        <v>1701</v>
      </c>
      <c r="L91" s="290" t="str">
        <f>VLOOKUP(K91,CódigosRetorno!$A$1:$B$1683,2,FALSE)</f>
        <v>El dato ingresado en el Importe percibido debe ser numérico mayor a cero</v>
      </c>
      <c r="M91" s="305" t="s">
        <v>477</v>
      </c>
      <c r="N91" s="305" t="s">
        <v>186</v>
      </c>
      <c r="O91" s="66"/>
      <c r="P91" s="66"/>
      <c r="Q91" s="66"/>
    </row>
    <row r="92" spans="1:17" ht="48">
      <c r="A92" s="66"/>
      <c r="B92" s="1514"/>
      <c r="C92" s="1515"/>
      <c r="D92" s="306"/>
      <c r="E92" s="1514"/>
      <c r="F92" s="1514"/>
      <c r="G92" s="1514"/>
      <c r="H92" s="1521"/>
      <c r="I92" s="315" t="s">
        <v>3408</v>
      </c>
      <c r="J92" s="305" t="s">
        <v>203</v>
      </c>
      <c r="K92" s="128" t="s">
        <v>1825</v>
      </c>
      <c r="L92" s="290" t="str">
        <f>VLOOKUP(K92,CódigosRetorno!$A$1:$B$1683,2,FALSE)</f>
        <v>Los montos de pago, percibidos y montos cobrados consignados para el documento relacionado no son correctos.</v>
      </c>
      <c r="M92" s="305"/>
      <c r="N92" s="305" t="s">
        <v>186</v>
      </c>
      <c r="O92" s="66"/>
      <c r="P92" s="66"/>
      <c r="Q92" s="66"/>
    </row>
    <row r="93" spans="1:17" ht="24" customHeight="1">
      <c r="A93" s="66"/>
      <c r="B93" s="1514"/>
      <c r="C93" s="1515"/>
      <c r="D93" s="306"/>
      <c r="E93" s="1514"/>
      <c r="F93" s="1514"/>
      <c r="G93" s="1514"/>
      <c r="H93" s="1520"/>
      <c r="I93" s="315" t="s">
        <v>3409</v>
      </c>
      <c r="J93" s="305" t="s">
        <v>203</v>
      </c>
      <c r="K93" s="128" t="s">
        <v>1825</v>
      </c>
      <c r="L93" s="290" t="str">
        <f>VLOOKUP(K93,CódigosRetorno!$A$1:$B$1683,2,FALSE)</f>
        <v>Los montos de pago, percibidos y montos cobrados consignados para el documento relacionado no son correctos.</v>
      </c>
      <c r="M93" s="305"/>
      <c r="N93" s="305" t="s">
        <v>186</v>
      </c>
      <c r="O93" s="66"/>
      <c r="P93" s="66"/>
      <c r="Q93" s="66"/>
    </row>
    <row r="94" spans="1:17" ht="36">
      <c r="A94" s="66"/>
      <c r="B94" s="305">
        <f>+B91+1</f>
        <v>46</v>
      </c>
      <c r="C94" s="306" t="s">
        <v>3393</v>
      </c>
      <c r="D94" s="306" t="s">
        <v>15</v>
      </c>
      <c r="E94" s="305" t="s">
        <v>4</v>
      </c>
      <c r="F94" s="305" t="s">
        <v>13</v>
      </c>
      <c r="G94" s="305" t="s">
        <v>3328</v>
      </c>
      <c r="H94" s="307" t="s">
        <v>3380</v>
      </c>
      <c r="I94" s="315" t="s">
        <v>3347</v>
      </c>
      <c r="J94" s="305" t="s">
        <v>203</v>
      </c>
      <c r="K94" s="128" t="s">
        <v>1699</v>
      </c>
      <c r="L94" s="290" t="str">
        <f>VLOOKUP(K94,CódigosRetorno!$A$1:$B$1683,2,FALSE)</f>
        <v>El valor de la moneda de importe percibido debe ser PEN</v>
      </c>
      <c r="M94" s="305" t="s">
        <v>477</v>
      </c>
      <c r="N94" s="305" t="s">
        <v>186</v>
      </c>
      <c r="O94" s="66"/>
      <c r="P94" s="66"/>
      <c r="Q94" s="66"/>
    </row>
    <row r="95" spans="1:17" ht="36">
      <c r="A95" s="66"/>
      <c r="B95" s="305">
        <f>+B94+1</f>
        <v>47</v>
      </c>
      <c r="C95" s="306" t="s">
        <v>3365</v>
      </c>
      <c r="D95" s="306" t="s">
        <v>15</v>
      </c>
      <c r="E95" s="305" t="s">
        <v>4</v>
      </c>
      <c r="F95" s="305" t="s">
        <v>149</v>
      </c>
      <c r="G95" s="305" t="s">
        <v>25</v>
      </c>
      <c r="H95" s="306" t="s">
        <v>1050</v>
      </c>
      <c r="I95" s="290" t="s">
        <v>2631</v>
      </c>
      <c r="J95" s="291" t="s">
        <v>186</v>
      </c>
      <c r="K95" s="319" t="s">
        <v>186</v>
      </c>
      <c r="L95" s="290" t="str">
        <f>VLOOKUP(K95,CódigosRetorno!$A$1:$B$1683,2,FALSE)</f>
        <v>-</v>
      </c>
      <c r="M95" s="305" t="s">
        <v>477</v>
      </c>
      <c r="N95" s="305" t="s">
        <v>186</v>
      </c>
      <c r="O95" s="66"/>
      <c r="P95" s="66"/>
      <c r="Q95" s="66"/>
    </row>
    <row r="96" spans="1:17" ht="24">
      <c r="A96" s="66"/>
      <c r="B96" s="1514">
        <f>+B95+1</f>
        <v>48</v>
      </c>
      <c r="C96" s="1515" t="s">
        <v>3396</v>
      </c>
      <c r="D96" s="306" t="s">
        <v>15</v>
      </c>
      <c r="E96" s="1514" t="s">
        <v>4</v>
      </c>
      <c r="F96" s="1514" t="s">
        <v>12</v>
      </c>
      <c r="G96" s="1514" t="s">
        <v>16</v>
      </c>
      <c r="H96" s="1519" t="s">
        <v>3554</v>
      </c>
      <c r="I96" s="315" t="s">
        <v>3543</v>
      </c>
      <c r="J96" s="305" t="s">
        <v>203</v>
      </c>
      <c r="K96" s="128" t="s">
        <v>1695</v>
      </c>
      <c r="L96" s="290" t="str">
        <f>VLOOKUP(K96,CódigosRetorno!$A$1:$B$1683,2,FALSE)</f>
        <v>El dato ingresado en el Monto total a cobrar debe ser numérico mayor a cero</v>
      </c>
      <c r="M96" s="305" t="s">
        <v>477</v>
      </c>
      <c r="N96" s="305" t="s">
        <v>186</v>
      </c>
      <c r="O96" s="66"/>
      <c r="P96" s="66"/>
      <c r="Q96" s="66"/>
    </row>
    <row r="97" spans="1:41" ht="36">
      <c r="A97" s="66"/>
      <c r="B97" s="1514"/>
      <c r="C97" s="1515"/>
      <c r="D97" s="306"/>
      <c r="E97" s="1514"/>
      <c r="F97" s="1514"/>
      <c r="G97" s="1514"/>
      <c r="H97" s="1521"/>
      <c r="I97" s="315" t="s">
        <v>3568</v>
      </c>
      <c r="J97" s="305" t="s">
        <v>203</v>
      </c>
      <c r="K97" s="128" t="s">
        <v>1825</v>
      </c>
      <c r="L97" s="290" t="str">
        <f>VLOOKUP(K97,CódigosRetorno!$A$1:$B$1683,2,FALSE)</f>
        <v>Los montos de pago, percibidos y montos cobrados consignados para el documento relacionado no son correctos.</v>
      </c>
      <c r="M97" s="305"/>
      <c r="N97" s="305" t="s">
        <v>186</v>
      </c>
      <c r="O97" s="66"/>
      <c r="P97" s="66"/>
      <c r="Q97" s="66"/>
    </row>
    <row r="98" spans="1:41" ht="48">
      <c r="A98" s="66"/>
      <c r="B98" s="1514"/>
      <c r="C98" s="1515"/>
      <c r="D98" s="306"/>
      <c r="E98" s="1514"/>
      <c r="F98" s="1514"/>
      <c r="G98" s="1514"/>
      <c r="H98" s="1520"/>
      <c r="I98" s="315" t="s">
        <v>3569</v>
      </c>
      <c r="J98" s="305" t="s">
        <v>203</v>
      </c>
      <c r="K98" s="128" t="s">
        <v>1825</v>
      </c>
      <c r="L98" s="290" t="str">
        <f>VLOOKUP(K98,CódigosRetorno!$A$1:$B$1683,2,FALSE)</f>
        <v>Los montos de pago, percibidos y montos cobrados consignados para el documento relacionado no son correctos.</v>
      </c>
      <c r="M98" s="305"/>
      <c r="N98" s="305" t="s">
        <v>186</v>
      </c>
      <c r="O98" s="66"/>
      <c r="P98" s="66"/>
      <c r="Q98" s="66"/>
    </row>
    <row r="99" spans="1:41" ht="36">
      <c r="A99" s="66"/>
      <c r="B99" s="305">
        <f>+B96+1</f>
        <v>49</v>
      </c>
      <c r="C99" s="306" t="s">
        <v>3394</v>
      </c>
      <c r="D99" s="306" t="s">
        <v>15</v>
      </c>
      <c r="E99" s="305" t="s">
        <v>4</v>
      </c>
      <c r="F99" s="305" t="s">
        <v>13</v>
      </c>
      <c r="G99" s="305" t="s">
        <v>3328</v>
      </c>
      <c r="H99" s="307" t="s">
        <v>3555</v>
      </c>
      <c r="I99" s="315" t="s">
        <v>3347</v>
      </c>
      <c r="J99" s="305" t="s">
        <v>203</v>
      </c>
      <c r="K99" s="128" t="s">
        <v>1693</v>
      </c>
      <c r="L99" s="290" t="str">
        <f>VLOOKUP(K99,CódigosRetorno!$A$1:$B$1683,2,FALSE)</f>
        <v>El valor de la moneda del Monto total a cobrar debe ser PEN</v>
      </c>
      <c r="M99" s="305" t="s">
        <v>477</v>
      </c>
      <c r="N99" s="305" t="s">
        <v>186</v>
      </c>
      <c r="O99" s="66"/>
      <c r="P99" s="66"/>
      <c r="Q99" s="66"/>
    </row>
    <row r="100" spans="1:41">
      <c r="A100" s="66"/>
      <c r="B100" s="368" t="s">
        <v>946</v>
      </c>
      <c r="C100" s="382"/>
      <c r="D100" s="290"/>
      <c r="E100" s="367" t="s">
        <v>186</v>
      </c>
      <c r="F100" s="367" t="s">
        <v>186</v>
      </c>
      <c r="G100" s="367" t="s">
        <v>186</v>
      </c>
      <c r="H100" s="361" t="s">
        <v>186</v>
      </c>
      <c r="I100" s="393" t="s">
        <v>186</v>
      </c>
      <c r="J100" s="392" t="s">
        <v>186</v>
      </c>
      <c r="K100" s="381" t="s">
        <v>186</v>
      </c>
      <c r="L100" s="359" t="str">
        <f>VLOOKUP(K100,[6]CódigosRetorno!$A$1:$B$1620,2,FALSE)</f>
        <v>-</v>
      </c>
      <c r="M100" s="305"/>
      <c r="N100" s="392" t="s">
        <v>186</v>
      </c>
      <c r="O100" s="66"/>
      <c r="P100" s="66"/>
      <c r="Q100" s="66"/>
    </row>
    <row r="101" spans="1:41" s="397" customFormat="1" ht="24">
      <c r="A101" s="66"/>
      <c r="B101" s="1514">
        <f>+B99+1</f>
        <v>50</v>
      </c>
      <c r="C101" s="1491" t="s">
        <v>947</v>
      </c>
      <c r="D101" s="290" t="s">
        <v>15</v>
      </c>
      <c r="E101" s="1490" t="s">
        <v>9</v>
      </c>
      <c r="F101" s="1490" t="s">
        <v>13</v>
      </c>
      <c r="G101" s="1514" t="s">
        <v>3328</v>
      </c>
      <c r="H101" s="1517" t="s">
        <v>3381</v>
      </c>
      <c r="I101" s="315" t="s">
        <v>3351</v>
      </c>
      <c r="J101" s="305" t="s">
        <v>203</v>
      </c>
      <c r="K101" s="128" t="s">
        <v>1687</v>
      </c>
      <c r="L101" s="290" t="str">
        <f>VLOOKUP(K101,CódigosRetorno!$A$1:$B$1683,2,FALSE)</f>
        <v>El XML no contiene el tag o no existe información de la moneda de referencia para el tipo de cambio</v>
      </c>
      <c r="M101" s="305" t="s">
        <v>477</v>
      </c>
      <c r="N101" s="305" t="s">
        <v>186</v>
      </c>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row>
    <row r="102" spans="1:41" s="397" customFormat="1" ht="24">
      <c r="A102" s="66"/>
      <c r="B102" s="1514"/>
      <c r="C102" s="1491"/>
      <c r="D102" s="290"/>
      <c r="E102" s="1490"/>
      <c r="F102" s="1490"/>
      <c r="G102" s="1514"/>
      <c r="H102" s="1518"/>
      <c r="I102" s="315" t="s">
        <v>3354</v>
      </c>
      <c r="J102" s="305" t="s">
        <v>203</v>
      </c>
      <c r="K102" s="128" t="s">
        <v>1655</v>
      </c>
      <c r="L102" s="290" t="str">
        <f>VLOOKUP(K102,CódigosRetorno!$A$1:$B$1683,2,FALSE)</f>
        <v>La moneda de referencia para el tipo de cambio debe ser la misma que la del documento relacionado</v>
      </c>
      <c r="M102" s="305" t="s">
        <v>477</v>
      </c>
      <c r="N102" s="305" t="s">
        <v>186</v>
      </c>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row>
    <row r="103" spans="1:41" s="397" customFormat="1" ht="24" customHeight="1">
      <c r="A103" s="66"/>
      <c r="B103" s="305">
        <f>+B101+1</f>
        <v>51</v>
      </c>
      <c r="C103" s="290" t="s">
        <v>948</v>
      </c>
      <c r="D103" s="290" t="s">
        <v>15</v>
      </c>
      <c r="E103" s="292" t="s">
        <v>9</v>
      </c>
      <c r="F103" s="292" t="s">
        <v>13</v>
      </c>
      <c r="G103" s="305" t="s">
        <v>3328</v>
      </c>
      <c r="H103" s="293" t="s">
        <v>3382</v>
      </c>
      <c r="I103" s="1483" t="s">
        <v>6658</v>
      </c>
      <c r="J103" s="305" t="s">
        <v>203</v>
      </c>
      <c r="K103" s="128" t="s">
        <v>1691</v>
      </c>
      <c r="L103" s="290" t="str">
        <f>VLOOKUP(K103,CódigosRetorno!$A$1:$B$1683,2,FALSE)</f>
        <v>El valor de la moneda objetivo para la Tasa de Cambio debe ser PEN</v>
      </c>
      <c r="M103" s="305" t="s">
        <v>477</v>
      </c>
      <c r="N103" s="305" t="s">
        <v>186</v>
      </c>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row>
    <row r="104" spans="1:41" ht="24">
      <c r="A104" s="66"/>
      <c r="B104" s="1514">
        <f>+B103+1</f>
        <v>52</v>
      </c>
      <c r="C104" s="1491" t="s">
        <v>949</v>
      </c>
      <c r="D104" s="290" t="s">
        <v>15</v>
      </c>
      <c r="E104" s="1490" t="s">
        <v>9</v>
      </c>
      <c r="F104" s="1490" t="s">
        <v>950</v>
      </c>
      <c r="G104" s="1490" t="s">
        <v>951</v>
      </c>
      <c r="H104" s="1517" t="s">
        <v>1051</v>
      </c>
      <c r="I104" s="315" t="s">
        <v>3351</v>
      </c>
      <c r="J104" s="305" t="s">
        <v>203</v>
      </c>
      <c r="K104" s="128" t="s">
        <v>1685</v>
      </c>
      <c r="L104" s="290" t="str">
        <f>VLOOKUP(K104,CódigosRetorno!$A$1:$B$1683,2,FALSE)</f>
        <v>El XML no contiene el tag o no existe información del tipo de cambio</v>
      </c>
      <c r="M104" s="305" t="s">
        <v>477</v>
      </c>
      <c r="N104" s="305" t="s">
        <v>186</v>
      </c>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row>
    <row r="105" spans="1:41" ht="24">
      <c r="A105" s="66"/>
      <c r="B105" s="1514"/>
      <c r="C105" s="1491"/>
      <c r="D105" s="290"/>
      <c r="E105" s="1490"/>
      <c r="F105" s="1490"/>
      <c r="G105" s="1490"/>
      <c r="H105" s="1518"/>
      <c r="I105" s="315" t="s">
        <v>3544</v>
      </c>
      <c r="J105" s="305" t="s">
        <v>203</v>
      </c>
      <c r="K105" s="128" t="s">
        <v>1690</v>
      </c>
      <c r="L105" s="290" t="str">
        <f>VLOOKUP(K105,CódigosRetorno!$A$1:$B$1683,2,FALSE)</f>
        <v>El dato ingresado en el tipo de cambio debe ser numérico mayor a cero</v>
      </c>
      <c r="M105" s="305" t="s">
        <v>477</v>
      </c>
      <c r="N105" s="305" t="s">
        <v>186</v>
      </c>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row>
    <row r="106" spans="1:41" s="397" customFormat="1" ht="36">
      <c r="A106" s="66"/>
      <c r="B106" s="305">
        <f>+B104+1</f>
        <v>53</v>
      </c>
      <c r="C106" s="290" t="s">
        <v>953</v>
      </c>
      <c r="D106" s="290" t="s">
        <v>15</v>
      </c>
      <c r="E106" s="292" t="s">
        <v>9</v>
      </c>
      <c r="F106" s="292" t="s">
        <v>149</v>
      </c>
      <c r="G106" s="292" t="s">
        <v>25</v>
      </c>
      <c r="H106" s="290" t="s">
        <v>1052</v>
      </c>
      <c r="I106" s="315" t="s">
        <v>3351</v>
      </c>
      <c r="J106" s="305" t="s">
        <v>203</v>
      </c>
      <c r="K106" s="128" t="s">
        <v>1684</v>
      </c>
      <c r="L106" s="290" t="str">
        <f>VLOOKUP(K106,CódigosRetorno!$A$1:$B$1683,2,FALSE)</f>
        <v>El XML no contiene el tag o no existe información de la fecha de cambio</v>
      </c>
      <c r="M106" s="305" t="s">
        <v>477</v>
      </c>
      <c r="N106" s="305" t="s">
        <v>186</v>
      </c>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row>
    <row r="107" spans="1:41">
      <c r="B107" s="327"/>
      <c r="C107" s="181"/>
      <c r="D107" s="181"/>
      <c r="E107" s="185"/>
      <c r="F107" s="185"/>
      <c r="G107" s="185"/>
      <c r="H107" s="181"/>
      <c r="I107" s="66"/>
      <c r="J107" s="67"/>
      <c r="K107" s="154"/>
      <c r="L107" s="66"/>
      <c r="M107" s="67"/>
      <c r="N107" s="66"/>
      <c r="O107" s="66"/>
      <c r="P107" s="66"/>
      <c r="Q107" s="66"/>
    </row>
    <row r="108" spans="1:41" hidden="1">
      <c r="B108" s="289"/>
      <c r="C108" s="5"/>
      <c r="D108" s="318"/>
      <c r="E108" s="318"/>
      <c r="F108" s="112"/>
      <c r="G108" s="318"/>
      <c r="H108" s="3"/>
      <c r="I108" s="181"/>
      <c r="J108" s="185"/>
      <c r="K108" s="328"/>
      <c r="L108" s="181"/>
      <c r="M108" s="185"/>
      <c r="N108" s="185"/>
      <c r="O108" s="66"/>
      <c r="P108" s="66"/>
      <c r="Q108" s="66"/>
    </row>
    <row r="109" spans="1:41" hidden="1">
      <c r="B109" s="400"/>
      <c r="C109" s="51"/>
      <c r="D109" s="52"/>
      <c r="E109" s="52"/>
      <c r="F109" s="52"/>
      <c r="G109" s="52"/>
      <c r="H109" s="51"/>
      <c r="I109" s="181"/>
      <c r="J109" s="185"/>
      <c r="K109" s="328"/>
      <c r="L109" s="181"/>
      <c r="M109" s="185"/>
      <c r="N109" s="185"/>
      <c r="O109" s="66"/>
      <c r="P109" s="66"/>
      <c r="Q109" s="66"/>
    </row>
    <row r="110" spans="1:41" hidden="1">
      <c r="B110" s="400"/>
      <c r="C110" s="5"/>
      <c r="D110" s="318"/>
      <c r="E110" s="318"/>
      <c r="F110" s="112"/>
      <c r="G110" s="318"/>
      <c r="H110" s="3"/>
      <c r="I110" s="181"/>
      <c r="J110" s="185"/>
      <c r="K110" s="328"/>
      <c r="L110" s="181"/>
      <c r="M110" s="185"/>
      <c r="N110" s="185"/>
      <c r="O110" s="66"/>
      <c r="P110" s="66"/>
      <c r="Q110" s="66"/>
    </row>
    <row r="111" spans="1:41" hidden="1">
      <c r="B111" s="400"/>
      <c r="C111" s="5"/>
      <c r="D111" s="318"/>
      <c r="E111" s="318"/>
      <c r="F111" s="112"/>
      <c r="G111" s="318"/>
      <c r="H111" s="3"/>
      <c r="I111" s="181"/>
      <c r="J111" s="185"/>
      <c r="K111" s="328"/>
      <c r="L111" s="181"/>
      <c r="M111" s="185"/>
      <c r="N111" s="185"/>
      <c r="O111" s="66"/>
      <c r="P111" s="66"/>
      <c r="Q111" s="66"/>
    </row>
    <row r="112" spans="1:41" hidden="1">
      <c r="B112" s="400"/>
      <c r="C112" s="5"/>
      <c r="D112" s="318"/>
      <c r="E112" s="318"/>
      <c r="F112" s="112"/>
      <c r="G112" s="318"/>
      <c r="H112" s="3"/>
      <c r="I112" s="181"/>
      <c r="J112" s="185"/>
      <c r="K112" s="328"/>
      <c r="L112" s="181"/>
      <c r="M112" s="185"/>
      <c r="N112" s="185"/>
      <c r="O112" s="66"/>
      <c r="P112" s="66"/>
      <c r="Q112" s="66"/>
    </row>
    <row r="113" spans="1:41" hidden="1">
      <c r="B113" s="404"/>
      <c r="C113" s="51"/>
      <c r="D113" s="318"/>
      <c r="E113" s="318"/>
      <c r="F113" s="112"/>
      <c r="G113" s="318"/>
      <c r="H113" s="3"/>
      <c r="I113" s="181"/>
      <c r="J113" s="185"/>
      <c r="K113" s="328"/>
      <c r="L113" s="181"/>
      <c r="M113" s="185"/>
      <c r="N113" s="185"/>
      <c r="O113" s="66"/>
      <c r="P113" s="66"/>
      <c r="Q113" s="66"/>
    </row>
    <row r="114" spans="1:41" hidden="1">
      <c r="B114" s="402"/>
      <c r="C114" s="401"/>
      <c r="D114" s="60"/>
      <c r="E114" s="60"/>
      <c r="F114" s="60"/>
      <c r="G114" s="60"/>
      <c r="H114" s="401"/>
      <c r="K114" s="403"/>
    </row>
    <row r="115" spans="1:41" hidden="1">
      <c r="B115" s="402"/>
      <c r="C115" s="401"/>
      <c r="D115" s="60"/>
      <c r="E115" s="60"/>
      <c r="F115" s="60"/>
      <c r="G115" s="60"/>
      <c r="H115" s="401"/>
      <c r="K115" s="403"/>
    </row>
    <row r="116" spans="1:41" hidden="1">
      <c r="B116" s="402"/>
      <c r="C116" s="401"/>
      <c r="D116" s="60"/>
      <c r="E116" s="60"/>
      <c r="F116" s="60"/>
      <c r="G116" s="60"/>
      <c r="H116" s="401"/>
      <c r="K116" s="403"/>
    </row>
    <row r="117" spans="1:41" s="61" customFormat="1" hidden="1">
      <c r="A117" s="6"/>
      <c r="B117" s="402"/>
      <c r="C117" s="401"/>
      <c r="D117" s="60"/>
      <c r="E117" s="60"/>
      <c r="F117" s="60"/>
      <c r="G117" s="60"/>
      <c r="H117" s="401"/>
      <c r="J117" s="62"/>
      <c r="K117" s="403"/>
      <c r="M117" s="62"/>
      <c r="N117" s="62"/>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row>
    <row r="118" spans="1:41" s="61" customFormat="1" hidden="1">
      <c r="A118" s="6"/>
      <c r="B118" s="402"/>
      <c r="C118" s="401"/>
      <c r="D118" s="60"/>
      <c r="E118" s="60"/>
      <c r="F118" s="60"/>
      <c r="G118" s="60"/>
      <c r="H118" s="401"/>
      <c r="J118" s="62"/>
      <c r="K118" s="403"/>
      <c r="M118" s="62"/>
      <c r="N118" s="62"/>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row>
    <row r="119" spans="1:41" s="61" customFormat="1" hidden="1">
      <c r="A119" s="6"/>
      <c r="B119" s="402"/>
      <c r="C119" s="401"/>
      <c r="D119" s="60"/>
      <c r="E119" s="60"/>
      <c r="F119" s="60"/>
      <c r="G119" s="60"/>
      <c r="H119" s="401"/>
      <c r="J119" s="62"/>
      <c r="K119" s="403"/>
      <c r="M119" s="62"/>
      <c r="N119" s="62"/>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row>
    <row r="120" spans="1:41" s="61" customFormat="1" hidden="1">
      <c r="A120" s="6"/>
      <c r="B120" s="402"/>
      <c r="C120" s="401"/>
      <c r="D120" s="60"/>
      <c r="E120" s="60"/>
      <c r="F120" s="60"/>
      <c r="G120" s="60"/>
      <c r="H120" s="401"/>
      <c r="J120" s="62"/>
      <c r="K120" s="403"/>
      <c r="M120" s="62"/>
      <c r="N120" s="62"/>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row>
    <row r="121" spans="1:41" s="61" customFormat="1" hidden="1">
      <c r="A121" s="6"/>
      <c r="B121" s="402"/>
      <c r="C121" s="401"/>
      <c r="D121" s="60"/>
      <c r="E121" s="60"/>
      <c r="F121" s="60"/>
      <c r="G121" s="60"/>
      <c r="H121" s="401"/>
      <c r="J121" s="62"/>
      <c r="K121" s="403"/>
      <c r="M121" s="62"/>
      <c r="N121" s="62"/>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row>
    <row r="122" spans="1:41" s="61" customFormat="1" hidden="1">
      <c r="A122" s="6"/>
      <c r="B122" s="398"/>
      <c r="E122" s="62"/>
      <c r="F122" s="62"/>
      <c r="G122" s="62"/>
      <c r="J122" s="62"/>
      <c r="K122" s="403"/>
      <c r="M122" s="62"/>
      <c r="N122" s="62"/>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row>
    <row r="123" spans="1:41" s="61" customFormat="1" hidden="1">
      <c r="A123" s="6"/>
      <c r="B123" s="398"/>
      <c r="E123" s="62"/>
      <c r="F123" s="62"/>
      <c r="G123" s="62"/>
      <c r="J123" s="62"/>
      <c r="K123" s="403"/>
      <c r="M123" s="62"/>
      <c r="N123" s="62"/>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row>
    <row r="124" spans="1:41" s="61" customFormat="1" hidden="1">
      <c r="A124" s="6"/>
      <c r="B124" s="398"/>
      <c r="E124" s="62"/>
      <c r="F124" s="62"/>
      <c r="G124" s="62"/>
      <c r="J124" s="62"/>
      <c r="K124" s="403"/>
      <c r="M124" s="62"/>
      <c r="N124" s="62"/>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row>
    <row r="125" spans="1:41" s="61" customFormat="1" hidden="1">
      <c r="A125" s="6"/>
      <c r="B125" s="398"/>
      <c r="E125" s="62"/>
      <c r="F125" s="62"/>
      <c r="G125" s="62"/>
      <c r="J125" s="62"/>
      <c r="K125" s="403"/>
      <c r="M125" s="62"/>
      <c r="N125" s="62"/>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row>
    <row r="126" spans="1:41" s="61" customFormat="1" hidden="1">
      <c r="A126" s="6"/>
      <c r="B126" s="398"/>
      <c r="E126" s="62"/>
      <c r="F126" s="62"/>
      <c r="G126" s="62"/>
      <c r="J126" s="62"/>
      <c r="K126" s="403"/>
      <c r="M126" s="62"/>
      <c r="N126" s="62"/>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row>
  </sheetData>
  <mergeCells count="126">
    <mergeCell ref="B64:B65"/>
    <mergeCell ref="C64:C65"/>
    <mergeCell ref="E64:E65"/>
    <mergeCell ref="F64:F65"/>
    <mergeCell ref="G64:G65"/>
    <mergeCell ref="H64:H65"/>
    <mergeCell ref="B66:B72"/>
    <mergeCell ref="C66:C72"/>
    <mergeCell ref="E66:E72"/>
    <mergeCell ref="F66:F72"/>
    <mergeCell ref="G66:G72"/>
    <mergeCell ref="H66:H72"/>
    <mergeCell ref="B57:B58"/>
    <mergeCell ref="C57:C58"/>
    <mergeCell ref="E57:E58"/>
    <mergeCell ref="F57:F58"/>
    <mergeCell ref="G57:G58"/>
    <mergeCell ref="H57:H58"/>
    <mergeCell ref="B60:B61"/>
    <mergeCell ref="C60:C61"/>
    <mergeCell ref="E60:E61"/>
    <mergeCell ref="F60:F61"/>
    <mergeCell ref="G60:G61"/>
    <mergeCell ref="H60:H61"/>
    <mergeCell ref="B5:B6"/>
    <mergeCell ref="C5:C6"/>
    <mergeCell ref="E5:E6"/>
    <mergeCell ref="F5:F6"/>
    <mergeCell ref="G5:G6"/>
    <mergeCell ref="H5:H6"/>
    <mergeCell ref="B10:B12"/>
    <mergeCell ref="C10:C12"/>
    <mergeCell ref="E10:E12"/>
    <mergeCell ref="F10:F12"/>
    <mergeCell ref="G10:G12"/>
    <mergeCell ref="H10:H12"/>
    <mergeCell ref="B7:B8"/>
    <mergeCell ref="C7:C8"/>
    <mergeCell ref="E7:E8"/>
    <mergeCell ref="F7:F8"/>
    <mergeCell ref="G7:G8"/>
    <mergeCell ref="H7:H8"/>
    <mergeCell ref="B19:B20"/>
    <mergeCell ref="C19:C20"/>
    <mergeCell ref="E19:E20"/>
    <mergeCell ref="F19:F20"/>
    <mergeCell ref="G19:G20"/>
    <mergeCell ref="H19:H20"/>
    <mergeCell ref="B16:B18"/>
    <mergeCell ref="C16:C18"/>
    <mergeCell ref="E16:E18"/>
    <mergeCell ref="F16:F18"/>
    <mergeCell ref="G16:G18"/>
    <mergeCell ref="H16:H18"/>
    <mergeCell ref="B30:B31"/>
    <mergeCell ref="C30:C31"/>
    <mergeCell ref="E30:E31"/>
    <mergeCell ref="F30:F31"/>
    <mergeCell ref="G30:G31"/>
    <mergeCell ref="H30:H31"/>
    <mergeCell ref="B33:B39"/>
    <mergeCell ref="C33:C39"/>
    <mergeCell ref="E33:E39"/>
    <mergeCell ref="F33:F39"/>
    <mergeCell ref="G33:G39"/>
    <mergeCell ref="H33:H39"/>
    <mergeCell ref="B40:B41"/>
    <mergeCell ref="C40:C41"/>
    <mergeCell ref="E40:E41"/>
    <mergeCell ref="F40:F41"/>
    <mergeCell ref="G40:G41"/>
    <mergeCell ref="H40:H41"/>
    <mergeCell ref="B51:B52"/>
    <mergeCell ref="C51:C52"/>
    <mergeCell ref="E51:E52"/>
    <mergeCell ref="F51:F52"/>
    <mergeCell ref="G51:G52"/>
    <mergeCell ref="H51:H52"/>
    <mergeCell ref="B78:B83"/>
    <mergeCell ref="C78:C83"/>
    <mergeCell ref="E78:E83"/>
    <mergeCell ref="F78:F83"/>
    <mergeCell ref="G78:G83"/>
    <mergeCell ref="H78:H83"/>
    <mergeCell ref="B91:B93"/>
    <mergeCell ref="C91:C93"/>
    <mergeCell ref="E91:E93"/>
    <mergeCell ref="F91:F93"/>
    <mergeCell ref="G91:G93"/>
    <mergeCell ref="H91:H93"/>
    <mergeCell ref="B84:B86"/>
    <mergeCell ref="C84:C86"/>
    <mergeCell ref="E84:E86"/>
    <mergeCell ref="F84:F86"/>
    <mergeCell ref="G84:G86"/>
    <mergeCell ref="H84:H86"/>
    <mergeCell ref="B87:B88"/>
    <mergeCell ref="C87:C88"/>
    <mergeCell ref="E87:E88"/>
    <mergeCell ref="F87:F88"/>
    <mergeCell ref="G87:G88"/>
    <mergeCell ref="H87:H88"/>
    <mergeCell ref="B104:B105"/>
    <mergeCell ref="C104:C105"/>
    <mergeCell ref="E104:E105"/>
    <mergeCell ref="F104:F105"/>
    <mergeCell ref="G104:G105"/>
    <mergeCell ref="H104:H105"/>
    <mergeCell ref="B74:B75"/>
    <mergeCell ref="C74:C75"/>
    <mergeCell ref="E74:E75"/>
    <mergeCell ref="F74:F75"/>
    <mergeCell ref="G74:G75"/>
    <mergeCell ref="H74:H75"/>
    <mergeCell ref="B96:B98"/>
    <mergeCell ref="C96:C98"/>
    <mergeCell ref="E96:E98"/>
    <mergeCell ref="F96:F98"/>
    <mergeCell ref="G96:G98"/>
    <mergeCell ref="H96:H98"/>
    <mergeCell ref="B101:B102"/>
    <mergeCell ref="C101:C102"/>
    <mergeCell ref="E101:E102"/>
    <mergeCell ref="F101:F102"/>
    <mergeCell ref="G101:G102"/>
    <mergeCell ref="H101:H102"/>
  </mergeCells>
  <pageMargins left="0.70866141732283472" right="0.70866141732283472" top="0.74803149606299213" bottom="0.74803149606299213" header="0.31496062992125984" footer="0.31496062992125984"/>
  <pageSetup paperSize="9" scale="64" fitToHeight="2" orientation="landscape" r:id="rId1"/>
</worksheet>
</file>

<file path=xl/worksheets/sheet10.xml><?xml version="1.0" encoding="utf-8"?>
<worksheet xmlns="http://schemas.openxmlformats.org/spreadsheetml/2006/main" xmlns:r="http://schemas.openxmlformats.org/officeDocument/2006/relationships">
  <sheetPr codeName="Hoja11"/>
  <dimension ref="A1:XEY243"/>
  <sheetViews>
    <sheetView zoomScale="90" zoomScaleNormal="90" workbookViewId="0">
      <pane xSplit="4" ySplit="2" topLeftCell="E3" activePane="bottomRight" state="frozen"/>
      <selection pane="topRight" activeCell="E1" sqref="E1"/>
      <selection pane="bottomLeft" activeCell="A3" sqref="A3"/>
      <selection pane="bottomRight" activeCell="E3" sqref="E3"/>
    </sheetView>
  </sheetViews>
  <sheetFormatPr baseColWidth="10" defaultColWidth="0" defaultRowHeight="12" zeroHeight="1"/>
  <cols>
    <col min="1" max="1" width="1.5703125" style="11" customWidth="1"/>
    <col min="2" max="2" width="4.28515625" style="9" customWidth="1"/>
    <col min="3" max="3" width="28.5703125" style="11" customWidth="1"/>
    <col min="4" max="4" width="10.7109375" style="9" hidden="1" customWidth="1"/>
    <col min="5" max="5" width="11.42578125" style="9" customWidth="1"/>
    <col min="6" max="6" width="10" style="9" customWidth="1"/>
    <col min="7" max="7" width="14.28515625" style="9" customWidth="1"/>
    <col min="8" max="8" width="35.7109375" style="11" customWidth="1"/>
    <col min="9" max="9" width="64.28515625" style="11" customWidth="1"/>
    <col min="10" max="10" width="10" style="9" customWidth="1"/>
    <col min="11" max="11" width="10" style="131" customWidth="1"/>
    <col min="12" max="12" width="57.140625" style="11" customWidth="1"/>
    <col min="13" max="13" width="12.28515625" style="11" hidden="1" customWidth="1"/>
    <col min="14" max="14" width="11.42578125" style="62" customWidth="1"/>
    <col min="15" max="15" width="2.7109375" style="11" customWidth="1"/>
    <col min="16" max="16379" width="0" style="11" hidden="1"/>
    <col min="16380" max="16384" width="11.42578125" style="11" hidden="1"/>
  </cols>
  <sheetData>
    <row r="1" spans="1:741"/>
    <row r="2" spans="1:741" ht="24">
      <c r="A2" s="149"/>
      <c r="B2" s="116" t="s">
        <v>0</v>
      </c>
      <c r="C2" s="116" t="s">
        <v>59</v>
      </c>
      <c r="D2" s="116" t="s">
        <v>1</v>
      </c>
      <c r="E2" s="116" t="s">
        <v>3066</v>
      </c>
      <c r="F2" s="116" t="s">
        <v>3067</v>
      </c>
      <c r="G2" s="116" t="s">
        <v>2</v>
      </c>
      <c r="H2" s="116" t="s">
        <v>27</v>
      </c>
      <c r="I2" s="116" t="s">
        <v>2610</v>
      </c>
      <c r="J2" s="117" t="s">
        <v>2608</v>
      </c>
      <c r="K2" s="117" t="s">
        <v>2609</v>
      </c>
      <c r="L2" s="116" t="s">
        <v>3065</v>
      </c>
      <c r="M2" s="140" t="s">
        <v>216</v>
      </c>
      <c r="N2" s="116" t="s">
        <v>2889</v>
      </c>
    </row>
    <row r="3" spans="1:741">
      <c r="A3" s="149"/>
      <c r="B3" s="141" t="s">
        <v>186</v>
      </c>
      <c r="C3" s="158" t="s">
        <v>186</v>
      </c>
      <c r="D3" s="141"/>
      <c r="E3" s="141" t="s">
        <v>186</v>
      </c>
      <c r="F3" s="141" t="s">
        <v>186</v>
      </c>
      <c r="G3" s="141" t="s">
        <v>186</v>
      </c>
      <c r="H3" s="158" t="s">
        <v>186</v>
      </c>
      <c r="I3" s="290" t="s">
        <v>3416</v>
      </c>
      <c r="J3" s="142" t="s">
        <v>186</v>
      </c>
      <c r="K3" s="142" t="s">
        <v>186</v>
      </c>
      <c r="L3" s="290" t="str">
        <f>VLOOKUP(K3,[6]CódigosRetorno!$A$1:$B$1620,2,FALSE)</f>
        <v>-</v>
      </c>
      <c r="M3" s="141"/>
      <c r="N3" s="141" t="s">
        <v>186</v>
      </c>
    </row>
    <row r="4" spans="1:741">
      <c r="A4" s="149"/>
      <c r="B4" s="368" t="s">
        <v>3240</v>
      </c>
      <c r="C4" s="361"/>
      <c r="D4" s="123" t="s">
        <v>186</v>
      </c>
      <c r="E4" s="363" t="s">
        <v>186</v>
      </c>
      <c r="F4" s="363" t="s">
        <v>186</v>
      </c>
      <c r="G4" s="363" t="s">
        <v>186</v>
      </c>
      <c r="H4" s="361" t="s">
        <v>186</v>
      </c>
      <c r="I4" s="405" t="s">
        <v>186</v>
      </c>
      <c r="J4" s="406" t="s">
        <v>186</v>
      </c>
      <c r="K4" s="407" t="s">
        <v>186</v>
      </c>
      <c r="L4" s="359" t="str">
        <f>VLOOKUP(K4,[6]CódigosRetorno!$A$1:$B$1620,2,FALSE)</f>
        <v>-</v>
      </c>
      <c r="M4" s="191"/>
      <c r="N4" s="392" t="s">
        <v>186</v>
      </c>
    </row>
    <row r="5" spans="1:741">
      <c r="A5" s="149"/>
      <c r="B5" s="1531">
        <v>1</v>
      </c>
      <c r="C5" s="1517" t="s">
        <v>239</v>
      </c>
      <c r="D5" s="292" t="s">
        <v>3</v>
      </c>
      <c r="E5" s="1531" t="s">
        <v>4</v>
      </c>
      <c r="F5" s="1531" t="s">
        <v>13</v>
      </c>
      <c r="G5" s="1529" t="s">
        <v>186</v>
      </c>
      <c r="H5" s="1527" t="s">
        <v>240</v>
      </c>
      <c r="I5" s="290" t="s">
        <v>3136</v>
      </c>
      <c r="J5" s="292" t="s">
        <v>203</v>
      </c>
      <c r="K5" s="319" t="s">
        <v>2337</v>
      </c>
      <c r="L5" s="290" t="str">
        <f>VLOOKUP(K5,CódigosRetorno!$A$1:$B$1683,2,FALSE)</f>
        <v>El XML no contiene el tag o no existe informacion de UBLVersionID</v>
      </c>
      <c r="M5" s="197" t="s">
        <v>477</v>
      </c>
      <c r="N5" s="305" t="s">
        <v>186</v>
      </c>
    </row>
    <row r="6" spans="1:741">
      <c r="A6" s="149"/>
      <c r="B6" s="1532"/>
      <c r="C6" s="1518"/>
      <c r="D6" s="146" t="s">
        <v>186</v>
      </c>
      <c r="E6" s="1532"/>
      <c r="F6" s="1532"/>
      <c r="G6" s="1530"/>
      <c r="H6" s="1528"/>
      <c r="I6" s="306" t="s">
        <v>3241</v>
      </c>
      <c r="J6" s="305" t="s">
        <v>203</v>
      </c>
      <c r="K6" s="128" t="s">
        <v>2338</v>
      </c>
      <c r="L6" s="290" t="str">
        <f>VLOOKUP(K6,CódigosRetorno!$A$1:$B$1683,2,FALSE)</f>
        <v>UBLVersionID - La versión del UBL no es correcta</v>
      </c>
      <c r="M6" s="197" t="s">
        <v>477</v>
      </c>
      <c r="N6" s="305" t="s">
        <v>186</v>
      </c>
      <c r="ABM6" s="11" t="s">
        <v>70</v>
      </c>
    </row>
    <row r="7" spans="1:741">
      <c r="A7" s="149"/>
      <c r="B7" s="1531">
        <v>2</v>
      </c>
      <c r="C7" s="1517" t="s">
        <v>243</v>
      </c>
      <c r="D7" s="292" t="s">
        <v>3</v>
      </c>
      <c r="E7" s="1531" t="s">
        <v>4</v>
      </c>
      <c r="F7" s="1531" t="s">
        <v>13</v>
      </c>
      <c r="G7" s="1529" t="s">
        <v>186</v>
      </c>
      <c r="H7" s="1527" t="s">
        <v>244</v>
      </c>
      <c r="I7" s="290" t="s">
        <v>3136</v>
      </c>
      <c r="J7" s="292" t="s">
        <v>203</v>
      </c>
      <c r="K7" s="319" t="s">
        <v>2335</v>
      </c>
      <c r="L7" s="290" t="str">
        <f>VLOOKUP(K7,CódigosRetorno!$A$1:$B$1683,2,FALSE)</f>
        <v>El XML no contiene el tag o no existe informacion de CustomizationID</v>
      </c>
      <c r="M7" s="197" t="s">
        <v>477</v>
      </c>
      <c r="N7" s="305" t="s">
        <v>186</v>
      </c>
    </row>
    <row r="8" spans="1:741">
      <c r="A8" s="149"/>
      <c r="B8" s="1532"/>
      <c r="C8" s="1518"/>
      <c r="D8" s="146" t="s">
        <v>186</v>
      </c>
      <c r="E8" s="1532"/>
      <c r="F8" s="1532"/>
      <c r="G8" s="1530"/>
      <c r="H8" s="1528"/>
      <c r="I8" s="306" t="s">
        <v>3218</v>
      </c>
      <c r="J8" s="292" t="s">
        <v>203</v>
      </c>
      <c r="K8" s="128" t="s">
        <v>2336</v>
      </c>
      <c r="L8" s="290" t="str">
        <f>VLOOKUP(K8,CódigosRetorno!$A$1:$B$1683,2,FALSE)</f>
        <v>CustomizationID - La version del documento no es correcta</v>
      </c>
      <c r="M8" s="197" t="s">
        <v>477</v>
      </c>
      <c r="N8" s="305" t="s">
        <v>186</v>
      </c>
    </row>
    <row r="9" spans="1:741" ht="12" customHeight="1">
      <c r="A9" s="149"/>
      <c r="B9" s="1531">
        <v>3</v>
      </c>
      <c r="C9" s="1517" t="s">
        <v>247</v>
      </c>
      <c r="D9" s="292" t="s">
        <v>3</v>
      </c>
      <c r="E9" s="1531" t="s">
        <v>4</v>
      </c>
      <c r="F9" s="1531" t="s">
        <v>45</v>
      </c>
      <c r="G9" s="1536" t="s">
        <v>248</v>
      </c>
      <c r="H9" s="1527" t="s">
        <v>249</v>
      </c>
      <c r="I9" s="306" t="s">
        <v>3242</v>
      </c>
      <c r="J9" s="292" t="s">
        <v>203</v>
      </c>
      <c r="K9" s="128" t="s">
        <v>2539</v>
      </c>
      <c r="L9" s="290" t="str">
        <f>VLOOKUP(K9,CódigosRetorno!$A$1:$B$1683,2,FALSE)</f>
        <v>ID - El dato SERIE-CORRELATIVO no cumple con el formato de acuerdo al tipo de comprobante</v>
      </c>
      <c r="M9" s="191"/>
      <c r="N9" s="305" t="s">
        <v>186</v>
      </c>
    </row>
    <row r="10" spans="1:741" s="675" customFormat="1" ht="12" customHeight="1">
      <c r="A10" s="677"/>
      <c r="B10" s="1533"/>
      <c r="C10" s="1534"/>
      <c r="D10" s="690"/>
      <c r="E10" s="1533"/>
      <c r="F10" s="1533"/>
      <c r="G10" s="1538"/>
      <c r="H10" s="1539"/>
      <c r="I10" s="1458" t="s">
        <v>3060</v>
      </c>
      <c r="J10" s="1401" t="s">
        <v>203</v>
      </c>
      <c r="K10" s="1401" t="s">
        <v>2500</v>
      </c>
      <c r="L10" s="1454" t="str">
        <f>VLOOKUP(K10,CódigosRetorno!$A$1:$B$1676,2,FALSE)</f>
        <v>Numero de Serie del nombre del archivo no coincide con el consignado en el contenido del archivo XML</v>
      </c>
      <c r="M10" s="1456" t="s">
        <v>477</v>
      </c>
      <c r="N10" s="1459" t="s">
        <v>186</v>
      </c>
    </row>
    <row r="11" spans="1:741" s="675" customFormat="1" ht="12" customHeight="1">
      <c r="A11" s="677"/>
      <c r="B11" s="1533"/>
      <c r="C11" s="1534"/>
      <c r="D11" s="690"/>
      <c r="E11" s="1533"/>
      <c r="F11" s="1533"/>
      <c r="G11" s="1538"/>
      <c r="H11" s="1539"/>
      <c r="I11" s="1458" t="s">
        <v>3061</v>
      </c>
      <c r="J11" s="1401" t="s">
        <v>203</v>
      </c>
      <c r="K11" s="1401" t="s">
        <v>2499</v>
      </c>
      <c r="L11" s="1454" t="str">
        <f>VLOOKUP(K11,CódigosRetorno!$A$1:$B$1676,2,FALSE)</f>
        <v>Número de documento en el nombre del archivo no coincide con el consignado en el contenido del XML</v>
      </c>
      <c r="M11" s="1456" t="s">
        <v>477</v>
      </c>
      <c r="N11" s="1459" t="s">
        <v>186</v>
      </c>
    </row>
    <row r="12" spans="1:741" ht="36">
      <c r="A12" s="149"/>
      <c r="B12" s="1533"/>
      <c r="C12" s="1534"/>
      <c r="D12" s="292"/>
      <c r="E12" s="1533"/>
      <c r="F12" s="1533"/>
      <c r="G12" s="1538"/>
      <c r="H12" s="1539"/>
      <c r="I12" s="290" t="s">
        <v>3243</v>
      </c>
      <c r="J12" s="292" t="s">
        <v>203</v>
      </c>
      <c r="K12" s="319" t="s">
        <v>1439</v>
      </c>
      <c r="L12" s="290" t="str">
        <f>VLOOKUP(K12,CódigosRetorno!$A$1:$B$1683,2,FALSE)</f>
        <v>El documento ya fue presentado anteriormente.</v>
      </c>
      <c r="M12" s="329"/>
      <c r="N12" s="305" t="s">
        <v>3235</v>
      </c>
    </row>
    <row r="13" spans="1:741" ht="48">
      <c r="A13" s="149"/>
      <c r="B13" s="292">
        <v>4</v>
      </c>
      <c r="C13" s="692" t="s">
        <v>23</v>
      </c>
      <c r="D13" s="292" t="s">
        <v>3</v>
      </c>
      <c r="E13" s="292" t="s">
        <v>4</v>
      </c>
      <c r="F13" s="292" t="s">
        <v>24</v>
      </c>
      <c r="G13" s="291" t="s">
        <v>25</v>
      </c>
      <c r="H13" s="145" t="s">
        <v>251</v>
      </c>
      <c r="I13" s="1458" t="s">
        <v>5914</v>
      </c>
      <c r="J13" s="1401" t="s">
        <v>203</v>
      </c>
      <c r="K13" s="1401" t="s">
        <v>2341</v>
      </c>
      <c r="L13" s="1454" t="str">
        <f>VLOOKUP(K13,CódigosRetorno!$A$1:$B$1676,2,FALSE)</f>
        <v>Presentacion fuera de fecha</v>
      </c>
      <c r="M13" s="1456" t="s">
        <v>217</v>
      </c>
      <c r="N13" s="1459" t="s">
        <v>3004</v>
      </c>
    </row>
    <row r="14" spans="1:741" ht="12.75">
      <c r="A14" s="149"/>
      <c r="B14" s="295">
        <f>+B13+1</f>
        <v>5</v>
      </c>
      <c r="C14" s="301" t="s">
        <v>1176</v>
      </c>
      <c r="D14" s="291"/>
      <c r="E14" s="291" t="s">
        <v>9</v>
      </c>
      <c r="F14" s="108" t="s">
        <v>950</v>
      </c>
      <c r="G14" s="105" t="s">
        <v>2997</v>
      </c>
      <c r="H14" s="696" t="s">
        <v>1178</v>
      </c>
      <c r="I14" s="290" t="s">
        <v>2631</v>
      </c>
      <c r="J14" s="291" t="s">
        <v>186</v>
      </c>
      <c r="K14" s="319" t="s">
        <v>186</v>
      </c>
      <c r="L14" s="290" t="str">
        <f>VLOOKUP(K14,CódigosRetorno!$A$1:$B$1683,2,FALSE)</f>
        <v>-</v>
      </c>
      <c r="M14" s="291" t="s">
        <v>186</v>
      </c>
      <c r="N14" s="292" t="s">
        <v>186</v>
      </c>
    </row>
    <row r="15" spans="1:741">
      <c r="A15" s="149"/>
      <c r="B15" s="1531">
        <f>+B14+1</f>
        <v>6</v>
      </c>
      <c r="C15" s="1517" t="s">
        <v>254</v>
      </c>
      <c r="D15" s="292" t="s">
        <v>3</v>
      </c>
      <c r="E15" s="1531" t="s">
        <v>4</v>
      </c>
      <c r="F15" s="1531" t="s">
        <v>10</v>
      </c>
      <c r="G15" s="1531" t="s">
        <v>3230</v>
      </c>
      <c r="H15" s="1517" t="s">
        <v>255</v>
      </c>
      <c r="I15" s="290" t="s">
        <v>3136</v>
      </c>
      <c r="J15" s="292" t="s">
        <v>203</v>
      </c>
      <c r="K15" s="319" t="s">
        <v>2479</v>
      </c>
      <c r="L15" s="290" t="str">
        <f>VLOOKUP(K15,CódigosRetorno!$A$1:$B$1683,2,FALSE)</f>
        <v>El XML no contiene informacion en el tag DespatchAdviceTypeCode.</v>
      </c>
      <c r="M15" s="191"/>
      <c r="N15" s="305" t="s">
        <v>186</v>
      </c>
    </row>
    <row r="16" spans="1:741">
      <c r="A16" s="149"/>
      <c r="B16" s="1532"/>
      <c r="C16" s="1518"/>
      <c r="D16" s="146" t="s">
        <v>186</v>
      </c>
      <c r="E16" s="1532"/>
      <c r="F16" s="1532"/>
      <c r="G16" s="1532"/>
      <c r="H16" s="1518"/>
      <c r="I16" s="306" t="s">
        <v>3244</v>
      </c>
      <c r="J16" s="292" t="s">
        <v>203</v>
      </c>
      <c r="K16" s="128" t="s">
        <v>2477</v>
      </c>
      <c r="L16" s="290" t="str">
        <f>VLOOKUP(K16,CódigosRetorno!$A$1:$B$1683,2,FALSE)</f>
        <v>DespatchAdviceTypeCode - El valor del tipo de guía es inválido.</v>
      </c>
      <c r="M16" s="197"/>
      <c r="N16" s="305" t="s">
        <v>186</v>
      </c>
    </row>
    <row r="17" spans="1:14" ht="36">
      <c r="A17" s="149"/>
      <c r="B17" s="323">
        <f>+B15+1</f>
        <v>7</v>
      </c>
      <c r="C17" s="301" t="s">
        <v>257</v>
      </c>
      <c r="D17" s="292" t="s">
        <v>3</v>
      </c>
      <c r="E17" s="292" t="s">
        <v>9</v>
      </c>
      <c r="F17" s="292" t="s">
        <v>60</v>
      </c>
      <c r="G17" s="126" t="s">
        <v>186</v>
      </c>
      <c r="H17" s="145" t="s">
        <v>258</v>
      </c>
      <c r="I17" s="290" t="s">
        <v>3585</v>
      </c>
      <c r="J17" s="292" t="s">
        <v>1177</v>
      </c>
      <c r="K17" s="319" t="s">
        <v>1200</v>
      </c>
      <c r="L17" s="290" t="str">
        <f>VLOOKUP(K17,CódigosRetorno!$A$1:$B$1683,2,FALSE)</f>
        <v>cbc:Note - El campo observaciones supera la cantidad maxima especificada (250 carácteres).</v>
      </c>
      <c r="M17" s="191"/>
      <c r="N17" s="305" t="s">
        <v>186</v>
      </c>
    </row>
    <row r="18" spans="1:14" ht="24">
      <c r="A18" s="149"/>
      <c r="B18" s="363" t="s">
        <v>260</v>
      </c>
      <c r="C18" s="376" t="s">
        <v>868</v>
      </c>
      <c r="D18" s="292" t="s">
        <v>3</v>
      </c>
      <c r="E18" s="367" t="s">
        <v>9</v>
      </c>
      <c r="F18" s="408" t="s">
        <v>186</v>
      </c>
      <c r="G18" s="406" t="s">
        <v>186</v>
      </c>
      <c r="H18" s="409" t="s">
        <v>261</v>
      </c>
      <c r="I18" s="359" t="s">
        <v>3245</v>
      </c>
      <c r="J18" s="367" t="s">
        <v>203</v>
      </c>
      <c r="K18" s="366" t="s">
        <v>1651</v>
      </c>
      <c r="L18" s="359" t="str">
        <f>VLOOKUP(K18,CódigosRetorno!$A$1:$B$1683,2,FALSE)</f>
        <v>No debe existir mas de una referencia en guía dada de baja.</v>
      </c>
      <c r="M18" s="191"/>
      <c r="N18" s="392" t="s">
        <v>186</v>
      </c>
    </row>
    <row r="19" spans="1:14" ht="36">
      <c r="A19" s="149"/>
      <c r="B19" s="295">
        <f>+B17+1</f>
        <v>8</v>
      </c>
      <c r="C19" s="293" t="s">
        <v>262</v>
      </c>
      <c r="D19" s="292" t="s">
        <v>3</v>
      </c>
      <c r="E19" s="295" t="s">
        <v>4</v>
      </c>
      <c r="F19" s="295" t="s">
        <v>45</v>
      </c>
      <c r="G19" s="295" t="s">
        <v>263</v>
      </c>
      <c r="H19" s="293" t="s">
        <v>264</v>
      </c>
      <c r="I19" s="306" t="s">
        <v>3247</v>
      </c>
      <c r="J19" s="292" t="s">
        <v>203</v>
      </c>
      <c r="K19" s="128" t="s">
        <v>2471</v>
      </c>
      <c r="L19" s="290" t="str">
        <f>VLOOKUP(K19,CódigosRetorno!$A$1:$B$1683,2,FALSE)</f>
        <v>cac:OrderReference - Numero de serie del documento no cumple con un formato valido (EG01 ó TXXX).</v>
      </c>
      <c r="M19" s="197"/>
      <c r="N19" s="305" t="s">
        <v>186</v>
      </c>
    </row>
    <row r="20" spans="1:14" ht="24">
      <c r="A20" s="149"/>
      <c r="B20" s="1531">
        <f>+B19+1</f>
        <v>9</v>
      </c>
      <c r="C20" s="1517" t="s">
        <v>266</v>
      </c>
      <c r="D20" s="292" t="s">
        <v>3</v>
      </c>
      <c r="E20" s="1531" t="s">
        <v>4</v>
      </c>
      <c r="F20" s="1531" t="s">
        <v>10</v>
      </c>
      <c r="G20" s="1531" t="s">
        <v>3246</v>
      </c>
      <c r="H20" s="1517" t="s">
        <v>267</v>
      </c>
      <c r="I20" s="290" t="s">
        <v>3136</v>
      </c>
      <c r="J20" s="292" t="s">
        <v>203</v>
      </c>
      <c r="K20" s="319" t="s">
        <v>2469</v>
      </c>
      <c r="L20" s="290" t="str">
        <f>VLOOKUP(K20,CódigosRetorno!$A$1:$B$1683,2,FALSE)</f>
        <v>cac:OrderReference - El XML no contiene informacion en el código de tipo de documento (cbc:OrderTypeCode).</v>
      </c>
      <c r="M20" s="191"/>
      <c r="N20" s="305" t="s">
        <v>186</v>
      </c>
    </row>
    <row r="21" spans="1:14">
      <c r="A21" s="149"/>
      <c r="B21" s="1532"/>
      <c r="C21" s="1518"/>
      <c r="D21" s="146" t="s">
        <v>186</v>
      </c>
      <c r="E21" s="1532"/>
      <c r="F21" s="1532"/>
      <c r="G21" s="1532"/>
      <c r="H21" s="1518"/>
      <c r="I21" s="306" t="s">
        <v>3244</v>
      </c>
      <c r="J21" s="292" t="s">
        <v>203</v>
      </c>
      <c r="K21" s="128" t="s">
        <v>1647</v>
      </c>
      <c r="L21" s="290" t="str">
        <f>VLOOKUP(K21,CódigosRetorno!$A$1:$B$1683,2,FALSE)</f>
        <v>El tipo de documento relacionado es incorrecto (ver catalogo nro 21).</v>
      </c>
      <c r="M21" s="197"/>
      <c r="N21" s="305" t="s">
        <v>186</v>
      </c>
    </row>
    <row r="22" spans="1:14" ht="24">
      <c r="A22" s="149"/>
      <c r="B22" s="323">
        <f>+B20+1</f>
        <v>10</v>
      </c>
      <c r="C22" s="301" t="s">
        <v>269</v>
      </c>
      <c r="D22" s="292" t="s">
        <v>3</v>
      </c>
      <c r="E22" s="292" t="s">
        <v>9</v>
      </c>
      <c r="F22" s="292" t="s">
        <v>270</v>
      </c>
      <c r="G22" s="126" t="s">
        <v>186</v>
      </c>
      <c r="H22" s="145" t="s">
        <v>271</v>
      </c>
      <c r="I22" s="337" t="s">
        <v>3590</v>
      </c>
      <c r="J22" s="292" t="s">
        <v>1177</v>
      </c>
      <c r="K22" s="319" t="s">
        <v>1199</v>
      </c>
      <c r="L22" s="290" t="str">
        <f>VLOOKUP(K22,CódigosRetorno!$A$1:$B$1683,2,FALSE)</f>
        <v>cac:OrderReference - El campo Tipo de documento (descripción) supera la cantidad maxima especificada (50 carácteres).</v>
      </c>
      <c r="M22" s="191"/>
      <c r="N22" s="305" t="s">
        <v>186</v>
      </c>
    </row>
    <row r="23" spans="1:14" ht="24">
      <c r="A23" s="149"/>
      <c r="B23" s="363" t="s">
        <v>273</v>
      </c>
      <c r="C23" s="376" t="s">
        <v>274</v>
      </c>
      <c r="D23" s="292" t="s">
        <v>3</v>
      </c>
      <c r="E23" s="367" t="s">
        <v>9</v>
      </c>
      <c r="F23" s="363" t="s">
        <v>186</v>
      </c>
      <c r="G23" s="363" t="s">
        <v>186</v>
      </c>
      <c r="H23" s="376" t="s">
        <v>186</v>
      </c>
      <c r="I23" s="361" t="s">
        <v>186</v>
      </c>
      <c r="J23" s="367" t="s">
        <v>186</v>
      </c>
      <c r="K23" s="410" t="s">
        <v>186</v>
      </c>
      <c r="L23" s="359" t="str">
        <f>VLOOKUP(K23,CódigosRetorno!$A$1:$B$1683,2,FALSE)</f>
        <v>-</v>
      </c>
      <c r="M23" s="305" t="s">
        <v>186</v>
      </c>
      <c r="N23" s="392" t="s">
        <v>186</v>
      </c>
    </row>
    <row r="24" spans="1:14" ht="24">
      <c r="A24" s="149"/>
      <c r="B24" s="1531">
        <f>+B22+1</f>
        <v>11</v>
      </c>
      <c r="C24" s="1517" t="s">
        <v>275</v>
      </c>
      <c r="D24" s="292" t="s">
        <v>3</v>
      </c>
      <c r="E24" s="1531" t="s">
        <v>4</v>
      </c>
      <c r="F24" s="1531" t="s">
        <v>150</v>
      </c>
      <c r="G24" s="1529" t="s">
        <v>186</v>
      </c>
      <c r="H24" s="1517" t="s">
        <v>276</v>
      </c>
      <c r="I24" s="290" t="s">
        <v>3252</v>
      </c>
      <c r="J24" s="292" t="s">
        <v>203</v>
      </c>
      <c r="K24" s="121" t="s">
        <v>1621</v>
      </c>
      <c r="L24" s="290" t="str">
        <f>VLOOKUP(K24,CódigosRetorno!$A$1:$B$1683,2,FALSE)</f>
        <v>El valor ingresado como numero de DAM no cumple con el estandar.</v>
      </c>
      <c r="M24" s="191"/>
      <c r="N24" s="305" t="s">
        <v>186</v>
      </c>
    </row>
    <row r="25" spans="1:14" ht="24">
      <c r="A25" s="149"/>
      <c r="B25" s="1533"/>
      <c r="C25" s="1534"/>
      <c r="D25" s="146"/>
      <c r="E25" s="1533"/>
      <c r="F25" s="1533"/>
      <c r="G25" s="1535"/>
      <c r="H25" s="1534"/>
      <c r="I25" s="290" t="s">
        <v>3279</v>
      </c>
      <c r="J25" s="292" t="s">
        <v>1177</v>
      </c>
      <c r="K25" s="319" t="s">
        <v>1194</v>
      </c>
      <c r="L25" s="290" t="str">
        <f>VLOOKUP(K25,CódigosRetorno!$A$1:$B$1683,2,FALSE)</f>
        <v>Para el motivo de traslado, no se consigna información en el numero de DAM.</v>
      </c>
      <c r="M25" s="191"/>
      <c r="N25" s="305" t="s">
        <v>186</v>
      </c>
    </row>
    <row r="26" spans="1:14" ht="36">
      <c r="A26" s="149"/>
      <c r="B26" s="1531">
        <f>+B24+1</f>
        <v>12</v>
      </c>
      <c r="C26" s="1517" t="s">
        <v>3277</v>
      </c>
      <c r="D26" s="292" t="s">
        <v>3</v>
      </c>
      <c r="E26" s="1531" t="s">
        <v>4</v>
      </c>
      <c r="F26" s="1531" t="s">
        <v>10</v>
      </c>
      <c r="G26" s="1531" t="s">
        <v>3254</v>
      </c>
      <c r="H26" s="1517" t="s">
        <v>277</v>
      </c>
      <c r="I26" s="290" t="s">
        <v>3136</v>
      </c>
      <c r="J26" s="292" t="s">
        <v>203</v>
      </c>
      <c r="K26" s="319" t="s">
        <v>2466</v>
      </c>
      <c r="L26" s="290" t="str">
        <f>VLOOKUP(K26,CódigosRetorno!$A$1:$B$1683,2,FALSE)</f>
        <v>cac:AdditionalDocumentReference - El XML no contiene el tag o no existe información en el tipo de documento adicional (cbc:DocumentTypeCode).</v>
      </c>
      <c r="M26" s="191"/>
      <c r="N26" s="305" t="s">
        <v>186</v>
      </c>
    </row>
    <row r="27" spans="1:14" ht="24">
      <c r="A27" s="149"/>
      <c r="B27" s="1532"/>
      <c r="C27" s="1518"/>
      <c r="D27" s="292"/>
      <c r="E27" s="1532"/>
      <c r="F27" s="1532"/>
      <c r="G27" s="1532"/>
      <c r="H27" s="1518"/>
      <c r="I27" s="290" t="s">
        <v>3248</v>
      </c>
      <c r="J27" s="292" t="s">
        <v>203</v>
      </c>
      <c r="K27" s="121" t="s">
        <v>1647</v>
      </c>
      <c r="L27" s="290" t="str">
        <f>VLOOKUP(K27,CódigosRetorno!$A$1:$B$1683,2,FALSE)</f>
        <v>El tipo de documento relacionado es incorrecto (ver catalogo nro 21).</v>
      </c>
      <c r="M27" s="191"/>
      <c r="N27" s="305" t="s">
        <v>3251</v>
      </c>
    </row>
    <row r="28" spans="1:14" ht="24">
      <c r="A28" s="149"/>
      <c r="B28" s="363" t="s">
        <v>278</v>
      </c>
      <c r="C28" s="376" t="s">
        <v>279</v>
      </c>
      <c r="D28" s="292" t="s">
        <v>3</v>
      </c>
      <c r="E28" s="367" t="s">
        <v>9</v>
      </c>
      <c r="F28" s="363" t="s">
        <v>186</v>
      </c>
      <c r="G28" s="363" t="s">
        <v>186</v>
      </c>
      <c r="H28" s="376" t="s">
        <v>186</v>
      </c>
      <c r="I28" s="361" t="s">
        <v>186</v>
      </c>
      <c r="J28" s="367" t="s">
        <v>186</v>
      </c>
      <c r="K28" s="410" t="s">
        <v>186</v>
      </c>
      <c r="L28" s="359" t="str">
        <f>VLOOKUP(K28,CódigosRetorno!$A$1:$B$1683,2,FALSE)</f>
        <v>-</v>
      </c>
      <c r="M28" s="305" t="s">
        <v>186</v>
      </c>
      <c r="N28" s="392" t="s">
        <v>186</v>
      </c>
    </row>
    <row r="29" spans="1:14" ht="24">
      <c r="A29" s="149"/>
      <c r="B29" s="1531">
        <f>+B26+1</f>
        <v>13</v>
      </c>
      <c r="C29" s="1517" t="s">
        <v>275</v>
      </c>
      <c r="D29" s="292" t="s">
        <v>3</v>
      </c>
      <c r="E29" s="1531" t="s">
        <v>4</v>
      </c>
      <c r="F29" s="1531" t="s">
        <v>150</v>
      </c>
      <c r="G29" s="1529" t="s">
        <v>186</v>
      </c>
      <c r="H29" s="1517" t="s">
        <v>276</v>
      </c>
      <c r="I29" s="290" t="s">
        <v>3253</v>
      </c>
      <c r="J29" s="292" t="s">
        <v>203</v>
      </c>
      <c r="K29" s="319" t="s">
        <v>2468</v>
      </c>
      <c r="L29" s="290" t="str">
        <f>VLOOKUP(K29,CódigosRetorno!$A$1:$B$1683,2,FALSE)</f>
        <v>cac:AdditionalDocumentReference - El XML no contiene el tag o no existe información en el numero de documento adicional (cbc:ID).</v>
      </c>
      <c r="M29" s="191"/>
      <c r="N29" s="305" t="s">
        <v>186</v>
      </c>
    </row>
    <row r="30" spans="1:14" ht="24">
      <c r="A30" s="149"/>
      <c r="B30" s="1532"/>
      <c r="C30" s="1518"/>
      <c r="D30" s="292"/>
      <c r="E30" s="1532"/>
      <c r="F30" s="1532"/>
      <c r="G30" s="1530"/>
      <c r="H30" s="1518"/>
      <c r="I30" s="290" t="s">
        <v>3280</v>
      </c>
      <c r="J30" s="292" t="s">
        <v>1177</v>
      </c>
      <c r="K30" s="319" t="s">
        <v>1192</v>
      </c>
      <c r="L30" s="290" t="str">
        <f>VLOOKUP(K30,CódigosRetorno!$A$1:$B$1683,2,FALSE)</f>
        <v>Para el motivo de traslado, no se consigna información del manifiesto de carga.</v>
      </c>
      <c r="M30" s="191"/>
      <c r="N30" s="305" t="s">
        <v>186</v>
      </c>
    </row>
    <row r="31" spans="1:14" ht="24">
      <c r="A31" s="149"/>
      <c r="B31" s="292">
        <f>+B29+1</f>
        <v>14</v>
      </c>
      <c r="C31" s="301" t="s">
        <v>3277</v>
      </c>
      <c r="D31" s="292" t="s">
        <v>3</v>
      </c>
      <c r="E31" s="292" t="s">
        <v>4</v>
      </c>
      <c r="F31" s="292" t="s">
        <v>10</v>
      </c>
      <c r="G31" s="292" t="s">
        <v>3254</v>
      </c>
      <c r="H31" s="145" t="s">
        <v>277</v>
      </c>
      <c r="I31" s="290" t="s">
        <v>2631</v>
      </c>
      <c r="J31" s="291" t="s">
        <v>186</v>
      </c>
      <c r="K31" s="319" t="s">
        <v>186</v>
      </c>
      <c r="L31" s="290" t="str">
        <f>VLOOKUP(K31,CódigosRetorno!$A$1:$B$1683,2,FALSE)</f>
        <v>-</v>
      </c>
      <c r="M31" s="291" t="s">
        <v>186</v>
      </c>
      <c r="N31" s="292" t="s">
        <v>186</v>
      </c>
    </row>
    <row r="32" spans="1:14" ht="36">
      <c r="A32" s="149"/>
      <c r="B32" s="362" t="s">
        <v>280</v>
      </c>
      <c r="C32" s="376" t="s">
        <v>281</v>
      </c>
      <c r="D32" s="292" t="s">
        <v>3</v>
      </c>
      <c r="E32" s="367" t="s">
        <v>9</v>
      </c>
      <c r="F32" s="408" t="s">
        <v>186</v>
      </c>
      <c r="G32" s="406" t="s">
        <v>186</v>
      </c>
      <c r="H32" s="409" t="s">
        <v>186</v>
      </c>
      <c r="I32" s="359" t="s">
        <v>186</v>
      </c>
      <c r="J32" s="367" t="s">
        <v>186</v>
      </c>
      <c r="K32" s="366" t="s">
        <v>186</v>
      </c>
      <c r="L32" s="359" t="str">
        <f>VLOOKUP(K32,CódigosRetorno!$A$1:$B$1683,2,FALSE)</f>
        <v>-</v>
      </c>
      <c r="M32" s="191"/>
      <c r="N32" s="392" t="s">
        <v>186</v>
      </c>
    </row>
    <row r="33" spans="1:14" ht="24">
      <c r="A33" s="149"/>
      <c r="B33" s="292">
        <f>+B31+1</f>
        <v>15</v>
      </c>
      <c r="C33" s="301" t="s">
        <v>275</v>
      </c>
      <c r="D33" s="292" t="s">
        <v>3</v>
      </c>
      <c r="E33" s="292" t="s">
        <v>4</v>
      </c>
      <c r="F33" s="292" t="s">
        <v>150</v>
      </c>
      <c r="G33" s="126" t="s">
        <v>186</v>
      </c>
      <c r="H33" s="145" t="s">
        <v>276</v>
      </c>
      <c r="I33" s="290" t="s">
        <v>3586</v>
      </c>
      <c r="J33" s="292" t="s">
        <v>203</v>
      </c>
      <c r="K33" s="319" t="s">
        <v>1645</v>
      </c>
      <c r="L33" s="290" t="str">
        <f>VLOOKUP(K33,CódigosRetorno!$A$1:$B$1683,2,FALSE)</f>
        <v>El numero de documento relacionado no cumple con el estandar.</v>
      </c>
      <c r="M33" s="191"/>
      <c r="N33" s="305" t="s">
        <v>186</v>
      </c>
    </row>
    <row r="34" spans="1:14" ht="24">
      <c r="A34" s="149"/>
      <c r="B34" s="292">
        <f>+B33+1</f>
        <v>16</v>
      </c>
      <c r="C34" s="301" t="s">
        <v>3277</v>
      </c>
      <c r="D34" s="292" t="s">
        <v>3</v>
      </c>
      <c r="E34" s="292" t="s">
        <v>4</v>
      </c>
      <c r="F34" s="292" t="s">
        <v>10</v>
      </c>
      <c r="G34" s="292" t="s">
        <v>3254</v>
      </c>
      <c r="H34" s="145" t="s">
        <v>277</v>
      </c>
      <c r="I34" s="290" t="s">
        <v>2631</v>
      </c>
      <c r="J34" s="291" t="s">
        <v>186</v>
      </c>
      <c r="K34" s="319" t="s">
        <v>186</v>
      </c>
      <c r="L34" s="290" t="str">
        <f>VLOOKUP(K34,CódigosRetorno!$A$1:$B$1683,2,FALSE)</f>
        <v>-</v>
      </c>
      <c r="M34" s="291" t="s">
        <v>186</v>
      </c>
      <c r="N34" s="292" t="s">
        <v>186</v>
      </c>
    </row>
    <row r="35" spans="1:14">
      <c r="A35" s="149"/>
      <c r="B35" s="362" t="s">
        <v>282</v>
      </c>
      <c r="C35" s="376" t="s">
        <v>43</v>
      </c>
      <c r="D35" s="119" t="s">
        <v>3</v>
      </c>
      <c r="E35" s="362" t="s">
        <v>4</v>
      </c>
      <c r="F35" s="363" t="s">
        <v>186</v>
      </c>
      <c r="G35" s="411" t="s">
        <v>186</v>
      </c>
      <c r="H35" s="412" t="s">
        <v>186</v>
      </c>
      <c r="I35" s="413" t="s">
        <v>186</v>
      </c>
      <c r="J35" s="367" t="s">
        <v>186</v>
      </c>
      <c r="K35" s="414" t="s">
        <v>186</v>
      </c>
      <c r="L35" s="359" t="str">
        <f>VLOOKUP(K35,CódigosRetorno!$A$1:$B$1683,2,FALSE)</f>
        <v>-</v>
      </c>
      <c r="M35" s="191"/>
      <c r="N35" s="392" t="s">
        <v>186</v>
      </c>
    </row>
    <row r="36" spans="1:14">
      <c r="A36" s="149"/>
      <c r="B36" s="292">
        <f>+B34+1</f>
        <v>17</v>
      </c>
      <c r="C36" s="290" t="s">
        <v>43</v>
      </c>
      <c r="D36" s="291" t="s">
        <v>3</v>
      </c>
      <c r="E36" s="291" t="s">
        <v>4</v>
      </c>
      <c r="F36" s="292" t="s">
        <v>26</v>
      </c>
      <c r="G36" s="291" t="s">
        <v>186</v>
      </c>
      <c r="H36" s="290" t="s">
        <v>186</v>
      </c>
      <c r="I36" s="290" t="s">
        <v>3420</v>
      </c>
      <c r="J36" s="128" t="s">
        <v>186</v>
      </c>
      <c r="K36" s="128" t="s">
        <v>186</v>
      </c>
      <c r="L36" s="290" t="str">
        <f>VLOOKUP(K36,CódigosRetorno!$A$1:$B$1683,2,FALSE)</f>
        <v>-</v>
      </c>
      <c r="M36" s="305"/>
      <c r="N36" s="292" t="s">
        <v>186</v>
      </c>
    </row>
    <row r="37" spans="1:14">
      <c r="A37" s="149"/>
      <c r="B37" s="362" t="s">
        <v>284</v>
      </c>
      <c r="C37" s="361" t="s">
        <v>285</v>
      </c>
      <c r="D37" s="119" t="s">
        <v>3</v>
      </c>
      <c r="E37" s="362" t="s">
        <v>4</v>
      </c>
      <c r="F37" s="363" t="s">
        <v>186</v>
      </c>
      <c r="G37" s="363" t="s">
        <v>186</v>
      </c>
      <c r="H37" s="412" t="s">
        <v>186</v>
      </c>
      <c r="I37" s="413" t="s">
        <v>186</v>
      </c>
      <c r="J37" s="367" t="s">
        <v>186</v>
      </c>
      <c r="K37" s="414" t="s">
        <v>186</v>
      </c>
      <c r="L37" s="359" t="str">
        <f>VLOOKUP(K37,CódigosRetorno!$A$1:$B$1683,2,FALSE)</f>
        <v>-</v>
      </c>
      <c r="M37" s="191"/>
      <c r="N37" s="392" t="s">
        <v>186</v>
      </c>
    </row>
    <row r="38" spans="1:14" ht="24">
      <c r="A38" s="149"/>
      <c r="B38" s="1531">
        <f>+B36+1</f>
        <v>18</v>
      </c>
      <c r="C38" s="1517" t="s">
        <v>3268</v>
      </c>
      <c r="D38" s="323" t="s">
        <v>186</v>
      </c>
      <c r="E38" s="1531" t="s">
        <v>4</v>
      </c>
      <c r="F38" s="1540" t="s">
        <v>186</v>
      </c>
      <c r="G38" s="1529" t="s">
        <v>186</v>
      </c>
      <c r="H38" s="1517" t="s">
        <v>286</v>
      </c>
      <c r="I38" s="175" t="s">
        <v>2616</v>
      </c>
      <c r="J38" s="319" t="s">
        <v>203</v>
      </c>
      <c r="K38" s="324" t="s">
        <v>2501</v>
      </c>
      <c r="L38" s="290" t="str">
        <f>VLOOKUP(K38,CódigosRetorno!$A$1:$B$1683,2,FALSE)</f>
        <v>Número de RUC del nombre del archivo no coincide con el consignado en el contenido del archivo XML</v>
      </c>
      <c r="M38" s="191"/>
      <c r="N38" s="305" t="s">
        <v>186</v>
      </c>
    </row>
    <row r="39" spans="1:14" ht="24">
      <c r="A39" s="149"/>
      <c r="B39" s="1533"/>
      <c r="C39" s="1534"/>
      <c r="D39" s="323"/>
      <c r="E39" s="1533"/>
      <c r="F39" s="1541"/>
      <c r="G39" s="1535"/>
      <c r="H39" s="1534"/>
      <c r="I39" s="290" t="s">
        <v>2627</v>
      </c>
      <c r="J39" s="319" t="s">
        <v>203</v>
      </c>
      <c r="K39" s="324" t="s">
        <v>2345</v>
      </c>
      <c r="L39" s="290" t="str">
        <f>VLOOKUP(K39,CódigosRetorno!$A$1:$B$1683,2,FALSE)</f>
        <v>El Numero de RUC del emisor no existe</v>
      </c>
      <c r="M39" s="291" t="s">
        <v>217</v>
      </c>
      <c r="N39" s="292" t="s">
        <v>2629</v>
      </c>
    </row>
    <row r="40" spans="1:14" ht="12" customHeight="1">
      <c r="A40" s="149"/>
      <c r="B40" s="1531">
        <f>+B38+1</f>
        <v>19</v>
      </c>
      <c r="C40" s="1517" t="s">
        <v>3269</v>
      </c>
      <c r="D40" s="323" t="s">
        <v>186</v>
      </c>
      <c r="E40" s="1531" t="s">
        <v>4</v>
      </c>
      <c r="F40" s="1531" t="s">
        <v>11</v>
      </c>
      <c r="G40" s="1531" t="s">
        <v>179</v>
      </c>
      <c r="H40" s="1531" t="s">
        <v>288</v>
      </c>
      <c r="I40" s="290" t="s">
        <v>3136</v>
      </c>
      <c r="J40" s="292" t="s">
        <v>203</v>
      </c>
      <c r="K40" s="319" t="s">
        <v>1731</v>
      </c>
      <c r="L40" s="290" t="str">
        <f>VLOOKUP(K40,CódigosRetorno!$A$1:$B$1683,2,FALSE)</f>
        <v>El XML no contiene el atributo o no existe información del tipo de documento del emisor</v>
      </c>
      <c r="M40" s="191"/>
      <c r="N40" s="305" t="s">
        <v>186</v>
      </c>
    </row>
    <row r="41" spans="1:14" ht="26.25" customHeight="1">
      <c r="A41" s="149"/>
      <c r="B41" s="1532"/>
      <c r="C41" s="1518"/>
      <c r="D41" s="146" t="s">
        <v>186</v>
      </c>
      <c r="E41" s="1532"/>
      <c r="F41" s="1532"/>
      <c r="G41" s="1532"/>
      <c r="H41" s="1532"/>
      <c r="I41" s="306" t="s">
        <v>3255</v>
      </c>
      <c r="J41" s="292" t="s">
        <v>203</v>
      </c>
      <c r="K41" s="319" t="s">
        <v>852</v>
      </c>
      <c r="L41" s="290" t="str">
        <f>VLOOKUP(K41,CódigosRetorno!$A$1:$B$1683,2,FALSE)</f>
        <v>El tipo de documento no es aceptado.</v>
      </c>
      <c r="M41" s="197"/>
      <c r="N41" s="305" t="s">
        <v>186</v>
      </c>
    </row>
    <row r="42" spans="1:14" ht="24">
      <c r="A42" s="149"/>
      <c r="B42" s="1531">
        <f>+B40+1</f>
        <v>20</v>
      </c>
      <c r="C42" s="1517" t="s">
        <v>3270</v>
      </c>
      <c r="D42" s="323" t="s">
        <v>186</v>
      </c>
      <c r="E42" s="1531" t="s">
        <v>4</v>
      </c>
      <c r="F42" s="1531" t="s">
        <v>5</v>
      </c>
      <c r="G42" s="1529" t="s">
        <v>186</v>
      </c>
      <c r="H42" s="1517" t="s">
        <v>289</v>
      </c>
      <c r="I42" s="290" t="s">
        <v>3136</v>
      </c>
      <c r="J42" s="292" t="s">
        <v>203</v>
      </c>
      <c r="K42" s="319" t="s">
        <v>2498</v>
      </c>
      <c r="L42" s="290" t="str">
        <f>VLOOKUP(K42,CódigosRetorno!$A$1:$B$1683,2,FALSE)</f>
        <v>El XML no contiene el tag o no existe informacion de RegistrationName del emisor del documento</v>
      </c>
      <c r="M42" s="191"/>
      <c r="N42" s="305" t="s">
        <v>186</v>
      </c>
    </row>
    <row r="43" spans="1:14" ht="24">
      <c r="A43" s="149"/>
      <c r="B43" s="1532"/>
      <c r="C43" s="1518"/>
      <c r="D43" s="146" t="s">
        <v>186</v>
      </c>
      <c r="E43" s="1532"/>
      <c r="F43" s="1532"/>
      <c r="G43" s="1530"/>
      <c r="H43" s="1518"/>
      <c r="I43" s="306" t="s">
        <v>3587</v>
      </c>
      <c r="J43" s="292" t="s">
        <v>203</v>
      </c>
      <c r="K43" s="128" t="s">
        <v>2497</v>
      </c>
      <c r="L43" s="290" t="str">
        <f>VLOOKUP(K43,CódigosRetorno!$A$1:$B$1683,2,FALSE)</f>
        <v>RegistrationName - El nombre o razon social del emisor no cumple con el estandar</v>
      </c>
      <c r="M43" s="197"/>
      <c r="N43" s="305" t="s">
        <v>186</v>
      </c>
    </row>
    <row r="44" spans="1:14">
      <c r="A44" s="149"/>
      <c r="B44" s="362" t="s">
        <v>290</v>
      </c>
      <c r="C44" s="361" t="s">
        <v>177</v>
      </c>
      <c r="D44" s="119" t="s">
        <v>3</v>
      </c>
      <c r="E44" s="362" t="s">
        <v>4</v>
      </c>
      <c r="F44" s="363" t="s">
        <v>186</v>
      </c>
      <c r="G44" s="363" t="s">
        <v>186</v>
      </c>
      <c r="H44" s="412" t="s">
        <v>186</v>
      </c>
      <c r="I44" s="413" t="s">
        <v>186</v>
      </c>
      <c r="J44" s="367" t="s">
        <v>186</v>
      </c>
      <c r="K44" s="414" t="s">
        <v>186</v>
      </c>
      <c r="L44" s="359" t="str">
        <f>VLOOKUP(K44,CódigosRetorno!$A$1:$B$1683,2,FALSE)</f>
        <v>-</v>
      </c>
      <c r="M44" s="191"/>
      <c r="N44" s="392" t="s">
        <v>186</v>
      </c>
    </row>
    <row r="45" spans="1:14" ht="24">
      <c r="A45" s="149"/>
      <c r="B45" s="1531">
        <f>+B42+1</f>
        <v>21</v>
      </c>
      <c r="C45" s="1517" t="s">
        <v>3261</v>
      </c>
      <c r="D45" s="323" t="s">
        <v>186</v>
      </c>
      <c r="E45" s="1531" t="s">
        <v>4</v>
      </c>
      <c r="F45" s="1531" t="s">
        <v>178</v>
      </c>
      <c r="G45" s="1536" t="s">
        <v>291</v>
      </c>
      <c r="H45" s="1517" t="s">
        <v>292</v>
      </c>
      <c r="I45" s="290" t="s">
        <v>3136</v>
      </c>
      <c r="J45" s="292" t="s">
        <v>203</v>
      </c>
      <c r="K45" s="319" t="s">
        <v>1643</v>
      </c>
      <c r="L45" s="290" t="str">
        <f>VLOOKUP(K45,CódigosRetorno!$A$1:$B$1683,2,FALSE)</f>
        <v>El XML no contiene el tag o no existe información del número de documento de identidad del destinatario.</v>
      </c>
      <c r="M45" s="191"/>
      <c r="N45" s="305" t="s">
        <v>186</v>
      </c>
    </row>
    <row r="46" spans="1:14" ht="24">
      <c r="A46" s="149"/>
      <c r="B46" s="1533"/>
      <c r="C46" s="1534"/>
      <c r="D46" s="323"/>
      <c r="E46" s="1533"/>
      <c r="F46" s="1533"/>
      <c r="G46" s="1538"/>
      <c r="H46" s="1534"/>
      <c r="I46" s="290" t="s">
        <v>3259</v>
      </c>
      <c r="J46" s="292" t="s">
        <v>203</v>
      </c>
      <c r="K46" s="121" t="s">
        <v>1641</v>
      </c>
      <c r="L46" s="290" t="str">
        <f>VLOOKUP(K46,CódigosRetorno!$A$1:$B$1683,2,FALSE)</f>
        <v>El valor ingresado como numero de documento de identidad del destinatario no cumple con el estandar.</v>
      </c>
      <c r="M46" s="191"/>
      <c r="N46" s="305" t="s">
        <v>186</v>
      </c>
    </row>
    <row r="47" spans="1:14" ht="24">
      <c r="A47" s="149"/>
      <c r="B47" s="1533"/>
      <c r="C47" s="1534"/>
      <c r="D47" s="323"/>
      <c r="E47" s="1533"/>
      <c r="F47" s="1533"/>
      <c r="G47" s="1538"/>
      <c r="H47" s="1534"/>
      <c r="I47" s="290" t="s">
        <v>3256</v>
      </c>
      <c r="J47" s="292" t="s">
        <v>1177</v>
      </c>
      <c r="K47" s="319" t="s">
        <v>3422</v>
      </c>
      <c r="L47" s="290" t="str">
        <f>VLOOKUP(K47,CódigosRetorno!$A$1:$B$1683,2,FALSE)</f>
        <v>El DNI debe tener 8 caracteres numéricos</v>
      </c>
      <c r="M47" s="191"/>
      <c r="N47" s="305" t="s">
        <v>186</v>
      </c>
    </row>
    <row r="48" spans="1:14" ht="24">
      <c r="A48" s="149"/>
      <c r="B48" s="1533"/>
      <c r="C48" s="1534"/>
      <c r="D48" s="323"/>
      <c r="E48" s="1533"/>
      <c r="F48" s="1533"/>
      <c r="G48" s="1538"/>
      <c r="H48" s="1534"/>
      <c r="I48" s="290" t="s">
        <v>3258</v>
      </c>
      <c r="J48" s="292" t="s">
        <v>1177</v>
      </c>
      <c r="K48" s="319" t="s">
        <v>3424</v>
      </c>
      <c r="L48" s="290" t="str">
        <f>VLOOKUP(K48,CódigosRetorno!$A$1:$B$1683,2,FALSE)</f>
        <v>El dato ingresado como numero de documento de identidad del receptor no cumple con el formato establecido</v>
      </c>
      <c r="M48" s="191"/>
      <c r="N48" s="305" t="s">
        <v>186</v>
      </c>
    </row>
    <row r="49" spans="1:16379" ht="24">
      <c r="A49" s="149"/>
      <c r="B49" s="1533"/>
      <c r="C49" s="1534"/>
      <c r="D49" s="323"/>
      <c r="E49" s="1533"/>
      <c r="F49" s="1533"/>
      <c r="G49" s="1538"/>
      <c r="H49" s="1534"/>
      <c r="I49" s="290" t="s">
        <v>3257</v>
      </c>
      <c r="J49" s="292" t="s">
        <v>203</v>
      </c>
      <c r="K49" s="319" t="s">
        <v>763</v>
      </c>
      <c r="L49" s="290" t="str">
        <f>VLOOKUP(K49,CódigosRetorno!$A$1:$B$1683,2,FALSE)</f>
        <v>El numero de documento de identidad del receptor debe ser  RUC</v>
      </c>
      <c r="M49" s="191"/>
      <c r="N49" s="305" t="s">
        <v>186</v>
      </c>
    </row>
    <row r="50" spans="1:16379" ht="24">
      <c r="A50" s="149"/>
      <c r="B50" s="1533"/>
      <c r="C50" s="1534"/>
      <c r="D50" s="323"/>
      <c r="E50" s="1533"/>
      <c r="F50" s="1533"/>
      <c r="G50" s="1538"/>
      <c r="H50" s="1534"/>
      <c r="I50" s="290" t="s">
        <v>3275</v>
      </c>
      <c r="J50" s="292" t="s">
        <v>203</v>
      </c>
      <c r="K50" s="121" t="s">
        <v>1889</v>
      </c>
      <c r="L50" s="290" t="str">
        <f>VLOOKUP(K50,CódigosRetorno!$A$1:$B$1683,2,FALSE)</f>
        <v>Para el motivo de traslado ingresado el Destinatario debe ser igual al remitente.</v>
      </c>
      <c r="M50" s="191"/>
      <c r="N50" s="305" t="s">
        <v>186</v>
      </c>
    </row>
    <row r="51" spans="1:16379" ht="24">
      <c r="A51" s="149"/>
      <c r="B51" s="1532"/>
      <c r="C51" s="1518"/>
      <c r="D51" s="323"/>
      <c r="E51" s="1532"/>
      <c r="F51" s="1532"/>
      <c r="G51" s="1537"/>
      <c r="H51" s="1518"/>
      <c r="I51" s="290" t="s">
        <v>3276</v>
      </c>
      <c r="J51" s="292" t="s">
        <v>203</v>
      </c>
      <c r="K51" s="319" t="s">
        <v>1888</v>
      </c>
      <c r="L51" s="290" t="str">
        <f>VLOOKUP(K51,CódigosRetorno!$A$1:$B$1683,2,FALSE)</f>
        <v>Destinatario no debe ser igual al remitente.</v>
      </c>
      <c r="M51" s="191"/>
      <c r="N51" s="305" t="s">
        <v>186</v>
      </c>
    </row>
    <row r="52" spans="1:16379" ht="24">
      <c r="A52" s="149"/>
      <c r="B52" s="1531">
        <f>+B45+1</f>
        <v>22</v>
      </c>
      <c r="C52" s="1517" t="s">
        <v>3260</v>
      </c>
      <c r="D52" s="323" t="s">
        <v>186</v>
      </c>
      <c r="E52" s="1531" t="s">
        <v>4</v>
      </c>
      <c r="F52" s="1531" t="s">
        <v>11</v>
      </c>
      <c r="G52" s="1531" t="s">
        <v>3220</v>
      </c>
      <c r="H52" s="1517" t="s">
        <v>294</v>
      </c>
      <c r="I52" s="290" t="s">
        <v>3136</v>
      </c>
      <c r="J52" s="292" t="s">
        <v>203</v>
      </c>
      <c r="K52" s="319" t="s">
        <v>1640</v>
      </c>
      <c r="L52" s="290" t="str">
        <f>VLOOKUP(K52,CódigosRetorno!$A$1:$B$1683,2,FALSE)</f>
        <v>El XML no contiene el atributo o no existe información del tipo de documento del destinatario.</v>
      </c>
      <c r="M52" s="191"/>
      <c r="N52" s="305" t="s">
        <v>186</v>
      </c>
    </row>
    <row r="53" spans="1:16379" ht="24">
      <c r="A53" s="149"/>
      <c r="B53" s="1532"/>
      <c r="C53" s="1518"/>
      <c r="D53" s="146" t="s">
        <v>186</v>
      </c>
      <c r="E53" s="1532"/>
      <c r="F53" s="1532"/>
      <c r="G53" s="1532"/>
      <c r="H53" s="1518"/>
      <c r="I53" s="290" t="s">
        <v>3248</v>
      </c>
      <c r="J53" s="292" t="s">
        <v>203</v>
      </c>
      <c r="K53" s="128" t="s">
        <v>1638</v>
      </c>
      <c r="L53" s="290" t="str">
        <f>VLOOKUP(K53,CódigosRetorno!$A$1:$B$1683,2,FALSE)</f>
        <v>El valor ingresado como tipo de documento del destinatario es incorrecto.</v>
      </c>
      <c r="M53" s="197"/>
      <c r="N53" s="292" t="s">
        <v>3015</v>
      </c>
    </row>
    <row r="54" spans="1:16379" ht="24">
      <c r="A54" s="149"/>
      <c r="B54" s="1531">
        <f>+B52+1</f>
        <v>23</v>
      </c>
      <c r="C54" s="1517" t="s">
        <v>295</v>
      </c>
      <c r="D54" s="323" t="s">
        <v>186</v>
      </c>
      <c r="E54" s="1531" t="s">
        <v>4</v>
      </c>
      <c r="F54" s="1531" t="s">
        <v>5</v>
      </c>
      <c r="G54" s="1536" t="s">
        <v>51</v>
      </c>
      <c r="H54" s="1517" t="s">
        <v>296</v>
      </c>
      <c r="I54" s="290" t="s">
        <v>3136</v>
      </c>
      <c r="J54" s="292" t="s">
        <v>203</v>
      </c>
      <c r="K54" s="319" t="s">
        <v>1636</v>
      </c>
      <c r="L54" s="290" t="str">
        <f>VLOOKUP(K54,CódigosRetorno!$A$1:$B$1683,2,FALSE)</f>
        <v>El XML no contiene el atributo o no existe información del nombre o razon social del destinatario.</v>
      </c>
      <c r="M54" s="191"/>
      <c r="N54" s="305" t="s">
        <v>186</v>
      </c>
    </row>
    <row r="55" spans="1:16379" ht="24">
      <c r="A55" s="149"/>
      <c r="B55" s="1532"/>
      <c r="C55" s="1518"/>
      <c r="D55" s="146" t="s">
        <v>186</v>
      </c>
      <c r="E55" s="1532"/>
      <c r="F55" s="1532"/>
      <c r="G55" s="1537"/>
      <c r="H55" s="1518"/>
      <c r="I55" s="306" t="s">
        <v>3587</v>
      </c>
      <c r="J55" s="292" t="s">
        <v>203</v>
      </c>
      <c r="K55" s="128" t="s">
        <v>1634</v>
      </c>
      <c r="L55" s="290" t="str">
        <f>VLOOKUP(K55,CódigosRetorno!$A$1:$B$1683,2,FALSE)</f>
        <v>El valor ingresado como tipo de documento del nombre o razon social del destinatario es incorrecto.</v>
      </c>
      <c r="M55" s="197"/>
      <c r="N55" s="305" t="s">
        <v>186</v>
      </c>
    </row>
    <row r="56" spans="1:16379" ht="24">
      <c r="A56" s="149"/>
      <c r="B56" s="362" t="s">
        <v>297</v>
      </c>
      <c r="C56" s="361" t="s">
        <v>298</v>
      </c>
      <c r="D56" s="119" t="s">
        <v>3</v>
      </c>
      <c r="E56" s="362" t="s">
        <v>9</v>
      </c>
      <c r="F56" s="363" t="s">
        <v>186</v>
      </c>
      <c r="G56" s="363" t="s">
        <v>186</v>
      </c>
      <c r="H56" s="412" t="s">
        <v>186</v>
      </c>
      <c r="I56" s="413" t="s">
        <v>186</v>
      </c>
      <c r="J56" s="367" t="s">
        <v>186</v>
      </c>
      <c r="K56" s="414" t="s">
        <v>186</v>
      </c>
      <c r="L56" s="359" t="str">
        <f>VLOOKUP(K56,CódigosRetorno!$A$1:$B$1683,2,FALSE)</f>
        <v>-</v>
      </c>
      <c r="M56" s="191"/>
      <c r="N56" s="392" t="s">
        <v>186</v>
      </c>
      <c r="O56" s="150"/>
      <c r="P56" s="150"/>
      <c r="Q56" s="150"/>
      <c r="R56" s="150"/>
      <c r="S56" s="150"/>
      <c r="T56" s="150"/>
      <c r="U56" s="150"/>
      <c r="V56" s="150"/>
      <c r="W56" s="150"/>
      <c r="X56" s="150"/>
      <c r="Y56" s="150"/>
      <c r="Z56" s="150"/>
      <c r="AA56" s="150"/>
      <c r="AB56" s="150"/>
      <c r="AC56" s="150"/>
      <c r="AD56" s="150"/>
      <c r="AE56" s="150"/>
      <c r="AF56" s="150"/>
      <c r="AG56" s="150"/>
      <c r="AH56" s="150"/>
      <c r="AI56" s="150"/>
      <c r="AJ56" s="150"/>
      <c r="AK56" s="150"/>
      <c r="AL56" s="150"/>
      <c r="AM56" s="150"/>
      <c r="AN56" s="150"/>
      <c r="AO56" s="150"/>
      <c r="AP56" s="150"/>
      <c r="AQ56" s="150"/>
      <c r="AR56" s="150"/>
      <c r="AS56" s="150"/>
      <c r="AT56" s="150"/>
      <c r="AU56" s="150"/>
      <c r="AV56" s="150"/>
      <c r="AW56" s="150"/>
      <c r="AX56" s="150"/>
      <c r="AY56" s="150"/>
      <c r="AZ56" s="150"/>
      <c r="BA56" s="150"/>
      <c r="BB56" s="150"/>
      <c r="BC56" s="150"/>
      <c r="BD56" s="150"/>
      <c r="BE56" s="150"/>
      <c r="BF56" s="150"/>
      <c r="BG56" s="150"/>
      <c r="BH56" s="150"/>
      <c r="BI56" s="150"/>
      <c r="BJ56" s="150"/>
      <c r="BK56" s="150"/>
      <c r="BL56" s="150"/>
      <c r="BM56" s="150"/>
      <c r="BN56" s="150"/>
      <c r="BO56" s="150"/>
      <c r="BP56" s="150"/>
      <c r="BQ56" s="150"/>
      <c r="BR56" s="150"/>
      <c r="BS56" s="150"/>
      <c r="BT56" s="150"/>
      <c r="BU56" s="150"/>
      <c r="BV56" s="150"/>
      <c r="BW56" s="150"/>
      <c r="BX56" s="150"/>
      <c r="BY56" s="150"/>
      <c r="BZ56" s="150"/>
      <c r="CA56" s="150"/>
      <c r="CB56" s="150"/>
      <c r="CC56" s="150"/>
      <c r="CD56" s="150"/>
      <c r="CE56" s="150"/>
      <c r="CF56" s="150"/>
      <c r="CG56" s="150"/>
      <c r="CH56" s="150"/>
      <c r="CI56" s="150"/>
      <c r="CJ56" s="150"/>
      <c r="CK56" s="150"/>
      <c r="CL56" s="150"/>
      <c r="CM56" s="150"/>
      <c r="CN56" s="150"/>
      <c r="CO56" s="150"/>
      <c r="CP56" s="150"/>
      <c r="CQ56" s="150"/>
      <c r="CR56" s="150"/>
      <c r="CS56" s="150"/>
      <c r="CT56" s="150"/>
      <c r="CU56" s="150"/>
      <c r="CV56" s="150"/>
      <c r="CW56" s="150"/>
      <c r="CX56" s="150"/>
      <c r="CY56" s="150"/>
      <c r="CZ56" s="150"/>
      <c r="DA56" s="150"/>
      <c r="DB56" s="150"/>
      <c r="DC56" s="150"/>
      <c r="DD56" s="150"/>
      <c r="DE56" s="150"/>
      <c r="DF56" s="150"/>
      <c r="DG56" s="150"/>
      <c r="DH56" s="150"/>
      <c r="DI56" s="150"/>
      <c r="DJ56" s="150"/>
      <c r="DK56" s="150"/>
      <c r="DL56" s="150"/>
      <c r="DM56" s="150"/>
      <c r="DN56" s="150"/>
      <c r="DO56" s="150"/>
      <c r="DP56" s="150"/>
      <c r="DQ56" s="150"/>
      <c r="DR56" s="150"/>
      <c r="DS56" s="150"/>
      <c r="DT56" s="150"/>
      <c r="DU56" s="150"/>
      <c r="DV56" s="150"/>
      <c r="DW56" s="150"/>
      <c r="DX56" s="150"/>
      <c r="DY56" s="150"/>
      <c r="DZ56" s="150"/>
      <c r="EA56" s="150"/>
      <c r="EB56" s="150"/>
      <c r="EC56" s="150"/>
      <c r="ED56" s="150"/>
      <c r="EE56" s="150"/>
      <c r="EF56" s="150"/>
      <c r="EG56" s="150"/>
      <c r="EH56" s="150"/>
      <c r="EI56" s="150"/>
      <c r="EJ56" s="150"/>
      <c r="EK56" s="150"/>
      <c r="EL56" s="150"/>
      <c r="EM56" s="150"/>
      <c r="EN56" s="150"/>
      <c r="EO56" s="150"/>
      <c r="EP56" s="150"/>
      <c r="EQ56" s="150"/>
      <c r="ER56" s="150"/>
      <c r="ES56" s="150"/>
      <c r="ET56" s="150"/>
      <c r="EU56" s="150"/>
      <c r="EV56" s="150"/>
      <c r="EW56" s="150"/>
      <c r="EX56" s="150"/>
      <c r="EY56" s="150"/>
      <c r="EZ56" s="150"/>
      <c r="FA56" s="150"/>
      <c r="FB56" s="150"/>
      <c r="FC56" s="150"/>
      <c r="FD56" s="150"/>
      <c r="FE56" s="150"/>
      <c r="FF56" s="150"/>
      <c r="FG56" s="150"/>
      <c r="FH56" s="150"/>
      <c r="FI56" s="150"/>
      <c r="FJ56" s="150"/>
      <c r="FK56" s="150"/>
      <c r="FL56" s="150"/>
      <c r="FM56" s="150"/>
      <c r="FN56" s="150"/>
      <c r="FO56" s="150"/>
      <c r="FP56" s="150"/>
      <c r="FQ56" s="150"/>
      <c r="FR56" s="150"/>
      <c r="FS56" s="150"/>
      <c r="FT56" s="150"/>
      <c r="FU56" s="150"/>
      <c r="FV56" s="150"/>
      <c r="FW56" s="150"/>
      <c r="FX56" s="150"/>
      <c r="FY56" s="150"/>
      <c r="FZ56" s="150"/>
      <c r="GA56" s="150"/>
      <c r="GB56" s="150"/>
      <c r="GC56" s="150"/>
      <c r="GD56" s="150"/>
      <c r="GE56" s="150"/>
      <c r="GF56" s="150"/>
      <c r="GG56" s="150"/>
      <c r="GH56" s="150"/>
      <c r="GI56" s="150"/>
      <c r="GJ56" s="150"/>
      <c r="GK56" s="150"/>
      <c r="GL56" s="150"/>
      <c r="GM56" s="150"/>
      <c r="GN56" s="150"/>
      <c r="GO56" s="150"/>
      <c r="GP56" s="150"/>
      <c r="GQ56" s="150"/>
      <c r="GR56" s="150"/>
      <c r="GS56" s="150"/>
      <c r="GT56" s="150"/>
      <c r="GU56" s="150"/>
      <c r="GV56" s="150"/>
      <c r="GW56" s="150"/>
      <c r="GX56" s="150"/>
      <c r="GY56" s="150"/>
      <c r="GZ56" s="150"/>
      <c r="HA56" s="150"/>
      <c r="HB56" s="150"/>
      <c r="HC56" s="150"/>
      <c r="HD56" s="150"/>
      <c r="HE56" s="150"/>
      <c r="HF56" s="150"/>
      <c r="HG56" s="150"/>
      <c r="HH56" s="150"/>
      <c r="HI56" s="150"/>
      <c r="HJ56" s="150"/>
      <c r="HK56" s="150"/>
      <c r="HL56" s="150"/>
      <c r="HM56" s="150"/>
      <c r="HN56" s="150"/>
      <c r="HO56" s="150"/>
      <c r="HP56" s="150"/>
      <c r="HQ56" s="150"/>
      <c r="HR56" s="150"/>
      <c r="HS56" s="150"/>
      <c r="HT56" s="150"/>
      <c r="HU56" s="150"/>
      <c r="HV56" s="150"/>
      <c r="HW56" s="150"/>
      <c r="HX56" s="150"/>
      <c r="HY56" s="150"/>
      <c r="HZ56" s="150"/>
      <c r="IA56" s="150"/>
      <c r="IB56" s="150"/>
      <c r="IC56" s="150"/>
      <c r="ID56" s="150"/>
      <c r="IE56" s="150"/>
      <c r="IF56" s="150"/>
      <c r="IG56" s="150"/>
      <c r="IH56" s="150"/>
      <c r="II56" s="150"/>
      <c r="IJ56" s="150"/>
      <c r="IK56" s="150"/>
      <c r="IL56" s="150"/>
      <c r="IM56" s="150"/>
      <c r="IN56" s="150"/>
      <c r="IO56" s="150"/>
      <c r="IP56" s="150"/>
      <c r="IQ56" s="150"/>
      <c r="IR56" s="150"/>
      <c r="IS56" s="150"/>
      <c r="IT56" s="150"/>
      <c r="IU56" s="150"/>
      <c r="IV56" s="150"/>
      <c r="IW56" s="150"/>
      <c r="IX56" s="150"/>
      <c r="IY56" s="150"/>
      <c r="IZ56" s="150"/>
      <c r="JA56" s="150"/>
      <c r="JB56" s="150"/>
      <c r="JC56" s="150"/>
      <c r="JD56" s="150"/>
      <c r="JE56" s="150"/>
      <c r="JF56" s="150"/>
      <c r="JG56" s="150"/>
      <c r="JH56" s="150"/>
      <c r="JI56" s="150"/>
      <c r="JJ56" s="150"/>
      <c r="JK56" s="150"/>
      <c r="JL56" s="150"/>
      <c r="JM56" s="150"/>
      <c r="JN56" s="150"/>
      <c r="JO56" s="150"/>
      <c r="JP56" s="150"/>
      <c r="JQ56" s="150"/>
      <c r="JR56" s="150"/>
      <c r="JS56" s="150"/>
      <c r="JT56" s="150"/>
      <c r="JU56" s="150"/>
      <c r="JV56" s="150"/>
      <c r="JW56" s="150"/>
      <c r="JX56" s="150"/>
      <c r="JY56" s="150"/>
      <c r="JZ56" s="150"/>
      <c r="KA56" s="150"/>
      <c r="KB56" s="150"/>
      <c r="KC56" s="150"/>
      <c r="KD56" s="150"/>
      <c r="KE56" s="150"/>
      <c r="KF56" s="150"/>
      <c r="KG56" s="150"/>
      <c r="KH56" s="150"/>
      <c r="KI56" s="150"/>
      <c r="KJ56" s="150"/>
      <c r="KK56" s="150"/>
      <c r="KL56" s="150"/>
      <c r="KM56" s="150"/>
      <c r="KN56" s="150"/>
      <c r="KO56" s="150"/>
      <c r="KP56" s="150"/>
      <c r="KQ56" s="150"/>
      <c r="KR56" s="150"/>
      <c r="KS56" s="150"/>
      <c r="KT56" s="150"/>
      <c r="KU56" s="150"/>
      <c r="KV56" s="150"/>
      <c r="KW56" s="150"/>
      <c r="KX56" s="150"/>
      <c r="KY56" s="150"/>
      <c r="KZ56" s="150"/>
      <c r="LA56" s="150"/>
      <c r="LB56" s="150"/>
      <c r="LC56" s="150"/>
      <c r="LD56" s="150"/>
      <c r="LE56" s="150"/>
      <c r="LF56" s="150"/>
      <c r="LG56" s="150"/>
      <c r="LH56" s="150"/>
      <c r="LI56" s="150"/>
      <c r="LJ56" s="150"/>
      <c r="LK56" s="150"/>
      <c r="LL56" s="150"/>
      <c r="LM56" s="150"/>
      <c r="LN56" s="150"/>
      <c r="LO56" s="150"/>
      <c r="LP56" s="150"/>
      <c r="LQ56" s="150"/>
      <c r="LR56" s="150"/>
      <c r="LS56" s="150"/>
      <c r="LT56" s="150"/>
      <c r="LU56" s="150"/>
      <c r="LV56" s="150"/>
      <c r="LW56" s="150"/>
      <c r="LX56" s="150"/>
      <c r="LY56" s="150"/>
      <c r="LZ56" s="150"/>
      <c r="MA56" s="150"/>
      <c r="MB56" s="150"/>
      <c r="MC56" s="150"/>
      <c r="MD56" s="150"/>
      <c r="ME56" s="150"/>
      <c r="MF56" s="150"/>
      <c r="MG56" s="150"/>
      <c r="MH56" s="150"/>
      <c r="MI56" s="150"/>
      <c r="MJ56" s="150"/>
      <c r="MK56" s="150"/>
      <c r="ML56" s="150"/>
      <c r="MM56" s="150"/>
      <c r="MN56" s="150"/>
      <c r="MO56" s="150"/>
      <c r="MP56" s="150"/>
      <c r="MQ56" s="150"/>
      <c r="MR56" s="150"/>
      <c r="MS56" s="150"/>
      <c r="MT56" s="150"/>
      <c r="MU56" s="150"/>
      <c r="MV56" s="150"/>
      <c r="MW56" s="150"/>
      <c r="MX56" s="150"/>
      <c r="MY56" s="150"/>
      <c r="MZ56" s="150"/>
      <c r="NA56" s="150"/>
      <c r="NB56" s="150"/>
      <c r="NC56" s="150"/>
      <c r="ND56" s="150"/>
      <c r="NE56" s="150"/>
      <c r="NF56" s="150"/>
      <c r="NG56" s="150"/>
      <c r="NH56" s="150"/>
      <c r="NI56" s="150"/>
      <c r="NJ56" s="150"/>
      <c r="NK56" s="150"/>
      <c r="NL56" s="150"/>
      <c r="NM56" s="150"/>
      <c r="NN56" s="150"/>
      <c r="NO56" s="150"/>
      <c r="NP56" s="150"/>
      <c r="NQ56" s="150"/>
      <c r="NR56" s="150"/>
      <c r="NS56" s="150"/>
      <c r="NT56" s="150"/>
      <c r="NU56" s="150"/>
      <c r="NV56" s="150"/>
      <c r="NW56" s="150"/>
      <c r="NX56" s="150"/>
      <c r="NY56" s="150"/>
      <c r="NZ56" s="150"/>
      <c r="OA56" s="150"/>
      <c r="OB56" s="150"/>
      <c r="OC56" s="150"/>
      <c r="OD56" s="150"/>
      <c r="OE56" s="150"/>
      <c r="OF56" s="150"/>
      <c r="OG56" s="150"/>
      <c r="OH56" s="150"/>
      <c r="OI56" s="150"/>
      <c r="OJ56" s="150"/>
      <c r="OK56" s="150"/>
      <c r="OL56" s="150"/>
      <c r="OM56" s="150"/>
      <c r="ON56" s="150"/>
      <c r="OO56" s="150"/>
      <c r="OP56" s="150"/>
      <c r="OQ56" s="150"/>
      <c r="OR56" s="150"/>
      <c r="OS56" s="150"/>
      <c r="OT56" s="150"/>
      <c r="OU56" s="150"/>
      <c r="OV56" s="150"/>
      <c r="OW56" s="150"/>
      <c r="OX56" s="150"/>
      <c r="OY56" s="150"/>
      <c r="OZ56" s="150"/>
      <c r="PA56" s="150"/>
      <c r="PB56" s="150"/>
      <c r="PC56" s="150"/>
      <c r="PD56" s="150"/>
      <c r="PE56" s="150"/>
      <c r="PF56" s="150"/>
      <c r="PG56" s="150"/>
      <c r="PH56" s="150"/>
      <c r="PI56" s="150"/>
      <c r="PJ56" s="150"/>
      <c r="PK56" s="150"/>
      <c r="PL56" s="150"/>
      <c r="PM56" s="150"/>
      <c r="PN56" s="150"/>
      <c r="PO56" s="150"/>
      <c r="PP56" s="150"/>
      <c r="PQ56" s="150"/>
      <c r="PR56" s="150"/>
      <c r="PS56" s="150"/>
      <c r="PT56" s="150"/>
      <c r="PU56" s="150"/>
      <c r="PV56" s="150"/>
      <c r="PW56" s="150"/>
      <c r="PX56" s="150"/>
      <c r="PY56" s="150"/>
      <c r="PZ56" s="150"/>
      <c r="QA56" s="150"/>
      <c r="QB56" s="150"/>
      <c r="QC56" s="150"/>
      <c r="QD56" s="150"/>
      <c r="QE56" s="150"/>
      <c r="QF56" s="150"/>
      <c r="QG56" s="150"/>
      <c r="QH56" s="150"/>
      <c r="QI56" s="150"/>
      <c r="QJ56" s="150"/>
      <c r="QK56" s="150"/>
      <c r="QL56" s="150"/>
      <c r="QM56" s="150"/>
      <c r="QN56" s="150"/>
      <c r="QO56" s="150"/>
      <c r="QP56" s="150"/>
      <c r="QQ56" s="150"/>
      <c r="QR56" s="150"/>
      <c r="QS56" s="150"/>
      <c r="QT56" s="150"/>
      <c r="QU56" s="150"/>
      <c r="QV56" s="150"/>
      <c r="QW56" s="150"/>
      <c r="QX56" s="150"/>
      <c r="QY56" s="150"/>
      <c r="QZ56" s="150"/>
      <c r="RA56" s="150"/>
      <c r="RB56" s="150"/>
      <c r="RC56" s="150"/>
      <c r="RD56" s="150"/>
      <c r="RE56" s="150"/>
      <c r="RF56" s="150"/>
      <c r="RG56" s="150"/>
      <c r="RH56" s="150"/>
      <c r="RI56" s="150"/>
      <c r="RJ56" s="150"/>
      <c r="RK56" s="150"/>
      <c r="RL56" s="150"/>
      <c r="RM56" s="150"/>
      <c r="RN56" s="150"/>
      <c r="RO56" s="150"/>
      <c r="RP56" s="150"/>
      <c r="RQ56" s="150"/>
      <c r="RR56" s="150"/>
      <c r="RS56" s="150"/>
      <c r="RT56" s="150"/>
      <c r="RU56" s="150"/>
      <c r="RV56" s="150"/>
      <c r="RW56" s="150"/>
      <c r="RX56" s="150"/>
      <c r="RY56" s="150"/>
      <c r="RZ56" s="150"/>
      <c r="SA56" s="150"/>
      <c r="SB56" s="150"/>
      <c r="SC56" s="150"/>
      <c r="SD56" s="150"/>
      <c r="SE56" s="150"/>
      <c r="SF56" s="150"/>
      <c r="SG56" s="150"/>
      <c r="SH56" s="150"/>
      <c r="SI56" s="150"/>
      <c r="SJ56" s="150"/>
      <c r="SK56" s="150"/>
      <c r="SL56" s="150"/>
      <c r="SM56" s="150"/>
      <c r="SN56" s="150"/>
      <c r="SO56" s="150"/>
      <c r="SP56" s="150"/>
      <c r="SQ56" s="150"/>
      <c r="SR56" s="150"/>
      <c r="SS56" s="150"/>
      <c r="ST56" s="150"/>
      <c r="SU56" s="150"/>
      <c r="SV56" s="150"/>
      <c r="SW56" s="150"/>
      <c r="SX56" s="150"/>
      <c r="SY56" s="150"/>
      <c r="SZ56" s="150"/>
      <c r="TA56" s="150"/>
      <c r="TB56" s="150"/>
      <c r="TC56" s="150"/>
      <c r="TD56" s="150"/>
      <c r="TE56" s="150"/>
      <c r="TF56" s="150"/>
      <c r="TG56" s="150"/>
      <c r="TH56" s="150"/>
      <c r="TI56" s="150"/>
      <c r="TJ56" s="150"/>
      <c r="TK56" s="150"/>
      <c r="TL56" s="150"/>
      <c r="TM56" s="150"/>
      <c r="TN56" s="150"/>
      <c r="TO56" s="150"/>
      <c r="TP56" s="150"/>
      <c r="TQ56" s="150"/>
      <c r="TR56" s="150"/>
      <c r="TS56" s="150"/>
      <c r="TT56" s="150"/>
      <c r="TU56" s="150"/>
      <c r="TV56" s="150"/>
      <c r="TW56" s="150"/>
      <c r="TX56" s="150"/>
      <c r="TY56" s="150"/>
      <c r="TZ56" s="150"/>
      <c r="UA56" s="150"/>
      <c r="UB56" s="150"/>
      <c r="UC56" s="150"/>
      <c r="UD56" s="150"/>
      <c r="UE56" s="150"/>
      <c r="UF56" s="150"/>
      <c r="UG56" s="150"/>
      <c r="UH56" s="150"/>
      <c r="UI56" s="150"/>
      <c r="UJ56" s="150"/>
      <c r="UK56" s="150"/>
      <c r="UL56" s="150"/>
      <c r="UM56" s="150"/>
      <c r="UN56" s="150"/>
      <c r="UO56" s="150"/>
      <c r="UP56" s="150"/>
      <c r="UQ56" s="150"/>
      <c r="UR56" s="150"/>
      <c r="US56" s="150"/>
      <c r="UT56" s="150"/>
      <c r="UU56" s="150"/>
      <c r="UV56" s="150"/>
      <c r="UW56" s="150"/>
      <c r="UX56" s="150"/>
      <c r="UY56" s="150"/>
      <c r="UZ56" s="150"/>
      <c r="VA56" s="150"/>
      <c r="VB56" s="150"/>
      <c r="VC56" s="150"/>
      <c r="VD56" s="150"/>
      <c r="VE56" s="150"/>
      <c r="VF56" s="150"/>
      <c r="VG56" s="150"/>
      <c r="VH56" s="150"/>
      <c r="VI56" s="150"/>
      <c r="VJ56" s="150"/>
      <c r="VK56" s="150"/>
      <c r="VL56" s="150"/>
      <c r="VM56" s="150"/>
      <c r="VN56" s="150"/>
      <c r="VO56" s="150"/>
      <c r="VP56" s="150"/>
      <c r="VQ56" s="150"/>
      <c r="VR56" s="150"/>
      <c r="VS56" s="150"/>
      <c r="VT56" s="150"/>
      <c r="VU56" s="150"/>
      <c r="VV56" s="150"/>
      <c r="VW56" s="150"/>
      <c r="VX56" s="150"/>
      <c r="VY56" s="150"/>
      <c r="VZ56" s="150"/>
      <c r="WA56" s="150"/>
      <c r="WB56" s="150"/>
      <c r="WC56" s="150"/>
      <c r="WD56" s="150"/>
      <c r="WE56" s="150"/>
      <c r="WF56" s="150"/>
      <c r="WG56" s="150"/>
      <c r="WH56" s="150"/>
      <c r="WI56" s="150"/>
      <c r="WJ56" s="150"/>
      <c r="WK56" s="150"/>
      <c r="WL56" s="150"/>
      <c r="WM56" s="150"/>
      <c r="WN56" s="150"/>
      <c r="WO56" s="150"/>
      <c r="WP56" s="150"/>
      <c r="WQ56" s="150"/>
      <c r="WR56" s="150"/>
      <c r="WS56" s="150"/>
      <c r="WT56" s="150"/>
      <c r="WU56" s="150"/>
      <c r="WV56" s="150"/>
      <c r="WW56" s="150"/>
      <c r="WX56" s="150"/>
      <c r="WY56" s="150"/>
      <c r="WZ56" s="150"/>
      <c r="XA56" s="150"/>
      <c r="XB56" s="150"/>
      <c r="XC56" s="150"/>
      <c r="XD56" s="150"/>
      <c r="XE56" s="150"/>
      <c r="XF56" s="150"/>
      <c r="XG56" s="150"/>
      <c r="XH56" s="150"/>
      <c r="XI56" s="150"/>
      <c r="XJ56" s="150"/>
      <c r="XK56" s="150"/>
      <c r="XL56" s="150"/>
      <c r="XM56" s="150"/>
      <c r="XN56" s="150"/>
      <c r="XO56" s="150"/>
      <c r="XP56" s="150"/>
      <c r="XQ56" s="150"/>
      <c r="XR56" s="150"/>
      <c r="XS56" s="150"/>
      <c r="XT56" s="150"/>
      <c r="XU56" s="150"/>
      <c r="XV56" s="150"/>
      <c r="XW56" s="150"/>
      <c r="XX56" s="150"/>
      <c r="XY56" s="150"/>
      <c r="XZ56" s="150"/>
      <c r="YA56" s="150"/>
      <c r="YB56" s="150"/>
      <c r="YC56" s="150"/>
      <c r="YD56" s="150"/>
      <c r="YE56" s="150"/>
      <c r="YF56" s="150"/>
      <c r="YG56" s="150"/>
      <c r="YH56" s="150"/>
      <c r="YI56" s="150"/>
      <c r="YJ56" s="150"/>
      <c r="YK56" s="150"/>
      <c r="YL56" s="150"/>
      <c r="YM56" s="150"/>
      <c r="YN56" s="150"/>
      <c r="YO56" s="150"/>
      <c r="YP56" s="150"/>
      <c r="YQ56" s="150"/>
      <c r="YR56" s="150"/>
      <c r="YS56" s="150"/>
      <c r="YT56" s="150"/>
      <c r="YU56" s="150"/>
      <c r="YV56" s="150"/>
      <c r="YW56" s="150"/>
      <c r="YX56" s="150"/>
      <c r="YY56" s="150"/>
      <c r="YZ56" s="150"/>
      <c r="ZA56" s="150"/>
      <c r="ZB56" s="150"/>
      <c r="ZC56" s="150"/>
      <c r="ZD56" s="150"/>
      <c r="ZE56" s="150"/>
      <c r="ZF56" s="150"/>
      <c r="ZG56" s="150"/>
      <c r="ZH56" s="150"/>
      <c r="ZI56" s="150"/>
      <c r="ZJ56" s="150"/>
      <c r="ZK56" s="150"/>
      <c r="ZL56" s="150"/>
      <c r="ZM56" s="150"/>
      <c r="ZN56" s="150"/>
      <c r="ZO56" s="150"/>
      <c r="ZP56" s="150"/>
      <c r="ZQ56" s="150"/>
      <c r="ZR56" s="150"/>
      <c r="ZS56" s="150"/>
      <c r="ZT56" s="150"/>
      <c r="ZU56" s="150"/>
      <c r="ZV56" s="150"/>
      <c r="ZW56" s="150"/>
      <c r="ZX56" s="150"/>
      <c r="ZY56" s="150"/>
      <c r="ZZ56" s="150"/>
      <c r="AAA56" s="150"/>
      <c r="AAB56" s="150"/>
      <c r="AAC56" s="150"/>
      <c r="AAD56" s="150"/>
      <c r="AAE56" s="150"/>
      <c r="AAF56" s="150"/>
      <c r="AAG56" s="150"/>
      <c r="AAH56" s="150"/>
      <c r="AAI56" s="150"/>
      <c r="AAJ56" s="150"/>
      <c r="AAK56" s="150"/>
      <c r="AAL56" s="150"/>
      <c r="AAM56" s="150"/>
      <c r="AAN56" s="150"/>
      <c r="AAO56" s="150"/>
      <c r="AAP56" s="150"/>
      <c r="AAQ56" s="150"/>
      <c r="AAR56" s="150"/>
      <c r="AAS56" s="150"/>
      <c r="AAT56" s="150"/>
      <c r="AAU56" s="150"/>
      <c r="AAV56" s="150"/>
      <c r="AAW56" s="150"/>
      <c r="AAX56" s="150"/>
      <c r="AAY56" s="150"/>
      <c r="AAZ56" s="150"/>
      <c r="ABA56" s="150"/>
      <c r="ABB56" s="150"/>
      <c r="ABC56" s="150"/>
      <c r="ABD56" s="150"/>
      <c r="ABE56" s="150"/>
      <c r="ABF56" s="150"/>
      <c r="ABG56" s="150"/>
      <c r="ABH56" s="150"/>
      <c r="ABI56" s="150"/>
      <c r="ABJ56" s="150"/>
      <c r="ABK56" s="150"/>
      <c r="ABL56" s="150"/>
      <c r="ABM56" s="150"/>
      <c r="ABN56" s="150"/>
      <c r="ABO56" s="150"/>
      <c r="ABP56" s="150"/>
      <c r="ABQ56" s="150"/>
      <c r="ABR56" s="150"/>
      <c r="ABS56" s="150"/>
      <c r="ABT56" s="150"/>
      <c r="ABU56" s="150"/>
      <c r="ABV56" s="150"/>
      <c r="ABW56" s="150"/>
      <c r="ABX56" s="150"/>
      <c r="ABY56" s="150"/>
      <c r="ABZ56" s="150"/>
      <c r="ACA56" s="150"/>
      <c r="ACB56" s="150"/>
      <c r="ACC56" s="150"/>
      <c r="ACD56" s="150"/>
      <c r="ACE56" s="150"/>
      <c r="ACF56" s="150"/>
      <c r="ACG56" s="150"/>
      <c r="ACH56" s="150"/>
      <c r="ACI56" s="150"/>
      <c r="ACJ56" s="150"/>
      <c r="ACK56" s="150"/>
      <c r="ACL56" s="150"/>
      <c r="ACM56" s="150"/>
      <c r="ACN56" s="150"/>
      <c r="ACO56" s="150"/>
      <c r="ACP56" s="150"/>
      <c r="ACQ56" s="150"/>
      <c r="ACR56" s="150"/>
      <c r="ACS56" s="150"/>
      <c r="ACT56" s="150"/>
      <c r="ACU56" s="150"/>
      <c r="ACV56" s="150"/>
      <c r="ACW56" s="150"/>
      <c r="ACX56" s="150"/>
      <c r="ACY56" s="150"/>
      <c r="ACZ56" s="150"/>
      <c r="ADA56" s="150"/>
      <c r="ADB56" s="150"/>
      <c r="ADC56" s="150"/>
      <c r="ADD56" s="150"/>
      <c r="ADE56" s="150"/>
      <c r="ADF56" s="150"/>
      <c r="ADG56" s="150"/>
      <c r="ADH56" s="150"/>
      <c r="ADI56" s="150"/>
      <c r="ADJ56" s="150"/>
      <c r="ADK56" s="150"/>
      <c r="ADL56" s="150"/>
      <c r="ADM56" s="150"/>
      <c r="ADN56" s="150"/>
      <c r="ADO56" s="150"/>
      <c r="ADP56" s="150"/>
      <c r="ADQ56" s="150"/>
      <c r="ADR56" s="150"/>
      <c r="ADS56" s="150"/>
      <c r="ADT56" s="150"/>
      <c r="ADU56" s="150"/>
      <c r="ADV56" s="150"/>
      <c r="ADW56" s="150"/>
      <c r="ADX56" s="150"/>
      <c r="ADY56" s="150"/>
      <c r="ADZ56" s="150"/>
      <c r="AEA56" s="150"/>
      <c r="AEB56" s="150"/>
      <c r="AEC56" s="150"/>
      <c r="AED56" s="150"/>
      <c r="AEE56" s="150"/>
      <c r="AEF56" s="150"/>
      <c r="AEG56" s="150"/>
      <c r="AEH56" s="150"/>
      <c r="AEI56" s="150"/>
      <c r="AEJ56" s="150"/>
      <c r="AEK56" s="150"/>
      <c r="AEL56" s="150"/>
      <c r="AEM56" s="150"/>
      <c r="AEN56" s="150"/>
      <c r="AEO56" s="150"/>
      <c r="AEP56" s="150"/>
      <c r="AEQ56" s="150"/>
      <c r="AER56" s="150"/>
      <c r="AES56" s="150"/>
      <c r="AET56" s="150"/>
      <c r="AEU56" s="150"/>
      <c r="AEV56" s="150"/>
      <c r="AEW56" s="150"/>
      <c r="AEX56" s="150"/>
      <c r="AEY56" s="150"/>
      <c r="AEZ56" s="150"/>
      <c r="AFA56" s="150"/>
      <c r="AFB56" s="150"/>
      <c r="AFC56" s="150"/>
      <c r="AFD56" s="150"/>
      <c r="AFE56" s="150"/>
      <c r="AFF56" s="150"/>
      <c r="AFG56" s="150"/>
      <c r="AFH56" s="150"/>
      <c r="AFI56" s="150"/>
      <c r="AFJ56" s="150"/>
      <c r="AFK56" s="150"/>
      <c r="AFL56" s="150"/>
      <c r="AFM56" s="150"/>
      <c r="AFN56" s="150"/>
      <c r="AFO56" s="150"/>
      <c r="AFP56" s="150"/>
      <c r="AFQ56" s="150"/>
      <c r="AFR56" s="150"/>
      <c r="AFS56" s="150"/>
      <c r="AFT56" s="150"/>
      <c r="AFU56" s="150"/>
      <c r="AFV56" s="150"/>
      <c r="AFW56" s="150"/>
      <c r="AFX56" s="150"/>
      <c r="AFY56" s="150"/>
      <c r="AFZ56" s="150"/>
      <c r="AGA56" s="150"/>
      <c r="AGB56" s="150"/>
      <c r="AGC56" s="150"/>
      <c r="AGD56" s="150"/>
      <c r="AGE56" s="150"/>
      <c r="AGF56" s="150"/>
      <c r="AGG56" s="150"/>
      <c r="AGH56" s="150"/>
      <c r="AGI56" s="150"/>
      <c r="AGJ56" s="150"/>
      <c r="AGK56" s="150"/>
      <c r="AGL56" s="150"/>
      <c r="AGM56" s="150"/>
      <c r="AGN56" s="150"/>
      <c r="AGO56" s="150"/>
      <c r="AGP56" s="150"/>
      <c r="AGQ56" s="150"/>
      <c r="AGR56" s="150"/>
      <c r="AGS56" s="150"/>
      <c r="AGT56" s="150"/>
      <c r="AGU56" s="150"/>
      <c r="AGV56" s="150"/>
      <c r="AGW56" s="150"/>
      <c r="AGX56" s="150"/>
      <c r="AGY56" s="150"/>
      <c r="AGZ56" s="150"/>
      <c r="AHA56" s="150"/>
      <c r="AHB56" s="150"/>
      <c r="AHC56" s="150"/>
      <c r="AHD56" s="150"/>
      <c r="AHE56" s="150"/>
      <c r="AHF56" s="150"/>
      <c r="AHG56" s="150"/>
      <c r="AHH56" s="150"/>
      <c r="AHI56" s="150"/>
      <c r="AHJ56" s="150"/>
      <c r="AHK56" s="150"/>
      <c r="AHL56" s="150"/>
      <c r="AHM56" s="150"/>
      <c r="AHN56" s="150"/>
      <c r="AHO56" s="150"/>
      <c r="AHP56" s="150"/>
      <c r="AHQ56" s="150"/>
      <c r="AHR56" s="150"/>
      <c r="AHS56" s="150"/>
      <c r="AHT56" s="150"/>
      <c r="AHU56" s="150"/>
      <c r="AHV56" s="150"/>
      <c r="AHW56" s="150"/>
      <c r="AHX56" s="150"/>
      <c r="AHY56" s="150"/>
      <c r="AHZ56" s="150"/>
      <c r="AIA56" s="150"/>
      <c r="AIB56" s="150"/>
      <c r="AIC56" s="150"/>
      <c r="AID56" s="150"/>
      <c r="AIE56" s="150"/>
      <c r="AIF56" s="150"/>
      <c r="AIG56" s="150"/>
      <c r="AIH56" s="150"/>
      <c r="AII56" s="150"/>
      <c r="AIJ56" s="150"/>
      <c r="AIK56" s="150"/>
      <c r="AIL56" s="150"/>
      <c r="AIM56" s="150"/>
      <c r="AIN56" s="150"/>
      <c r="AIO56" s="150"/>
      <c r="AIP56" s="150"/>
      <c r="AIQ56" s="150"/>
      <c r="AIR56" s="150"/>
      <c r="AIS56" s="150"/>
      <c r="AIT56" s="150"/>
      <c r="AIU56" s="150"/>
      <c r="AIV56" s="150"/>
      <c r="AIW56" s="150"/>
      <c r="AIX56" s="150"/>
      <c r="AIY56" s="150"/>
      <c r="AIZ56" s="150"/>
      <c r="AJA56" s="150"/>
      <c r="AJB56" s="150"/>
      <c r="AJC56" s="150"/>
      <c r="AJD56" s="150"/>
      <c r="AJE56" s="150"/>
      <c r="AJF56" s="150"/>
      <c r="AJG56" s="150"/>
      <c r="AJH56" s="150"/>
      <c r="AJI56" s="150"/>
      <c r="AJJ56" s="150"/>
      <c r="AJK56" s="150"/>
      <c r="AJL56" s="150"/>
      <c r="AJM56" s="150"/>
      <c r="AJN56" s="150"/>
      <c r="AJO56" s="150"/>
      <c r="AJP56" s="150"/>
      <c r="AJQ56" s="150"/>
      <c r="AJR56" s="150"/>
      <c r="AJS56" s="150"/>
      <c r="AJT56" s="150"/>
      <c r="AJU56" s="150"/>
      <c r="AJV56" s="150"/>
      <c r="AJW56" s="150"/>
      <c r="AJX56" s="150"/>
      <c r="AJY56" s="150"/>
      <c r="AJZ56" s="150"/>
      <c r="AKA56" s="150"/>
      <c r="AKB56" s="150"/>
      <c r="AKC56" s="150"/>
      <c r="AKD56" s="150"/>
      <c r="AKE56" s="150"/>
      <c r="AKF56" s="150"/>
      <c r="AKG56" s="150"/>
      <c r="AKH56" s="150"/>
      <c r="AKI56" s="150"/>
      <c r="AKJ56" s="150"/>
      <c r="AKK56" s="150"/>
      <c r="AKL56" s="150"/>
      <c r="AKM56" s="150"/>
      <c r="AKN56" s="150"/>
      <c r="AKO56" s="150"/>
      <c r="AKP56" s="150"/>
      <c r="AKQ56" s="150"/>
      <c r="AKR56" s="150"/>
      <c r="AKS56" s="150"/>
      <c r="AKT56" s="150"/>
      <c r="AKU56" s="150"/>
      <c r="AKV56" s="150"/>
      <c r="AKW56" s="150"/>
      <c r="AKX56" s="150"/>
      <c r="AKY56" s="150"/>
      <c r="AKZ56" s="150"/>
      <c r="ALA56" s="150"/>
      <c r="ALB56" s="150"/>
      <c r="ALC56" s="150"/>
      <c r="ALD56" s="150"/>
      <c r="ALE56" s="150"/>
      <c r="ALF56" s="150"/>
      <c r="ALG56" s="150"/>
      <c r="ALH56" s="150"/>
      <c r="ALI56" s="150"/>
      <c r="ALJ56" s="150"/>
      <c r="ALK56" s="150"/>
      <c r="ALL56" s="150"/>
      <c r="ALM56" s="150"/>
      <c r="ALN56" s="150"/>
      <c r="ALO56" s="150"/>
      <c r="ALP56" s="150"/>
      <c r="ALQ56" s="150"/>
      <c r="ALR56" s="150"/>
      <c r="ALS56" s="150"/>
      <c r="ALT56" s="150"/>
      <c r="ALU56" s="150"/>
      <c r="ALV56" s="150"/>
      <c r="ALW56" s="150"/>
      <c r="ALX56" s="150"/>
      <c r="ALY56" s="150"/>
      <c r="ALZ56" s="150"/>
      <c r="AMA56" s="150"/>
      <c r="AMB56" s="150"/>
      <c r="AMC56" s="150"/>
      <c r="AMD56" s="150"/>
      <c r="AME56" s="150"/>
      <c r="AMF56" s="150"/>
      <c r="AMG56" s="150"/>
      <c r="AMH56" s="150"/>
      <c r="AMI56" s="150"/>
      <c r="AMJ56" s="150"/>
      <c r="AMK56" s="150"/>
      <c r="AML56" s="150"/>
      <c r="AMM56" s="150"/>
      <c r="AMN56" s="150"/>
      <c r="AMO56" s="150"/>
      <c r="AMP56" s="150"/>
      <c r="AMQ56" s="150"/>
      <c r="AMR56" s="150"/>
      <c r="AMS56" s="150"/>
      <c r="AMT56" s="150"/>
      <c r="AMU56" s="150"/>
      <c r="AMV56" s="150"/>
      <c r="AMW56" s="150"/>
      <c r="AMX56" s="150"/>
      <c r="AMY56" s="150"/>
      <c r="AMZ56" s="150"/>
      <c r="ANA56" s="150"/>
      <c r="ANB56" s="150"/>
      <c r="ANC56" s="150"/>
      <c r="AND56" s="150"/>
      <c r="ANE56" s="150"/>
      <c r="ANF56" s="150"/>
      <c r="ANG56" s="150"/>
      <c r="ANH56" s="150"/>
      <c r="ANI56" s="150"/>
      <c r="ANJ56" s="150"/>
      <c r="ANK56" s="150"/>
      <c r="ANL56" s="150"/>
      <c r="ANM56" s="150"/>
      <c r="ANN56" s="150"/>
      <c r="ANO56" s="150"/>
      <c r="ANP56" s="150"/>
      <c r="ANQ56" s="150"/>
      <c r="ANR56" s="150"/>
      <c r="ANS56" s="150"/>
      <c r="ANT56" s="150"/>
      <c r="ANU56" s="150"/>
      <c r="ANV56" s="150"/>
      <c r="ANW56" s="150"/>
      <c r="ANX56" s="150"/>
      <c r="ANY56" s="150"/>
      <c r="ANZ56" s="150"/>
      <c r="AOA56" s="150"/>
      <c r="AOB56" s="150"/>
      <c r="AOC56" s="150"/>
      <c r="AOD56" s="150"/>
      <c r="AOE56" s="150"/>
      <c r="AOF56" s="150"/>
      <c r="AOG56" s="150"/>
      <c r="AOH56" s="150"/>
      <c r="AOI56" s="150"/>
      <c r="AOJ56" s="150"/>
      <c r="AOK56" s="150"/>
      <c r="AOL56" s="150"/>
      <c r="AOM56" s="150"/>
      <c r="AON56" s="150"/>
      <c r="AOO56" s="150"/>
      <c r="AOP56" s="150"/>
      <c r="AOQ56" s="150"/>
      <c r="AOR56" s="150"/>
      <c r="AOS56" s="150"/>
      <c r="AOT56" s="150"/>
      <c r="AOU56" s="150"/>
      <c r="AOV56" s="150"/>
      <c r="AOW56" s="150"/>
      <c r="AOX56" s="150"/>
      <c r="AOY56" s="150"/>
      <c r="AOZ56" s="150"/>
      <c r="APA56" s="150"/>
      <c r="APB56" s="150"/>
      <c r="APC56" s="150"/>
      <c r="APD56" s="150"/>
      <c r="APE56" s="150"/>
      <c r="APF56" s="150"/>
      <c r="APG56" s="150"/>
      <c r="APH56" s="150"/>
      <c r="API56" s="150"/>
      <c r="APJ56" s="150"/>
      <c r="APK56" s="150"/>
      <c r="APL56" s="150"/>
      <c r="APM56" s="150"/>
      <c r="APN56" s="150"/>
      <c r="APO56" s="150"/>
      <c r="APP56" s="150"/>
      <c r="APQ56" s="150"/>
      <c r="APR56" s="150"/>
      <c r="APS56" s="150"/>
      <c r="APT56" s="150"/>
      <c r="APU56" s="150"/>
      <c r="APV56" s="150"/>
      <c r="APW56" s="150"/>
      <c r="APX56" s="150"/>
      <c r="APY56" s="150"/>
      <c r="APZ56" s="150"/>
      <c r="AQA56" s="150"/>
      <c r="AQB56" s="150"/>
      <c r="AQC56" s="150"/>
      <c r="AQD56" s="150"/>
      <c r="AQE56" s="150"/>
      <c r="AQF56" s="150"/>
      <c r="AQG56" s="150"/>
      <c r="AQH56" s="150"/>
      <c r="AQI56" s="150"/>
      <c r="AQJ56" s="150"/>
      <c r="AQK56" s="150"/>
      <c r="AQL56" s="150"/>
      <c r="AQM56" s="150"/>
      <c r="AQN56" s="150"/>
      <c r="AQO56" s="150"/>
      <c r="AQP56" s="150"/>
      <c r="AQQ56" s="150"/>
      <c r="AQR56" s="150"/>
      <c r="AQS56" s="150"/>
      <c r="AQT56" s="150"/>
      <c r="AQU56" s="150"/>
      <c r="AQV56" s="150"/>
      <c r="AQW56" s="150"/>
      <c r="AQX56" s="150"/>
      <c r="AQY56" s="150"/>
      <c r="AQZ56" s="150"/>
      <c r="ARA56" s="150"/>
      <c r="ARB56" s="150"/>
      <c r="ARC56" s="150"/>
      <c r="ARD56" s="150"/>
      <c r="ARE56" s="150"/>
      <c r="ARF56" s="150"/>
      <c r="ARG56" s="150"/>
      <c r="ARH56" s="150"/>
      <c r="ARI56" s="150"/>
      <c r="ARJ56" s="150"/>
      <c r="ARK56" s="150"/>
      <c r="ARL56" s="150"/>
      <c r="ARM56" s="150"/>
      <c r="ARN56" s="150"/>
      <c r="ARO56" s="150"/>
      <c r="ARP56" s="150"/>
      <c r="ARQ56" s="150"/>
      <c r="ARR56" s="150"/>
      <c r="ARS56" s="150"/>
      <c r="ART56" s="150"/>
      <c r="ARU56" s="150"/>
      <c r="ARV56" s="150"/>
      <c r="ARW56" s="150"/>
      <c r="ARX56" s="150"/>
      <c r="ARY56" s="150"/>
      <c r="ARZ56" s="150"/>
      <c r="ASA56" s="150"/>
      <c r="ASB56" s="150"/>
      <c r="ASC56" s="150"/>
      <c r="ASD56" s="150"/>
      <c r="ASE56" s="150"/>
      <c r="ASF56" s="150"/>
      <c r="ASG56" s="150"/>
      <c r="ASH56" s="150"/>
      <c r="ASI56" s="150"/>
      <c r="ASJ56" s="150"/>
      <c r="ASK56" s="150"/>
      <c r="ASL56" s="150"/>
      <c r="ASM56" s="150"/>
      <c r="ASN56" s="150"/>
      <c r="ASO56" s="150"/>
      <c r="ASP56" s="150"/>
      <c r="ASQ56" s="150"/>
      <c r="ASR56" s="150"/>
      <c r="ASS56" s="150"/>
      <c r="AST56" s="150"/>
      <c r="ASU56" s="150"/>
      <c r="ASV56" s="150"/>
      <c r="ASW56" s="150"/>
      <c r="ASX56" s="150"/>
      <c r="ASY56" s="150"/>
      <c r="ASZ56" s="150"/>
      <c r="ATA56" s="150"/>
      <c r="ATB56" s="150"/>
      <c r="ATC56" s="150"/>
      <c r="ATD56" s="150"/>
      <c r="ATE56" s="150"/>
      <c r="ATF56" s="150"/>
      <c r="ATG56" s="150"/>
      <c r="ATH56" s="150"/>
      <c r="ATI56" s="150"/>
      <c r="ATJ56" s="150"/>
      <c r="ATK56" s="150"/>
      <c r="ATL56" s="150"/>
      <c r="ATM56" s="150"/>
      <c r="ATN56" s="150"/>
      <c r="ATO56" s="150"/>
      <c r="ATP56" s="150"/>
      <c r="ATQ56" s="150"/>
      <c r="ATR56" s="150"/>
      <c r="ATS56" s="150"/>
      <c r="ATT56" s="150"/>
      <c r="ATU56" s="150"/>
      <c r="ATV56" s="150"/>
      <c r="ATW56" s="150"/>
      <c r="ATX56" s="150"/>
      <c r="ATY56" s="150"/>
      <c r="ATZ56" s="150"/>
      <c r="AUA56" s="150"/>
      <c r="AUB56" s="150"/>
      <c r="AUC56" s="150"/>
      <c r="AUD56" s="150"/>
      <c r="AUE56" s="150"/>
      <c r="AUF56" s="150"/>
      <c r="AUG56" s="150"/>
      <c r="AUH56" s="150"/>
      <c r="AUI56" s="150"/>
      <c r="AUJ56" s="150"/>
      <c r="AUK56" s="150"/>
      <c r="AUL56" s="150"/>
      <c r="AUM56" s="150"/>
      <c r="AUN56" s="150"/>
      <c r="AUO56" s="150"/>
      <c r="AUP56" s="150"/>
      <c r="AUQ56" s="150"/>
      <c r="AUR56" s="150"/>
      <c r="AUS56" s="150"/>
      <c r="AUT56" s="150"/>
      <c r="AUU56" s="150"/>
      <c r="AUV56" s="150"/>
      <c r="AUW56" s="150"/>
      <c r="AUX56" s="150"/>
      <c r="AUY56" s="150"/>
      <c r="AUZ56" s="150"/>
      <c r="AVA56" s="150"/>
      <c r="AVB56" s="150"/>
      <c r="AVC56" s="150"/>
      <c r="AVD56" s="150"/>
      <c r="AVE56" s="150"/>
      <c r="AVF56" s="150"/>
      <c r="AVG56" s="150"/>
      <c r="AVH56" s="150"/>
      <c r="AVI56" s="150"/>
      <c r="AVJ56" s="150"/>
      <c r="AVK56" s="150"/>
      <c r="AVL56" s="150"/>
      <c r="AVM56" s="150"/>
      <c r="AVN56" s="150"/>
      <c r="AVO56" s="150"/>
      <c r="AVP56" s="150"/>
      <c r="AVQ56" s="150"/>
      <c r="AVR56" s="150"/>
      <c r="AVS56" s="150"/>
      <c r="AVT56" s="150"/>
      <c r="AVU56" s="150"/>
      <c r="AVV56" s="150"/>
      <c r="AVW56" s="150"/>
      <c r="AVX56" s="150"/>
      <c r="AVY56" s="150"/>
      <c r="AVZ56" s="150"/>
      <c r="AWA56" s="150"/>
      <c r="AWB56" s="150"/>
      <c r="AWC56" s="150"/>
      <c r="AWD56" s="150"/>
      <c r="AWE56" s="150"/>
      <c r="AWF56" s="150"/>
      <c r="AWG56" s="150"/>
      <c r="AWH56" s="150"/>
      <c r="AWI56" s="150"/>
      <c r="AWJ56" s="150"/>
      <c r="AWK56" s="150"/>
      <c r="AWL56" s="150"/>
      <c r="AWM56" s="150"/>
      <c r="AWN56" s="150"/>
      <c r="AWO56" s="150"/>
      <c r="AWP56" s="150"/>
      <c r="AWQ56" s="150"/>
      <c r="AWR56" s="150"/>
      <c r="AWS56" s="150"/>
      <c r="AWT56" s="150"/>
      <c r="AWU56" s="150"/>
      <c r="AWV56" s="150"/>
      <c r="AWW56" s="150"/>
      <c r="AWX56" s="150"/>
      <c r="AWY56" s="150"/>
      <c r="AWZ56" s="150"/>
      <c r="AXA56" s="150"/>
      <c r="AXB56" s="150"/>
      <c r="AXC56" s="150"/>
      <c r="AXD56" s="150"/>
      <c r="AXE56" s="150"/>
      <c r="AXF56" s="150"/>
      <c r="AXG56" s="150"/>
      <c r="AXH56" s="150"/>
      <c r="AXI56" s="150"/>
      <c r="AXJ56" s="150"/>
      <c r="AXK56" s="150"/>
      <c r="AXL56" s="150"/>
      <c r="AXM56" s="150"/>
      <c r="AXN56" s="150"/>
      <c r="AXO56" s="150"/>
      <c r="AXP56" s="150"/>
      <c r="AXQ56" s="150"/>
      <c r="AXR56" s="150"/>
      <c r="AXS56" s="150"/>
      <c r="AXT56" s="150"/>
      <c r="AXU56" s="150"/>
      <c r="AXV56" s="150"/>
      <c r="AXW56" s="150"/>
      <c r="AXX56" s="150"/>
      <c r="AXY56" s="150"/>
      <c r="AXZ56" s="150"/>
      <c r="AYA56" s="150"/>
      <c r="AYB56" s="150"/>
      <c r="AYC56" s="150"/>
      <c r="AYD56" s="150"/>
      <c r="AYE56" s="150"/>
      <c r="AYF56" s="150"/>
      <c r="AYG56" s="150"/>
      <c r="AYH56" s="150"/>
      <c r="AYI56" s="150"/>
      <c r="AYJ56" s="150"/>
      <c r="AYK56" s="150"/>
      <c r="AYL56" s="150"/>
      <c r="AYM56" s="150"/>
      <c r="AYN56" s="150"/>
      <c r="AYO56" s="150"/>
      <c r="AYP56" s="150"/>
      <c r="AYQ56" s="150"/>
      <c r="AYR56" s="150"/>
      <c r="AYS56" s="150"/>
      <c r="AYT56" s="150"/>
      <c r="AYU56" s="150"/>
      <c r="AYV56" s="150"/>
      <c r="AYW56" s="150"/>
      <c r="AYX56" s="150"/>
      <c r="AYY56" s="150"/>
      <c r="AYZ56" s="150"/>
      <c r="AZA56" s="150"/>
      <c r="AZB56" s="150"/>
      <c r="AZC56" s="150"/>
      <c r="AZD56" s="150"/>
      <c r="AZE56" s="150"/>
      <c r="AZF56" s="150"/>
      <c r="AZG56" s="150"/>
      <c r="AZH56" s="150"/>
      <c r="AZI56" s="150"/>
      <c r="AZJ56" s="150"/>
      <c r="AZK56" s="150"/>
      <c r="AZL56" s="150"/>
      <c r="AZM56" s="150"/>
      <c r="AZN56" s="150"/>
      <c r="AZO56" s="150"/>
      <c r="AZP56" s="150"/>
      <c r="AZQ56" s="150"/>
      <c r="AZR56" s="150"/>
      <c r="AZS56" s="150"/>
      <c r="AZT56" s="150"/>
      <c r="AZU56" s="150"/>
      <c r="AZV56" s="150"/>
      <c r="AZW56" s="150"/>
      <c r="AZX56" s="150"/>
      <c r="AZY56" s="150"/>
      <c r="AZZ56" s="150"/>
      <c r="BAA56" s="150"/>
      <c r="BAB56" s="150"/>
      <c r="BAC56" s="150"/>
      <c r="BAD56" s="150"/>
      <c r="BAE56" s="150"/>
      <c r="BAF56" s="150"/>
      <c r="BAG56" s="150"/>
      <c r="BAH56" s="150"/>
      <c r="BAI56" s="150"/>
      <c r="BAJ56" s="150"/>
      <c r="BAK56" s="150"/>
      <c r="BAL56" s="150"/>
      <c r="BAM56" s="150"/>
      <c r="BAN56" s="150"/>
      <c r="BAO56" s="150"/>
      <c r="BAP56" s="150"/>
      <c r="BAQ56" s="150"/>
      <c r="BAR56" s="150"/>
      <c r="BAS56" s="150"/>
      <c r="BAT56" s="150"/>
      <c r="BAU56" s="150"/>
      <c r="BAV56" s="150"/>
      <c r="BAW56" s="150"/>
      <c r="BAX56" s="150"/>
      <c r="BAY56" s="150"/>
      <c r="BAZ56" s="150"/>
      <c r="BBA56" s="150"/>
      <c r="BBB56" s="150"/>
      <c r="BBC56" s="150"/>
      <c r="BBD56" s="150"/>
      <c r="BBE56" s="150"/>
      <c r="BBF56" s="150"/>
      <c r="BBG56" s="150"/>
      <c r="BBH56" s="150"/>
      <c r="BBI56" s="150"/>
      <c r="BBJ56" s="150"/>
      <c r="BBK56" s="150"/>
      <c r="BBL56" s="150"/>
      <c r="BBM56" s="150"/>
      <c r="BBN56" s="150"/>
      <c r="BBO56" s="150"/>
      <c r="BBP56" s="150"/>
      <c r="BBQ56" s="150"/>
      <c r="BBR56" s="150"/>
      <c r="BBS56" s="150"/>
      <c r="BBT56" s="150"/>
      <c r="BBU56" s="150"/>
      <c r="BBV56" s="150"/>
      <c r="BBW56" s="150"/>
      <c r="BBX56" s="150"/>
      <c r="BBY56" s="150"/>
      <c r="BBZ56" s="150"/>
      <c r="BCA56" s="150"/>
      <c r="BCB56" s="150"/>
      <c r="BCC56" s="150"/>
      <c r="BCD56" s="150"/>
      <c r="BCE56" s="150"/>
      <c r="BCF56" s="150"/>
      <c r="BCG56" s="150"/>
      <c r="BCH56" s="150"/>
      <c r="BCI56" s="150"/>
      <c r="BCJ56" s="150"/>
      <c r="BCK56" s="150"/>
      <c r="BCL56" s="150"/>
      <c r="BCM56" s="150"/>
      <c r="BCN56" s="150"/>
      <c r="BCO56" s="150"/>
      <c r="BCP56" s="150"/>
      <c r="BCQ56" s="150"/>
      <c r="BCR56" s="150"/>
      <c r="BCS56" s="150"/>
      <c r="BCT56" s="150"/>
      <c r="BCU56" s="150"/>
      <c r="BCV56" s="150"/>
      <c r="BCW56" s="150"/>
      <c r="BCX56" s="150"/>
      <c r="BCY56" s="150"/>
      <c r="BCZ56" s="150"/>
      <c r="BDA56" s="150"/>
      <c r="BDB56" s="150"/>
      <c r="BDC56" s="150"/>
      <c r="BDD56" s="150"/>
      <c r="BDE56" s="150"/>
      <c r="BDF56" s="150"/>
      <c r="BDG56" s="150"/>
      <c r="BDH56" s="150"/>
      <c r="BDI56" s="150"/>
      <c r="BDJ56" s="150"/>
      <c r="BDK56" s="150"/>
      <c r="BDL56" s="150"/>
      <c r="BDM56" s="150"/>
      <c r="BDN56" s="150"/>
      <c r="BDO56" s="150"/>
      <c r="BDP56" s="150"/>
      <c r="BDQ56" s="150"/>
      <c r="BDR56" s="150"/>
      <c r="BDS56" s="150"/>
      <c r="BDT56" s="150"/>
      <c r="BDU56" s="150"/>
      <c r="BDV56" s="150"/>
      <c r="BDW56" s="150"/>
      <c r="BDX56" s="150"/>
      <c r="BDY56" s="150"/>
      <c r="BDZ56" s="150"/>
      <c r="BEA56" s="150"/>
      <c r="BEB56" s="150"/>
      <c r="BEC56" s="150"/>
      <c r="BED56" s="150"/>
      <c r="BEE56" s="150"/>
      <c r="BEF56" s="150"/>
      <c r="BEG56" s="150"/>
      <c r="BEH56" s="150"/>
      <c r="BEI56" s="150"/>
      <c r="BEJ56" s="150"/>
      <c r="BEK56" s="150"/>
      <c r="BEL56" s="150"/>
      <c r="BEM56" s="150"/>
      <c r="BEN56" s="150"/>
      <c r="BEO56" s="150"/>
      <c r="BEP56" s="150"/>
      <c r="BEQ56" s="150"/>
      <c r="BER56" s="150"/>
      <c r="BES56" s="150"/>
      <c r="BET56" s="150"/>
      <c r="BEU56" s="150"/>
      <c r="BEV56" s="150"/>
      <c r="BEW56" s="150"/>
      <c r="BEX56" s="150"/>
      <c r="BEY56" s="150"/>
      <c r="BEZ56" s="150"/>
      <c r="BFA56" s="150"/>
      <c r="BFB56" s="150"/>
      <c r="BFC56" s="150"/>
      <c r="BFD56" s="150"/>
      <c r="BFE56" s="150"/>
      <c r="BFF56" s="150"/>
      <c r="BFG56" s="150"/>
      <c r="BFH56" s="150"/>
      <c r="BFI56" s="150"/>
      <c r="BFJ56" s="150"/>
      <c r="BFK56" s="150"/>
      <c r="BFL56" s="150"/>
      <c r="BFM56" s="150"/>
      <c r="BFN56" s="150"/>
      <c r="BFO56" s="150"/>
      <c r="BFP56" s="150"/>
      <c r="BFQ56" s="150"/>
      <c r="BFR56" s="150"/>
      <c r="BFS56" s="150"/>
      <c r="BFT56" s="150"/>
      <c r="BFU56" s="150"/>
      <c r="BFV56" s="150"/>
      <c r="BFW56" s="150"/>
      <c r="BFX56" s="150"/>
      <c r="BFY56" s="150"/>
      <c r="BFZ56" s="150"/>
      <c r="BGA56" s="150"/>
      <c r="BGB56" s="150"/>
      <c r="BGC56" s="150"/>
      <c r="BGD56" s="150"/>
      <c r="BGE56" s="150"/>
      <c r="BGF56" s="150"/>
      <c r="BGG56" s="150"/>
      <c r="BGH56" s="150"/>
      <c r="BGI56" s="150"/>
      <c r="BGJ56" s="150"/>
      <c r="BGK56" s="150"/>
      <c r="BGL56" s="150"/>
      <c r="BGM56" s="150"/>
      <c r="BGN56" s="150"/>
      <c r="BGO56" s="150"/>
      <c r="BGP56" s="150"/>
      <c r="BGQ56" s="150"/>
      <c r="BGR56" s="150"/>
      <c r="BGS56" s="150"/>
      <c r="BGT56" s="150"/>
      <c r="BGU56" s="150"/>
      <c r="BGV56" s="150"/>
      <c r="BGW56" s="150"/>
      <c r="BGX56" s="150"/>
      <c r="BGY56" s="150"/>
      <c r="BGZ56" s="150"/>
      <c r="BHA56" s="150"/>
      <c r="BHB56" s="150"/>
      <c r="BHC56" s="150"/>
      <c r="BHD56" s="150"/>
      <c r="BHE56" s="150"/>
      <c r="BHF56" s="150"/>
      <c r="BHG56" s="150"/>
      <c r="BHH56" s="150"/>
      <c r="BHI56" s="150"/>
      <c r="BHJ56" s="150"/>
      <c r="BHK56" s="150"/>
      <c r="BHL56" s="150"/>
      <c r="BHM56" s="150"/>
      <c r="BHN56" s="150"/>
      <c r="BHO56" s="150"/>
      <c r="BHP56" s="150"/>
      <c r="BHQ56" s="150"/>
      <c r="BHR56" s="150"/>
      <c r="BHS56" s="150"/>
      <c r="BHT56" s="150"/>
      <c r="BHU56" s="150"/>
      <c r="BHV56" s="150"/>
      <c r="BHW56" s="150"/>
      <c r="BHX56" s="150"/>
      <c r="BHY56" s="150"/>
      <c r="BHZ56" s="150"/>
      <c r="BIA56" s="150"/>
      <c r="BIB56" s="150"/>
      <c r="BIC56" s="150"/>
      <c r="BID56" s="150"/>
      <c r="BIE56" s="150"/>
      <c r="BIF56" s="150"/>
      <c r="BIG56" s="150"/>
      <c r="BIH56" s="150"/>
      <c r="BII56" s="150"/>
      <c r="BIJ56" s="150"/>
      <c r="BIK56" s="150"/>
      <c r="BIL56" s="150"/>
      <c r="BIM56" s="150"/>
      <c r="BIN56" s="150"/>
      <c r="BIO56" s="150"/>
      <c r="BIP56" s="150"/>
      <c r="BIQ56" s="150"/>
      <c r="BIR56" s="150"/>
      <c r="BIS56" s="150"/>
      <c r="BIT56" s="150"/>
      <c r="BIU56" s="150"/>
      <c r="BIV56" s="150"/>
      <c r="BIW56" s="150"/>
      <c r="BIX56" s="150"/>
      <c r="BIY56" s="150"/>
      <c r="BIZ56" s="150"/>
      <c r="BJA56" s="150"/>
      <c r="BJB56" s="150"/>
      <c r="BJC56" s="150"/>
      <c r="BJD56" s="150"/>
      <c r="BJE56" s="150"/>
      <c r="BJF56" s="150"/>
      <c r="BJG56" s="150"/>
      <c r="BJH56" s="150"/>
      <c r="BJI56" s="150"/>
      <c r="BJJ56" s="150"/>
      <c r="BJK56" s="150"/>
      <c r="BJL56" s="150"/>
      <c r="BJM56" s="150"/>
      <c r="BJN56" s="150"/>
      <c r="BJO56" s="150"/>
      <c r="BJP56" s="150"/>
      <c r="BJQ56" s="150"/>
      <c r="BJR56" s="150"/>
      <c r="BJS56" s="150"/>
      <c r="BJT56" s="150"/>
      <c r="BJU56" s="150"/>
      <c r="BJV56" s="150"/>
      <c r="BJW56" s="150"/>
      <c r="BJX56" s="150"/>
      <c r="BJY56" s="150"/>
      <c r="BJZ56" s="150"/>
      <c r="BKA56" s="150"/>
      <c r="BKB56" s="150"/>
      <c r="BKC56" s="150"/>
      <c r="BKD56" s="150"/>
      <c r="BKE56" s="150"/>
      <c r="BKF56" s="150"/>
      <c r="BKG56" s="150"/>
      <c r="BKH56" s="150"/>
      <c r="BKI56" s="150"/>
      <c r="BKJ56" s="150"/>
      <c r="BKK56" s="150"/>
      <c r="BKL56" s="150"/>
      <c r="BKM56" s="150"/>
      <c r="BKN56" s="150"/>
      <c r="BKO56" s="150"/>
      <c r="BKP56" s="150"/>
      <c r="BKQ56" s="150"/>
      <c r="BKR56" s="150"/>
      <c r="BKS56" s="150"/>
      <c r="BKT56" s="150"/>
      <c r="BKU56" s="150"/>
      <c r="BKV56" s="150"/>
      <c r="BKW56" s="150"/>
      <c r="BKX56" s="150"/>
      <c r="BKY56" s="150"/>
      <c r="BKZ56" s="150"/>
      <c r="BLA56" s="150"/>
      <c r="BLB56" s="150"/>
      <c r="BLC56" s="150"/>
      <c r="BLD56" s="150"/>
      <c r="BLE56" s="150"/>
      <c r="BLF56" s="150"/>
      <c r="BLG56" s="150"/>
      <c r="BLH56" s="150"/>
      <c r="BLI56" s="150"/>
      <c r="BLJ56" s="150"/>
      <c r="BLK56" s="150"/>
      <c r="BLL56" s="150"/>
      <c r="BLM56" s="150"/>
      <c r="BLN56" s="150"/>
      <c r="BLO56" s="150"/>
      <c r="BLP56" s="150"/>
      <c r="BLQ56" s="150"/>
      <c r="BLR56" s="150"/>
      <c r="BLS56" s="150"/>
      <c r="BLT56" s="150"/>
      <c r="BLU56" s="150"/>
      <c r="BLV56" s="150"/>
      <c r="BLW56" s="150"/>
      <c r="BLX56" s="150"/>
      <c r="BLY56" s="150"/>
      <c r="BLZ56" s="150"/>
      <c r="BMA56" s="150"/>
      <c r="BMB56" s="150"/>
      <c r="BMC56" s="150"/>
      <c r="BMD56" s="150"/>
      <c r="BME56" s="150"/>
      <c r="BMF56" s="150"/>
      <c r="BMG56" s="150"/>
      <c r="BMH56" s="150"/>
      <c r="BMI56" s="150"/>
      <c r="BMJ56" s="150"/>
      <c r="BMK56" s="150"/>
      <c r="BML56" s="150"/>
      <c r="BMM56" s="150"/>
      <c r="BMN56" s="150"/>
      <c r="BMO56" s="150"/>
      <c r="BMP56" s="150"/>
      <c r="BMQ56" s="150"/>
      <c r="BMR56" s="150"/>
      <c r="BMS56" s="150"/>
      <c r="BMT56" s="150"/>
      <c r="BMU56" s="150"/>
      <c r="BMV56" s="150"/>
      <c r="BMW56" s="150"/>
      <c r="BMX56" s="150"/>
      <c r="BMY56" s="150"/>
      <c r="BMZ56" s="150"/>
      <c r="BNA56" s="150"/>
      <c r="BNB56" s="150"/>
      <c r="BNC56" s="150"/>
      <c r="BND56" s="150"/>
      <c r="BNE56" s="150"/>
      <c r="BNF56" s="150"/>
      <c r="BNG56" s="150"/>
      <c r="BNH56" s="150"/>
      <c r="BNI56" s="150"/>
      <c r="BNJ56" s="150"/>
      <c r="BNK56" s="150"/>
      <c r="BNL56" s="150"/>
      <c r="BNM56" s="150"/>
      <c r="BNN56" s="150"/>
      <c r="BNO56" s="150"/>
      <c r="BNP56" s="150"/>
      <c r="BNQ56" s="150"/>
      <c r="BNR56" s="150"/>
      <c r="BNS56" s="150"/>
      <c r="BNT56" s="150"/>
      <c r="BNU56" s="150"/>
      <c r="BNV56" s="150"/>
      <c r="BNW56" s="150"/>
      <c r="BNX56" s="150"/>
      <c r="BNY56" s="150"/>
      <c r="BNZ56" s="150"/>
      <c r="BOA56" s="150"/>
      <c r="BOB56" s="150"/>
      <c r="BOC56" s="150"/>
      <c r="BOD56" s="150"/>
      <c r="BOE56" s="150"/>
      <c r="BOF56" s="150"/>
      <c r="BOG56" s="150"/>
      <c r="BOH56" s="150"/>
      <c r="BOI56" s="150"/>
      <c r="BOJ56" s="150"/>
      <c r="BOK56" s="150"/>
      <c r="BOL56" s="150"/>
      <c r="BOM56" s="150"/>
      <c r="BON56" s="150"/>
      <c r="BOO56" s="150"/>
      <c r="BOP56" s="150"/>
      <c r="BOQ56" s="150"/>
      <c r="BOR56" s="150"/>
      <c r="BOS56" s="150"/>
      <c r="BOT56" s="150"/>
      <c r="BOU56" s="150"/>
      <c r="BOV56" s="150"/>
      <c r="BOW56" s="150"/>
      <c r="BOX56" s="150"/>
      <c r="BOY56" s="150"/>
      <c r="BOZ56" s="150"/>
      <c r="BPA56" s="150"/>
      <c r="BPB56" s="150"/>
      <c r="BPC56" s="150"/>
      <c r="BPD56" s="150"/>
      <c r="BPE56" s="150"/>
      <c r="BPF56" s="150"/>
      <c r="BPG56" s="150"/>
      <c r="BPH56" s="150"/>
      <c r="BPI56" s="150"/>
      <c r="BPJ56" s="150"/>
      <c r="BPK56" s="150"/>
      <c r="BPL56" s="150"/>
      <c r="BPM56" s="150"/>
      <c r="BPN56" s="150"/>
      <c r="BPO56" s="150"/>
      <c r="BPP56" s="150"/>
      <c r="BPQ56" s="150"/>
      <c r="BPR56" s="150"/>
      <c r="BPS56" s="150"/>
      <c r="BPT56" s="150"/>
      <c r="BPU56" s="150"/>
      <c r="BPV56" s="150"/>
      <c r="BPW56" s="150"/>
      <c r="BPX56" s="150"/>
      <c r="BPY56" s="150"/>
      <c r="BPZ56" s="150"/>
      <c r="BQA56" s="150"/>
      <c r="BQB56" s="150"/>
      <c r="BQC56" s="150"/>
      <c r="BQD56" s="150"/>
      <c r="BQE56" s="150"/>
      <c r="BQF56" s="150"/>
      <c r="BQG56" s="150"/>
      <c r="BQH56" s="150"/>
      <c r="BQI56" s="150"/>
      <c r="BQJ56" s="150"/>
      <c r="BQK56" s="150"/>
      <c r="BQL56" s="150"/>
      <c r="BQM56" s="150"/>
      <c r="BQN56" s="150"/>
      <c r="BQO56" s="150"/>
      <c r="BQP56" s="150"/>
      <c r="BQQ56" s="150"/>
      <c r="BQR56" s="150"/>
      <c r="BQS56" s="150"/>
      <c r="BQT56" s="150"/>
      <c r="BQU56" s="150"/>
      <c r="BQV56" s="150"/>
      <c r="BQW56" s="150"/>
      <c r="BQX56" s="150"/>
      <c r="BQY56" s="150"/>
      <c r="BQZ56" s="150"/>
      <c r="BRA56" s="150"/>
      <c r="BRB56" s="150"/>
      <c r="BRC56" s="150"/>
      <c r="BRD56" s="150"/>
      <c r="BRE56" s="150"/>
      <c r="BRF56" s="150"/>
      <c r="BRG56" s="150"/>
      <c r="BRH56" s="150"/>
      <c r="BRI56" s="150"/>
      <c r="BRJ56" s="150"/>
      <c r="BRK56" s="150"/>
      <c r="BRL56" s="150"/>
      <c r="BRM56" s="150"/>
      <c r="BRN56" s="150"/>
      <c r="BRO56" s="150"/>
      <c r="BRP56" s="150"/>
      <c r="BRQ56" s="150"/>
      <c r="BRR56" s="150"/>
      <c r="BRS56" s="150"/>
      <c r="BRT56" s="150"/>
      <c r="BRU56" s="150"/>
      <c r="BRV56" s="150"/>
      <c r="BRW56" s="150"/>
      <c r="BRX56" s="150"/>
      <c r="BRY56" s="150"/>
      <c r="BRZ56" s="150"/>
      <c r="BSA56" s="150"/>
      <c r="BSB56" s="150"/>
      <c r="BSC56" s="150"/>
      <c r="BSD56" s="150"/>
      <c r="BSE56" s="150"/>
      <c r="BSF56" s="150"/>
      <c r="BSG56" s="150"/>
      <c r="BSH56" s="150"/>
      <c r="BSI56" s="150"/>
      <c r="BSJ56" s="150"/>
      <c r="BSK56" s="150"/>
      <c r="BSL56" s="150"/>
      <c r="BSM56" s="150"/>
      <c r="BSN56" s="150"/>
      <c r="BSO56" s="150"/>
      <c r="BSP56" s="150"/>
      <c r="BSQ56" s="150"/>
      <c r="BSR56" s="150"/>
      <c r="BSS56" s="150"/>
      <c r="BST56" s="150"/>
      <c r="BSU56" s="150"/>
      <c r="BSV56" s="150"/>
      <c r="BSW56" s="150"/>
      <c r="BSX56" s="150"/>
      <c r="BSY56" s="150"/>
      <c r="BSZ56" s="150"/>
      <c r="BTA56" s="150"/>
      <c r="BTB56" s="150"/>
      <c r="BTC56" s="150"/>
      <c r="BTD56" s="150"/>
      <c r="BTE56" s="150"/>
      <c r="BTF56" s="150"/>
      <c r="BTG56" s="150"/>
      <c r="BTH56" s="150"/>
      <c r="BTI56" s="150"/>
      <c r="BTJ56" s="150"/>
      <c r="BTK56" s="150"/>
      <c r="BTL56" s="150"/>
      <c r="BTM56" s="150"/>
      <c r="BTN56" s="150"/>
      <c r="BTO56" s="150"/>
      <c r="BTP56" s="150"/>
      <c r="BTQ56" s="150"/>
      <c r="BTR56" s="150"/>
      <c r="BTS56" s="150"/>
      <c r="BTT56" s="150"/>
      <c r="BTU56" s="150"/>
      <c r="BTV56" s="150"/>
      <c r="BTW56" s="150"/>
      <c r="BTX56" s="150"/>
      <c r="BTY56" s="150"/>
      <c r="BTZ56" s="150"/>
      <c r="BUA56" s="150"/>
      <c r="BUB56" s="150"/>
      <c r="BUC56" s="150"/>
      <c r="BUD56" s="150"/>
      <c r="BUE56" s="150"/>
      <c r="BUF56" s="150"/>
      <c r="BUG56" s="150"/>
      <c r="BUH56" s="150"/>
      <c r="BUI56" s="150"/>
      <c r="BUJ56" s="150"/>
      <c r="BUK56" s="150"/>
      <c r="BUL56" s="150"/>
      <c r="BUM56" s="150"/>
      <c r="BUN56" s="150"/>
      <c r="BUO56" s="150"/>
      <c r="BUP56" s="150"/>
      <c r="BUQ56" s="150"/>
      <c r="BUR56" s="150"/>
      <c r="BUS56" s="150"/>
      <c r="BUT56" s="150"/>
      <c r="BUU56" s="150"/>
      <c r="BUV56" s="150"/>
      <c r="BUW56" s="150"/>
      <c r="BUX56" s="150"/>
      <c r="BUY56" s="150"/>
      <c r="BUZ56" s="150"/>
      <c r="BVA56" s="150"/>
      <c r="BVB56" s="150"/>
      <c r="BVC56" s="150"/>
      <c r="BVD56" s="150"/>
      <c r="BVE56" s="150"/>
      <c r="BVF56" s="150"/>
      <c r="BVG56" s="150"/>
      <c r="BVH56" s="150"/>
      <c r="BVI56" s="150"/>
      <c r="BVJ56" s="150"/>
      <c r="BVK56" s="150"/>
      <c r="BVL56" s="150"/>
      <c r="BVM56" s="150"/>
      <c r="BVN56" s="150"/>
      <c r="BVO56" s="150"/>
      <c r="BVP56" s="150"/>
      <c r="BVQ56" s="150"/>
      <c r="BVR56" s="150"/>
      <c r="BVS56" s="150"/>
      <c r="BVT56" s="150"/>
      <c r="BVU56" s="150"/>
      <c r="BVV56" s="150"/>
      <c r="BVW56" s="150"/>
      <c r="BVX56" s="150"/>
      <c r="BVY56" s="150"/>
      <c r="BVZ56" s="150"/>
      <c r="BWA56" s="150"/>
      <c r="BWB56" s="150"/>
      <c r="BWC56" s="150"/>
      <c r="BWD56" s="150"/>
      <c r="BWE56" s="150"/>
      <c r="BWF56" s="150"/>
      <c r="BWG56" s="150"/>
      <c r="BWH56" s="150"/>
      <c r="BWI56" s="150"/>
      <c r="BWJ56" s="150"/>
      <c r="BWK56" s="150"/>
      <c r="BWL56" s="150"/>
      <c r="BWM56" s="150"/>
      <c r="BWN56" s="150"/>
      <c r="BWO56" s="150"/>
      <c r="BWP56" s="150"/>
      <c r="BWQ56" s="150"/>
      <c r="BWR56" s="150"/>
      <c r="BWS56" s="150"/>
      <c r="BWT56" s="150"/>
      <c r="BWU56" s="150"/>
      <c r="BWV56" s="150"/>
      <c r="BWW56" s="150"/>
      <c r="BWX56" s="150"/>
      <c r="BWY56" s="150"/>
      <c r="BWZ56" s="150"/>
      <c r="BXA56" s="150"/>
      <c r="BXB56" s="150"/>
      <c r="BXC56" s="150"/>
      <c r="BXD56" s="150"/>
      <c r="BXE56" s="150"/>
      <c r="BXF56" s="150"/>
      <c r="BXG56" s="150"/>
      <c r="BXH56" s="150"/>
      <c r="BXI56" s="150"/>
      <c r="BXJ56" s="150"/>
      <c r="BXK56" s="150"/>
      <c r="BXL56" s="150"/>
      <c r="BXM56" s="150"/>
      <c r="BXN56" s="150"/>
      <c r="BXO56" s="150"/>
      <c r="BXP56" s="150"/>
      <c r="BXQ56" s="150"/>
      <c r="BXR56" s="150"/>
      <c r="BXS56" s="150"/>
      <c r="BXT56" s="150"/>
      <c r="BXU56" s="150"/>
      <c r="BXV56" s="150"/>
      <c r="BXW56" s="150"/>
      <c r="BXX56" s="150"/>
      <c r="BXY56" s="150"/>
      <c r="BXZ56" s="150"/>
      <c r="BYA56" s="150"/>
      <c r="BYB56" s="150"/>
      <c r="BYC56" s="150"/>
      <c r="BYD56" s="150"/>
      <c r="BYE56" s="150"/>
      <c r="BYF56" s="150"/>
      <c r="BYG56" s="150"/>
      <c r="BYH56" s="150"/>
      <c r="BYI56" s="150"/>
      <c r="BYJ56" s="150"/>
      <c r="BYK56" s="150"/>
      <c r="BYL56" s="150"/>
      <c r="BYM56" s="150"/>
      <c r="BYN56" s="150"/>
      <c r="BYO56" s="150"/>
      <c r="BYP56" s="150"/>
      <c r="BYQ56" s="150"/>
      <c r="BYR56" s="150"/>
      <c r="BYS56" s="150"/>
      <c r="BYT56" s="150"/>
      <c r="BYU56" s="150"/>
      <c r="BYV56" s="150"/>
      <c r="BYW56" s="150"/>
      <c r="BYX56" s="150"/>
      <c r="BYY56" s="150"/>
      <c r="BYZ56" s="150"/>
      <c r="BZA56" s="150"/>
      <c r="BZB56" s="150"/>
      <c r="BZC56" s="150"/>
      <c r="BZD56" s="150"/>
      <c r="BZE56" s="150"/>
      <c r="BZF56" s="150"/>
      <c r="BZG56" s="150"/>
      <c r="BZH56" s="150"/>
      <c r="BZI56" s="150"/>
      <c r="BZJ56" s="150"/>
      <c r="BZK56" s="150"/>
      <c r="BZL56" s="150"/>
      <c r="BZM56" s="150"/>
      <c r="BZN56" s="150"/>
      <c r="BZO56" s="150"/>
      <c r="BZP56" s="150"/>
      <c r="BZQ56" s="150"/>
      <c r="BZR56" s="150"/>
      <c r="BZS56" s="150"/>
      <c r="BZT56" s="150"/>
      <c r="BZU56" s="150"/>
      <c r="BZV56" s="150"/>
      <c r="BZW56" s="150"/>
      <c r="BZX56" s="150"/>
      <c r="BZY56" s="150"/>
      <c r="BZZ56" s="150"/>
      <c r="CAA56" s="150"/>
      <c r="CAB56" s="150"/>
      <c r="CAC56" s="150"/>
      <c r="CAD56" s="150"/>
      <c r="CAE56" s="150"/>
      <c r="CAF56" s="150"/>
      <c r="CAG56" s="150"/>
      <c r="CAH56" s="150"/>
      <c r="CAI56" s="150"/>
      <c r="CAJ56" s="150"/>
      <c r="CAK56" s="150"/>
      <c r="CAL56" s="150"/>
      <c r="CAM56" s="150"/>
      <c r="CAN56" s="150"/>
      <c r="CAO56" s="150"/>
      <c r="CAP56" s="150"/>
      <c r="CAQ56" s="150"/>
      <c r="CAR56" s="150"/>
      <c r="CAS56" s="150"/>
      <c r="CAT56" s="150"/>
      <c r="CAU56" s="150"/>
      <c r="CAV56" s="150"/>
      <c r="CAW56" s="150"/>
      <c r="CAX56" s="150"/>
      <c r="CAY56" s="150"/>
      <c r="CAZ56" s="150"/>
      <c r="CBA56" s="150"/>
      <c r="CBB56" s="150"/>
      <c r="CBC56" s="150"/>
      <c r="CBD56" s="150"/>
      <c r="CBE56" s="150"/>
      <c r="CBF56" s="150"/>
      <c r="CBG56" s="150"/>
      <c r="CBH56" s="150"/>
      <c r="CBI56" s="150"/>
      <c r="CBJ56" s="150"/>
      <c r="CBK56" s="150"/>
      <c r="CBL56" s="150"/>
      <c r="CBM56" s="150"/>
      <c r="CBN56" s="150"/>
      <c r="CBO56" s="150"/>
      <c r="CBP56" s="150"/>
      <c r="CBQ56" s="150"/>
      <c r="CBR56" s="150"/>
      <c r="CBS56" s="150"/>
      <c r="CBT56" s="150"/>
      <c r="CBU56" s="150"/>
      <c r="CBV56" s="150"/>
      <c r="CBW56" s="150"/>
      <c r="CBX56" s="150"/>
      <c r="CBY56" s="150"/>
      <c r="CBZ56" s="150"/>
      <c r="CCA56" s="150"/>
      <c r="CCB56" s="150"/>
      <c r="CCC56" s="150"/>
      <c r="CCD56" s="150"/>
      <c r="CCE56" s="150"/>
      <c r="CCF56" s="150"/>
      <c r="CCG56" s="150"/>
      <c r="CCH56" s="150"/>
      <c r="CCI56" s="150"/>
      <c r="CCJ56" s="150"/>
      <c r="CCK56" s="150"/>
      <c r="CCL56" s="150"/>
      <c r="CCM56" s="150"/>
      <c r="CCN56" s="150"/>
      <c r="CCO56" s="150"/>
      <c r="CCP56" s="150"/>
      <c r="CCQ56" s="150"/>
      <c r="CCR56" s="150"/>
      <c r="CCS56" s="150"/>
      <c r="CCT56" s="150"/>
      <c r="CCU56" s="150"/>
      <c r="CCV56" s="150"/>
      <c r="CCW56" s="150"/>
      <c r="CCX56" s="150"/>
      <c r="CCY56" s="150"/>
      <c r="CCZ56" s="150"/>
      <c r="CDA56" s="150"/>
      <c r="CDB56" s="150"/>
      <c r="CDC56" s="150"/>
      <c r="CDD56" s="150"/>
      <c r="CDE56" s="150"/>
      <c r="CDF56" s="150"/>
      <c r="CDG56" s="150"/>
      <c r="CDH56" s="150"/>
      <c r="CDI56" s="150"/>
      <c r="CDJ56" s="150"/>
      <c r="CDK56" s="150"/>
      <c r="CDL56" s="150"/>
      <c r="CDM56" s="150"/>
      <c r="CDN56" s="150"/>
      <c r="CDO56" s="150"/>
      <c r="CDP56" s="150"/>
      <c r="CDQ56" s="150"/>
      <c r="CDR56" s="150"/>
      <c r="CDS56" s="150"/>
      <c r="CDT56" s="150"/>
      <c r="CDU56" s="150"/>
      <c r="CDV56" s="150"/>
      <c r="CDW56" s="150"/>
      <c r="CDX56" s="150"/>
      <c r="CDY56" s="150"/>
      <c r="CDZ56" s="150"/>
      <c r="CEA56" s="150"/>
      <c r="CEB56" s="150"/>
      <c r="CEC56" s="150"/>
      <c r="CED56" s="150"/>
      <c r="CEE56" s="150"/>
      <c r="CEF56" s="150"/>
      <c r="CEG56" s="150"/>
      <c r="CEH56" s="150"/>
      <c r="CEI56" s="150"/>
      <c r="CEJ56" s="150"/>
      <c r="CEK56" s="150"/>
      <c r="CEL56" s="150"/>
      <c r="CEM56" s="150"/>
      <c r="CEN56" s="150"/>
      <c r="CEO56" s="150"/>
      <c r="CEP56" s="150"/>
      <c r="CEQ56" s="150"/>
      <c r="CER56" s="150"/>
      <c r="CES56" s="150"/>
      <c r="CET56" s="150"/>
      <c r="CEU56" s="150"/>
      <c r="CEV56" s="150"/>
      <c r="CEW56" s="150"/>
      <c r="CEX56" s="150"/>
      <c r="CEY56" s="150"/>
      <c r="CEZ56" s="150"/>
      <c r="CFA56" s="150"/>
      <c r="CFB56" s="150"/>
      <c r="CFC56" s="150"/>
      <c r="CFD56" s="150"/>
      <c r="CFE56" s="150"/>
      <c r="CFF56" s="150"/>
      <c r="CFG56" s="150"/>
      <c r="CFH56" s="150"/>
      <c r="CFI56" s="150"/>
      <c r="CFJ56" s="150"/>
      <c r="CFK56" s="150"/>
      <c r="CFL56" s="150"/>
      <c r="CFM56" s="150"/>
      <c r="CFN56" s="150"/>
      <c r="CFO56" s="150"/>
      <c r="CFP56" s="150"/>
      <c r="CFQ56" s="150"/>
      <c r="CFR56" s="150"/>
      <c r="CFS56" s="150"/>
      <c r="CFT56" s="150"/>
      <c r="CFU56" s="150"/>
      <c r="CFV56" s="150"/>
      <c r="CFW56" s="150"/>
      <c r="CFX56" s="150"/>
      <c r="CFY56" s="150"/>
      <c r="CFZ56" s="150"/>
      <c r="CGA56" s="150"/>
      <c r="CGB56" s="150"/>
      <c r="CGC56" s="150"/>
      <c r="CGD56" s="150"/>
      <c r="CGE56" s="150"/>
      <c r="CGF56" s="150"/>
      <c r="CGG56" s="150"/>
      <c r="CGH56" s="150"/>
      <c r="CGI56" s="150"/>
      <c r="CGJ56" s="150"/>
      <c r="CGK56" s="150"/>
      <c r="CGL56" s="150"/>
      <c r="CGM56" s="150"/>
      <c r="CGN56" s="150"/>
      <c r="CGO56" s="150"/>
      <c r="CGP56" s="150"/>
      <c r="CGQ56" s="150"/>
      <c r="CGR56" s="150"/>
      <c r="CGS56" s="150"/>
      <c r="CGT56" s="150"/>
      <c r="CGU56" s="150"/>
      <c r="CGV56" s="150"/>
      <c r="CGW56" s="150"/>
      <c r="CGX56" s="150"/>
      <c r="CGY56" s="150"/>
      <c r="CGZ56" s="150"/>
      <c r="CHA56" s="150"/>
      <c r="CHB56" s="150"/>
      <c r="CHC56" s="150"/>
      <c r="CHD56" s="150"/>
      <c r="CHE56" s="150"/>
      <c r="CHF56" s="150"/>
      <c r="CHG56" s="150"/>
      <c r="CHH56" s="150"/>
      <c r="CHI56" s="150"/>
      <c r="CHJ56" s="150"/>
      <c r="CHK56" s="150"/>
      <c r="CHL56" s="150"/>
      <c r="CHM56" s="150"/>
      <c r="CHN56" s="150"/>
      <c r="CHO56" s="150"/>
      <c r="CHP56" s="150"/>
      <c r="CHQ56" s="150"/>
      <c r="CHR56" s="150"/>
      <c r="CHS56" s="150"/>
      <c r="CHT56" s="150"/>
      <c r="CHU56" s="150"/>
      <c r="CHV56" s="150"/>
      <c r="CHW56" s="150"/>
      <c r="CHX56" s="150"/>
      <c r="CHY56" s="150"/>
      <c r="CHZ56" s="150"/>
      <c r="CIA56" s="150"/>
      <c r="CIB56" s="150"/>
      <c r="CIC56" s="150"/>
      <c r="CID56" s="150"/>
      <c r="CIE56" s="150"/>
      <c r="CIF56" s="150"/>
      <c r="CIG56" s="150"/>
      <c r="CIH56" s="150"/>
      <c r="CII56" s="150"/>
      <c r="CIJ56" s="150"/>
      <c r="CIK56" s="150"/>
      <c r="CIL56" s="150"/>
      <c r="CIM56" s="150"/>
      <c r="CIN56" s="150"/>
      <c r="CIO56" s="150"/>
      <c r="CIP56" s="150"/>
      <c r="CIQ56" s="150"/>
      <c r="CIR56" s="150"/>
      <c r="CIS56" s="150"/>
      <c r="CIT56" s="150"/>
      <c r="CIU56" s="150"/>
      <c r="CIV56" s="150"/>
      <c r="CIW56" s="150"/>
      <c r="CIX56" s="150"/>
      <c r="CIY56" s="150"/>
      <c r="CIZ56" s="150"/>
      <c r="CJA56" s="150"/>
      <c r="CJB56" s="150"/>
      <c r="CJC56" s="150"/>
      <c r="CJD56" s="150"/>
      <c r="CJE56" s="150"/>
      <c r="CJF56" s="150"/>
      <c r="CJG56" s="150"/>
      <c r="CJH56" s="150"/>
      <c r="CJI56" s="150"/>
      <c r="CJJ56" s="150"/>
      <c r="CJK56" s="150"/>
      <c r="CJL56" s="150"/>
      <c r="CJM56" s="150"/>
      <c r="CJN56" s="150"/>
      <c r="CJO56" s="150"/>
      <c r="CJP56" s="150"/>
      <c r="CJQ56" s="150"/>
      <c r="CJR56" s="150"/>
      <c r="CJS56" s="150"/>
      <c r="CJT56" s="150"/>
      <c r="CJU56" s="150"/>
      <c r="CJV56" s="150"/>
      <c r="CJW56" s="150"/>
      <c r="CJX56" s="150"/>
      <c r="CJY56" s="150"/>
      <c r="CJZ56" s="150"/>
      <c r="CKA56" s="150"/>
      <c r="CKB56" s="150"/>
      <c r="CKC56" s="150"/>
      <c r="CKD56" s="150"/>
      <c r="CKE56" s="150"/>
      <c r="CKF56" s="150"/>
      <c r="CKG56" s="150"/>
      <c r="CKH56" s="150"/>
      <c r="CKI56" s="150"/>
      <c r="CKJ56" s="150"/>
      <c r="CKK56" s="150"/>
      <c r="CKL56" s="150"/>
      <c r="CKM56" s="150"/>
      <c r="CKN56" s="150"/>
      <c r="CKO56" s="150"/>
      <c r="CKP56" s="150"/>
      <c r="CKQ56" s="150"/>
      <c r="CKR56" s="150"/>
      <c r="CKS56" s="150"/>
      <c r="CKT56" s="150"/>
      <c r="CKU56" s="150"/>
      <c r="CKV56" s="150"/>
      <c r="CKW56" s="150"/>
      <c r="CKX56" s="150"/>
      <c r="CKY56" s="150"/>
      <c r="CKZ56" s="150"/>
      <c r="CLA56" s="150"/>
      <c r="CLB56" s="150"/>
      <c r="CLC56" s="150"/>
      <c r="CLD56" s="150"/>
      <c r="CLE56" s="150"/>
      <c r="CLF56" s="150"/>
      <c r="CLG56" s="150"/>
      <c r="CLH56" s="150"/>
      <c r="CLI56" s="150"/>
      <c r="CLJ56" s="150"/>
      <c r="CLK56" s="150"/>
      <c r="CLL56" s="150"/>
      <c r="CLM56" s="150"/>
      <c r="CLN56" s="150"/>
      <c r="CLO56" s="150"/>
      <c r="CLP56" s="150"/>
      <c r="CLQ56" s="150"/>
      <c r="CLR56" s="150"/>
      <c r="CLS56" s="150"/>
      <c r="CLT56" s="150"/>
      <c r="CLU56" s="150"/>
      <c r="CLV56" s="150"/>
      <c r="CLW56" s="150"/>
      <c r="CLX56" s="150"/>
      <c r="CLY56" s="150"/>
      <c r="CLZ56" s="150"/>
      <c r="CMA56" s="150"/>
      <c r="CMB56" s="150"/>
      <c r="CMC56" s="150"/>
      <c r="CMD56" s="150"/>
      <c r="CME56" s="150"/>
      <c r="CMF56" s="150"/>
      <c r="CMG56" s="150"/>
      <c r="CMH56" s="150"/>
      <c r="CMI56" s="150"/>
      <c r="CMJ56" s="150"/>
      <c r="CMK56" s="150"/>
      <c r="CML56" s="150"/>
      <c r="CMM56" s="150"/>
      <c r="CMN56" s="150"/>
      <c r="CMO56" s="150"/>
      <c r="CMP56" s="150"/>
      <c r="CMQ56" s="150"/>
      <c r="CMR56" s="150"/>
      <c r="CMS56" s="150"/>
      <c r="CMT56" s="150"/>
      <c r="CMU56" s="150"/>
      <c r="CMV56" s="150"/>
      <c r="CMW56" s="150"/>
      <c r="CMX56" s="150"/>
      <c r="CMY56" s="150"/>
      <c r="CMZ56" s="150"/>
      <c r="CNA56" s="150"/>
      <c r="CNB56" s="150"/>
      <c r="CNC56" s="150"/>
      <c r="CND56" s="150"/>
      <c r="CNE56" s="150"/>
      <c r="CNF56" s="150"/>
      <c r="CNG56" s="150"/>
      <c r="CNH56" s="150"/>
      <c r="CNI56" s="150"/>
      <c r="CNJ56" s="150"/>
      <c r="CNK56" s="150"/>
      <c r="CNL56" s="150"/>
      <c r="CNM56" s="150"/>
      <c r="CNN56" s="150"/>
      <c r="CNO56" s="150"/>
      <c r="CNP56" s="150"/>
      <c r="CNQ56" s="150"/>
      <c r="CNR56" s="150"/>
      <c r="CNS56" s="150"/>
      <c r="CNT56" s="150"/>
      <c r="CNU56" s="150"/>
      <c r="CNV56" s="150"/>
      <c r="CNW56" s="150"/>
      <c r="CNX56" s="150"/>
      <c r="CNY56" s="150"/>
      <c r="CNZ56" s="150"/>
      <c r="COA56" s="150"/>
      <c r="COB56" s="150"/>
      <c r="COC56" s="150"/>
      <c r="COD56" s="150"/>
      <c r="COE56" s="150"/>
      <c r="COF56" s="150"/>
      <c r="COG56" s="150"/>
      <c r="COH56" s="150"/>
      <c r="COI56" s="150"/>
      <c r="COJ56" s="150"/>
      <c r="COK56" s="150"/>
      <c r="COL56" s="150"/>
      <c r="COM56" s="150"/>
      <c r="CON56" s="150"/>
      <c r="COO56" s="150"/>
      <c r="COP56" s="150"/>
      <c r="COQ56" s="150"/>
      <c r="COR56" s="150"/>
      <c r="COS56" s="150"/>
      <c r="COT56" s="150"/>
      <c r="COU56" s="150"/>
      <c r="COV56" s="150"/>
      <c r="COW56" s="150"/>
      <c r="COX56" s="150"/>
      <c r="COY56" s="150"/>
      <c r="COZ56" s="150"/>
      <c r="CPA56" s="150"/>
      <c r="CPB56" s="150"/>
      <c r="CPC56" s="150"/>
      <c r="CPD56" s="150"/>
      <c r="CPE56" s="150"/>
      <c r="CPF56" s="150"/>
      <c r="CPG56" s="150"/>
      <c r="CPH56" s="150"/>
      <c r="CPI56" s="150"/>
      <c r="CPJ56" s="150"/>
      <c r="CPK56" s="150"/>
      <c r="CPL56" s="150"/>
      <c r="CPM56" s="150"/>
      <c r="CPN56" s="150"/>
      <c r="CPO56" s="150"/>
      <c r="CPP56" s="150"/>
      <c r="CPQ56" s="150"/>
      <c r="CPR56" s="150"/>
      <c r="CPS56" s="150"/>
      <c r="CPT56" s="150"/>
      <c r="CPU56" s="150"/>
      <c r="CPV56" s="150"/>
      <c r="CPW56" s="150"/>
      <c r="CPX56" s="150"/>
      <c r="CPY56" s="150"/>
      <c r="CPZ56" s="150"/>
      <c r="CQA56" s="150"/>
      <c r="CQB56" s="150"/>
      <c r="CQC56" s="150"/>
      <c r="CQD56" s="150"/>
      <c r="CQE56" s="150"/>
      <c r="CQF56" s="150"/>
      <c r="CQG56" s="150"/>
      <c r="CQH56" s="150"/>
      <c r="CQI56" s="150"/>
      <c r="CQJ56" s="150"/>
      <c r="CQK56" s="150"/>
      <c r="CQL56" s="150"/>
      <c r="CQM56" s="150"/>
      <c r="CQN56" s="150"/>
      <c r="CQO56" s="150"/>
      <c r="CQP56" s="150"/>
      <c r="CQQ56" s="150"/>
      <c r="CQR56" s="150"/>
      <c r="CQS56" s="150"/>
      <c r="CQT56" s="150"/>
      <c r="CQU56" s="150"/>
      <c r="CQV56" s="150"/>
      <c r="CQW56" s="150"/>
      <c r="CQX56" s="150"/>
      <c r="CQY56" s="150"/>
      <c r="CQZ56" s="150"/>
      <c r="CRA56" s="150"/>
      <c r="CRB56" s="150"/>
      <c r="CRC56" s="150"/>
      <c r="CRD56" s="150"/>
      <c r="CRE56" s="150"/>
      <c r="CRF56" s="150"/>
      <c r="CRG56" s="150"/>
      <c r="CRH56" s="150"/>
      <c r="CRI56" s="150"/>
      <c r="CRJ56" s="150"/>
      <c r="CRK56" s="150"/>
      <c r="CRL56" s="150"/>
      <c r="CRM56" s="150"/>
      <c r="CRN56" s="150"/>
      <c r="CRO56" s="150"/>
      <c r="CRP56" s="150"/>
      <c r="CRQ56" s="150"/>
      <c r="CRR56" s="150"/>
      <c r="CRS56" s="150"/>
      <c r="CRT56" s="150"/>
      <c r="CRU56" s="150"/>
      <c r="CRV56" s="150"/>
      <c r="CRW56" s="150"/>
      <c r="CRX56" s="150"/>
      <c r="CRY56" s="150"/>
      <c r="CRZ56" s="150"/>
      <c r="CSA56" s="150"/>
      <c r="CSB56" s="150"/>
      <c r="CSC56" s="150"/>
      <c r="CSD56" s="150"/>
      <c r="CSE56" s="150"/>
      <c r="CSF56" s="150"/>
      <c r="CSG56" s="150"/>
      <c r="CSH56" s="150"/>
      <c r="CSI56" s="150"/>
      <c r="CSJ56" s="150"/>
      <c r="CSK56" s="150"/>
      <c r="CSL56" s="150"/>
      <c r="CSM56" s="150"/>
      <c r="CSN56" s="150"/>
      <c r="CSO56" s="150"/>
      <c r="CSP56" s="150"/>
      <c r="CSQ56" s="150"/>
      <c r="CSR56" s="150"/>
      <c r="CSS56" s="150"/>
      <c r="CST56" s="150"/>
      <c r="CSU56" s="150"/>
      <c r="CSV56" s="150"/>
      <c r="CSW56" s="150"/>
      <c r="CSX56" s="150"/>
      <c r="CSY56" s="150"/>
      <c r="CSZ56" s="150"/>
      <c r="CTA56" s="150"/>
      <c r="CTB56" s="150"/>
      <c r="CTC56" s="150"/>
      <c r="CTD56" s="150"/>
      <c r="CTE56" s="150"/>
      <c r="CTF56" s="150"/>
      <c r="CTG56" s="150"/>
      <c r="CTH56" s="150"/>
      <c r="CTI56" s="150"/>
      <c r="CTJ56" s="150"/>
      <c r="CTK56" s="150"/>
      <c r="CTL56" s="150"/>
      <c r="CTM56" s="150"/>
      <c r="CTN56" s="150"/>
      <c r="CTO56" s="150"/>
      <c r="CTP56" s="150"/>
      <c r="CTQ56" s="150"/>
      <c r="CTR56" s="150"/>
      <c r="CTS56" s="150"/>
      <c r="CTT56" s="150"/>
      <c r="CTU56" s="150"/>
      <c r="CTV56" s="150"/>
      <c r="CTW56" s="150"/>
      <c r="CTX56" s="150"/>
      <c r="CTY56" s="150"/>
      <c r="CTZ56" s="150"/>
      <c r="CUA56" s="150"/>
      <c r="CUB56" s="150"/>
      <c r="CUC56" s="150"/>
      <c r="CUD56" s="150"/>
      <c r="CUE56" s="150"/>
      <c r="CUF56" s="150"/>
      <c r="CUG56" s="150"/>
      <c r="CUH56" s="150"/>
      <c r="CUI56" s="150"/>
      <c r="CUJ56" s="150"/>
      <c r="CUK56" s="150"/>
      <c r="CUL56" s="150"/>
      <c r="CUM56" s="150"/>
      <c r="CUN56" s="150"/>
      <c r="CUO56" s="150"/>
      <c r="CUP56" s="150"/>
      <c r="CUQ56" s="150"/>
      <c r="CUR56" s="150"/>
      <c r="CUS56" s="150"/>
      <c r="CUT56" s="150"/>
      <c r="CUU56" s="150"/>
      <c r="CUV56" s="150"/>
      <c r="CUW56" s="150"/>
      <c r="CUX56" s="150"/>
      <c r="CUY56" s="150"/>
      <c r="CUZ56" s="150"/>
      <c r="CVA56" s="150"/>
      <c r="CVB56" s="150"/>
      <c r="CVC56" s="150"/>
      <c r="CVD56" s="150"/>
      <c r="CVE56" s="150"/>
      <c r="CVF56" s="150"/>
      <c r="CVG56" s="150"/>
      <c r="CVH56" s="150"/>
      <c r="CVI56" s="150"/>
      <c r="CVJ56" s="150"/>
      <c r="CVK56" s="150"/>
      <c r="CVL56" s="150"/>
      <c r="CVM56" s="150"/>
      <c r="CVN56" s="150"/>
      <c r="CVO56" s="150"/>
      <c r="CVP56" s="150"/>
      <c r="CVQ56" s="150"/>
      <c r="CVR56" s="150"/>
      <c r="CVS56" s="150"/>
      <c r="CVT56" s="150"/>
      <c r="CVU56" s="150"/>
      <c r="CVV56" s="150"/>
      <c r="CVW56" s="150"/>
      <c r="CVX56" s="150"/>
      <c r="CVY56" s="150"/>
      <c r="CVZ56" s="150"/>
      <c r="CWA56" s="150"/>
      <c r="CWB56" s="150"/>
      <c r="CWC56" s="150"/>
      <c r="CWD56" s="150"/>
      <c r="CWE56" s="150"/>
      <c r="CWF56" s="150"/>
      <c r="CWG56" s="150"/>
      <c r="CWH56" s="150"/>
      <c r="CWI56" s="150"/>
      <c r="CWJ56" s="150"/>
      <c r="CWK56" s="150"/>
      <c r="CWL56" s="150"/>
      <c r="CWM56" s="150"/>
      <c r="CWN56" s="150"/>
      <c r="CWO56" s="150"/>
      <c r="CWP56" s="150"/>
      <c r="CWQ56" s="150"/>
      <c r="CWR56" s="150"/>
      <c r="CWS56" s="150"/>
      <c r="CWT56" s="150"/>
      <c r="CWU56" s="150"/>
      <c r="CWV56" s="150"/>
      <c r="CWW56" s="150"/>
      <c r="CWX56" s="150"/>
      <c r="CWY56" s="150"/>
      <c r="CWZ56" s="150"/>
      <c r="CXA56" s="150"/>
      <c r="CXB56" s="150"/>
      <c r="CXC56" s="150"/>
      <c r="CXD56" s="150"/>
      <c r="CXE56" s="150"/>
      <c r="CXF56" s="150"/>
      <c r="CXG56" s="150"/>
      <c r="CXH56" s="150"/>
      <c r="CXI56" s="150"/>
      <c r="CXJ56" s="150"/>
      <c r="CXK56" s="150"/>
      <c r="CXL56" s="150"/>
      <c r="CXM56" s="150"/>
      <c r="CXN56" s="150"/>
      <c r="CXO56" s="150"/>
      <c r="CXP56" s="150"/>
      <c r="CXQ56" s="150"/>
      <c r="CXR56" s="150"/>
      <c r="CXS56" s="150"/>
      <c r="CXT56" s="150"/>
      <c r="CXU56" s="150"/>
      <c r="CXV56" s="150"/>
      <c r="CXW56" s="150"/>
      <c r="CXX56" s="150"/>
      <c r="CXY56" s="150"/>
      <c r="CXZ56" s="150"/>
      <c r="CYA56" s="150"/>
      <c r="CYB56" s="150"/>
      <c r="CYC56" s="150"/>
      <c r="CYD56" s="150"/>
      <c r="CYE56" s="150"/>
      <c r="CYF56" s="150"/>
      <c r="CYG56" s="150"/>
      <c r="CYH56" s="150"/>
      <c r="CYI56" s="150"/>
      <c r="CYJ56" s="150"/>
      <c r="CYK56" s="150"/>
      <c r="CYL56" s="150"/>
      <c r="CYM56" s="150"/>
      <c r="CYN56" s="150"/>
      <c r="CYO56" s="150"/>
      <c r="CYP56" s="150"/>
      <c r="CYQ56" s="150"/>
      <c r="CYR56" s="150"/>
      <c r="CYS56" s="150"/>
      <c r="CYT56" s="150"/>
      <c r="CYU56" s="150"/>
      <c r="CYV56" s="150"/>
      <c r="CYW56" s="150"/>
      <c r="CYX56" s="150"/>
      <c r="CYY56" s="150"/>
      <c r="CYZ56" s="150"/>
      <c r="CZA56" s="150"/>
      <c r="CZB56" s="150"/>
      <c r="CZC56" s="150"/>
      <c r="CZD56" s="150"/>
      <c r="CZE56" s="150"/>
      <c r="CZF56" s="150"/>
      <c r="CZG56" s="150"/>
      <c r="CZH56" s="150"/>
      <c r="CZI56" s="150"/>
      <c r="CZJ56" s="150"/>
      <c r="CZK56" s="150"/>
      <c r="CZL56" s="150"/>
      <c r="CZM56" s="150"/>
      <c r="CZN56" s="150"/>
      <c r="CZO56" s="150"/>
      <c r="CZP56" s="150"/>
      <c r="CZQ56" s="150"/>
      <c r="CZR56" s="150"/>
      <c r="CZS56" s="150"/>
      <c r="CZT56" s="150"/>
      <c r="CZU56" s="150"/>
      <c r="CZV56" s="150"/>
      <c r="CZW56" s="150"/>
      <c r="CZX56" s="150"/>
      <c r="CZY56" s="150"/>
      <c r="CZZ56" s="150"/>
      <c r="DAA56" s="150"/>
      <c r="DAB56" s="150"/>
      <c r="DAC56" s="150"/>
      <c r="DAD56" s="150"/>
      <c r="DAE56" s="150"/>
      <c r="DAF56" s="150"/>
      <c r="DAG56" s="150"/>
      <c r="DAH56" s="150"/>
      <c r="DAI56" s="150"/>
      <c r="DAJ56" s="150"/>
      <c r="DAK56" s="150"/>
      <c r="DAL56" s="150"/>
      <c r="DAM56" s="150"/>
      <c r="DAN56" s="150"/>
      <c r="DAO56" s="150"/>
      <c r="DAP56" s="150"/>
      <c r="DAQ56" s="150"/>
      <c r="DAR56" s="150"/>
      <c r="DAS56" s="150"/>
      <c r="DAT56" s="150"/>
      <c r="DAU56" s="150"/>
      <c r="DAV56" s="150"/>
      <c r="DAW56" s="150"/>
      <c r="DAX56" s="150"/>
      <c r="DAY56" s="150"/>
      <c r="DAZ56" s="150"/>
      <c r="DBA56" s="150"/>
      <c r="DBB56" s="150"/>
      <c r="DBC56" s="150"/>
      <c r="DBD56" s="150"/>
      <c r="DBE56" s="150"/>
      <c r="DBF56" s="150"/>
      <c r="DBG56" s="150"/>
      <c r="DBH56" s="150"/>
      <c r="DBI56" s="150"/>
      <c r="DBJ56" s="150"/>
      <c r="DBK56" s="150"/>
      <c r="DBL56" s="150"/>
      <c r="DBM56" s="150"/>
      <c r="DBN56" s="150"/>
      <c r="DBO56" s="150"/>
      <c r="DBP56" s="150"/>
      <c r="DBQ56" s="150"/>
      <c r="DBR56" s="150"/>
      <c r="DBS56" s="150"/>
      <c r="DBT56" s="150"/>
      <c r="DBU56" s="150"/>
      <c r="DBV56" s="150"/>
      <c r="DBW56" s="150"/>
      <c r="DBX56" s="150"/>
      <c r="DBY56" s="150"/>
      <c r="DBZ56" s="150"/>
      <c r="DCA56" s="150"/>
      <c r="DCB56" s="150"/>
      <c r="DCC56" s="150"/>
      <c r="DCD56" s="150"/>
      <c r="DCE56" s="150"/>
      <c r="DCF56" s="150"/>
      <c r="DCG56" s="150"/>
      <c r="DCH56" s="150"/>
      <c r="DCI56" s="150"/>
      <c r="DCJ56" s="150"/>
      <c r="DCK56" s="150"/>
      <c r="DCL56" s="150"/>
      <c r="DCM56" s="150"/>
      <c r="DCN56" s="150"/>
      <c r="DCO56" s="150"/>
      <c r="DCP56" s="150"/>
      <c r="DCQ56" s="150"/>
      <c r="DCR56" s="150"/>
      <c r="DCS56" s="150"/>
      <c r="DCT56" s="150"/>
      <c r="DCU56" s="150"/>
      <c r="DCV56" s="150"/>
      <c r="DCW56" s="150"/>
      <c r="DCX56" s="150"/>
      <c r="DCY56" s="150"/>
      <c r="DCZ56" s="150"/>
      <c r="DDA56" s="150"/>
      <c r="DDB56" s="150"/>
      <c r="DDC56" s="150"/>
      <c r="DDD56" s="150"/>
      <c r="DDE56" s="150"/>
      <c r="DDF56" s="150"/>
      <c r="DDG56" s="150"/>
      <c r="DDH56" s="150"/>
      <c r="DDI56" s="150"/>
      <c r="DDJ56" s="150"/>
      <c r="DDK56" s="150"/>
      <c r="DDL56" s="150"/>
      <c r="DDM56" s="150"/>
      <c r="DDN56" s="150"/>
      <c r="DDO56" s="150"/>
      <c r="DDP56" s="150"/>
      <c r="DDQ56" s="150"/>
      <c r="DDR56" s="150"/>
      <c r="DDS56" s="150"/>
      <c r="DDT56" s="150"/>
      <c r="DDU56" s="150"/>
      <c r="DDV56" s="150"/>
      <c r="DDW56" s="150"/>
      <c r="DDX56" s="150"/>
      <c r="DDY56" s="150"/>
      <c r="DDZ56" s="150"/>
      <c r="DEA56" s="150"/>
      <c r="DEB56" s="150"/>
      <c r="DEC56" s="150"/>
      <c r="DED56" s="150"/>
      <c r="DEE56" s="150"/>
      <c r="DEF56" s="150"/>
      <c r="DEG56" s="150"/>
      <c r="DEH56" s="150"/>
      <c r="DEI56" s="150"/>
      <c r="DEJ56" s="150"/>
      <c r="DEK56" s="150"/>
      <c r="DEL56" s="150"/>
      <c r="DEM56" s="150"/>
      <c r="DEN56" s="150"/>
      <c r="DEO56" s="150"/>
      <c r="DEP56" s="150"/>
      <c r="DEQ56" s="150"/>
      <c r="DER56" s="150"/>
      <c r="DES56" s="150"/>
      <c r="DET56" s="150"/>
      <c r="DEU56" s="150"/>
      <c r="DEV56" s="150"/>
      <c r="DEW56" s="150"/>
      <c r="DEX56" s="150"/>
      <c r="DEY56" s="150"/>
      <c r="DEZ56" s="150"/>
      <c r="DFA56" s="150"/>
      <c r="DFB56" s="150"/>
      <c r="DFC56" s="150"/>
      <c r="DFD56" s="150"/>
      <c r="DFE56" s="150"/>
      <c r="DFF56" s="150"/>
      <c r="DFG56" s="150"/>
      <c r="DFH56" s="150"/>
      <c r="DFI56" s="150"/>
      <c r="DFJ56" s="150"/>
      <c r="DFK56" s="150"/>
      <c r="DFL56" s="150"/>
      <c r="DFM56" s="150"/>
      <c r="DFN56" s="150"/>
      <c r="DFO56" s="150"/>
      <c r="DFP56" s="150"/>
      <c r="DFQ56" s="150"/>
      <c r="DFR56" s="150"/>
      <c r="DFS56" s="150"/>
      <c r="DFT56" s="150"/>
      <c r="DFU56" s="150"/>
      <c r="DFV56" s="150"/>
      <c r="DFW56" s="150"/>
      <c r="DFX56" s="150"/>
      <c r="DFY56" s="150"/>
      <c r="DFZ56" s="150"/>
      <c r="DGA56" s="150"/>
      <c r="DGB56" s="150"/>
      <c r="DGC56" s="150"/>
      <c r="DGD56" s="150"/>
      <c r="DGE56" s="150"/>
      <c r="DGF56" s="150"/>
      <c r="DGG56" s="150"/>
      <c r="DGH56" s="150"/>
      <c r="DGI56" s="150"/>
      <c r="DGJ56" s="150"/>
      <c r="DGK56" s="150"/>
      <c r="DGL56" s="150"/>
      <c r="DGM56" s="150"/>
      <c r="DGN56" s="150"/>
      <c r="DGO56" s="150"/>
      <c r="DGP56" s="150"/>
      <c r="DGQ56" s="150"/>
      <c r="DGR56" s="150"/>
      <c r="DGS56" s="150"/>
      <c r="DGT56" s="150"/>
      <c r="DGU56" s="150"/>
      <c r="DGV56" s="150"/>
      <c r="DGW56" s="150"/>
      <c r="DGX56" s="150"/>
      <c r="DGY56" s="150"/>
      <c r="DGZ56" s="150"/>
      <c r="DHA56" s="150"/>
      <c r="DHB56" s="150"/>
      <c r="DHC56" s="150"/>
      <c r="DHD56" s="150"/>
      <c r="DHE56" s="150"/>
      <c r="DHF56" s="150"/>
      <c r="DHG56" s="150"/>
      <c r="DHH56" s="150"/>
      <c r="DHI56" s="150"/>
      <c r="DHJ56" s="150"/>
      <c r="DHK56" s="150"/>
      <c r="DHL56" s="150"/>
      <c r="DHM56" s="150"/>
      <c r="DHN56" s="150"/>
      <c r="DHO56" s="150"/>
      <c r="DHP56" s="150"/>
      <c r="DHQ56" s="150"/>
      <c r="DHR56" s="150"/>
      <c r="DHS56" s="150"/>
      <c r="DHT56" s="150"/>
      <c r="DHU56" s="150"/>
      <c r="DHV56" s="150"/>
      <c r="DHW56" s="150"/>
      <c r="DHX56" s="150"/>
      <c r="DHY56" s="150"/>
      <c r="DHZ56" s="150"/>
      <c r="DIA56" s="150"/>
      <c r="DIB56" s="150"/>
      <c r="DIC56" s="150"/>
      <c r="DID56" s="150"/>
      <c r="DIE56" s="150"/>
      <c r="DIF56" s="150"/>
      <c r="DIG56" s="150"/>
      <c r="DIH56" s="150"/>
      <c r="DII56" s="150"/>
      <c r="DIJ56" s="150"/>
      <c r="DIK56" s="150"/>
      <c r="DIL56" s="150"/>
      <c r="DIM56" s="150"/>
      <c r="DIN56" s="150"/>
      <c r="DIO56" s="150"/>
      <c r="DIP56" s="150"/>
      <c r="DIQ56" s="150"/>
      <c r="DIR56" s="150"/>
      <c r="DIS56" s="150"/>
      <c r="DIT56" s="150"/>
      <c r="DIU56" s="150"/>
      <c r="DIV56" s="150"/>
      <c r="DIW56" s="150"/>
      <c r="DIX56" s="150"/>
      <c r="DIY56" s="150"/>
      <c r="DIZ56" s="150"/>
      <c r="DJA56" s="150"/>
      <c r="DJB56" s="150"/>
      <c r="DJC56" s="150"/>
      <c r="DJD56" s="150"/>
      <c r="DJE56" s="150"/>
      <c r="DJF56" s="150"/>
      <c r="DJG56" s="150"/>
      <c r="DJH56" s="150"/>
      <c r="DJI56" s="150"/>
      <c r="DJJ56" s="150"/>
      <c r="DJK56" s="150"/>
      <c r="DJL56" s="150"/>
      <c r="DJM56" s="150"/>
      <c r="DJN56" s="150"/>
      <c r="DJO56" s="150"/>
      <c r="DJP56" s="150"/>
      <c r="DJQ56" s="150"/>
      <c r="DJR56" s="150"/>
      <c r="DJS56" s="150"/>
      <c r="DJT56" s="150"/>
      <c r="DJU56" s="150"/>
      <c r="DJV56" s="150"/>
      <c r="DJW56" s="150"/>
      <c r="DJX56" s="150"/>
      <c r="DJY56" s="150"/>
      <c r="DJZ56" s="150"/>
      <c r="DKA56" s="150"/>
      <c r="DKB56" s="150"/>
      <c r="DKC56" s="150"/>
      <c r="DKD56" s="150"/>
      <c r="DKE56" s="150"/>
      <c r="DKF56" s="150"/>
      <c r="DKG56" s="150"/>
      <c r="DKH56" s="150"/>
      <c r="DKI56" s="150"/>
      <c r="DKJ56" s="150"/>
      <c r="DKK56" s="150"/>
      <c r="DKL56" s="150"/>
      <c r="DKM56" s="150"/>
      <c r="DKN56" s="150"/>
      <c r="DKO56" s="150"/>
      <c r="DKP56" s="150"/>
      <c r="DKQ56" s="150"/>
      <c r="DKR56" s="150"/>
      <c r="DKS56" s="150"/>
      <c r="DKT56" s="150"/>
      <c r="DKU56" s="150"/>
      <c r="DKV56" s="150"/>
      <c r="DKW56" s="150"/>
      <c r="DKX56" s="150"/>
      <c r="DKY56" s="150"/>
      <c r="DKZ56" s="150"/>
      <c r="DLA56" s="150"/>
      <c r="DLB56" s="150"/>
      <c r="DLC56" s="150"/>
      <c r="DLD56" s="150"/>
      <c r="DLE56" s="150"/>
      <c r="DLF56" s="150"/>
      <c r="DLG56" s="150"/>
      <c r="DLH56" s="150"/>
      <c r="DLI56" s="150"/>
      <c r="DLJ56" s="150"/>
      <c r="DLK56" s="150"/>
      <c r="DLL56" s="150"/>
      <c r="DLM56" s="150"/>
      <c r="DLN56" s="150"/>
      <c r="DLO56" s="150"/>
      <c r="DLP56" s="150"/>
      <c r="DLQ56" s="150"/>
      <c r="DLR56" s="150"/>
      <c r="DLS56" s="150"/>
      <c r="DLT56" s="150"/>
      <c r="DLU56" s="150"/>
      <c r="DLV56" s="150"/>
      <c r="DLW56" s="150"/>
      <c r="DLX56" s="150"/>
      <c r="DLY56" s="150"/>
      <c r="DLZ56" s="150"/>
      <c r="DMA56" s="150"/>
      <c r="DMB56" s="150"/>
      <c r="DMC56" s="150"/>
      <c r="DMD56" s="150"/>
      <c r="DME56" s="150"/>
      <c r="DMF56" s="150"/>
      <c r="DMG56" s="150"/>
      <c r="DMH56" s="150"/>
      <c r="DMI56" s="150"/>
      <c r="DMJ56" s="150"/>
      <c r="DMK56" s="150"/>
      <c r="DML56" s="150"/>
      <c r="DMM56" s="150"/>
      <c r="DMN56" s="150"/>
      <c r="DMO56" s="150"/>
      <c r="DMP56" s="150"/>
      <c r="DMQ56" s="150"/>
      <c r="DMR56" s="150"/>
      <c r="DMS56" s="150"/>
      <c r="DMT56" s="150"/>
      <c r="DMU56" s="150"/>
      <c r="DMV56" s="150"/>
      <c r="DMW56" s="150"/>
      <c r="DMX56" s="150"/>
      <c r="DMY56" s="150"/>
      <c r="DMZ56" s="150"/>
      <c r="DNA56" s="150"/>
      <c r="DNB56" s="150"/>
      <c r="DNC56" s="150"/>
      <c r="DND56" s="150"/>
      <c r="DNE56" s="150"/>
      <c r="DNF56" s="150"/>
      <c r="DNG56" s="150"/>
      <c r="DNH56" s="150"/>
      <c r="DNI56" s="150"/>
      <c r="DNJ56" s="150"/>
      <c r="DNK56" s="150"/>
      <c r="DNL56" s="150"/>
      <c r="DNM56" s="150"/>
      <c r="DNN56" s="150"/>
      <c r="DNO56" s="150"/>
      <c r="DNP56" s="150"/>
      <c r="DNQ56" s="150"/>
      <c r="DNR56" s="150"/>
      <c r="DNS56" s="150"/>
      <c r="DNT56" s="150"/>
      <c r="DNU56" s="150"/>
      <c r="DNV56" s="150"/>
      <c r="DNW56" s="150"/>
      <c r="DNX56" s="150"/>
      <c r="DNY56" s="150"/>
      <c r="DNZ56" s="150"/>
      <c r="DOA56" s="150"/>
      <c r="DOB56" s="150"/>
      <c r="DOC56" s="150"/>
      <c r="DOD56" s="150"/>
      <c r="DOE56" s="150"/>
      <c r="DOF56" s="150"/>
      <c r="DOG56" s="150"/>
      <c r="DOH56" s="150"/>
      <c r="DOI56" s="150"/>
      <c r="DOJ56" s="150"/>
      <c r="DOK56" s="150"/>
      <c r="DOL56" s="150"/>
      <c r="DOM56" s="150"/>
      <c r="DON56" s="150"/>
      <c r="DOO56" s="150"/>
      <c r="DOP56" s="150"/>
      <c r="DOQ56" s="150"/>
      <c r="DOR56" s="150"/>
      <c r="DOS56" s="150"/>
      <c r="DOT56" s="150"/>
      <c r="DOU56" s="150"/>
      <c r="DOV56" s="150"/>
      <c r="DOW56" s="150"/>
      <c r="DOX56" s="150"/>
      <c r="DOY56" s="150"/>
      <c r="DOZ56" s="150"/>
      <c r="DPA56" s="150"/>
      <c r="DPB56" s="150"/>
      <c r="DPC56" s="150"/>
      <c r="DPD56" s="150"/>
      <c r="DPE56" s="150"/>
      <c r="DPF56" s="150"/>
      <c r="DPG56" s="150"/>
      <c r="DPH56" s="150"/>
      <c r="DPI56" s="150"/>
      <c r="DPJ56" s="150"/>
      <c r="DPK56" s="150"/>
      <c r="DPL56" s="150"/>
      <c r="DPM56" s="150"/>
      <c r="DPN56" s="150"/>
      <c r="DPO56" s="150"/>
      <c r="DPP56" s="150"/>
      <c r="DPQ56" s="150"/>
      <c r="DPR56" s="150"/>
      <c r="DPS56" s="150"/>
      <c r="DPT56" s="150"/>
      <c r="DPU56" s="150"/>
      <c r="DPV56" s="150"/>
      <c r="DPW56" s="150"/>
      <c r="DPX56" s="150"/>
      <c r="DPY56" s="150"/>
      <c r="DPZ56" s="150"/>
      <c r="DQA56" s="150"/>
      <c r="DQB56" s="150"/>
      <c r="DQC56" s="150"/>
      <c r="DQD56" s="150"/>
      <c r="DQE56" s="150"/>
      <c r="DQF56" s="150"/>
      <c r="DQG56" s="150"/>
      <c r="DQH56" s="150"/>
      <c r="DQI56" s="150"/>
      <c r="DQJ56" s="150"/>
      <c r="DQK56" s="150"/>
      <c r="DQL56" s="150"/>
      <c r="DQM56" s="150"/>
      <c r="DQN56" s="150"/>
      <c r="DQO56" s="150"/>
      <c r="DQP56" s="150"/>
      <c r="DQQ56" s="150"/>
      <c r="DQR56" s="150"/>
      <c r="DQS56" s="150"/>
      <c r="DQT56" s="150"/>
      <c r="DQU56" s="150"/>
      <c r="DQV56" s="150"/>
      <c r="DQW56" s="150"/>
      <c r="DQX56" s="150"/>
      <c r="DQY56" s="150"/>
      <c r="DQZ56" s="150"/>
      <c r="DRA56" s="150"/>
      <c r="DRB56" s="150"/>
      <c r="DRC56" s="150"/>
      <c r="DRD56" s="150"/>
      <c r="DRE56" s="150"/>
      <c r="DRF56" s="150"/>
      <c r="DRG56" s="150"/>
      <c r="DRH56" s="150"/>
      <c r="DRI56" s="150"/>
      <c r="DRJ56" s="150"/>
      <c r="DRK56" s="150"/>
      <c r="DRL56" s="150"/>
      <c r="DRM56" s="150"/>
      <c r="DRN56" s="150"/>
      <c r="DRO56" s="150"/>
      <c r="DRP56" s="150"/>
      <c r="DRQ56" s="150"/>
      <c r="DRR56" s="150"/>
      <c r="DRS56" s="150"/>
      <c r="DRT56" s="150"/>
      <c r="DRU56" s="150"/>
      <c r="DRV56" s="150"/>
      <c r="DRW56" s="150"/>
      <c r="DRX56" s="150"/>
      <c r="DRY56" s="150"/>
      <c r="DRZ56" s="150"/>
      <c r="DSA56" s="150"/>
      <c r="DSB56" s="150"/>
      <c r="DSC56" s="150"/>
      <c r="DSD56" s="150"/>
      <c r="DSE56" s="150"/>
      <c r="DSF56" s="150"/>
      <c r="DSG56" s="150"/>
      <c r="DSH56" s="150"/>
      <c r="DSI56" s="150"/>
      <c r="DSJ56" s="150"/>
      <c r="DSK56" s="150"/>
      <c r="DSL56" s="150"/>
      <c r="DSM56" s="150"/>
      <c r="DSN56" s="150"/>
      <c r="DSO56" s="150"/>
      <c r="DSP56" s="150"/>
      <c r="DSQ56" s="150"/>
      <c r="DSR56" s="150"/>
      <c r="DSS56" s="150"/>
      <c r="DST56" s="150"/>
      <c r="DSU56" s="150"/>
      <c r="DSV56" s="150"/>
      <c r="DSW56" s="150"/>
      <c r="DSX56" s="150"/>
      <c r="DSY56" s="150"/>
      <c r="DSZ56" s="150"/>
      <c r="DTA56" s="150"/>
      <c r="DTB56" s="150"/>
      <c r="DTC56" s="150"/>
      <c r="DTD56" s="150"/>
      <c r="DTE56" s="150"/>
      <c r="DTF56" s="150"/>
      <c r="DTG56" s="150"/>
      <c r="DTH56" s="150"/>
      <c r="DTI56" s="150"/>
      <c r="DTJ56" s="150"/>
      <c r="DTK56" s="150"/>
      <c r="DTL56" s="150"/>
      <c r="DTM56" s="150"/>
      <c r="DTN56" s="150"/>
      <c r="DTO56" s="150"/>
      <c r="DTP56" s="150"/>
      <c r="DTQ56" s="150"/>
      <c r="DTR56" s="150"/>
      <c r="DTS56" s="150"/>
      <c r="DTT56" s="150"/>
      <c r="DTU56" s="150"/>
      <c r="DTV56" s="150"/>
      <c r="DTW56" s="150"/>
      <c r="DTX56" s="150"/>
      <c r="DTY56" s="150"/>
      <c r="DTZ56" s="150"/>
      <c r="DUA56" s="150"/>
      <c r="DUB56" s="150"/>
      <c r="DUC56" s="150"/>
      <c r="DUD56" s="150"/>
      <c r="DUE56" s="150"/>
      <c r="DUF56" s="150"/>
      <c r="DUG56" s="150"/>
      <c r="DUH56" s="150"/>
      <c r="DUI56" s="150"/>
      <c r="DUJ56" s="150"/>
      <c r="DUK56" s="150"/>
      <c r="DUL56" s="150"/>
      <c r="DUM56" s="150"/>
      <c r="DUN56" s="150"/>
      <c r="DUO56" s="150"/>
      <c r="DUP56" s="150"/>
      <c r="DUQ56" s="150"/>
      <c r="DUR56" s="150"/>
      <c r="DUS56" s="150"/>
      <c r="DUT56" s="150"/>
      <c r="DUU56" s="150"/>
      <c r="DUV56" s="150"/>
      <c r="DUW56" s="150"/>
      <c r="DUX56" s="150"/>
      <c r="DUY56" s="150"/>
      <c r="DUZ56" s="150"/>
      <c r="DVA56" s="150"/>
      <c r="DVB56" s="150"/>
      <c r="DVC56" s="150"/>
      <c r="DVD56" s="150"/>
      <c r="DVE56" s="150"/>
      <c r="DVF56" s="150"/>
      <c r="DVG56" s="150"/>
      <c r="DVH56" s="150"/>
      <c r="DVI56" s="150"/>
      <c r="DVJ56" s="150"/>
      <c r="DVK56" s="150"/>
      <c r="DVL56" s="150"/>
      <c r="DVM56" s="150"/>
      <c r="DVN56" s="150"/>
      <c r="DVO56" s="150"/>
      <c r="DVP56" s="150"/>
      <c r="DVQ56" s="150"/>
      <c r="DVR56" s="150"/>
      <c r="DVS56" s="150"/>
      <c r="DVT56" s="150"/>
      <c r="DVU56" s="150"/>
      <c r="DVV56" s="150"/>
      <c r="DVW56" s="150"/>
      <c r="DVX56" s="150"/>
      <c r="DVY56" s="150"/>
      <c r="DVZ56" s="150"/>
      <c r="DWA56" s="150"/>
      <c r="DWB56" s="150"/>
      <c r="DWC56" s="150"/>
      <c r="DWD56" s="150"/>
      <c r="DWE56" s="150"/>
      <c r="DWF56" s="150"/>
      <c r="DWG56" s="150"/>
      <c r="DWH56" s="150"/>
      <c r="DWI56" s="150"/>
      <c r="DWJ56" s="150"/>
      <c r="DWK56" s="150"/>
      <c r="DWL56" s="150"/>
      <c r="DWM56" s="150"/>
      <c r="DWN56" s="150"/>
      <c r="DWO56" s="150"/>
      <c r="DWP56" s="150"/>
      <c r="DWQ56" s="150"/>
      <c r="DWR56" s="150"/>
      <c r="DWS56" s="150"/>
      <c r="DWT56" s="150"/>
      <c r="DWU56" s="150"/>
      <c r="DWV56" s="150"/>
      <c r="DWW56" s="150"/>
      <c r="DWX56" s="150"/>
      <c r="DWY56" s="150"/>
      <c r="DWZ56" s="150"/>
      <c r="DXA56" s="150"/>
      <c r="DXB56" s="150"/>
      <c r="DXC56" s="150"/>
      <c r="DXD56" s="150"/>
      <c r="DXE56" s="150"/>
      <c r="DXF56" s="150"/>
      <c r="DXG56" s="150"/>
      <c r="DXH56" s="150"/>
      <c r="DXI56" s="150"/>
      <c r="DXJ56" s="150"/>
      <c r="DXK56" s="150"/>
      <c r="DXL56" s="150"/>
      <c r="DXM56" s="150"/>
      <c r="DXN56" s="150"/>
      <c r="DXO56" s="150"/>
      <c r="DXP56" s="150"/>
      <c r="DXQ56" s="150"/>
      <c r="DXR56" s="150"/>
      <c r="DXS56" s="150"/>
      <c r="DXT56" s="150"/>
      <c r="DXU56" s="150"/>
      <c r="DXV56" s="150"/>
      <c r="DXW56" s="150"/>
      <c r="DXX56" s="150"/>
      <c r="DXY56" s="150"/>
      <c r="DXZ56" s="150"/>
      <c r="DYA56" s="150"/>
      <c r="DYB56" s="150"/>
      <c r="DYC56" s="150"/>
      <c r="DYD56" s="150"/>
      <c r="DYE56" s="150"/>
      <c r="DYF56" s="150"/>
      <c r="DYG56" s="150"/>
      <c r="DYH56" s="150"/>
      <c r="DYI56" s="150"/>
      <c r="DYJ56" s="150"/>
      <c r="DYK56" s="150"/>
      <c r="DYL56" s="150"/>
      <c r="DYM56" s="150"/>
      <c r="DYN56" s="150"/>
      <c r="DYO56" s="150"/>
      <c r="DYP56" s="150"/>
      <c r="DYQ56" s="150"/>
      <c r="DYR56" s="150"/>
      <c r="DYS56" s="150"/>
      <c r="DYT56" s="150"/>
      <c r="DYU56" s="150"/>
      <c r="DYV56" s="150"/>
      <c r="DYW56" s="150"/>
      <c r="DYX56" s="150"/>
      <c r="DYY56" s="150"/>
      <c r="DYZ56" s="150"/>
      <c r="DZA56" s="150"/>
      <c r="DZB56" s="150"/>
      <c r="DZC56" s="150"/>
      <c r="DZD56" s="150"/>
      <c r="DZE56" s="150"/>
      <c r="DZF56" s="150"/>
      <c r="DZG56" s="150"/>
      <c r="DZH56" s="150"/>
      <c r="DZI56" s="150"/>
      <c r="DZJ56" s="150"/>
      <c r="DZK56" s="150"/>
      <c r="DZL56" s="150"/>
      <c r="DZM56" s="150"/>
      <c r="DZN56" s="150"/>
      <c r="DZO56" s="150"/>
      <c r="DZP56" s="150"/>
      <c r="DZQ56" s="150"/>
      <c r="DZR56" s="150"/>
      <c r="DZS56" s="150"/>
      <c r="DZT56" s="150"/>
      <c r="DZU56" s="150"/>
      <c r="DZV56" s="150"/>
      <c r="DZW56" s="150"/>
      <c r="DZX56" s="150"/>
      <c r="DZY56" s="150"/>
      <c r="DZZ56" s="150"/>
      <c r="EAA56" s="150"/>
      <c r="EAB56" s="150"/>
      <c r="EAC56" s="150"/>
      <c r="EAD56" s="150"/>
      <c r="EAE56" s="150"/>
      <c r="EAF56" s="150"/>
      <c r="EAG56" s="150"/>
      <c r="EAH56" s="150"/>
      <c r="EAI56" s="150"/>
      <c r="EAJ56" s="150"/>
      <c r="EAK56" s="150"/>
      <c r="EAL56" s="150"/>
      <c r="EAM56" s="150"/>
      <c r="EAN56" s="150"/>
      <c r="EAO56" s="150"/>
      <c r="EAP56" s="150"/>
      <c r="EAQ56" s="150"/>
      <c r="EAR56" s="150"/>
      <c r="EAS56" s="150"/>
      <c r="EAT56" s="150"/>
      <c r="EAU56" s="150"/>
      <c r="EAV56" s="150"/>
      <c r="EAW56" s="150"/>
      <c r="EAX56" s="150"/>
      <c r="EAY56" s="150"/>
      <c r="EAZ56" s="150"/>
      <c r="EBA56" s="150"/>
      <c r="EBB56" s="150"/>
      <c r="EBC56" s="150"/>
      <c r="EBD56" s="150"/>
      <c r="EBE56" s="150"/>
      <c r="EBF56" s="150"/>
      <c r="EBG56" s="150"/>
      <c r="EBH56" s="150"/>
      <c r="EBI56" s="150"/>
      <c r="EBJ56" s="150"/>
      <c r="EBK56" s="150"/>
      <c r="EBL56" s="150"/>
      <c r="EBM56" s="150"/>
      <c r="EBN56" s="150"/>
      <c r="EBO56" s="150"/>
      <c r="EBP56" s="150"/>
      <c r="EBQ56" s="150"/>
      <c r="EBR56" s="150"/>
      <c r="EBS56" s="150"/>
      <c r="EBT56" s="150"/>
      <c r="EBU56" s="150"/>
      <c r="EBV56" s="150"/>
      <c r="EBW56" s="150"/>
      <c r="EBX56" s="150"/>
      <c r="EBY56" s="150"/>
      <c r="EBZ56" s="150"/>
      <c r="ECA56" s="150"/>
      <c r="ECB56" s="150"/>
      <c r="ECC56" s="150"/>
      <c r="ECD56" s="150"/>
      <c r="ECE56" s="150"/>
      <c r="ECF56" s="150"/>
      <c r="ECG56" s="150"/>
      <c r="ECH56" s="150"/>
      <c r="ECI56" s="150"/>
      <c r="ECJ56" s="150"/>
      <c r="ECK56" s="150"/>
      <c r="ECL56" s="150"/>
      <c r="ECM56" s="150"/>
      <c r="ECN56" s="150"/>
      <c r="ECO56" s="150"/>
      <c r="ECP56" s="150"/>
      <c r="ECQ56" s="150"/>
      <c r="ECR56" s="150"/>
      <c r="ECS56" s="150"/>
      <c r="ECT56" s="150"/>
      <c r="ECU56" s="150"/>
      <c r="ECV56" s="150"/>
      <c r="ECW56" s="150"/>
      <c r="ECX56" s="150"/>
      <c r="ECY56" s="150"/>
      <c r="ECZ56" s="150"/>
      <c r="EDA56" s="150"/>
      <c r="EDB56" s="150"/>
      <c r="EDC56" s="150"/>
      <c r="EDD56" s="150"/>
      <c r="EDE56" s="150"/>
      <c r="EDF56" s="150"/>
      <c r="EDG56" s="150"/>
      <c r="EDH56" s="150"/>
      <c r="EDI56" s="150"/>
      <c r="EDJ56" s="150"/>
      <c r="EDK56" s="150"/>
      <c r="EDL56" s="150"/>
      <c r="EDM56" s="150"/>
      <c r="EDN56" s="150"/>
      <c r="EDO56" s="150"/>
      <c r="EDP56" s="150"/>
      <c r="EDQ56" s="150"/>
      <c r="EDR56" s="150"/>
      <c r="EDS56" s="150"/>
      <c r="EDT56" s="150"/>
      <c r="EDU56" s="150"/>
      <c r="EDV56" s="150"/>
      <c r="EDW56" s="150"/>
      <c r="EDX56" s="150"/>
      <c r="EDY56" s="150"/>
      <c r="EDZ56" s="150"/>
      <c r="EEA56" s="150"/>
      <c r="EEB56" s="150"/>
      <c r="EEC56" s="150"/>
      <c r="EED56" s="150"/>
      <c r="EEE56" s="150"/>
      <c r="EEF56" s="150"/>
      <c r="EEG56" s="150"/>
      <c r="EEH56" s="150"/>
      <c r="EEI56" s="150"/>
      <c r="EEJ56" s="150"/>
      <c r="EEK56" s="150"/>
      <c r="EEL56" s="150"/>
      <c r="EEM56" s="150"/>
      <c r="EEN56" s="150"/>
      <c r="EEO56" s="150"/>
      <c r="EEP56" s="150"/>
      <c r="EEQ56" s="150"/>
      <c r="EER56" s="150"/>
      <c r="EES56" s="150"/>
      <c r="EET56" s="150"/>
      <c r="EEU56" s="150"/>
      <c r="EEV56" s="150"/>
      <c r="EEW56" s="150"/>
      <c r="EEX56" s="150"/>
      <c r="EEY56" s="150"/>
      <c r="EEZ56" s="150"/>
      <c r="EFA56" s="150"/>
      <c r="EFB56" s="150"/>
      <c r="EFC56" s="150"/>
      <c r="EFD56" s="150"/>
      <c r="EFE56" s="150"/>
      <c r="EFF56" s="150"/>
      <c r="EFG56" s="150"/>
      <c r="EFH56" s="150"/>
      <c r="EFI56" s="150"/>
      <c r="EFJ56" s="150"/>
      <c r="EFK56" s="150"/>
      <c r="EFL56" s="150"/>
      <c r="EFM56" s="150"/>
      <c r="EFN56" s="150"/>
      <c r="EFO56" s="150"/>
      <c r="EFP56" s="150"/>
      <c r="EFQ56" s="150"/>
      <c r="EFR56" s="150"/>
      <c r="EFS56" s="150"/>
      <c r="EFT56" s="150"/>
      <c r="EFU56" s="150"/>
      <c r="EFV56" s="150"/>
      <c r="EFW56" s="150"/>
      <c r="EFX56" s="150"/>
      <c r="EFY56" s="150"/>
      <c r="EFZ56" s="150"/>
      <c r="EGA56" s="150"/>
      <c r="EGB56" s="150"/>
      <c r="EGC56" s="150"/>
      <c r="EGD56" s="150"/>
      <c r="EGE56" s="150"/>
      <c r="EGF56" s="150"/>
      <c r="EGG56" s="150"/>
      <c r="EGH56" s="150"/>
      <c r="EGI56" s="150"/>
      <c r="EGJ56" s="150"/>
      <c r="EGK56" s="150"/>
      <c r="EGL56" s="150"/>
      <c r="EGM56" s="150"/>
      <c r="EGN56" s="150"/>
      <c r="EGO56" s="150"/>
      <c r="EGP56" s="150"/>
      <c r="EGQ56" s="150"/>
      <c r="EGR56" s="150"/>
      <c r="EGS56" s="150"/>
      <c r="EGT56" s="150"/>
      <c r="EGU56" s="150"/>
      <c r="EGV56" s="150"/>
      <c r="EGW56" s="150"/>
      <c r="EGX56" s="150"/>
      <c r="EGY56" s="150"/>
      <c r="EGZ56" s="150"/>
      <c r="EHA56" s="150"/>
      <c r="EHB56" s="150"/>
      <c r="EHC56" s="150"/>
      <c r="EHD56" s="150"/>
      <c r="EHE56" s="150"/>
      <c r="EHF56" s="150"/>
      <c r="EHG56" s="150"/>
      <c r="EHH56" s="150"/>
      <c r="EHI56" s="150"/>
      <c r="EHJ56" s="150"/>
      <c r="EHK56" s="150"/>
      <c r="EHL56" s="150"/>
      <c r="EHM56" s="150"/>
      <c r="EHN56" s="150"/>
      <c r="EHO56" s="150"/>
      <c r="EHP56" s="150"/>
      <c r="EHQ56" s="150"/>
      <c r="EHR56" s="150"/>
      <c r="EHS56" s="150"/>
      <c r="EHT56" s="150"/>
      <c r="EHU56" s="150"/>
      <c r="EHV56" s="150"/>
      <c r="EHW56" s="150"/>
      <c r="EHX56" s="150"/>
      <c r="EHY56" s="150"/>
      <c r="EHZ56" s="150"/>
      <c r="EIA56" s="150"/>
      <c r="EIB56" s="150"/>
      <c r="EIC56" s="150"/>
      <c r="EID56" s="150"/>
      <c r="EIE56" s="150"/>
      <c r="EIF56" s="150"/>
      <c r="EIG56" s="150"/>
      <c r="EIH56" s="150"/>
      <c r="EII56" s="150"/>
      <c r="EIJ56" s="150"/>
      <c r="EIK56" s="150"/>
      <c r="EIL56" s="150"/>
      <c r="EIM56" s="150"/>
      <c r="EIN56" s="150"/>
      <c r="EIO56" s="150"/>
      <c r="EIP56" s="150"/>
      <c r="EIQ56" s="150"/>
      <c r="EIR56" s="150"/>
      <c r="EIS56" s="150"/>
      <c r="EIT56" s="150"/>
      <c r="EIU56" s="150"/>
      <c r="EIV56" s="150"/>
      <c r="EIW56" s="150"/>
      <c r="EIX56" s="150"/>
      <c r="EIY56" s="150"/>
      <c r="EIZ56" s="150"/>
      <c r="EJA56" s="150"/>
      <c r="EJB56" s="150"/>
      <c r="EJC56" s="150"/>
      <c r="EJD56" s="150"/>
      <c r="EJE56" s="150"/>
      <c r="EJF56" s="150"/>
      <c r="EJG56" s="150"/>
      <c r="EJH56" s="150"/>
      <c r="EJI56" s="150"/>
      <c r="EJJ56" s="150"/>
      <c r="EJK56" s="150"/>
      <c r="EJL56" s="150"/>
      <c r="EJM56" s="150"/>
      <c r="EJN56" s="150"/>
      <c r="EJO56" s="150"/>
      <c r="EJP56" s="150"/>
      <c r="EJQ56" s="150"/>
      <c r="EJR56" s="150"/>
      <c r="EJS56" s="150"/>
      <c r="EJT56" s="150"/>
      <c r="EJU56" s="150"/>
      <c r="EJV56" s="150"/>
      <c r="EJW56" s="150"/>
      <c r="EJX56" s="150"/>
      <c r="EJY56" s="150"/>
      <c r="EJZ56" s="150"/>
      <c r="EKA56" s="150"/>
      <c r="EKB56" s="150"/>
      <c r="EKC56" s="150"/>
      <c r="EKD56" s="150"/>
      <c r="EKE56" s="150"/>
      <c r="EKF56" s="150"/>
      <c r="EKG56" s="150"/>
      <c r="EKH56" s="150"/>
      <c r="EKI56" s="150"/>
      <c r="EKJ56" s="150"/>
      <c r="EKK56" s="150"/>
      <c r="EKL56" s="150"/>
      <c r="EKM56" s="150"/>
      <c r="EKN56" s="150"/>
      <c r="EKO56" s="150"/>
      <c r="EKP56" s="150"/>
      <c r="EKQ56" s="150"/>
      <c r="EKR56" s="150"/>
      <c r="EKS56" s="150"/>
      <c r="EKT56" s="150"/>
      <c r="EKU56" s="150"/>
      <c r="EKV56" s="150"/>
      <c r="EKW56" s="150"/>
      <c r="EKX56" s="150"/>
      <c r="EKY56" s="150"/>
      <c r="EKZ56" s="150"/>
      <c r="ELA56" s="150"/>
      <c r="ELB56" s="150"/>
      <c r="ELC56" s="150"/>
      <c r="ELD56" s="150"/>
      <c r="ELE56" s="150"/>
      <c r="ELF56" s="150"/>
      <c r="ELG56" s="150"/>
      <c r="ELH56" s="150"/>
      <c r="ELI56" s="150"/>
      <c r="ELJ56" s="150"/>
      <c r="ELK56" s="150"/>
      <c r="ELL56" s="150"/>
      <c r="ELM56" s="150"/>
      <c r="ELN56" s="150"/>
      <c r="ELO56" s="150"/>
      <c r="ELP56" s="150"/>
      <c r="ELQ56" s="150"/>
      <c r="ELR56" s="150"/>
      <c r="ELS56" s="150"/>
      <c r="ELT56" s="150"/>
      <c r="ELU56" s="150"/>
      <c r="ELV56" s="150"/>
      <c r="ELW56" s="150"/>
      <c r="ELX56" s="150"/>
      <c r="ELY56" s="150"/>
      <c r="ELZ56" s="150"/>
      <c r="EMA56" s="150"/>
      <c r="EMB56" s="150"/>
      <c r="EMC56" s="150"/>
      <c r="EMD56" s="150"/>
      <c r="EME56" s="150"/>
      <c r="EMF56" s="150"/>
      <c r="EMG56" s="150"/>
      <c r="EMH56" s="150"/>
      <c r="EMI56" s="150"/>
      <c r="EMJ56" s="150"/>
      <c r="EMK56" s="150"/>
      <c r="EML56" s="150"/>
      <c r="EMM56" s="150"/>
      <c r="EMN56" s="150"/>
      <c r="EMO56" s="150"/>
      <c r="EMP56" s="150"/>
      <c r="EMQ56" s="150"/>
      <c r="EMR56" s="150"/>
      <c r="EMS56" s="150"/>
      <c r="EMT56" s="150"/>
      <c r="EMU56" s="150"/>
      <c r="EMV56" s="150"/>
      <c r="EMW56" s="150"/>
      <c r="EMX56" s="150"/>
      <c r="EMY56" s="150"/>
      <c r="EMZ56" s="150"/>
      <c r="ENA56" s="150"/>
      <c r="ENB56" s="150"/>
      <c r="ENC56" s="150"/>
      <c r="END56" s="150"/>
      <c r="ENE56" s="150"/>
      <c r="ENF56" s="150"/>
      <c r="ENG56" s="150"/>
      <c r="ENH56" s="150"/>
      <c r="ENI56" s="150"/>
      <c r="ENJ56" s="150"/>
      <c r="ENK56" s="150"/>
      <c r="ENL56" s="150"/>
      <c r="ENM56" s="150"/>
      <c r="ENN56" s="150"/>
      <c r="ENO56" s="150"/>
      <c r="ENP56" s="150"/>
      <c r="ENQ56" s="150"/>
      <c r="ENR56" s="150"/>
      <c r="ENS56" s="150"/>
      <c r="ENT56" s="150"/>
      <c r="ENU56" s="150"/>
      <c r="ENV56" s="150"/>
      <c r="ENW56" s="150"/>
      <c r="ENX56" s="150"/>
      <c r="ENY56" s="150"/>
      <c r="ENZ56" s="150"/>
      <c r="EOA56" s="150"/>
      <c r="EOB56" s="150"/>
      <c r="EOC56" s="150"/>
      <c r="EOD56" s="150"/>
      <c r="EOE56" s="150"/>
      <c r="EOF56" s="150"/>
      <c r="EOG56" s="150"/>
      <c r="EOH56" s="150"/>
      <c r="EOI56" s="150"/>
      <c r="EOJ56" s="150"/>
      <c r="EOK56" s="150"/>
      <c r="EOL56" s="150"/>
      <c r="EOM56" s="150"/>
      <c r="EON56" s="150"/>
      <c r="EOO56" s="150"/>
      <c r="EOP56" s="150"/>
      <c r="EOQ56" s="150"/>
      <c r="EOR56" s="150"/>
      <c r="EOS56" s="150"/>
      <c r="EOT56" s="150"/>
      <c r="EOU56" s="150"/>
      <c r="EOV56" s="150"/>
      <c r="EOW56" s="150"/>
      <c r="EOX56" s="150"/>
      <c r="EOY56" s="150"/>
      <c r="EOZ56" s="150"/>
      <c r="EPA56" s="150"/>
      <c r="EPB56" s="150"/>
      <c r="EPC56" s="150"/>
      <c r="EPD56" s="150"/>
      <c r="EPE56" s="150"/>
      <c r="EPF56" s="150"/>
      <c r="EPG56" s="150"/>
      <c r="EPH56" s="150"/>
      <c r="EPI56" s="150"/>
      <c r="EPJ56" s="150"/>
      <c r="EPK56" s="150"/>
      <c r="EPL56" s="150"/>
      <c r="EPM56" s="150"/>
      <c r="EPN56" s="150"/>
      <c r="EPO56" s="150"/>
      <c r="EPP56" s="150"/>
      <c r="EPQ56" s="150"/>
      <c r="EPR56" s="150"/>
      <c r="EPS56" s="150"/>
      <c r="EPT56" s="150"/>
      <c r="EPU56" s="150"/>
      <c r="EPV56" s="150"/>
      <c r="EPW56" s="150"/>
      <c r="EPX56" s="150"/>
      <c r="EPY56" s="150"/>
      <c r="EPZ56" s="150"/>
      <c r="EQA56" s="150"/>
      <c r="EQB56" s="150"/>
      <c r="EQC56" s="150"/>
      <c r="EQD56" s="150"/>
      <c r="EQE56" s="150"/>
      <c r="EQF56" s="150"/>
      <c r="EQG56" s="150"/>
      <c r="EQH56" s="150"/>
      <c r="EQI56" s="150"/>
      <c r="EQJ56" s="150"/>
      <c r="EQK56" s="150"/>
      <c r="EQL56" s="150"/>
      <c r="EQM56" s="150"/>
      <c r="EQN56" s="150"/>
      <c r="EQO56" s="150"/>
      <c r="EQP56" s="150"/>
      <c r="EQQ56" s="150"/>
      <c r="EQR56" s="150"/>
      <c r="EQS56" s="150"/>
      <c r="EQT56" s="150"/>
      <c r="EQU56" s="150"/>
      <c r="EQV56" s="150"/>
      <c r="EQW56" s="150"/>
      <c r="EQX56" s="150"/>
      <c r="EQY56" s="150"/>
      <c r="EQZ56" s="150"/>
      <c r="ERA56" s="150"/>
      <c r="ERB56" s="150"/>
      <c r="ERC56" s="150"/>
      <c r="ERD56" s="150"/>
      <c r="ERE56" s="150"/>
      <c r="ERF56" s="150"/>
      <c r="ERG56" s="150"/>
      <c r="ERH56" s="150"/>
      <c r="ERI56" s="150"/>
      <c r="ERJ56" s="150"/>
      <c r="ERK56" s="150"/>
      <c r="ERL56" s="150"/>
      <c r="ERM56" s="150"/>
      <c r="ERN56" s="150"/>
      <c r="ERO56" s="150"/>
      <c r="ERP56" s="150"/>
      <c r="ERQ56" s="150"/>
      <c r="ERR56" s="150"/>
      <c r="ERS56" s="150"/>
      <c r="ERT56" s="150"/>
      <c r="ERU56" s="150"/>
      <c r="ERV56" s="150"/>
      <c r="ERW56" s="150"/>
      <c r="ERX56" s="150"/>
      <c r="ERY56" s="150"/>
      <c r="ERZ56" s="150"/>
      <c r="ESA56" s="150"/>
      <c r="ESB56" s="150"/>
      <c r="ESC56" s="150"/>
      <c r="ESD56" s="150"/>
      <c r="ESE56" s="150"/>
      <c r="ESF56" s="150"/>
      <c r="ESG56" s="150"/>
      <c r="ESH56" s="150"/>
      <c r="ESI56" s="150"/>
      <c r="ESJ56" s="150"/>
      <c r="ESK56" s="150"/>
      <c r="ESL56" s="150"/>
      <c r="ESM56" s="150"/>
      <c r="ESN56" s="150"/>
      <c r="ESO56" s="150"/>
      <c r="ESP56" s="150"/>
      <c r="ESQ56" s="150"/>
      <c r="ESR56" s="150"/>
      <c r="ESS56" s="150"/>
      <c r="EST56" s="150"/>
      <c r="ESU56" s="150"/>
      <c r="ESV56" s="150"/>
      <c r="ESW56" s="150"/>
      <c r="ESX56" s="150"/>
      <c r="ESY56" s="150"/>
      <c r="ESZ56" s="150"/>
      <c r="ETA56" s="150"/>
      <c r="ETB56" s="150"/>
      <c r="ETC56" s="150"/>
      <c r="ETD56" s="150"/>
      <c r="ETE56" s="150"/>
      <c r="ETF56" s="150"/>
      <c r="ETG56" s="150"/>
      <c r="ETH56" s="150"/>
      <c r="ETI56" s="150"/>
      <c r="ETJ56" s="150"/>
      <c r="ETK56" s="150"/>
      <c r="ETL56" s="150"/>
      <c r="ETM56" s="150"/>
      <c r="ETN56" s="150"/>
      <c r="ETO56" s="150"/>
      <c r="ETP56" s="150"/>
      <c r="ETQ56" s="150"/>
      <c r="ETR56" s="150"/>
      <c r="ETS56" s="150"/>
      <c r="ETT56" s="150"/>
      <c r="ETU56" s="150"/>
      <c r="ETV56" s="150"/>
      <c r="ETW56" s="150"/>
      <c r="ETX56" s="150"/>
      <c r="ETY56" s="150"/>
      <c r="ETZ56" s="150"/>
      <c r="EUA56" s="150"/>
      <c r="EUB56" s="150"/>
      <c r="EUC56" s="150"/>
      <c r="EUD56" s="150"/>
      <c r="EUE56" s="150"/>
      <c r="EUF56" s="150"/>
      <c r="EUG56" s="150"/>
      <c r="EUH56" s="150"/>
      <c r="EUI56" s="150"/>
      <c r="EUJ56" s="150"/>
      <c r="EUK56" s="150"/>
      <c r="EUL56" s="150"/>
      <c r="EUM56" s="150"/>
      <c r="EUN56" s="150"/>
      <c r="EUO56" s="150"/>
      <c r="EUP56" s="150"/>
      <c r="EUQ56" s="150"/>
      <c r="EUR56" s="150"/>
      <c r="EUS56" s="150"/>
      <c r="EUT56" s="150"/>
      <c r="EUU56" s="150"/>
      <c r="EUV56" s="150"/>
      <c r="EUW56" s="150"/>
      <c r="EUX56" s="150"/>
      <c r="EUY56" s="150"/>
      <c r="EUZ56" s="150"/>
      <c r="EVA56" s="150"/>
      <c r="EVB56" s="150"/>
      <c r="EVC56" s="150"/>
      <c r="EVD56" s="150"/>
      <c r="EVE56" s="150"/>
      <c r="EVF56" s="150"/>
      <c r="EVG56" s="150"/>
      <c r="EVH56" s="150"/>
      <c r="EVI56" s="150"/>
      <c r="EVJ56" s="150"/>
      <c r="EVK56" s="150"/>
      <c r="EVL56" s="150"/>
      <c r="EVM56" s="150"/>
      <c r="EVN56" s="150"/>
      <c r="EVO56" s="150"/>
      <c r="EVP56" s="150"/>
      <c r="EVQ56" s="150"/>
      <c r="EVR56" s="150"/>
      <c r="EVS56" s="150"/>
      <c r="EVT56" s="150"/>
      <c r="EVU56" s="150"/>
      <c r="EVV56" s="150"/>
      <c r="EVW56" s="150"/>
      <c r="EVX56" s="150"/>
      <c r="EVY56" s="150"/>
      <c r="EVZ56" s="150"/>
      <c r="EWA56" s="150"/>
      <c r="EWB56" s="150"/>
      <c r="EWC56" s="150"/>
      <c r="EWD56" s="150"/>
      <c r="EWE56" s="150"/>
      <c r="EWF56" s="150"/>
      <c r="EWG56" s="150"/>
      <c r="EWH56" s="150"/>
      <c r="EWI56" s="150"/>
      <c r="EWJ56" s="150"/>
      <c r="EWK56" s="150"/>
      <c r="EWL56" s="150"/>
      <c r="EWM56" s="150"/>
      <c r="EWN56" s="150"/>
      <c r="EWO56" s="150"/>
      <c r="EWP56" s="150"/>
      <c r="EWQ56" s="150"/>
      <c r="EWR56" s="150"/>
      <c r="EWS56" s="150"/>
      <c r="EWT56" s="150"/>
      <c r="EWU56" s="150"/>
      <c r="EWV56" s="150"/>
      <c r="EWW56" s="150"/>
      <c r="EWX56" s="150"/>
      <c r="EWY56" s="150"/>
      <c r="EWZ56" s="150"/>
      <c r="EXA56" s="150"/>
      <c r="EXB56" s="150"/>
      <c r="EXC56" s="150"/>
      <c r="EXD56" s="150"/>
      <c r="EXE56" s="150"/>
      <c r="EXF56" s="150"/>
      <c r="EXG56" s="150"/>
      <c r="EXH56" s="150"/>
      <c r="EXI56" s="150"/>
      <c r="EXJ56" s="150"/>
      <c r="EXK56" s="150"/>
      <c r="EXL56" s="150"/>
      <c r="EXM56" s="150"/>
      <c r="EXN56" s="150"/>
      <c r="EXO56" s="150"/>
      <c r="EXP56" s="150"/>
      <c r="EXQ56" s="150"/>
      <c r="EXR56" s="150"/>
      <c r="EXS56" s="150"/>
      <c r="EXT56" s="150"/>
      <c r="EXU56" s="150"/>
      <c r="EXV56" s="150"/>
      <c r="EXW56" s="150"/>
      <c r="EXX56" s="150"/>
      <c r="EXY56" s="150"/>
      <c r="EXZ56" s="150"/>
      <c r="EYA56" s="150"/>
      <c r="EYB56" s="150"/>
      <c r="EYC56" s="150"/>
      <c r="EYD56" s="150"/>
      <c r="EYE56" s="150"/>
      <c r="EYF56" s="150"/>
      <c r="EYG56" s="150"/>
      <c r="EYH56" s="150"/>
      <c r="EYI56" s="150"/>
      <c r="EYJ56" s="150"/>
      <c r="EYK56" s="150"/>
      <c r="EYL56" s="150"/>
      <c r="EYM56" s="150"/>
      <c r="EYN56" s="150"/>
      <c r="EYO56" s="150"/>
      <c r="EYP56" s="150"/>
      <c r="EYQ56" s="150"/>
      <c r="EYR56" s="150"/>
      <c r="EYS56" s="150"/>
      <c r="EYT56" s="150"/>
      <c r="EYU56" s="150"/>
      <c r="EYV56" s="150"/>
      <c r="EYW56" s="150"/>
      <c r="EYX56" s="150"/>
      <c r="EYY56" s="150"/>
      <c r="EYZ56" s="150"/>
      <c r="EZA56" s="150"/>
      <c r="EZB56" s="150"/>
      <c r="EZC56" s="150"/>
      <c r="EZD56" s="150"/>
      <c r="EZE56" s="150"/>
      <c r="EZF56" s="150"/>
      <c r="EZG56" s="150"/>
      <c r="EZH56" s="150"/>
      <c r="EZI56" s="150"/>
      <c r="EZJ56" s="150"/>
      <c r="EZK56" s="150"/>
      <c r="EZL56" s="150"/>
      <c r="EZM56" s="150"/>
      <c r="EZN56" s="150"/>
      <c r="EZO56" s="150"/>
      <c r="EZP56" s="150"/>
      <c r="EZQ56" s="150"/>
      <c r="EZR56" s="150"/>
      <c r="EZS56" s="150"/>
      <c r="EZT56" s="150"/>
      <c r="EZU56" s="150"/>
      <c r="EZV56" s="150"/>
      <c r="EZW56" s="150"/>
      <c r="EZX56" s="150"/>
      <c r="EZY56" s="150"/>
      <c r="EZZ56" s="150"/>
      <c r="FAA56" s="150"/>
      <c r="FAB56" s="150"/>
      <c r="FAC56" s="150"/>
      <c r="FAD56" s="150"/>
      <c r="FAE56" s="150"/>
      <c r="FAF56" s="150"/>
      <c r="FAG56" s="150"/>
      <c r="FAH56" s="150"/>
      <c r="FAI56" s="150"/>
      <c r="FAJ56" s="150"/>
      <c r="FAK56" s="150"/>
      <c r="FAL56" s="150"/>
      <c r="FAM56" s="150"/>
      <c r="FAN56" s="150"/>
      <c r="FAO56" s="150"/>
      <c r="FAP56" s="150"/>
      <c r="FAQ56" s="150"/>
      <c r="FAR56" s="150"/>
      <c r="FAS56" s="150"/>
      <c r="FAT56" s="150"/>
      <c r="FAU56" s="150"/>
      <c r="FAV56" s="150"/>
      <c r="FAW56" s="150"/>
      <c r="FAX56" s="150"/>
      <c r="FAY56" s="150"/>
      <c r="FAZ56" s="150"/>
      <c r="FBA56" s="150"/>
      <c r="FBB56" s="150"/>
      <c r="FBC56" s="150"/>
      <c r="FBD56" s="150"/>
      <c r="FBE56" s="150"/>
      <c r="FBF56" s="150"/>
      <c r="FBG56" s="150"/>
      <c r="FBH56" s="150"/>
      <c r="FBI56" s="150"/>
      <c r="FBJ56" s="150"/>
      <c r="FBK56" s="150"/>
      <c r="FBL56" s="150"/>
      <c r="FBM56" s="150"/>
      <c r="FBN56" s="150"/>
      <c r="FBO56" s="150"/>
      <c r="FBP56" s="150"/>
      <c r="FBQ56" s="150"/>
      <c r="FBR56" s="150"/>
      <c r="FBS56" s="150"/>
      <c r="FBT56" s="150"/>
      <c r="FBU56" s="150"/>
      <c r="FBV56" s="150"/>
      <c r="FBW56" s="150"/>
      <c r="FBX56" s="150"/>
      <c r="FBY56" s="150"/>
      <c r="FBZ56" s="150"/>
      <c r="FCA56" s="150"/>
      <c r="FCB56" s="150"/>
      <c r="FCC56" s="150"/>
      <c r="FCD56" s="150"/>
      <c r="FCE56" s="150"/>
      <c r="FCF56" s="150"/>
      <c r="FCG56" s="150"/>
      <c r="FCH56" s="150"/>
      <c r="FCI56" s="150"/>
      <c r="FCJ56" s="150"/>
      <c r="FCK56" s="150"/>
      <c r="FCL56" s="150"/>
      <c r="FCM56" s="150"/>
      <c r="FCN56" s="150"/>
      <c r="FCO56" s="150"/>
      <c r="FCP56" s="150"/>
      <c r="FCQ56" s="150"/>
      <c r="FCR56" s="150"/>
      <c r="FCS56" s="150"/>
      <c r="FCT56" s="150"/>
      <c r="FCU56" s="150"/>
      <c r="FCV56" s="150"/>
      <c r="FCW56" s="150"/>
      <c r="FCX56" s="150"/>
      <c r="FCY56" s="150"/>
      <c r="FCZ56" s="150"/>
      <c r="FDA56" s="150"/>
      <c r="FDB56" s="150"/>
      <c r="FDC56" s="150"/>
      <c r="FDD56" s="150"/>
      <c r="FDE56" s="150"/>
      <c r="FDF56" s="150"/>
      <c r="FDG56" s="150"/>
      <c r="FDH56" s="150"/>
      <c r="FDI56" s="150"/>
      <c r="FDJ56" s="150"/>
      <c r="FDK56" s="150"/>
      <c r="FDL56" s="150"/>
      <c r="FDM56" s="150"/>
      <c r="FDN56" s="150"/>
      <c r="FDO56" s="150"/>
      <c r="FDP56" s="150"/>
      <c r="FDQ56" s="150"/>
      <c r="FDR56" s="150"/>
      <c r="FDS56" s="150"/>
      <c r="FDT56" s="150"/>
      <c r="FDU56" s="150"/>
      <c r="FDV56" s="150"/>
      <c r="FDW56" s="150"/>
      <c r="FDX56" s="150"/>
      <c r="FDY56" s="150"/>
      <c r="FDZ56" s="150"/>
      <c r="FEA56" s="150"/>
      <c r="FEB56" s="150"/>
      <c r="FEC56" s="150"/>
      <c r="FED56" s="150"/>
      <c r="FEE56" s="150"/>
      <c r="FEF56" s="150"/>
      <c r="FEG56" s="150"/>
      <c r="FEH56" s="150"/>
      <c r="FEI56" s="150"/>
      <c r="FEJ56" s="150"/>
      <c r="FEK56" s="150"/>
      <c r="FEL56" s="150"/>
      <c r="FEM56" s="150"/>
      <c r="FEN56" s="150"/>
      <c r="FEO56" s="150"/>
      <c r="FEP56" s="150"/>
      <c r="FEQ56" s="150"/>
      <c r="FER56" s="150"/>
      <c r="FES56" s="150"/>
      <c r="FET56" s="150"/>
      <c r="FEU56" s="150"/>
      <c r="FEV56" s="150"/>
      <c r="FEW56" s="150"/>
      <c r="FEX56" s="150"/>
      <c r="FEY56" s="150"/>
      <c r="FEZ56" s="150"/>
      <c r="FFA56" s="150"/>
      <c r="FFB56" s="150"/>
      <c r="FFC56" s="150"/>
      <c r="FFD56" s="150"/>
      <c r="FFE56" s="150"/>
      <c r="FFF56" s="150"/>
      <c r="FFG56" s="150"/>
      <c r="FFH56" s="150"/>
      <c r="FFI56" s="150"/>
      <c r="FFJ56" s="150"/>
      <c r="FFK56" s="150"/>
      <c r="FFL56" s="150"/>
      <c r="FFM56" s="150"/>
      <c r="FFN56" s="150"/>
      <c r="FFO56" s="150"/>
      <c r="FFP56" s="150"/>
      <c r="FFQ56" s="150"/>
      <c r="FFR56" s="150"/>
      <c r="FFS56" s="150"/>
      <c r="FFT56" s="150"/>
      <c r="FFU56" s="150"/>
      <c r="FFV56" s="150"/>
      <c r="FFW56" s="150"/>
      <c r="FFX56" s="150"/>
      <c r="FFY56" s="150"/>
      <c r="FFZ56" s="150"/>
      <c r="FGA56" s="150"/>
      <c r="FGB56" s="150"/>
      <c r="FGC56" s="150"/>
      <c r="FGD56" s="150"/>
      <c r="FGE56" s="150"/>
      <c r="FGF56" s="150"/>
      <c r="FGG56" s="150"/>
      <c r="FGH56" s="150"/>
      <c r="FGI56" s="150"/>
      <c r="FGJ56" s="150"/>
      <c r="FGK56" s="150"/>
      <c r="FGL56" s="150"/>
      <c r="FGM56" s="150"/>
      <c r="FGN56" s="150"/>
      <c r="FGO56" s="150"/>
      <c r="FGP56" s="150"/>
      <c r="FGQ56" s="150"/>
      <c r="FGR56" s="150"/>
      <c r="FGS56" s="150"/>
      <c r="FGT56" s="150"/>
      <c r="FGU56" s="150"/>
      <c r="FGV56" s="150"/>
      <c r="FGW56" s="150"/>
      <c r="FGX56" s="150"/>
      <c r="FGY56" s="150"/>
      <c r="FGZ56" s="150"/>
      <c r="FHA56" s="150"/>
      <c r="FHB56" s="150"/>
      <c r="FHC56" s="150"/>
      <c r="FHD56" s="150"/>
      <c r="FHE56" s="150"/>
      <c r="FHF56" s="150"/>
      <c r="FHG56" s="150"/>
      <c r="FHH56" s="150"/>
      <c r="FHI56" s="150"/>
      <c r="FHJ56" s="150"/>
      <c r="FHK56" s="150"/>
      <c r="FHL56" s="150"/>
      <c r="FHM56" s="150"/>
      <c r="FHN56" s="150"/>
      <c r="FHO56" s="150"/>
      <c r="FHP56" s="150"/>
      <c r="FHQ56" s="150"/>
      <c r="FHR56" s="150"/>
      <c r="FHS56" s="150"/>
      <c r="FHT56" s="150"/>
      <c r="FHU56" s="150"/>
      <c r="FHV56" s="150"/>
      <c r="FHW56" s="150"/>
      <c r="FHX56" s="150"/>
      <c r="FHY56" s="150"/>
      <c r="FHZ56" s="150"/>
      <c r="FIA56" s="150"/>
      <c r="FIB56" s="150"/>
      <c r="FIC56" s="150"/>
      <c r="FID56" s="150"/>
      <c r="FIE56" s="150"/>
      <c r="FIF56" s="150"/>
      <c r="FIG56" s="150"/>
      <c r="FIH56" s="150"/>
      <c r="FII56" s="150"/>
      <c r="FIJ56" s="150"/>
      <c r="FIK56" s="150"/>
      <c r="FIL56" s="150"/>
      <c r="FIM56" s="150"/>
      <c r="FIN56" s="150"/>
      <c r="FIO56" s="150"/>
      <c r="FIP56" s="150"/>
      <c r="FIQ56" s="150"/>
      <c r="FIR56" s="150"/>
      <c r="FIS56" s="150"/>
      <c r="FIT56" s="150"/>
      <c r="FIU56" s="150"/>
      <c r="FIV56" s="150"/>
      <c r="FIW56" s="150"/>
      <c r="FIX56" s="150"/>
      <c r="FIY56" s="150"/>
      <c r="FIZ56" s="150"/>
      <c r="FJA56" s="150"/>
      <c r="FJB56" s="150"/>
      <c r="FJC56" s="150"/>
      <c r="FJD56" s="150"/>
      <c r="FJE56" s="150"/>
      <c r="FJF56" s="150"/>
      <c r="FJG56" s="150"/>
      <c r="FJH56" s="150"/>
      <c r="FJI56" s="150"/>
      <c r="FJJ56" s="150"/>
      <c r="FJK56" s="150"/>
      <c r="FJL56" s="150"/>
      <c r="FJM56" s="150"/>
      <c r="FJN56" s="150"/>
      <c r="FJO56" s="150"/>
      <c r="FJP56" s="150"/>
      <c r="FJQ56" s="150"/>
      <c r="FJR56" s="150"/>
      <c r="FJS56" s="150"/>
      <c r="FJT56" s="150"/>
      <c r="FJU56" s="150"/>
      <c r="FJV56" s="150"/>
      <c r="FJW56" s="150"/>
      <c r="FJX56" s="150"/>
      <c r="FJY56" s="150"/>
      <c r="FJZ56" s="150"/>
      <c r="FKA56" s="150"/>
      <c r="FKB56" s="150"/>
      <c r="FKC56" s="150"/>
      <c r="FKD56" s="150"/>
      <c r="FKE56" s="150"/>
      <c r="FKF56" s="150"/>
      <c r="FKG56" s="150"/>
      <c r="FKH56" s="150"/>
      <c r="FKI56" s="150"/>
      <c r="FKJ56" s="150"/>
      <c r="FKK56" s="150"/>
      <c r="FKL56" s="150"/>
      <c r="FKM56" s="150"/>
      <c r="FKN56" s="150"/>
      <c r="FKO56" s="150"/>
      <c r="FKP56" s="150"/>
      <c r="FKQ56" s="150"/>
      <c r="FKR56" s="150"/>
      <c r="FKS56" s="150"/>
      <c r="FKT56" s="150"/>
      <c r="FKU56" s="150"/>
      <c r="FKV56" s="150"/>
      <c r="FKW56" s="150"/>
      <c r="FKX56" s="150"/>
      <c r="FKY56" s="150"/>
      <c r="FKZ56" s="150"/>
      <c r="FLA56" s="150"/>
      <c r="FLB56" s="150"/>
      <c r="FLC56" s="150"/>
      <c r="FLD56" s="150"/>
      <c r="FLE56" s="150"/>
      <c r="FLF56" s="150"/>
      <c r="FLG56" s="150"/>
      <c r="FLH56" s="150"/>
      <c r="FLI56" s="150"/>
      <c r="FLJ56" s="150"/>
      <c r="FLK56" s="150"/>
      <c r="FLL56" s="150"/>
      <c r="FLM56" s="150"/>
      <c r="FLN56" s="150"/>
      <c r="FLO56" s="150"/>
      <c r="FLP56" s="150"/>
      <c r="FLQ56" s="150"/>
      <c r="FLR56" s="150"/>
      <c r="FLS56" s="150"/>
      <c r="FLT56" s="150"/>
      <c r="FLU56" s="150"/>
      <c r="FLV56" s="150"/>
      <c r="FLW56" s="150"/>
      <c r="FLX56" s="150"/>
      <c r="FLY56" s="150"/>
      <c r="FLZ56" s="150"/>
      <c r="FMA56" s="150"/>
      <c r="FMB56" s="150"/>
      <c r="FMC56" s="150"/>
      <c r="FMD56" s="150"/>
      <c r="FME56" s="150"/>
      <c r="FMF56" s="150"/>
      <c r="FMG56" s="150"/>
      <c r="FMH56" s="150"/>
      <c r="FMI56" s="150"/>
      <c r="FMJ56" s="150"/>
      <c r="FMK56" s="150"/>
      <c r="FML56" s="150"/>
      <c r="FMM56" s="150"/>
      <c r="FMN56" s="150"/>
      <c r="FMO56" s="150"/>
      <c r="FMP56" s="150"/>
      <c r="FMQ56" s="150"/>
      <c r="FMR56" s="150"/>
      <c r="FMS56" s="150"/>
      <c r="FMT56" s="150"/>
      <c r="FMU56" s="150"/>
      <c r="FMV56" s="150"/>
      <c r="FMW56" s="150"/>
      <c r="FMX56" s="150"/>
      <c r="FMY56" s="150"/>
      <c r="FMZ56" s="150"/>
      <c r="FNA56" s="150"/>
      <c r="FNB56" s="150"/>
      <c r="FNC56" s="150"/>
      <c r="FND56" s="150"/>
      <c r="FNE56" s="150"/>
      <c r="FNF56" s="150"/>
      <c r="FNG56" s="150"/>
      <c r="FNH56" s="150"/>
      <c r="FNI56" s="150"/>
      <c r="FNJ56" s="150"/>
      <c r="FNK56" s="150"/>
      <c r="FNL56" s="150"/>
      <c r="FNM56" s="150"/>
      <c r="FNN56" s="150"/>
      <c r="FNO56" s="150"/>
      <c r="FNP56" s="150"/>
      <c r="FNQ56" s="150"/>
      <c r="FNR56" s="150"/>
      <c r="FNS56" s="150"/>
      <c r="FNT56" s="150"/>
      <c r="FNU56" s="150"/>
      <c r="FNV56" s="150"/>
      <c r="FNW56" s="150"/>
      <c r="FNX56" s="150"/>
      <c r="FNY56" s="150"/>
      <c r="FNZ56" s="150"/>
      <c r="FOA56" s="150"/>
      <c r="FOB56" s="150"/>
      <c r="FOC56" s="150"/>
      <c r="FOD56" s="150"/>
      <c r="FOE56" s="150"/>
      <c r="FOF56" s="150"/>
      <c r="FOG56" s="150"/>
      <c r="FOH56" s="150"/>
      <c r="FOI56" s="150"/>
      <c r="FOJ56" s="150"/>
      <c r="FOK56" s="150"/>
      <c r="FOL56" s="150"/>
      <c r="FOM56" s="150"/>
      <c r="FON56" s="150"/>
      <c r="FOO56" s="150"/>
      <c r="FOP56" s="150"/>
      <c r="FOQ56" s="150"/>
      <c r="FOR56" s="150"/>
      <c r="FOS56" s="150"/>
      <c r="FOT56" s="150"/>
      <c r="FOU56" s="150"/>
      <c r="FOV56" s="150"/>
      <c r="FOW56" s="150"/>
      <c r="FOX56" s="150"/>
      <c r="FOY56" s="150"/>
      <c r="FOZ56" s="150"/>
      <c r="FPA56" s="150"/>
      <c r="FPB56" s="150"/>
      <c r="FPC56" s="150"/>
      <c r="FPD56" s="150"/>
      <c r="FPE56" s="150"/>
      <c r="FPF56" s="150"/>
      <c r="FPG56" s="150"/>
      <c r="FPH56" s="150"/>
      <c r="FPI56" s="150"/>
      <c r="FPJ56" s="150"/>
      <c r="FPK56" s="150"/>
      <c r="FPL56" s="150"/>
      <c r="FPM56" s="150"/>
      <c r="FPN56" s="150"/>
      <c r="FPO56" s="150"/>
      <c r="FPP56" s="150"/>
      <c r="FPQ56" s="150"/>
      <c r="FPR56" s="150"/>
      <c r="FPS56" s="150"/>
      <c r="FPT56" s="150"/>
      <c r="FPU56" s="150"/>
      <c r="FPV56" s="150"/>
      <c r="FPW56" s="150"/>
      <c r="FPX56" s="150"/>
      <c r="FPY56" s="150"/>
      <c r="FPZ56" s="150"/>
      <c r="FQA56" s="150"/>
      <c r="FQB56" s="150"/>
      <c r="FQC56" s="150"/>
      <c r="FQD56" s="150"/>
      <c r="FQE56" s="150"/>
      <c r="FQF56" s="150"/>
      <c r="FQG56" s="150"/>
      <c r="FQH56" s="150"/>
      <c r="FQI56" s="150"/>
      <c r="FQJ56" s="150"/>
      <c r="FQK56" s="150"/>
      <c r="FQL56" s="150"/>
      <c r="FQM56" s="150"/>
      <c r="FQN56" s="150"/>
      <c r="FQO56" s="150"/>
      <c r="FQP56" s="150"/>
      <c r="FQQ56" s="150"/>
      <c r="FQR56" s="150"/>
      <c r="FQS56" s="150"/>
      <c r="FQT56" s="150"/>
      <c r="FQU56" s="150"/>
      <c r="FQV56" s="150"/>
      <c r="FQW56" s="150"/>
      <c r="FQX56" s="150"/>
      <c r="FQY56" s="150"/>
      <c r="FQZ56" s="150"/>
      <c r="FRA56" s="150"/>
      <c r="FRB56" s="150"/>
      <c r="FRC56" s="150"/>
      <c r="FRD56" s="150"/>
      <c r="FRE56" s="150"/>
      <c r="FRF56" s="150"/>
      <c r="FRG56" s="150"/>
      <c r="FRH56" s="150"/>
      <c r="FRI56" s="150"/>
      <c r="FRJ56" s="150"/>
      <c r="FRK56" s="150"/>
      <c r="FRL56" s="150"/>
      <c r="FRM56" s="150"/>
      <c r="FRN56" s="150"/>
      <c r="FRO56" s="150"/>
      <c r="FRP56" s="150"/>
      <c r="FRQ56" s="150"/>
      <c r="FRR56" s="150"/>
      <c r="FRS56" s="150"/>
      <c r="FRT56" s="150"/>
      <c r="FRU56" s="150"/>
      <c r="FRV56" s="150"/>
      <c r="FRW56" s="150"/>
      <c r="FRX56" s="150"/>
      <c r="FRY56" s="150"/>
      <c r="FRZ56" s="150"/>
      <c r="FSA56" s="150"/>
      <c r="FSB56" s="150"/>
      <c r="FSC56" s="150"/>
      <c r="FSD56" s="150"/>
      <c r="FSE56" s="150"/>
      <c r="FSF56" s="150"/>
      <c r="FSG56" s="150"/>
      <c r="FSH56" s="150"/>
      <c r="FSI56" s="150"/>
      <c r="FSJ56" s="150"/>
      <c r="FSK56" s="150"/>
      <c r="FSL56" s="150"/>
      <c r="FSM56" s="150"/>
      <c r="FSN56" s="150"/>
      <c r="FSO56" s="150"/>
      <c r="FSP56" s="150"/>
      <c r="FSQ56" s="150"/>
      <c r="FSR56" s="150"/>
      <c r="FSS56" s="150"/>
      <c r="FST56" s="150"/>
      <c r="FSU56" s="150"/>
      <c r="FSV56" s="150"/>
      <c r="FSW56" s="150"/>
      <c r="FSX56" s="150"/>
      <c r="FSY56" s="150"/>
      <c r="FSZ56" s="150"/>
      <c r="FTA56" s="150"/>
      <c r="FTB56" s="150"/>
      <c r="FTC56" s="150"/>
      <c r="FTD56" s="150"/>
      <c r="FTE56" s="150"/>
      <c r="FTF56" s="150"/>
      <c r="FTG56" s="150"/>
      <c r="FTH56" s="150"/>
      <c r="FTI56" s="150"/>
      <c r="FTJ56" s="150"/>
      <c r="FTK56" s="150"/>
      <c r="FTL56" s="150"/>
      <c r="FTM56" s="150"/>
      <c r="FTN56" s="150"/>
      <c r="FTO56" s="150"/>
      <c r="FTP56" s="150"/>
      <c r="FTQ56" s="150"/>
      <c r="FTR56" s="150"/>
      <c r="FTS56" s="150"/>
      <c r="FTT56" s="150"/>
      <c r="FTU56" s="150"/>
      <c r="FTV56" s="150"/>
      <c r="FTW56" s="150"/>
      <c r="FTX56" s="150"/>
      <c r="FTY56" s="150"/>
      <c r="FTZ56" s="150"/>
      <c r="FUA56" s="150"/>
      <c r="FUB56" s="150"/>
      <c r="FUC56" s="150"/>
      <c r="FUD56" s="150"/>
      <c r="FUE56" s="150"/>
      <c r="FUF56" s="150"/>
      <c r="FUG56" s="150"/>
      <c r="FUH56" s="150"/>
      <c r="FUI56" s="150"/>
      <c r="FUJ56" s="150"/>
      <c r="FUK56" s="150"/>
      <c r="FUL56" s="150"/>
      <c r="FUM56" s="150"/>
      <c r="FUN56" s="150"/>
      <c r="FUO56" s="150"/>
      <c r="FUP56" s="150"/>
      <c r="FUQ56" s="150"/>
      <c r="FUR56" s="150"/>
      <c r="FUS56" s="150"/>
      <c r="FUT56" s="150"/>
      <c r="FUU56" s="150"/>
      <c r="FUV56" s="150"/>
      <c r="FUW56" s="150"/>
      <c r="FUX56" s="150"/>
      <c r="FUY56" s="150"/>
      <c r="FUZ56" s="150"/>
      <c r="FVA56" s="150"/>
      <c r="FVB56" s="150"/>
      <c r="FVC56" s="150"/>
      <c r="FVD56" s="150"/>
      <c r="FVE56" s="150"/>
      <c r="FVF56" s="150"/>
      <c r="FVG56" s="150"/>
      <c r="FVH56" s="150"/>
      <c r="FVI56" s="150"/>
      <c r="FVJ56" s="150"/>
      <c r="FVK56" s="150"/>
      <c r="FVL56" s="150"/>
      <c r="FVM56" s="150"/>
      <c r="FVN56" s="150"/>
      <c r="FVO56" s="150"/>
      <c r="FVP56" s="150"/>
      <c r="FVQ56" s="150"/>
      <c r="FVR56" s="150"/>
      <c r="FVS56" s="150"/>
      <c r="FVT56" s="150"/>
      <c r="FVU56" s="150"/>
      <c r="FVV56" s="150"/>
      <c r="FVW56" s="150"/>
      <c r="FVX56" s="150"/>
      <c r="FVY56" s="150"/>
      <c r="FVZ56" s="150"/>
      <c r="FWA56" s="150"/>
      <c r="FWB56" s="150"/>
      <c r="FWC56" s="150"/>
      <c r="FWD56" s="150"/>
      <c r="FWE56" s="150"/>
      <c r="FWF56" s="150"/>
      <c r="FWG56" s="150"/>
      <c r="FWH56" s="150"/>
      <c r="FWI56" s="150"/>
      <c r="FWJ56" s="150"/>
      <c r="FWK56" s="150"/>
      <c r="FWL56" s="150"/>
      <c r="FWM56" s="150"/>
      <c r="FWN56" s="150"/>
      <c r="FWO56" s="150"/>
      <c r="FWP56" s="150"/>
      <c r="FWQ56" s="150"/>
      <c r="FWR56" s="150"/>
      <c r="FWS56" s="150"/>
      <c r="FWT56" s="150"/>
      <c r="FWU56" s="150"/>
      <c r="FWV56" s="150"/>
      <c r="FWW56" s="150"/>
      <c r="FWX56" s="150"/>
      <c r="FWY56" s="150"/>
      <c r="FWZ56" s="150"/>
      <c r="FXA56" s="150"/>
      <c r="FXB56" s="150"/>
      <c r="FXC56" s="150"/>
      <c r="FXD56" s="150"/>
      <c r="FXE56" s="150"/>
      <c r="FXF56" s="150"/>
      <c r="FXG56" s="150"/>
      <c r="FXH56" s="150"/>
      <c r="FXI56" s="150"/>
      <c r="FXJ56" s="150"/>
      <c r="FXK56" s="150"/>
      <c r="FXL56" s="150"/>
      <c r="FXM56" s="150"/>
      <c r="FXN56" s="150"/>
      <c r="FXO56" s="150"/>
      <c r="FXP56" s="150"/>
      <c r="FXQ56" s="150"/>
      <c r="FXR56" s="150"/>
      <c r="FXS56" s="150"/>
      <c r="FXT56" s="150"/>
      <c r="FXU56" s="150"/>
      <c r="FXV56" s="150"/>
      <c r="FXW56" s="150"/>
      <c r="FXX56" s="150"/>
      <c r="FXY56" s="150"/>
      <c r="FXZ56" s="150"/>
      <c r="FYA56" s="150"/>
      <c r="FYB56" s="150"/>
      <c r="FYC56" s="150"/>
      <c r="FYD56" s="150"/>
      <c r="FYE56" s="150"/>
      <c r="FYF56" s="150"/>
      <c r="FYG56" s="150"/>
      <c r="FYH56" s="150"/>
      <c r="FYI56" s="150"/>
      <c r="FYJ56" s="150"/>
      <c r="FYK56" s="150"/>
      <c r="FYL56" s="150"/>
      <c r="FYM56" s="150"/>
      <c r="FYN56" s="150"/>
      <c r="FYO56" s="150"/>
      <c r="FYP56" s="150"/>
      <c r="FYQ56" s="150"/>
      <c r="FYR56" s="150"/>
      <c r="FYS56" s="150"/>
      <c r="FYT56" s="150"/>
      <c r="FYU56" s="150"/>
      <c r="FYV56" s="150"/>
      <c r="FYW56" s="150"/>
      <c r="FYX56" s="150"/>
      <c r="FYY56" s="150"/>
      <c r="FYZ56" s="150"/>
      <c r="FZA56" s="150"/>
      <c r="FZB56" s="150"/>
      <c r="FZC56" s="150"/>
      <c r="FZD56" s="150"/>
      <c r="FZE56" s="150"/>
      <c r="FZF56" s="150"/>
      <c r="FZG56" s="150"/>
      <c r="FZH56" s="150"/>
      <c r="FZI56" s="150"/>
      <c r="FZJ56" s="150"/>
      <c r="FZK56" s="150"/>
      <c r="FZL56" s="150"/>
      <c r="FZM56" s="150"/>
      <c r="FZN56" s="150"/>
      <c r="FZO56" s="150"/>
      <c r="FZP56" s="150"/>
      <c r="FZQ56" s="150"/>
      <c r="FZR56" s="150"/>
      <c r="FZS56" s="150"/>
      <c r="FZT56" s="150"/>
      <c r="FZU56" s="150"/>
      <c r="FZV56" s="150"/>
      <c r="FZW56" s="150"/>
      <c r="FZX56" s="150"/>
      <c r="FZY56" s="150"/>
      <c r="FZZ56" s="150"/>
      <c r="GAA56" s="150"/>
      <c r="GAB56" s="150"/>
      <c r="GAC56" s="150"/>
      <c r="GAD56" s="150"/>
      <c r="GAE56" s="150"/>
      <c r="GAF56" s="150"/>
      <c r="GAG56" s="150"/>
      <c r="GAH56" s="150"/>
      <c r="GAI56" s="150"/>
      <c r="GAJ56" s="150"/>
      <c r="GAK56" s="150"/>
      <c r="GAL56" s="150"/>
      <c r="GAM56" s="150"/>
      <c r="GAN56" s="150"/>
      <c r="GAO56" s="150"/>
      <c r="GAP56" s="150"/>
      <c r="GAQ56" s="150"/>
      <c r="GAR56" s="150"/>
      <c r="GAS56" s="150"/>
      <c r="GAT56" s="150"/>
      <c r="GAU56" s="150"/>
      <c r="GAV56" s="150"/>
      <c r="GAW56" s="150"/>
      <c r="GAX56" s="150"/>
      <c r="GAY56" s="150"/>
      <c r="GAZ56" s="150"/>
      <c r="GBA56" s="150"/>
      <c r="GBB56" s="150"/>
      <c r="GBC56" s="150"/>
      <c r="GBD56" s="150"/>
      <c r="GBE56" s="150"/>
      <c r="GBF56" s="150"/>
      <c r="GBG56" s="150"/>
      <c r="GBH56" s="150"/>
      <c r="GBI56" s="150"/>
      <c r="GBJ56" s="150"/>
      <c r="GBK56" s="150"/>
      <c r="GBL56" s="150"/>
      <c r="GBM56" s="150"/>
      <c r="GBN56" s="150"/>
      <c r="GBO56" s="150"/>
      <c r="GBP56" s="150"/>
      <c r="GBQ56" s="150"/>
      <c r="GBR56" s="150"/>
      <c r="GBS56" s="150"/>
      <c r="GBT56" s="150"/>
      <c r="GBU56" s="150"/>
      <c r="GBV56" s="150"/>
      <c r="GBW56" s="150"/>
      <c r="GBX56" s="150"/>
      <c r="GBY56" s="150"/>
      <c r="GBZ56" s="150"/>
      <c r="GCA56" s="150"/>
      <c r="GCB56" s="150"/>
      <c r="GCC56" s="150"/>
      <c r="GCD56" s="150"/>
      <c r="GCE56" s="150"/>
      <c r="GCF56" s="150"/>
      <c r="GCG56" s="150"/>
      <c r="GCH56" s="150"/>
      <c r="GCI56" s="150"/>
      <c r="GCJ56" s="150"/>
      <c r="GCK56" s="150"/>
      <c r="GCL56" s="150"/>
      <c r="GCM56" s="150"/>
      <c r="GCN56" s="150"/>
      <c r="GCO56" s="150"/>
      <c r="GCP56" s="150"/>
      <c r="GCQ56" s="150"/>
      <c r="GCR56" s="150"/>
      <c r="GCS56" s="150"/>
      <c r="GCT56" s="150"/>
      <c r="GCU56" s="150"/>
      <c r="GCV56" s="150"/>
      <c r="GCW56" s="150"/>
      <c r="GCX56" s="150"/>
      <c r="GCY56" s="150"/>
      <c r="GCZ56" s="150"/>
      <c r="GDA56" s="150"/>
      <c r="GDB56" s="150"/>
      <c r="GDC56" s="150"/>
      <c r="GDD56" s="150"/>
      <c r="GDE56" s="150"/>
      <c r="GDF56" s="150"/>
      <c r="GDG56" s="150"/>
      <c r="GDH56" s="150"/>
      <c r="GDI56" s="150"/>
      <c r="GDJ56" s="150"/>
      <c r="GDK56" s="150"/>
      <c r="GDL56" s="150"/>
      <c r="GDM56" s="150"/>
      <c r="GDN56" s="150"/>
      <c r="GDO56" s="150"/>
      <c r="GDP56" s="150"/>
      <c r="GDQ56" s="150"/>
      <c r="GDR56" s="150"/>
      <c r="GDS56" s="150"/>
      <c r="GDT56" s="150"/>
      <c r="GDU56" s="150"/>
      <c r="GDV56" s="150"/>
      <c r="GDW56" s="150"/>
      <c r="GDX56" s="150"/>
      <c r="GDY56" s="150"/>
      <c r="GDZ56" s="150"/>
      <c r="GEA56" s="150"/>
      <c r="GEB56" s="150"/>
      <c r="GEC56" s="150"/>
      <c r="GED56" s="150"/>
      <c r="GEE56" s="150"/>
      <c r="GEF56" s="150"/>
      <c r="GEG56" s="150"/>
      <c r="GEH56" s="150"/>
      <c r="GEI56" s="150"/>
      <c r="GEJ56" s="150"/>
      <c r="GEK56" s="150"/>
      <c r="GEL56" s="150"/>
      <c r="GEM56" s="150"/>
      <c r="GEN56" s="150"/>
      <c r="GEO56" s="150"/>
      <c r="GEP56" s="150"/>
      <c r="GEQ56" s="150"/>
      <c r="GER56" s="150"/>
      <c r="GES56" s="150"/>
      <c r="GET56" s="150"/>
      <c r="GEU56" s="150"/>
      <c r="GEV56" s="150"/>
      <c r="GEW56" s="150"/>
      <c r="GEX56" s="150"/>
      <c r="GEY56" s="150"/>
      <c r="GEZ56" s="150"/>
      <c r="GFA56" s="150"/>
      <c r="GFB56" s="150"/>
      <c r="GFC56" s="150"/>
      <c r="GFD56" s="150"/>
      <c r="GFE56" s="150"/>
      <c r="GFF56" s="150"/>
      <c r="GFG56" s="150"/>
      <c r="GFH56" s="150"/>
      <c r="GFI56" s="150"/>
      <c r="GFJ56" s="150"/>
      <c r="GFK56" s="150"/>
      <c r="GFL56" s="150"/>
      <c r="GFM56" s="150"/>
      <c r="GFN56" s="150"/>
      <c r="GFO56" s="150"/>
      <c r="GFP56" s="150"/>
      <c r="GFQ56" s="150"/>
      <c r="GFR56" s="150"/>
      <c r="GFS56" s="150"/>
      <c r="GFT56" s="150"/>
      <c r="GFU56" s="150"/>
      <c r="GFV56" s="150"/>
      <c r="GFW56" s="150"/>
      <c r="GFX56" s="150"/>
      <c r="GFY56" s="150"/>
      <c r="GFZ56" s="150"/>
      <c r="GGA56" s="150"/>
      <c r="GGB56" s="150"/>
      <c r="GGC56" s="150"/>
      <c r="GGD56" s="150"/>
      <c r="GGE56" s="150"/>
      <c r="GGF56" s="150"/>
      <c r="GGG56" s="150"/>
      <c r="GGH56" s="150"/>
      <c r="GGI56" s="150"/>
      <c r="GGJ56" s="150"/>
      <c r="GGK56" s="150"/>
      <c r="GGL56" s="150"/>
      <c r="GGM56" s="150"/>
      <c r="GGN56" s="150"/>
      <c r="GGO56" s="150"/>
      <c r="GGP56" s="150"/>
      <c r="GGQ56" s="150"/>
      <c r="GGR56" s="150"/>
      <c r="GGS56" s="150"/>
      <c r="GGT56" s="150"/>
      <c r="GGU56" s="150"/>
      <c r="GGV56" s="150"/>
      <c r="GGW56" s="150"/>
      <c r="GGX56" s="150"/>
      <c r="GGY56" s="150"/>
      <c r="GGZ56" s="150"/>
      <c r="GHA56" s="150"/>
      <c r="GHB56" s="150"/>
      <c r="GHC56" s="150"/>
      <c r="GHD56" s="150"/>
      <c r="GHE56" s="150"/>
      <c r="GHF56" s="150"/>
      <c r="GHG56" s="150"/>
      <c r="GHH56" s="150"/>
      <c r="GHI56" s="150"/>
      <c r="GHJ56" s="150"/>
      <c r="GHK56" s="150"/>
      <c r="GHL56" s="150"/>
      <c r="GHM56" s="150"/>
      <c r="GHN56" s="150"/>
      <c r="GHO56" s="150"/>
      <c r="GHP56" s="150"/>
      <c r="GHQ56" s="150"/>
      <c r="GHR56" s="150"/>
      <c r="GHS56" s="150"/>
      <c r="GHT56" s="150"/>
      <c r="GHU56" s="150"/>
      <c r="GHV56" s="150"/>
      <c r="GHW56" s="150"/>
      <c r="GHX56" s="150"/>
      <c r="GHY56" s="150"/>
      <c r="GHZ56" s="150"/>
      <c r="GIA56" s="150"/>
      <c r="GIB56" s="150"/>
      <c r="GIC56" s="150"/>
      <c r="GID56" s="150"/>
      <c r="GIE56" s="150"/>
      <c r="GIF56" s="150"/>
      <c r="GIG56" s="150"/>
      <c r="GIH56" s="150"/>
      <c r="GII56" s="150"/>
      <c r="GIJ56" s="150"/>
      <c r="GIK56" s="150"/>
      <c r="GIL56" s="150"/>
      <c r="GIM56" s="150"/>
      <c r="GIN56" s="150"/>
      <c r="GIO56" s="150"/>
      <c r="GIP56" s="150"/>
      <c r="GIQ56" s="150"/>
      <c r="GIR56" s="150"/>
      <c r="GIS56" s="150"/>
      <c r="GIT56" s="150"/>
      <c r="GIU56" s="150"/>
      <c r="GIV56" s="150"/>
      <c r="GIW56" s="150"/>
      <c r="GIX56" s="150"/>
      <c r="GIY56" s="150"/>
      <c r="GIZ56" s="150"/>
      <c r="GJA56" s="150"/>
      <c r="GJB56" s="150"/>
      <c r="GJC56" s="150"/>
      <c r="GJD56" s="150"/>
      <c r="GJE56" s="150"/>
      <c r="GJF56" s="150"/>
      <c r="GJG56" s="150"/>
      <c r="GJH56" s="150"/>
      <c r="GJI56" s="150"/>
      <c r="GJJ56" s="150"/>
      <c r="GJK56" s="150"/>
      <c r="GJL56" s="150"/>
      <c r="GJM56" s="150"/>
      <c r="GJN56" s="150"/>
      <c r="GJO56" s="150"/>
      <c r="GJP56" s="150"/>
      <c r="GJQ56" s="150"/>
      <c r="GJR56" s="150"/>
      <c r="GJS56" s="150"/>
      <c r="GJT56" s="150"/>
      <c r="GJU56" s="150"/>
      <c r="GJV56" s="150"/>
      <c r="GJW56" s="150"/>
      <c r="GJX56" s="150"/>
      <c r="GJY56" s="150"/>
      <c r="GJZ56" s="150"/>
      <c r="GKA56" s="150"/>
      <c r="GKB56" s="150"/>
      <c r="GKC56" s="150"/>
      <c r="GKD56" s="150"/>
      <c r="GKE56" s="150"/>
      <c r="GKF56" s="150"/>
      <c r="GKG56" s="150"/>
      <c r="GKH56" s="150"/>
      <c r="GKI56" s="150"/>
      <c r="GKJ56" s="150"/>
      <c r="GKK56" s="150"/>
      <c r="GKL56" s="150"/>
      <c r="GKM56" s="150"/>
      <c r="GKN56" s="150"/>
      <c r="GKO56" s="150"/>
      <c r="GKP56" s="150"/>
      <c r="GKQ56" s="150"/>
      <c r="GKR56" s="150"/>
      <c r="GKS56" s="150"/>
      <c r="GKT56" s="150"/>
      <c r="GKU56" s="150"/>
      <c r="GKV56" s="150"/>
      <c r="GKW56" s="150"/>
      <c r="GKX56" s="150"/>
      <c r="GKY56" s="150"/>
      <c r="GKZ56" s="150"/>
      <c r="GLA56" s="150"/>
      <c r="GLB56" s="150"/>
      <c r="GLC56" s="150"/>
      <c r="GLD56" s="150"/>
      <c r="GLE56" s="150"/>
      <c r="GLF56" s="150"/>
      <c r="GLG56" s="150"/>
      <c r="GLH56" s="150"/>
      <c r="GLI56" s="150"/>
      <c r="GLJ56" s="150"/>
      <c r="GLK56" s="150"/>
      <c r="GLL56" s="150"/>
      <c r="GLM56" s="150"/>
      <c r="GLN56" s="150"/>
      <c r="GLO56" s="150"/>
      <c r="GLP56" s="150"/>
      <c r="GLQ56" s="150"/>
      <c r="GLR56" s="150"/>
      <c r="GLS56" s="150"/>
      <c r="GLT56" s="150"/>
      <c r="GLU56" s="150"/>
      <c r="GLV56" s="150"/>
      <c r="GLW56" s="150"/>
      <c r="GLX56" s="150"/>
      <c r="GLY56" s="150"/>
      <c r="GLZ56" s="150"/>
      <c r="GMA56" s="150"/>
      <c r="GMB56" s="150"/>
      <c r="GMC56" s="150"/>
      <c r="GMD56" s="150"/>
      <c r="GME56" s="150"/>
      <c r="GMF56" s="150"/>
      <c r="GMG56" s="150"/>
      <c r="GMH56" s="150"/>
      <c r="GMI56" s="150"/>
      <c r="GMJ56" s="150"/>
      <c r="GMK56" s="150"/>
      <c r="GML56" s="150"/>
      <c r="GMM56" s="150"/>
      <c r="GMN56" s="150"/>
      <c r="GMO56" s="150"/>
      <c r="GMP56" s="150"/>
      <c r="GMQ56" s="150"/>
      <c r="GMR56" s="150"/>
      <c r="GMS56" s="150"/>
      <c r="GMT56" s="150"/>
      <c r="GMU56" s="150"/>
      <c r="GMV56" s="150"/>
      <c r="GMW56" s="150"/>
      <c r="GMX56" s="150"/>
      <c r="GMY56" s="150"/>
      <c r="GMZ56" s="150"/>
      <c r="GNA56" s="150"/>
      <c r="GNB56" s="150"/>
      <c r="GNC56" s="150"/>
      <c r="GND56" s="150"/>
      <c r="GNE56" s="150"/>
      <c r="GNF56" s="150"/>
      <c r="GNG56" s="150"/>
      <c r="GNH56" s="150"/>
      <c r="GNI56" s="150"/>
      <c r="GNJ56" s="150"/>
      <c r="GNK56" s="150"/>
      <c r="GNL56" s="150"/>
      <c r="GNM56" s="150"/>
      <c r="GNN56" s="150"/>
      <c r="GNO56" s="150"/>
      <c r="GNP56" s="150"/>
      <c r="GNQ56" s="150"/>
      <c r="GNR56" s="150"/>
      <c r="GNS56" s="150"/>
      <c r="GNT56" s="150"/>
      <c r="GNU56" s="150"/>
      <c r="GNV56" s="150"/>
      <c r="GNW56" s="150"/>
      <c r="GNX56" s="150"/>
      <c r="GNY56" s="150"/>
      <c r="GNZ56" s="150"/>
      <c r="GOA56" s="150"/>
      <c r="GOB56" s="150"/>
      <c r="GOC56" s="150"/>
      <c r="GOD56" s="150"/>
      <c r="GOE56" s="150"/>
      <c r="GOF56" s="150"/>
      <c r="GOG56" s="150"/>
      <c r="GOH56" s="150"/>
      <c r="GOI56" s="150"/>
      <c r="GOJ56" s="150"/>
      <c r="GOK56" s="150"/>
      <c r="GOL56" s="150"/>
      <c r="GOM56" s="150"/>
      <c r="GON56" s="150"/>
      <c r="GOO56" s="150"/>
      <c r="GOP56" s="150"/>
      <c r="GOQ56" s="150"/>
      <c r="GOR56" s="150"/>
      <c r="GOS56" s="150"/>
      <c r="GOT56" s="150"/>
      <c r="GOU56" s="150"/>
      <c r="GOV56" s="150"/>
      <c r="GOW56" s="150"/>
      <c r="GOX56" s="150"/>
      <c r="GOY56" s="150"/>
      <c r="GOZ56" s="150"/>
      <c r="GPA56" s="150"/>
      <c r="GPB56" s="150"/>
      <c r="GPC56" s="150"/>
      <c r="GPD56" s="150"/>
      <c r="GPE56" s="150"/>
      <c r="GPF56" s="150"/>
      <c r="GPG56" s="150"/>
      <c r="GPH56" s="150"/>
      <c r="GPI56" s="150"/>
      <c r="GPJ56" s="150"/>
      <c r="GPK56" s="150"/>
      <c r="GPL56" s="150"/>
      <c r="GPM56" s="150"/>
      <c r="GPN56" s="150"/>
      <c r="GPO56" s="150"/>
      <c r="GPP56" s="150"/>
      <c r="GPQ56" s="150"/>
      <c r="GPR56" s="150"/>
      <c r="GPS56" s="150"/>
      <c r="GPT56" s="150"/>
      <c r="GPU56" s="150"/>
      <c r="GPV56" s="150"/>
      <c r="GPW56" s="150"/>
      <c r="GPX56" s="150"/>
      <c r="GPY56" s="150"/>
      <c r="GPZ56" s="150"/>
      <c r="GQA56" s="150"/>
      <c r="GQB56" s="150"/>
      <c r="GQC56" s="150"/>
      <c r="GQD56" s="150"/>
      <c r="GQE56" s="150"/>
      <c r="GQF56" s="150"/>
      <c r="GQG56" s="150"/>
      <c r="GQH56" s="150"/>
      <c r="GQI56" s="150"/>
      <c r="GQJ56" s="150"/>
      <c r="GQK56" s="150"/>
      <c r="GQL56" s="150"/>
      <c r="GQM56" s="150"/>
      <c r="GQN56" s="150"/>
      <c r="GQO56" s="150"/>
      <c r="GQP56" s="150"/>
      <c r="GQQ56" s="150"/>
      <c r="GQR56" s="150"/>
      <c r="GQS56" s="150"/>
      <c r="GQT56" s="150"/>
      <c r="GQU56" s="150"/>
      <c r="GQV56" s="150"/>
      <c r="GQW56" s="150"/>
      <c r="GQX56" s="150"/>
      <c r="GQY56" s="150"/>
      <c r="GQZ56" s="150"/>
      <c r="GRA56" s="150"/>
      <c r="GRB56" s="150"/>
      <c r="GRC56" s="150"/>
      <c r="GRD56" s="150"/>
      <c r="GRE56" s="150"/>
      <c r="GRF56" s="150"/>
      <c r="GRG56" s="150"/>
      <c r="GRH56" s="150"/>
      <c r="GRI56" s="150"/>
      <c r="GRJ56" s="150"/>
      <c r="GRK56" s="150"/>
      <c r="GRL56" s="150"/>
      <c r="GRM56" s="150"/>
      <c r="GRN56" s="150"/>
      <c r="GRO56" s="150"/>
      <c r="GRP56" s="150"/>
      <c r="GRQ56" s="150"/>
      <c r="GRR56" s="150"/>
      <c r="GRS56" s="150"/>
      <c r="GRT56" s="150"/>
      <c r="GRU56" s="150"/>
      <c r="GRV56" s="150"/>
      <c r="GRW56" s="150"/>
      <c r="GRX56" s="150"/>
      <c r="GRY56" s="150"/>
      <c r="GRZ56" s="150"/>
      <c r="GSA56" s="150"/>
      <c r="GSB56" s="150"/>
      <c r="GSC56" s="150"/>
      <c r="GSD56" s="150"/>
      <c r="GSE56" s="150"/>
      <c r="GSF56" s="150"/>
      <c r="GSG56" s="150"/>
      <c r="GSH56" s="150"/>
      <c r="GSI56" s="150"/>
      <c r="GSJ56" s="150"/>
      <c r="GSK56" s="150"/>
      <c r="GSL56" s="150"/>
      <c r="GSM56" s="150"/>
      <c r="GSN56" s="150"/>
      <c r="GSO56" s="150"/>
      <c r="GSP56" s="150"/>
      <c r="GSQ56" s="150"/>
      <c r="GSR56" s="150"/>
      <c r="GSS56" s="150"/>
      <c r="GST56" s="150"/>
      <c r="GSU56" s="150"/>
      <c r="GSV56" s="150"/>
      <c r="GSW56" s="150"/>
      <c r="GSX56" s="150"/>
      <c r="GSY56" s="150"/>
      <c r="GSZ56" s="150"/>
      <c r="GTA56" s="150"/>
      <c r="GTB56" s="150"/>
      <c r="GTC56" s="150"/>
      <c r="GTD56" s="150"/>
      <c r="GTE56" s="150"/>
      <c r="GTF56" s="150"/>
      <c r="GTG56" s="150"/>
      <c r="GTH56" s="150"/>
      <c r="GTI56" s="150"/>
      <c r="GTJ56" s="150"/>
      <c r="GTK56" s="150"/>
      <c r="GTL56" s="150"/>
      <c r="GTM56" s="150"/>
      <c r="GTN56" s="150"/>
      <c r="GTO56" s="150"/>
      <c r="GTP56" s="150"/>
      <c r="GTQ56" s="150"/>
      <c r="GTR56" s="150"/>
      <c r="GTS56" s="150"/>
      <c r="GTT56" s="150"/>
      <c r="GTU56" s="150"/>
      <c r="GTV56" s="150"/>
      <c r="GTW56" s="150"/>
      <c r="GTX56" s="150"/>
      <c r="GTY56" s="150"/>
      <c r="GTZ56" s="150"/>
      <c r="GUA56" s="150"/>
      <c r="GUB56" s="150"/>
      <c r="GUC56" s="150"/>
      <c r="GUD56" s="150"/>
      <c r="GUE56" s="150"/>
      <c r="GUF56" s="150"/>
      <c r="GUG56" s="150"/>
      <c r="GUH56" s="150"/>
      <c r="GUI56" s="150"/>
      <c r="GUJ56" s="150"/>
      <c r="GUK56" s="150"/>
      <c r="GUL56" s="150"/>
      <c r="GUM56" s="150"/>
      <c r="GUN56" s="150"/>
      <c r="GUO56" s="150"/>
      <c r="GUP56" s="150"/>
      <c r="GUQ56" s="150"/>
      <c r="GUR56" s="150"/>
      <c r="GUS56" s="150"/>
      <c r="GUT56" s="150"/>
      <c r="GUU56" s="150"/>
      <c r="GUV56" s="150"/>
      <c r="GUW56" s="150"/>
      <c r="GUX56" s="150"/>
      <c r="GUY56" s="150"/>
      <c r="GUZ56" s="150"/>
      <c r="GVA56" s="150"/>
      <c r="GVB56" s="150"/>
      <c r="GVC56" s="150"/>
      <c r="GVD56" s="150"/>
      <c r="GVE56" s="150"/>
      <c r="GVF56" s="150"/>
      <c r="GVG56" s="150"/>
      <c r="GVH56" s="150"/>
      <c r="GVI56" s="150"/>
      <c r="GVJ56" s="150"/>
      <c r="GVK56" s="150"/>
      <c r="GVL56" s="150"/>
      <c r="GVM56" s="150"/>
      <c r="GVN56" s="150"/>
      <c r="GVO56" s="150"/>
      <c r="GVP56" s="150"/>
      <c r="GVQ56" s="150"/>
      <c r="GVR56" s="150"/>
      <c r="GVS56" s="150"/>
      <c r="GVT56" s="150"/>
      <c r="GVU56" s="150"/>
      <c r="GVV56" s="150"/>
      <c r="GVW56" s="150"/>
      <c r="GVX56" s="150"/>
      <c r="GVY56" s="150"/>
      <c r="GVZ56" s="150"/>
      <c r="GWA56" s="150"/>
      <c r="GWB56" s="150"/>
      <c r="GWC56" s="150"/>
      <c r="GWD56" s="150"/>
      <c r="GWE56" s="150"/>
      <c r="GWF56" s="150"/>
      <c r="GWG56" s="150"/>
      <c r="GWH56" s="150"/>
      <c r="GWI56" s="150"/>
      <c r="GWJ56" s="150"/>
      <c r="GWK56" s="150"/>
      <c r="GWL56" s="150"/>
      <c r="GWM56" s="150"/>
      <c r="GWN56" s="150"/>
      <c r="GWO56" s="150"/>
      <c r="GWP56" s="150"/>
      <c r="GWQ56" s="150"/>
      <c r="GWR56" s="150"/>
      <c r="GWS56" s="150"/>
      <c r="GWT56" s="150"/>
      <c r="GWU56" s="150"/>
      <c r="GWV56" s="150"/>
      <c r="GWW56" s="150"/>
      <c r="GWX56" s="150"/>
      <c r="GWY56" s="150"/>
      <c r="GWZ56" s="150"/>
      <c r="GXA56" s="150"/>
      <c r="GXB56" s="150"/>
      <c r="GXC56" s="150"/>
      <c r="GXD56" s="150"/>
      <c r="GXE56" s="150"/>
      <c r="GXF56" s="150"/>
      <c r="GXG56" s="150"/>
      <c r="GXH56" s="150"/>
      <c r="GXI56" s="150"/>
      <c r="GXJ56" s="150"/>
      <c r="GXK56" s="150"/>
      <c r="GXL56" s="150"/>
      <c r="GXM56" s="150"/>
      <c r="GXN56" s="150"/>
      <c r="GXO56" s="150"/>
      <c r="GXP56" s="150"/>
      <c r="GXQ56" s="150"/>
      <c r="GXR56" s="150"/>
      <c r="GXS56" s="150"/>
      <c r="GXT56" s="150"/>
      <c r="GXU56" s="150"/>
      <c r="GXV56" s="150"/>
      <c r="GXW56" s="150"/>
      <c r="GXX56" s="150"/>
      <c r="GXY56" s="150"/>
      <c r="GXZ56" s="150"/>
      <c r="GYA56" s="150"/>
      <c r="GYB56" s="150"/>
      <c r="GYC56" s="150"/>
      <c r="GYD56" s="150"/>
      <c r="GYE56" s="150"/>
      <c r="GYF56" s="150"/>
      <c r="GYG56" s="150"/>
      <c r="GYH56" s="150"/>
      <c r="GYI56" s="150"/>
      <c r="GYJ56" s="150"/>
      <c r="GYK56" s="150"/>
      <c r="GYL56" s="150"/>
      <c r="GYM56" s="150"/>
      <c r="GYN56" s="150"/>
      <c r="GYO56" s="150"/>
      <c r="GYP56" s="150"/>
      <c r="GYQ56" s="150"/>
      <c r="GYR56" s="150"/>
      <c r="GYS56" s="150"/>
      <c r="GYT56" s="150"/>
      <c r="GYU56" s="150"/>
      <c r="GYV56" s="150"/>
      <c r="GYW56" s="150"/>
      <c r="GYX56" s="150"/>
      <c r="GYY56" s="150"/>
      <c r="GYZ56" s="150"/>
      <c r="GZA56" s="150"/>
      <c r="GZB56" s="150"/>
      <c r="GZC56" s="150"/>
      <c r="GZD56" s="150"/>
      <c r="GZE56" s="150"/>
      <c r="GZF56" s="150"/>
      <c r="GZG56" s="150"/>
      <c r="GZH56" s="150"/>
      <c r="GZI56" s="150"/>
      <c r="GZJ56" s="150"/>
      <c r="GZK56" s="150"/>
      <c r="GZL56" s="150"/>
      <c r="GZM56" s="150"/>
      <c r="GZN56" s="150"/>
      <c r="GZO56" s="150"/>
      <c r="GZP56" s="150"/>
      <c r="GZQ56" s="150"/>
      <c r="GZR56" s="150"/>
      <c r="GZS56" s="150"/>
      <c r="GZT56" s="150"/>
      <c r="GZU56" s="150"/>
      <c r="GZV56" s="150"/>
      <c r="GZW56" s="150"/>
      <c r="GZX56" s="150"/>
      <c r="GZY56" s="150"/>
      <c r="GZZ56" s="150"/>
      <c r="HAA56" s="150"/>
      <c r="HAB56" s="150"/>
      <c r="HAC56" s="150"/>
      <c r="HAD56" s="150"/>
      <c r="HAE56" s="150"/>
      <c r="HAF56" s="150"/>
      <c r="HAG56" s="150"/>
      <c r="HAH56" s="150"/>
      <c r="HAI56" s="150"/>
      <c r="HAJ56" s="150"/>
      <c r="HAK56" s="150"/>
      <c r="HAL56" s="150"/>
      <c r="HAM56" s="150"/>
      <c r="HAN56" s="150"/>
      <c r="HAO56" s="150"/>
      <c r="HAP56" s="150"/>
      <c r="HAQ56" s="150"/>
      <c r="HAR56" s="150"/>
      <c r="HAS56" s="150"/>
      <c r="HAT56" s="150"/>
      <c r="HAU56" s="150"/>
      <c r="HAV56" s="150"/>
      <c r="HAW56" s="150"/>
      <c r="HAX56" s="150"/>
      <c r="HAY56" s="150"/>
      <c r="HAZ56" s="150"/>
      <c r="HBA56" s="150"/>
      <c r="HBB56" s="150"/>
      <c r="HBC56" s="150"/>
      <c r="HBD56" s="150"/>
      <c r="HBE56" s="150"/>
      <c r="HBF56" s="150"/>
      <c r="HBG56" s="150"/>
      <c r="HBH56" s="150"/>
      <c r="HBI56" s="150"/>
      <c r="HBJ56" s="150"/>
      <c r="HBK56" s="150"/>
      <c r="HBL56" s="150"/>
      <c r="HBM56" s="150"/>
      <c r="HBN56" s="150"/>
      <c r="HBO56" s="150"/>
      <c r="HBP56" s="150"/>
      <c r="HBQ56" s="150"/>
      <c r="HBR56" s="150"/>
      <c r="HBS56" s="150"/>
      <c r="HBT56" s="150"/>
      <c r="HBU56" s="150"/>
      <c r="HBV56" s="150"/>
      <c r="HBW56" s="150"/>
      <c r="HBX56" s="150"/>
      <c r="HBY56" s="150"/>
      <c r="HBZ56" s="150"/>
      <c r="HCA56" s="150"/>
      <c r="HCB56" s="150"/>
      <c r="HCC56" s="150"/>
      <c r="HCD56" s="150"/>
      <c r="HCE56" s="150"/>
      <c r="HCF56" s="150"/>
      <c r="HCG56" s="150"/>
      <c r="HCH56" s="150"/>
      <c r="HCI56" s="150"/>
      <c r="HCJ56" s="150"/>
      <c r="HCK56" s="150"/>
      <c r="HCL56" s="150"/>
      <c r="HCM56" s="150"/>
      <c r="HCN56" s="150"/>
      <c r="HCO56" s="150"/>
      <c r="HCP56" s="150"/>
      <c r="HCQ56" s="150"/>
      <c r="HCR56" s="150"/>
      <c r="HCS56" s="150"/>
      <c r="HCT56" s="150"/>
      <c r="HCU56" s="150"/>
      <c r="HCV56" s="150"/>
      <c r="HCW56" s="150"/>
      <c r="HCX56" s="150"/>
      <c r="HCY56" s="150"/>
      <c r="HCZ56" s="150"/>
      <c r="HDA56" s="150"/>
      <c r="HDB56" s="150"/>
      <c r="HDC56" s="150"/>
      <c r="HDD56" s="150"/>
      <c r="HDE56" s="150"/>
      <c r="HDF56" s="150"/>
      <c r="HDG56" s="150"/>
      <c r="HDH56" s="150"/>
      <c r="HDI56" s="150"/>
      <c r="HDJ56" s="150"/>
      <c r="HDK56" s="150"/>
      <c r="HDL56" s="150"/>
      <c r="HDM56" s="150"/>
      <c r="HDN56" s="150"/>
      <c r="HDO56" s="150"/>
      <c r="HDP56" s="150"/>
      <c r="HDQ56" s="150"/>
      <c r="HDR56" s="150"/>
      <c r="HDS56" s="150"/>
      <c r="HDT56" s="150"/>
      <c r="HDU56" s="150"/>
      <c r="HDV56" s="150"/>
      <c r="HDW56" s="150"/>
      <c r="HDX56" s="150"/>
      <c r="HDY56" s="150"/>
      <c r="HDZ56" s="150"/>
      <c r="HEA56" s="150"/>
      <c r="HEB56" s="150"/>
      <c r="HEC56" s="150"/>
      <c r="HED56" s="150"/>
      <c r="HEE56" s="150"/>
      <c r="HEF56" s="150"/>
      <c r="HEG56" s="150"/>
      <c r="HEH56" s="150"/>
      <c r="HEI56" s="150"/>
      <c r="HEJ56" s="150"/>
      <c r="HEK56" s="150"/>
      <c r="HEL56" s="150"/>
      <c r="HEM56" s="150"/>
      <c r="HEN56" s="150"/>
      <c r="HEO56" s="150"/>
      <c r="HEP56" s="150"/>
      <c r="HEQ56" s="150"/>
      <c r="HER56" s="150"/>
      <c r="HES56" s="150"/>
      <c r="HET56" s="150"/>
      <c r="HEU56" s="150"/>
      <c r="HEV56" s="150"/>
      <c r="HEW56" s="150"/>
      <c r="HEX56" s="150"/>
      <c r="HEY56" s="150"/>
      <c r="HEZ56" s="150"/>
      <c r="HFA56" s="150"/>
      <c r="HFB56" s="150"/>
      <c r="HFC56" s="150"/>
      <c r="HFD56" s="150"/>
      <c r="HFE56" s="150"/>
      <c r="HFF56" s="150"/>
      <c r="HFG56" s="150"/>
      <c r="HFH56" s="150"/>
      <c r="HFI56" s="150"/>
      <c r="HFJ56" s="150"/>
      <c r="HFK56" s="150"/>
      <c r="HFL56" s="150"/>
      <c r="HFM56" s="150"/>
      <c r="HFN56" s="150"/>
      <c r="HFO56" s="150"/>
      <c r="HFP56" s="150"/>
      <c r="HFQ56" s="150"/>
      <c r="HFR56" s="150"/>
      <c r="HFS56" s="150"/>
      <c r="HFT56" s="150"/>
      <c r="HFU56" s="150"/>
      <c r="HFV56" s="150"/>
      <c r="HFW56" s="150"/>
      <c r="HFX56" s="150"/>
      <c r="HFY56" s="150"/>
      <c r="HFZ56" s="150"/>
      <c r="HGA56" s="150"/>
      <c r="HGB56" s="150"/>
      <c r="HGC56" s="150"/>
      <c r="HGD56" s="150"/>
      <c r="HGE56" s="150"/>
      <c r="HGF56" s="150"/>
      <c r="HGG56" s="150"/>
      <c r="HGH56" s="150"/>
      <c r="HGI56" s="150"/>
      <c r="HGJ56" s="150"/>
      <c r="HGK56" s="150"/>
      <c r="HGL56" s="150"/>
      <c r="HGM56" s="150"/>
      <c r="HGN56" s="150"/>
      <c r="HGO56" s="150"/>
      <c r="HGP56" s="150"/>
      <c r="HGQ56" s="150"/>
      <c r="HGR56" s="150"/>
      <c r="HGS56" s="150"/>
      <c r="HGT56" s="150"/>
      <c r="HGU56" s="150"/>
      <c r="HGV56" s="150"/>
      <c r="HGW56" s="150"/>
      <c r="HGX56" s="150"/>
      <c r="HGY56" s="150"/>
      <c r="HGZ56" s="150"/>
      <c r="HHA56" s="150"/>
      <c r="HHB56" s="150"/>
      <c r="HHC56" s="150"/>
      <c r="HHD56" s="150"/>
      <c r="HHE56" s="150"/>
      <c r="HHF56" s="150"/>
      <c r="HHG56" s="150"/>
      <c r="HHH56" s="150"/>
      <c r="HHI56" s="150"/>
      <c r="HHJ56" s="150"/>
      <c r="HHK56" s="150"/>
      <c r="HHL56" s="150"/>
      <c r="HHM56" s="150"/>
      <c r="HHN56" s="150"/>
      <c r="HHO56" s="150"/>
      <c r="HHP56" s="150"/>
      <c r="HHQ56" s="150"/>
      <c r="HHR56" s="150"/>
      <c r="HHS56" s="150"/>
      <c r="HHT56" s="150"/>
      <c r="HHU56" s="150"/>
      <c r="HHV56" s="150"/>
      <c r="HHW56" s="150"/>
      <c r="HHX56" s="150"/>
      <c r="HHY56" s="150"/>
      <c r="HHZ56" s="150"/>
      <c r="HIA56" s="150"/>
      <c r="HIB56" s="150"/>
      <c r="HIC56" s="150"/>
      <c r="HID56" s="150"/>
      <c r="HIE56" s="150"/>
      <c r="HIF56" s="150"/>
      <c r="HIG56" s="150"/>
      <c r="HIH56" s="150"/>
      <c r="HII56" s="150"/>
      <c r="HIJ56" s="150"/>
      <c r="HIK56" s="150"/>
      <c r="HIL56" s="150"/>
      <c r="HIM56" s="150"/>
      <c r="HIN56" s="150"/>
      <c r="HIO56" s="150"/>
      <c r="HIP56" s="150"/>
      <c r="HIQ56" s="150"/>
      <c r="HIR56" s="150"/>
      <c r="HIS56" s="150"/>
      <c r="HIT56" s="150"/>
      <c r="HIU56" s="150"/>
      <c r="HIV56" s="150"/>
      <c r="HIW56" s="150"/>
      <c r="HIX56" s="150"/>
      <c r="HIY56" s="150"/>
      <c r="HIZ56" s="150"/>
      <c r="HJA56" s="150"/>
      <c r="HJB56" s="150"/>
      <c r="HJC56" s="150"/>
      <c r="HJD56" s="150"/>
      <c r="HJE56" s="150"/>
      <c r="HJF56" s="150"/>
      <c r="HJG56" s="150"/>
      <c r="HJH56" s="150"/>
      <c r="HJI56" s="150"/>
      <c r="HJJ56" s="150"/>
      <c r="HJK56" s="150"/>
      <c r="HJL56" s="150"/>
      <c r="HJM56" s="150"/>
      <c r="HJN56" s="150"/>
      <c r="HJO56" s="150"/>
      <c r="HJP56" s="150"/>
      <c r="HJQ56" s="150"/>
      <c r="HJR56" s="150"/>
      <c r="HJS56" s="150"/>
      <c r="HJT56" s="150"/>
      <c r="HJU56" s="150"/>
      <c r="HJV56" s="150"/>
      <c r="HJW56" s="150"/>
      <c r="HJX56" s="150"/>
      <c r="HJY56" s="150"/>
      <c r="HJZ56" s="150"/>
      <c r="HKA56" s="150"/>
      <c r="HKB56" s="150"/>
      <c r="HKC56" s="150"/>
      <c r="HKD56" s="150"/>
      <c r="HKE56" s="150"/>
      <c r="HKF56" s="150"/>
      <c r="HKG56" s="150"/>
      <c r="HKH56" s="150"/>
      <c r="HKI56" s="150"/>
      <c r="HKJ56" s="150"/>
      <c r="HKK56" s="150"/>
      <c r="HKL56" s="150"/>
      <c r="HKM56" s="150"/>
      <c r="HKN56" s="150"/>
      <c r="HKO56" s="150"/>
      <c r="HKP56" s="150"/>
      <c r="HKQ56" s="150"/>
      <c r="HKR56" s="150"/>
      <c r="HKS56" s="150"/>
      <c r="HKT56" s="150"/>
      <c r="HKU56" s="150"/>
      <c r="HKV56" s="150"/>
      <c r="HKW56" s="150"/>
      <c r="HKX56" s="150"/>
      <c r="HKY56" s="150"/>
      <c r="HKZ56" s="150"/>
      <c r="HLA56" s="150"/>
      <c r="HLB56" s="150"/>
      <c r="HLC56" s="150"/>
      <c r="HLD56" s="150"/>
      <c r="HLE56" s="150"/>
      <c r="HLF56" s="150"/>
      <c r="HLG56" s="150"/>
      <c r="HLH56" s="150"/>
      <c r="HLI56" s="150"/>
      <c r="HLJ56" s="150"/>
      <c r="HLK56" s="150"/>
      <c r="HLL56" s="150"/>
      <c r="HLM56" s="150"/>
      <c r="HLN56" s="150"/>
      <c r="HLO56" s="150"/>
      <c r="HLP56" s="150"/>
      <c r="HLQ56" s="150"/>
      <c r="HLR56" s="150"/>
      <c r="HLS56" s="150"/>
      <c r="HLT56" s="150"/>
      <c r="HLU56" s="150"/>
      <c r="HLV56" s="150"/>
      <c r="HLW56" s="150"/>
      <c r="HLX56" s="150"/>
      <c r="HLY56" s="150"/>
      <c r="HLZ56" s="150"/>
      <c r="HMA56" s="150"/>
      <c r="HMB56" s="150"/>
      <c r="HMC56" s="150"/>
      <c r="HMD56" s="150"/>
      <c r="HME56" s="150"/>
      <c r="HMF56" s="150"/>
      <c r="HMG56" s="150"/>
      <c r="HMH56" s="150"/>
      <c r="HMI56" s="150"/>
      <c r="HMJ56" s="150"/>
      <c r="HMK56" s="150"/>
      <c r="HML56" s="150"/>
      <c r="HMM56" s="150"/>
      <c r="HMN56" s="150"/>
      <c r="HMO56" s="150"/>
      <c r="HMP56" s="150"/>
      <c r="HMQ56" s="150"/>
      <c r="HMR56" s="150"/>
      <c r="HMS56" s="150"/>
      <c r="HMT56" s="150"/>
      <c r="HMU56" s="150"/>
      <c r="HMV56" s="150"/>
      <c r="HMW56" s="150"/>
      <c r="HMX56" s="150"/>
      <c r="HMY56" s="150"/>
      <c r="HMZ56" s="150"/>
      <c r="HNA56" s="150"/>
      <c r="HNB56" s="150"/>
      <c r="HNC56" s="150"/>
      <c r="HND56" s="150"/>
      <c r="HNE56" s="150"/>
      <c r="HNF56" s="150"/>
      <c r="HNG56" s="150"/>
      <c r="HNH56" s="150"/>
      <c r="HNI56" s="150"/>
      <c r="HNJ56" s="150"/>
      <c r="HNK56" s="150"/>
      <c r="HNL56" s="150"/>
      <c r="HNM56" s="150"/>
      <c r="HNN56" s="150"/>
      <c r="HNO56" s="150"/>
      <c r="HNP56" s="150"/>
      <c r="HNQ56" s="150"/>
      <c r="HNR56" s="150"/>
      <c r="HNS56" s="150"/>
      <c r="HNT56" s="150"/>
      <c r="HNU56" s="150"/>
      <c r="HNV56" s="150"/>
      <c r="HNW56" s="150"/>
      <c r="HNX56" s="150"/>
      <c r="HNY56" s="150"/>
      <c r="HNZ56" s="150"/>
      <c r="HOA56" s="150"/>
      <c r="HOB56" s="150"/>
      <c r="HOC56" s="150"/>
      <c r="HOD56" s="150"/>
      <c r="HOE56" s="150"/>
      <c r="HOF56" s="150"/>
      <c r="HOG56" s="150"/>
      <c r="HOH56" s="150"/>
      <c r="HOI56" s="150"/>
      <c r="HOJ56" s="150"/>
      <c r="HOK56" s="150"/>
      <c r="HOL56" s="150"/>
      <c r="HOM56" s="150"/>
      <c r="HON56" s="150"/>
      <c r="HOO56" s="150"/>
      <c r="HOP56" s="150"/>
      <c r="HOQ56" s="150"/>
      <c r="HOR56" s="150"/>
      <c r="HOS56" s="150"/>
      <c r="HOT56" s="150"/>
      <c r="HOU56" s="150"/>
      <c r="HOV56" s="150"/>
      <c r="HOW56" s="150"/>
      <c r="HOX56" s="150"/>
      <c r="HOY56" s="150"/>
      <c r="HOZ56" s="150"/>
      <c r="HPA56" s="150"/>
      <c r="HPB56" s="150"/>
      <c r="HPC56" s="150"/>
      <c r="HPD56" s="150"/>
      <c r="HPE56" s="150"/>
      <c r="HPF56" s="150"/>
      <c r="HPG56" s="150"/>
      <c r="HPH56" s="150"/>
      <c r="HPI56" s="150"/>
      <c r="HPJ56" s="150"/>
      <c r="HPK56" s="150"/>
      <c r="HPL56" s="150"/>
      <c r="HPM56" s="150"/>
      <c r="HPN56" s="150"/>
      <c r="HPO56" s="150"/>
      <c r="HPP56" s="150"/>
      <c r="HPQ56" s="150"/>
      <c r="HPR56" s="150"/>
      <c r="HPS56" s="150"/>
      <c r="HPT56" s="150"/>
      <c r="HPU56" s="150"/>
      <c r="HPV56" s="150"/>
      <c r="HPW56" s="150"/>
      <c r="HPX56" s="150"/>
      <c r="HPY56" s="150"/>
      <c r="HPZ56" s="150"/>
      <c r="HQA56" s="150"/>
      <c r="HQB56" s="150"/>
      <c r="HQC56" s="150"/>
      <c r="HQD56" s="150"/>
      <c r="HQE56" s="150"/>
      <c r="HQF56" s="150"/>
      <c r="HQG56" s="150"/>
      <c r="HQH56" s="150"/>
      <c r="HQI56" s="150"/>
      <c r="HQJ56" s="150"/>
      <c r="HQK56" s="150"/>
      <c r="HQL56" s="150"/>
      <c r="HQM56" s="150"/>
      <c r="HQN56" s="150"/>
      <c r="HQO56" s="150"/>
      <c r="HQP56" s="150"/>
      <c r="HQQ56" s="150"/>
      <c r="HQR56" s="150"/>
      <c r="HQS56" s="150"/>
      <c r="HQT56" s="150"/>
      <c r="HQU56" s="150"/>
      <c r="HQV56" s="150"/>
      <c r="HQW56" s="150"/>
      <c r="HQX56" s="150"/>
      <c r="HQY56" s="150"/>
      <c r="HQZ56" s="150"/>
      <c r="HRA56" s="150"/>
      <c r="HRB56" s="150"/>
      <c r="HRC56" s="150"/>
      <c r="HRD56" s="150"/>
      <c r="HRE56" s="150"/>
      <c r="HRF56" s="150"/>
      <c r="HRG56" s="150"/>
      <c r="HRH56" s="150"/>
      <c r="HRI56" s="150"/>
      <c r="HRJ56" s="150"/>
      <c r="HRK56" s="150"/>
      <c r="HRL56" s="150"/>
      <c r="HRM56" s="150"/>
      <c r="HRN56" s="150"/>
      <c r="HRO56" s="150"/>
      <c r="HRP56" s="150"/>
      <c r="HRQ56" s="150"/>
      <c r="HRR56" s="150"/>
      <c r="HRS56" s="150"/>
      <c r="HRT56" s="150"/>
      <c r="HRU56" s="150"/>
      <c r="HRV56" s="150"/>
      <c r="HRW56" s="150"/>
      <c r="HRX56" s="150"/>
      <c r="HRY56" s="150"/>
      <c r="HRZ56" s="150"/>
      <c r="HSA56" s="150"/>
      <c r="HSB56" s="150"/>
      <c r="HSC56" s="150"/>
      <c r="HSD56" s="150"/>
      <c r="HSE56" s="150"/>
      <c r="HSF56" s="150"/>
      <c r="HSG56" s="150"/>
      <c r="HSH56" s="150"/>
      <c r="HSI56" s="150"/>
      <c r="HSJ56" s="150"/>
      <c r="HSK56" s="150"/>
      <c r="HSL56" s="150"/>
      <c r="HSM56" s="150"/>
      <c r="HSN56" s="150"/>
      <c r="HSO56" s="150"/>
      <c r="HSP56" s="150"/>
      <c r="HSQ56" s="150"/>
      <c r="HSR56" s="150"/>
      <c r="HSS56" s="150"/>
      <c r="HST56" s="150"/>
      <c r="HSU56" s="150"/>
      <c r="HSV56" s="150"/>
      <c r="HSW56" s="150"/>
      <c r="HSX56" s="150"/>
      <c r="HSY56" s="150"/>
      <c r="HSZ56" s="150"/>
      <c r="HTA56" s="150"/>
      <c r="HTB56" s="150"/>
      <c r="HTC56" s="150"/>
      <c r="HTD56" s="150"/>
      <c r="HTE56" s="150"/>
      <c r="HTF56" s="150"/>
      <c r="HTG56" s="150"/>
      <c r="HTH56" s="150"/>
      <c r="HTI56" s="150"/>
      <c r="HTJ56" s="150"/>
      <c r="HTK56" s="150"/>
      <c r="HTL56" s="150"/>
      <c r="HTM56" s="150"/>
      <c r="HTN56" s="150"/>
      <c r="HTO56" s="150"/>
      <c r="HTP56" s="150"/>
      <c r="HTQ56" s="150"/>
      <c r="HTR56" s="150"/>
      <c r="HTS56" s="150"/>
      <c r="HTT56" s="150"/>
      <c r="HTU56" s="150"/>
      <c r="HTV56" s="150"/>
      <c r="HTW56" s="150"/>
      <c r="HTX56" s="150"/>
      <c r="HTY56" s="150"/>
      <c r="HTZ56" s="150"/>
      <c r="HUA56" s="150"/>
      <c r="HUB56" s="150"/>
      <c r="HUC56" s="150"/>
      <c r="HUD56" s="150"/>
      <c r="HUE56" s="150"/>
      <c r="HUF56" s="150"/>
      <c r="HUG56" s="150"/>
      <c r="HUH56" s="150"/>
      <c r="HUI56" s="150"/>
      <c r="HUJ56" s="150"/>
      <c r="HUK56" s="150"/>
      <c r="HUL56" s="150"/>
      <c r="HUM56" s="150"/>
      <c r="HUN56" s="150"/>
      <c r="HUO56" s="150"/>
      <c r="HUP56" s="150"/>
      <c r="HUQ56" s="150"/>
      <c r="HUR56" s="150"/>
      <c r="HUS56" s="150"/>
      <c r="HUT56" s="150"/>
      <c r="HUU56" s="150"/>
      <c r="HUV56" s="150"/>
      <c r="HUW56" s="150"/>
      <c r="HUX56" s="150"/>
      <c r="HUY56" s="150"/>
      <c r="HUZ56" s="150"/>
      <c r="HVA56" s="150"/>
      <c r="HVB56" s="150"/>
      <c r="HVC56" s="150"/>
      <c r="HVD56" s="150"/>
      <c r="HVE56" s="150"/>
      <c r="HVF56" s="150"/>
      <c r="HVG56" s="150"/>
      <c r="HVH56" s="150"/>
      <c r="HVI56" s="150"/>
      <c r="HVJ56" s="150"/>
      <c r="HVK56" s="150"/>
      <c r="HVL56" s="150"/>
      <c r="HVM56" s="150"/>
      <c r="HVN56" s="150"/>
      <c r="HVO56" s="150"/>
      <c r="HVP56" s="150"/>
      <c r="HVQ56" s="150"/>
      <c r="HVR56" s="150"/>
      <c r="HVS56" s="150"/>
      <c r="HVT56" s="150"/>
      <c r="HVU56" s="150"/>
      <c r="HVV56" s="150"/>
      <c r="HVW56" s="150"/>
      <c r="HVX56" s="150"/>
      <c r="HVY56" s="150"/>
      <c r="HVZ56" s="150"/>
      <c r="HWA56" s="150"/>
      <c r="HWB56" s="150"/>
      <c r="HWC56" s="150"/>
      <c r="HWD56" s="150"/>
      <c r="HWE56" s="150"/>
      <c r="HWF56" s="150"/>
      <c r="HWG56" s="150"/>
      <c r="HWH56" s="150"/>
      <c r="HWI56" s="150"/>
      <c r="HWJ56" s="150"/>
      <c r="HWK56" s="150"/>
      <c r="HWL56" s="150"/>
      <c r="HWM56" s="150"/>
      <c r="HWN56" s="150"/>
      <c r="HWO56" s="150"/>
      <c r="HWP56" s="150"/>
      <c r="HWQ56" s="150"/>
      <c r="HWR56" s="150"/>
      <c r="HWS56" s="150"/>
      <c r="HWT56" s="150"/>
      <c r="HWU56" s="150"/>
      <c r="HWV56" s="150"/>
      <c r="HWW56" s="150"/>
      <c r="HWX56" s="150"/>
      <c r="HWY56" s="150"/>
      <c r="HWZ56" s="150"/>
      <c r="HXA56" s="150"/>
      <c r="HXB56" s="150"/>
      <c r="HXC56" s="150"/>
      <c r="HXD56" s="150"/>
      <c r="HXE56" s="150"/>
      <c r="HXF56" s="150"/>
      <c r="HXG56" s="150"/>
      <c r="HXH56" s="150"/>
      <c r="HXI56" s="150"/>
      <c r="HXJ56" s="150"/>
      <c r="HXK56" s="150"/>
      <c r="HXL56" s="150"/>
      <c r="HXM56" s="150"/>
      <c r="HXN56" s="150"/>
      <c r="HXO56" s="150"/>
      <c r="HXP56" s="150"/>
      <c r="HXQ56" s="150"/>
      <c r="HXR56" s="150"/>
      <c r="HXS56" s="150"/>
      <c r="HXT56" s="150"/>
      <c r="HXU56" s="150"/>
      <c r="HXV56" s="150"/>
      <c r="HXW56" s="150"/>
      <c r="HXX56" s="150"/>
      <c r="HXY56" s="150"/>
      <c r="HXZ56" s="150"/>
      <c r="HYA56" s="150"/>
      <c r="HYB56" s="150"/>
      <c r="HYC56" s="150"/>
      <c r="HYD56" s="150"/>
      <c r="HYE56" s="150"/>
      <c r="HYF56" s="150"/>
      <c r="HYG56" s="150"/>
      <c r="HYH56" s="150"/>
      <c r="HYI56" s="150"/>
      <c r="HYJ56" s="150"/>
      <c r="HYK56" s="150"/>
      <c r="HYL56" s="150"/>
      <c r="HYM56" s="150"/>
      <c r="HYN56" s="150"/>
      <c r="HYO56" s="150"/>
      <c r="HYP56" s="150"/>
      <c r="HYQ56" s="150"/>
      <c r="HYR56" s="150"/>
      <c r="HYS56" s="150"/>
      <c r="HYT56" s="150"/>
      <c r="HYU56" s="150"/>
      <c r="HYV56" s="150"/>
      <c r="HYW56" s="150"/>
      <c r="HYX56" s="150"/>
      <c r="HYY56" s="150"/>
      <c r="HYZ56" s="150"/>
      <c r="HZA56" s="150"/>
      <c r="HZB56" s="150"/>
      <c r="HZC56" s="150"/>
      <c r="HZD56" s="150"/>
      <c r="HZE56" s="150"/>
      <c r="HZF56" s="150"/>
      <c r="HZG56" s="150"/>
      <c r="HZH56" s="150"/>
      <c r="HZI56" s="150"/>
      <c r="HZJ56" s="150"/>
      <c r="HZK56" s="150"/>
      <c r="HZL56" s="150"/>
      <c r="HZM56" s="150"/>
      <c r="HZN56" s="150"/>
      <c r="HZO56" s="150"/>
      <c r="HZP56" s="150"/>
      <c r="HZQ56" s="150"/>
      <c r="HZR56" s="150"/>
      <c r="HZS56" s="150"/>
      <c r="HZT56" s="150"/>
      <c r="HZU56" s="150"/>
      <c r="HZV56" s="150"/>
      <c r="HZW56" s="150"/>
      <c r="HZX56" s="150"/>
      <c r="HZY56" s="150"/>
      <c r="HZZ56" s="150"/>
      <c r="IAA56" s="150"/>
      <c r="IAB56" s="150"/>
      <c r="IAC56" s="150"/>
      <c r="IAD56" s="150"/>
      <c r="IAE56" s="150"/>
      <c r="IAF56" s="150"/>
      <c r="IAG56" s="150"/>
      <c r="IAH56" s="150"/>
      <c r="IAI56" s="150"/>
      <c r="IAJ56" s="150"/>
      <c r="IAK56" s="150"/>
      <c r="IAL56" s="150"/>
      <c r="IAM56" s="150"/>
      <c r="IAN56" s="150"/>
      <c r="IAO56" s="150"/>
      <c r="IAP56" s="150"/>
      <c r="IAQ56" s="150"/>
      <c r="IAR56" s="150"/>
      <c r="IAS56" s="150"/>
      <c r="IAT56" s="150"/>
      <c r="IAU56" s="150"/>
      <c r="IAV56" s="150"/>
      <c r="IAW56" s="150"/>
      <c r="IAX56" s="150"/>
      <c r="IAY56" s="150"/>
      <c r="IAZ56" s="150"/>
      <c r="IBA56" s="150"/>
      <c r="IBB56" s="150"/>
      <c r="IBC56" s="150"/>
      <c r="IBD56" s="150"/>
      <c r="IBE56" s="150"/>
      <c r="IBF56" s="150"/>
      <c r="IBG56" s="150"/>
      <c r="IBH56" s="150"/>
      <c r="IBI56" s="150"/>
      <c r="IBJ56" s="150"/>
      <c r="IBK56" s="150"/>
      <c r="IBL56" s="150"/>
      <c r="IBM56" s="150"/>
      <c r="IBN56" s="150"/>
      <c r="IBO56" s="150"/>
      <c r="IBP56" s="150"/>
      <c r="IBQ56" s="150"/>
      <c r="IBR56" s="150"/>
      <c r="IBS56" s="150"/>
      <c r="IBT56" s="150"/>
      <c r="IBU56" s="150"/>
      <c r="IBV56" s="150"/>
      <c r="IBW56" s="150"/>
      <c r="IBX56" s="150"/>
      <c r="IBY56" s="150"/>
      <c r="IBZ56" s="150"/>
      <c r="ICA56" s="150"/>
      <c r="ICB56" s="150"/>
      <c r="ICC56" s="150"/>
      <c r="ICD56" s="150"/>
      <c r="ICE56" s="150"/>
      <c r="ICF56" s="150"/>
      <c r="ICG56" s="150"/>
      <c r="ICH56" s="150"/>
      <c r="ICI56" s="150"/>
      <c r="ICJ56" s="150"/>
      <c r="ICK56" s="150"/>
      <c r="ICL56" s="150"/>
      <c r="ICM56" s="150"/>
      <c r="ICN56" s="150"/>
      <c r="ICO56" s="150"/>
      <c r="ICP56" s="150"/>
      <c r="ICQ56" s="150"/>
      <c r="ICR56" s="150"/>
      <c r="ICS56" s="150"/>
      <c r="ICT56" s="150"/>
      <c r="ICU56" s="150"/>
      <c r="ICV56" s="150"/>
      <c r="ICW56" s="150"/>
      <c r="ICX56" s="150"/>
      <c r="ICY56" s="150"/>
      <c r="ICZ56" s="150"/>
      <c r="IDA56" s="150"/>
      <c r="IDB56" s="150"/>
      <c r="IDC56" s="150"/>
      <c r="IDD56" s="150"/>
      <c r="IDE56" s="150"/>
      <c r="IDF56" s="150"/>
      <c r="IDG56" s="150"/>
      <c r="IDH56" s="150"/>
      <c r="IDI56" s="150"/>
      <c r="IDJ56" s="150"/>
      <c r="IDK56" s="150"/>
      <c r="IDL56" s="150"/>
      <c r="IDM56" s="150"/>
      <c r="IDN56" s="150"/>
      <c r="IDO56" s="150"/>
      <c r="IDP56" s="150"/>
      <c r="IDQ56" s="150"/>
      <c r="IDR56" s="150"/>
      <c r="IDS56" s="150"/>
      <c r="IDT56" s="150"/>
      <c r="IDU56" s="150"/>
      <c r="IDV56" s="150"/>
      <c r="IDW56" s="150"/>
      <c r="IDX56" s="150"/>
      <c r="IDY56" s="150"/>
      <c r="IDZ56" s="150"/>
      <c r="IEA56" s="150"/>
      <c r="IEB56" s="150"/>
      <c r="IEC56" s="150"/>
      <c r="IED56" s="150"/>
      <c r="IEE56" s="150"/>
      <c r="IEF56" s="150"/>
      <c r="IEG56" s="150"/>
      <c r="IEH56" s="150"/>
      <c r="IEI56" s="150"/>
      <c r="IEJ56" s="150"/>
      <c r="IEK56" s="150"/>
      <c r="IEL56" s="150"/>
      <c r="IEM56" s="150"/>
      <c r="IEN56" s="150"/>
      <c r="IEO56" s="150"/>
      <c r="IEP56" s="150"/>
      <c r="IEQ56" s="150"/>
      <c r="IER56" s="150"/>
      <c r="IES56" s="150"/>
      <c r="IET56" s="150"/>
      <c r="IEU56" s="150"/>
      <c r="IEV56" s="150"/>
      <c r="IEW56" s="150"/>
      <c r="IEX56" s="150"/>
      <c r="IEY56" s="150"/>
      <c r="IEZ56" s="150"/>
      <c r="IFA56" s="150"/>
      <c r="IFB56" s="150"/>
      <c r="IFC56" s="150"/>
      <c r="IFD56" s="150"/>
      <c r="IFE56" s="150"/>
      <c r="IFF56" s="150"/>
      <c r="IFG56" s="150"/>
      <c r="IFH56" s="150"/>
      <c r="IFI56" s="150"/>
      <c r="IFJ56" s="150"/>
      <c r="IFK56" s="150"/>
      <c r="IFL56" s="150"/>
      <c r="IFM56" s="150"/>
      <c r="IFN56" s="150"/>
      <c r="IFO56" s="150"/>
      <c r="IFP56" s="150"/>
      <c r="IFQ56" s="150"/>
      <c r="IFR56" s="150"/>
      <c r="IFS56" s="150"/>
      <c r="IFT56" s="150"/>
      <c r="IFU56" s="150"/>
      <c r="IFV56" s="150"/>
      <c r="IFW56" s="150"/>
      <c r="IFX56" s="150"/>
      <c r="IFY56" s="150"/>
      <c r="IFZ56" s="150"/>
      <c r="IGA56" s="150"/>
      <c r="IGB56" s="150"/>
      <c r="IGC56" s="150"/>
      <c r="IGD56" s="150"/>
      <c r="IGE56" s="150"/>
      <c r="IGF56" s="150"/>
      <c r="IGG56" s="150"/>
      <c r="IGH56" s="150"/>
      <c r="IGI56" s="150"/>
      <c r="IGJ56" s="150"/>
      <c r="IGK56" s="150"/>
      <c r="IGL56" s="150"/>
      <c r="IGM56" s="150"/>
      <c r="IGN56" s="150"/>
      <c r="IGO56" s="150"/>
      <c r="IGP56" s="150"/>
      <c r="IGQ56" s="150"/>
      <c r="IGR56" s="150"/>
      <c r="IGS56" s="150"/>
      <c r="IGT56" s="150"/>
      <c r="IGU56" s="150"/>
      <c r="IGV56" s="150"/>
      <c r="IGW56" s="150"/>
      <c r="IGX56" s="150"/>
      <c r="IGY56" s="150"/>
      <c r="IGZ56" s="150"/>
      <c r="IHA56" s="150"/>
      <c r="IHB56" s="150"/>
      <c r="IHC56" s="150"/>
      <c r="IHD56" s="150"/>
      <c r="IHE56" s="150"/>
      <c r="IHF56" s="150"/>
      <c r="IHG56" s="150"/>
      <c r="IHH56" s="150"/>
      <c r="IHI56" s="150"/>
      <c r="IHJ56" s="150"/>
      <c r="IHK56" s="150"/>
      <c r="IHL56" s="150"/>
      <c r="IHM56" s="150"/>
      <c r="IHN56" s="150"/>
      <c r="IHO56" s="150"/>
      <c r="IHP56" s="150"/>
      <c r="IHQ56" s="150"/>
      <c r="IHR56" s="150"/>
      <c r="IHS56" s="150"/>
      <c r="IHT56" s="150"/>
      <c r="IHU56" s="150"/>
      <c r="IHV56" s="150"/>
      <c r="IHW56" s="150"/>
      <c r="IHX56" s="150"/>
      <c r="IHY56" s="150"/>
      <c r="IHZ56" s="150"/>
      <c r="IIA56" s="150"/>
      <c r="IIB56" s="150"/>
      <c r="IIC56" s="150"/>
      <c r="IID56" s="150"/>
      <c r="IIE56" s="150"/>
      <c r="IIF56" s="150"/>
      <c r="IIG56" s="150"/>
      <c r="IIH56" s="150"/>
      <c r="III56" s="150"/>
      <c r="IIJ56" s="150"/>
      <c r="IIK56" s="150"/>
      <c r="IIL56" s="150"/>
      <c r="IIM56" s="150"/>
      <c r="IIN56" s="150"/>
      <c r="IIO56" s="150"/>
      <c r="IIP56" s="150"/>
      <c r="IIQ56" s="150"/>
      <c r="IIR56" s="150"/>
      <c r="IIS56" s="150"/>
      <c r="IIT56" s="150"/>
      <c r="IIU56" s="150"/>
      <c r="IIV56" s="150"/>
      <c r="IIW56" s="150"/>
      <c r="IIX56" s="150"/>
      <c r="IIY56" s="150"/>
      <c r="IIZ56" s="150"/>
      <c r="IJA56" s="150"/>
      <c r="IJB56" s="150"/>
      <c r="IJC56" s="150"/>
      <c r="IJD56" s="150"/>
      <c r="IJE56" s="150"/>
      <c r="IJF56" s="150"/>
      <c r="IJG56" s="150"/>
      <c r="IJH56" s="150"/>
      <c r="IJI56" s="150"/>
      <c r="IJJ56" s="150"/>
      <c r="IJK56" s="150"/>
      <c r="IJL56" s="150"/>
      <c r="IJM56" s="150"/>
      <c r="IJN56" s="150"/>
      <c r="IJO56" s="150"/>
      <c r="IJP56" s="150"/>
      <c r="IJQ56" s="150"/>
      <c r="IJR56" s="150"/>
      <c r="IJS56" s="150"/>
      <c r="IJT56" s="150"/>
      <c r="IJU56" s="150"/>
      <c r="IJV56" s="150"/>
      <c r="IJW56" s="150"/>
      <c r="IJX56" s="150"/>
      <c r="IJY56" s="150"/>
      <c r="IJZ56" s="150"/>
      <c r="IKA56" s="150"/>
      <c r="IKB56" s="150"/>
      <c r="IKC56" s="150"/>
      <c r="IKD56" s="150"/>
      <c r="IKE56" s="150"/>
      <c r="IKF56" s="150"/>
      <c r="IKG56" s="150"/>
      <c r="IKH56" s="150"/>
      <c r="IKI56" s="150"/>
      <c r="IKJ56" s="150"/>
      <c r="IKK56" s="150"/>
      <c r="IKL56" s="150"/>
      <c r="IKM56" s="150"/>
      <c r="IKN56" s="150"/>
      <c r="IKO56" s="150"/>
      <c r="IKP56" s="150"/>
      <c r="IKQ56" s="150"/>
      <c r="IKR56" s="150"/>
      <c r="IKS56" s="150"/>
      <c r="IKT56" s="150"/>
      <c r="IKU56" s="150"/>
      <c r="IKV56" s="150"/>
      <c r="IKW56" s="150"/>
      <c r="IKX56" s="150"/>
      <c r="IKY56" s="150"/>
      <c r="IKZ56" s="150"/>
      <c r="ILA56" s="150"/>
      <c r="ILB56" s="150"/>
      <c r="ILC56" s="150"/>
      <c r="ILD56" s="150"/>
      <c r="ILE56" s="150"/>
      <c r="ILF56" s="150"/>
      <c r="ILG56" s="150"/>
      <c r="ILH56" s="150"/>
      <c r="ILI56" s="150"/>
      <c r="ILJ56" s="150"/>
      <c r="ILK56" s="150"/>
      <c r="ILL56" s="150"/>
      <c r="ILM56" s="150"/>
      <c r="ILN56" s="150"/>
      <c r="ILO56" s="150"/>
      <c r="ILP56" s="150"/>
      <c r="ILQ56" s="150"/>
      <c r="ILR56" s="150"/>
      <c r="ILS56" s="150"/>
      <c r="ILT56" s="150"/>
      <c r="ILU56" s="150"/>
      <c r="ILV56" s="150"/>
      <c r="ILW56" s="150"/>
      <c r="ILX56" s="150"/>
      <c r="ILY56" s="150"/>
      <c r="ILZ56" s="150"/>
      <c r="IMA56" s="150"/>
      <c r="IMB56" s="150"/>
      <c r="IMC56" s="150"/>
      <c r="IMD56" s="150"/>
      <c r="IME56" s="150"/>
      <c r="IMF56" s="150"/>
      <c r="IMG56" s="150"/>
      <c r="IMH56" s="150"/>
      <c r="IMI56" s="150"/>
      <c r="IMJ56" s="150"/>
      <c r="IMK56" s="150"/>
      <c r="IML56" s="150"/>
      <c r="IMM56" s="150"/>
      <c r="IMN56" s="150"/>
      <c r="IMO56" s="150"/>
      <c r="IMP56" s="150"/>
      <c r="IMQ56" s="150"/>
      <c r="IMR56" s="150"/>
      <c r="IMS56" s="150"/>
      <c r="IMT56" s="150"/>
      <c r="IMU56" s="150"/>
      <c r="IMV56" s="150"/>
      <c r="IMW56" s="150"/>
      <c r="IMX56" s="150"/>
      <c r="IMY56" s="150"/>
      <c r="IMZ56" s="150"/>
      <c r="INA56" s="150"/>
      <c r="INB56" s="150"/>
      <c r="INC56" s="150"/>
      <c r="IND56" s="150"/>
      <c r="INE56" s="150"/>
      <c r="INF56" s="150"/>
      <c r="ING56" s="150"/>
      <c r="INH56" s="150"/>
      <c r="INI56" s="150"/>
      <c r="INJ56" s="150"/>
      <c r="INK56" s="150"/>
      <c r="INL56" s="150"/>
      <c r="INM56" s="150"/>
      <c r="INN56" s="150"/>
      <c r="INO56" s="150"/>
      <c r="INP56" s="150"/>
      <c r="INQ56" s="150"/>
      <c r="INR56" s="150"/>
      <c r="INS56" s="150"/>
      <c r="INT56" s="150"/>
      <c r="INU56" s="150"/>
      <c r="INV56" s="150"/>
      <c r="INW56" s="150"/>
      <c r="INX56" s="150"/>
      <c r="INY56" s="150"/>
      <c r="INZ56" s="150"/>
      <c r="IOA56" s="150"/>
      <c r="IOB56" s="150"/>
      <c r="IOC56" s="150"/>
      <c r="IOD56" s="150"/>
      <c r="IOE56" s="150"/>
      <c r="IOF56" s="150"/>
      <c r="IOG56" s="150"/>
      <c r="IOH56" s="150"/>
      <c r="IOI56" s="150"/>
      <c r="IOJ56" s="150"/>
      <c r="IOK56" s="150"/>
      <c r="IOL56" s="150"/>
      <c r="IOM56" s="150"/>
      <c r="ION56" s="150"/>
      <c r="IOO56" s="150"/>
      <c r="IOP56" s="150"/>
      <c r="IOQ56" s="150"/>
      <c r="IOR56" s="150"/>
      <c r="IOS56" s="150"/>
      <c r="IOT56" s="150"/>
      <c r="IOU56" s="150"/>
      <c r="IOV56" s="150"/>
      <c r="IOW56" s="150"/>
      <c r="IOX56" s="150"/>
      <c r="IOY56" s="150"/>
      <c r="IOZ56" s="150"/>
      <c r="IPA56" s="150"/>
      <c r="IPB56" s="150"/>
      <c r="IPC56" s="150"/>
      <c r="IPD56" s="150"/>
      <c r="IPE56" s="150"/>
      <c r="IPF56" s="150"/>
      <c r="IPG56" s="150"/>
      <c r="IPH56" s="150"/>
      <c r="IPI56" s="150"/>
      <c r="IPJ56" s="150"/>
      <c r="IPK56" s="150"/>
      <c r="IPL56" s="150"/>
      <c r="IPM56" s="150"/>
      <c r="IPN56" s="150"/>
      <c r="IPO56" s="150"/>
      <c r="IPP56" s="150"/>
      <c r="IPQ56" s="150"/>
      <c r="IPR56" s="150"/>
      <c r="IPS56" s="150"/>
      <c r="IPT56" s="150"/>
      <c r="IPU56" s="150"/>
      <c r="IPV56" s="150"/>
      <c r="IPW56" s="150"/>
      <c r="IPX56" s="150"/>
      <c r="IPY56" s="150"/>
      <c r="IPZ56" s="150"/>
      <c r="IQA56" s="150"/>
      <c r="IQB56" s="150"/>
      <c r="IQC56" s="150"/>
      <c r="IQD56" s="150"/>
      <c r="IQE56" s="150"/>
      <c r="IQF56" s="150"/>
      <c r="IQG56" s="150"/>
      <c r="IQH56" s="150"/>
      <c r="IQI56" s="150"/>
      <c r="IQJ56" s="150"/>
      <c r="IQK56" s="150"/>
      <c r="IQL56" s="150"/>
      <c r="IQM56" s="150"/>
      <c r="IQN56" s="150"/>
      <c r="IQO56" s="150"/>
      <c r="IQP56" s="150"/>
      <c r="IQQ56" s="150"/>
      <c r="IQR56" s="150"/>
      <c r="IQS56" s="150"/>
      <c r="IQT56" s="150"/>
      <c r="IQU56" s="150"/>
      <c r="IQV56" s="150"/>
      <c r="IQW56" s="150"/>
      <c r="IQX56" s="150"/>
      <c r="IQY56" s="150"/>
      <c r="IQZ56" s="150"/>
      <c r="IRA56" s="150"/>
      <c r="IRB56" s="150"/>
      <c r="IRC56" s="150"/>
      <c r="IRD56" s="150"/>
      <c r="IRE56" s="150"/>
      <c r="IRF56" s="150"/>
      <c r="IRG56" s="150"/>
      <c r="IRH56" s="150"/>
      <c r="IRI56" s="150"/>
      <c r="IRJ56" s="150"/>
      <c r="IRK56" s="150"/>
      <c r="IRL56" s="150"/>
      <c r="IRM56" s="150"/>
      <c r="IRN56" s="150"/>
      <c r="IRO56" s="150"/>
      <c r="IRP56" s="150"/>
      <c r="IRQ56" s="150"/>
      <c r="IRR56" s="150"/>
      <c r="IRS56" s="150"/>
      <c r="IRT56" s="150"/>
      <c r="IRU56" s="150"/>
      <c r="IRV56" s="150"/>
      <c r="IRW56" s="150"/>
      <c r="IRX56" s="150"/>
      <c r="IRY56" s="150"/>
      <c r="IRZ56" s="150"/>
      <c r="ISA56" s="150"/>
      <c r="ISB56" s="150"/>
      <c r="ISC56" s="150"/>
      <c r="ISD56" s="150"/>
      <c r="ISE56" s="150"/>
      <c r="ISF56" s="150"/>
      <c r="ISG56" s="150"/>
      <c r="ISH56" s="150"/>
      <c r="ISI56" s="150"/>
      <c r="ISJ56" s="150"/>
      <c r="ISK56" s="150"/>
      <c r="ISL56" s="150"/>
      <c r="ISM56" s="150"/>
      <c r="ISN56" s="150"/>
      <c r="ISO56" s="150"/>
      <c r="ISP56" s="150"/>
      <c r="ISQ56" s="150"/>
      <c r="ISR56" s="150"/>
      <c r="ISS56" s="150"/>
      <c r="IST56" s="150"/>
      <c r="ISU56" s="150"/>
      <c r="ISV56" s="150"/>
      <c r="ISW56" s="150"/>
      <c r="ISX56" s="150"/>
      <c r="ISY56" s="150"/>
      <c r="ISZ56" s="150"/>
      <c r="ITA56" s="150"/>
      <c r="ITB56" s="150"/>
      <c r="ITC56" s="150"/>
      <c r="ITD56" s="150"/>
      <c r="ITE56" s="150"/>
      <c r="ITF56" s="150"/>
      <c r="ITG56" s="150"/>
      <c r="ITH56" s="150"/>
      <c r="ITI56" s="150"/>
      <c r="ITJ56" s="150"/>
      <c r="ITK56" s="150"/>
      <c r="ITL56" s="150"/>
      <c r="ITM56" s="150"/>
      <c r="ITN56" s="150"/>
      <c r="ITO56" s="150"/>
      <c r="ITP56" s="150"/>
      <c r="ITQ56" s="150"/>
      <c r="ITR56" s="150"/>
      <c r="ITS56" s="150"/>
      <c r="ITT56" s="150"/>
      <c r="ITU56" s="150"/>
      <c r="ITV56" s="150"/>
      <c r="ITW56" s="150"/>
      <c r="ITX56" s="150"/>
      <c r="ITY56" s="150"/>
      <c r="ITZ56" s="150"/>
      <c r="IUA56" s="150"/>
      <c r="IUB56" s="150"/>
      <c r="IUC56" s="150"/>
      <c r="IUD56" s="150"/>
      <c r="IUE56" s="150"/>
      <c r="IUF56" s="150"/>
      <c r="IUG56" s="150"/>
      <c r="IUH56" s="150"/>
      <c r="IUI56" s="150"/>
      <c r="IUJ56" s="150"/>
      <c r="IUK56" s="150"/>
      <c r="IUL56" s="150"/>
      <c r="IUM56" s="150"/>
      <c r="IUN56" s="150"/>
      <c r="IUO56" s="150"/>
      <c r="IUP56" s="150"/>
      <c r="IUQ56" s="150"/>
      <c r="IUR56" s="150"/>
      <c r="IUS56" s="150"/>
      <c r="IUT56" s="150"/>
      <c r="IUU56" s="150"/>
      <c r="IUV56" s="150"/>
      <c r="IUW56" s="150"/>
      <c r="IUX56" s="150"/>
      <c r="IUY56" s="150"/>
      <c r="IUZ56" s="150"/>
      <c r="IVA56" s="150"/>
      <c r="IVB56" s="150"/>
      <c r="IVC56" s="150"/>
      <c r="IVD56" s="150"/>
      <c r="IVE56" s="150"/>
      <c r="IVF56" s="150"/>
      <c r="IVG56" s="150"/>
      <c r="IVH56" s="150"/>
      <c r="IVI56" s="150"/>
      <c r="IVJ56" s="150"/>
      <c r="IVK56" s="150"/>
      <c r="IVL56" s="150"/>
      <c r="IVM56" s="150"/>
      <c r="IVN56" s="150"/>
      <c r="IVO56" s="150"/>
      <c r="IVP56" s="150"/>
      <c r="IVQ56" s="150"/>
      <c r="IVR56" s="150"/>
      <c r="IVS56" s="150"/>
      <c r="IVT56" s="150"/>
      <c r="IVU56" s="150"/>
      <c r="IVV56" s="150"/>
      <c r="IVW56" s="150"/>
      <c r="IVX56" s="150"/>
      <c r="IVY56" s="150"/>
      <c r="IVZ56" s="150"/>
      <c r="IWA56" s="150"/>
      <c r="IWB56" s="150"/>
      <c r="IWC56" s="150"/>
      <c r="IWD56" s="150"/>
      <c r="IWE56" s="150"/>
      <c r="IWF56" s="150"/>
      <c r="IWG56" s="150"/>
      <c r="IWH56" s="150"/>
      <c r="IWI56" s="150"/>
      <c r="IWJ56" s="150"/>
      <c r="IWK56" s="150"/>
      <c r="IWL56" s="150"/>
      <c r="IWM56" s="150"/>
      <c r="IWN56" s="150"/>
      <c r="IWO56" s="150"/>
      <c r="IWP56" s="150"/>
      <c r="IWQ56" s="150"/>
      <c r="IWR56" s="150"/>
      <c r="IWS56" s="150"/>
      <c r="IWT56" s="150"/>
      <c r="IWU56" s="150"/>
      <c r="IWV56" s="150"/>
      <c r="IWW56" s="150"/>
      <c r="IWX56" s="150"/>
      <c r="IWY56" s="150"/>
      <c r="IWZ56" s="150"/>
      <c r="IXA56" s="150"/>
      <c r="IXB56" s="150"/>
      <c r="IXC56" s="150"/>
      <c r="IXD56" s="150"/>
      <c r="IXE56" s="150"/>
      <c r="IXF56" s="150"/>
      <c r="IXG56" s="150"/>
      <c r="IXH56" s="150"/>
      <c r="IXI56" s="150"/>
      <c r="IXJ56" s="150"/>
      <c r="IXK56" s="150"/>
      <c r="IXL56" s="150"/>
      <c r="IXM56" s="150"/>
      <c r="IXN56" s="150"/>
      <c r="IXO56" s="150"/>
      <c r="IXP56" s="150"/>
      <c r="IXQ56" s="150"/>
      <c r="IXR56" s="150"/>
      <c r="IXS56" s="150"/>
      <c r="IXT56" s="150"/>
      <c r="IXU56" s="150"/>
      <c r="IXV56" s="150"/>
      <c r="IXW56" s="150"/>
      <c r="IXX56" s="150"/>
      <c r="IXY56" s="150"/>
      <c r="IXZ56" s="150"/>
      <c r="IYA56" s="150"/>
      <c r="IYB56" s="150"/>
      <c r="IYC56" s="150"/>
      <c r="IYD56" s="150"/>
      <c r="IYE56" s="150"/>
      <c r="IYF56" s="150"/>
      <c r="IYG56" s="150"/>
      <c r="IYH56" s="150"/>
      <c r="IYI56" s="150"/>
      <c r="IYJ56" s="150"/>
      <c r="IYK56" s="150"/>
      <c r="IYL56" s="150"/>
      <c r="IYM56" s="150"/>
      <c r="IYN56" s="150"/>
      <c r="IYO56" s="150"/>
      <c r="IYP56" s="150"/>
      <c r="IYQ56" s="150"/>
      <c r="IYR56" s="150"/>
      <c r="IYS56" s="150"/>
      <c r="IYT56" s="150"/>
      <c r="IYU56" s="150"/>
      <c r="IYV56" s="150"/>
      <c r="IYW56" s="150"/>
      <c r="IYX56" s="150"/>
      <c r="IYY56" s="150"/>
      <c r="IYZ56" s="150"/>
      <c r="IZA56" s="150"/>
      <c r="IZB56" s="150"/>
      <c r="IZC56" s="150"/>
      <c r="IZD56" s="150"/>
      <c r="IZE56" s="150"/>
      <c r="IZF56" s="150"/>
      <c r="IZG56" s="150"/>
      <c r="IZH56" s="150"/>
      <c r="IZI56" s="150"/>
      <c r="IZJ56" s="150"/>
      <c r="IZK56" s="150"/>
      <c r="IZL56" s="150"/>
      <c r="IZM56" s="150"/>
      <c r="IZN56" s="150"/>
      <c r="IZO56" s="150"/>
      <c r="IZP56" s="150"/>
      <c r="IZQ56" s="150"/>
      <c r="IZR56" s="150"/>
      <c r="IZS56" s="150"/>
      <c r="IZT56" s="150"/>
      <c r="IZU56" s="150"/>
      <c r="IZV56" s="150"/>
      <c r="IZW56" s="150"/>
      <c r="IZX56" s="150"/>
      <c r="IZY56" s="150"/>
      <c r="IZZ56" s="150"/>
      <c r="JAA56" s="150"/>
      <c r="JAB56" s="150"/>
      <c r="JAC56" s="150"/>
      <c r="JAD56" s="150"/>
      <c r="JAE56" s="150"/>
      <c r="JAF56" s="150"/>
      <c r="JAG56" s="150"/>
      <c r="JAH56" s="150"/>
      <c r="JAI56" s="150"/>
      <c r="JAJ56" s="150"/>
      <c r="JAK56" s="150"/>
      <c r="JAL56" s="150"/>
      <c r="JAM56" s="150"/>
      <c r="JAN56" s="150"/>
      <c r="JAO56" s="150"/>
      <c r="JAP56" s="150"/>
      <c r="JAQ56" s="150"/>
      <c r="JAR56" s="150"/>
      <c r="JAS56" s="150"/>
      <c r="JAT56" s="150"/>
      <c r="JAU56" s="150"/>
      <c r="JAV56" s="150"/>
      <c r="JAW56" s="150"/>
      <c r="JAX56" s="150"/>
      <c r="JAY56" s="150"/>
      <c r="JAZ56" s="150"/>
      <c r="JBA56" s="150"/>
      <c r="JBB56" s="150"/>
      <c r="JBC56" s="150"/>
      <c r="JBD56" s="150"/>
      <c r="JBE56" s="150"/>
      <c r="JBF56" s="150"/>
      <c r="JBG56" s="150"/>
      <c r="JBH56" s="150"/>
      <c r="JBI56" s="150"/>
      <c r="JBJ56" s="150"/>
      <c r="JBK56" s="150"/>
      <c r="JBL56" s="150"/>
      <c r="JBM56" s="150"/>
      <c r="JBN56" s="150"/>
      <c r="JBO56" s="150"/>
      <c r="JBP56" s="150"/>
      <c r="JBQ56" s="150"/>
      <c r="JBR56" s="150"/>
      <c r="JBS56" s="150"/>
      <c r="JBT56" s="150"/>
      <c r="JBU56" s="150"/>
      <c r="JBV56" s="150"/>
      <c r="JBW56" s="150"/>
      <c r="JBX56" s="150"/>
      <c r="JBY56" s="150"/>
      <c r="JBZ56" s="150"/>
      <c r="JCA56" s="150"/>
      <c r="JCB56" s="150"/>
      <c r="JCC56" s="150"/>
      <c r="JCD56" s="150"/>
      <c r="JCE56" s="150"/>
      <c r="JCF56" s="150"/>
      <c r="JCG56" s="150"/>
      <c r="JCH56" s="150"/>
      <c r="JCI56" s="150"/>
      <c r="JCJ56" s="150"/>
      <c r="JCK56" s="150"/>
      <c r="JCL56" s="150"/>
      <c r="JCM56" s="150"/>
      <c r="JCN56" s="150"/>
      <c r="JCO56" s="150"/>
      <c r="JCP56" s="150"/>
      <c r="JCQ56" s="150"/>
      <c r="JCR56" s="150"/>
      <c r="JCS56" s="150"/>
      <c r="JCT56" s="150"/>
      <c r="JCU56" s="150"/>
      <c r="JCV56" s="150"/>
      <c r="JCW56" s="150"/>
      <c r="JCX56" s="150"/>
      <c r="JCY56" s="150"/>
      <c r="JCZ56" s="150"/>
      <c r="JDA56" s="150"/>
      <c r="JDB56" s="150"/>
      <c r="JDC56" s="150"/>
      <c r="JDD56" s="150"/>
      <c r="JDE56" s="150"/>
      <c r="JDF56" s="150"/>
      <c r="JDG56" s="150"/>
      <c r="JDH56" s="150"/>
      <c r="JDI56" s="150"/>
      <c r="JDJ56" s="150"/>
      <c r="JDK56" s="150"/>
      <c r="JDL56" s="150"/>
      <c r="JDM56" s="150"/>
      <c r="JDN56" s="150"/>
      <c r="JDO56" s="150"/>
      <c r="JDP56" s="150"/>
      <c r="JDQ56" s="150"/>
      <c r="JDR56" s="150"/>
      <c r="JDS56" s="150"/>
      <c r="JDT56" s="150"/>
      <c r="JDU56" s="150"/>
      <c r="JDV56" s="150"/>
      <c r="JDW56" s="150"/>
      <c r="JDX56" s="150"/>
      <c r="JDY56" s="150"/>
      <c r="JDZ56" s="150"/>
      <c r="JEA56" s="150"/>
      <c r="JEB56" s="150"/>
      <c r="JEC56" s="150"/>
      <c r="JED56" s="150"/>
      <c r="JEE56" s="150"/>
      <c r="JEF56" s="150"/>
      <c r="JEG56" s="150"/>
      <c r="JEH56" s="150"/>
      <c r="JEI56" s="150"/>
      <c r="JEJ56" s="150"/>
      <c r="JEK56" s="150"/>
      <c r="JEL56" s="150"/>
      <c r="JEM56" s="150"/>
      <c r="JEN56" s="150"/>
      <c r="JEO56" s="150"/>
      <c r="JEP56" s="150"/>
      <c r="JEQ56" s="150"/>
      <c r="JER56" s="150"/>
      <c r="JES56" s="150"/>
      <c r="JET56" s="150"/>
      <c r="JEU56" s="150"/>
      <c r="JEV56" s="150"/>
      <c r="JEW56" s="150"/>
      <c r="JEX56" s="150"/>
      <c r="JEY56" s="150"/>
      <c r="JEZ56" s="150"/>
      <c r="JFA56" s="150"/>
      <c r="JFB56" s="150"/>
      <c r="JFC56" s="150"/>
      <c r="JFD56" s="150"/>
      <c r="JFE56" s="150"/>
      <c r="JFF56" s="150"/>
      <c r="JFG56" s="150"/>
      <c r="JFH56" s="150"/>
      <c r="JFI56" s="150"/>
      <c r="JFJ56" s="150"/>
      <c r="JFK56" s="150"/>
      <c r="JFL56" s="150"/>
      <c r="JFM56" s="150"/>
      <c r="JFN56" s="150"/>
      <c r="JFO56" s="150"/>
      <c r="JFP56" s="150"/>
      <c r="JFQ56" s="150"/>
      <c r="JFR56" s="150"/>
      <c r="JFS56" s="150"/>
      <c r="JFT56" s="150"/>
      <c r="JFU56" s="150"/>
      <c r="JFV56" s="150"/>
      <c r="JFW56" s="150"/>
      <c r="JFX56" s="150"/>
      <c r="JFY56" s="150"/>
      <c r="JFZ56" s="150"/>
      <c r="JGA56" s="150"/>
      <c r="JGB56" s="150"/>
      <c r="JGC56" s="150"/>
      <c r="JGD56" s="150"/>
      <c r="JGE56" s="150"/>
      <c r="JGF56" s="150"/>
      <c r="JGG56" s="150"/>
      <c r="JGH56" s="150"/>
      <c r="JGI56" s="150"/>
      <c r="JGJ56" s="150"/>
      <c r="JGK56" s="150"/>
      <c r="JGL56" s="150"/>
      <c r="JGM56" s="150"/>
      <c r="JGN56" s="150"/>
      <c r="JGO56" s="150"/>
      <c r="JGP56" s="150"/>
      <c r="JGQ56" s="150"/>
      <c r="JGR56" s="150"/>
      <c r="JGS56" s="150"/>
      <c r="JGT56" s="150"/>
      <c r="JGU56" s="150"/>
      <c r="JGV56" s="150"/>
      <c r="JGW56" s="150"/>
      <c r="JGX56" s="150"/>
      <c r="JGY56" s="150"/>
      <c r="JGZ56" s="150"/>
      <c r="JHA56" s="150"/>
      <c r="JHB56" s="150"/>
      <c r="JHC56" s="150"/>
      <c r="JHD56" s="150"/>
      <c r="JHE56" s="150"/>
      <c r="JHF56" s="150"/>
      <c r="JHG56" s="150"/>
      <c r="JHH56" s="150"/>
      <c r="JHI56" s="150"/>
      <c r="JHJ56" s="150"/>
      <c r="JHK56" s="150"/>
      <c r="JHL56" s="150"/>
      <c r="JHM56" s="150"/>
      <c r="JHN56" s="150"/>
      <c r="JHO56" s="150"/>
      <c r="JHP56" s="150"/>
      <c r="JHQ56" s="150"/>
      <c r="JHR56" s="150"/>
      <c r="JHS56" s="150"/>
      <c r="JHT56" s="150"/>
      <c r="JHU56" s="150"/>
      <c r="JHV56" s="150"/>
      <c r="JHW56" s="150"/>
      <c r="JHX56" s="150"/>
      <c r="JHY56" s="150"/>
      <c r="JHZ56" s="150"/>
      <c r="JIA56" s="150"/>
      <c r="JIB56" s="150"/>
      <c r="JIC56" s="150"/>
      <c r="JID56" s="150"/>
      <c r="JIE56" s="150"/>
      <c r="JIF56" s="150"/>
      <c r="JIG56" s="150"/>
      <c r="JIH56" s="150"/>
      <c r="JII56" s="150"/>
      <c r="JIJ56" s="150"/>
      <c r="JIK56" s="150"/>
      <c r="JIL56" s="150"/>
      <c r="JIM56" s="150"/>
      <c r="JIN56" s="150"/>
      <c r="JIO56" s="150"/>
      <c r="JIP56" s="150"/>
      <c r="JIQ56" s="150"/>
      <c r="JIR56" s="150"/>
      <c r="JIS56" s="150"/>
      <c r="JIT56" s="150"/>
      <c r="JIU56" s="150"/>
      <c r="JIV56" s="150"/>
      <c r="JIW56" s="150"/>
      <c r="JIX56" s="150"/>
      <c r="JIY56" s="150"/>
      <c r="JIZ56" s="150"/>
      <c r="JJA56" s="150"/>
      <c r="JJB56" s="150"/>
      <c r="JJC56" s="150"/>
      <c r="JJD56" s="150"/>
      <c r="JJE56" s="150"/>
      <c r="JJF56" s="150"/>
      <c r="JJG56" s="150"/>
      <c r="JJH56" s="150"/>
      <c r="JJI56" s="150"/>
      <c r="JJJ56" s="150"/>
      <c r="JJK56" s="150"/>
      <c r="JJL56" s="150"/>
      <c r="JJM56" s="150"/>
      <c r="JJN56" s="150"/>
      <c r="JJO56" s="150"/>
      <c r="JJP56" s="150"/>
      <c r="JJQ56" s="150"/>
      <c r="JJR56" s="150"/>
      <c r="JJS56" s="150"/>
      <c r="JJT56" s="150"/>
      <c r="JJU56" s="150"/>
      <c r="JJV56" s="150"/>
      <c r="JJW56" s="150"/>
      <c r="JJX56" s="150"/>
      <c r="JJY56" s="150"/>
      <c r="JJZ56" s="150"/>
      <c r="JKA56" s="150"/>
      <c r="JKB56" s="150"/>
      <c r="JKC56" s="150"/>
      <c r="JKD56" s="150"/>
      <c r="JKE56" s="150"/>
      <c r="JKF56" s="150"/>
      <c r="JKG56" s="150"/>
      <c r="JKH56" s="150"/>
      <c r="JKI56" s="150"/>
      <c r="JKJ56" s="150"/>
      <c r="JKK56" s="150"/>
      <c r="JKL56" s="150"/>
      <c r="JKM56" s="150"/>
      <c r="JKN56" s="150"/>
      <c r="JKO56" s="150"/>
      <c r="JKP56" s="150"/>
      <c r="JKQ56" s="150"/>
      <c r="JKR56" s="150"/>
      <c r="JKS56" s="150"/>
      <c r="JKT56" s="150"/>
      <c r="JKU56" s="150"/>
      <c r="JKV56" s="150"/>
      <c r="JKW56" s="150"/>
      <c r="JKX56" s="150"/>
      <c r="JKY56" s="150"/>
      <c r="JKZ56" s="150"/>
      <c r="JLA56" s="150"/>
      <c r="JLB56" s="150"/>
      <c r="JLC56" s="150"/>
      <c r="JLD56" s="150"/>
      <c r="JLE56" s="150"/>
      <c r="JLF56" s="150"/>
      <c r="JLG56" s="150"/>
      <c r="JLH56" s="150"/>
      <c r="JLI56" s="150"/>
      <c r="JLJ56" s="150"/>
      <c r="JLK56" s="150"/>
      <c r="JLL56" s="150"/>
      <c r="JLM56" s="150"/>
      <c r="JLN56" s="150"/>
      <c r="JLO56" s="150"/>
      <c r="JLP56" s="150"/>
      <c r="JLQ56" s="150"/>
      <c r="JLR56" s="150"/>
      <c r="JLS56" s="150"/>
      <c r="JLT56" s="150"/>
      <c r="JLU56" s="150"/>
      <c r="JLV56" s="150"/>
      <c r="JLW56" s="150"/>
      <c r="JLX56" s="150"/>
      <c r="JLY56" s="150"/>
      <c r="JLZ56" s="150"/>
      <c r="JMA56" s="150"/>
      <c r="JMB56" s="150"/>
      <c r="JMC56" s="150"/>
      <c r="JMD56" s="150"/>
      <c r="JME56" s="150"/>
      <c r="JMF56" s="150"/>
      <c r="JMG56" s="150"/>
      <c r="JMH56" s="150"/>
      <c r="JMI56" s="150"/>
      <c r="JMJ56" s="150"/>
      <c r="JMK56" s="150"/>
      <c r="JML56" s="150"/>
      <c r="JMM56" s="150"/>
      <c r="JMN56" s="150"/>
      <c r="JMO56" s="150"/>
      <c r="JMP56" s="150"/>
      <c r="JMQ56" s="150"/>
      <c r="JMR56" s="150"/>
      <c r="JMS56" s="150"/>
      <c r="JMT56" s="150"/>
      <c r="JMU56" s="150"/>
      <c r="JMV56" s="150"/>
      <c r="JMW56" s="150"/>
      <c r="JMX56" s="150"/>
      <c r="JMY56" s="150"/>
      <c r="JMZ56" s="150"/>
      <c r="JNA56" s="150"/>
      <c r="JNB56" s="150"/>
      <c r="JNC56" s="150"/>
      <c r="JND56" s="150"/>
      <c r="JNE56" s="150"/>
      <c r="JNF56" s="150"/>
      <c r="JNG56" s="150"/>
      <c r="JNH56" s="150"/>
      <c r="JNI56" s="150"/>
      <c r="JNJ56" s="150"/>
      <c r="JNK56" s="150"/>
      <c r="JNL56" s="150"/>
      <c r="JNM56" s="150"/>
      <c r="JNN56" s="150"/>
      <c r="JNO56" s="150"/>
      <c r="JNP56" s="150"/>
      <c r="JNQ56" s="150"/>
      <c r="JNR56" s="150"/>
      <c r="JNS56" s="150"/>
      <c r="JNT56" s="150"/>
      <c r="JNU56" s="150"/>
      <c r="JNV56" s="150"/>
      <c r="JNW56" s="150"/>
      <c r="JNX56" s="150"/>
      <c r="JNY56" s="150"/>
      <c r="JNZ56" s="150"/>
      <c r="JOA56" s="150"/>
      <c r="JOB56" s="150"/>
      <c r="JOC56" s="150"/>
      <c r="JOD56" s="150"/>
      <c r="JOE56" s="150"/>
      <c r="JOF56" s="150"/>
      <c r="JOG56" s="150"/>
      <c r="JOH56" s="150"/>
      <c r="JOI56" s="150"/>
      <c r="JOJ56" s="150"/>
      <c r="JOK56" s="150"/>
      <c r="JOL56" s="150"/>
      <c r="JOM56" s="150"/>
      <c r="JON56" s="150"/>
      <c r="JOO56" s="150"/>
      <c r="JOP56" s="150"/>
      <c r="JOQ56" s="150"/>
      <c r="JOR56" s="150"/>
      <c r="JOS56" s="150"/>
      <c r="JOT56" s="150"/>
      <c r="JOU56" s="150"/>
      <c r="JOV56" s="150"/>
      <c r="JOW56" s="150"/>
      <c r="JOX56" s="150"/>
      <c r="JOY56" s="150"/>
      <c r="JOZ56" s="150"/>
      <c r="JPA56" s="150"/>
      <c r="JPB56" s="150"/>
      <c r="JPC56" s="150"/>
      <c r="JPD56" s="150"/>
      <c r="JPE56" s="150"/>
      <c r="JPF56" s="150"/>
      <c r="JPG56" s="150"/>
      <c r="JPH56" s="150"/>
      <c r="JPI56" s="150"/>
      <c r="JPJ56" s="150"/>
      <c r="JPK56" s="150"/>
      <c r="JPL56" s="150"/>
      <c r="JPM56" s="150"/>
      <c r="JPN56" s="150"/>
      <c r="JPO56" s="150"/>
      <c r="JPP56" s="150"/>
      <c r="JPQ56" s="150"/>
      <c r="JPR56" s="150"/>
      <c r="JPS56" s="150"/>
      <c r="JPT56" s="150"/>
      <c r="JPU56" s="150"/>
      <c r="JPV56" s="150"/>
      <c r="JPW56" s="150"/>
      <c r="JPX56" s="150"/>
      <c r="JPY56" s="150"/>
      <c r="JPZ56" s="150"/>
      <c r="JQA56" s="150"/>
      <c r="JQB56" s="150"/>
      <c r="JQC56" s="150"/>
      <c r="JQD56" s="150"/>
      <c r="JQE56" s="150"/>
      <c r="JQF56" s="150"/>
      <c r="JQG56" s="150"/>
      <c r="JQH56" s="150"/>
      <c r="JQI56" s="150"/>
      <c r="JQJ56" s="150"/>
      <c r="JQK56" s="150"/>
      <c r="JQL56" s="150"/>
      <c r="JQM56" s="150"/>
      <c r="JQN56" s="150"/>
      <c r="JQO56" s="150"/>
      <c r="JQP56" s="150"/>
      <c r="JQQ56" s="150"/>
      <c r="JQR56" s="150"/>
      <c r="JQS56" s="150"/>
      <c r="JQT56" s="150"/>
      <c r="JQU56" s="150"/>
      <c r="JQV56" s="150"/>
      <c r="JQW56" s="150"/>
      <c r="JQX56" s="150"/>
      <c r="JQY56" s="150"/>
      <c r="JQZ56" s="150"/>
      <c r="JRA56" s="150"/>
      <c r="JRB56" s="150"/>
      <c r="JRC56" s="150"/>
      <c r="JRD56" s="150"/>
      <c r="JRE56" s="150"/>
      <c r="JRF56" s="150"/>
      <c r="JRG56" s="150"/>
      <c r="JRH56" s="150"/>
      <c r="JRI56" s="150"/>
      <c r="JRJ56" s="150"/>
      <c r="JRK56" s="150"/>
      <c r="JRL56" s="150"/>
      <c r="JRM56" s="150"/>
      <c r="JRN56" s="150"/>
      <c r="JRO56" s="150"/>
      <c r="JRP56" s="150"/>
      <c r="JRQ56" s="150"/>
      <c r="JRR56" s="150"/>
      <c r="JRS56" s="150"/>
      <c r="JRT56" s="150"/>
      <c r="JRU56" s="150"/>
      <c r="JRV56" s="150"/>
      <c r="JRW56" s="150"/>
      <c r="JRX56" s="150"/>
      <c r="JRY56" s="150"/>
      <c r="JRZ56" s="150"/>
      <c r="JSA56" s="150"/>
      <c r="JSB56" s="150"/>
      <c r="JSC56" s="150"/>
      <c r="JSD56" s="150"/>
      <c r="JSE56" s="150"/>
      <c r="JSF56" s="150"/>
      <c r="JSG56" s="150"/>
      <c r="JSH56" s="150"/>
      <c r="JSI56" s="150"/>
      <c r="JSJ56" s="150"/>
      <c r="JSK56" s="150"/>
      <c r="JSL56" s="150"/>
      <c r="JSM56" s="150"/>
      <c r="JSN56" s="150"/>
      <c r="JSO56" s="150"/>
      <c r="JSP56" s="150"/>
      <c r="JSQ56" s="150"/>
      <c r="JSR56" s="150"/>
      <c r="JSS56" s="150"/>
      <c r="JST56" s="150"/>
      <c r="JSU56" s="150"/>
      <c r="JSV56" s="150"/>
      <c r="JSW56" s="150"/>
      <c r="JSX56" s="150"/>
      <c r="JSY56" s="150"/>
      <c r="JSZ56" s="150"/>
      <c r="JTA56" s="150"/>
      <c r="JTB56" s="150"/>
      <c r="JTC56" s="150"/>
      <c r="JTD56" s="150"/>
      <c r="JTE56" s="150"/>
      <c r="JTF56" s="150"/>
      <c r="JTG56" s="150"/>
      <c r="JTH56" s="150"/>
      <c r="JTI56" s="150"/>
      <c r="JTJ56" s="150"/>
      <c r="JTK56" s="150"/>
      <c r="JTL56" s="150"/>
      <c r="JTM56" s="150"/>
      <c r="JTN56" s="150"/>
      <c r="JTO56" s="150"/>
      <c r="JTP56" s="150"/>
      <c r="JTQ56" s="150"/>
      <c r="JTR56" s="150"/>
      <c r="JTS56" s="150"/>
      <c r="JTT56" s="150"/>
      <c r="JTU56" s="150"/>
      <c r="JTV56" s="150"/>
      <c r="JTW56" s="150"/>
      <c r="JTX56" s="150"/>
      <c r="JTY56" s="150"/>
      <c r="JTZ56" s="150"/>
      <c r="JUA56" s="150"/>
      <c r="JUB56" s="150"/>
      <c r="JUC56" s="150"/>
      <c r="JUD56" s="150"/>
      <c r="JUE56" s="150"/>
      <c r="JUF56" s="150"/>
      <c r="JUG56" s="150"/>
      <c r="JUH56" s="150"/>
      <c r="JUI56" s="150"/>
      <c r="JUJ56" s="150"/>
      <c r="JUK56" s="150"/>
      <c r="JUL56" s="150"/>
      <c r="JUM56" s="150"/>
      <c r="JUN56" s="150"/>
      <c r="JUO56" s="150"/>
      <c r="JUP56" s="150"/>
      <c r="JUQ56" s="150"/>
      <c r="JUR56" s="150"/>
      <c r="JUS56" s="150"/>
      <c r="JUT56" s="150"/>
      <c r="JUU56" s="150"/>
      <c r="JUV56" s="150"/>
      <c r="JUW56" s="150"/>
      <c r="JUX56" s="150"/>
      <c r="JUY56" s="150"/>
      <c r="JUZ56" s="150"/>
      <c r="JVA56" s="150"/>
      <c r="JVB56" s="150"/>
      <c r="JVC56" s="150"/>
      <c r="JVD56" s="150"/>
      <c r="JVE56" s="150"/>
      <c r="JVF56" s="150"/>
      <c r="JVG56" s="150"/>
      <c r="JVH56" s="150"/>
      <c r="JVI56" s="150"/>
      <c r="JVJ56" s="150"/>
      <c r="JVK56" s="150"/>
      <c r="JVL56" s="150"/>
      <c r="JVM56" s="150"/>
      <c r="JVN56" s="150"/>
      <c r="JVO56" s="150"/>
      <c r="JVP56" s="150"/>
      <c r="JVQ56" s="150"/>
      <c r="JVR56" s="150"/>
      <c r="JVS56" s="150"/>
      <c r="JVT56" s="150"/>
      <c r="JVU56" s="150"/>
      <c r="JVV56" s="150"/>
      <c r="JVW56" s="150"/>
      <c r="JVX56" s="150"/>
      <c r="JVY56" s="150"/>
      <c r="JVZ56" s="150"/>
      <c r="JWA56" s="150"/>
      <c r="JWB56" s="150"/>
      <c r="JWC56" s="150"/>
      <c r="JWD56" s="150"/>
      <c r="JWE56" s="150"/>
      <c r="JWF56" s="150"/>
      <c r="JWG56" s="150"/>
      <c r="JWH56" s="150"/>
      <c r="JWI56" s="150"/>
      <c r="JWJ56" s="150"/>
      <c r="JWK56" s="150"/>
      <c r="JWL56" s="150"/>
      <c r="JWM56" s="150"/>
      <c r="JWN56" s="150"/>
      <c r="JWO56" s="150"/>
      <c r="JWP56" s="150"/>
      <c r="JWQ56" s="150"/>
      <c r="JWR56" s="150"/>
      <c r="JWS56" s="150"/>
      <c r="JWT56" s="150"/>
      <c r="JWU56" s="150"/>
      <c r="JWV56" s="150"/>
      <c r="JWW56" s="150"/>
      <c r="JWX56" s="150"/>
      <c r="JWY56" s="150"/>
      <c r="JWZ56" s="150"/>
      <c r="JXA56" s="150"/>
      <c r="JXB56" s="150"/>
      <c r="JXC56" s="150"/>
      <c r="JXD56" s="150"/>
      <c r="JXE56" s="150"/>
      <c r="JXF56" s="150"/>
      <c r="JXG56" s="150"/>
      <c r="JXH56" s="150"/>
      <c r="JXI56" s="150"/>
      <c r="JXJ56" s="150"/>
      <c r="JXK56" s="150"/>
      <c r="JXL56" s="150"/>
      <c r="JXM56" s="150"/>
      <c r="JXN56" s="150"/>
      <c r="JXO56" s="150"/>
      <c r="JXP56" s="150"/>
      <c r="JXQ56" s="150"/>
      <c r="JXR56" s="150"/>
      <c r="JXS56" s="150"/>
      <c r="JXT56" s="150"/>
      <c r="JXU56" s="150"/>
      <c r="JXV56" s="150"/>
      <c r="JXW56" s="150"/>
      <c r="JXX56" s="150"/>
      <c r="JXY56" s="150"/>
      <c r="JXZ56" s="150"/>
      <c r="JYA56" s="150"/>
      <c r="JYB56" s="150"/>
      <c r="JYC56" s="150"/>
      <c r="JYD56" s="150"/>
      <c r="JYE56" s="150"/>
      <c r="JYF56" s="150"/>
      <c r="JYG56" s="150"/>
      <c r="JYH56" s="150"/>
      <c r="JYI56" s="150"/>
      <c r="JYJ56" s="150"/>
      <c r="JYK56" s="150"/>
      <c r="JYL56" s="150"/>
      <c r="JYM56" s="150"/>
      <c r="JYN56" s="150"/>
      <c r="JYO56" s="150"/>
      <c r="JYP56" s="150"/>
      <c r="JYQ56" s="150"/>
      <c r="JYR56" s="150"/>
      <c r="JYS56" s="150"/>
      <c r="JYT56" s="150"/>
      <c r="JYU56" s="150"/>
      <c r="JYV56" s="150"/>
      <c r="JYW56" s="150"/>
      <c r="JYX56" s="150"/>
      <c r="JYY56" s="150"/>
      <c r="JYZ56" s="150"/>
      <c r="JZA56" s="150"/>
      <c r="JZB56" s="150"/>
      <c r="JZC56" s="150"/>
      <c r="JZD56" s="150"/>
      <c r="JZE56" s="150"/>
      <c r="JZF56" s="150"/>
      <c r="JZG56" s="150"/>
      <c r="JZH56" s="150"/>
      <c r="JZI56" s="150"/>
      <c r="JZJ56" s="150"/>
      <c r="JZK56" s="150"/>
      <c r="JZL56" s="150"/>
      <c r="JZM56" s="150"/>
      <c r="JZN56" s="150"/>
      <c r="JZO56" s="150"/>
      <c r="JZP56" s="150"/>
      <c r="JZQ56" s="150"/>
      <c r="JZR56" s="150"/>
      <c r="JZS56" s="150"/>
      <c r="JZT56" s="150"/>
      <c r="JZU56" s="150"/>
      <c r="JZV56" s="150"/>
      <c r="JZW56" s="150"/>
      <c r="JZX56" s="150"/>
      <c r="JZY56" s="150"/>
      <c r="JZZ56" s="150"/>
      <c r="KAA56" s="150"/>
      <c r="KAB56" s="150"/>
      <c r="KAC56" s="150"/>
      <c r="KAD56" s="150"/>
      <c r="KAE56" s="150"/>
      <c r="KAF56" s="150"/>
      <c r="KAG56" s="150"/>
      <c r="KAH56" s="150"/>
      <c r="KAI56" s="150"/>
      <c r="KAJ56" s="150"/>
      <c r="KAK56" s="150"/>
      <c r="KAL56" s="150"/>
      <c r="KAM56" s="150"/>
      <c r="KAN56" s="150"/>
      <c r="KAO56" s="150"/>
      <c r="KAP56" s="150"/>
      <c r="KAQ56" s="150"/>
      <c r="KAR56" s="150"/>
      <c r="KAS56" s="150"/>
      <c r="KAT56" s="150"/>
      <c r="KAU56" s="150"/>
      <c r="KAV56" s="150"/>
      <c r="KAW56" s="150"/>
      <c r="KAX56" s="150"/>
      <c r="KAY56" s="150"/>
      <c r="KAZ56" s="150"/>
      <c r="KBA56" s="150"/>
      <c r="KBB56" s="150"/>
      <c r="KBC56" s="150"/>
      <c r="KBD56" s="150"/>
      <c r="KBE56" s="150"/>
      <c r="KBF56" s="150"/>
      <c r="KBG56" s="150"/>
      <c r="KBH56" s="150"/>
      <c r="KBI56" s="150"/>
      <c r="KBJ56" s="150"/>
      <c r="KBK56" s="150"/>
      <c r="KBL56" s="150"/>
      <c r="KBM56" s="150"/>
      <c r="KBN56" s="150"/>
      <c r="KBO56" s="150"/>
      <c r="KBP56" s="150"/>
      <c r="KBQ56" s="150"/>
      <c r="KBR56" s="150"/>
      <c r="KBS56" s="150"/>
      <c r="KBT56" s="150"/>
      <c r="KBU56" s="150"/>
      <c r="KBV56" s="150"/>
      <c r="KBW56" s="150"/>
      <c r="KBX56" s="150"/>
      <c r="KBY56" s="150"/>
      <c r="KBZ56" s="150"/>
      <c r="KCA56" s="150"/>
      <c r="KCB56" s="150"/>
      <c r="KCC56" s="150"/>
      <c r="KCD56" s="150"/>
      <c r="KCE56" s="150"/>
      <c r="KCF56" s="150"/>
      <c r="KCG56" s="150"/>
      <c r="KCH56" s="150"/>
      <c r="KCI56" s="150"/>
      <c r="KCJ56" s="150"/>
      <c r="KCK56" s="150"/>
      <c r="KCL56" s="150"/>
      <c r="KCM56" s="150"/>
      <c r="KCN56" s="150"/>
      <c r="KCO56" s="150"/>
      <c r="KCP56" s="150"/>
      <c r="KCQ56" s="150"/>
      <c r="KCR56" s="150"/>
      <c r="KCS56" s="150"/>
      <c r="KCT56" s="150"/>
      <c r="KCU56" s="150"/>
      <c r="KCV56" s="150"/>
      <c r="KCW56" s="150"/>
      <c r="KCX56" s="150"/>
      <c r="KCY56" s="150"/>
      <c r="KCZ56" s="150"/>
      <c r="KDA56" s="150"/>
      <c r="KDB56" s="150"/>
      <c r="KDC56" s="150"/>
      <c r="KDD56" s="150"/>
      <c r="KDE56" s="150"/>
      <c r="KDF56" s="150"/>
      <c r="KDG56" s="150"/>
      <c r="KDH56" s="150"/>
      <c r="KDI56" s="150"/>
      <c r="KDJ56" s="150"/>
      <c r="KDK56" s="150"/>
      <c r="KDL56" s="150"/>
      <c r="KDM56" s="150"/>
      <c r="KDN56" s="150"/>
      <c r="KDO56" s="150"/>
      <c r="KDP56" s="150"/>
      <c r="KDQ56" s="150"/>
      <c r="KDR56" s="150"/>
      <c r="KDS56" s="150"/>
      <c r="KDT56" s="150"/>
      <c r="KDU56" s="150"/>
      <c r="KDV56" s="150"/>
      <c r="KDW56" s="150"/>
      <c r="KDX56" s="150"/>
      <c r="KDY56" s="150"/>
      <c r="KDZ56" s="150"/>
      <c r="KEA56" s="150"/>
      <c r="KEB56" s="150"/>
      <c r="KEC56" s="150"/>
      <c r="KED56" s="150"/>
      <c r="KEE56" s="150"/>
      <c r="KEF56" s="150"/>
      <c r="KEG56" s="150"/>
      <c r="KEH56" s="150"/>
      <c r="KEI56" s="150"/>
      <c r="KEJ56" s="150"/>
      <c r="KEK56" s="150"/>
      <c r="KEL56" s="150"/>
      <c r="KEM56" s="150"/>
      <c r="KEN56" s="150"/>
      <c r="KEO56" s="150"/>
      <c r="KEP56" s="150"/>
      <c r="KEQ56" s="150"/>
      <c r="KER56" s="150"/>
      <c r="KES56" s="150"/>
      <c r="KET56" s="150"/>
      <c r="KEU56" s="150"/>
      <c r="KEV56" s="150"/>
      <c r="KEW56" s="150"/>
      <c r="KEX56" s="150"/>
      <c r="KEY56" s="150"/>
      <c r="KEZ56" s="150"/>
      <c r="KFA56" s="150"/>
      <c r="KFB56" s="150"/>
      <c r="KFC56" s="150"/>
      <c r="KFD56" s="150"/>
      <c r="KFE56" s="150"/>
      <c r="KFF56" s="150"/>
      <c r="KFG56" s="150"/>
      <c r="KFH56" s="150"/>
      <c r="KFI56" s="150"/>
      <c r="KFJ56" s="150"/>
      <c r="KFK56" s="150"/>
      <c r="KFL56" s="150"/>
      <c r="KFM56" s="150"/>
      <c r="KFN56" s="150"/>
      <c r="KFO56" s="150"/>
      <c r="KFP56" s="150"/>
      <c r="KFQ56" s="150"/>
      <c r="KFR56" s="150"/>
      <c r="KFS56" s="150"/>
      <c r="KFT56" s="150"/>
      <c r="KFU56" s="150"/>
      <c r="KFV56" s="150"/>
      <c r="KFW56" s="150"/>
      <c r="KFX56" s="150"/>
      <c r="KFY56" s="150"/>
      <c r="KFZ56" s="150"/>
      <c r="KGA56" s="150"/>
      <c r="KGB56" s="150"/>
      <c r="KGC56" s="150"/>
      <c r="KGD56" s="150"/>
      <c r="KGE56" s="150"/>
      <c r="KGF56" s="150"/>
      <c r="KGG56" s="150"/>
      <c r="KGH56" s="150"/>
      <c r="KGI56" s="150"/>
      <c r="KGJ56" s="150"/>
      <c r="KGK56" s="150"/>
      <c r="KGL56" s="150"/>
      <c r="KGM56" s="150"/>
      <c r="KGN56" s="150"/>
      <c r="KGO56" s="150"/>
      <c r="KGP56" s="150"/>
      <c r="KGQ56" s="150"/>
      <c r="KGR56" s="150"/>
      <c r="KGS56" s="150"/>
      <c r="KGT56" s="150"/>
      <c r="KGU56" s="150"/>
      <c r="KGV56" s="150"/>
      <c r="KGW56" s="150"/>
      <c r="KGX56" s="150"/>
      <c r="KGY56" s="150"/>
      <c r="KGZ56" s="150"/>
      <c r="KHA56" s="150"/>
      <c r="KHB56" s="150"/>
      <c r="KHC56" s="150"/>
      <c r="KHD56" s="150"/>
      <c r="KHE56" s="150"/>
      <c r="KHF56" s="150"/>
      <c r="KHG56" s="150"/>
      <c r="KHH56" s="150"/>
      <c r="KHI56" s="150"/>
      <c r="KHJ56" s="150"/>
      <c r="KHK56" s="150"/>
      <c r="KHL56" s="150"/>
      <c r="KHM56" s="150"/>
      <c r="KHN56" s="150"/>
      <c r="KHO56" s="150"/>
      <c r="KHP56" s="150"/>
      <c r="KHQ56" s="150"/>
      <c r="KHR56" s="150"/>
      <c r="KHS56" s="150"/>
      <c r="KHT56" s="150"/>
      <c r="KHU56" s="150"/>
      <c r="KHV56" s="150"/>
      <c r="KHW56" s="150"/>
      <c r="KHX56" s="150"/>
      <c r="KHY56" s="150"/>
      <c r="KHZ56" s="150"/>
      <c r="KIA56" s="150"/>
      <c r="KIB56" s="150"/>
      <c r="KIC56" s="150"/>
      <c r="KID56" s="150"/>
      <c r="KIE56" s="150"/>
      <c r="KIF56" s="150"/>
      <c r="KIG56" s="150"/>
      <c r="KIH56" s="150"/>
      <c r="KII56" s="150"/>
      <c r="KIJ56" s="150"/>
      <c r="KIK56" s="150"/>
      <c r="KIL56" s="150"/>
      <c r="KIM56" s="150"/>
      <c r="KIN56" s="150"/>
      <c r="KIO56" s="150"/>
      <c r="KIP56" s="150"/>
      <c r="KIQ56" s="150"/>
      <c r="KIR56" s="150"/>
      <c r="KIS56" s="150"/>
      <c r="KIT56" s="150"/>
      <c r="KIU56" s="150"/>
      <c r="KIV56" s="150"/>
      <c r="KIW56" s="150"/>
      <c r="KIX56" s="150"/>
      <c r="KIY56" s="150"/>
      <c r="KIZ56" s="150"/>
      <c r="KJA56" s="150"/>
      <c r="KJB56" s="150"/>
      <c r="KJC56" s="150"/>
      <c r="KJD56" s="150"/>
      <c r="KJE56" s="150"/>
      <c r="KJF56" s="150"/>
      <c r="KJG56" s="150"/>
      <c r="KJH56" s="150"/>
      <c r="KJI56" s="150"/>
      <c r="KJJ56" s="150"/>
      <c r="KJK56" s="150"/>
      <c r="KJL56" s="150"/>
      <c r="KJM56" s="150"/>
      <c r="KJN56" s="150"/>
      <c r="KJO56" s="150"/>
      <c r="KJP56" s="150"/>
      <c r="KJQ56" s="150"/>
      <c r="KJR56" s="150"/>
      <c r="KJS56" s="150"/>
      <c r="KJT56" s="150"/>
      <c r="KJU56" s="150"/>
      <c r="KJV56" s="150"/>
      <c r="KJW56" s="150"/>
      <c r="KJX56" s="150"/>
      <c r="KJY56" s="150"/>
      <c r="KJZ56" s="150"/>
      <c r="KKA56" s="150"/>
      <c r="KKB56" s="150"/>
      <c r="KKC56" s="150"/>
      <c r="KKD56" s="150"/>
      <c r="KKE56" s="150"/>
      <c r="KKF56" s="150"/>
      <c r="KKG56" s="150"/>
      <c r="KKH56" s="150"/>
      <c r="KKI56" s="150"/>
      <c r="KKJ56" s="150"/>
      <c r="KKK56" s="150"/>
      <c r="KKL56" s="150"/>
      <c r="KKM56" s="150"/>
      <c r="KKN56" s="150"/>
      <c r="KKO56" s="150"/>
      <c r="KKP56" s="150"/>
      <c r="KKQ56" s="150"/>
      <c r="KKR56" s="150"/>
      <c r="KKS56" s="150"/>
      <c r="KKT56" s="150"/>
      <c r="KKU56" s="150"/>
      <c r="KKV56" s="150"/>
      <c r="KKW56" s="150"/>
      <c r="KKX56" s="150"/>
      <c r="KKY56" s="150"/>
      <c r="KKZ56" s="150"/>
      <c r="KLA56" s="150"/>
      <c r="KLB56" s="150"/>
      <c r="KLC56" s="150"/>
      <c r="KLD56" s="150"/>
      <c r="KLE56" s="150"/>
      <c r="KLF56" s="150"/>
      <c r="KLG56" s="150"/>
      <c r="KLH56" s="150"/>
      <c r="KLI56" s="150"/>
      <c r="KLJ56" s="150"/>
      <c r="KLK56" s="150"/>
      <c r="KLL56" s="150"/>
      <c r="KLM56" s="150"/>
      <c r="KLN56" s="150"/>
      <c r="KLO56" s="150"/>
      <c r="KLP56" s="150"/>
      <c r="KLQ56" s="150"/>
      <c r="KLR56" s="150"/>
      <c r="KLS56" s="150"/>
      <c r="KLT56" s="150"/>
      <c r="KLU56" s="150"/>
      <c r="KLV56" s="150"/>
      <c r="KLW56" s="150"/>
      <c r="KLX56" s="150"/>
      <c r="KLY56" s="150"/>
      <c r="KLZ56" s="150"/>
      <c r="KMA56" s="150"/>
      <c r="KMB56" s="150"/>
      <c r="KMC56" s="150"/>
      <c r="KMD56" s="150"/>
      <c r="KME56" s="150"/>
      <c r="KMF56" s="150"/>
      <c r="KMG56" s="150"/>
      <c r="KMH56" s="150"/>
      <c r="KMI56" s="150"/>
      <c r="KMJ56" s="150"/>
      <c r="KMK56" s="150"/>
      <c r="KML56" s="150"/>
      <c r="KMM56" s="150"/>
      <c r="KMN56" s="150"/>
      <c r="KMO56" s="150"/>
      <c r="KMP56" s="150"/>
      <c r="KMQ56" s="150"/>
      <c r="KMR56" s="150"/>
      <c r="KMS56" s="150"/>
      <c r="KMT56" s="150"/>
      <c r="KMU56" s="150"/>
      <c r="KMV56" s="150"/>
      <c r="KMW56" s="150"/>
      <c r="KMX56" s="150"/>
      <c r="KMY56" s="150"/>
      <c r="KMZ56" s="150"/>
      <c r="KNA56" s="150"/>
      <c r="KNB56" s="150"/>
      <c r="KNC56" s="150"/>
      <c r="KND56" s="150"/>
      <c r="KNE56" s="150"/>
      <c r="KNF56" s="150"/>
      <c r="KNG56" s="150"/>
      <c r="KNH56" s="150"/>
      <c r="KNI56" s="150"/>
      <c r="KNJ56" s="150"/>
      <c r="KNK56" s="150"/>
      <c r="KNL56" s="150"/>
      <c r="KNM56" s="150"/>
      <c r="KNN56" s="150"/>
      <c r="KNO56" s="150"/>
      <c r="KNP56" s="150"/>
      <c r="KNQ56" s="150"/>
      <c r="KNR56" s="150"/>
      <c r="KNS56" s="150"/>
      <c r="KNT56" s="150"/>
      <c r="KNU56" s="150"/>
      <c r="KNV56" s="150"/>
      <c r="KNW56" s="150"/>
      <c r="KNX56" s="150"/>
      <c r="KNY56" s="150"/>
      <c r="KNZ56" s="150"/>
      <c r="KOA56" s="150"/>
      <c r="KOB56" s="150"/>
      <c r="KOC56" s="150"/>
      <c r="KOD56" s="150"/>
      <c r="KOE56" s="150"/>
      <c r="KOF56" s="150"/>
      <c r="KOG56" s="150"/>
      <c r="KOH56" s="150"/>
      <c r="KOI56" s="150"/>
      <c r="KOJ56" s="150"/>
      <c r="KOK56" s="150"/>
      <c r="KOL56" s="150"/>
      <c r="KOM56" s="150"/>
      <c r="KON56" s="150"/>
      <c r="KOO56" s="150"/>
      <c r="KOP56" s="150"/>
      <c r="KOQ56" s="150"/>
      <c r="KOR56" s="150"/>
      <c r="KOS56" s="150"/>
      <c r="KOT56" s="150"/>
      <c r="KOU56" s="150"/>
      <c r="KOV56" s="150"/>
      <c r="KOW56" s="150"/>
      <c r="KOX56" s="150"/>
      <c r="KOY56" s="150"/>
      <c r="KOZ56" s="150"/>
      <c r="KPA56" s="150"/>
      <c r="KPB56" s="150"/>
      <c r="KPC56" s="150"/>
      <c r="KPD56" s="150"/>
      <c r="KPE56" s="150"/>
      <c r="KPF56" s="150"/>
      <c r="KPG56" s="150"/>
      <c r="KPH56" s="150"/>
      <c r="KPI56" s="150"/>
      <c r="KPJ56" s="150"/>
      <c r="KPK56" s="150"/>
      <c r="KPL56" s="150"/>
      <c r="KPM56" s="150"/>
      <c r="KPN56" s="150"/>
      <c r="KPO56" s="150"/>
      <c r="KPP56" s="150"/>
      <c r="KPQ56" s="150"/>
      <c r="KPR56" s="150"/>
      <c r="KPS56" s="150"/>
      <c r="KPT56" s="150"/>
      <c r="KPU56" s="150"/>
      <c r="KPV56" s="150"/>
      <c r="KPW56" s="150"/>
      <c r="KPX56" s="150"/>
      <c r="KPY56" s="150"/>
      <c r="KPZ56" s="150"/>
      <c r="KQA56" s="150"/>
      <c r="KQB56" s="150"/>
      <c r="KQC56" s="150"/>
      <c r="KQD56" s="150"/>
      <c r="KQE56" s="150"/>
      <c r="KQF56" s="150"/>
      <c r="KQG56" s="150"/>
      <c r="KQH56" s="150"/>
      <c r="KQI56" s="150"/>
      <c r="KQJ56" s="150"/>
      <c r="KQK56" s="150"/>
      <c r="KQL56" s="150"/>
      <c r="KQM56" s="150"/>
      <c r="KQN56" s="150"/>
      <c r="KQO56" s="150"/>
      <c r="KQP56" s="150"/>
      <c r="KQQ56" s="150"/>
      <c r="KQR56" s="150"/>
      <c r="KQS56" s="150"/>
      <c r="KQT56" s="150"/>
      <c r="KQU56" s="150"/>
      <c r="KQV56" s="150"/>
      <c r="KQW56" s="150"/>
      <c r="KQX56" s="150"/>
      <c r="KQY56" s="150"/>
      <c r="KQZ56" s="150"/>
      <c r="KRA56" s="150"/>
      <c r="KRB56" s="150"/>
      <c r="KRC56" s="150"/>
      <c r="KRD56" s="150"/>
      <c r="KRE56" s="150"/>
      <c r="KRF56" s="150"/>
      <c r="KRG56" s="150"/>
      <c r="KRH56" s="150"/>
      <c r="KRI56" s="150"/>
      <c r="KRJ56" s="150"/>
      <c r="KRK56" s="150"/>
      <c r="KRL56" s="150"/>
      <c r="KRM56" s="150"/>
      <c r="KRN56" s="150"/>
      <c r="KRO56" s="150"/>
      <c r="KRP56" s="150"/>
      <c r="KRQ56" s="150"/>
      <c r="KRR56" s="150"/>
      <c r="KRS56" s="150"/>
      <c r="KRT56" s="150"/>
      <c r="KRU56" s="150"/>
      <c r="KRV56" s="150"/>
      <c r="KRW56" s="150"/>
      <c r="KRX56" s="150"/>
      <c r="KRY56" s="150"/>
      <c r="KRZ56" s="150"/>
      <c r="KSA56" s="150"/>
      <c r="KSB56" s="150"/>
      <c r="KSC56" s="150"/>
      <c r="KSD56" s="150"/>
      <c r="KSE56" s="150"/>
      <c r="KSF56" s="150"/>
      <c r="KSG56" s="150"/>
      <c r="KSH56" s="150"/>
      <c r="KSI56" s="150"/>
      <c r="KSJ56" s="150"/>
      <c r="KSK56" s="150"/>
      <c r="KSL56" s="150"/>
      <c r="KSM56" s="150"/>
      <c r="KSN56" s="150"/>
      <c r="KSO56" s="150"/>
      <c r="KSP56" s="150"/>
      <c r="KSQ56" s="150"/>
      <c r="KSR56" s="150"/>
      <c r="KSS56" s="150"/>
      <c r="KST56" s="150"/>
      <c r="KSU56" s="150"/>
      <c r="KSV56" s="150"/>
      <c r="KSW56" s="150"/>
      <c r="KSX56" s="150"/>
      <c r="KSY56" s="150"/>
      <c r="KSZ56" s="150"/>
      <c r="KTA56" s="150"/>
      <c r="KTB56" s="150"/>
      <c r="KTC56" s="150"/>
      <c r="KTD56" s="150"/>
      <c r="KTE56" s="150"/>
      <c r="KTF56" s="150"/>
      <c r="KTG56" s="150"/>
      <c r="KTH56" s="150"/>
      <c r="KTI56" s="150"/>
      <c r="KTJ56" s="150"/>
      <c r="KTK56" s="150"/>
      <c r="KTL56" s="150"/>
      <c r="KTM56" s="150"/>
      <c r="KTN56" s="150"/>
      <c r="KTO56" s="150"/>
      <c r="KTP56" s="150"/>
      <c r="KTQ56" s="150"/>
      <c r="KTR56" s="150"/>
      <c r="KTS56" s="150"/>
      <c r="KTT56" s="150"/>
      <c r="KTU56" s="150"/>
      <c r="KTV56" s="150"/>
      <c r="KTW56" s="150"/>
      <c r="KTX56" s="150"/>
      <c r="KTY56" s="150"/>
      <c r="KTZ56" s="150"/>
      <c r="KUA56" s="150"/>
      <c r="KUB56" s="150"/>
      <c r="KUC56" s="150"/>
      <c r="KUD56" s="150"/>
      <c r="KUE56" s="150"/>
      <c r="KUF56" s="150"/>
      <c r="KUG56" s="150"/>
      <c r="KUH56" s="150"/>
      <c r="KUI56" s="150"/>
      <c r="KUJ56" s="150"/>
      <c r="KUK56" s="150"/>
      <c r="KUL56" s="150"/>
      <c r="KUM56" s="150"/>
      <c r="KUN56" s="150"/>
      <c r="KUO56" s="150"/>
      <c r="KUP56" s="150"/>
      <c r="KUQ56" s="150"/>
      <c r="KUR56" s="150"/>
      <c r="KUS56" s="150"/>
      <c r="KUT56" s="150"/>
      <c r="KUU56" s="150"/>
      <c r="KUV56" s="150"/>
      <c r="KUW56" s="150"/>
      <c r="KUX56" s="150"/>
      <c r="KUY56" s="150"/>
      <c r="KUZ56" s="150"/>
      <c r="KVA56" s="150"/>
      <c r="KVB56" s="150"/>
      <c r="KVC56" s="150"/>
      <c r="KVD56" s="150"/>
      <c r="KVE56" s="150"/>
      <c r="KVF56" s="150"/>
      <c r="KVG56" s="150"/>
      <c r="KVH56" s="150"/>
      <c r="KVI56" s="150"/>
      <c r="KVJ56" s="150"/>
      <c r="KVK56" s="150"/>
      <c r="KVL56" s="150"/>
      <c r="KVM56" s="150"/>
      <c r="KVN56" s="150"/>
      <c r="KVO56" s="150"/>
      <c r="KVP56" s="150"/>
      <c r="KVQ56" s="150"/>
      <c r="KVR56" s="150"/>
      <c r="KVS56" s="150"/>
      <c r="KVT56" s="150"/>
      <c r="KVU56" s="150"/>
      <c r="KVV56" s="150"/>
      <c r="KVW56" s="150"/>
      <c r="KVX56" s="150"/>
      <c r="KVY56" s="150"/>
      <c r="KVZ56" s="150"/>
      <c r="KWA56" s="150"/>
      <c r="KWB56" s="150"/>
      <c r="KWC56" s="150"/>
      <c r="KWD56" s="150"/>
      <c r="KWE56" s="150"/>
      <c r="KWF56" s="150"/>
      <c r="KWG56" s="150"/>
      <c r="KWH56" s="150"/>
      <c r="KWI56" s="150"/>
      <c r="KWJ56" s="150"/>
      <c r="KWK56" s="150"/>
      <c r="KWL56" s="150"/>
      <c r="KWM56" s="150"/>
      <c r="KWN56" s="150"/>
      <c r="KWO56" s="150"/>
      <c r="KWP56" s="150"/>
      <c r="KWQ56" s="150"/>
      <c r="KWR56" s="150"/>
      <c r="KWS56" s="150"/>
      <c r="KWT56" s="150"/>
      <c r="KWU56" s="150"/>
      <c r="KWV56" s="150"/>
      <c r="KWW56" s="150"/>
      <c r="KWX56" s="150"/>
      <c r="KWY56" s="150"/>
      <c r="KWZ56" s="150"/>
      <c r="KXA56" s="150"/>
      <c r="KXB56" s="150"/>
      <c r="KXC56" s="150"/>
      <c r="KXD56" s="150"/>
      <c r="KXE56" s="150"/>
      <c r="KXF56" s="150"/>
      <c r="KXG56" s="150"/>
      <c r="KXH56" s="150"/>
      <c r="KXI56" s="150"/>
      <c r="KXJ56" s="150"/>
      <c r="KXK56" s="150"/>
      <c r="KXL56" s="150"/>
      <c r="KXM56" s="150"/>
      <c r="KXN56" s="150"/>
      <c r="KXO56" s="150"/>
      <c r="KXP56" s="150"/>
      <c r="KXQ56" s="150"/>
      <c r="KXR56" s="150"/>
      <c r="KXS56" s="150"/>
      <c r="KXT56" s="150"/>
      <c r="KXU56" s="150"/>
      <c r="KXV56" s="150"/>
      <c r="KXW56" s="150"/>
      <c r="KXX56" s="150"/>
      <c r="KXY56" s="150"/>
      <c r="KXZ56" s="150"/>
      <c r="KYA56" s="150"/>
      <c r="KYB56" s="150"/>
      <c r="KYC56" s="150"/>
      <c r="KYD56" s="150"/>
      <c r="KYE56" s="150"/>
      <c r="KYF56" s="150"/>
      <c r="KYG56" s="150"/>
      <c r="KYH56" s="150"/>
      <c r="KYI56" s="150"/>
      <c r="KYJ56" s="150"/>
      <c r="KYK56" s="150"/>
      <c r="KYL56" s="150"/>
      <c r="KYM56" s="150"/>
      <c r="KYN56" s="150"/>
      <c r="KYO56" s="150"/>
      <c r="KYP56" s="150"/>
      <c r="KYQ56" s="150"/>
      <c r="KYR56" s="150"/>
      <c r="KYS56" s="150"/>
      <c r="KYT56" s="150"/>
      <c r="KYU56" s="150"/>
      <c r="KYV56" s="150"/>
      <c r="KYW56" s="150"/>
      <c r="KYX56" s="150"/>
      <c r="KYY56" s="150"/>
      <c r="KYZ56" s="150"/>
      <c r="KZA56" s="150"/>
      <c r="KZB56" s="150"/>
      <c r="KZC56" s="150"/>
      <c r="KZD56" s="150"/>
      <c r="KZE56" s="150"/>
      <c r="KZF56" s="150"/>
      <c r="KZG56" s="150"/>
      <c r="KZH56" s="150"/>
      <c r="KZI56" s="150"/>
      <c r="KZJ56" s="150"/>
      <c r="KZK56" s="150"/>
      <c r="KZL56" s="150"/>
      <c r="KZM56" s="150"/>
      <c r="KZN56" s="150"/>
      <c r="KZO56" s="150"/>
      <c r="KZP56" s="150"/>
      <c r="KZQ56" s="150"/>
      <c r="KZR56" s="150"/>
      <c r="KZS56" s="150"/>
      <c r="KZT56" s="150"/>
      <c r="KZU56" s="150"/>
      <c r="KZV56" s="150"/>
      <c r="KZW56" s="150"/>
      <c r="KZX56" s="150"/>
      <c r="KZY56" s="150"/>
      <c r="KZZ56" s="150"/>
      <c r="LAA56" s="150"/>
      <c r="LAB56" s="150"/>
      <c r="LAC56" s="150"/>
      <c r="LAD56" s="150"/>
      <c r="LAE56" s="150"/>
      <c r="LAF56" s="150"/>
      <c r="LAG56" s="150"/>
      <c r="LAH56" s="150"/>
      <c r="LAI56" s="150"/>
      <c r="LAJ56" s="150"/>
      <c r="LAK56" s="150"/>
      <c r="LAL56" s="150"/>
      <c r="LAM56" s="150"/>
      <c r="LAN56" s="150"/>
      <c r="LAO56" s="150"/>
      <c r="LAP56" s="150"/>
      <c r="LAQ56" s="150"/>
      <c r="LAR56" s="150"/>
      <c r="LAS56" s="150"/>
      <c r="LAT56" s="150"/>
      <c r="LAU56" s="150"/>
      <c r="LAV56" s="150"/>
      <c r="LAW56" s="150"/>
      <c r="LAX56" s="150"/>
      <c r="LAY56" s="150"/>
      <c r="LAZ56" s="150"/>
      <c r="LBA56" s="150"/>
      <c r="LBB56" s="150"/>
      <c r="LBC56" s="150"/>
      <c r="LBD56" s="150"/>
      <c r="LBE56" s="150"/>
      <c r="LBF56" s="150"/>
      <c r="LBG56" s="150"/>
      <c r="LBH56" s="150"/>
      <c r="LBI56" s="150"/>
      <c r="LBJ56" s="150"/>
      <c r="LBK56" s="150"/>
      <c r="LBL56" s="150"/>
      <c r="LBM56" s="150"/>
      <c r="LBN56" s="150"/>
      <c r="LBO56" s="150"/>
      <c r="LBP56" s="150"/>
      <c r="LBQ56" s="150"/>
      <c r="LBR56" s="150"/>
      <c r="LBS56" s="150"/>
      <c r="LBT56" s="150"/>
      <c r="LBU56" s="150"/>
      <c r="LBV56" s="150"/>
      <c r="LBW56" s="150"/>
      <c r="LBX56" s="150"/>
      <c r="LBY56" s="150"/>
      <c r="LBZ56" s="150"/>
      <c r="LCA56" s="150"/>
      <c r="LCB56" s="150"/>
      <c r="LCC56" s="150"/>
      <c r="LCD56" s="150"/>
      <c r="LCE56" s="150"/>
      <c r="LCF56" s="150"/>
      <c r="LCG56" s="150"/>
      <c r="LCH56" s="150"/>
      <c r="LCI56" s="150"/>
      <c r="LCJ56" s="150"/>
      <c r="LCK56" s="150"/>
      <c r="LCL56" s="150"/>
      <c r="LCM56" s="150"/>
      <c r="LCN56" s="150"/>
      <c r="LCO56" s="150"/>
      <c r="LCP56" s="150"/>
      <c r="LCQ56" s="150"/>
      <c r="LCR56" s="150"/>
      <c r="LCS56" s="150"/>
      <c r="LCT56" s="150"/>
      <c r="LCU56" s="150"/>
      <c r="LCV56" s="150"/>
      <c r="LCW56" s="150"/>
      <c r="LCX56" s="150"/>
      <c r="LCY56" s="150"/>
      <c r="LCZ56" s="150"/>
      <c r="LDA56" s="150"/>
      <c r="LDB56" s="150"/>
      <c r="LDC56" s="150"/>
      <c r="LDD56" s="150"/>
      <c r="LDE56" s="150"/>
      <c r="LDF56" s="150"/>
      <c r="LDG56" s="150"/>
      <c r="LDH56" s="150"/>
      <c r="LDI56" s="150"/>
      <c r="LDJ56" s="150"/>
      <c r="LDK56" s="150"/>
      <c r="LDL56" s="150"/>
      <c r="LDM56" s="150"/>
      <c r="LDN56" s="150"/>
      <c r="LDO56" s="150"/>
      <c r="LDP56" s="150"/>
      <c r="LDQ56" s="150"/>
      <c r="LDR56" s="150"/>
      <c r="LDS56" s="150"/>
      <c r="LDT56" s="150"/>
      <c r="LDU56" s="150"/>
      <c r="LDV56" s="150"/>
      <c r="LDW56" s="150"/>
      <c r="LDX56" s="150"/>
      <c r="LDY56" s="150"/>
      <c r="LDZ56" s="150"/>
      <c r="LEA56" s="150"/>
      <c r="LEB56" s="150"/>
      <c r="LEC56" s="150"/>
      <c r="LED56" s="150"/>
      <c r="LEE56" s="150"/>
      <c r="LEF56" s="150"/>
      <c r="LEG56" s="150"/>
      <c r="LEH56" s="150"/>
      <c r="LEI56" s="150"/>
      <c r="LEJ56" s="150"/>
      <c r="LEK56" s="150"/>
      <c r="LEL56" s="150"/>
      <c r="LEM56" s="150"/>
      <c r="LEN56" s="150"/>
      <c r="LEO56" s="150"/>
      <c r="LEP56" s="150"/>
      <c r="LEQ56" s="150"/>
      <c r="LER56" s="150"/>
      <c r="LES56" s="150"/>
      <c r="LET56" s="150"/>
      <c r="LEU56" s="150"/>
      <c r="LEV56" s="150"/>
      <c r="LEW56" s="150"/>
      <c r="LEX56" s="150"/>
      <c r="LEY56" s="150"/>
      <c r="LEZ56" s="150"/>
      <c r="LFA56" s="150"/>
      <c r="LFB56" s="150"/>
      <c r="LFC56" s="150"/>
      <c r="LFD56" s="150"/>
      <c r="LFE56" s="150"/>
      <c r="LFF56" s="150"/>
      <c r="LFG56" s="150"/>
      <c r="LFH56" s="150"/>
      <c r="LFI56" s="150"/>
      <c r="LFJ56" s="150"/>
      <c r="LFK56" s="150"/>
      <c r="LFL56" s="150"/>
      <c r="LFM56" s="150"/>
      <c r="LFN56" s="150"/>
      <c r="LFO56" s="150"/>
      <c r="LFP56" s="150"/>
      <c r="LFQ56" s="150"/>
      <c r="LFR56" s="150"/>
      <c r="LFS56" s="150"/>
      <c r="LFT56" s="150"/>
      <c r="LFU56" s="150"/>
      <c r="LFV56" s="150"/>
      <c r="LFW56" s="150"/>
      <c r="LFX56" s="150"/>
      <c r="LFY56" s="150"/>
      <c r="LFZ56" s="150"/>
      <c r="LGA56" s="150"/>
      <c r="LGB56" s="150"/>
      <c r="LGC56" s="150"/>
      <c r="LGD56" s="150"/>
      <c r="LGE56" s="150"/>
      <c r="LGF56" s="150"/>
      <c r="LGG56" s="150"/>
      <c r="LGH56" s="150"/>
      <c r="LGI56" s="150"/>
      <c r="LGJ56" s="150"/>
      <c r="LGK56" s="150"/>
      <c r="LGL56" s="150"/>
      <c r="LGM56" s="150"/>
      <c r="LGN56" s="150"/>
      <c r="LGO56" s="150"/>
      <c r="LGP56" s="150"/>
      <c r="LGQ56" s="150"/>
      <c r="LGR56" s="150"/>
      <c r="LGS56" s="150"/>
      <c r="LGT56" s="150"/>
      <c r="LGU56" s="150"/>
      <c r="LGV56" s="150"/>
      <c r="LGW56" s="150"/>
      <c r="LGX56" s="150"/>
      <c r="LGY56" s="150"/>
      <c r="LGZ56" s="150"/>
      <c r="LHA56" s="150"/>
      <c r="LHB56" s="150"/>
      <c r="LHC56" s="150"/>
      <c r="LHD56" s="150"/>
      <c r="LHE56" s="150"/>
      <c r="LHF56" s="150"/>
      <c r="LHG56" s="150"/>
      <c r="LHH56" s="150"/>
      <c r="LHI56" s="150"/>
      <c r="LHJ56" s="150"/>
      <c r="LHK56" s="150"/>
      <c r="LHL56" s="150"/>
      <c r="LHM56" s="150"/>
      <c r="LHN56" s="150"/>
      <c r="LHO56" s="150"/>
      <c r="LHP56" s="150"/>
      <c r="LHQ56" s="150"/>
      <c r="LHR56" s="150"/>
      <c r="LHS56" s="150"/>
      <c r="LHT56" s="150"/>
      <c r="LHU56" s="150"/>
      <c r="LHV56" s="150"/>
      <c r="LHW56" s="150"/>
      <c r="LHX56" s="150"/>
      <c r="LHY56" s="150"/>
      <c r="LHZ56" s="150"/>
      <c r="LIA56" s="150"/>
      <c r="LIB56" s="150"/>
      <c r="LIC56" s="150"/>
      <c r="LID56" s="150"/>
      <c r="LIE56" s="150"/>
      <c r="LIF56" s="150"/>
      <c r="LIG56" s="150"/>
      <c r="LIH56" s="150"/>
      <c r="LII56" s="150"/>
      <c r="LIJ56" s="150"/>
      <c r="LIK56" s="150"/>
      <c r="LIL56" s="150"/>
      <c r="LIM56" s="150"/>
      <c r="LIN56" s="150"/>
      <c r="LIO56" s="150"/>
      <c r="LIP56" s="150"/>
      <c r="LIQ56" s="150"/>
      <c r="LIR56" s="150"/>
      <c r="LIS56" s="150"/>
      <c r="LIT56" s="150"/>
      <c r="LIU56" s="150"/>
      <c r="LIV56" s="150"/>
      <c r="LIW56" s="150"/>
      <c r="LIX56" s="150"/>
      <c r="LIY56" s="150"/>
      <c r="LIZ56" s="150"/>
      <c r="LJA56" s="150"/>
      <c r="LJB56" s="150"/>
      <c r="LJC56" s="150"/>
      <c r="LJD56" s="150"/>
      <c r="LJE56" s="150"/>
      <c r="LJF56" s="150"/>
      <c r="LJG56" s="150"/>
      <c r="LJH56" s="150"/>
      <c r="LJI56" s="150"/>
      <c r="LJJ56" s="150"/>
      <c r="LJK56" s="150"/>
      <c r="LJL56" s="150"/>
      <c r="LJM56" s="150"/>
      <c r="LJN56" s="150"/>
      <c r="LJO56" s="150"/>
      <c r="LJP56" s="150"/>
      <c r="LJQ56" s="150"/>
      <c r="LJR56" s="150"/>
      <c r="LJS56" s="150"/>
      <c r="LJT56" s="150"/>
      <c r="LJU56" s="150"/>
      <c r="LJV56" s="150"/>
      <c r="LJW56" s="150"/>
      <c r="LJX56" s="150"/>
      <c r="LJY56" s="150"/>
      <c r="LJZ56" s="150"/>
      <c r="LKA56" s="150"/>
      <c r="LKB56" s="150"/>
      <c r="LKC56" s="150"/>
      <c r="LKD56" s="150"/>
      <c r="LKE56" s="150"/>
      <c r="LKF56" s="150"/>
      <c r="LKG56" s="150"/>
      <c r="LKH56" s="150"/>
      <c r="LKI56" s="150"/>
      <c r="LKJ56" s="150"/>
      <c r="LKK56" s="150"/>
      <c r="LKL56" s="150"/>
      <c r="LKM56" s="150"/>
      <c r="LKN56" s="150"/>
      <c r="LKO56" s="150"/>
      <c r="LKP56" s="150"/>
      <c r="LKQ56" s="150"/>
      <c r="LKR56" s="150"/>
      <c r="LKS56" s="150"/>
      <c r="LKT56" s="150"/>
      <c r="LKU56" s="150"/>
      <c r="LKV56" s="150"/>
      <c r="LKW56" s="150"/>
      <c r="LKX56" s="150"/>
      <c r="LKY56" s="150"/>
      <c r="LKZ56" s="150"/>
      <c r="LLA56" s="150"/>
      <c r="LLB56" s="150"/>
      <c r="LLC56" s="150"/>
      <c r="LLD56" s="150"/>
      <c r="LLE56" s="150"/>
      <c r="LLF56" s="150"/>
      <c r="LLG56" s="150"/>
      <c r="LLH56" s="150"/>
      <c r="LLI56" s="150"/>
      <c r="LLJ56" s="150"/>
      <c r="LLK56" s="150"/>
      <c r="LLL56" s="150"/>
      <c r="LLM56" s="150"/>
      <c r="LLN56" s="150"/>
      <c r="LLO56" s="150"/>
      <c r="LLP56" s="150"/>
      <c r="LLQ56" s="150"/>
      <c r="LLR56" s="150"/>
      <c r="LLS56" s="150"/>
      <c r="LLT56" s="150"/>
      <c r="LLU56" s="150"/>
      <c r="LLV56" s="150"/>
      <c r="LLW56" s="150"/>
      <c r="LLX56" s="150"/>
      <c r="LLY56" s="150"/>
      <c r="LLZ56" s="150"/>
      <c r="LMA56" s="150"/>
      <c r="LMB56" s="150"/>
      <c r="LMC56" s="150"/>
      <c r="LMD56" s="150"/>
      <c r="LME56" s="150"/>
      <c r="LMF56" s="150"/>
      <c r="LMG56" s="150"/>
      <c r="LMH56" s="150"/>
      <c r="LMI56" s="150"/>
      <c r="LMJ56" s="150"/>
      <c r="LMK56" s="150"/>
      <c r="LML56" s="150"/>
      <c r="LMM56" s="150"/>
      <c r="LMN56" s="150"/>
      <c r="LMO56" s="150"/>
      <c r="LMP56" s="150"/>
      <c r="LMQ56" s="150"/>
      <c r="LMR56" s="150"/>
      <c r="LMS56" s="150"/>
      <c r="LMT56" s="150"/>
      <c r="LMU56" s="150"/>
      <c r="LMV56" s="150"/>
      <c r="LMW56" s="150"/>
      <c r="LMX56" s="150"/>
      <c r="LMY56" s="150"/>
      <c r="LMZ56" s="150"/>
      <c r="LNA56" s="150"/>
      <c r="LNB56" s="150"/>
      <c r="LNC56" s="150"/>
      <c r="LND56" s="150"/>
      <c r="LNE56" s="150"/>
      <c r="LNF56" s="150"/>
      <c r="LNG56" s="150"/>
      <c r="LNH56" s="150"/>
      <c r="LNI56" s="150"/>
      <c r="LNJ56" s="150"/>
      <c r="LNK56" s="150"/>
      <c r="LNL56" s="150"/>
      <c r="LNM56" s="150"/>
      <c r="LNN56" s="150"/>
      <c r="LNO56" s="150"/>
      <c r="LNP56" s="150"/>
      <c r="LNQ56" s="150"/>
      <c r="LNR56" s="150"/>
      <c r="LNS56" s="150"/>
      <c r="LNT56" s="150"/>
      <c r="LNU56" s="150"/>
      <c r="LNV56" s="150"/>
      <c r="LNW56" s="150"/>
      <c r="LNX56" s="150"/>
      <c r="LNY56" s="150"/>
      <c r="LNZ56" s="150"/>
      <c r="LOA56" s="150"/>
      <c r="LOB56" s="150"/>
      <c r="LOC56" s="150"/>
      <c r="LOD56" s="150"/>
      <c r="LOE56" s="150"/>
      <c r="LOF56" s="150"/>
      <c r="LOG56" s="150"/>
      <c r="LOH56" s="150"/>
      <c r="LOI56" s="150"/>
      <c r="LOJ56" s="150"/>
      <c r="LOK56" s="150"/>
      <c r="LOL56" s="150"/>
      <c r="LOM56" s="150"/>
      <c r="LON56" s="150"/>
      <c r="LOO56" s="150"/>
      <c r="LOP56" s="150"/>
      <c r="LOQ56" s="150"/>
      <c r="LOR56" s="150"/>
      <c r="LOS56" s="150"/>
      <c r="LOT56" s="150"/>
      <c r="LOU56" s="150"/>
      <c r="LOV56" s="150"/>
      <c r="LOW56" s="150"/>
      <c r="LOX56" s="150"/>
      <c r="LOY56" s="150"/>
      <c r="LOZ56" s="150"/>
      <c r="LPA56" s="150"/>
      <c r="LPB56" s="150"/>
      <c r="LPC56" s="150"/>
      <c r="LPD56" s="150"/>
      <c r="LPE56" s="150"/>
      <c r="LPF56" s="150"/>
      <c r="LPG56" s="150"/>
      <c r="LPH56" s="150"/>
      <c r="LPI56" s="150"/>
      <c r="LPJ56" s="150"/>
      <c r="LPK56" s="150"/>
      <c r="LPL56" s="150"/>
      <c r="LPM56" s="150"/>
      <c r="LPN56" s="150"/>
      <c r="LPO56" s="150"/>
      <c r="LPP56" s="150"/>
      <c r="LPQ56" s="150"/>
      <c r="LPR56" s="150"/>
      <c r="LPS56" s="150"/>
      <c r="LPT56" s="150"/>
      <c r="LPU56" s="150"/>
      <c r="LPV56" s="150"/>
      <c r="LPW56" s="150"/>
      <c r="LPX56" s="150"/>
      <c r="LPY56" s="150"/>
      <c r="LPZ56" s="150"/>
      <c r="LQA56" s="150"/>
      <c r="LQB56" s="150"/>
      <c r="LQC56" s="150"/>
      <c r="LQD56" s="150"/>
      <c r="LQE56" s="150"/>
      <c r="LQF56" s="150"/>
      <c r="LQG56" s="150"/>
      <c r="LQH56" s="150"/>
      <c r="LQI56" s="150"/>
      <c r="LQJ56" s="150"/>
      <c r="LQK56" s="150"/>
      <c r="LQL56" s="150"/>
      <c r="LQM56" s="150"/>
      <c r="LQN56" s="150"/>
      <c r="LQO56" s="150"/>
      <c r="LQP56" s="150"/>
      <c r="LQQ56" s="150"/>
      <c r="LQR56" s="150"/>
      <c r="LQS56" s="150"/>
      <c r="LQT56" s="150"/>
      <c r="LQU56" s="150"/>
      <c r="LQV56" s="150"/>
      <c r="LQW56" s="150"/>
      <c r="LQX56" s="150"/>
      <c r="LQY56" s="150"/>
      <c r="LQZ56" s="150"/>
      <c r="LRA56" s="150"/>
      <c r="LRB56" s="150"/>
      <c r="LRC56" s="150"/>
      <c r="LRD56" s="150"/>
      <c r="LRE56" s="150"/>
      <c r="LRF56" s="150"/>
      <c r="LRG56" s="150"/>
      <c r="LRH56" s="150"/>
      <c r="LRI56" s="150"/>
      <c r="LRJ56" s="150"/>
      <c r="LRK56" s="150"/>
      <c r="LRL56" s="150"/>
      <c r="LRM56" s="150"/>
      <c r="LRN56" s="150"/>
      <c r="LRO56" s="150"/>
      <c r="LRP56" s="150"/>
      <c r="LRQ56" s="150"/>
      <c r="LRR56" s="150"/>
      <c r="LRS56" s="150"/>
      <c r="LRT56" s="150"/>
      <c r="LRU56" s="150"/>
      <c r="LRV56" s="150"/>
      <c r="LRW56" s="150"/>
      <c r="LRX56" s="150"/>
      <c r="LRY56" s="150"/>
      <c r="LRZ56" s="150"/>
      <c r="LSA56" s="150"/>
      <c r="LSB56" s="150"/>
      <c r="LSC56" s="150"/>
      <c r="LSD56" s="150"/>
      <c r="LSE56" s="150"/>
      <c r="LSF56" s="150"/>
      <c r="LSG56" s="150"/>
      <c r="LSH56" s="150"/>
      <c r="LSI56" s="150"/>
      <c r="LSJ56" s="150"/>
      <c r="LSK56" s="150"/>
      <c r="LSL56" s="150"/>
      <c r="LSM56" s="150"/>
      <c r="LSN56" s="150"/>
      <c r="LSO56" s="150"/>
      <c r="LSP56" s="150"/>
      <c r="LSQ56" s="150"/>
      <c r="LSR56" s="150"/>
      <c r="LSS56" s="150"/>
      <c r="LST56" s="150"/>
      <c r="LSU56" s="150"/>
      <c r="LSV56" s="150"/>
      <c r="LSW56" s="150"/>
      <c r="LSX56" s="150"/>
      <c r="LSY56" s="150"/>
      <c r="LSZ56" s="150"/>
      <c r="LTA56" s="150"/>
      <c r="LTB56" s="150"/>
      <c r="LTC56" s="150"/>
      <c r="LTD56" s="150"/>
      <c r="LTE56" s="150"/>
      <c r="LTF56" s="150"/>
      <c r="LTG56" s="150"/>
      <c r="LTH56" s="150"/>
      <c r="LTI56" s="150"/>
      <c r="LTJ56" s="150"/>
      <c r="LTK56" s="150"/>
      <c r="LTL56" s="150"/>
      <c r="LTM56" s="150"/>
      <c r="LTN56" s="150"/>
      <c r="LTO56" s="150"/>
      <c r="LTP56" s="150"/>
      <c r="LTQ56" s="150"/>
      <c r="LTR56" s="150"/>
      <c r="LTS56" s="150"/>
      <c r="LTT56" s="150"/>
      <c r="LTU56" s="150"/>
      <c r="LTV56" s="150"/>
      <c r="LTW56" s="150"/>
      <c r="LTX56" s="150"/>
      <c r="LTY56" s="150"/>
      <c r="LTZ56" s="150"/>
      <c r="LUA56" s="150"/>
      <c r="LUB56" s="150"/>
      <c r="LUC56" s="150"/>
      <c r="LUD56" s="150"/>
      <c r="LUE56" s="150"/>
      <c r="LUF56" s="150"/>
      <c r="LUG56" s="150"/>
      <c r="LUH56" s="150"/>
      <c r="LUI56" s="150"/>
      <c r="LUJ56" s="150"/>
      <c r="LUK56" s="150"/>
      <c r="LUL56" s="150"/>
      <c r="LUM56" s="150"/>
      <c r="LUN56" s="150"/>
      <c r="LUO56" s="150"/>
      <c r="LUP56" s="150"/>
      <c r="LUQ56" s="150"/>
      <c r="LUR56" s="150"/>
      <c r="LUS56" s="150"/>
      <c r="LUT56" s="150"/>
      <c r="LUU56" s="150"/>
      <c r="LUV56" s="150"/>
      <c r="LUW56" s="150"/>
      <c r="LUX56" s="150"/>
      <c r="LUY56" s="150"/>
      <c r="LUZ56" s="150"/>
      <c r="LVA56" s="150"/>
      <c r="LVB56" s="150"/>
      <c r="LVC56" s="150"/>
      <c r="LVD56" s="150"/>
      <c r="LVE56" s="150"/>
      <c r="LVF56" s="150"/>
      <c r="LVG56" s="150"/>
      <c r="LVH56" s="150"/>
      <c r="LVI56" s="150"/>
      <c r="LVJ56" s="150"/>
      <c r="LVK56" s="150"/>
      <c r="LVL56" s="150"/>
      <c r="LVM56" s="150"/>
      <c r="LVN56" s="150"/>
      <c r="LVO56" s="150"/>
      <c r="LVP56" s="150"/>
      <c r="LVQ56" s="150"/>
      <c r="LVR56" s="150"/>
      <c r="LVS56" s="150"/>
      <c r="LVT56" s="150"/>
      <c r="LVU56" s="150"/>
      <c r="LVV56" s="150"/>
      <c r="LVW56" s="150"/>
      <c r="LVX56" s="150"/>
      <c r="LVY56" s="150"/>
      <c r="LVZ56" s="150"/>
      <c r="LWA56" s="150"/>
      <c r="LWB56" s="150"/>
      <c r="LWC56" s="150"/>
      <c r="LWD56" s="150"/>
      <c r="LWE56" s="150"/>
      <c r="LWF56" s="150"/>
      <c r="LWG56" s="150"/>
      <c r="LWH56" s="150"/>
      <c r="LWI56" s="150"/>
      <c r="LWJ56" s="150"/>
      <c r="LWK56" s="150"/>
      <c r="LWL56" s="150"/>
      <c r="LWM56" s="150"/>
      <c r="LWN56" s="150"/>
      <c r="LWO56" s="150"/>
      <c r="LWP56" s="150"/>
      <c r="LWQ56" s="150"/>
      <c r="LWR56" s="150"/>
      <c r="LWS56" s="150"/>
      <c r="LWT56" s="150"/>
      <c r="LWU56" s="150"/>
      <c r="LWV56" s="150"/>
      <c r="LWW56" s="150"/>
      <c r="LWX56" s="150"/>
      <c r="LWY56" s="150"/>
      <c r="LWZ56" s="150"/>
      <c r="LXA56" s="150"/>
      <c r="LXB56" s="150"/>
      <c r="LXC56" s="150"/>
      <c r="LXD56" s="150"/>
      <c r="LXE56" s="150"/>
      <c r="LXF56" s="150"/>
      <c r="LXG56" s="150"/>
      <c r="LXH56" s="150"/>
      <c r="LXI56" s="150"/>
      <c r="LXJ56" s="150"/>
      <c r="LXK56" s="150"/>
      <c r="LXL56" s="150"/>
      <c r="LXM56" s="150"/>
      <c r="LXN56" s="150"/>
      <c r="LXO56" s="150"/>
      <c r="LXP56" s="150"/>
      <c r="LXQ56" s="150"/>
      <c r="LXR56" s="150"/>
      <c r="LXS56" s="150"/>
      <c r="LXT56" s="150"/>
      <c r="LXU56" s="150"/>
      <c r="LXV56" s="150"/>
      <c r="LXW56" s="150"/>
      <c r="LXX56" s="150"/>
      <c r="LXY56" s="150"/>
      <c r="LXZ56" s="150"/>
      <c r="LYA56" s="150"/>
      <c r="LYB56" s="150"/>
      <c r="LYC56" s="150"/>
      <c r="LYD56" s="150"/>
      <c r="LYE56" s="150"/>
      <c r="LYF56" s="150"/>
      <c r="LYG56" s="150"/>
      <c r="LYH56" s="150"/>
      <c r="LYI56" s="150"/>
      <c r="LYJ56" s="150"/>
      <c r="LYK56" s="150"/>
      <c r="LYL56" s="150"/>
      <c r="LYM56" s="150"/>
      <c r="LYN56" s="150"/>
      <c r="LYO56" s="150"/>
      <c r="LYP56" s="150"/>
      <c r="LYQ56" s="150"/>
      <c r="LYR56" s="150"/>
      <c r="LYS56" s="150"/>
      <c r="LYT56" s="150"/>
      <c r="LYU56" s="150"/>
      <c r="LYV56" s="150"/>
      <c r="LYW56" s="150"/>
      <c r="LYX56" s="150"/>
      <c r="LYY56" s="150"/>
      <c r="LYZ56" s="150"/>
      <c r="LZA56" s="150"/>
      <c r="LZB56" s="150"/>
      <c r="LZC56" s="150"/>
      <c r="LZD56" s="150"/>
      <c r="LZE56" s="150"/>
      <c r="LZF56" s="150"/>
      <c r="LZG56" s="150"/>
      <c r="LZH56" s="150"/>
      <c r="LZI56" s="150"/>
      <c r="LZJ56" s="150"/>
      <c r="LZK56" s="150"/>
      <c r="LZL56" s="150"/>
      <c r="LZM56" s="150"/>
      <c r="LZN56" s="150"/>
      <c r="LZO56" s="150"/>
      <c r="LZP56" s="150"/>
      <c r="LZQ56" s="150"/>
      <c r="LZR56" s="150"/>
      <c r="LZS56" s="150"/>
      <c r="LZT56" s="150"/>
      <c r="LZU56" s="150"/>
      <c r="LZV56" s="150"/>
      <c r="LZW56" s="150"/>
      <c r="LZX56" s="150"/>
      <c r="LZY56" s="150"/>
      <c r="LZZ56" s="150"/>
      <c r="MAA56" s="150"/>
      <c r="MAB56" s="150"/>
      <c r="MAC56" s="150"/>
      <c r="MAD56" s="150"/>
      <c r="MAE56" s="150"/>
      <c r="MAF56" s="150"/>
      <c r="MAG56" s="150"/>
      <c r="MAH56" s="150"/>
      <c r="MAI56" s="150"/>
      <c r="MAJ56" s="150"/>
      <c r="MAK56" s="150"/>
      <c r="MAL56" s="150"/>
      <c r="MAM56" s="150"/>
      <c r="MAN56" s="150"/>
      <c r="MAO56" s="150"/>
      <c r="MAP56" s="150"/>
      <c r="MAQ56" s="150"/>
      <c r="MAR56" s="150"/>
      <c r="MAS56" s="150"/>
      <c r="MAT56" s="150"/>
      <c r="MAU56" s="150"/>
      <c r="MAV56" s="150"/>
      <c r="MAW56" s="150"/>
      <c r="MAX56" s="150"/>
      <c r="MAY56" s="150"/>
      <c r="MAZ56" s="150"/>
      <c r="MBA56" s="150"/>
      <c r="MBB56" s="150"/>
      <c r="MBC56" s="150"/>
      <c r="MBD56" s="150"/>
      <c r="MBE56" s="150"/>
      <c r="MBF56" s="150"/>
      <c r="MBG56" s="150"/>
      <c r="MBH56" s="150"/>
      <c r="MBI56" s="150"/>
      <c r="MBJ56" s="150"/>
      <c r="MBK56" s="150"/>
      <c r="MBL56" s="150"/>
      <c r="MBM56" s="150"/>
      <c r="MBN56" s="150"/>
      <c r="MBO56" s="150"/>
      <c r="MBP56" s="150"/>
      <c r="MBQ56" s="150"/>
      <c r="MBR56" s="150"/>
      <c r="MBS56" s="150"/>
      <c r="MBT56" s="150"/>
      <c r="MBU56" s="150"/>
      <c r="MBV56" s="150"/>
      <c r="MBW56" s="150"/>
      <c r="MBX56" s="150"/>
      <c r="MBY56" s="150"/>
      <c r="MBZ56" s="150"/>
      <c r="MCA56" s="150"/>
      <c r="MCB56" s="150"/>
      <c r="MCC56" s="150"/>
      <c r="MCD56" s="150"/>
      <c r="MCE56" s="150"/>
      <c r="MCF56" s="150"/>
      <c r="MCG56" s="150"/>
      <c r="MCH56" s="150"/>
      <c r="MCI56" s="150"/>
      <c r="MCJ56" s="150"/>
      <c r="MCK56" s="150"/>
      <c r="MCL56" s="150"/>
      <c r="MCM56" s="150"/>
      <c r="MCN56" s="150"/>
      <c r="MCO56" s="150"/>
      <c r="MCP56" s="150"/>
      <c r="MCQ56" s="150"/>
      <c r="MCR56" s="150"/>
      <c r="MCS56" s="150"/>
      <c r="MCT56" s="150"/>
      <c r="MCU56" s="150"/>
      <c r="MCV56" s="150"/>
      <c r="MCW56" s="150"/>
      <c r="MCX56" s="150"/>
      <c r="MCY56" s="150"/>
      <c r="MCZ56" s="150"/>
      <c r="MDA56" s="150"/>
      <c r="MDB56" s="150"/>
      <c r="MDC56" s="150"/>
      <c r="MDD56" s="150"/>
      <c r="MDE56" s="150"/>
      <c r="MDF56" s="150"/>
      <c r="MDG56" s="150"/>
      <c r="MDH56" s="150"/>
      <c r="MDI56" s="150"/>
      <c r="MDJ56" s="150"/>
      <c r="MDK56" s="150"/>
      <c r="MDL56" s="150"/>
      <c r="MDM56" s="150"/>
      <c r="MDN56" s="150"/>
      <c r="MDO56" s="150"/>
      <c r="MDP56" s="150"/>
      <c r="MDQ56" s="150"/>
      <c r="MDR56" s="150"/>
      <c r="MDS56" s="150"/>
      <c r="MDT56" s="150"/>
      <c r="MDU56" s="150"/>
      <c r="MDV56" s="150"/>
      <c r="MDW56" s="150"/>
      <c r="MDX56" s="150"/>
      <c r="MDY56" s="150"/>
      <c r="MDZ56" s="150"/>
      <c r="MEA56" s="150"/>
      <c r="MEB56" s="150"/>
      <c r="MEC56" s="150"/>
      <c r="MED56" s="150"/>
      <c r="MEE56" s="150"/>
      <c r="MEF56" s="150"/>
      <c r="MEG56" s="150"/>
      <c r="MEH56" s="150"/>
      <c r="MEI56" s="150"/>
      <c r="MEJ56" s="150"/>
      <c r="MEK56" s="150"/>
      <c r="MEL56" s="150"/>
      <c r="MEM56" s="150"/>
      <c r="MEN56" s="150"/>
      <c r="MEO56" s="150"/>
      <c r="MEP56" s="150"/>
      <c r="MEQ56" s="150"/>
      <c r="MER56" s="150"/>
      <c r="MES56" s="150"/>
      <c r="MET56" s="150"/>
      <c r="MEU56" s="150"/>
      <c r="MEV56" s="150"/>
      <c r="MEW56" s="150"/>
      <c r="MEX56" s="150"/>
      <c r="MEY56" s="150"/>
      <c r="MEZ56" s="150"/>
      <c r="MFA56" s="150"/>
      <c r="MFB56" s="150"/>
      <c r="MFC56" s="150"/>
      <c r="MFD56" s="150"/>
      <c r="MFE56" s="150"/>
      <c r="MFF56" s="150"/>
      <c r="MFG56" s="150"/>
      <c r="MFH56" s="150"/>
      <c r="MFI56" s="150"/>
      <c r="MFJ56" s="150"/>
      <c r="MFK56" s="150"/>
      <c r="MFL56" s="150"/>
      <c r="MFM56" s="150"/>
      <c r="MFN56" s="150"/>
      <c r="MFO56" s="150"/>
      <c r="MFP56" s="150"/>
      <c r="MFQ56" s="150"/>
      <c r="MFR56" s="150"/>
      <c r="MFS56" s="150"/>
      <c r="MFT56" s="150"/>
      <c r="MFU56" s="150"/>
      <c r="MFV56" s="150"/>
      <c r="MFW56" s="150"/>
      <c r="MFX56" s="150"/>
      <c r="MFY56" s="150"/>
      <c r="MFZ56" s="150"/>
      <c r="MGA56" s="150"/>
      <c r="MGB56" s="150"/>
      <c r="MGC56" s="150"/>
      <c r="MGD56" s="150"/>
      <c r="MGE56" s="150"/>
      <c r="MGF56" s="150"/>
      <c r="MGG56" s="150"/>
      <c r="MGH56" s="150"/>
      <c r="MGI56" s="150"/>
      <c r="MGJ56" s="150"/>
      <c r="MGK56" s="150"/>
      <c r="MGL56" s="150"/>
      <c r="MGM56" s="150"/>
      <c r="MGN56" s="150"/>
      <c r="MGO56" s="150"/>
      <c r="MGP56" s="150"/>
      <c r="MGQ56" s="150"/>
      <c r="MGR56" s="150"/>
      <c r="MGS56" s="150"/>
      <c r="MGT56" s="150"/>
      <c r="MGU56" s="150"/>
      <c r="MGV56" s="150"/>
      <c r="MGW56" s="150"/>
      <c r="MGX56" s="150"/>
      <c r="MGY56" s="150"/>
      <c r="MGZ56" s="150"/>
      <c r="MHA56" s="150"/>
      <c r="MHB56" s="150"/>
      <c r="MHC56" s="150"/>
      <c r="MHD56" s="150"/>
      <c r="MHE56" s="150"/>
      <c r="MHF56" s="150"/>
      <c r="MHG56" s="150"/>
      <c r="MHH56" s="150"/>
      <c r="MHI56" s="150"/>
      <c r="MHJ56" s="150"/>
      <c r="MHK56" s="150"/>
      <c r="MHL56" s="150"/>
      <c r="MHM56" s="150"/>
      <c r="MHN56" s="150"/>
      <c r="MHO56" s="150"/>
      <c r="MHP56" s="150"/>
      <c r="MHQ56" s="150"/>
      <c r="MHR56" s="150"/>
      <c r="MHS56" s="150"/>
      <c r="MHT56" s="150"/>
      <c r="MHU56" s="150"/>
      <c r="MHV56" s="150"/>
      <c r="MHW56" s="150"/>
      <c r="MHX56" s="150"/>
      <c r="MHY56" s="150"/>
      <c r="MHZ56" s="150"/>
      <c r="MIA56" s="150"/>
      <c r="MIB56" s="150"/>
      <c r="MIC56" s="150"/>
      <c r="MID56" s="150"/>
      <c r="MIE56" s="150"/>
      <c r="MIF56" s="150"/>
      <c r="MIG56" s="150"/>
      <c r="MIH56" s="150"/>
      <c r="MII56" s="150"/>
      <c r="MIJ56" s="150"/>
      <c r="MIK56" s="150"/>
      <c r="MIL56" s="150"/>
      <c r="MIM56" s="150"/>
      <c r="MIN56" s="150"/>
      <c r="MIO56" s="150"/>
      <c r="MIP56" s="150"/>
      <c r="MIQ56" s="150"/>
      <c r="MIR56" s="150"/>
      <c r="MIS56" s="150"/>
      <c r="MIT56" s="150"/>
      <c r="MIU56" s="150"/>
      <c r="MIV56" s="150"/>
      <c r="MIW56" s="150"/>
      <c r="MIX56" s="150"/>
      <c r="MIY56" s="150"/>
      <c r="MIZ56" s="150"/>
      <c r="MJA56" s="150"/>
      <c r="MJB56" s="150"/>
      <c r="MJC56" s="150"/>
      <c r="MJD56" s="150"/>
      <c r="MJE56" s="150"/>
      <c r="MJF56" s="150"/>
      <c r="MJG56" s="150"/>
      <c r="MJH56" s="150"/>
      <c r="MJI56" s="150"/>
      <c r="MJJ56" s="150"/>
      <c r="MJK56" s="150"/>
      <c r="MJL56" s="150"/>
      <c r="MJM56" s="150"/>
      <c r="MJN56" s="150"/>
      <c r="MJO56" s="150"/>
      <c r="MJP56" s="150"/>
      <c r="MJQ56" s="150"/>
      <c r="MJR56" s="150"/>
      <c r="MJS56" s="150"/>
      <c r="MJT56" s="150"/>
      <c r="MJU56" s="150"/>
      <c r="MJV56" s="150"/>
      <c r="MJW56" s="150"/>
      <c r="MJX56" s="150"/>
      <c r="MJY56" s="150"/>
      <c r="MJZ56" s="150"/>
      <c r="MKA56" s="150"/>
      <c r="MKB56" s="150"/>
      <c r="MKC56" s="150"/>
      <c r="MKD56" s="150"/>
      <c r="MKE56" s="150"/>
      <c r="MKF56" s="150"/>
      <c r="MKG56" s="150"/>
      <c r="MKH56" s="150"/>
      <c r="MKI56" s="150"/>
      <c r="MKJ56" s="150"/>
      <c r="MKK56" s="150"/>
      <c r="MKL56" s="150"/>
      <c r="MKM56" s="150"/>
      <c r="MKN56" s="150"/>
      <c r="MKO56" s="150"/>
      <c r="MKP56" s="150"/>
      <c r="MKQ56" s="150"/>
      <c r="MKR56" s="150"/>
      <c r="MKS56" s="150"/>
      <c r="MKT56" s="150"/>
      <c r="MKU56" s="150"/>
      <c r="MKV56" s="150"/>
      <c r="MKW56" s="150"/>
      <c r="MKX56" s="150"/>
      <c r="MKY56" s="150"/>
      <c r="MKZ56" s="150"/>
      <c r="MLA56" s="150"/>
      <c r="MLB56" s="150"/>
      <c r="MLC56" s="150"/>
      <c r="MLD56" s="150"/>
      <c r="MLE56" s="150"/>
      <c r="MLF56" s="150"/>
      <c r="MLG56" s="150"/>
      <c r="MLH56" s="150"/>
      <c r="MLI56" s="150"/>
      <c r="MLJ56" s="150"/>
      <c r="MLK56" s="150"/>
      <c r="MLL56" s="150"/>
      <c r="MLM56" s="150"/>
      <c r="MLN56" s="150"/>
      <c r="MLO56" s="150"/>
      <c r="MLP56" s="150"/>
      <c r="MLQ56" s="150"/>
      <c r="MLR56" s="150"/>
      <c r="MLS56" s="150"/>
      <c r="MLT56" s="150"/>
      <c r="MLU56" s="150"/>
      <c r="MLV56" s="150"/>
      <c r="MLW56" s="150"/>
      <c r="MLX56" s="150"/>
      <c r="MLY56" s="150"/>
      <c r="MLZ56" s="150"/>
      <c r="MMA56" s="150"/>
      <c r="MMB56" s="150"/>
      <c r="MMC56" s="150"/>
      <c r="MMD56" s="150"/>
      <c r="MME56" s="150"/>
      <c r="MMF56" s="150"/>
      <c r="MMG56" s="150"/>
      <c r="MMH56" s="150"/>
      <c r="MMI56" s="150"/>
      <c r="MMJ56" s="150"/>
      <c r="MMK56" s="150"/>
      <c r="MML56" s="150"/>
      <c r="MMM56" s="150"/>
      <c r="MMN56" s="150"/>
      <c r="MMO56" s="150"/>
      <c r="MMP56" s="150"/>
      <c r="MMQ56" s="150"/>
      <c r="MMR56" s="150"/>
      <c r="MMS56" s="150"/>
      <c r="MMT56" s="150"/>
      <c r="MMU56" s="150"/>
      <c r="MMV56" s="150"/>
      <c r="MMW56" s="150"/>
      <c r="MMX56" s="150"/>
      <c r="MMY56" s="150"/>
      <c r="MMZ56" s="150"/>
      <c r="MNA56" s="150"/>
      <c r="MNB56" s="150"/>
      <c r="MNC56" s="150"/>
      <c r="MND56" s="150"/>
      <c r="MNE56" s="150"/>
      <c r="MNF56" s="150"/>
      <c r="MNG56" s="150"/>
      <c r="MNH56" s="150"/>
      <c r="MNI56" s="150"/>
      <c r="MNJ56" s="150"/>
      <c r="MNK56" s="150"/>
      <c r="MNL56" s="150"/>
      <c r="MNM56" s="150"/>
      <c r="MNN56" s="150"/>
      <c r="MNO56" s="150"/>
      <c r="MNP56" s="150"/>
      <c r="MNQ56" s="150"/>
      <c r="MNR56" s="150"/>
      <c r="MNS56" s="150"/>
      <c r="MNT56" s="150"/>
      <c r="MNU56" s="150"/>
      <c r="MNV56" s="150"/>
      <c r="MNW56" s="150"/>
      <c r="MNX56" s="150"/>
      <c r="MNY56" s="150"/>
      <c r="MNZ56" s="150"/>
      <c r="MOA56" s="150"/>
      <c r="MOB56" s="150"/>
      <c r="MOC56" s="150"/>
      <c r="MOD56" s="150"/>
      <c r="MOE56" s="150"/>
      <c r="MOF56" s="150"/>
      <c r="MOG56" s="150"/>
      <c r="MOH56" s="150"/>
      <c r="MOI56" s="150"/>
      <c r="MOJ56" s="150"/>
      <c r="MOK56" s="150"/>
      <c r="MOL56" s="150"/>
      <c r="MOM56" s="150"/>
      <c r="MON56" s="150"/>
      <c r="MOO56" s="150"/>
      <c r="MOP56" s="150"/>
      <c r="MOQ56" s="150"/>
      <c r="MOR56" s="150"/>
      <c r="MOS56" s="150"/>
      <c r="MOT56" s="150"/>
      <c r="MOU56" s="150"/>
      <c r="MOV56" s="150"/>
      <c r="MOW56" s="150"/>
      <c r="MOX56" s="150"/>
      <c r="MOY56" s="150"/>
      <c r="MOZ56" s="150"/>
      <c r="MPA56" s="150"/>
      <c r="MPB56" s="150"/>
      <c r="MPC56" s="150"/>
      <c r="MPD56" s="150"/>
      <c r="MPE56" s="150"/>
      <c r="MPF56" s="150"/>
      <c r="MPG56" s="150"/>
      <c r="MPH56" s="150"/>
      <c r="MPI56" s="150"/>
      <c r="MPJ56" s="150"/>
      <c r="MPK56" s="150"/>
      <c r="MPL56" s="150"/>
      <c r="MPM56" s="150"/>
      <c r="MPN56" s="150"/>
      <c r="MPO56" s="150"/>
      <c r="MPP56" s="150"/>
      <c r="MPQ56" s="150"/>
      <c r="MPR56" s="150"/>
      <c r="MPS56" s="150"/>
      <c r="MPT56" s="150"/>
      <c r="MPU56" s="150"/>
      <c r="MPV56" s="150"/>
      <c r="MPW56" s="150"/>
      <c r="MPX56" s="150"/>
      <c r="MPY56" s="150"/>
      <c r="MPZ56" s="150"/>
      <c r="MQA56" s="150"/>
      <c r="MQB56" s="150"/>
      <c r="MQC56" s="150"/>
      <c r="MQD56" s="150"/>
      <c r="MQE56" s="150"/>
      <c r="MQF56" s="150"/>
      <c r="MQG56" s="150"/>
      <c r="MQH56" s="150"/>
      <c r="MQI56" s="150"/>
      <c r="MQJ56" s="150"/>
      <c r="MQK56" s="150"/>
      <c r="MQL56" s="150"/>
      <c r="MQM56" s="150"/>
      <c r="MQN56" s="150"/>
      <c r="MQO56" s="150"/>
      <c r="MQP56" s="150"/>
      <c r="MQQ56" s="150"/>
      <c r="MQR56" s="150"/>
      <c r="MQS56" s="150"/>
      <c r="MQT56" s="150"/>
      <c r="MQU56" s="150"/>
      <c r="MQV56" s="150"/>
      <c r="MQW56" s="150"/>
      <c r="MQX56" s="150"/>
      <c r="MQY56" s="150"/>
      <c r="MQZ56" s="150"/>
      <c r="MRA56" s="150"/>
      <c r="MRB56" s="150"/>
      <c r="MRC56" s="150"/>
      <c r="MRD56" s="150"/>
      <c r="MRE56" s="150"/>
      <c r="MRF56" s="150"/>
      <c r="MRG56" s="150"/>
      <c r="MRH56" s="150"/>
      <c r="MRI56" s="150"/>
      <c r="MRJ56" s="150"/>
      <c r="MRK56" s="150"/>
      <c r="MRL56" s="150"/>
      <c r="MRM56" s="150"/>
      <c r="MRN56" s="150"/>
      <c r="MRO56" s="150"/>
      <c r="MRP56" s="150"/>
      <c r="MRQ56" s="150"/>
      <c r="MRR56" s="150"/>
      <c r="MRS56" s="150"/>
      <c r="MRT56" s="150"/>
      <c r="MRU56" s="150"/>
      <c r="MRV56" s="150"/>
      <c r="MRW56" s="150"/>
      <c r="MRX56" s="150"/>
      <c r="MRY56" s="150"/>
      <c r="MRZ56" s="150"/>
      <c r="MSA56" s="150"/>
      <c r="MSB56" s="150"/>
      <c r="MSC56" s="150"/>
      <c r="MSD56" s="150"/>
      <c r="MSE56" s="150"/>
      <c r="MSF56" s="150"/>
      <c r="MSG56" s="150"/>
      <c r="MSH56" s="150"/>
      <c r="MSI56" s="150"/>
      <c r="MSJ56" s="150"/>
      <c r="MSK56" s="150"/>
      <c r="MSL56" s="150"/>
      <c r="MSM56" s="150"/>
      <c r="MSN56" s="150"/>
      <c r="MSO56" s="150"/>
      <c r="MSP56" s="150"/>
      <c r="MSQ56" s="150"/>
      <c r="MSR56" s="150"/>
      <c r="MSS56" s="150"/>
      <c r="MST56" s="150"/>
      <c r="MSU56" s="150"/>
      <c r="MSV56" s="150"/>
      <c r="MSW56" s="150"/>
      <c r="MSX56" s="150"/>
      <c r="MSY56" s="150"/>
      <c r="MSZ56" s="150"/>
      <c r="MTA56" s="150"/>
      <c r="MTB56" s="150"/>
      <c r="MTC56" s="150"/>
      <c r="MTD56" s="150"/>
      <c r="MTE56" s="150"/>
      <c r="MTF56" s="150"/>
      <c r="MTG56" s="150"/>
      <c r="MTH56" s="150"/>
      <c r="MTI56" s="150"/>
      <c r="MTJ56" s="150"/>
      <c r="MTK56" s="150"/>
      <c r="MTL56" s="150"/>
      <c r="MTM56" s="150"/>
      <c r="MTN56" s="150"/>
      <c r="MTO56" s="150"/>
      <c r="MTP56" s="150"/>
      <c r="MTQ56" s="150"/>
      <c r="MTR56" s="150"/>
      <c r="MTS56" s="150"/>
      <c r="MTT56" s="150"/>
      <c r="MTU56" s="150"/>
      <c r="MTV56" s="150"/>
      <c r="MTW56" s="150"/>
      <c r="MTX56" s="150"/>
      <c r="MTY56" s="150"/>
      <c r="MTZ56" s="150"/>
      <c r="MUA56" s="150"/>
      <c r="MUB56" s="150"/>
      <c r="MUC56" s="150"/>
      <c r="MUD56" s="150"/>
      <c r="MUE56" s="150"/>
      <c r="MUF56" s="150"/>
      <c r="MUG56" s="150"/>
      <c r="MUH56" s="150"/>
      <c r="MUI56" s="150"/>
      <c r="MUJ56" s="150"/>
      <c r="MUK56" s="150"/>
      <c r="MUL56" s="150"/>
      <c r="MUM56" s="150"/>
      <c r="MUN56" s="150"/>
      <c r="MUO56" s="150"/>
      <c r="MUP56" s="150"/>
      <c r="MUQ56" s="150"/>
      <c r="MUR56" s="150"/>
      <c r="MUS56" s="150"/>
      <c r="MUT56" s="150"/>
      <c r="MUU56" s="150"/>
      <c r="MUV56" s="150"/>
      <c r="MUW56" s="150"/>
      <c r="MUX56" s="150"/>
      <c r="MUY56" s="150"/>
      <c r="MUZ56" s="150"/>
      <c r="MVA56" s="150"/>
      <c r="MVB56" s="150"/>
      <c r="MVC56" s="150"/>
      <c r="MVD56" s="150"/>
      <c r="MVE56" s="150"/>
      <c r="MVF56" s="150"/>
      <c r="MVG56" s="150"/>
      <c r="MVH56" s="150"/>
      <c r="MVI56" s="150"/>
      <c r="MVJ56" s="150"/>
      <c r="MVK56" s="150"/>
      <c r="MVL56" s="150"/>
      <c r="MVM56" s="150"/>
      <c r="MVN56" s="150"/>
      <c r="MVO56" s="150"/>
      <c r="MVP56" s="150"/>
      <c r="MVQ56" s="150"/>
      <c r="MVR56" s="150"/>
      <c r="MVS56" s="150"/>
      <c r="MVT56" s="150"/>
      <c r="MVU56" s="150"/>
      <c r="MVV56" s="150"/>
      <c r="MVW56" s="150"/>
      <c r="MVX56" s="150"/>
      <c r="MVY56" s="150"/>
      <c r="MVZ56" s="150"/>
      <c r="MWA56" s="150"/>
      <c r="MWB56" s="150"/>
      <c r="MWC56" s="150"/>
      <c r="MWD56" s="150"/>
      <c r="MWE56" s="150"/>
      <c r="MWF56" s="150"/>
      <c r="MWG56" s="150"/>
      <c r="MWH56" s="150"/>
      <c r="MWI56" s="150"/>
      <c r="MWJ56" s="150"/>
      <c r="MWK56" s="150"/>
      <c r="MWL56" s="150"/>
      <c r="MWM56" s="150"/>
      <c r="MWN56" s="150"/>
      <c r="MWO56" s="150"/>
      <c r="MWP56" s="150"/>
      <c r="MWQ56" s="150"/>
      <c r="MWR56" s="150"/>
      <c r="MWS56" s="150"/>
      <c r="MWT56" s="150"/>
      <c r="MWU56" s="150"/>
      <c r="MWV56" s="150"/>
      <c r="MWW56" s="150"/>
      <c r="MWX56" s="150"/>
      <c r="MWY56" s="150"/>
      <c r="MWZ56" s="150"/>
      <c r="MXA56" s="150"/>
      <c r="MXB56" s="150"/>
      <c r="MXC56" s="150"/>
      <c r="MXD56" s="150"/>
      <c r="MXE56" s="150"/>
      <c r="MXF56" s="150"/>
      <c r="MXG56" s="150"/>
      <c r="MXH56" s="150"/>
      <c r="MXI56" s="150"/>
      <c r="MXJ56" s="150"/>
      <c r="MXK56" s="150"/>
      <c r="MXL56" s="150"/>
      <c r="MXM56" s="150"/>
      <c r="MXN56" s="150"/>
      <c r="MXO56" s="150"/>
      <c r="MXP56" s="150"/>
      <c r="MXQ56" s="150"/>
      <c r="MXR56" s="150"/>
      <c r="MXS56" s="150"/>
      <c r="MXT56" s="150"/>
      <c r="MXU56" s="150"/>
      <c r="MXV56" s="150"/>
      <c r="MXW56" s="150"/>
      <c r="MXX56" s="150"/>
      <c r="MXY56" s="150"/>
      <c r="MXZ56" s="150"/>
      <c r="MYA56" s="150"/>
      <c r="MYB56" s="150"/>
      <c r="MYC56" s="150"/>
      <c r="MYD56" s="150"/>
      <c r="MYE56" s="150"/>
      <c r="MYF56" s="150"/>
      <c r="MYG56" s="150"/>
      <c r="MYH56" s="150"/>
      <c r="MYI56" s="150"/>
      <c r="MYJ56" s="150"/>
      <c r="MYK56" s="150"/>
      <c r="MYL56" s="150"/>
      <c r="MYM56" s="150"/>
      <c r="MYN56" s="150"/>
      <c r="MYO56" s="150"/>
      <c r="MYP56" s="150"/>
      <c r="MYQ56" s="150"/>
      <c r="MYR56" s="150"/>
      <c r="MYS56" s="150"/>
      <c r="MYT56" s="150"/>
      <c r="MYU56" s="150"/>
      <c r="MYV56" s="150"/>
      <c r="MYW56" s="150"/>
      <c r="MYX56" s="150"/>
      <c r="MYY56" s="150"/>
      <c r="MYZ56" s="150"/>
      <c r="MZA56" s="150"/>
      <c r="MZB56" s="150"/>
      <c r="MZC56" s="150"/>
      <c r="MZD56" s="150"/>
      <c r="MZE56" s="150"/>
      <c r="MZF56" s="150"/>
      <c r="MZG56" s="150"/>
      <c r="MZH56" s="150"/>
      <c r="MZI56" s="150"/>
      <c r="MZJ56" s="150"/>
      <c r="MZK56" s="150"/>
      <c r="MZL56" s="150"/>
      <c r="MZM56" s="150"/>
      <c r="MZN56" s="150"/>
      <c r="MZO56" s="150"/>
      <c r="MZP56" s="150"/>
      <c r="MZQ56" s="150"/>
      <c r="MZR56" s="150"/>
      <c r="MZS56" s="150"/>
      <c r="MZT56" s="150"/>
      <c r="MZU56" s="150"/>
      <c r="MZV56" s="150"/>
      <c r="MZW56" s="150"/>
      <c r="MZX56" s="150"/>
      <c r="MZY56" s="150"/>
      <c r="MZZ56" s="150"/>
      <c r="NAA56" s="150"/>
      <c r="NAB56" s="150"/>
      <c r="NAC56" s="150"/>
      <c r="NAD56" s="150"/>
      <c r="NAE56" s="150"/>
      <c r="NAF56" s="150"/>
      <c r="NAG56" s="150"/>
      <c r="NAH56" s="150"/>
      <c r="NAI56" s="150"/>
      <c r="NAJ56" s="150"/>
      <c r="NAK56" s="150"/>
      <c r="NAL56" s="150"/>
      <c r="NAM56" s="150"/>
      <c r="NAN56" s="150"/>
      <c r="NAO56" s="150"/>
      <c r="NAP56" s="150"/>
      <c r="NAQ56" s="150"/>
      <c r="NAR56" s="150"/>
      <c r="NAS56" s="150"/>
      <c r="NAT56" s="150"/>
      <c r="NAU56" s="150"/>
      <c r="NAV56" s="150"/>
      <c r="NAW56" s="150"/>
      <c r="NAX56" s="150"/>
      <c r="NAY56" s="150"/>
      <c r="NAZ56" s="150"/>
      <c r="NBA56" s="150"/>
      <c r="NBB56" s="150"/>
      <c r="NBC56" s="150"/>
      <c r="NBD56" s="150"/>
      <c r="NBE56" s="150"/>
      <c r="NBF56" s="150"/>
      <c r="NBG56" s="150"/>
      <c r="NBH56" s="150"/>
      <c r="NBI56" s="150"/>
      <c r="NBJ56" s="150"/>
      <c r="NBK56" s="150"/>
      <c r="NBL56" s="150"/>
      <c r="NBM56" s="150"/>
      <c r="NBN56" s="150"/>
      <c r="NBO56" s="150"/>
      <c r="NBP56" s="150"/>
      <c r="NBQ56" s="150"/>
      <c r="NBR56" s="150"/>
      <c r="NBS56" s="150"/>
      <c r="NBT56" s="150"/>
      <c r="NBU56" s="150"/>
      <c r="NBV56" s="150"/>
      <c r="NBW56" s="150"/>
      <c r="NBX56" s="150"/>
      <c r="NBY56" s="150"/>
      <c r="NBZ56" s="150"/>
      <c r="NCA56" s="150"/>
      <c r="NCB56" s="150"/>
      <c r="NCC56" s="150"/>
      <c r="NCD56" s="150"/>
      <c r="NCE56" s="150"/>
      <c r="NCF56" s="150"/>
      <c r="NCG56" s="150"/>
      <c r="NCH56" s="150"/>
      <c r="NCI56" s="150"/>
      <c r="NCJ56" s="150"/>
      <c r="NCK56" s="150"/>
      <c r="NCL56" s="150"/>
      <c r="NCM56" s="150"/>
      <c r="NCN56" s="150"/>
      <c r="NCO56" s="150"/>
      <c r="NCP56" s="150"/>
      <c r="NCQ56" s="150"/>
      <c r="NCR56" s="150"/>
      <c r="NCS56" s="150"/>
      <c r="NCT56" s="150"/>
      <c r="NCU56" s="150"/>
      <c r="NCV56" s="150"/>
      <c r="NCW56" s="150"/>
      <c r="NCX56" s="150"/>
      <c r="NCY56" s="150"/>
      <c r="NCZ56" s="150"/>
      <c r="NDA56" s="150"/>
      <c r="NDB56" s="150"/>
      <c r="NDC56" s="150"/>
      <c r="NDD56" s="150"/>
      <c r="NDE56" s="150"/>
      <c r="NDF56" s="150"/>
      <c r="NDG56" s="150"/>
      <c r="NDH56" s="150"/>
      <c r="NDI56" s="150"/>
      <c r="NDJ56" s="150"/>
      <c r="NDK56" s="150"/>
      <c r="NDL56" s="150"/>
      <c r="NDM56" s="150"/>
      <c r="NDN56" s="150"/>
      <c r="NDO56" s="150"/>
      <c r="NDP56" s="150"/>
      <c r="NDQ56" s="150"/>
      <c r="NDR56" s="150"/>
      <c r="NDS56" s="150"/>
      <c r="NDT56" s="150"/>
      <c r="NDU56" s="150"/>
      <c r="NDV56" s="150"/>
      <c r="NDW56" s="150"/>
      <c r="NDX56" s="150"/>
      <c r="NDY56" s="150"/>
      <c r="NDZ56" s="150"/>
      <c r="NEA56" s="150"/>
      <c r="NEB56" s="150"/>
      <c r="NEC56" s="150"/>
      <c r="NED56" s="150"/>
      <c r="NEE56" s="150"/>
      <c r="NEF56" s="150"/>
      <c r="NEG56" s="150"/>
      <c r="NEH56" s="150"/>
      <c r="NEI56" s="150"/>
      <c r="NEJ56" s="150"/>
      <c r="NEK56" s="150"/>
      <c r="NEL56" s="150"/>
      <c r="NEM56" s="150"/>
      <c r="NEN56" s="150"/>
      <c r="NEO56" s="150"/>
      <c r="NEP56" s="150"/>
      <c r="NEQ56" s="150"/>
      <c r="NER56" s="150"/>
      <c r="NES56" s="150"/>
      <c r="NET56" s="150"/>
      <c r="NEU56" s="150"/>
      <c r="NEV56" s="150"/>
      <c r="NEW56" s="150"/>
      <c r="NEX56" s="150"/>
      <c r="NEY56" s="150"/>
      <c r="NEZ56" s="150"/>
      <c r="NFA56" s="150"/>
      <c r="NFB56" s="150"/>
      <c r="NFC56" s="150"/>
      <c r="NFD56" s="150"/>
      <c r="NFE56" s="150"/>
      <c r="NFF56" s="150"/>
      <c r="NFG56" s="150"/>
      <c r="NFH56" s="150"/>
      <c r="NFI56" s="150"/>
      <c r="NFJ56" s="150"/>
      <c r="NFK56" s="150"/>
      <c r="NFL56" s="150"/>
      <c r="NFM56" s="150"/>
      <c r="NFN56" s="150"/>
      <c r="NFO56" s="150"/>
      <c r="NFP56" s="150"/>
      <c r="NFQ56" s="150"/>
      <c r="NFR56" s="150"/>
      <c r="NFS56" s="150"/>
      <c r="NFT56" s="150"/>
      <c r="NFU56" s="150"/>
      <c r="NFV56" s="150"/>
      <c r="NFW56" s="150"/>
      <c r="NFX56" s="150"/>
      <c r="NFY56" s="150"/>
      <c r="NFZ56" s="150"/>
      <c r="NGA56" s="150"/>
      <c r="NGB56" s="150"/>
      <c r="NGC56" s="150"/>
      <c r="NGD56" s="150"/>
      <c r="NGE56" s="150"/>
      <c r="NGF56" s="150"/>
      <c r="NGG56" s="150"/>
      <c r="NGH56" s="150"/>
      <c r="NGI56" s="150"/>
      <c r="NGJ56" s="150"/>
      <c r="NGK56" s="150"/>
      <c r="NGL56" s="150"/>
      <c r="NGM56" s="150"/>
      <c r="NGN56" s="150"/>
      <c r="NGO56" s="150"/>
      <c r="NGP56" s="150"/>
      <c r="NGQ56" s="150"/>
      <c r="NGR56" s="150"/>
      <c r="NGS56" s="150"/>
      <c r="NGT56" s="150"/>
      <c r="NGU56" s="150"/>
      <c r="NGV56" s="150"/>
      <c r="NGW56" s="150"/>
      <c r="NGX56" s="150"/>
      <c r="NGY56" s="150"/>
      <c r="NGZ56" s="150"/>
      <c r="NHA56" s="150"/>
      <c r="NHB56" s="150"/>
      <c r="NHC56" s="150"/>
      <c r="NHD56" s="150"/>
      <c r="NHE56" s="150"/>
      <c r="NHF56" s="150"/>
      <c r="NHG56" s="150"/>
      <c r="NHH56" s="150"/>
      <c r="NHI56" s="150"/>
      <c r="NHJ56" s="150"/>
      <c r="NHK56" s="150"/>
      <c r="NHL56" s="150"/>
      <c r="NHM56" s="150"/>
      <c r="NHN56" s="150"/>
      <c r="NHO56" s="150"/>
      <c r="NHP56" s="150"/>
      <c r="NHQ56" s="150"/>
      <c r="NHR56" s="150"/>
      <c r="NHS56" s="150"/>
      <c r="NHT56" s="150"/>
      <c r="NHU56" s="150"/>
      <c r="NHV56" s="150"/>
      <c r="NHW56" s="150"/>
      <c r="NHX56" s="150"/>
      <c r="NHY56" s="150"/>
      <c r="NHZ56" s="150"/>
      <c r="NIA56" s="150"/>
      <c r="NIB56" s="150"/>
      <c r="NIC56" s="150"/>
      <c r="NID56" s="150"/>
      <c r="NIE56" s="150"/>
      <c r="NIF56" s="150"/>
      <c r="NIG56" s="150"/>
      <c r="NIH56" s="150"/>
      <c r="NII56" s="150"/>
      <c r="NIJ56" s="150"/>
      <c r="NIK56" s="150"/>
      <c r="NIL56" s="150"/>
      <c r="NIM56" s="150"/>
      <c r="NIN56" s="150"/>
      <c r="NIO56" s="150"/>
      <c r="NIP56" s="150"/>
      <c r="NIQ56" s="150"/>
      <c r="NIR56" s="150"/>
      <c r="NIS56" s="150"/>
      <c r="NIT56" s="150"/>
      <c r="NIU56" s="150"/>
      <c r="NIV56" s="150"/>
      <c r="NIW56" s="150"/>
      <c r="NIX56" s="150"/>
      <c r="NIY56" s="150"/>
      <c r="NIZ56" s="150"/>
      <c r="NJA56" s="150"/>
      <c r="NJB56" s="150"/>
      <c r="NJC56" s="150"/>
      <c r="NJD56" s="150"/>
      <c r="NJE56" s="150"/>
      <c r="NJF56" s="150"/>
      <c r="NJG56" s="150"/>
      <c r="NJH56" s="150"/>
      <c r="NJI56" s="150"/>
      <c r="NJJ56" s="150"/>
      <c r="NJK56" s="150"/>
      <c r="NJL56" s="150"/>
      <c r="NJM56" s="150"/>
      <c r="NJN56" s="150"/>
      <c r="NJO56" s="150"/>
      <c r="NJP56" s="150"/>
      <c r="NJQ56" s="150"/>
      <c r="NJR56" s="150"/>
      <c r="NJS56" s="150"/>
      <c r="NJT56" s="150"/>
      <c r="NJU56" s="150"/>
      <c r="NJV56" s="150"/>
      <c r="NJW56" s="150"/>
      <c r="NJX56" s="150"/>
      <c r="NJY56" s="150"/>
      <c r="NJZ56" s="150"/>
      <c r="NKA56" s="150"/>
      <c r="NKB56" s="150"/>
      <c r="NKC56" s="150"/>
      <c r="NKD56" s="150"/>
      <c r="NKE56" s="150"/>
      <c r="NKF56" s="150"/>
      <c r="NKG56" s="150"/>
      <c r="NKH56" s="150"/>
      <c r="NKI56" s="150"/>
      <c r="NKJ56" s="150"/>
      <c r="NKK56" s="150"/>
      <c r="NKL56" s="150"/>
      <c r="NKM56" s="150"/>
      <c r="NKN56" s="150"/>
      <c r="NKO56" s="150"/>
      <c r="NKP56" s="150"/>
      <c r="NKQ56" s="150"/>
      <c r="NKR56" s="150"/>
      <c r="NKS56" s="150"/>
      <c r="NKT56" s="150"/>
      <c r="NKU56" s="150"/>
      <c r="NKV56" s="150"/>
      <c r="NKW56" s="150"/>
      <c r="NKX56" s="150"/>
      <c r="NKY56" s="150"/>
      <c r="NKZ56" s="150"/>
      <c r="NLA56" s="150"/>
      <c r="NLB56" s="150"/>
      <c r="NLC56" s="150"/>
      <c r="NLD56" s="150"/>
      <c r="NLE56" s="150"/>
      <c r="NLF56" s="150"/>
      <c r="NLG56" s="150"/>
      <c r="NLH56" s="150"/>
      <c r="NLI56" s="150"/>
      <c r="NLJ56" s="150"/>
      <c r="NLK56" s="150"/>
      <c r="NLL56" s="150"/>
      <c r="NLM56" s="150"/>
      <c r="NLN56" s="150"/>
      <c r="NLO56" s="150"/>
      <c r="NLP56" s="150"/>
      <c r="NLQ56" s="150"/>
      <c r="NLR56" s="150"/>
      <c r="NLS56" s="150"/>
      <c r="NLT56" s="150"/>
      <c r="NLU56" s="150"/>
      <c r="NLV56" s="150"/>
      <c r="NLW56" s="150"/>
      <c r="NLX56" s="150"/>
      <c r="NLY56" s="150"/>
      <c r="NLZ56" s="150"/>
      <c r="NMA56" s="150"/>
      <c r="NMB56" s="150"/>
      <c r="NMC56" s="150"/>
      <c r="NMD56" s="150"/>
      <c r="NME56" s="150"/>
      <c r="NMF56" s="150"/>
      <c r="NMG56" s="150"/>
      <c r="NMH56" s="150"/>
      <c r="NMI56" s="150"/>
      <c r="NMJ56" s="150"/>
      <c r="NMK56" s="150"/>
      <c r="NML56" s="150"/>
      <c r="NMM56" s="150"/>
      <c r="NMN56" s="150"/>
      <c r="NMO56" s="150"/>
      <c r="NMP56" s="150"/>
      <c r="NMQ56" s="150"/>
      <c r="NMR56" s="150"/>
      <c r="NMS56" s="150"/>
      <c r="NMT56" s="150"/>
      <c r="NMU56" s="150"/>
      <c r="NMV56" s="150"/>
      <c r="NMW56" s="150"/>
      <c r="NMX56" s="150"/>
      <c r="NMY56" s="150"/>
      <c r="NMZ56" s="150"/>
      <c r="NNA56" s="150"/>
      <c r="NNB56" s="150"/>
      <c r="NNC56" s="150"/>
      <c r="NND56" s="150"/>
      <c r="NNE56" s="150"/>
      <c r="NNF56" s="150"/>
      <c r="NNG56" s="150"/>
      <c r="NNH56" s="150"/>
      <c r="NNI56" s="150"/>
      <c r="NNJ56" s="150"/>
      <c r="NNK56" s="150"/>
      <c r="NNL56" s="150"/>
      <c r="NNM56" s="150"/>
      <c r="NNN56" s="150"/>
      <c r="NNO56" s="150"/>
      <c r="NNP56" s="150"/>
      <c r="NNQ56" s="150"/>
      <c r="NNR56" s="150"/>
      <c r="NNS56" s="150"/>
      <c r="NNT56" s="150"/>
      <c r="NNU56" s="150"/>
      <c r="NNV56" s="150"/>
      <c r="NNW56" s="150"/>
      <c r="NNX56" s="150"/>
      <c r="NNY56" s="150"/>
      <c r="NNZ56" s="150"/>
      <c r="NOA56" s="150"/>
      <c r="NOB56" s="150"/>
      <c r="NOC56" s="150"/>
      <c r="NOD56" s="150"/>
      <c r="NOE56" s="150"/>
      <c r="NOF56" s="150"/>
      <c r="NOG56" s="150"/>
      <c r="NOH56" s="150"/>
      <c r="NOI56" s="150"/>
      <c r="NOJ56" s="150"/>
      <c r="NOK56" s="150"/>
      <c r="NOL56" s="150"/>
      <c r="NOM56" s="150"/>
      <c r="NON56" s="150"/>
      <c r="NOO56" s="150"/>
      <c r="NOP56" s="150"/>
      <c r="NOQ56" s="150"/>
      <c r="NOR56" s="150"/>
      <c r="NOS56" s="150"/>
      <c r="NOT56" s="150"/>
      <c r="NOU56" s="150"/>
      <c r="NOV56" s="150"/>
      <c r="NOW56" s="150"/>
      <c r="NOX56" s="150"/>
      <c r="NOY56" s="150"/>
      <c r="NOZ56" s="150"/>
      <c r="NPA56" s="150"/>
      <c r="NPB56" s="150"/>
      <c r="NPC56" s="150"/>
      <c r="NPD56" s="150"/>
      <c r="NPE56" s="150"/>
      <c r="NPF56" s="150"/>
      <c r="NPG56" s="150"/>
      <c r="NPH56" s="150"/>
      <c r="NPI56" s="150"/>
      <c r="NPJ56" s="150"/>
      <c r="NPK56" s="150"/>
      <c r="NPL56" s="150"/>
      <c r="NPM56" s="150"/>
      <c r="NPN56" s="150"/>
      <c r="NPO56" s="150"/>
      <c r="NPP56" s="150"/>
      <c r="NPQ56" s="150"/>
      <c r="NPR56" s="150"/>
      <c r="NPS56" s="150"/>
      <c r="NPT56" s="150"/>
      <c r="NPU56" s="150"/>
      <c r="NPV56" s="150"/>
      <c r="NPW56" s="150"/>
      <c r="NPX56" s="150"/>
      <c r="NPY56" s="150"/>
      <c r="NPZ56" s="150"/>
      <c r="NQA56" s="150"/>
      <c r="NQB56" s="150"/>
      <c r="NQC56" s="150"/>
      <c r="NQD56" s="150"/>
      <c r="NQE56" s="150"/>
      <c r="NQF56" s="150"/>
      <c r="NQG56" s="150"/>
      <c r="NQH56" s="150"/>
      <c r="NQI56" s="150"/>
      <c r="NQJ56" s="150"/>
      <c r="NQK56" s="150"/>
      <c r="NQL56" s="150"/>
      <c r="NQM56" s="150"/>
      <c r="NQN56" s="150"/>
      <c r="NQO56" s="150"/>
      <c r="NQP56" s="150"/>
      <c r="NQQ56" s="150"/>
      <c r="NQR56" s="150"/>
      <c r="NQS56" s="150"/>
      <c r="NQT56" s="150"/>
      <c r="NQU56" s="150"/>
      <c r="NQV56" s="150"/>
      <c r="NQW56" s="150"/>
      <c r="NQX56" s="150"/>
      <c r="NQY56" s="150"/>
      <c r="NQZ56" s="150"/>
      <c r="NRA56" s="150"/>
      <c r="NRB56" s="150"/>
      <c r="NRC56" s="150"/>
      <c r="NRD56" s="150"/>
      <c r="NRE56" s="150"/>
      <c r="NRF56" s="150"/>
      <c r="NRG56" s="150"/>
      <c r="NRH56" s="150"/>
      <c r="NRI56" s="150"/>
      <c r="NRJ56" s="150"/>
      <c r="NRK56" s="150"/>
      <c r="NRL56" s="150"/>
      <c r="NRM56" s="150"/>
      <c r="NRN56" s="150"/>
      <c r="NRO56" s="150"/>
      <c r="NRP56" s="150"/>
      <c r="NRQ56" s="150"/>
      <c r="NRR56" s="150"/>
      <c r="NRS56" s="150"/>
      <c r="NRT56" s="150"/>
      <c r="NRU56" s="150"/>
      <c r="NRV56" s="150"/>
      <c r="NRW56" s="150"/>
      <c r="NRX56" s="150"/>
      <c r="NRY56" s="150"/>
      <c r="NRZ56" s="150"/>
      <c r="NSA56" s="150"/>
      <c r="NSB56" s="150"/>
      <c r="NSC56" s="150"/>
      <c r="NSD56" s="150"/>
      <c r="NSE56" s="150"/>
      <c r="NSF56" s="150"/>
      <c r="NSG56" s="150"/>
      <c r="NSH56" s="150"/>
      <c r="NSI56" s="150"/>
      <c r="NSJ56" s="150"/>
      <c r="NSK56" s="150"/>
      <c r="NSL56" s="150"/>
      <c r="NSM56" s="150"/>
      <c r="NSN56" s="150"/>
      <c r="NSO56" s="150"/>
      <c r="NSP56" s="150"/>
      <c r="NSQ56" s="150"/>
      <c r="NSR56" s="150"/>
      <c r="NSS56" s="150"/>
      <c r="NST56" s="150"/>
      <c r="NSU56" s="150"/>
      <c r="NSV56" s="150"/>
      <c r="NSW56" s="150"/>
      <c r="NSX56" s="150"/>
      <c r="NSY56" s="150"/>
      <c r="NSZ56" s="150"/>
      <c r="NTA56" s="150"/>
      <c r="NTB56" s="150"/>
      <c r="NTC56" s="150"/>
      <c r="NTD56" s="150"/>
      <c r="NTE56" s="150"/>
      <c r="NTF56" s="150"/>
      <c r="NTG56" s="150"/>
      <c r="NTH56" s="150"/>
      <c r="NTI56" s="150"/>
      <c r="NTJ56" s="150"/>
      <c r="NTK56" s="150"/>
      <c r="NTL56" s="150"/>
      <c r="NTM56" s="150"/>
      <c r="NTN56" s="150"/>
      <c r="NTO56" s="150"/>
      <c r="NTP56" s="150"/>
      <c r="NTQ56" s="150"/>
      <c r="NTR56" s="150"/>
      <c r="NTS56" s="150"/>
      <c r="NTT56" s="150"/>
      <c r="NTU56" s="150"/>
      <c r="NTV56" s="150"/>
      <c r="NTW56" s="150"/>
      <c r="NTX56" s="150"/>
      <c r="NTY56" s="150"/>
      <c r="NTZ56" s="150"/>
      <c r="NUA56" s="150"/>
      <c r="NUB56" s="150"/>
      <c r="NUC56" s="150"/>
      <c r="NUD56" s="150"/>
      <c r="NUE56" s="150"/>
      <c r="NUF56" s="150"/>
      <c r="NUG56" s="150"/>
      <c r="NUH56" s="150"/>
      <c r="NUI56" s="150"/>
      <c r="NUJ56" s="150"/>
      <c r="NUK56" s="150"/>
      <c r="NUL56" s="150"/>
      <c r="NUM56" s="150"/>
      <c r="NUN56" s="150"/>
      <c r="NUO56" s="150"/>
      <c r="NUP56" s="150"/>
      <c r="NUQ56" s="150"/>
      <c r="NUR56" s="150"/>
      <c r="NUS56" s="150"/>
      <c r="NUT56" s="150"/>
      <c r="NUU56" s="150"/>
      <c r="NUV56" s="150"/>
      <c r="NUW56" s="150"/>
      <c r="NUX56" s="150"/>
      <c r="NUY56" s="150"/>
      <c r="NUZ56" s="150"/>
      <c r="NVA56" s="150"/>
      <c r="NVB56" s="150"/>
      <c r="NVC56" s="150"/>
      <c r="NVD56" s="150"/>
      <c r="NVE56" s="150"/>
      <c r="NVF56" s="150"/>
      <c r="NVG56" s="150"/>
      <c r="NVH56" s="150"/>
      <c r="NVI56" s="150"/>
      <c r="NVJ56" s="150"/>
      <c r="NVK56" s="150"/>
      <c r="NVL56" s="150"/>
      <c r="NVM56" s="150"/>
      <c r="NVN56" s="150"/>
      <c r="NVO56" s="150"/>
      <c r="NVP56" s="150"/>
      <c r="NVQ56" s="150"/>
      <c r="NVR56" s="150"/>
      <c r="NVS56" s="150"/>
      <c r="NVT56" s="150"/>
      <c r="NVU56" s="150"/>
      <c r="NVV56" s="150"/>
      <c r="NVW56" s="150"/>
      <c r="NVX56" s="150"/>
      <c r="NVY56" s="150"/>
      <c r="NVZ56" s="150"/>
      <c r="NWA56" s="150"/>
      <c r="NWB56" s="150"/>
      <c r="NWC56" s="150"/>
      <c r="NWD56" s="150"/>
      <c r="NWE56" s="150"/>
      <c r="NWF56" s="150"/>
      <c r="NWG56" s="150"/>
      <c r="NWH56" s="150"/>
      <c r="NWI56" s="150"/>
      <c r="NWJ56" s="150"/>
      <c r="NWK56" s="150"/>
      <c r="NWL56" s="150"/>
      <c r="NWM56" s="150"/>
      <c r="NWN56" s="150"/>
      <c r="NWO56" s="150"/>
      <c r="NWP56" s="150"/>
      <c r="NWQ56" s="150"/>
      <c r="NWR56" s="150"/>
      <c r="NWS56" s="150"/>
      <c r="NWT56" s="150"/>
      <c r="NWU56" s="150"/>
      <c r="NWV56" s="150"/>
      <c r="NWW56" s="150"/>
      <c r="NWX56" s="150"/>
      <c r="NWY56" s="150"/>
      <c r="NWZ56" s="150"/>
      <c r="NXA56" s="150"/>
      <c r="NXB56" s="150"/>
      <c r="NXC56" s="150"/>
      <c r="NXD56" s="150"/>
      <c r="NXE56" s="150"/>
      <c r="NXF56" s="150"/>
      <c r="NXG56" s="150"/>
      <c r="NXH56" s="150"/>
      <c r="NXI56" s="150"/>
      <c r="NXJ56" s="150"/>
      <c r="NXK56" s="150"/>
      <c r="NXL56" s="150"/>
      <c r="NXM56" s="150"/>
      <c r="NXN56" s="150"/>
      <c r="NXO56" s="150"/>
      <c r="NXP56" s="150"/>
      <c r="NXQ56" s="150"/>
      <c r="NXR56" s="150"/>
      <c r="NXS56" s="150"/>
      <c r="NXT56" s="150"/>
      <c r="NXU56" s="150"/>
      <c r="NXV56" s="150"/>
      <c r="NXW56" s="150"/>
      <c r="NXX56" s="150"/>
      <c r="NXY56" s="150"/>
      <c r="NXZ56" s="150"/>
      <c r="NYA56" s="150"/>
      <c r="NYB56" s="150"/>
      <c r="NYC56" s="150"/>
      <c r="NYD56" s="150"/>
      <c r="NYE56" s="150"/>
      <c r="NYF56" s="150"/>
      <c r="NYG56" s="150"/>
      <c r="NYH56" s="150"/>
      <c r="NYI56" s="150"/>
      <c r="NYJ56" s="150"/>
      <c r="NYK56" s="150"/>
      <c r="NYL56" s="150"/>
      <c r="NYM56" s="150"/>
      <c r="NYN56" s="150"/>
      <c r="NYO56" s="150"/>
      <c r="NYP56" s="150"/>
      <c r="NYQ56" s="150"/>
      <c r="NYR56" s="150"/>
      <c r="NYS56" s="150"/>
      <c r="NYT56" s="150"/>
      <c r="NYU56" s="150"/>
      <c r="NYV56" s="150"/>
      <c r="NYW56" s="150"/>
      <c r="NYX56" s="150"/>
      <c r="NYY56" s="150"/>
      <c r="NYZ56" s="150"/>
      <c r="NZA56" s="150"/>
      <c r="NZB56" s="150"/>
      <c r="NZC56" s="150"/>
      <c r="NZD56" s="150"/>
      <c r="NZE56" s="150"/>
      <c r="NZF56" s="150"/>
      <c r="NZG56" s="150"/>
      <c r="NZH56" s="150"/>
      <c r="NZI56" s="150"/>
      <c r="NZJ56" s="150"/>
      <c r="NZK56" s="150"/>
      <c r="NZL56" s="150"/>
      <c r="NZM56" s="150"/>
      <c r="NZN56" s="150"/>
      <c r="NZO56" s="150"/>
      <c r="NZP56" s="150"/>
      <c r="NZQ56" s="150"/>
      <c r="NZR56" s="150"/>
      <c r="NZS56" s="150"/>
      <c r="NZT56" s="150"/>
      <c r="NZU56" s="150"/>
      <c r="NZV56" s="150"/>
      <c r="NZW56" s="150"/>
      <c r="NZX56" s="150"/>
      <c r="NZY56" s="150"/>
      <c r="NZZ56" s="150"/>
      <c r="OAA56" s="150"/>
      <c r="OAB56" s="150"/>
      <c r="OAC56" s="150"/>
      <c r="OAD56" s="150"/>
      <c r="OAE56" s="150"/>
      <c r="OAF56" s="150"/>
      <c r="OAG56" s="150"/>
      <c r="OAH56" s="150"/>
      <c r="OAI56" s="150"/>
      <c r="OAJ56" s="150"/>
      <c r="OAK56" s="150"/>
      <c r="OAL56" s="150"/>
      <c r="OAM56" s="150"/>
      <c r="OAN56" s="150"/>
      <c r="OAO56" s="150"/>
      <c r="OAP56" s="150"/>
      <c r="OAQ56" s="150"/>
      <c r="OAR56" s="150"/>
      <c r="OAS56" s="150"/>
      <c r="OAT56" s="150"/>
      <c r="OAU56" s="150"/>
      <c r="OAV56" s="150"/>
      <c r="OAW56" s="150"/>
      <c r="OAX56" s="150"/>
      <c r="OAY56" s="150"/>
      <c r="OAZ56" s="150"/>
      <c r="OBA56" s="150"/>
      <c r="OBB56" s="150"/>
      <c r="OBC56" s="150"/>
      <c r="OBD56" s="150"/>
      <c r="OBE56" s="150"/>
      <c r="OBF56" s="150"/>
      <c r="OBG56" s="150"/>
      <c r="OBH56" s="150"/>
      <c r="OBI56" s="150"/>
      <c r="OBJ56" s="150"/>
      <c r="OBK56" s="150"/>
      <c r="OBL56" s="150"/>
      <c r="OBM56" s="150"/>
      <c r="OBN56" s="150"/>
      <c r="OBO56" s="150"/>
      <c r="OBP56" s="150"/>
      <c r="OBQ56" s="150"/>
      <c r="OBR56" s="150"/>
      <c r="OBS56" s="150"/>
      <c r="OBT56" s="150"/>
      <c r="OBU56" s="150"/>
      <c r="OBV56" s="150"/>
      <c r="OBW56" s="150"/>
      <c r="OBX56" s="150"/>
      <c r="OBY56" s="150"/>
      <c r="OBZ56" s="150"/>
      <c r="OCA56" s="150"/>
      <c r="OCB56" s="150"/>
      <c r="OCC56" s="150"/>
      <c r="OCD56" s="150"/>
      <c r="OCE56" s="150"/>
      <c r="OCF56" s="150"/>
      <c r="OCG56" s="150"/>
      <c r="OCH56" s="150"/>
      <c r="OCI56" s="150"/>
      <c r="OCJ56" s="150"/>
      <c r="OCK56" s="150"/>
      <c r="OCL56" s="150"/>
      <c r="OCM56" s="150"/>
      <c r="OCN56" s="150"/>
      <c r="OCO56" s="150"/>
      <c r="OCP56" s="150"/>
      <c r="OCQ56" s="150"/>
      <c r="OCR56" s="150"/>
      <c r="OCS56" s="150"/>
      <c r="OCT56" s="150"/>
      <c r="OCU56" s="150"/>
      <c r="OCV56" s="150"/>
      <c r="OCW56" s="150"/>
      <c r="OCX56" s="150"/>
      <c r="OCY56" s="150"/>
      <c r="OCZ56" s="150"/>
      <c r="ODA56" s="150"/>
      <c r="ODB56" s="150"/>
      <c r="ODC56" s="150"/>
      <c r="ODD56" s="150"/>
      <c r="ODE56" s="150"/>
      <c r="ODF56" s="150"/>
      <c r="ODG56" s="150"/>
      <c r="ODH56" s="150"/>
      <c r="ODI56" s="150"/>
      <c r="ODJ56" s="150"/>
      <c r="ODK56" s="150"/>
      <c r="ODL56" s="150"/>
      <c r="ODM56" s="150"/>
      <c r="ODN56" s="150"/>
      <c r="ODO56" s="150"/>
      <c r="ODP56" s="150"/>
      <c r="ODQ56" s="150"/>
      <c r="ODR56" s="150"/>
      <c r="ODS56" s="150"/>
      <c r="ODT56" s="150"/>
      <c r="ODU56" s="150"/>
      <c r="ODV56" s="150"/>
      <c r="ODW56" s="150"/>
      <c r="ODX56" s="150"/>
      <c r="ODY56" s="150"/>
      <c r="ODZ56" s="150"/>
      <c r="OEA56" s="150"/>
      <c r="OEB56" s="150"/>
      <c r="OEC56" s="150"/>
      <c r="OED56" s="150"/>
      <c r="OEE56" s="150"/>
      <c r="OEF56" s="150"/>
      <c r="OEG56" s="150"/>
      <c r="OEH56" s="150"/>
      <c r="OEI56" s="150"/>
      <c r="OEJ56" s="150"/>
      <c r="OEK56" s="150"/>
      <c r="OEL56" s="150"/>
      <c r="OEM56" s="150"/>
      <c r="OEN56" s="150"/>
      <c r="OEO56" s="150"/>
      <c r="OEP56" s="150"/>
      <c r="OEQ56" s="150"/>
      <c r="OER56" s="150"/>
      <c r="OES56" s="150"/>
      <c r="OET56" s="150"/>
      <c r="OEU56" s="150"/>
      <c r="OEV56" s="150"/>
      <c r="OEW56" s="150"/>
      <c r="OEX56" s="150"/>
      <c r="OEY56" s="150"/>
      <c r="OEZ56" s="150"/>
      <c r="OFA56" s="150"/>
      <c r="OFB56" s="150"/>
      <c r="OFC56" s="150"/>
      <c r="OFD56" s="150"/>
      <c r="OFE56" s="150"/>
      <c r="OFF56" s="150"/>
      <c r="OFG56" s="150"/>
      <c r="OFH56" s="150"/>
      <c r="OFI56" s="150"/>
      <c r="OFJ56" s="150"/>
      <c r="OFK56" s="150"/>
      <c r="OFL56" s="150"/>
      <c r="OFM56" s="150"/>
      <c r="OFN56" s="150"/>
      <c r="OFO56" s="150"/>
      <c r="OFP56" s="150"/>
      <c r="OFQ56" s="150"/>
      <c r="OFR56" s="150"/>
      <c r="OFS56" s="150"/>
      <c r="OFT56" s="150"/>
      <c r="OFU56" s="150"/>
      <c r="OFV56" s="150"/>
      <c r="OFW56" s="150"/>
      <c r="OFX56" s="150"/>
      <c r="OFY56" s="150"/>
      <c r="OFZ56" s="150"/>
      <c r="OGA56" s="150"/>
      <c r="OGB56" s="150"/>
      <c r="OGC56" s="150"/>
      <c r="OGD56" s="150"/>
      <c r="OGE56" s="150"/>
      <c r="OGF56" s="150"/>
      <c r="OGG56" s="150"/>
      <c r="OGH56" s="150"/>
      <c r="OGI56" s="150"/>
      <c r="OGJ56" s="150"/>
      <c r="OGK56" s="150"/>
      <c r="OGL56" s="150"/>
      <c r="OGM56" s="150"/>
      <c r="OGN56" s="150"/>
      <c r="OGO56" s="150"/>
      <c r="OGP56" s="150"/>
      <c r="OGQ56" s="150"/>
      <c r="OGR56" s="150"/>
      <c r="OGS56" s="150"/>
      <c r="OGT56" s="150"/>
      <c r="OGU56" s="150"/>
      <c r="OGV56" s="150"/>
      <c r="OGW56" s="150"/>
      <c r="OGX56" s="150"/>
      <c r="OGY56" s="150"/>
      <c r="OGZ56" s="150"/>
      <c r="OHA56" s="150"/>
      <c r="OHB56" s="150"/>
      <c r="OHC56" s="150"/>
      <c r="OHD56" s="150"/>
      <c r="OHE56" s="150"/>
      <c r="OHF56" s="150"/>
      <c r="OHG56" s="150"/>
      <c r="OHH56" s="150"/>
      <c r="OHI56" s="150"/>
      <c r="OHJ56" s="150"/>
      <c r="OHK56" s="150"/>
      <c r="OHL56" s="150"/>
      <c r="OHM56" s="150"/>
      <c r="OHN56" s="150"/>
      <c r="OHO56" s="150"/>
      <c r="OHP56" s="150"/>
      <c r="OHQ56" s="150"/>
      <c r="OHR56" s="150"/>
      <c r="OHS56" s="150"/>
      <c r="OHT56" s="150"/>
      <c r="OHU56" s="150"/>
      <c r="OHV56" s="150"/>
      <c r="OHW56" s="150"/>
      <c r="OHX56" s="150"/>
      <c r="OHY56" s="150"/>
      <c r="OHZ56" s="150"/>
      <c r="OIA56" s="150"/>
      <c r="OIB56" s="150"/>
      <c r="OIC56" s="150"/>
      <c r="OID56" s="150"/>
      <c r="OIE56" s="150"/>
      <c r="OIF56" s="150"/>
      <c r="OIG56" s="150"/>
      <c r="OIH56" s="150"/>
      <c r="OII56" s="150"/>
      <c r="OIJ56" s="150"/>
      <c r="OIK56" s="150"/>
      <c r="OIL56" s="150"/>
      <c r="OIM56" s="150"/>
      <c r="OIN56" s="150"/>
      <c r="OIO56" s="150"/>
      <c r="OIP56" s="150"/>
      <c r="OIQ56" s="150"/>
      <c r="OIR56" s="150"/>
      <c r="OIS56" s="150"/>
      <c r="OIT56" s="150"/>
      <c r="OIU56" s="150"/>
      <c r="OIV56" s="150"/>
      <c r="OIW56" s="150"/>
      <c r="OIX56" s="150"/>
      <c r="OIY56" s="150"/>
      <c r="OIZ56" s="150"/>
      <c r="OJA56" s="150"/>
      <c r="OJB56" s="150"/>
      <c r="OJC56" s="150"/>
      <c r="OJD56" s="150"/>
      <c r="OJE56" s="150"/>
      <c r="OJF56" s="150"/>
      <c r="OJG56" s="150"/>
      <c r="OJH56" s="150"/>
      <c r="OJI56" s="150"/>
      <c r="OJJ56" s="150"/>
      <c r="OJK56" s="150"/>
      <c r="OJL56" s="150"/>
      <c r="OJM56" s="150"/>
      <c r="OJN56" s="150"/>
      <c r="OJO56" s="150"/>
      <c r="OJP56" s="150"/>
      <c r="OJQ56" s="150"/>
      <c r="OJR56" s="150"/>
      <c r="OJS56" s="150"/>
      <c r="OJT56" s="150"/>
      <c r="OJU56" s="150"/>
      <c r="OJV56" s="150"/>
      <c r="OJW56" s="150"/>
      <c r="OJX56" s="150"/>
      <c r="OJY56" s="150"/>
      <c r="OJZ56" s="150"/>
      <c r="OKA56" s="150"/>
      <c r="OKB56" s="150"/>
      <c r="OKC56" s="150"/>
      <c r="OKD56" s="150"/>
      <c r="OKE56" s="150"/>
      <c r="OKF56" s="150"/>
      <c r="OKG56" s="150"/>
      <c r="OKH56" s="150"/>
      <c r="OKI56" s="150"/>
      <c r="OKJ56" s="150"/>
      <c r="OKK56" s="150"/>
      <c r="OKL56" s="150"/>
      <c r="OKM56" s="150"/>
      <c r="OKN56" s="150"/>
      <c r="OKO56" s="150"/>
      <c r="OKP56" s="150"/>
      <c r="OKQ56" s="150"/>
      <c r="OKR56" s="150"/>
      <c r="OKS56" s="150"/>
      <c r="OKT56" s="150"/>
      <c r="OKU56" s="150"/>
      <c r="OKV56" s="150"/>
      <c r="OKW56" s="150"/>
      <c r="OKX56" s="150"/>
      <c r="OKY56" s="150"/>
      <c r="OKZ56" s="150"/>
      <c r="OLA56" s="150"/>
      <c r="OLB56" s="150"/>
      <c r="OLC56" s="150"/>
      <c r="OLD56" s="150"/>
      <c r="OLE56" s="150"/>
      <c r="OLF56" s="150"/>
      <c r="OLG56" s="150"/>
      <c r="OLH56" s="150"/>
      <c r="OLI56" s="150"/>
      <c r="OLJ56" s="150"/>
      <c r="OLK56" s="150"/>
      <c r="OLL56" s="150"/>
      <c r="OLM56" s="150"/>
      <c r="OLN56" s="150"/>
      <c r="OLO56" s="150"/>
      <c r="OLP56" s="150"/>
      <c r="OLQ56" s="150"/>
      <c r="OLR56" s="150"/>
      <c r="OLS56" s="150"/>
      <c r="OLT56" s="150"/>
      <c r="OLU56" s="150"/>
      <c r="OLV56" s="150"/>
      <c r="OLW56" s="150"/>
      <c r="OLX56" s="150"/>
      <c r="OLY56" s="150"/>
      <c r="OLZ56" s="150"/>
      <c r="OMA56" s="150"/>
      <c r="OMB56" s="150"/>
      <c r="OMC56" s="150"/>
      <c r="OMD56" s="150"/>
      <c r="OME56" s="150"/>
      <c r="OMF56" s="150"/>
      <c r="OMG56" s="150"/>
      <c r="OMH56" s="150"/>
      <c r="OMI56" s="150"/>
      <c r="OMJ56" s="150"/>
      <c r="OMK56" s="150"/>
      <c r="OML56" s="150"/>
      <c r="OMM56" s="150"/>
      <c r="OMN56" s="150"/>
      <c r="OMO56" s="150"/>
      <c r="OMP56" s="150"/>
      <c r="OMQ56" s="150"/>
      <c r="OMR56" s="150"/>
      <c r="OMS56" s="150"/>
      <c r="OMT56" s="150"/>
      <c r="OMU56" s="150"/>
      <c r="OMV56" s="150"/>
      <c r="OMW56" s="150"/>
      <c r="OMX56" s="150"/>
      <c r="OMY56" s="150"/>
      <c r="OMZ56" s="150"/>
      <c r="ONA56" s="150"/>
      <c r="ONB56" s="150"/>
      <c r="ONC56" s="150"/>
      <c r="OND56" s="150"/>
      <c r="ONE56" s="150"/>
      <c r="ONF56" s="150"/>
      <c r="ONG56" s="150"/>
      <c r="ONH56" s="150"/>
      <c r="ONI56" s="150"/>
      <c r="ONJ56" s="150"/>
      <c r="ONK56" s="150"/>
      <c r="ONL56" s="150"/>
      <c r="ONM56" s="150"/>
      <c r="ONN56" s="150"/>
      <c r="ONO56" s="150"/>
      <c r="ONP56" s="150"/>
      <c r="ONQ56" s="150"/>
      <c r="ONR56" s="150"/>
      <c r="ONS56" s="150"/>
      <c r="ONT56" s="150"/>
      <c r="ONU56" s="150"/>
      <c r="ONV56" s="150"/>
      <c r="ONW56" s="150"/>
      <c r="ONX56" s="150"/>
      <c r="ONY56" s="150"/>
      <c r="ONZ56" s="150"/>
      <c r="OOA56" s="150"/>
      <c r="OOB56" s="150"/>
      <c r="OOC56" s="150"/>
      <c r="OOD56" s="150"/>
      <c r="OOE56" s="150"/>
      <c r="OOF56" s="150"/>
      <c r="OOG56" s="150"/>
      <c r="OOH56" s="150"/>
      <c r="OOI56" s="150"/>
      <c r="OOJ56" s="150"/>
      <c r="OOK56" s="150"/>
      <c r="OOL56" s="150"/>
      <c r="OOM56" s="150"/>
      <c r="OON56" s="150"/>
      <c r="OOO56" s="150"/>
      <c r="OOP56" s="150"/>
      <c r="OOQ56" s="150"/>
      <c r="OOR56" s="150"/>
      <c r="OOS56" s="150"/>
      <c r="OOT56" s="150"/>
      <c r="OOU56" s="150"/>
      <c r="OOV56" s="150"/>
      <c r="OOW56" s="150"/>
      <c r="OOX56" s="150"/>
      <c r="OOY56" s="150"/>
      <c r="OOZ56" s="150"/>
      <c r="OPA56" s="150"/>
      <c r="OPB56" s="150"/>
      <c r="OPC56" s="150"/>
      <c r="OPD56" s="150"/>
      <c r="OPE56" s="150"/>
      <c r="OPF56" s="150"/>
      <c r="OPG56" s="150"/>
      <c r="OPH56" s="150"/>
      <c r="OPI56" s="150"/>
      <c r="OPJ56" s="150"/>
      <c r="OPK56" s="150"/>
      <c r="OPL56" s="150"/>
      <c r="OPM56" s="150"/>
      <c r="OPN56" s="150"/>
      <c r="OPO56" s="150"/>
      <c r="OPP56" s="150"/>
      <c r="OPQ56" s="150"/>
      <c r="OPR56" s="150"/>
      <c r="OPS56" s="150"/>
      <c r="OPT56" s="150"/>
      <c r="OPU56" s="150"/>
      <c r="OPV56" s="150"/>
      <c r="OPW56" s="150"/>
      <c r="OPX56" s="150"/>
      <c r="OPY56" s="150"/>
      <c r="OPZ56" s="150"/>
      <c r="OQA56" s="150"/>
      <c r="OQB56" s="150"/>
      <c r="OQC56" s="150"/>
      <c r="OQD56" s="150"/>
      <c r="OQE56" s="150"/>
      <c r="OQF56" s="150"/>
      <c r="OQG56" s="150"/>
      <c r="OQH56" s="150"/>
      <c r="OQI56" s="150"/>
      <c r="OQJ56" s="150"/>
      <c r="OQK56" s="150"/>
      <c r="OQL56" s="150"/>
      <c r="OQM56" s="150"/>
      <c r="OQN56" s="150"/>
      <c r="OQO56" s="150"/>
      <c r="OQP56" s="150"/>
      <c r="OQQ56" s="150"/>
      <c r="OQR56" s="150"/>
      <c r="OQS56" s="150"/>
      <c r="OQT56" s="150"/>
      <c r="OQU56" s="150"/>
      <c r="OQV56" s="150"/>
      <c r="OQW56" s="150"/>
      <c r="OQX56" s="150"/>
      <c r="OQY56" s="150"/>
      <c r="OQZ56" s="150"/>
      <c r="ORA56" s="150"/>
      <c r="ORB56" s="150"/>
      <c r="ORC56" s="150"/>
      <c r="ORD56" s="150"/>
      <c r="ORE56" s="150"/>
      <c r="ORF56" s="150"/>
      <c r="ORG56" s="150"/>
      <c r="ORH56" s="150"/>
      <c r="ORI56" s="150"/>
      <c r="ORJ56" s="150"/>
      <c r="ORK56" s="150"/>
      <c r="ORL56" s="150"/>
      <c r="ORM56" s="150"/>
      <c r="ORN56" s="150"/>
      <c r="ORO56" s="150"/>
      <c r="ORP56" s="150"/>
      <c r="ORQ56" s="150"/>
      <c r="ORR56" s="150"/>
      <c r="ORS56" s="150"/>
      <c r="ORT56" s="150"/>
      <c r="ORU56" s="150"/>
      <c r="ORV56" s="150"/>
      <c r="ORW56" s="150"/>
      <c r="ORX56" s="150"/>
      <c r="ORY56" s="150"/>
      <c r="ORZ56" s="150"/>
      <c r="OSA56" s="150"/>
      <c r="OSB56" s="150"/>
      <c r="OSC56" s="150"/>
      <c r="OSD56" s="150"/>
      <c r="OSE56" s="150"/>
      <c r="OSF56" s="150"/>
      <c r="OSG56" s="150"/>
      <c r="OSH56" s="150"/>
      <c r="OSI56" s="150"/>
      <c r="OSJ56" s="150"/>
      <c r="OSK56" s="150"/>
      <c r="OSL56" s="150"/>
      <c r="OSM56" s="150"/>
      <c r="OSN56" s="150"/>
      <c r="OSO56" s="150"/>
      <c r="OSP56" s="150"/>
      <c r="OSQ56" s="150"/>
      <c r="OSR56" s="150"/>
      <c r="OSS56" s="150"/>
      <c r="OST56" s="150"/>
      <c r="OSU56" s="150"/>
      <c r="OSV56" s="150"/>
      <c r="OSW56" s="150"/>
      <c r="OSX56" s="150"/>
      <c r="OSY56" s="150"/>
      <c r="OSZ56" s="150"/>
      <c r="OTA56" s="150"/>
      <c r="OTB56" s="150"/>
      <c r="OTC56" s="150"/>
      <c r="OTD56" s="150"/>
      <c r="OTE56" s="150"/>
      <c r="OTF56" s="150"/>
      <c r="OTG56" s="150"/>
      <c r="OTH56" s="150"/>
      <c r="OTI56" s="150"/>
      <c r="OTJ56" s="150"/>
      <c r="OTK56" s="150"/>
      <c r="OTL56" s="150"/>
      <c r="OTM56" s="150"/>
      <c r="OTN56" s="150"/>
      <c r="OTO56" s="150"/>
      <c r="OTP56" s="150"/>
      <c r="OTQ56" s="150"/>
      <c r="OTR56" s="150"/>
      <c r="OTS56" s="150"/>
      <c r="OTT56" s="150"/>
      <c r="OTU56" s="150"/>
      <c r="OTV56" s="150"/>
      <c r="OTW56" s="150"/>
      <c r="OTX56" s="150"/>
      <c r="OTY56" s="150"/>
      <c r="OTZ56" s="150"/>
      <c r="OUA56" s="150"/>
      <c r="OUB56" s="150"/>
      <c r="OUC56" s="150"/>
      <c r="OUD56" s="150"/>
      <c r="OUE56" s="150"/>
      <c r="OUF56" s="150"/>
      <c r="OUG56" s="150"/>
      <c r="OUH56" s="150"/>
      <c r="OUI56" s="150"/>
      <c r="OUJ56" s="150"/>
      <c r="OUK56" s="150"/>
      <c r="OUL56" s="150"/>
      <c r="OUM56" s="150"/>
      <c r="OUN56" s="150"/>
      <c r="OUO56" s="150"/>
      <c r="OUP56" s="150"/>
      <c r="OUQ56" s="150"/>
      <c r="OUR56" s="150"/>
      <c r="OUS56" s="150"/>
      <c r="OUT56" s="150"/>
      <c r="OUU56" s="150"/>
      <c r="OUV56" s="150"/>
      <c r="OUW56" s="150"/>
      <c r="OUX56" s="150"/>
      <c r="OUY56" s="150"/>
      <c r="OUZ56" s="150"/>
      <c r="OVA56" s="150"/>
      <c r="OVB56" s="150"/>
      <c r="OVC56" s="150"/>
      <c r="OVD56" s="150"/>
      <c r="OVE56" s="150"/>
      <c r="OVF56" s="150"/>
      <c r="OVG56" s="150"/>
      <c r="OVH56" s="150"/>
      <c r="OVI56" s="150"/>
      <c r="OVJ56" s="150"/>
      <c r="OVK56" s="150"/>
      <c r="OVL56" s="150"/>
      <c r="OVM56" s="150"/>
      <c r="OVN56" s="150"/>
      <c r="OVO56" s="150"/>
      <c r="OVP56" s="150"/>
      <c r="OVQ56" s="150"/>
      <c r="OVR56" s="150"/>
      <c r="OVS56" s="150"/>
      <c r="OVT56" s="150"/>
      <c r="OVU56" s="150"/>
      <c r="OVV56" s="150"/>
      <c r="OVW56" s="150"/>
      <c r="OVX56" s="150"/>
      <c r="OVY56" s="150"/>
      <c r="OVZ56" s="150"/>
      <c r="OWA56" s="150"/>
      <c r="OWB56" s="150"/>
      <c r="OWC56" s="150"/>
      <c r="OWD56" s="150"/>
      <c r="OWE56" s="150"/>
      <c r="OWF56" s="150"/>
      <c r="OWG56" s="150"/>
      <c r="OWH56" s="150"/>
      <c r="OWI56" s="150"/>
      <c r="OWJ56" s="150"/>
      <c r="OWK56" s="150"/>
      <c r="OWL56" s="150"/>
      <c r="OWM56" s="150"/>
      <c r="OWN56" s="150"/>
      <c r="OWO56" s="150"/>
      <c r="OWP56" s="150"/>
      <c r="OWQ56" s="150"/>
      <c r="OWR56" s="150"/>
      <c r="OWS56" s="150"/>
      <c r="OWT56" s="150"/>
      <c r="OWU56" s="150"/>
      <c r="OWV56" s="150"/>
      <c r="OWW56" s="150"/>
      <c r="OWX56" s="150"/>
      <c r="OWY56" s="150"/>
      <c r="OWZ56" s="150"/>
      <c r="OXA56" s="150"/>
      <c r="OXB56" s="150"/>
      <c r="OXC56" s="150"/>
      <c r="OXD56" s="150"/>
      <c r="OXE56" s="150"/>
      <c r="OXF56" s="150"/>
      <c r="OXG56" s="150"/>
      <c r="OXH56" s="150"/>
      <c r="OXI56" s="150"/>
      <c r="OXJ56" s="150"/>
      <c r="OXK56" s="150"/>
      <c r="OXL56" s="150"/>
      <c r="OXM56" s="150"/>
      <c r="OXN56" s="150"/>
      <c r="OXO56" s="150"/>
      <c r="OXP56" s="150"/>
      <c r="OXQ56" s="150"/>
      <c r="OXR56" s="150"/>
      <c r="OXS56" s="150"/>
      <c r="OXT56" s="150"/>
      <c r="OXU56" s="150"/>
      <c r="OXV56" s="150"/>
      <c r="OXW56" s="150"/>
      <c r="OXX56" s="150"/>
      <c r="OXY56" s="150"/>
      <c r="OXZ56" s="150"/>
      <c r="OYA56" s="150"/>
      <c r="OYB56" s="150"/>
      <c r="OYC56" s="150"/>
      <c r="OYD56" s="150"/>
      <c r="OYE56" s="150"/>
      <c r="OYF56" s="150"/>
      <c r="OYG56" s="150"/>
      <c r="OYH56" s="150"/>
      <c r="OYI56" s="150"/>
      <c r="OYJ56" s="150"/>
      <c r="OYK56" s="150"/>
      <c r="OYL56" s="150"/>
      <c r="OYM56" s="150"/>
      <c r="OYN56" s="150"/>
      <c r="OYO56" s="150"/>
      <c r="OYP56" s="150"/>
      <c r="OYQ56" s="150"/>
      <c r="OYR56" s="150"/>
      <c r="OYS56" s="150"/>
      <c r="OYT56" s="150"/>
      <c r="OYU56" s="150"/>
      <c r="OYV56" s="150"/>
      <c r="OYW56" s="150"/>
      <c r="OYX56" s="150"/>
      <c r="OYY56" s="150"/>
      <c r="OYZ56" s="150"/>
      <c r="OZA56" s="150"/>
      <c r="OZB56" s="150"/>
      <c r="OZC56" s="150"/>
      <c r="OZD56" s="150"/>
      <c r="OZE56" s="150"/>
      <c r="OZF56" s="150"/>
      <c r="OZG56" s="150"/>
      <c r="OZH56" s="150"/>
      <c r="OZI56" s="150"/>
      <c r="OZJ56" s="150"/>
      <c r="OZK56" s="150"/>
      <c r="OZL56" s="150"/>
      <c r="OZM56" s="150"/>
      <c r="OZN56" s="150"/>
      <c r="OZO56" s="150"/>
      <c r="OZP56" s="150"/>
      <c r="OZQ56" s="150"/>
      <c r="OZR56" s="150"/>
      <c r="OZS56" s="150"/>
      <c r="OZT56" s="150"/>
      <c r="OZU56" s="150"/>
      <c r="OZV56" s="150"/>
      <c r="OZW56" s="150"/>
      <c r="OZX56" s="150"/>
      <c r="OZY56" s="150"/>
      <c r="OZZ56" s="150"/>
      <c r="PAA56" s="150"/>
      <c r="PAB56" s="150"/>
      <c r="PAC56" s="150"/>
      <c r="PAD56" s="150"/>
      <c r="PAE56" s="150"/>
      <c r="PAF56" s="150"/>
      <c r="PAG56" s="150"/>
      <c r="PAH56" s="150"/>
      <c r="PAI56" s="150"/>
      <c r="PAJ56" s="150"/>
      <c r="PAK56" s="150"/>
      <c r="PAL56" s="150"/>
      <c r="PAM56" s="150"/>
      <c r="PAN56" s="150"/>
      <c r="PAO56" s="150"/>
      <c r="PAP56" s="150"/>
      <c r="PAQ56" s="150"/>
      <c r="PAR56" s="150"/>
      <c r="PAS56" s="150"/>
      <c r="PAT56" s="150"/>
      <c r="PAU56" s="150"/>
      <c r="PAV56" s="150"/>
      <c r="PAW56" s="150"/>
      <c r="PAX56" s="150"/>
      <c r="PAY56" s="150"/>
      <c r="PAZ56" s="150"/>
      <c r="PBA56" s="150"/>
      <c r="PBB56" s="150"/>
      <c r="PBC56" s="150"/>
      <c r="PBD56" s="150"/>
      <c r="PBE56" s="150"/>
      <c r="PBF56" s="150"/>
      <c r="PBG56" s="150"/>
      <c r="PBH56" s="150"/>
      <c r="PBI56" s="150"/>
      <c r="PBJ56" s="150"/>
      <c r="PBK56" s="150"/>
      <c r="PBL56" s="150"/>
      <c r="PBM56" s="150"/>
      <c r="PBN56" s="150"/>
      <c r="PBO56" s="150"/>
      <c r="PBP56" s="150"/>
      <c r="PBQ56" s="150"/>
      <c r="PBR56" s="150"/>
      <c r="PBS56" s="150"/>
      <c r="PBT56" s="150"/>
      <c r="PBU56" s="150"/>
      <c r="PBV56" s="150"/>
      <c r="PBW56" s="150"/>
      <c r="PBX56" s="150"/>
      <c r="PBY56" s="150"/>
      <c r="PBZ56" s="150"/>
      <c r="PCA56" s="150"/>
      <c r="PCB56" s="150"/>
      <c r="PCC56" s="150"/>
      <c r="PCD56" s="150"/>
      <c r="PCE56" s="150"/>
      <c r="PCF56" s="150"/>
      <c r="PCG56" s="150"/>
      <c r="PCH56" s="150"/>
      <c r="PCI56" s="150"/>
      <c r="PCJ56" s="150"/>
      <c r="PCK56" s="150"/>
      <c r="PCL56" s="150"/>
      <c r="PCM56" s="150"/>
      <c r="PCN56" s="150"/>
      <c r="PCO56" s="150"/>
      <c r="PCP56" s="150"/>
      <c r="PCQ56" s="150"/>
      <c r="PCR56" s="150"/>
      <c r="PCS56" s="150"/>
      <c r="PCT56" s="150"/>
      <c r="PCU56" s="150"/>
      <c r="PCV56" s="150"/>
      <c r="PCW56" s="150"/>
      <c r="PCX56" s="150"/>
      <c r="PCY56" s="150"/>
      <c r="PCZ56" s="150"/>
      <c r="PDA56" s="150"/>
      <c r="PDB56" s="150"/>
      <c r="PDC56" s="150"/>
      <c r="PDD56" s="150"/>
      <c r="PDE56" s="150"/>
      <c r="PDF56" s="150"/>
      <c r="PDG56" s="150"/>
      <c r="PDH56" s="150"/>
      <c r="PDI56" s="150"/>
      <c r="PDJ56" s="150"/>
      <c r="PDK56" s="150"/>
      <c r="PDL56" s="150"/>
      <c r="PDM56" s="150"/>
      <c r="PDN56" s="150"/>
      <c r="PDO56" s="150"/>
      <c r="PDP56" s="150"/>
      <c r="PDQ56" s="150"/>
      <c r="PDR56" s="150"/>
      <c r="PDS56" s="150"/>
      <c r="PDT56" s="150"/>
      <c r="PDU56" s="150"/>
      <c r="PDV56" s="150"/>
      <c r="PDW56" s="150"/>
      <c r="PDX56" s="150"/>
      <c r="PDY56" s="150"/>
      <c r="PDZ56" s="150"/>
      <c r="PEA56" s="150"/>
      <c r="PEB56" s="150"/>
      <c r="PEC56" s="150"/>
      <c r="PED56" s="150"/>
      <c r="PEE56" s="150"/>
      <c r="PEF56" s="150"/>
      <c r="PEG56" s="150"/>
      <c r="PEH56" s="150"/>
      <c r="PEI56" s="150"/>
      <c r="PEJ56" s="150"/>
      <c r="PEK56" s="150"/>
      <c r="PEL56" s="150"/>
      <c r="PEM56" s="150"/>
      <c r="PEN56" s="150"/>
      <c r="PEO56" s="150"/>
      <c r="PEP56" s="150"/>
      <c r="PEQ56" s="150"/>
      <c r="PER56" s="150"/>
      <c r="PES56" s="150"/>
      <c r="PET56" s="150"/>
      <c r="PEU56" s="150"/>
      <c r="PEV56" s="150"/>
      <c r="PEW56" s="150"/>
      <c r="PEX56" s="150"/>
      <c r="PEY56" s="150"/>
      <c r="PEZ56" s="150"/>
      <c r="PFA56" s="150"/>
      <c r="PFB56" s="150"/>
      <c r="PFC56" s="150"/>
      <c r="PFD56" s="150"/>
      <c r="PFE56" s="150"/>
      <c r="PFF56" s="150"/>
      <c r="PFG56" s="150"/>
      <c r="PFH56" s="150"/>
      <c r="PFI56" s="150"/>
      <c r="PFJ56" s="150"/>
      <c r="PFK56" s="150"/>
      <c r="PFL56" s="150"/>
      <c r="PFM56" s="150"/>
      <c r="PFN56" s="150"/>
      <c r="PFO56" s="150"/>
      <c r="PFP56" s="150"/>
      <c r="PFQ56" s="150"/>
      <c r="PFR56" s="150"/>
      <c r="PFS56" s="150"/>
      <c r="PFT56" s="150"/>
      <c r="PFU56" s="150"/>
      <c r="PFV56" s="150"/>
      <c r="PFW56" s="150"/>
      <c r="PFX56" s="150"/>
      <c r="PFY56" s="150"/>
      <c r="PFZ56" s="150"/>
      <c r="PGA56" s="150"/>
      <c r="PGB56" s="150"/>
      <c r="PGC56" s="150"/>
      <c r="PGD56" s="150"/>
      <c r="PGE56" s="150"/>
      <c r="PGF56" s="150"/>
      <c r="PGG56" s="150"/>
      <c r="PGH56" s="150"/>
      <c r="PGI56" s="150"/>
      <c r="PGJ56" s="150"/>
      <c r="PGK56" s="150"/>
      <c r="PGL56" s="150"/>
      <c r="PGM56" s="150"/>
      <c r="PGN56" s="150"/>
      <c r="PGO56" s="150"/>
      <c r="PGP56" s="150"/>
      <c r="PGQ56" s="150"/>
      <c r="PGR56" s="150"/>
      <c r="PGS56" s="150"/>
      <c r="PGT56" s="150"/>
      <c r="PGU56" s="150"/>
      <c r="PGV56" s="150"/>
      <c r="PGW56" s="150"/>
      <c r="PGX56" s="150"/>
      <c r="PGY56" s="150"/>
      <c r="PGZ56" s="150"/>
      <c r="PHA56" s="150"/>
      <c r="PHB56" s="150"/>
      <c r="PHC56" s="150"/>
      <c r="PHD56" s="150"/>
      <c r="PHE56" s="150"/>
      <c r="PHF56" s="150"/>
      <c r="PHG56" s="150"/>
      <c r="PHH56" s="150"/>
      <c r="PHI56" s="150"/>
      <c r="PHJ56" s="150"/>
      <c r="PHK56" s="150"/>
      <c r="PHL56" s="150"/>
      <c r="PHM56" s="150"/>
      <c r="PHN56" s="150"/>
      <c r="PHO56" s="150"/>
      <c r="PHP56" s="150"/>
      <c r="PHQ56" s="150"/>
      <c r="PHR56" s="150"/>
      <c r="PHS56" s="150"/>
      <c r="PHT56" s="150"/>
      <c r="PHU56" s="150"/>
      <c r="PHV56" s="150"/>
      <c r="PHW56" s="150"/>
      <c r="PHX56" s="150"/>
      <c r="PHY56" s="150"/>
      <c r="PHZ56" s="150"/>
      <c r="PIA56" s="150"/>
      <c r="PIB56" s="150"/>
      <c r="PIC56" s="150"/>
      <c r="PID56" s="150"/>
      <c r="PIE56" s="150"/>
      <c r="PIF56" s="150"/>
      <c r="PIG56" s="150"/>
      <c r="PIH56" s="150"/>
      <c r="PII56" s="150"/>
      <c r="PIJ56" s="150"/>
      <c r="PIK56" s="150"/>
      <c r="PIL56" s="150"/>
      <c r="PIM56" s="150"/>
      <c r="PIN56" s="150"/>
      <c r="PIO56" s="150"/>
      <c r="PIP56" s="150"/>
      <c r="PIQ56" s="150"/>
      <c r="PIR56" s="150"/>
      <c r="PIS56" s="150"/>
      <c r="PIT56" s="150"/>
      <c r="PIU56" s="150"/>
      <c r="PIV56" s="150"/>
      <c r="PIW56" s="150"/>
      <c r="PIX56" s="150"/>
      <c r="PIY56" s="150"/>
      <c r="PIZ56" s="150"/>
      <c r="PJA56" s="150"/>
      <c r="PJB56" s="150"/>
      <c r="PJC56" s="150"/>
      <c r="PJD56" s="150"/>
      <c r="PJE56" s="150"/>
      <c r="PJF56" s="150"/>
      <c r="PJG56" s="150"/>
      <c r="PJH56" s="150"/>
      <c r="PJI56" s="150"/>
      <c r="PJJ56" s="150"/>
      <c r="PJK56" s="150"/>
      <c r="PJL56" s="150"/>
      <c r="PJM56" s="150"/>
      <c r="PJN56" s="150"/>
      <c r="PJO56" s="150"/>
      <c r="PJP56" s="150"/>
      <c r="PJQ56" s="150"/>
      <c r="PJR56" s="150"/>
      <c r="PJS56" s="150"/>
      <c r="PJT56" s="150"/>
      <c r="PJU56" s="150"/>
      <c r="PJV56" s="150"/>
      <c r="PJW56" s="150"/>
      <c r="PJX56" s="150"/>
      <c r="PJY56" s="150"/>
      <c r="PJZ56" s="150"/>
      <c r="PKA56" s="150"/>
      <c r="PKB56" s="150"/>
      <c r="PKC56" s="150"/>
      <c r="PKD56" s="150"/>
      <c r="PKE56" s="150"/>
      <c r="PKF56" s="150"/>
      <c r="PKG56" s="150"/>
      <c r="PKH56" s="150"/>
      <c r="PKI56" s="150"/>
      <c r="PKJ56" s="150"/>
      <c r="PKK56" s="150"/>
      <c r="PKL56" s="150"/>
      <c r="PKM56" s="150"/>
      <c r="PKN56" s="150"/>
      <c r="PKO56" s="150"/>
      <c r="PKP56" s="150"/>
      <c r="PKQ56" s="150"/>
      <c r="PKR56" s="150"/>
      <c r="PKS56" s="150"/>
      <c r="PKT56" s="150"/>
      <c r="PKU56" s="150"/>
      <c r="PKV56" s="150"/>
      <c r="PKW56" s="150"/>
      <c r="PKX56" s="150"/>
      <c r="PKY56" s="150"/>
      <c r="PKZ56" s="150"/>
      <c r="PLA56" s="150"/>
      <c r="PLB56" s="150"/>
      <c r="PLC56" s="150"/>
      <c r="PLD56" s="150"/>
      <c r="PLE56" s="150"/>
      <c r="PLF56" s="150"/>
      <c r="PLG56" s="150"/>
      <c r="PLH56" s="150"/>
      <c r="PLI56" s="150"/>
      <c r="PLJ56" s="150"/>
      <c r="PLK56" s="150"/>
      <c r="PLL56" s="150"/>
      <c r="PLM56" s="150"/>
      <c r="PLN56" s="150"/>
      <c r="PLO56" s="150"/>
      <c r="PLP56" s="150"/>
      <c r="PLQ56" s="150"/>
      <c r="PLR56" s="150"/>
      <c r="PLS56" s="150"/>
      <c r="PLT56" s="150"/>
      <c r="PLU56" s="150"/>
      <c r="PLV56" s="150"/>
      <c r="PLW56" s="150"/>
      <c r="PLX56" s="150"/>
      <c r="PLY56" s="150"/>
      <c r="PLZ56" s="150"/>
      <c r="PMA56" s="150"/>
      <c r="PMB56" s="150"/>
      <c r="PMC56" s="150"/>
      <c r="PMD56" s="150"/>
      <c r="PME56" s="150"/>
      <c r="PMF56" s="150"/>
      <c r="PMG56" s="150"/>
      <c r="PMH56" s="150"/>
      <c r="PMI56" s="150"/>
      <c r="PMJ56" s="150"/>
      <c r="PMK56" s="150"/>
      <c r="PML56" s="150"/>
      <c r="PMM56" s="150"/>
      <c r="PMN56" s="150"/>
      <c r="PMO56" s="150"/>
      <c r="PMP56" s="150"/>
      <c r="PMQ56" s="150"/>
      <c r="PMR56" s="150"/>
      <c r="PMS56" s="150"/>
      <c r="PMT56" s="150"/>
      <c r="PMU56" s="150"/>
      <c r="PMV56" s="150"/>
      <c r="PMW56" s="150"/>
      <c r="PMX56" s="150"/>
      <c r="PMY56" s="150"/>
      <c r="PMZ56" s="150"/>
      <c r="PNA56" s="150"/>
      <c r="PNB56" s="150"/>
      <c r="PNC56" s="150"/>
      <c r="PND56" s="150"/>
      <c r="PNE56" s="150"/>
      <c r="PNF56" s="150"/>
      <c r="PNG56" s="150"/>
      <c r="PNH56" s="150"/>
      <c r="PNI56" s="150"/>
      <c r="PNJ56" s="150"/>
      <c r="PNK56" s="150"/>
      <c r="PNL56" s="150"/>
      <c r="PNM56" s="150"/>
      <c r="PNN56" s="150"/>
      <c r="PNO56" s="150"/>
      <c r="PNP56" s="150"/>
      <c r="PNQ56" s="150"/>
      <c r="PNR56" s="150"/>
      <c r="PNS56" s="150"/>
      <c r="PNT56" s="150"/>
      <c r="PNU56" s="150"/>
      <c r="PNV56" s="150"/>
      <c r="PNW56" s="150"/>
      <c r="PNX56" s="150"/>
      <c r="PNY56" s="150"/>
      <c r="PNZ56" s="150"/>
      <c r="POA56" s="150"/>
      <c r="POB56" s="150"/>
      <c r="POC56" s="150"/>
      <c r="POD56" s="150"/>
      <c r="POE56" s="150"/>
      <c r="POF56" s="150"/>
      <c r="POG56" s="150"/>
      <c r="POH56" s="150"/>
      <c r="POI56" s="150"/>
      <c r="POJ56" s="150"/>
      <c r="POK56" s="150"/>
      <c r="POL56" s="150"/>
      <c r="POM56" s="150"/>
      <c r="PON56" s="150"/>
      <c r="POO56" s="150"/>
      <c r="POP56" s="150"/>
      <c r="POQ56" s="150"/>
      <c r="POR56" s="150"/>
      <c r="POS56" s="150"/>
      <c r="POT56" s="150"/>
      <c r="POU56" s="150"/>
      <c r="POV56" s="150"/>
      <c r="POW56" s="150"/>
      <c r="POX56" s="150"/>
      <c r="POY56" s="150"/>
      <c r="POZ56" s="150"/>
      <c r="PPA56" s="150"/>
      <c r="PPB56" s="150"/>
      <c r="PPC56" s="150"/>
      <c r="PPD56" s="150"/>
      <c r="PPE56" s="150"/>
      <c r="PPF56" s="150"/>
      <c r="PPG56" s="150"/>
      <c r="PPH56" s="150"/>
      <c r="PPI56" s="150"/>
      <c r="PPJ56" s="150"/>
      <c r="PPK56" s="150"/>
      <c r="PPL56" s="150"/>
      <c r="PPM56" s="150"/>
      <c r="PPN56" s="150"/>
      <c r="PPO56" s="150"/>
      <c r="PPP56" s="150"/>
      <c r="PPQ56" s="150"/>
      <c r="PPR56" s="150"/>
      <c r="PPS56" s="150"/>
      <c r="PPT56" s="150"/>
      <c r="PPU56" s="150"/>
      <c r="PPV56" s="150"/>
      <c r="PPW56" s="150"/>
      <c r="PPX56" s="150"/>
      <c r="PPY56" s="150"/>
      <c r="PPZ56" s="150"/>
      <c r="PQA56" s="150"/>
      <c r="PQB56" s="150"/>
      <c r="PQC56" s="150"/>
      <c r="PQD56" s="150"/>
      <c r="PQE56" s="150"/>
      <c r="PQF56" s="150"/>
      <c r="PQG56" s="150"/>
      <c r="PQH56" s="150"/>
      <c r="PQI56" s="150"/>
      <c r="PQJ56" s="150"/>
      <c r="PQK56" s="150"/>
      <c r="PQL56" s="150"/>
      <c r="PQM56" s="150"/>
      <c r="PQN56" s="150"/>
      <c r="PQO56" s="150"/>
      <c r="PQP56" s="150"/>
      <c r="PQQ56" s="150"/>
      <c r="PQR56" s="150"/>
      <c r="PQS56" s="150"/>
      <c r="PQT56" s="150"/>
      <c r="PQU56" s="150"/>
      <c r="PQV56" s="150"/>
      <c r="PQW56" s="150"/>
      <c r="PQX56" s="150"/>
      <c r="PQY56" s="150"/>
      <c r="PQZ56" s="150"/>
      <c r="PRA56" s="150"/>
      <c r="PRB56" s="150"/>
      <c r="PRC56" s="150"/>
      <c r="PRD56" s="150"/>
      <c r="PRE56" s="150"/>
      <c r="PRF56" s="150"/>
      <c r="PRG56" s="150"/>
      <c r="PRH56" s="150"/>
      <c r="PRI56" s="150"/>
      <c r="PRJ56" s="150"/>
      <c r="PRK56" s="150"/>
      <c r="PRL56" s="150"/>
      <c r="PRM56" s="150"/>
      <c r="PRN56" s="150"/>
      <c r="PRO56" s="150"/>
      <c r="PRP56" s="150"/>
      <c r="PRQ56" s="150"/>
      <c r="PRR56" s="150"/>
      <c r="PRS56" s="150"/>
      <c r="PRT56" s="150"/>
      <c r="PRU56" s="150"/>
      <c r="PRV56" s="150"/>
      <c r="PRW56" s="150"/>
      <c r="PRX56" s="150"/>
      <c r="PRY56" s="150"/>
      <c r="PRZ56" s="150"/>
      <c r="PSA56" s="150"/>
      <c r="PSB56" s="150"/>
      <c r="PSC56" s="150"/>
      <c r="PSD56" s="150"/>
      <c r="PSE56" s="150"/>
      <c r="PSF56" s="150"/>
      <c r="PSG56" s="150"/>
      <c r="PSH56" s="150"/>
      <c r="PSI56" s="150"/>
      <c r="PSJ56" s="150"/>
      <c r="PSK56" s="150"/>
      <c r="PSL56" s="150"/>
      <c r="PSM56" s="150"/>
      <c r="PSN56" s="150"/>
      <c r="PSO56" s="150"/>
      <c r="PSP56" s="150"/>
      <c r="PSQ56" s="150"/>
      <c r="PSR56" s="150"/>
      <c r="PSS56" s="150"/>
      <c r="PST56" s="150"/>
      <c r="PSU56" s="150"/>
      <c r="PSV56" s="150"/>
      <c r="PSW56" s="150"/>
      <c r="PSX56" s="150"/>
      <c r="PSY56" s="150"/>
      <c r="PSZ56" s="150"/>
      <c r="PTA56" s="150"/>
      <c r="PTB56" s="150"/>
      <c r="PTC56" s="150"/>
      <c r="PTD56" s="150"/>
      <c r="PTE56" s="150"/>
      <c r="PTF56" s="150"/>
      <c r="PTG56" s="150"/>
      <c r="PTH56" s="150"/>
      <c r="PTI56" s="150"/>
      <c r="PTJ56" s="150"/>
      <c r="PTK56" s="150"/>
      <c r="PTL56" s="150"/>
      <c r="PTM56" s="150"/>
      <c r="PTN56" s="150"/>
      <c r="PTO56" s="150"/>
      <c r="PTP56" s="150"/>
      <c r="PTQ56" s="150"/>
      <c r="PTR56" s="150"/>
      <c r="PTS56" s="150"/>
      <c r="PTT56" s="150"/>
      <c r="PTU56" s="150"/>
      <c r="PTV56" s="150"/>
      <c r="PTW56" s="150"/>
      <c r="PTX56" s="150"/>
      <c r="PTY56" s="150"/>
      <c r="PTZ56" s="150"/>
      <c r="PUA56" s="150"/>
      <c r="PUB56" s="150"/>
      <c r="PUC56" s="150"/>
      <c r="PUD56" s="150"/>
      <c r="PUE56" s="150"/>
      <c r="PUF56" s="150"/>
      <c r="PUG56" s="150"/>
      <c r="PUH56" s="150"/>
      <c r="PUI56" s="150"/>
      <c r="PUJ56" s="150"/>
      <c r="PUK56" s="150"/>
      <c r="PUL56" s="150"/>
      <c r="PUM56" s="150"/>
      <c r="PUN56" s="150"/>
      <c r="PUO56" s="150"/>
      <c r="PUP56" s="150"/>
      <c r="PUQ56" s="150"/>
      <c r="PUR56" s="150"/>
      <c r="PUS56" s="150"/>
      <c r="PUT56" s="150"/>
      <c r="PUU56" s="150"/>
      <c r="PUV56" s="150"/>
      <c r="PUW56" s="150"/>
      <c r="PUX56" s="150"/>
      <c r="PUY56" s="150"/>
      <c r="PUZ56" s="150"/>
      <c r="PVA56" s="150"/>
      <c r="PVB56" s="150"/>
      <c r="PVC56" s="150"/>
      <c r="PVD56" s="150"/>
      <c r="PVE56" s="150"/>
      <c r="PVF56" s="150"/>
      <c r="PVG56" s="150"/>
      <c r="PVH56" s="150"/>
      <c r="PVI56" s="150"/>
      <c r="PVJ56" s="150"/>
      <c r="PVK56" s="150"/>
      <c r="PVL56" s="150"/>
      <c r="PVM56" s="150"/>
      <c r="PVN56" s="150"/>
      <c r="PVO56" s="150"/>
      <c r="PVP56" s="150"/>
      <c r="PVQ56" s="150"/>
      <c r="PVR56" s="150"/>
      <c r="PVS56" s="150"/>
      <c r="PVT56" s="150"/>
      <c r="PVU56" s="150"/>
      <c r="PVV56" s="150"/>
      <c r="PVW56" s="150"/>
      <c r="PVX56" s="150"/>
      <c r="PVY56" s="150"/>
      <c r="PVZ56" s="150"/>
      <c r="PWA56" s="150"/>
      <c r="PWB56" s="150"/>
      <c r="PWC56" s="150"/>
      <c r="PWD56" s="150"/>
      <c r="PWE56" s="150"/>
      <c r="PWF56" s="150"/>
      <c r="PWG56" s="150"/>
      <c r="PWH56" s="150"/>
      <c r="PWI56" s="150"/>
      <c r="PWJ56" s="150"/>
      <c r="PWK56" s="150"/>
      <c r="PWL56" s="150"/>
      <c r="PWM56" s="150"/>
      <c r="PWN56" s="150"/>
      <c r="PWO56" s="150"/>
      <c r="PWP56" s="150"/>
      <c r="PWQ56" s="150"/>
      <c r="PWR56" s="150"/>
      <c r="PWS56" s="150"/>
      <c r="PWT56" s="150"/>
      <c r="PWU56" s="150"/>
      <c r="PWV56" s="150"/>
      <c r="PWW56" s="150"/>
      <c r="PWX56" s="150"/>
      <c r="PWY56" s="150"/>
      <c r="PWZ56" s="150"/>
      <c r="PXA56" s="150"/>
      <c r="PXB56" s="150"/>
      <c r="PXC56" s="150"/>
      <c r="PXD56" s="150"/>
      <c r="PXE56" s="150"/>
      <c r="PXF56" s="150"/>
      <c r="PXG56" s="150"/>
      <c r="PXH56" s="150"/>
      <c r="PXI56" s="150"/>
      <c r="PXJ56" s="150"/>
      <c r="PXK56" s="150"/>
      <c r="PXL56" s="150"/>
      <c r="PXM56" s="150"/>
      <c r="PXN56" s="150"/>
      <c r="PXO56" s="150"/>
      <c r="PXP56" s="150"/>
      <c r="PXQ56" s="150"/>
      <c r="PXR56" s="150"/>
      <c r="PXS56" s="150"/>
      <c r="PXT56" s="150"/>
      <c r="PXU56" s="150"/>
      <c r="PXV56" s="150"/>
      <c r="PXW56" s="150"/>
      <c r="PXX56" s="150"/>
      <c r="PXY56" s="150"/>
      <c r="PXZ56" s="150"/>
      <c r="PYA56" s="150"/>
      <c r="PYB56" s="150"/>
      <c r="PYC56" s="150"/>
      <c r="PYD56" s="150"/>
      <c r="PYE56" s="150"/>
      <c r="PYF56" s="150"/>
      <c r="PYG56" s="150"/>
      <c r="PYH56" s="150"/>
      <c r="PYI56" s="150"/>
      <c r="PYJ56" s="150"/>
      <c r="PYK56" s="150"/>
      <c r="PYL56" s="150"/>
      <c r="PYM56" s="150"/>
      <c r="PYN56" s="150"/>
      <c r="PYO56" s="150"/>
      <c r="PYP56" s="150"/>
      <c r="PYQ56" s="150"/>
      <c r="PYR56" s="150"/>
      <c r="PYS56" s="150"/>
      <c r="PYT56" s="150"/>
      <c r="PYU56" s="150"/>
      <c r="PYV56" s="150"/>
      <c r="PYW56" s="150"/>
      <c r="PYX56" s="150"/>
      <c r="PYY56" s="150"/>
      <c r="PYZ56" s="150"/>
      <c r="PZA56" s="150"/>
      <c r="PZB56" s="150"/>
      <c r="PZC56" s="150"/>
      <c r="PZD56" s="150"/>
      <c r="PZE56" s="150"/>
      <c r="PZF56" s="150"/>
      <c r="PZG56" s="150"/>
      <c r="PZH56" s="150"/>
      <c r="PZI56" s="150"/>
      <c r="PZJ56" s="150"/>
      <c r="PZK56" s="150"/>
      <c r="PZL56" s="150"/>
      <c r="PZM56" s="150"/>
      <c r="PZN56" s="150"/>
      <c r="PZO56" s="150"/>
      <c r="PZP56" s="150"/>
      <c r="PZQ56" s="150"/>
      <c r="PZR56" s="150"/>
      <c r="PZS56" s="150"/>
      <c r="PZT56" s="150"/>
      <c r="PZU56" s="150"/>
      <c r="PZV56" s="150"/>
      <c r="PZW56" s="150"/>
      <c r="PZX56" s="150"/>
      <c r="PZY56" s="150"/>
      <c r="PZZ56" s="150"/>
      <c r="QAA56" s="150"/>
      <c r="QAB56" s="150"/>
      <c r="QAC56" s="150"/>
      <c r="QAD56" s="150"/>
      <c r="QAE56" s="150"/>
      <c r="QAF56" s="150"/>
      <c r="QAG56" s="150"/>
      <c r="QAH56" s="150"/>
      <c r="QAI56" s="150"/>
      <c r="QAJ56" s="150"/>
      <c r="QAK56" s="150"/>
      <c r="QAL56" s="150"/>
      <c r="QAM56" s="150"/>
      <c r="QAN56" s="150"/>
      <c r="QAO56" s="150"/>
      <c r="QAP56" s="150"/>
      <c r="QAQ56" s="150"/>
      <c r="QAR56" s="150"/>
      <c r="QAS56" s="150"/>
      <c r="QAT56" s="150"/>
      <c r="QAU56" s="150"/>
      <c r="QAV56" s="150"/>
      <c r="QAW56" s="150"/>
      <c r="QAX56" s="150"/>
      <c r="QAY56" s="150"/>
      <c r="QAZ56" s="150"/>
      <c r="QBA56" s="150"/>
      <c r="QBB56" s="150"/>
      <c r="QBC56" s="150"/>
      <c r="QBD56" s="150"/>
      <c r="QBE56" s="150"/>
      <c r="QBF56" s="150"/>
      <c r="QBG56" s="150"/>
      <c r="QBH56" s="150"/>
      <c r="QBI56" s="150"/>
      <c r="QBJ56" s="150"/>
      <c r="QBK56" s="150"/>
      <c r="QBL56" s="150"/>
      <c r="QBM56" s="150"/>
      <c r="QBN56" s="150"/>
      <c r="QBO56" s="150"/>
      <c r="QBP56" s="150"/>
      <c r="QBQ56" s="150"/>
      <c r="QBR56" s="150"/>
      <c r="QBS56" s="150"/>
      <c r="QBT56" s="150"/>
      <c r="QBU56" s="150"/>
      <c r="QBV56" s="150"/>
      <c r="QBW56" s="150"/>
      <c r="QBX56" s="150"/>
      <c r="QBY56" s="150"/>
      <c r="QBZ56" s="150"/>
      <c r="QCA56" s="150"/>
      <c r="QCB56" s="150"/>
      <c r="QCC56" s="150"/>
      <c r="QCD56" s="150"/>
      <c r="QCE56" s="150"/>
      <c r="QCF56" s="150"/>
      <c r="QCG56" s="150"/>
      <c r="QCH56" s="150"/>
      <c r="QCI56" s="150"/>
      <c r="QCJ56" s="150"/>
      <c r="QCK56" s="150"/>
      <c r="QCL56" s="150"/>
      <c r="QCM56" s="150"/>
      <c r="QCN56" s="150"/>
      <c r="QCO56" s="150"/>
      <c r="QCP56" s="150"/>
      <c r="QCQ56" s="150"/>
      <c r="QCR56" s="150"/>
      <c r="QCS56" s="150"/>
      <c r="QCT56" s="150"/>
      <c r="QCU56" s="150"/>
      <c r="QCV56" s="150"/>
      <c r="QCW56" s="150"/>
      <c r="QCX56" s="150"/>
      <c r="QCY56" s="150"/>
      <c r="QCZ56" s="150"/>
      <c r="QDA56" s="150"/>
      <c r="QDB56" s="150"/>
      <c r="QDC56" s="150"/>
      <c r="QDD56" s="150"/>
      <c r="QDE56" s="150"/>
      <c r="QDF56" s="150"/>
      <c r="QDG56" s="150"/>
      <c r="QDH56" s="150"/>
      <c r="QDI56" s="150"/>
      <c r="QDJ56" s="150"/>
      <c r="QDK56" s="150"/>
      <c r="QDL56" s="150"/>
      <c r="QDM56" s="150"/>
      <c r="QDN56" s="150"/>
      <c r="QDO56" s="150"/>
      <c r="QDP56" s="150"/>
      <c r="QDQ56" s="150"/>
      <c r="QDR56" s="150"/>
      <c r="QDS56" s="150"/>
      <c r="QDT56" s="150"/>
      <c r="QDU56" s="150"/>
      <c r="QDV56" s="150"/>
      <c r="QDW56" s="150"/>
      <c r="QDX56" s="150"/>
      <c r="QDY56" s="150"/>
      <c r="QDZ56" s="150"/>
      <c r="QEA56" s="150"/>
      <c r="QEB56" s="150"/>
      <c r="QEC56" s="150"/>
      <c r="QED56" s="150"/>
      <c r="QEE56" s="150"/>
      <c r="QEF56" s="150"/>
      <c r="QEG56" s="150"/>
      <c r="QEH56" s="150"/>
      <c r="QEI56" s="150"/>
      <c r="QEJ56" s="150"/>
      <c r="QEK56" s="150"/>
      <c r="QEL56" s="150"/>
      <c r="QEM56" s="150"/>
      <c r="QEN56" s="150"/>
      <c r="QEO56" s="150"/>
      <c r="QEP56" s="150"/>
      <c r="QEQ56" s="150"/>
      <c r="QER56" s="150"/>
      <c r="QES56" s="150"/>
      <c r="QET56" s="150"/>
      <c r="QEU56" s="150"/>
      <c r="QEV56" s="150"/>
      <c r="QEW56" s="150"/>
      <c r="QEX56" s="150"/>
      <c r="QEY56" s="150"/>
      <c r="QEZ56" s="150"/>
      <c r="QFA56" s="150"/>
      <c r="QFB56" s="150"/>
      <c r="QFC56" s="150"/>
      <c r="QFD56" s="150"/>
      <c r="QFE56" s="150"/>
      <c r="QFF56" s="150"/>
      <c r="QFG56" s="150"/>
      <c r="QFH56" s="150"/>
      <c r="QFI56" s="150"/>
      <c r="QFJ56" s="150"/>
      <c r="QFK56" s="150"/>
      <c r="QFL56" s="150"/>
      <c r="QFM56" s="150"/>
      <c r="QFN56" s="150"/>
      <c r="QFO56" s="150"/>
      <c r="QFP56" s="150"/>
      <c r="QFQ56" s="150"/>
      <c r="QFR56" s="150"/>
      <c r="QFS56" s="150"/>
      <c r="QFT56" s="150"/>
      <c r="QFU56" s="150"/>
      <c r="QFV56" s="150"/>
      <c r="QFW56" s="150"/>
      <c r="QFX56" s="150"/>
      <c r="QFY56" s="150"/>
      <c r="QFZ56" s="150"/>
      <c r="QGA56" s="150"/>
      <c r="QGB56" s="150"/>
      <c r="QGC56" s="150"/>
      <c r="QGD56" s="150"/>
      <c r="QGE56" s="150"/>
      <c r="QGF56" s="150"/>
      <c r="QGG56" s="150"/>
      <c r="QGH56" s="150"/>
      <c r="QGI56" s="150"/>
      <c r="QGJ56" s="150"/>
      <c r="QGK56" s="150"/>
      <c r="QGL56" s="150"/>
      <c r="QGM56" s="150"/>
      <c r="QGN56" s="150"/>
      <c r="QGO56" s="150"/>
      <c r="QGP56" s="150"/>
      <c r="QGQ56" s="150"/>
      <c r="QGR56" s="150"/>
      <c r="QGS56" s="150"/>
      <c r="QGT56" s="150"/>
      <c r="QGU56" s="150"/>
      <c r="QGV56" s="150"/>
      <c r="QGW56" s="150"/>
      <c r="QGX56" s="150"/>
      <c r="QGY56" s="150"/>
      <c r="QGZ56" s="150"/>
      <c r="QHA56" s="150"/>
      <c r="QHB56" s="150"/>
      <c r="QHC56" s="150"/>
      <c r="QHD56" s="150"/>
      <c r="QHE56" s="150"/>
      <c r="QHF56" s="150"/>
      <c r="QHG56" s="150"/>
      <c r="QHH56" s="150"/>
      <c r="QHI56" s="150"/>
      <c r="QHJ56" s="150"/>
      <c r="QHK56" s="150"/>
      <c r="QHL56" s="150"/>
      <c r="QHM56" s="150"/>
      <c r="QHN56" s="150"/>
      <c r="QHO56" s="150"/>
      <c r="QHP56" s="150"/>
      <c r="QHQ56" s="150"/>
      <c r="QHR56" s="150"/>
      <c r="QHS56" s="150"/>
      <c r="QHT56" s="150"/>
      <c r="QHU56" s="150"/>
      <c r="QHV56" s="150"/>
      <c r="QHW56" s="150"/>
      <c r="QHX56" s="150"/>
      <c r="QHY56" s="150"/>
      <c r="QHZ56" s="150"/>
      <c r="QIA56" s="150"/>
      <c r="QIB56" s="150"/>
      <c r="QIC56" s="150"/>
      <c r="QID56" s="150"/>
      <c r="QIE56" s="150"/>
      <c r="QIF56" s="150"/>
      <c r="QIG56" s="150"/>
      <c r="QIH56" s="150"/>
      <c r="QII56" s="150"/>
      <c r="QIJ56" s="150"/>
      <c r="QIK56" s="150"/>
      <c r="QIL56" s="150"/>
      <c r="QIM56" s="150"/>
      <c r="QIN56" s="150"/>
      <c r="QIO56" s="150"/>
      <c r="QIP56" s="150"/>
      <c r="QIQ56" s="150"/>
      <c r="QIR56" s="150"/>
      <c r="QIS56" s="150"/>
      <c r="QIT56" s="150"/>
      <c r="QIU56" s="150"/>
      <c r="QIV56" s="150"/>
      <c r="QIW56" s="150"/>
      <c r="QIX56" s="150"/>
      <c r="QIY56" s="150"/>
      <c r="QIZ56" s="150"/>
      <c r="QJA56" s="150"/>
      <c r="QJB56" s="150"/>
      <c r="QJC56" s="150"/>
      <c r="QJD56" s="150"/>
      <c r="QJE56" s="150"/>
      <c r="QJF56" s="150"/>
      <c r="QJG56" s="150"/>
      <c r="QJH56" s="150"/>
      <c r="QJI56" s="150"/>
      <c r="QJJ56" s="150"/>
      <c r="QJK56" s="150"/>
      <c r="QJL56" s="150"/>
      <c r="QJM56" s="150"/>
      <c r="QJN56" s="150"/>
      <c r="QJO56" s="150"/>
      <c r="QJP56" s="150"/>
      <c r="QJQ56" s="150"/>
      <c r="QJR56" s="150"/>
      <c r="QJS56" s="150"/>
      <c r="QJT56" s="150"/>
      <c r="QJU56" s="150"/>
      <c r="QJV56" s="150"/>
      <c r="QJW56" s="150"/>
      <c r="QJX56" s="150"/>
      <c r="QJY56" s="150"/>
      <c r="QJZ56" s="150"/>
      <c r="QKA56" s="150"/>
      <c r="QKB56" s="150"/>
      <c r="QKC56" s="150"/>
      <c r="QKD56" s="150"/>
      <c r="QKE56" s="150"/>
      <c r="QKF56" s="150"/>
      <c r="QKG56" s="150"/>
      <c r="QKH56" s="150"/>
      <c r="QKI56" s="150"/>
      <c r="QKJ56" s="150"/>
      <c r="QKK56" s="150"/>
      <c r="QKL56" s="150"/>
      <c r="QKM56" s="150"/>
      <c r="QKN56" s="150"/>
      <c r="QKO56" s="150"/>
      <c r="QKP56" s="150"/>
      <c r="QKQ56" s="150"/>
      <c r="QKR56" s="150"/>
      <c r="QKS56" s="150"/>
      <c r="QKT56" s="150"/>
      <c r="QKU56" s="150"/>
      <c r="QKV56" s="150"/>
      <c r="QKW56" s="150"/>
      <c r="QKX56" s="150"/>
      <c r="QKY56" s="150"/>
      <c r="QKZ56" s="150"/>
      <c r="QLA56" s="150"/>
      <c r="QLB56" s="150"/>
      <c r="QLC56" s="150"/>
      <c r="QLD56" s="150"/>
      <c r="QLE56" s="150"/>
      <c r="QLF56" s="150"/>
      <c r="QLG56" s="150"/>
      <c r="QLH56" s="150"/>
      <c r="QLI56" s="150"/>
      <c r="QLJ56" s="150"/>
      <c r="QLK56" s="150"/>
      <c r="QLL56" s="150"/>
      <c r="QLM56" s="150"/>
      <c r="QLN56" s="150"/>
      <c r="QLO56" s="150"/>
      <c r="QLP56" s="150"/>
      <c r="QLQ56" s="150"/>
      <c r="QLR56" s="150"/>
      <c r="QLS56" s="150"/>
      <c r="QLT56" s="150"/>
      <c r="QLU56" s="150"/>
      <c r="QLV56" s="150"/>
      <c r="QLW56" s="150"/>
      <c r="QLX56" s="150"/>
      <c r="QLY56" s="150"/>
      <c r="QLZ56" s="150"/>
      <c r="QMA56" s="150"/>
      <c r="QMB56" s="150"/>
      <c r="QMC56" s="150"/>
      <c r="QMD56" s="150"/>
      <c r="QME56" s="150"/>
      <c r="QMF56" s="150"/>
      <c r="QMG56" s="150"/>
      <c r="QMH56" s="150"/>
      <c r="QMI56" s="150"/>
      <c r="QMJ56" s="150"/>
      <c r="QMK56" s="150"/>
      <c r="QML56" s="150"/>
      <c r="QMM56" s="150"/>
      <c r="QMN56" s="150"/>
      <c r="QMO56" s="150"/>
      <c r="QMP56" s="150"/>
      <c r="QMQ56" s="150"/>
      <c r="QMR56" s="150"/>
      <c r="QMS56" s="150"/>
      <c r="QMT56" s="150"/>
      <c r="QMU56" s="150"/>
      <c r="QMV56" s="150"/>
      <c r="QMW56" s="150"/>
      <c r="QMX56" s="150"/>
      <c r="QMY56" s="150"/>
      <c r="QMZ56" s="150"/>
      <c r="QNA56" s="150"/>
      <c r="QNB56" s="150"/>
      <c r="QNC56" s="150"/>
      <c r="QND56" s="150"/>
      <c r="QNE56" s="150"/>
      <c r="QNF56" s="150"/>
      <c r="QNG56" s="150"/>
      <c r="QNH56" s="150"/>
      <c r="QNI56" s="150"/>
      <c r="QNJ56" s="150"/>
      <c r="QNK56" s="150"/>
      <c r="QNL56" s="150"/>
      <c r="QNM56" s="150"/>
      <c r="QNN56" s="150"/>
      <c r="QNO56" s="150"/>
      <c r="QNP56" s="150"/>
      <c r="QNQ56" s="150"/>
      <c r="QNR56" s="150"/>
      <c r="QNS56" s="150"/>
      <c r="QNT56" s="150"/>
      <c r="QNU56" s="150"/>
      <c r="QNV56" s="150"/>
      <c r="QNW56" s="150"/>
      <c r="QNX56" s="150"/>
      <c r="QNY56" s="150"/>
      <c r="QNZ56" s="150"/>
      <c r="QOA56" s="150"/>
      <c r="QOB56" s="150"/>
      <c r="QOC56" s="150"/>
      <c r="QOD56" s="150"/>
      <c r="QOE56" s="150"/>
      <c r="QOF56" s="150"/>
      <c r="QOG56" s="150"/>
      <c r="QOH56" s="150"/>
      <c r="QOI56" s="150"/>
      <c r="QOJ56" s="150"/>
      <c r="QOK56" s="150"/>
      <c r="QOL56" s="150"/>
      <c r="QOM56" s="150"/>
      <c r="QON56" s="150"/>
      <c r="QOO56" s="150"/>
      <c r="QOP56" s="150"/>
      <c r="QOQ56" s="150"/>
      <c r="QOR56" s="150"/>
      <c r="QOS56" s="150"/>
      <c r="QOT56" s="150"/>
      <c r="QOU56" s="150"/>
      <c r="QOV56" s="150"/>
      <c r="QOW56" s="150"/>
      <c r="QOX56" s="150"/>
      <c r="QOY56" s="150"/>
      <c r="QOZ56" s="150"/>
      <c r="QPA56" s="150"/>
      <c r="QPB56" s="150"/>
      <c r="QPC56" s="150"/>
      <c r="QPD56" s="150"/>
      <c r="QPE56" s="150"/>
      <c r="QPF56" s="150"/>
      <c r="QPG56" s="150"/>
      <c r="QPH56" s="150"/>
      <c r="QPI56" s="150"/>
      <c r="QPJ56" s="150"/>
      <c r="QPK56" s="150"/>
      <c r="QPL56" s="150"/>
      <c r="QPM56" s="150"/>
      <c r="QPN56" s="150"/>
      <c r="QPO56" s="150"/>
      <c r="QPP56" s="150"/>
      <c r="QPQ56" s="150"/>
      <c r="QPR56" s="150"/>
      <c r="QPS56" s="150"/>
      <c r="QPT56" s="150"/>
      <c r="QPU56" s="150"/>
      <c r="QPV56" s="150"/>
      <c r="QPW56" s="150"/>
      <c r="QPX56" s="150"/>
      <c r="QPY56" s="150"/>
      <c r="QPZ56" s="150"/>
      <c r="QQA56" s="150"/>
      <c r="QQB56" s="150"/>
      <c r="QQC56" s="150"/>
      <c r="QQD56" s="150"/>
      <c r="QQE56" s="150"/>
      <c r="QQF56" s="150"/>
      <c r="QQG56" s="150"/>
      <c r="QQH56" s="150"/>
      <c r="QQI56" s="150"/>
      <c r="QQJ56" s="150"/>
      <c r="QQK56" s="150"/>
      <c r="QQL56" s="150"/>
      <c r="QQM56" s="150"/>
      <c r="QQN56" s="150"/>
      <c r="QQO56" s="150"/>
      <c r="QQP56" s="150"/>
      <c r="QQQ56" s="150"/>
      <c r="QQR56" s="150"/>
      <c r="QQS56" s="150"/>
      <c r="QQT56" s="150"/>
      <c r="QQU56" s="150"/>
      <c r="QQV56" s="150"/>
      <c r="QQW56" s="150"/>
      <c r="QQX56" s="150"/>
      <c r="QQY56" s="150"/>
      <c r="QQZ56" s="150"/>
      <c r="QRA56" s="150"/>
      <c r="QRB56" s="150"/>
      <c r="QRC56" s="150"/>
      <c r="QRD56" s="150"/>
      <c r="QRE56" s="150"/>
      <c r="QRF56" s="150"/>
      <c r="QRG56" s="150"/>
      <c r="QRH56" s="150"/>
      <c r="QRI56" s="150"/>
      <c r="QRJ56" s="150"/>
      <c r="QRK56" s="150"/>
      <c r="QRL56" s="150"/>
      <c r="QRM56" s="150"/>
      <c r="QRN56" s="150"/>
      <c r="QRO56" s="150"/>
      <c r="QRP56" s="150"/>
      <c r="QRQ56" s="150"/>
      <c r="QRR56" s="150"/>
      <c r="QRS56" s="150"/>
      <c r="QRT56" s="150"/>
      <c r="QRU56" s="150"/>
      <c r="QRV56" s="150"/>
      <c r="QRW56" s="150"/>
      <c r="QRX56" s="150"/>
      <c r="QRY56" s="150"/>
      <c r="QRZ56" s="150"/>
      <c r="QSA56" s="150"/>
      <c r="QSB56" s="150"/>
      <c r="QSC56" s="150"/>
      <c r="QSD56" s="150"/>
      <c r="QSE56" s="150"/>
      <c r="QSF56" s="150"/>
      <c r="QSG56" s="150"/>
      <c r="QSH56" s="150"/>
      <c r="QSI56" s="150"/>
      <c r="QSJ56" s="150"/>
      <c r="QSK56" s="150"/>
      <c r="QSL56" s="150"/>
      <c r="QSM56" s="150"/>
      <c r="QSN56" s="150"/>
      <c r="QSO56" s="150"/>
      <c r="QSP56" s="150"/>
      <c r="QSQ56" s="150"/>
      <c r="QSR56" s="150"/>
      <c r="QSS56" s="150"/>
      <c r="QST56" s="150"/>
      <c r="QSU56" s="150"/>
      <c r="QSV56" s="150"/>
      <c r="QSW56" s="150"/>
      <c r="QSX56" s="150"/>
      <c r="QSY56" s="150"/>
      <c r="QSZ56" s="150"/>
      <c r="QTA56" s="150"/>
      <c r="QTB56" s="150"/>
      <c r="QTC56" s="150"/>
      <c r="QTD56" s="150"/>
      <c r="QTE56" s="150"/>
      <c r="QTF56" s="150"/>
      <c r="QTG56" s="150"/>
      <c r="QTH56" s="150"/>
      <c r="QTI56" s="150"/>
      <c r="QTJ56" s="150"/>
      <c r="QTK56" s="150"/>
      <c r="QTL56" s="150"/>
      <c r="QTM56" s="150"/>
      <c r="QTN56" s="150"/>
      <c r="QTO56" s="150"/>
      <c r="QTP56" s="150"/>
      <c r="QTQ56" s="150"/>
      <c r="QTR56" s="150"/>
      <c r="QTS56" s="150"/>
      <c r="QTT56" s="150"/>
      <c r="QTU56" s="150"/>
      <c r="QTV56" s="150"/>
      <c r="QTW56" s="150"/>
      <c r="QTX56" s="150"/>
      <c r="QTY56" s="150"/>
      <c r="QTZ56" s="150"/>
      <c r="QUA56" s="150"/>
      <c r="QUB56" s="150"/>
      <c r="QUC56" s="150"/>
      <c r="QUD56" s="150"/>
      <c r="QUE56" s="150"/>
      <c r="QUF56" s="150"/>
      <c r="QUG56" s="150"/>
      <c r="QUH56" s="150"/>
      <c r="QUI56" s="150"/>
      <c r="QUJ56" s="150"/>
      <c r="QUK56" s="150"/>
      <c r="QUL56" s="150"/>
      <c r="QUM56" s="150"/>
      <c r="QUN56" s="150"/>
      <c r="QUO56" s="150"/>
      <c r="QUP56" s="150"/>
      <c r="QUQ56" s="150"/>
      <c r="QUR56" s="150"/>
      <c r="QUS56" s="150"/>
      <c r="QUT56" s="150"/>
      <c r="QUU56" s="150"/>
      <c r="QUV56" s="150"/>
      <c r="QUW56" s="150"/>
      <c r="QUX56" s="150"/>
      <c r="QUY56" s="150"/>
      <c r="QUZ56" s="150"/>
      <c r="QVA56" s="150"/>
      <c r="QVB56" s="150"/>
      <c r="QVC56" s="150"/>
      <c r="QVD56" s="150"/>
      <c r="QVE56" s="150"/>
      <c r="QVF56" s="150"/>
      <c r="QVG56" s="150"/>
      <c r="QVH56" s="150"/>
      <c r="QVI56" s="150"/>
      <c r="QVJ56" s="150"/>
      <c r="QVK56" s="150"/>
      <c r="QVL56" s="150"/>
      <c r="QVM56" s="150"/>
      <c r="QVN56" s="150"/>
      <c r="QVO56" s="150"/>
      <c r="QVP56" s="150"/>
      <c r="QVQ56" s="150"/>
      <c r="QVR56" s="150"/>
      <c r="QVS56" s="150"/>
      <c r="QVT56" s="150"/>
      <c r="QVU56" s="150"/>
      <c r="QVV56" s="150"/>
      <c r="QVW56" s="150"/>
      <c r="QVX56" s="150"/>
      <c r="QVY56" s="150"/>
      <c r="QVZ56" s="150"/>
      <c r="QWA56" s="150"/>
      <c r="QWB56" s="150"/>
      <c r="QWC56" s="150"/>
      <c r="QWD56" s="150"/>
      <c r="QWE56" s="150"/>
      <c r="QWF56" s="150"/>
      <c r="QWG56" s="150"/>
      <c r="QWH56" s="150"/>
      <c r="QWI56" s="150"/>
      <c r="QWJ56" s="150"/>
      <c r="QWK56" s="150"/>
      <c r="QWL56" s="150"/>
      <c r="QWM56" s="150"/>
      <c r="QWN56" s="150"/>
      <c r="QWO56" s="150"/>
      <c r="QWP56" s="150"/>
      <c r="QWQ56" s="150"/>
      <c r="QWR56" s="150"/>
      <c r="QWS56" s="150"/>
      <c r="QWT56" s="150"/>
      <c r="QWU56" s="150"/>
      <c r="QWV56" s="150"/>
      <c r="QWW56" s="150"/>
      <c r="QWX56" s="150"/>
      <c r="QWY56" s="150"/>
      <c r="QWZ56" s="150"/>
      <c r="QXA56" s="150"/>
      <c r="QXB56" s="150"/>
      <c r="QXC56" s="150"/>
      <c r="QXD56" s="150"/>
      <c r="QXE56" s="150"/>
      <c r="QXF56" s="150"/>
      <c r="QXG56" s="150"/>
      <c r="QXH56" s="150"/>
      <c r="QXI56" s="150"/>
      <c r="QXJ56" s="150"/>
      <c r="QXK56" s="150"/>
      <c r="QXL56" s="150"/>
      <c r="QXM56" s="150"/>
      <c r="QXN56" s="150"/>
      <c r="QXO56" s="150"/>
      <c r="QXP56" s="150"/>
      <c r="QXQ56" s="150"/>
      <c r="QXR56" s="150"/>
      <c r="QXS56" s="150"/>
      <c r="QXT56" s="150"/>
      <c r="QXU56" s="150"/>
      <c r="QXV56" s="150"/>
      <c r="QXW56" s="150"/>
      <c r="QXX56" s="150"/>
      <c r="QXY56" s="150"/>
      <c r="QXZ56" s="150"/>
      <c r="QYA56" s="150"/>
      <c r="QYB56" s="150"/>
      <c r="QYC56" s="150"/>
      <c r="QYD56" s="150"/>
      <c r="QYE56" s="150"/>
      <c r="QYF56" s="150"/>
      <c r="QYG56" s="150"/>
      <c r="QYH56" s="150"/>
      <c r="QYI56" s="150"/>
      <c r="QYJ56" s="150"/>
      <c r="QYK56" s="150"/>
      <c r="QYL56" s="150"/>
      <c r="QYM56" s="150"/>
      <c r="QYN56" s="150"/>
      <c r="QYO56" s="150"/>
      <c r="QYP56" s="150"/>
      <c r="QYQ56" s="150"/>
      <c r="QYR56" s="150"/>
      <c r="QYS56" s="150"/>
      <c r="QYT56" s="150"/>
      <c r="QYU56" s="150"/>
      <c r="QYV56" s="150"/>
      <c r="QYW56" s="150"/>
      <c r="QYX56" s="150"/>
      <c r="QYY56" s="150"/>
      <c r="QYZ56" s="150"/>
      <c r="QZA56" s="150"/>
      <c r="QZB56" s="150"/>
      <c r="QZC56" s="150"/>
      <c r="QZD56" s="150"/>
      <c r="QZE56" s="150"/>
      <c r="QZF56" s="150"/>
      <c r="QZG56" s="150"/>
      <c r="QZH56" s="150"/>
      <c r="QZI56" s="150"/>
      <c r="QZJ56" s="150"/>
      <c r="QZK56" s="150"/>
      <c r="QZL56" s="150"/>
      <c r="QZM56" s="150"/>
      <c r="QZN56" s="150"/>
      <c r="QZO56" s="150"/>
      <c r="QZP56" s="150"/>
      <c r="QZQ56" s="150"/>
      <c r="QZR56" s="150"/>
      <c r="QZS56" s="150"/>
      <c r="QZT56" s="150"/>
      <c r="QZU56" s="150"/>
      <c r="QZV56" s="150"/>
      <c r="QZW56" s="150"/>
      <c r="QZX56" s="150"/>
      <c r="QZY56" s="150"/>
      <c r="QZZ56" s="150"/>
      <c r="RAA56" s="150"/>
      <c r="RAB56" s="150"/>
      <c r="RAC56" s="150"/>
      <c r="RAD56" s="150"/>
      <c r="RAE56" s="150"/>
      <c r="RAF56" s="150"/>
      <c r="RAG56" s="150"/>
      <c r="RAH56" s="150"/>
      <c r="RAI56" s="150"/>
      <c r="RAJ56" s="150"/>
      <c r="RAK56" s="150"/>
      <c r="RAL56" s="150"/>
      <c r="RAM56" s="150"/>
      <c r="RAN56" s="150"/>
      <c r="RAO56" s="150"/>
      <c r="RAP56" s="150"/>
      <c r="RAQ56" s="150"/>
      <c r="RAR56" s="150"/>
      <c r="RAS56" s="150"/>
      <c r="RAT56" s="150"/>
      <c r="RAU56" s="150"/>
      <c r="RAV56" s="150"/>
      <c r="RAW56" s="150"/>
      <c r="RAX56" s="150"/>
      <c r="RAY56" s="150"/>
      <c r="RAZ56" s="150"/>
      <c r="RBA56" s="150"/>
      <c r="RBB56" s="150"/>
      <c r="RBC56" s="150"/>
      <c r="RBD56" s="150"/>
      <c r="RBE56" s="150"/>
      <c r="RBF56" s="150"/>
      <c r="RBG56" s="150"/>
      <c r="RBH56" s="150"/>
      <c r="RBI56" s="150"/>
      <c r="RBJ56" s="150"/>
      <c r="RBK56" s="150"/>
      <c r="RBL56" s="150"/>
      <c r="RBM56" s="150"/>
      <c r="RBN56" s="150"/>
      <c r="RBO56" s="150"/>
      <c r="RBP56" s="150"/>
      <c r="RBQ56" s="150"/>
      <c r="RBR56" s="150"/>
      <c r="RBS56" s="150"/>
      <c r="RBT56" s="150"/>
      <c r="RBU56" s="150"/>
      <c r="RBV56" s="150"/>
      <c r="RBW56" s="150"/>
      <c r="RBX56" s="150"/>
      <c r="RBY56" s="150"/>
      <c r="RBZ56" s="150"/>
      <c r="RCA56" s="150"/>
      <c r="RCB56" s="150"/>
      <c r="RCC56" s="150"/>
      <c r="RCD56" s="150"/>
      <c r="RCE56" s="150"/>
      <c r="RCF56" s="150"/>
      <c r="RCG56" s="150"/>
      <c r="RCH56" s="150"/>
      <c r="RCI56" s="150"/>
      <c r="RCJ56" s="150"/>
      <c r="RCK56" s="150"/>
      <c r="RCL56" s="150"/>
      <c r="RCM56" s="150"/>
      <c r="RCN56" s="150"/>
      <c r="RCO56" s="150"/>
      <c r="RCP56" s="150"/>
      <c r="RCQ56" s="150"/>
      <c r="RCR56" s="150"/>
      <c r="RCS56" s="150"/>
      <c r="RCT56" s="150"/>
      <c r="RCU56" s="150"/>
      <c r="RCV56" s="150"/>
      <c r="RCW56" s="150"/>
      <c r="RCX56" s="150"/>
      <c r="RCY56" s="150"/>
      <c r="RCZ56" s="150"/>
      <c r="RDA56" s="150"/>
      <c r="RDB56" s="150"/>
      <c r="RDC56" s="150"/>
      <c r="RDD56" s="150"/>
      <c r="RDE56" s="150"/>
      <c r="RDF56" s="150"/>
      <c r="RDG56" s="150"/>
      <c r="RDH56" s="150"/>
      <c r="RDI56" s="150"/>
      <c r="RDJ56" s="150"/>
      <c r="RDK56" s="150"/>
      <c r="RDL56" s="150"/>
      <c r="RDM56" s="150"/>
      <c r="RDN56" s="150"/>
      <c r="RDO56" s="150"/>
      <c r="RDP56" s="150"/>
      <c r="RDQ56" s="150"/>
      <c r="RDR56" s="150"/>
      <c r="RDS56" s="150"/>
      <c r="RDT56" s="150"/>
      <c r="RDU56" s="150"/>
      <c r="RDV56" s="150"/>
      <c r="RDW56" s="150"/>
      <c r="RDX56" s="150"/>
      <c r="RDY56" s="150"/>
      <c r="RDZ56" s="150"/>
      <c r="REA56" s="150"/>
      <c r="REB56" s="150"/>
      <c r="REC56" s="150"/>
      <c r="RED56" s="150"/>
      <c r="REE56" s="150"/>
      <c r="REF56" s="150"/>
      <c r="REG56" s="150"/>
      <c r="REH56" s="150"/>
      <c r="REI56" s="150"/>
      <c r="REJ56" s="150"/>
      <c r="REK56" s="150"/>
      <c r="REL56" s="150"/>
      <c r="REM56" s="150"/>
      <c r="REN56" s="150"/>
      <c r="REO56" s="150"/>
      <c r="REP56" s="150"/>
      <c r="REQ56" s="150"/>
      <c r="RER56" s="150"/>
      <c r="RES56" s="150"/>
      <c r="RET56" s="150"/>
      <c r="REU56" s="150"/>
      <c r="REV56" s="150"/>
      <c r="REW56" s="150"/>
      <c r="REX56" s="150"/>
      <c r="REY56" s="150"/>
      <c r="REZ56" s="150"/>
      <c r="RFA56" s="150"/>
      <c r="RFB56" s="150"/>
      <c r="RFC56" s="150"/>
      <c r="RFD56" s="150"/>
      <c r="RFE56" s="150"/>
      <c r="RFF56" s="150"/>
      <c r="RFG56" s="150"/>
      <c r="RFH56" s="150"/>
      <c r="RFI56" s="150"/>
      <c r="RFJ56" s="150"/>
      <c r="RFK56" s="150"/>
      <c r="RFL56" s="150"/>
      <c r="RFM56" s="150"/>
      <c r="RFN56" s="150"/>
      <c r="RFO56" s="150"/>
      <c r="RFP56" s="150"/>
      <c r="RFQ56" s="150"/>
      <c r="RFR56" s="150"/>
      <c r="RFS56" s="150"/>
      <c r="RFT56" s="150"/>
      <c r="RFU56" s="150"/>
      <c r="RFV56" s="150"/>
      <c r="RFW56" s="150"/>
      <c r="RFX56" s="150"/>
      <c r="RFY56" s="150"/>
      <c r="RFZ56" s="150"/>
      <c r="RGA56" s="150"/>
      <c r="RGB56" s="150"/>
      <c r="RGC56" s="150"/>
      <c r="RGD56" s="150"/>
      <c r="RGE56" s="150"/>
      <c r="RGF56" s="150"/>
      <c r="RGG56" s="150"/>
      <c r="RGH56" s="150"/>
      <c r="RGI56" s="150"/>
      <c r="RGJ56" s="150"/>
      <c r="RGK56" s="150"/>
      <c r="RGL56" s="150"/>
      <c r="RGM56" s="150"/>
      <c r="RGN56" s="150"/>
      <c r="RGO56" s="150"/>
      <c r="RGP56" s="150"/>
      <c r="RGQ56" s="150"/>
      <c r="RGR56" s="150"/>
      <c r="RGS56" s="150"/>
      <c r="RGT56" s="150"/>
      <c r="RGU56" s="150"/>
      <c r="RGV56" s="150"/>
      <c r="RGW56" s="150"/>
      <c r="RGX56" s="150"/>
      <c r="RGY56" s="150"/>
      <c r="RGZ56" s="150"/>
      <c r="RHA56" s="150"/>
      <c r="RHB56" s="150"/>
      <c r="RHC56" s="150"/>
      <c r="RHD56" s="150"/>
      <c r="RHE56" s="150"/>
      <c r="RHF56" s="150"/>
      <c r="RHG56" s="150"/>
      <c r="RHH56" s="150"/>
      <c r="RHI56" s="150"/>
      <c r="RHJ56" s="150"/>
      <c r="RHK56" s="150"/>
      <c r="RHL56" s="150"/>
      <c r="RHM56" s="150"/>
      <c r="RHN56" s="150"/>
      <c r="RHO56" s="150"/>
      <c r="RHP56" s="150"/>
      <c r="RHQ56" s="150"/>
      <c r="RHR56" s="150"/>
      <c r="RHS56" s="150"/>
      <c r="RHT56" s="150"/>
      <c r="RHU56" s="150"/>
      <c r="RHV56" s="150"/>
      <c r="RHW56" s="150"/>
      <c r="RHX56" s="150"/>
      <c r="RHY56" s="150"/>
      <c r="RHZ56" s="150"/>
      <c r="RIA56" s="150"/>
      <c r="RIB56" s="150"/>
      <c r="RIC56" s="150"/>
      <c r="RID56" s="150"/>
      <c r="RIE56" s="150"/>
      <c r="RIF56" s="150"/>
      <c r="RIG56" s="150"/>
      <c r="RIH56" s="150"/>
      <c r="RII56" s="150"/>
      <c r="RIJ56" s="150"/>
      <c r="RIK56" s="150"/>
      <c r="RIL56" s="150"/>
      <c r="RIM56" s="150"/>
      <c r="RIN56" s="150"/>
      <c r="RIO56" s="150"/>
      <c r="RIP56" s="150"/>
      <c r="RIQ56" s="150"/>
      <c r="RIR56" s="150"/>
      <c r="RIS56" s="150"/>
      <c r="RIT56" s="150"/>
      <c r="RIU56" s="150"/>
      <c r="RIV56" s="150"/>
      <c r="RIW56" s="150"/>
      <c r="RIX56" s="150"/>
      <c r="RIY56" s="150"/>
      <c r="RIZ56" s="150"/>
      <c r="RJA56" s="150"/>
      <c r="RJB56" s="150"/>
      <c r="RJC56" s="150"/>
      <c r="RJD56" s="150"/>
      <c r="RJE56" s="150"/>
      <c r="RJF56" s="150"/>
      <c r="RJG56" s="150"/>
      <c r="RJH56" s="150"/>
      <c r="RJI56" s="150"/>
      <c r="RJJ56" s="150"/>
      <c r="RJK56" s="150"/>
      <c r="RJL56" s="150"/>
      <c r="RJM56" s="150"/>
      <c r="RJN56" s="150"/>
      <c r="RJO56" s="150"/>
      <c r="RJP56" s="150"/>
      <c r="RJQ56" s="150"/>
      <c r="RJR56" s="150"/>
      <c r="RJS56" s="150"/>
      <c r="RJT56" s="150"/>
      <c r="RJU56" s="150"/>
      <c r="RJV56" s="150"/>
      <c r="RJW56" s="150"/>
      <c r="RJX56" s="150"/>
      <c r="RJY56" s="150"/>
      <c r="RJZ56" s="150"/>
      <c r="RKA56" s="150"/>
      <c r="RKB56" s="150"/>
      <c r="RKC56" s="150"/>
      <c r="RKD56" s="150"/>
      <c r="RKE56" s="150"/>
      <c r="RKF56" s="150"/>
      <c r="RKG56" s="150"/>
      <c r="RKH56" s="150"/>
      <c r="RKI56" s="150"/>
      <c r="RKJ56" s="150"/>
      <c r="RKK56" s="150"/>
      <c r="RKL56" s="150"/>
      <c r="RKM56" s="150"/>
      <c r="RKN56" s="150"/>
      <c r="RKO56" s="150"/>
      <c r="RKP56" s="150"/>
      <c r="RKQ56" s="150"/>
      <c r="RKR56" s="150"/>
      <c r="RKS56" s="150"/>
      <c r="RKT56" s="150"/>
      <c r="RKU56" s="150"/>
      <c r="RKV56" s="150"/>
      <c r="RKW56" s="150"/>
      <c r="RKX56" s="150"/>
      <c r="RKY56" s="150"/>
      <c r="RKZ56" s="150"/>
      <c r="RLA56" s="150"/>
      <c r="RLB56" s="150"/>
      <c r="RLC56" s="150"/>
      <c r="RLD56" s="150"/>
      <c r="RLE56" s="150"/>
      <c r="RLF56" s="150"/>
      <c r="RLG56" s="150"/>
      <c r="RLH56" s="150"/>
      <c r="RLI56" s="150"/>
      <c r="RLJ56" s="150"/>
      <c r="RLK56" s="150"/>
      <c r="RLL56" s="150"/>
      <c r="RLM56" s="150"/>
      <c r="RLN56" s="150"/>
      <c r="RLO56" s="150"/>
      <c r="RLP56" s="150"/>
      <c r="RLQ56" s="150"/>
      <c r="RLR56" s="150"/>
      <c r="RLS56" s="150"/>
      <c r="RLT56" s="150"/>
      <c r="RLU56" s="150"/>
      <c r="RLV56" s="150"/>
      <c r="RLW56" s="150"/>
      <c r="RLX56" s="150"/>
      <c r="RLY56" s="150"/>
      <c r="RLZ56" s="150"/>
      <c r="RMA56" s="150"/>
      <c r="RMB56" s="150"/>
      <c r="RMC56" s="150"/>
      <c r="RMD56" s="150"/>
      <c r="RME56" s="150"/>
      <c r="RMF56" s="150"/>
      <c r="RMG56" s="150"/>
      <c r="RMH56" s="150"/>
      <c r="RMI56" s="150"/>
      <c r="RMJ56" s="150"/>
      <c r="RMK56" s="150"/>
      <c r="RML56" s="150"/>
      <c r="RMM56" s="150"/>
      <c r="RMN56" s="150"/>
      <c r="RMO56" s="150"/>
      <c r="RMP56" s="150"/>
      <c r="RMQ56" s="150"/>
      <c r="RMR56" s="150"/>
      <c r="RMS56" s="150"/>
      <c r="RMT56" s="150"/>
      <c r="RMU56" s="150"/>
      <c r="RMV56" s="150"/>
      <c r="RMW56" s="150"/>
      <c r="RMX56" s="150"/>
      <c r="RMY56" s="150"/>
      <c r="RMZ56" s="150"/>
      <c r="RNA56" s="150"/>
      <c r="RNB56" s="150"/>
      <c r="RNC56" s="150"/>
      <c r="RND56" s="150"/>
      <c r="RNE56" s="150"/>
      <c r="RNF56" s="150"/>
      <c r="RNG56" s="150"/>
      <c r="RNH56" s="150"/>
      <c r="RNI56" s="150"/>
      <c r="RNJ56" s="150"/>
      <c r="RNK56" s="150"/>
      <c r="RNL56" s="150"/>
      <c r="RNM56" s="150"/>
      <c r="RNN56" s="150"/>
      <c r="RNO56" s="150"/>
      <c r="RNP56" s="150"/>
      <c r="RNQ56" s="150"/>
      <c r="RNR56" s="150"/>
      <c r="RNS56" s="150"/>
      <c r="RNT56" s="150"/>
      <c r="RNU56" s="150"/>
      <c r="RNV56" s="150"/>
      <c r="RNW56" s="150"/>
      <c r="RNX56" s="150"/>
      <c r="RNY56" s="150"/>
      <c r="RNZ56" s="150"/>
      <c r="ROA56" s="150"/>
      <c r="ROB56" s="150"/>
      <c r="ROC56" s="150"/>
      <c r="ROD56" s="150"/>
      <c r="ROE56" s="150"/>
      <c r="ROF56" s="150"/>
      <c r="ROG56" s="150"/>
      <c r="ROH56" s="150"/>
      <c r="ROI56" s="150"/>
      <c r="ROJ56" s="150"/>
      <c r="ROK56" s="150"/>
      <c r="ROL56" s="150"/>
      <c r="ROM56" s="150"/>
      <c r="RON56" s="150"/>
      <c r="ROO56" s="150"/>
      <c r="ROP56" s="150"/>
      <c r="ROQ56" s="150"/>
      <c r="ROR56" s="150"/>
      <c r="ROS56" s="150"/>
      <c r="ROT56" s="150"/>
      <c r="ROU56" s="150"/>
      <c r="ROV56" s="150"/>
      <c r="ROW56" s="150"/>
      <c r="ROX56" s="150"/>
      <c r="ROY56" s="150"/>
      <c r="ROZ56" s="150"/>
      <c r="RPA56" s="150"/>
      <c r="RPB56" s="150"/>
      <c r="RPC56" s="150"/>
      <c r="RPD56" s="150"/>
      <c r="RPE56" s="150"/>
      <c r="RPF56" s="150"/>
      <c r="RPG56" s="150"/>
      <c r="RPH56" s="150"/>
      <c r="RPI56" s="150"/>
      <c r="RPJ56" s="150"/>
      <c r="RPK56" s="150"/>
      <c r="RPL56" s="150"/>
      <c r="RPM56" s="150"/>
      <c r="RPN56" s="150"/>
      <c r="RPO56" s="150"/>
      <c r="RPP56" s="150"/>
      <c r="RPQ56" s="150"/>
      <c r="RPR56" s="150"/>
      <c r="RPS56" s="150"/>
      <c r="RPT56" s="150"/>
      <c r="RPU56" s="150"/>
      <c r="RPV56" s="150"/>
      <c r="RPW56" s="150"/>
      <c r="RPX56" s="150"/>
      <c r="RPY56" s="150"/>
      <c r="RPZ56" s="150"/>
      <c r="RQA56" s="150"/>
      <c r="RQB56" s="150"/>
      <c r="RQC56" s="150"/>
      <c r="RQD56" s="150"/>
      <c r="RQE56" s="150"/>
      <c r="RQF56" s="150"/>
      <c r="RQG56" s="150"/>
      <c r="RQH56" s="150"/>
      <c r="RQI56" s="150"/>
      <c r="RQJ56" s="150"/>
      <c r="RQK56" s="150"/>
      <c r="RQL56" s="150"/>
      <c r="RQM56" s="150"/>
      <c r="RQN56" s="150"/>
      <c r="RQO56" s="150"/>
      <c r="RQP56" s="150"/>
      <c r="RQQ56" s="150"/>
      <c r="RQR56" s="150"/>
      <c r="RQS56" s="150"/>
      <c r="RQT56" s="150"/>
      <c r="RQU56" s="150"/>
      <c r="RQV56" s="150"/>
      <c r="RQW56" s="150"/>
      <c r="RQX56" s="150"/>
      <c r="RQY56" s="150"/>
      <c r="RQZ56" s="150"/>
      <c r="RRA56" s="150"/>
      <c r="RRB56" s="150"/>
      <c r="RRC56" s="150"/>
      <c r="RRD56" s="150"/>
      <c r="RRE56" s="150"/>
      <c r="RRF56" s="150"/>
      <c r="RRG56" s="150"/>
      <c r="RRH56" s="150"/>
      <c r="RRI56" s="150"/>
      <c r="RRJ56" s="150"/>
      <c r="RRK56" s="150"/>
      <c r="RRL56" s="150"/>
      <c r="RRM56" s="150"/>
      <c r="RRN56" s="150"/>
      <c r="RRO56" s="150"/>
      <c r="RRP56" s="150"/>
      <c r="RRQ56" s="150"/>
      <c r="RRR56" s="150"/>
      <c r="RRS56" s="150"/>
      <c r="RRT56" s="150"/>
      <c r="RRU56" s="150"/>
      <c r="RRV56" s="150"/>
      <c r="RRW56" s="150"/>
      <c r="RRX56" s="150"/>
      <c r="RRY56" s="150"/>
      <c r="RRZ56" s="150"/>
      <c r="RSA56" s="150"/>
      <c r="RSB56" s="150"/>
      <c r="RSC56" s="150"/>
      <c r="RSD56" s="150"/>
      <c r="RSE56" s="150"/>
      <c r="RSF56" s="150"/>
      <c r="RSG56" s="150"/>
      <c r="RSH56" s="150"/>
      <c r="RSI56" s="150"/>
      <c r="RSJ56" s="150"/>
      <c r="RSK56" s="150"/>
      <c r="RSL56" s="150"/>
      <c r="RSM56" s="150"/>
      <c r="RSN56" s="150"/>
      <c r="RSO56" s="150"/>
      <c r="RSP56" s="150"/>
      <c r="RSQ56" s="150"/>
      <c r="RSR56" s="150"/>
      <c r="RSS56" s="150"/>
      <c r="RST56" s="150"/>
      <c r="RSU56" s="150"/>
      <c r="RSV56" s="150"/>
      <c r="RSW56" s="150"/>
      <c r="RSX56" s="150"/>
      <c r="RSY56" s="150"/>
      <c r="RSZ56" s="150"/>
      <c r="RTA56" s="150"/>
      <c r="RTB56" s="150"/>
      <c r="RTC56" s="150"/>
      <c r="RTD56" s="150"/>
      <c r="RTE56" s="150"/>
      <c r="RTF56" s="150"/>
      <c r="RTG56" s="150"/>
      <c r="RTH56" s="150"/>
      <c r="RTI56" s="150"/>
      <c r="RTJ56" s="150"/>
      <c r="RTK56" s="150"/>
      <c r="RTL56" s="150"/>
      <c r="RTM56" s="150"/>
      <c r="RTN56" s="150"/>
      <c r="RTO56" s="150"/>
      <c r="RTP56" s="150"/>
      <c r="RTQ56" s="150"/>
      <c r="RTR56" s="150"/>
      <c r="RTS56" s="150"/>
      <c r="RTT56" s="150"/>
      <c r="RTU56" s="150"/>
      <c r="RTV56" s="150"/>
      <c r="RTW56" s="150"/>
      <c r="RTX56" s="150"/>
      <c r="RTY56" s="150"/>
      <c r="RTZ56" s="150"/>
      <c r="RUA56" s="150"/>
      <c r="RUB56" s="150"/>
      <c r="RUC56" s="150"/>
      <c r="RUD56" s="150"/>
      <c r="RUE56" s="150"/>
      <c r="RUF56" s="150"/>
      <c r="RUG56" s="150"/>
      <c r="RUH56" s="150"/>
      <c r="RUI56" s="150"/>
      <c r="RUJ56" s="150"/>
      <c r="RUK56" s="150"/>
      <c r="RUL56" s="150"/>
      <c r="RUM56" s="150"/>
      <c r="RUN56" s="150"/>
      <c r="RUO56" s="150"/>
      <c r="RUP56" s="150"/>
      <c r="RUQ56" s="150"/>
      <c r="RUR56" s="150"/>
      <c r="RUS56" s="150"/>
      <c r="RUT56" s="150"/>
      <c r="RUU56" s="150"/>
      <c r="RUV56" s="150"/>
      <c r="RUW56" s="150"/>
      <c r="RUX56" s="150"/>
      <c r="RUY56" s="150"/>
      <c r="RUZ56" s="150"/>
      <c r="RVA56" s="150"/>
      <c r="RVB56" s="150"/>
      <c r="RVC56" s="150"/>
      <c r="RVD56" s="150"/>
      <c r="RVE56" s="150"/>
      <c r="RVF56" s="150"/>
      <c r="RVG56" s="150"/>
      <c r="RVH56" s="150"/>
      <c r="RVI56" s="150"/>
      <c r="RVJ56" s="150"/>
      <c r="RVK56" s="150"/>
      <c r="RVL56" s="150"/>
      <c r="RVM56" s="150"/>
      <c r="RVN56" s="150"/>
      <c r="RVO56" s="150"/>
      <c r="RVP56" s="150"/>
      <c r="RVQ56" s="150"/>
      <c r="RVR56" s="150"/>
      <c r="RVS56" s="150"/>
      <c r="RVT56" s="150"/>
      <c r="RVU56" s="150"/>
      <c r="RVV56" s="150"/>
      <c r="RVW56" s="150"/>
      <c r="RVX56" s="150"/>
      <c r="RVY56" s="150"/>
      <c r="RVZ56" s="150"/>
      <c r="RWA56" s="150"/>
      <c r="RWB56" s="150"/>
      <c r="RWC56" s="150"/>
      <c r="RWD56" s="150"/>
      <c r="RWE56" s="150"/>
      <c r="RWF56" s="150"/>
      <c r="RWG56" s="150"/>
      <c r="RWH56" s="150"/>
      <c r="RWI56" s="150"/>
      <c r="RWJ56" s="150"/>
      <c r="RWK56" s="150"/>
      <c r="RWL56" s="150"/>
      <c r="RWM56" s="150"/>
      <c r="RWN56" s="150"/>
      <c r="RWO56" s="150"/>
      <c r="RWP56" s="150"/>
      <c r="RWQ56" s="150"/>
      <c r="RWR56" s="150"/>
      <c r="RWS56" s="150"/>
      <c r="RWT56" s="150"/>
      <c r="RWU56" s="150"/>
      <c r="RWV56" s="150"/>
      <c r="RWW56" s="150"/>
      <c r="RWX56" s="150"/>
      <c r="RWY56" s="150"/>
      <c r="RWZ56" s="150"/>
      <c r="RXA56" s="150"/>
      <c r="RXB56" s="150"/>
      <c r="RXC56" s="150"/>
      <c r="RXD56" s="150"/>
      <c r="RXE56" s="150"/>
      <c r="RXF56" s="150"/>
      <c r="RXG56" s="150"/>
      <c r="RXH56" s="150"/>
      <c r="RXI56" s="150"/>
      <c r="RXJ56" s="150"/>
      <c r="RXK56" s="150"/>
      <c r="RXL56" s="150"/>
      <c r="RXM56" s="150"/>
      <c r="RXN56" s="150"/>
      <c r="RXO56" s="150"/>
      <c r="RXP56" s="150"/>
      <c r="RXQ56" s="150"/>
      <c r="RXR56" s="150"/>
      <c r="RXS56" s="150"/>
      <c r="RXT56" s="150"/>
      <c r="RXU56" s="150"/>
      <c r="RXV56" s="150"/>
      <c r="RXW56" s="150"/>
      <c r="RXX56" s="150"/>
      <c r="RXY56" s="150"/>
      <c r="RXZ56" s="150"/>
      <c r="RYA56" s="150"/>
      <c r="RYB56" s="150"/>
      <c r="RYC56" s="150"/>
      <c r="RYD56" s="150"/>
      <c r="RYE56" s="150"/>
      <c r="RYF56" s="150"/>
      <c r="RYG56" s="150"/>
      <c r="RYH56" s="150"/>
      <c r="RYI56" s="150"/>
      <c r="RYJ56" s="150"/>
      <c r="RYK56" s="150"/>
      <c r="RYL56" s="150"/>
      <c r="RYM56" s="150"/>
      <c r="RYN56" s="150"/>
      <c r="RYO56" s="150"/>
      <c r="RYP56" s="150"/>
      <c r="RYQ56" s="150"/>
      <c r="RYR56" s="150"/>
      <c r="RYS56" s="150"/>
      <c r="RYT56" s="150"/>
      <c r="RYU56" s="150"/>
      <c r="RYV56" s="150"/>
      <c r="RYW56" s="150"/>
      <c r="RYX56" s="150"/>
      <c r="RYY56" s="150"/>
      <c r="RYZ56" s="150"/>
      <c r="RZA56" s="150"/>
      <c r="RZB56" s="150"/>
      <c r="RZC56" s="150"/>
      <c r="RZD56" s="150"/>
      <c r="RZE56" s="150"/>
      <c r="RZF56" s="150"/>
      <c r="RZG56" s="150"/>
      <c r="RZH56" s="150"/>
      <c r="RZI56" s="150"/>
      <c r="RZJ56" s="150"/>
      <c r="RZK56" s="150"/>
      <c r="RZL56" s="150"/>
      <c r="RZM56" s="150"/>
      <c r="RZN56" s="150"/>
      <c r="RZO56" s="150"/>
      <c r="RZP56" s="150"/>
      <c r="RZQ56" s="150"/>
      <c r="RZR56" s="150"/>
      <c r="RZS56" s="150"/>
      <c r="RZT56" s="150"/>
      <c r="RZU56" s="150"/>
      <c r="RZV56" s="150"/>
      <c r="RZW56" s="150"/>
      <c r="RZX56" s="150"/>
      <c r="RZY56" s="150"/>
      <c r="RZZ56" s="150"/>
      <c r="SAA56" s="150"/>
      <c r="SAB56" s="150"/>
      <c r="SAC56" s="150"/>
      <c r="SAD56" s="150"/>
      <c r="SAE56" s="150"/>
      <c r="SAF56" s="150"/>
      <c r="SAG56" s="150"/>
      <c r="SAH56" s="150"/>
      <c r="SAI56" s="150"/>
      <c r="SAJ56" s="150"/>
      <c r="SAK56" s="150"/>
      <c r="SAL56" s="150"/>
      <c r="SAM56" s="150"/>
      <c r="SAN56" s="150"/>
      <c r="SAO56" s="150"/>
      <c r="SAP56" s="150"/>
      <c r="SAQ56" s="150"/>
      <c r="SAR56" s="150"/>
      <c r="SAS56" s="150"/>
      <c r="SAT56" s="150"/>
      <c r="SAU56" s="150"/>
      <c r="SAV56" s="150"/>
      <c r="SAW56" s="150"/>
      <c r="SAX56" s="150"/>
      <c r="SAY56" s="150"/>
      <c r="SAZ56" s="150"/>
      <c r="SBA56" s="150"/>
      <c r="SBB56" s="150"/>
      <c r="SBC56" s="150"/>
      <c r="SBD56" s="150"/>
      <c r="SBE56" s="150"/>
      <c r="SBF56" s="150"/>
      <c r="SBG56" s="150"/>
      <c r="SBH56" s="150"/>
      <c r="SBI56" s="150"/>
      <c r="SBJ56" s="150"/>
      <c r="SBK56" s="150"/>
      <c r="SBL56" s="150"/>
      <c r="SBM56" s="150"/>
      <c r="SBN56" s="150"/>
      <c r="SBO56" s="150"/>
      <c r="SBP56" s="150"/>
      <c r="SBQ56" s="150"/>
      <c r="SBR56" s="150"/>
      <c r="SBS56" s="150"/>
      <c r="SBT56" s="150"/>
      <c r="SBU56" s="150"/>
      <c r="SBV56" s="150"/>
      <c r="SBW56" s="150"/>
      <c r="SBX56" s="150"/>
      <c r="SBY56" s="150"/>
      <c r="SBZ56" s="150"/>
      <c r="SCA56" s="150"/>
      <c r="SCB56" s="150"/>
      <c r="SCC56" s="150"/>
      <c r="SCD56" s="150"/>
      <c r="SCE56" s="150"/>
      <c r="SCF56" s="150"/>
      <c r="SCG56" s="150"/>
      <c r="SCH56" s="150"/>
      <c r="SCI56" s="150"/>
      <c r="SCJ56" s="150"/>
      <c r="SCK56" s="150"/>
      <c r="SCL56" s="150"/>
      <c r="SCM56" s="150"/>
      <c r="SCN56" s="150"/>
      <c r="SCO56" s="150"/>
      <c r="SCP56" s="150"/>
      <c r="SCQ56" s="150"/>
      <c r="SCR56" s="150"/>
      <c r="SCS56" s="150"/>
      <c r="SCT56" s="150"/>
      <c r="SCU56" s="150"/>
      <c r="SCV56" s="150"/>
      <c r="SCW56" s="150"/>
      <c r="SCX56" s="150"/>
      <c r="SCY56" s="150"/>
      <c r="SCZ56" s="150"/>
      <c r="SDA56" s="150"/>
      <c r="SDB56" s="150"/>
      <c r="SDC56" s="150"/>
      <c r="SDD56" s="150"/>
      <c r="SDE56" s="150"/>
      <c r="SDF56" s="150"/>
      <c r="SDG56" s="150"/>
      <c r="SDH56" s="150"/>
      <c r="SDI56" s="150"/>
      <c r="SDJ56" s="150"/>
      <c r="SDK56" s="150"/>
      <c r="SDL56" s="150"/>
      <c r="SDM56" s="150"/>
      <c r="SDN56" s="150"/>
      <c r="SDO56" s="150"/>
      <c r="SDP56" s="150"/>
      <c r="SDQ56" s="150"/>
      <c r="SDR56" s="150"/>
      <c r="SDS56" s="150"/>
      <c r="SDT56" s="150"/>
      <c r="SDU56" s="150"/>
      <c r="SDV56" s="150"/>
      <c r="SDW56" s="150"/>
      <c r="SDX56" s="150"/>
      <c r="SDY56" s="150"/>
      <c r="SDZ56" s="150"/>
      <c r="SEA56" s="150"/>
      <c r="SEB56" s="150"/>
      <c r="SEC56" s="150"/>
      <c r="SED56" s="150"/>
      <c r="SEE56" s="150"/>
      <c r="SEF56" s="150"/>
      <c r="SEG56" s="150"/>
      <c r="SEH56" s="150"/>
      <c r="SEI56" s="150"/>
      <c r="SEJ56" s="150"/>
      <c r="SEK56" s="150"/>
      <c r="SEL56" s="150"/>
      <c r="SEM56" s="150"/>
      <c r="SEN56" s="150"/>
      <c r="SEO56" s="150"/>
      <c r="SEP56" s="150"/>
      <c r="SEQ56" s="150"/>
      <c r="SER56" s="150"/>
      <c r="SES56" s="150"/>
      <c r="SET56" s="150"/>
      <c r="SEU56" s="150"/>
      <c r="SEV56" s="150"/>
      <c r="SEW56" s="150"/>
      <c r="SEX56" s="150"/>
      <c r="SEY56" s="150"/>
      <c r="SEZ56" s="150"/>
      <c r="SFA56" s="150"/>
      <c r="SFB56" s="150"/>
      <c r="SFC56" s="150"/>
      <c r="SFD56" s="150"/>
      <c r="SFE56" s="150"/>
      <c r="SFF56" s="150"/>
      <c r="SFG56" s="150"/>
      <c r="SFH56" s="150"/>
      <c r="SFI56" s="150"/>
      <c r="SFJ56" s="150"/>
      <c r="SFK56" s="150"/>
      <c r="SFL56" s="150"/>
      <c r="SFM56" s="150"/>
      <c r="SFN56" s="150"/>
      <c r="SFO56" s="150"/>
      <c r="SFP56" s="150"/>
      <c r="SFQ56" s="150"/>
      <c r="SFR56" s="150"/>
      <c r="SFS56" s="150"/>
      <c r="SFT56" s="150"/>
      <c r="SFU56" s="150"/>
      <c r="SFV56" s="150"/>
      <c r="SFW56" s="150"/>
      <c r="SFX56" s="150"/>
      <c r="SFY56" s="150"/>
      <c r="SFZ56" s="150"/>
      <c r="SGA56" s="150"/>
      <c r="SGB56" s="150"/>
      <c r="SGC56" s="150"/>
      <c r="SGD56" s="150"/>
      <c r="SGE56" s="150"/>
      <c r="SGF56" s="150"/>
      <c r="SGG56" s="150"/>
      <c r="SGH56" s="150"/>
      <c r="SGI56" s="150"/>
      <c r="SGJ56" s="150"/>
      <c r="SGK56" s="150"/>
      <c r="SGL56" s="150"/>
      <c r="SGM56" s="150"/>
      <c r="SGN56" s="150"/>
      <c r="SGO56" s="150"/>
      <c r="SGP56" s="150"/>
      <c r="SGQ56" s="150"/>
      <c r="SGR56" s="150"/>
      <c r="SGS56" s="150"/>
      <c r="SGT56" s="150"/>
      <c r="SGU56" s="150"/>
      <c r="SGV56" s="150"/>
      <c r="SGW56" s="150"/>
      <c r="SGX56" s="150"/>
      <c r="SGY56" s="150"/>
      <c r="SGZ56" s="150"/>
      <c r="SHA56" s="150"/>
      <c r="SHB56" s="150"/>
      <c r="SHC56" s="150"/>
      <c r="SHD56" s="150"/>
      <c r="SHE56" s="150"/>
      <c r="SHF56" s="150"/>
      <c r="SHG56" s="150"/>
      <c r="SHH56" s="150"/>
      <c r="SHI56" s="150"/>
      <c r="SHJ56" s="150"/>
      <c r="SHK56" s="150"/>
      <c r="SHL56" s="150"/>
      <c r="SHM56" s="150"/>
      <c r="SHN56" s="150"/>
      <c r="SHO56" s="150"/>
      <c r="SHP56" s="150"/>
      <c r="SHQ56" s="150"/>
      <c r="SHR56" s="150"/>
      <c r="SHS56" s="150"/>
      <c r="SHT56" s="150"/>
      <c r="SHU56" s="150"/>
      <c r="SHV56" s="150"/>
      <c r="SHW56" s="150"/>
      <c r="SHX56" s="150"/>
      <c r="SHY56" s="150"/>
      <c r="SHZ56" s="150"/>
      <c r="SIA56" s="150"/>
      <c r="SIB56" s="150"/>
      <c r="SIC56" s="150"/>
      <c r="SID56" s="150"/>
      <c r="SIE56" s="150"/>
      <c r="SIF56" s="150"/>
      <c r="SIG56" s="150"/>
      <c r="SIH56" s="150"/>
      <c r="SII56" s="150"/>
      <c r="SIJ56" s="150"/>
      <c r="SIK56" s="150"/>
      <c r="SIL56" s="150"/>
      <c r="SIM56" s="150"/>
      <c r="SIN56" s="150"/>
      <c r="SIO56" s="150"/>
      <c r="SIP56" s="150"/>
      <c r="SIQ56" s="150"/>
      <c r="SIR56" s="150"/>
      <c r="SIS56" s="150"/>
      <c r="SIT56" s="150"/>
      <c r="SIU56" s="150"/>
      <c r="SIV56" s="150"/>
      <c r="SIW56" s="150"/>
      <c r="SIX56" s="150"/>
      <c r="SIY56" s="150"/>
      <c r="SIZ56" s="150"/>
      <c r="SJA56" s="150"/>
      <c r="SJB56" s="150"/>
      <c r="SJC56" s="150"/>
      <c r="SJD56" s="150"/>
      <c r="SJE56" s="150"/>
      <c r="SJF56" s="150"/>
      <c r="SJG56" s="150"/>
      <c r="SJH56" s="150"/>
      <c r="SJI56" s="150"/>
      <c r="SJJ56" s="150"/>
      <c r="SJK56" s="150"/>
      <c r="SJL56" s="150"/>
      <c r="SJM56" s="150"/>
      <c r="SJN56" s="150"/>
      <c r="SJO56" s="150"/>
      <c r="SJP56" s="150"/>
      <c r="SJQ56" s="150"/>
      <c r="SJR56" s="150"/>
      <c r="SJS56" s="150"/>
      <c r="SJT56" s="150"/>
      <c r="SJU56" s="150"/>
      <c r="SJV56" s="150"/>
      <c r="SJW56" s="150"/>
      <c r="SJX56" s="150"/>
      <c r="SJY56" s="150"/>
      <c r="SJZ56" s="150"/>
      <c r="SKA56" s="150"/>
      <c r="SKB56" s="150"/>
      <c r="SKC56" s="150"/>
      <c r="SKD56" s="150"/>
      <c r="SKE56" s="150"/>
      <c r="SKF56" s="150"/>
      <c r="SKG56" s="150"/>
      <c r="SKH56" s="150"/>
      <c r="SKI56" s="150"/>
      <c r="SKJ56" s="150"/>
      <c r="SKK56" s="150"/>
      <c r="SKL56" s="150"/>
      <c r="SKM56" s="150"/>
      <c r="SKN56" s="150"/>
      <c r="SKO56" s="150"/>
      <c r="SKP56" s="150"/>
      <c r="SKQ56" s="150"/>
      <c r="SKR56" s="150"/>
      <c r="SKS56" s="150"/>
      <c r="SKT56" s="150"/>
      <c r="SKU56" s="150"/>
      <c r="SKV56" s="150"/>
      <c r="SKW56" s="150"/>
      <c r="SKX56" s="150"/>
      <c r="SKY56" s="150"/>
      <c r="SKZ56" s="150"/>
      <c r="SLA56" s="150"/>
      <c r="SLB56" s="150"/>
      <c r="SLC56" s="150"/>
      <c r="SLD56" s="150"/>
      <c r="SLE56" s="150"/>
      <c r="SLF56" s="150"/>
      <c r="SLG56" s="150"/>
      <c r="SLH56" s="150"/>
      <c r="SLI56" s="150"/>
      <c r="SLJ56" s="150"/>
      <c r="SLK56" s="150"/>
      <c r="SLL56" s="150"/>
      <c r="SLM56" s="150"/>
      <c r="SLN56" s="150"/>
      <c r="SLO56" s="150"/>
      <c r="SLP56" s="150"/>
      <c r="SLQ56" s="150"/>
      <c r="SLR56" s="150"/>
      <c r="SLS56" s="150"/>
      <c r="SLT56" s="150"/>
      <c r="SLU56" s="150"/>
      <c r="SLV56" s="150"/>
      <c r="SLW56" s="150"/>
      <c r="SLX56" s="150"/>
      <c r="SLY56" s="150"/>
      <c r="SLZ56" s="150"/>
      <c r="SMA56" s="150"/>
      <c r="SMB56" s="150"/>
      <c r="SMC56" s="150"/>
      <c r="SMD56" s="150"/>
      <c r="SME56" s="150"/>
      <c r="SMF56" s="150"/>
      <c r="SMG56" s="150"/>
      <c r="SMH56" s="150"/>
      <c r="SMI56" s="150"/>
      <c r="SMJ56" s="150"/>
      <c r="SMK56" s="150"/>
      <c r="SML56" s="150"/>
      <c r="SMM56" s="150"/>
      <c r="SMN56" s="150"/>
      <c r="SMO56" s="150"/>
      <c r="SMP56" s="150"/>
      <c r="SMQ56" s="150"/>
      <c r="SMR56" s="150"/>
      <c r="SMS56" s="150"/>
      <c r="SMT56" s="150"/>
      <c r="SMU56" s="150"/>
      <c r="SMV56" s="150"/>
      <c r="SMW56" s="150"/>
      <c r="SMX56" s="150"/>
      <c r="SMY56" s="150"/>
      <c r="SMZ56" s="150"/>
      <c r="SNA56" s="150"/>
      <c r="SNB56" s="150"/>
      <c r="SNC56" s="150"/>
      <c r="SND56" s="150"/>
      <c r="SNE56" s="150"/>
      <c r="SNF56" s="150"/>
      <c r="SNG56" s="150"/>
      <c r="SNH56" s="150"/>
      <c r="SNI56" s="150"/>
      <c r="SNJ56" s="150"/>
      <c r="SNK56" s="150"/>
      <c r="SNL56" s="150"/>
      <c r="SNM56" s="150"/>
      <c r="SNN56" s="150"/>
      <c r="SNO56" s="150"/>
      <c r="SNP56" s="150"/>
      <c r="SNQ56" s="150"/>
      <c r="SNR56" s="150"/>
      <c r="SNS56" s="150"/>
      <c r="SNT56" s="150"/>
      <c r="SNU56" s="150"/>
      <c r="SNV56" s="150"/>
      <c r="SNW56" s="150"/>
      <c r="SNX56" s="150"/>
      <c r="SNY56" s="150"/>
      <c r="SNZ56" s="150"/>
      <c r="SOA56" s="150"/>
      <c r="SOB56" s="150"/>
      <c r="SOC56" s="150"/>
      <c r="SOD56" s="150"/>
      <c r="SOE56" s="150"/>
      <c r="SOF56" s="150"/>
      <c r="SOG56" s="150"/>
      <c r="SOH56" s="150"/>
      <c r="SOI56" s="150"/>
      <c r="SOJ56" s="150"/>
      <c r="SOK56" s="150"/>
      <c r="SOL56" s="150"/>
      <c r="SOM56" s="150"/>
      <c r="SON56" s="150"/>
      <c r="SOO56" s="150"/>
      <c r="SOP56" s="150"/>
      <c r="SOQ56" s="150"/>
      <c r="SOR56" s="150"/>
      <c r="SOS56" s="150"/>
      <c r="SOT56" s="150"/>
      <c r="SOU56" s="150"/>
      <c r="SOV56" s="150"/>
      <c r="SOW56" s="150"/>
      <c r="SOX56" s="150"/>
      <c r="SOY56" s="150"/>
      <c r="SOZ56" s="150"/>
      <c r="SPA56" s="150"/>
      <c r="SPB56" s="150"/>
      <c r="SPC56" s="150"/>
      <c r="SPD56" s="150"/>
      <c r="SPE56" s="150"/>
      <c r="SPF56" s="150"/>
      <c r="SPG56" s="150"/>
      <c r="SPH56" s="150"/>
      <c r="SPI56" s="150"/>
      <c r="SPJ56" s="150"/>
      <c r="SPK56" s="150"/>
      <c r="SPL56" s="150"/>
      <c r="SPM56" s="150"/>
      <c r="SPN56" s="150"/>
      <c r="SPO56" s="150"/>
      <c r="SPP56" s="150"/>
      <c r="SPQ56" s="150"/>
      <c r="SPR56" s="150"/>
      <c r="SPS56" s="150"/>
      <c r="SPT56" s="150"/>
      <c r="SPU56" s="150"/>
      <c r="SPV56" s="150"/>
      <c r="SPW56" s="150"/>
      <c r="SPX56" s="150"/>
      <c r="SPY56" s="150"/>
      <c r="SPZ56" s="150"/>
      <c r="SQA56" s="150"/>
      <c r="SQB56" s="150"/>
      <c r="SQC56" s="150"/>
      <c r="SQD56" s="150"/>
      <c r="SQE56" s="150"/>
      <c r="SQF56" s="150"/>
      <c r="SQG56" s="150"/>
      <c r="SQH56" s="150"/>
      <c r="SQI56" s="150"/>
      <c r="SQJ56" s="150"/>
      <c r="SQK56" s="150"/>
      <c r="SQL56" s="150"/>
      <c r="SQM56" s="150"/>
      <c r="SQN56" s="150"/>
      <c r="SQO56" s="150"/>
      <c r="SQP56" s="150"/>
      <c r="SQQ56" s="150"/>
      <c r="SQR56" s="150"/>
      <c r="SQS56" s="150"/>
      <c r="SQT56" s="150"/>
      <c r="SQU56" s="150"/>
      <c r="SQV56" s="150"/>
      <c r="SQW56" s="150"/>
      <c r="SQX56" s="150"/>
      <c r="SQY56" s="150"/>
      <c r="SQZ56" s="150"/>
      <c r="SRA56" s="150"/>
      <c r="SRB56" s="150"/>
      <c r="SRC56" s="150"/>
      <c r="SRD56" s="150"/>
      <c r="SRE56" s="150"/>
      <c r="SRF56" s="150"/>
      <c r="SRG56" s="150"/>
      <c r="SRH56" s="150"/>
      <c r="SRI56" s="150"/>
      <c r="SRJ56" s="150"/>
      <c r="SRK56" s="150"/>
      <c r="SRL56" s="150"/>
      <c r="SRM56" s="150"/>
      <c r="SRN56" s="150"/>
      <c r="SRO56" s="150"/>
      <c r="SRP56" s="150"/>
      <c r="SRQ56" s="150"/>
      <c r="SRR56" s="150"/>
      <c r="SRS56" s="150"/>
      <c r="SRT56" s="150"/>
      <c r="SRU56" s="150"/>
      <c r="SRV56" s="150"/>
      <c r="SRW56" s="150"/>
      <c r="SRX56" s="150"/>
      <c r="SRY56" s="150"/>
      <c r="SRZ56" s="150"/>
      <c r="SSA56" s="150"/>
      <c r="SSB56" s="150"/>
      <c r="SSC56" s="150"/>
      <c r="SSD56" s="150"/>
      <c r="SSE56" s="150"/>
      <c r="SSF56" s="150"/>
      <c r="SSG56" s="150"/>
      <c r="SSH56" s="150"/>
      <c r="SSI56" s="150"/>
      <c r="SSJ56" s="150"/>
      <c r="SSK56" s="150"/>
      <c r="SSL56" s="150"/>
      <c r="SSM56" s="150"/>
      <c r="SSN56" s="150"/>
      <c r="SSO56" s="150"/>
      <c r="SSP56" s="150"/>
      <c r="SSQ56" s="150"/>
      <c r="SSR56" s="150"/>
      <c r="SSS56" s="150"/>
      <c r="SST56" s="150"/>
      <c r="SSU56" s="150"/>
      <c r="SSV56" s="150"/>
      <c r="SSW56" s="150"/>
      <c r="SSX56" s="150"/>
      <c r="SSY56" s="150"/>
      <c r="SSZ56" s="150"/>
      <c r="STA56" s="150"/>
      <c r="STB56" s="150"/>
      <c r="STC56" s="150"/>
      <c r="STD56" s="150"/>
      <c r="STE56" s="150"/>
      <c r="STF56" s="150"/>
      <c r="STG56" s="150"/>
      <c r="STH56" s="150"/>
      <c r="STI56" s="150"/>
      <c r="STJ56" s="150"/>
      <c r="STK56" s="150"/>
      <c r="STL56" s="150"/>
      <c r="STM56" s="150"/>
      <c r="STN56" s="150"/>
      <c r="STO56" s="150"/>
      <c r="STP56" s="150"/>
      <c r="STQ56" s="150"/>
      <c r="STR56" s="150"/>
      <c r="STS56" s="150"/>
      <c r="STT56" s="150"/>
      <c r="STU56" s="150"/>
      <c r="STV56" s="150"/>
      <c r="STW56" s="150"/>
      <c r="STX56" s="150"/>
      <c r="STY56" s="150"/>
      <c r="STZ56" s="150"/>
      <c r="SUA56" s="150"/>
      <c r="SUB56" s="150"/>
      <c r="SUC56" s="150"/>
      <c r="SUD56" s="150"/>
      <c r="SUE56" s="150"/>
      <c r="SUF56" s="150"/>
      <c r="SUG56" s="150"/>
      <c r="SUH56" s="150"/>
      <c r="SUI56" s="150"/>
      <c r="SUJ56" s="150"/>
      <c r="SUK56" s="150"/>
      <c r="SUL56" s="150"/>
      <c r="SUM56" s="150"/>
      <c r="SUN56" s="150"/>
      <c r="SUO56" s="150"/>
      <c r="SUP56" s="150"/>
      <c r="SUQ56" s="150"/>
      <c r="SUR56" s="150"/>
      <c r="SUS56" s="150"/>
      <c r="SUT56" s="150"/>
      <c r="SUU56" s="150"/>
      <c r="SUV56" s="150"/>
      <c r="SUW56" s="150"/>
      <c r="SUX56" s="150"/>
      <c r="SUY56" s="150"/>
      <c r="SUZ56" s="150"/>
      <c r="SVA56" s="150"/>
      <c r="SVB56" s="150"/>
      <c r="SVC56" s="150"/>
      <c r="SVD56" s="150"/>
      <c r="SVE56" s="150"/>
      <c r="SVF56" s="150"/>
      <c r="SVG56" s="150"/>
      <c r="SVH56" s="150"/>
      <c r="SVI56" s="150"/>
      <c r="SVJ56" s="150"/>
      <c r="SVK56" s="150"/>
      <c r="SVL56" s="150"/>
      <c r="SVM56" s="150"/>
      <c r="SVN56" s="150"/>
      <c r="SVO56" s="150"/>
      <c r="SVP56" s="150"/>
      <c r="SVQ56" s="150"/>
      <c r="SVR56" s="150"/>
      <c r="SVS56" s="150"/>
      <c r="SVT56" s="150"/>
      <c r="SVU56" s="150"/>
      <c r="SVV56" s="150"/>
      <c r="SVW56" s="150"/>
      <c r="SVX56" s="150"/>
      <c r="SVY56" s="150"/>
      <c r="SVZ56" s="150"/>
      <c r="SWA56" s="150"/>
      <c r="SWB56" s="150"/>
      <c r="SWC56" s="150"/>
      <c r="SWD56" s="150"/>
      <c r="SWE56" s="150"/>
      <c r="SWF56" s="150"/>
      <c r="SWG56" s="150"/>
      <c r="SWH56" s="150"/>
      <c r="SWI56" s="150"/>
      <c r="SWJ56" s="150"/>
      <c r="SWK56" s="150"/>
      <c r="SWL56" s="150"/>
      <c r="SWM56" s="150"/>
      <c r="SWN56" s="150"/>
      <c r="SWO56" s="150"/>
      <c r="SWP56" s="150"/>
      <c r="SWQ56" s="150"/>
      <c r="SWR56" s="150"/>
      <c r="SWS56" s="150"/>
      <c r="SWT56" s="150"/>
      <c r="SWU56" s="150"/>
      <c r="SWV56" s="150"/>
      <c r="SWW56" s="150"/>
      <c r="SWX56" s="150"/>
      <c r="SWY56" s="150"/>
      <c r="SWZ56" s="150"/>
      <c r="SXA56" s="150"/>
      <c r="SXB56" s="150"/>
      <c r="SXC56" s="150"/>
      <c r="SXD56" s="150"/>
      <c r="SXE56" s="150"/>
      <c r="SXF56" s="150"/>
      <c r="SXG56" s="150"/>
      <c r="SXH56" s="150"/>
      <c r="SXI56" s="150"/>
      <c r="SXJ56" s="150"/>
      <c r="SXK56" s="150"/>
      <c r="SXL56" s="150"/>
      <c r="SXM56" s="150"/>
      <c r="SXN56" s="150"/>
      <c r="SXO56" s="150"/>
      <c r="SXP56" s="150"/>
      <c r="SXQ56" s="150"/>
      <c r="SXR56" s="150"/>
      <c r="SXS56" s="150"/>
      <c r="SXT56" s="150"/>
      <c r="SXU56" s="150"/>
      <c r="SXV56" s="150"/>
      <c r="SXW56" s="150"/>
      <c r="SXX56" s="150"/>
      <c r="SXY56" s="150"/>
      <c r="SXZ56" s="150"/>
      <c r="SYA56" s="150"/>
      <c r="SYB56" s="150"/>
      <c r="SYC56" s="150"/>
      <c r="SYD56" s="150"/>
      <c r="SYE56" s="150"/>
      <c r="SYF56" s="150"/>
      <c r="SYG56" s="150"/>
      <c r="SYH56" s="150"/>
      <c r="SYI56" s="150"/>
      <c r="SYJ56" s="150"/>
      <c r="SYK56" s="150"/>
      <c r="SYL56" s="150"/>
      <c r="SYM56" s="150"/>
      <c r="SYN56" s="150"/>
      <c r="SYO56" s="150"/>
      <c r="SYP56" s="150"/>
      <c r="SYQ56" s="150"/>
      <c r="SYR56" s="150"/>
      <c r="SYS56" s="150"/>
      <c r="SYT56" s="150"/>
      <c r="SYU56" s="150"/>
      <c r="SYV56" s="150"/>
      <c r="SYW56" s="150"/>
      <c r="SYX56" s="150"/>
      <c r="SYY56" s="150"/>
      <c r="SYZ56" s="150"/>
      <c r="SZA56" s="150"/>
      <c r="SZB56" s="150"/>
      <c r="SZC56" s="150"/>
      <c r="SZD56" s="150"/>
      <c r="SZE56" s="150"/>
      <c r="SZF56" s="150"/>
      <c r="SZG56" s="150"/>
      <c r="SZH56" s="150"/>
      <c r="SZI56" s="150"/>
      <c r="SZJ56" s="150"/>
      <c r="SZK56" s="150"/>
      <c r="SZL56" s="150"/>
      <c r="SZM56" s="150"/>
      <c r="SZN56" s="150"/>
      <c r="SZO56" s="150"/>
      <c r="SZP56" s="150"/>
      <c r="SZQ56" s="150"/>
      <c r="SZR56" s="150"/>
      <c r="SZS56" s="150"/>
      <c r="SZT56" s="150"/>
      <c r="SZU56" s="150"/>
      <c r="SZV56" s="150"/>
      <c r="SZW56" s="150"/>
      <c r="SZX56" s="150"/>
      <c r="SZY56" s="150"/>
      <c r="SZZ56" s="150"/>
      <c r="TAA56" s="150"/>
      <c r="TAB56" s="150"/>
      <c r="TAC56" s="150"/>
      <c r="TAD56" s="150"/>
      <c r="TAE56" s="150"/>
      <c r="TAF56" s="150"/>
      <c r="TAG56" s="150"/>
      <c r="TAH56" s="150"/>
      <c r="TAI56" s="150"/>
      <c r="TAJ56" s="150"/>
      <c r="TAK56" s="150"/>
      <c r="TAL56" s="150"/>
      <c r="TAM56" s="150"/>
      <c r="TAN56" s="150"/>
      <c r="TAO56" s="150"/>
      <c r="TAP56" s="150"/>
      <c r="TAQ56" s="150"/>
      <c r="TAR56" s="150"/>
      <c r="TAS56" s="150"/>
      <c r="TAT56" s="150"/>
      <c r="TAU56" s="150"/>
      <c r="TAV56" s="150"/>
      <c r="TAW56" s="150"/>
      <c r="TAX56" s="150"/>
      <c r="TAY56" s="150"/>
      <c r="TAZ56" s="150"/>
      <c r="TBA56" s="150"/>
      <c r="TBB56" s="150"/>
      <c r="TBC56" s="150"/>
      <c r="TBD56" s="150"/>
      <c r="TBE56" s="150"/>
      <c r="TBF56" s="150"/>
      <c r="TBG56" s="150"/>
      <c r="TBH56" s="150"/>
      <c r="TBI56" s="150"/>
      <c r="TBJ56" s="150"/>
      <c r="TBK56" s="150"/>
      <c r="TBL56" s="150"/>
      <c r="TBM56" s="150"/>
      <c r="TBN56" s="150"/>
      <c r="TBO56" s="150"/>
      <c r="TBP56" s="150"/>
      <c r="TBQ56" s="150"/>
      <c r="TBR56" s="150"/>
      <c r="TBS56" s="150"/>
      <c r="TBT56" s="150"/>
      <c r="TBU56" s="150"/>
      <c r="TBV56" s="150"/>
      <c r="TBW56" s="150"/>
      <c r="TBX56" s="150"/>
      <c r="TBY56" s="150"/>
      <c r="TBZ56" s="150"/>
      <c r="TCA56" s="150"/>
      <c r="TCB56" s="150"/>
      <c r="TCC56" s="150"/>
      <c r="TCD56" s="150"/>
      <c r="TCE56" s="150"/>
      <c r="TCF56" s="150"/>
      <c r="TCG56" s="150"/>
      <c r="TCH56" s="150"/>
      <c r="TCI56" s="150"/>
      <c r="TCJ56" s="150"/>
      <c r="TCK56" s="150"/>
      <c r="TCL56" s="150"/>
      <c r="TCM56" s="150"/>
      <c r="TCN56" s="150"/>
      <c r="TCO56" s="150"/>
      <c r="TCP56" s="150"/>
      <c r="TCQ56" s="150"/>
      <c r="TCR56" s="150"/>
      <c r="TCS56" s="150"/>
      <c r="TCT56" s="150"/>
      <c r="TCU56" s="150"/>
      <c r="TCV56" s="150"/>
      <c r="TCW56" s="150"/>
      <c r="TCX56" s="150"/>
      <c r="TCY56" s="150"/>
      <c r="TCZ56" s="150"/>
      <c r="TDA56" s="150"/>
      <c r="TDB56" s="150"/>
      <c r="TDC56" s="150"/>
      <c r="TDD56" s="150"/>
      <c r="TDE56" s="150"/>
      <c r="TDF56" s="150"/>
      <c r="TDG56" s="150"/>
      <c r="TDH56" s="150"/>
      <c r="TDI56" s="150"/>
      <c r="TDJ56" s="150"/>
      <c r="TDK56" s="150"/>
      <c r="TDL56" s="150"/>
      <c r="TDM56" s="150"/>
      <c r="TDN56" s="150"/>
      <c r="TDO56" s="150"/>
      <c r="TDP56" s="150"/>
      <c r="TDQ56" s="150"/>
      <c r="TDR56" s="150"/>
      <c r="TDS56" s="150"/>
      <c r="TDT56" s="150"/>
      <c r="TDU56" s="150"/>
      <c r="TDV56" s="150"/>
      <c r="TDW56" s="150"/>
      <c r="TDX56" s="150"/>
      <c r="TDY56" s="150"/>
      <c r="TDZ56" s="150"/>
      <c r="TEA56" s="150"/>
      <c r="TEB56" s="150"/>
      <c r="TEC56" s="150"/>
      <c r="TED56" s="150"/>
      <c r="TEE56" s="150"/>
      <c r="TEF56" s="150"/>
      <c r="TEG56" s="150"/>
      <c r="TEH56" s="150"/>
      <c r="TEI56" s="150"/>
      <c r="TEJ56" s="150"/>
      <c r="TEK56" s="150"/>
      <c r="TEL56" s="150"/>
      <c r="TEM56" s="150"/>
      <c r="TEN56" s="150"/>
      <c r="TEO56" s="150"/>
      <c r="TEP56" s="150"/>
      <c r="TEQ56" s="150"/>
      <c r="TER56" s="150"/>
      <c r="TES56" s="150"/>
      <c r="TET56" s="150"/>
      <c r="TEU56" s="150"/>
      <c r="TEV56" s="150"/>
      <c r="TEW56" s="150"/>
      <c r="TEX56" s="150"/>
      <c r="TEY56" s="150"/>
      <c r="TEZ56" s="150"/>
      <c r="TFA56" s="150"/>
      <c r="TFB56" s="150"/>
      <c r="TFC56" s="150"/>
      <c r="TFD56" s="150"/>
      <c r="TFE56" s="150"/>
      <c r="TFF56" s="150"/>
      <c r="TFG56" s="150"/>
      <c r="TFH56" s="150"/>
      <c r="TFI56" s="150"/>
      <c r="TFJ56" s="150"/>
      <c r="TFK56" s="150"/>
      <c r="TFL56" s="150"/>
      <c r="TFM56" s="150"/>
      <c r="TFN56" s="150"/>
      <c r="TFO56" s="150"/>
      <c r="TFP56" s="150"/>
      <c r="TFQ56" s="150"/>
      <c r="TFR56" s="150"/>
      <c r="TFS56" s="150"/>
      <c r="TFT56" s="150"/>
      <c r="TFU56" s="150"/>
      <c r="TFV56" s="150"/>
      <c r="TFW56" s="150"/>
      <c r="TFX56" s="150"/>
      <c r="TFY56" s="150"/>
      <c r="TFZ56" s="150"/>
      <c r="TGA56" s="150"/>
      <c r="TGB56" s="150"/>
      <c r="TGC56" s="150"/>
      <c r="TGD56" s="150"/>
      <c r="TGE56" s="150"/>
      <c r="TGF56" s="150"/>
      <c r="TGG56" s="150"/>
      <c r="TGH56" s="150"/>
      <c r="TGI56" s="150"/>
      <c r="TGJ56" s="150"/>
      <c r="TGK56" s="150"/>
      <c r="TGL56" s="150"/>
      <c r="TGM56" s="150"/>
      <c r="TGN56" s="150"/>
      <c r="TGO56" s="150"/>
      <c r="TGP56" s="150"/>
      <c r="TGQ56" s="150"/>
      <c r="TGR56" s="150"/>
      <c r="TGS56" s="150"/>
      <c r="TGT56" s="150"/>
      <c r="TGU56" s="150"/>
      <c r="TGV56" s="150"/>
      <c r="TGW56" s="150"/>
      <c r="TGX56" s="150"/>
      <c r="TGY56" s="150"/>
      <c r="TGZ56" s="150"/>
      <c r="THA56" s="150"/>
      <c r="THB56" s="150"/>
      <c r="THC56" s="150"/>
      <c r="THD56" s="150"/>
      <c r="THE56" s="150"/>
      <c r="THF56" s="150"/>
      <c r="THG56" s="150"/>
      <c r="THH56" s="150"/>
      <c r="THI56" s="150"/>
      <c r="THJ56" s="150"/>
      <c r="THK56" s="150"/>
      <c r="THL56" s="150"/>
      <c r="THM56" s="150"/>
      <c r="THN56" s="150"/>
      <c r="THO56" s="150"/>
      <c r="THP56" s="150"/>
      <c r="THQ56" s="150"/>
      <c r="THR56" s="150"/>
      <c r="THS56" s="150"/>
      <c r="THT56" s="150"/>
      <c r="THU56" s="150"/>
      <c r="THV56" s="150"/>
      <c r="THW56" s="150"/>
      <c r="THX56" s="150"/>
      <c r="THY56" s="150"/>
      <c r="THZ56" s="150"/>
      <c r="TIA56" s="150"/>
      <c r="TIB56" s="150"/>
      <c r="TIC56" s="150"/>
      <c r="TID56" s="150"/>
      <c r="TIE56" s="150"/>
      <c r="TIF56" s="150"/>
      <c r="TIG56" s="150"/>
      <c r="TIH56" s="150"/>
      <c r="TII56" s="150"/>
      <c r="TIJ56" s="150"/>
      <c r="TIK56" s="150"/>
      <c r="TIL56" s="150"/>
      <c r="TIM56" s="150"/>
      <c r="TIN56" s="150"/>
      <c r="TIO56" s="150"/>
      <c r="TIP56" s="150"/>
      <c r="TIQ56" s="150"/>
      <c r="TIR56" s="150"/>
      <c r="TIS56" s="150"/>
      <c r="TIT56" s="150"/>
      <c r="TIU56" s="150"/>
      <c r="TIV56" s="150"/>
      <c r="TIW56" s="150"/>
      <c r="TIX56" s="150"/>
      <c r="TIY56" s="150"/>
      <c r="TIZ56" s="150"/>
      <c r="TJA56" s="150"/>
      <c r="TJB56" s="150"/>
      <c r="TJC56" s="150"/>
      <c r="TJD56" s="150"/>
      <c r="TJE56" s="150"/>
      <c r="TJF56" s="150"/>
      <c r="TJG56" s="150"/>
      <c r="TJH56" s="150"/>
      <c r="TJI56" s="150"/>
      <c r="TJJ56" s="150"/>
      <c r="TJK56" s="150"/>
      <c r="TJL56" s="150"/>
      <c r="TJM56" s="150"/>
      <c r="TJN56" s="150"/>
      <c r="TJO56" s="150"/>
      <c r="TJP56" s="150"/>
      <c r="TJQ56" s="150"/>
      <c r="TJR56" s="150"/>
      <c r="TJS56" s="150"/>
      <c r="TJT56" s="150"/>
      <c r="TJU56" s="150"/>
      <c r="TJV56" s="150"/>
      <c r="TJW56" s="150"/>
      <c r="TJX56" s="150"/>
      <c r="TJY56" s="150"/>
      <c r="TJZ56" s="150"/>
      <c r="TKA56" s="150"/>
      <c r="TKB56" s="150"/>
      <c r="TKC56" s="150"/>
      <c r="TKD56" s="150"/>
      <c r="TKE56" s="150"/>
      <c r="TKF56" s="150"/>
      <c r="TKG56" s="150"/>
      <c r="TKH56" s="150"/>
      <c r="TKI56" s="150"/>
      <c r="TKJ56" s="150"/>
      <c r="TKK56" s="150"/>
      <c r="TKL56" s="150"/>
      <c r="TKM56" s="150"/>
      <c r="TKN56" s="150"/>
      <c r="TKO56" s="150"/>
      <c r="TKP56" s="150"/>
      <c r="TKQ56" s="150"/>
      <c r="TKR56" s="150"/>
      <c r="TKS56" s="150"/>
      <c r="TKT56" s="150"/>
      <c r="TKU56" s="150"/>
      <c r="TKV56" s="150"/>
      <c r="TKW56" s="150"/>
      <c r="TKX56" s="150"/>
      <c r="TKY56" s="150"/>
      <c r="TKZ56" s="150"/>
      <c r="TLA56" s="150"/>
      <c r="TLB56" s="150"/>
      <c r="TLC56" s="150"/>
      <c r="TLD56" s="150"/>
      <c r="TLE56" s="150"/>
      <c r="TLF56" s="150"/>
      <c r="TLG56" s="150"/>
      <c r="TLH56" s="150"/>
      <c r="TLI56" s="150"/>
      <c r="TLJ56" s="150"/>
      <c r="TLK56" s="150"/>
      <c r="TLL56" s="150"/>
      <c r="TLM56" s="150"/>
      <c r="TLN56" s="150"/>
      <c r="TLO56" s="150"/>
      <c r="TLP56" s="150"/>
      <c r="TLQ56" s="150"/>
      <c r="TLR56" s="150"/>
      <c r="TLS56" s="150"/>
      <c r="TLT56" s="150"/>
      <c r="TLU56" s="150"/>
      <c r="TLV56" s="150"/>
      <c r="TLW56" s="150"/>
      <c r="TLX56" s="150"/>
      <c r="TLY56" s="150"/>
      <c r="TLZ56" s="150"/>
      <c r="TMA56" s="150"/>
      <c r="TMB56" s="150"/>
      <c r="TMC56" s="150"/>
      <c r="TMD56" s="150"/>
      <c r="TME56" s="150"/>
      <c r="TMF56" s="150"/>
      <c r="TMG56" s="150"/>
      <c r="TMH56" s="150"/>
      <c r="TMI56" s="150"/>
      <c r="TMJ56" s="150"/>
      <c r="TMK56" s="150"/>
      <c r="TML56" s="150"/>
      <c r="TMM56" s="150"/>
      <c r="TMN56" s="150"/>
      <c r="TMO56" s="150"/>
      <c r="TMP56" s="150"/>
      <c r="TMQ56" s="150"/>
      <c r="TMR56" s="150"/>
      <c r="TMS56" s="150"/>
      <c r="TMT56" s="150"/>
      <c r="TMU56" s="150"/>
      <c r="TMV56" s="150"/>
      <c r="TMW56" s="150"/>
      <c r="TMX56" s="150"/>
      <c r="TMY56" s="150"/>
      <c r="TMZ56" s="150"/>
      <c r="TNA56" s="150"/>
      <c r="TNB56" s="150"/>
      <c r="TNC56" s="150"/>
      <c r="TND56" s="150"/>
      <c r="TNE56" s="150"/>
      <c r="TNF56" s="150"/>
      <c r="TNG56" s="150"/>
      <c r="TNH56" s="150"/>
      <c r="TNI56" s="150"/>
      <c r="TNJ56" s="150"/>
      <c r="TNK56" s="150"/>
      <c r="TNL56" s="150"/>
      <c r="TNM56" s="150"/>
      <c r="TNN56" s="150"/>
      <c r="TNO56" s="150"/>
      <c r="TNP56" s="150"/>
      <c r="TNQ56" s="150"/>
      <c r="TNR56" s="150"/>
      <c r="TNS56" s="150"/>
      <c r="TNT56" s="150"/>
      <c r="TNU56" s="150"/>
      <c r="TNV56" s="150"/>
      <c r="TNW56" s="150"/>
      <c r="TNX56" s="150"/>
      <c r="TNY56" s="150"/>
      <c r="TNZ56" s="150"/>
      <c r="TOA56" s="150"/>
      <c r="TOB56" s="150"/>
      <c r="TOC56" s="150"/>
      <c r="TOD56" s="150"/>
      <c r="TOE56" s="150"/>
      <c r="TOF56" s="150"/>
      <c r="TOG56" s="150"/>
      <c r="TOH56" s="150"/>
      <c r="TOI56" s="150"/>
      <c r="TOJ56" s="150"/>
      <c r="TOK56" s="150"/>
      <c r="TOL56" s="150"/>
      <c r="TOM56" s="150"/>
      <c r="TON56" s="150"/>
      <c r="TOO56" s="150"/>
      <c r="TOP56" s="150"/>
      <c r="TOQ56" s="150"/>
      <c r="TOR56" s="150"/>
      <c r="TOS56" s="150"/>
      <c r="TOT56" s="150"/>
      <c r="TOU56" s="150"/>
      <c r="TOV56" s="150"/>
      <c r="TOW56" s="150"/>
      <c r="TOX56" s="150"/>
      <c r="TOY56" s="150"/>
      <c r="TOZ56" s="150"/>
      <c r="TPA56" s="150"/>
      <c r="TPB56" s="150"/>
      <c r="TPC56" s="150"/>
      <c r="TPD56" s="150"/>
      <c r="TPE56" s="150"/>
      <c r="TPF56" s="150"/>
      <c r="TPG56" s="150"/>
      <c r="TPH56" s="150"/>
      <c r="TPI56" s="150"/>
      <c r="TPJ56" s="150"/>
      <c r="TPK56" s="150"/>
      <c r="TPL56" s="150"/>
      <c r="TPM56" s="150"/>
      <c r="TPN56" s="150"/>
      <c r="TPO56" s="150"/>
      <c r="TPP56" s="150"/>
      <c r="TPQ56" s="150"/>
      <c r="TPR56" s="150"/>
      <c r="TPS56" s="150"/>
      <c r="TPT56" s="150"/>
      <c r="TPU56" s="150"/>
      <c r="TPV56" s="150"/>
      <c r="TPW56" s="150"/>
      <c r="TPX56" s="150"/>
      <c r="TPY56" s="150"/>
      <c r="TPZ56" s="150"/>
      <c r="TQA56" s="150"/>
      <c r="TQB56" s="150"/>
      <c r="TQC56" s="150"/>
      <c r="TQD56" s="150"/>
      <c r="TQE56" s="150"/>
      <c r="TQF56" s="150"/>
      <c r="TQG56" s="150"/>
      <c r="TQH56" s="150"/>
      <c r="TQI56" s="150"/>
      <c r="TQJ56" s="150"/>
      <c r="TQK56" s="150"/>
      <c r="TQL56" s="150"/>
      <c r="TQM56" s="150"/>
      <c r="TQN56" s="150"/>
      <c r="TQO56" s="150"/>
      <c r="TQP56" s="150"/>
      <c r="TQQ56" s="150"/>
      <c r="TQR56" s="150"/>
      <c r="TQS56" s="150"/>
      <c r="TQT56" s="150"/>
      <c r="TQU56" s="150"/>
      <c r="TQV56" s="150"/>
      <c r="TQW56" s="150"/>
      <c r="TQX56" s="150"/>
      <c r="TQY56" s="150"/>
      <c r="TQZ56" s="150"/>
      <c r="TRA56" s="150"/>
      <c r="TRB56" s="150"/>
      <c r="TRC56" s="150"/>
      <c r="TRD56" s="150"/>
      <c r="TRE56" s="150"/>
      <c r="TRF56" s="150"/>
      <c r="TRG56" s="150"/>
      <c r="TRH56" s="150"/>
      <c r="TRI56" s="150"/>
      <c r="TRJ56" s="150"/>
      <c r="TRK56" s="150"/>
      <c r="TRL56" s="150"/>
      <c r="TRM56" s="150"/>
      <c r="TRN56" s="150"/>
      <c r="TRO56" s="150"/>
      <c r="TRP56" s="150"/>
      <c r="TRQ56" s="150"/>
      <c r="TRR56" s="150"/>
      <c r="TRS56" s="150"/>
      <c r="TRT56" s="150"/>
      <c r="TRU56" s="150"/>
      <c r="TRV56" s="150"/>
      <c r="TRW56" s="150"/>
      <c r="TRX56" s="150"/>
      <c r="TRY56" s="150"/>
      <c r="TRZ56" s="150"/>
      <c r="TSA56" s="150"/>
      <c r="TSB56" s="150"/>
      <c r="TSC56" s="150"/>
      <c r="TSD56" s="150"/>
      <c r="TSE56" s="150"/>
      <c r="TSF56" s="150"/>
      <c r="TSG56" s="150"/>
      <c r="TSH56" s="150"/>
      <c r="TSI56" s="150"/>
      <c r="TSJ56" s="150"/>
      <c r="TSK56" s="150"/>
      <c r="TSL56" s="150"/>
      <c r="TSM56" s="150"/>
      <c r="TSN56" s="150"/>
      <c r="TSO56" s="150"/>
      <c r="TSP56" s="150"/>
      <c r="TSQ56" s="150"/>
      <c r="TSR56" s="150"/>
      <c r="TSS56" s="150"/>
      <c r="TST56" s="150"/>
      <c r="TSU56" s="150"/>
      <c r="TSV56" s="150"/>
      <c r="TSW56" s="150"/>
      <c r="TSX56" s="150"/>
      <c r="TSY56" s="150"/>
      <c r="TSZ56" s="150"/>
      <c r="TTA56" s="150"/>
      <c r="TTB56" s="150"/>
      <c r="TTC56" s="150"/>
      <c r="TTD56" s="150"/>
      <c r="TTE56" s="150"/>
      <c r="TTF56" s="150"/>
      <c r="TTG56" s="150"/>
      <c r="TTH56" s="150"/>
      <c r="TTI56" s="150"/>
      <c r="TTJ56" s="150"/>
      <c r="TTK56" s="150"/>
      <c r="TTL56" s="150"/>
      <c r="TTM56" s="150"/>
      <c r="TTN56" s="150"/>
      <c r="TTO56" s="150"/>
      <c r="TTP56" s="150"/>
      <c r="TTQ56" s="150"/>
      <c r="TTR56" s="150"/>
      <c r="TTS56" s="150"/>
      <c r="TTT56" s="150"/>
      <c r="TTU56" s="150"/>
      <c r="TTV56" s="150"/>
      <c r="TTW56" s="150"/>
      <c r="TTX56" s="150"/>
      <c r="TTY56" s="150"/>
      <c r="TTZ56" s="150"/>
      <c r="TUA56" s="150"/>
      <c r="TUB56" s="150"/>
      <c r="TUC56" s="150"/>
      <c r="TUD56" s="150"/>
      <c r="TUE56" s="150"/>
      <c r="TUF56" s="150"/>
      <c r="TUG56" s="150"/>
      <c r="TUH56" s="150"/>
      <c r="TUI56" s="150"/>
      <c r="TUJ56" s="150"/>
      <c r="TUK56" s="150"/>
      <c r="TUL56" s="150"/>
      <c r="TUM56" s="150"/>
      <c r="TUN56" s="150"/>
      <c r="TUO56" s="150"/>
      <c r="TUP56" s="150"/>
      <c r="TUQ56" s="150"/>
      <c r="TUR56" s="150"/>
      <c r="TUS56" s="150"/>
      <c r="TUT56" s="150"/>
      <c r="TUU56" s="150"/>
      <c r="TUV56" s="150"/>
      <c r="TUW56" s="150"/>
      <c r="TUX56" s="150"/>
      <c r="TUY56" s="150"/>
      <c r="TUZ56" s="150"/>
      <c r="TVA56" s="150"/>
      <c r="TVB56" s="150"/>
      <c r="TVC56" s="150"/>
      <c r="TVD56" s="150"/>
      <c r="TVE56" s="150"/>
      <c r="TVF56" s="150"/>
      <c r="TVG56" s="150"/>
      <c r="TVH56" s="150"/>
      <c r="TVI56" s="150"/>
      <c r="TVJ56" s="150"/>
      <c r="TVK56" s="150"/>
      <c r="TVL56" s="150"/>
      <c r="TVM56" s="150"/>
      <c r="TVN56" s="150"/>
      <c r="TVO56" s="150"/>
      <c r="TVP56" s="150"/>
      <c r="TVQ56" s="150"/>
      <c r="TVR56" s="150"/>
      <c r="TVS56" s="150"/>
      <c r="TVT56" s="150"/>
      <c r="TVU56" s="150"/>
      <c r="TVV56" s="150"/>
      <c r="TVW56" s="150"/>
      <c r="TVX56" s="150"/>
      <c r="TVY56" s="150"/>
      <c r="TVZ56" s="150"/>
      <c r="TWA56" s="150"/>
      <c r="TWB56" s="150"/>
      <c r="TWC56" s="150"/>
      <c r="TWD56" s="150"/>
      <c r="TWE56" s="150"/>
      <c r="TWF56" s="150"/>
      <c r="TWG56" s="150"/>
      <c r="TWH56" s="150"/>
      <c r="TWI56" s="150"/>
      <c r="TWJ56" s="150"/>
      <c r="TWK56" s="150"/>
      <c r="TWL56" s="150"/>
      <c r="TWM56" s="150"/>
      <c r="TWN56" s="150"/>
      <c r="TWO56" s="150"/>
      <c r="TWP56" s="150"/>
      <c r="TWQ56" s="150"/>
      <c r="TWR56" s="150"/>
      <c r="TWS56" s="150"/>
      <c r="TWT56" s="150"/>
      <c r="TWU56" s="150"/>
      <c r="TWV56" s="150"/>
      <c r="TWW56" s="150"/>
      <c r="TWX56" s="150"/>
      <c r="TWY56" s="150"/>
      <c r="TWZ56" s="150"/>
      <c r="TXA56" s="150"/>
      <c r="TXB56" s="150"/>
      <c r="TXC56" s="150"/>
      <c r="TXD56" s="150"/>
      <c r="TXE56" s="150"/>
      <c r="TXF56" s="150"/>
      <c r="TXG56" s="150"/>
      <c r="TXH56" s="150"/>
      <c r="TXI56" s="150"/>
      <c r="TXJ56" s="150"/>
      <c r="TXK56" s="150"/>
      <c r="TXL56" s="150"/>
      <c r="TXM56" s="150"/>
      <c r="TXN56" s="150"/>
      <c r="TXO56" s="150"/>
      <c r="TXP56" s="150"/>
      <c r="TXQ56" s="150"/>
      <c r="TXR56" s="150"/>
      <c r="TXS56" s="150"/>
      <c r="TXT56" s="150"/>
      <c r="TXU56" s="150"/>
      <c r="TXV56" s="150"/>
      <c r="TXW56" s="150"/>
      <c r="TXX56" s="150"/>
      <c r="TXY56" s="150"/>
      <c r="TXZ56" s="150"/>
      <c r="TYA56" s="150"/>
      <c r="TYB56" s="150"/>
      <c r="TYC56" s="150"/>
      <c r="TYD56" s="150"/>
      <c r="TYE56" s="150"/>
      <c r="TYF56" s="150"/>
      <c r="TYG56" s="150"/>
      <c r="TYH56" s="150"/>
      <c r="TYI56" s="150"/>
      <c r="TYJ56" s="150"/>
      <c r="TYK56" s="150"/>
      <c r="TYL56" s="150"/>
      <c r="TYM56" s="150"/>
      <c r="TYN56" s="150"/>
      <c r="TYO56" s="150"/>
      <c r="TYP56" s="150"/>
      <c r="TYQ56" s="150"/>
      <c r="TYR56" s="150"/>
      <c r="TYS56" s="150"/>
      <c r="TYT56" s="150"/>
      <c r="TYU56" s="150"/>
      <c r="TYV56" s="150"/>
      <c r="TYW56" s="150"/>
      <c r="TYX56" s="150"/>
      <c r="TYY56" s="150"/>
      <c r="TYZ56" s="150"/>
      <c r="TZA56" s="150"/>
      <c r="TZB56" s="150"/>
      <c r="TZC56" s="150"/>
      <c r="TZD56" s="150"/>
      <c r="TZE56" s="150"/>
      <c r="TZF56" s="150"/>
      <c r="TZG56" s="150"/>
      <c r="TZH56" s="150"/>
      <c r="TZI56" s="150"/>
      <c r="TZJ56" s="150"/>
      <c r="TZK56" s="150"/>
      <c r="TZL56" s="150"/>
      <c r="TZM56" s="150"/>
      <c r="TZN56" s="150"/>
      <c r="TZO56" s="150"/>
      <c r="TZP56" s="150"/>
      <c r="TZQ56" s="150"/>
      <c r="TZR56" s="150"/>
      <c r="TZS56" s="150"/>
      <c r="TZT56" s="150"/>
      <c r="TZU56" s="150"/>
      <c r="TZV56" s="150"/>
      <c r="TZW56" s="150"/>
      <c r="TZX56" s="150"/>
      <c r="TZY56" s="150"/>
      <c r="TZZ56" s="150"/>
      <c r="UAA56" s="150"/>
      <c r="UAB56" s="150"/>
      <c r="UAC56" s="150"/>
      <c r="UAD56" s="150"/>
      <c r="UAE56" s="150"/>
      <c r="UAF56" s="150"/>
      <c r="UAG56" s="150"/>
      <c r="UAH56" s="150"/>
      <c r="UAI56" s="150"/>
      <c r="UAJ56" s="150"/>
      <c r="UAK56" s="150"/>
      <c r="UAL56" s="150"/>
      <c r="UAM56" s="150"/>
      <c r="UAN56" s="150"/>
      <c r="UAO56" s="150"/>
      <c r="UAP56" s="150"/>
      <c r="UAQ56" s="150"/>
      <c r="UAR56" s="150"/>
      <c r="UAS56" s="150"/>
      <c r="UAT56" s="150"/>
      <c r="UAU56" s="150"/>
      <c r="UAV56" s="150"/>
      <c r="UAW56" s="150"/>
      <c r="UAX56" s="150"/>
      <c r="UAY56" s="150"/>
      <c r="UAZ56" s="150"/>
      <c r="UBA56" s="150"/>
      <c r="UBB56" s="150"/>
      <c r="UBC56" s="150"/>
      <c r="UBD56" s="150"/>
      <c r="UBE56" s="150"/>
      <c r="UBF56" s="150"/>
      <c r="UBG56" s="150"/>
      <c r="UBH56" s="150"/>
      <c r="UBI56" s="150"/>
      <c r="UBJ56" s="150"/>
      <c r="UBK56" s="150"/>
      <c r="UBL56" s="150"/>
      <c r="UBM56" s="150"/>
      <c r="UBN56" s="150"/>
      <c r="UBO56" s="150"/>
      <c r="UBP56" s="150"/>
      <c r="UBQ56" s="150"/>
      <c r="UBR56" s="150"/>
      <c r="UBS56" s="150"/>
      <c r="UBT56" s="150"/>
      <c r="UBU56" s="150"/>
      <c r="UBV56" s="150"/>
      <c r="UBW56" s="150"/>
      <c r="UBX56" s="150"/>
      <c r="UBY56" s="150"/>
      <c r="UBZ56" s="150"/>
      <c r="UCA56" s="150"/>
      <c r="UCB56" s="150"/>
      <c r="UCC56" s="150"/>
      <c r="UCD56" s="150"/>
      <c r="UCE56" s="150"/>
      <c r="UCF56" s="150"/>
      <c r="UCG56" s="150"/>
      <c r="UCH56" s="150"/>
      <c r="UCI56" s="150"/>
      <c r="UCJ56" s="150"/>
      <c r="UCK56" s="150"/>
      <c r="UCL56" s="150"/>
      <c r="UCM56" s="150"/>
      <c r="UCN56" s="150"/>
      <c r="UCO56" s="150"/>
      <c r="UCP56" s="150"/>
      <c r="UCQ56" s="150"/>
      <c r="UCR56" s="150"/>
      <c r="UCS56" s="150"/>
      <c r="UCT56" s="150"/>
      <c r="UCU56" s="150"/>
      <c r="UCV56" s="150"/>
      <c r="UCW56" s="150"/>
      <c r="UCX56" s="150"/>
      <c r="UCY56" s="150"/>
      <c r="UCZ56" s="150"/>
      <c r="UDA56" s="150"/>
      <c r="UDB56" s="150"/>
      <c r="UDC56" s="150"/>
      <c r="UDD56" s="150"/>
      <c r="UDE56" s="150"/>
      <c r="UDF56" s="150"/>
      <c r="UDG56" s="150"/>
      <c r="UDH56" s="150"/>
      <c r="UDI56" s="150"/>
      <c r="UDJ56" s="150"/>
      <c r="UDK56" s="150"/>
      <c r="UDL56" s="150"/>
      <c r="UDM56" s="150"/>
      <c r="UDN56" s="150"/>
      <c r="UDO56" s="150"/>
      <c r="UDP56" s="150"/>
      <c r="UDQ56" s="150"/>
      <c r="UDR56" s="150"/>
      <c r="UDS56" s="150"/>
      <c r="UDT56" s="150"/>
      <c r="UDU56" s="150"/>
      <c r="UDV56" s="150"/>
      <c r="UDW56" s="150"/>
      <c r="UDX56" s="150"/>
      <c r="UDY56" s="150"/>
      <c r="UDZ56" s="150"/>
      <c r="UEA56" s="150"/>
      <c r="UEB56" s="150"/>
      <c r="UEC56" s="150"/>
      <c r="UED56" s="150"/>
      <c r="UEE56" s="150"/>
      <c r="UEF56" s="150"/>
      <c r="UEG56" s="150"/>
      <c r="UEH56" s="150"/>
      <c r="UEI56" s="150"/>
      <c r="UEJ56" s="150"/>
      <c r="UEK56" s="150"/>
      <c r="UEL56" s="150"/>
      <c r="UEM56" s="150"/>
      <c r="UEN56" s="150"/>
      <c r="UEO56" s="150"/>
      <c r="UEP56" s="150"/>
      <c r="UEQ56" s="150"/>
      <c r="UER56" s="150"/>
      <c r="UES56" s="150"/>
      <c r="UET56" s="150"/>
      <c r="UEU56" s="150"/>
      <c r="UEV56" s="150"/>
      <c r="UEW56" s="150"/>
      <c r="UEX56" s="150"/>
      <c r="UEY56" s="150"/>
      <c r="UEZ56" s="150"/>
      <c r="UFA56" s="150"/>
      <c r="UFB56" s="150"/>
      <c r="UFC56" s="150"/>
      <c r="UFD56" s="150"/>
      <c r="UFE56" s="150"/>
      <c r="UFF56" s="150"/>
      <c r="UFG56" s="150"/>
      <c r="UFH56" s="150"/>
      <c r="UFI56" s="150"/>
      <c r="UFJ56" s="150"/>
      <c r="UFK56" s="150"/>
      <c r="UFL56" s="150"/>
      <c r="UFM56" s="150"/>
      <c r="UFN56" s="150"/>
      <c r="UFO56" s="150"/>
      <c r="UFP56" s="150"/>
      <c r="UFQ56" s="150"/>
      <c r="UFR56" s="150"/>
      <c r="UFS56" s="150"/>
      <c r="UFT56" s="150"/>
      <c r="UFU56" s="150"/>
      <c r="UFV56" s="150"/>
      <c r="UFW56" s="150"/>
      <c r="UFX56" s="150"/>
      <c r="UFY56" s="150"/>
      <c r="UFZ56" s="150"/>
      <c r="UGA56" s="150"/>
      <c r="UGB56" s="150"/>
      <c r="UGC56" s="150"/>
      <c r="UGD56" s="150"/>
      <c r="UGE56" s="150"/>
      <c r="UGF56" s="150"/>
      <c r="UGG56" s="150"/>
      <c r="UGH56" s="150"/>
      <c r="UGI56" s="150"/>
      <c r="UGJ56" s="150"/>
      <c r="UGK56" s="150"/>
      <c r="UGL56" s="150"/>
      <c r="UGM56" s="150"/>
      <c r="UGN56" s="150"/>
      <c r="UGO56" s="150"/>
      <c r="UGP56" s="150"/>
      <c r="UGQ56" s="150"/>
      <c r="UGR56" s="150"/>
      <c r="UGS56" s="150"/>
      <c r="UGT56" s="150"/>
      <c r="UGU56" s="150"/>
      <c r="UGV56" s="150"/>
      <c r="UGW56" s="150"/>
      <c r="UGX56" s="150"/>
      <c r="UGY56" s="150"/>
      <c r="UGZ56" s="150"/>
      <c r="UHA56" s="150"/>
      <c r="UHB56" s="150"/>
      <c r="UHC56" s="150"/>
      <c r="UHD56" s="150"/>
      <c r="UHE56" s="150"/>
      <c r="UHF56" s="150"/>
      <c r="UHG56" s="150"/>
      <c r="UHH56" s="150"/>
      <c r="UHI56" s="150"/>
      <c r="UHJ56" s="150"/>
      <c r="UHK56" s="150"/>
      <c r="UHL56" s="150"/>
      <c r="UHM56" s="150"/>
      <c r="UHN56" s="150"/>
      <c r="UHO56" s="150"/>
      <c r="UHP56" s="150"/>
      <c r="UHQ56" s="150"/>
      <c r="UHR56" s="150"/>
      <c r="UHS56" s="150"/>
      <c r="UHT56" s="150"/>
      <c r="UHU56" s="150"/>
      <c r="UHV56" s="150"/>
      <c r="UHW56" s="150"/>
      <c r="UHX56" s="150"/>
      <c r="UHY56" s="150"/>
      <c r="UHZ56" s="150"/>
      <c r="UIA56" s="150"/>
      <c r="UIB56" s="150"/>
      <c r="UIC56" s="150"/>
      <c r="UID56" s="150"/>
      <c r="UIE56" s="150"/>
      <c r="UIF56" s="150"/>
      <c r="UIG56" s="150"/>
      <c r="UIH56" s="150"/>
      <c r="UII56" s="150"/>
      <c r="UIJ56" s="150"/>
      <c r="UIK56" s="150"/>
      <c r="UIL56" s="150"/>
      <c r="UIM56" s="150"/>
      <c r="UIN56" s="150"/>
      <c r="UIO56" s="150"/>
      <c r="UIP56" s="150"/>
      <c r="UIQ56" s="150"/>
      <c r="UIR56" s="150"/>
      <c r="UIS56" s="150"/>
      <c r="UIT56" s="150"/>
      <c r="UIU56" s="150"/>
      <c r="UIV56" s="150"/>
      <c r="UIW56" s="150"/>
      <c r="UIX56" s="150"/>
      <c r="UIY56" s="150"/>
      <c r="UIZ56" s="150"/>
      <c r="UJA56" s="150"/>
      <c r="UJB56" s="150"/>
      <c r="UJC56" s="150"/>
      <c r="UJD56" s="150"/>
      <c r="UJE56" s="150"/>
      <c r="UJF56" s="150"/>
      <c r="UJG56" s="150"/>
      <c r="UJH56" s="150"/>
      <c r="UJI56" s="150"/>
      <c r="UJJ56" s="150"/>
      <c r="UJK56" s="150"/>
      <c r="UJL56" s="150"/>
      <c r="UJM56" s="150"/>
      <c r="UJN56" s="150"/>
      <c r="UJO56" s="150"/>
      <c r="UJP56" s="150"/>
      <c r="UJQ56" s="150"/>
      <c r="UJR56" s="150"/>
      <c r="UJS56" s="150"/>
      <c r="UJT56" s="150"/>
      <c r="UJU56" s="150"/>
      <c r="UJV56" s="150"/>
      <c r="UJW56" s="150"/>
      <c r="UJX56" s="150"/>
      <c r="UJY56" s="150"/>
      <c r="UJZ56" s="150"/>
      <c r="UKA56" s="150"/>
      <c r="UKB56" s="150"/>
      <c r="UKC56" s="150"/>
      <c r="UKD56" s="150"/>
      <c r="UKE56" s="150"/>
      <c r="UKF56" s="150"/>
      <c r="UKG56" s="150"/>
      <c r="UKH56" s="150"/>
      <c r="UKI56" s="150"/>
      <c r="UKJ56" s="150"/>
      <c r="UKK56" s="150"/>
      <c r="UKL56" s="150"/>
      <c r="UKM56" s="150"/>
      <c r="UKN56" s="150"/>
      <c r="UKO56" s="150"/>
      <c r="UKP56" s="150"/>
      <c r="UKQ56" s="150"/>
      <c r="UKR56" s="150"/>
      <c r="UKS56" s="150"/>
      <c r="UKT56" s="150"/>
      <c r="UKU56" s="150"/>
      <c r="UKV56" s="150"/>
      <c r="UKW56" s="150"/>
      <c r="UKX56" s="150"/>
      <c r="UKY56" s="150"/>
      <c r="UKZ56" s="150"/>
      <c r="ULA56" s="150"/>
      <c r="ULB56" s="150"/>
      <c r="ULC56" s="150"/>
      <c r="ULD56" s="150"/>
      <c r="ULE56" s="150"/>
      <c r="ULF56" s="150"/>
      <c r="ULG56" s="150"/>
      <c r="ULH56" s="150"/>
      <c r="ULI56" s="150"/>
      <c r="ULJ56" s="150"/>
      <c r="ULK56" s="150"/>
      <c r="ULL56" s="150"/>
      <c r="ULM56" s="150"/>
      <c r="ULN56" s="150"/>
      <c r="ULO56" s="150"/>
      <c r="ULP56" s="150"/>
      <c r="ULQ56" s="150"/>
      <c r="ULR56" s="150"/>
      <c r="ULS56" s="150"/>
      <c r="ULT56" s="150"/>
      <c r="ULU56" s="150"/>
      <c r="ULV56" s="150"/>
      <c r="ULW56" s="150"/>
      <c r="ULX56" s="150"/>
      <c r="ULY56" s="150"/>
      <c r="ULZ56" s="150"/>
      <c r="UMA56" s="150"/>
      <c r="UMB56" s="150"/>
      <c r="UMC56" s="150"/>
      <c r="UMD56" s="150"/>
      <c r="UME56" s="150"/>
      <c r="UMF56" s="150"/>
      <c r="UMG56" s="150"/>
      <c r="UMH56" s="150"/>
      <c r="UMI56" s="150"/>
      <c r="UMJ56" s="150"/>
      <c r="UMK56" s="150"/>
      <c r="UML56" s="150"/>
      <c r="UMM56" s="150"/>
      <c r="UMN56" s="150"/>
      <c r="UMO56" s="150"/>
      <c r="UMP56" s="150"/>
      <c r="UMQ56" s="150"/>
      <c r="UMR56" s="150"/>
      <c r="UMS56" s="150"/>
      <c r="UMT56" s="150"/>
      <c r="UMU56" s="150"/>
      <c r="UMV56" s="150"/>
      <c r="UMW56" s="150"/>
      <c r="UMX56" s="150"/>
      <c r="UMY56" s="150"/>
      <c r="UMZ56" s="150"/>
      <c r="UNA56" s="150"/>
      <c r="UNB56" s="150"/>
      <c r="UNC56" s="150"/>
      <c r="UND56" s="150"/>
      <c r="UNE56" s="150"/>
      <c r="UNF56" s="150"/>
      <c r="UNG56" s="150"/>
      <c r="UNH56" s="150"/>
      <c r="UNI56" s="150"/>
      <c r="UNJ56" s="150"/>
      <c r="UNK56" s="150"/>
      <c r="UNL56" s="150"/>
      <c r="UNM56" s="150"/>
      <c r="UNN56" s="150"/>
      <c r="UNO56" s="150"/>
      <c r="UNP56" s="150"/>
      <c r="UNQ56" s="150"/>
      <c r="UNR56" s="150"/>
      <c r="UNS56" s="150"/>
      <c r="UNT56" s="150"/>
      <c r="UNU56" s="150"/>
      <c r="UNV56" s="150"/>
      <c r="UNW56" s="150"/>
      <c r="UNX56" s="150"/>
      <c r="UNY56" s="150"/>
      <c r="UNZ56" s="150"/>
      <c r="UOA56" s="150"/>
      <c r="UOB56" s="150"/>
      <c r="UOC56" s="150"/>
      <c r="UOD56" s="150"/>
      <c r="UOE56" s="150"/>
      <c r="UOF56" s="150"/>
      <c r="UOG56" s="150"/>
      <c r="UOH56" s="150"/>
      <c r="UOI56" s="150"/>
      <c r="UOJ56" s="150"/>
      <c r="UOK56" s="150"/>
      <c r="UOL56" s="150"/>
      <c r="UOM56" s="150"/>
      <c r="UON56" s="150"/>
      <c r="UOO56" s="150"/>
      <c r="UOP56" s="150"/>
      <c r="UOQ56" s="150"/>
      <c r="UOR56" s="150"/>
      <c r="UOS56" s="150"/>
      <c r="UOT56" s="150"/>
      <c r="UOU56" s="150"/>
      <c r="UOV56" s="150"/>
      <c r="UOW56" s="150"/>
      <c r="UOX56" s="150"/>
      <c r="UOY56" s="150"/>
      <c r="UOZ56" s="150"/>
      <c r="UPA56" s="150"/>
      <c r="UPB56" s="150"/>
      <c r="UPC56" s="150"/>
      <c r="UPD56" s="150"/>
      <c r="UPE56" s="150"/>
      <c r="UPF56" s="150"/>
      <c r="UPG56" s="150"/>
      <c r="UPH56" s="150"/>
      <c r="UPI56" s="150"/>
      <c r="UPJ56" s="150"/>
      <c r="UPK56" s="150"/>
      <c r="UPL56" s="150"/>
      <c r="UPM56" s="150"/>
      <c r="UPN56" s="150"/>
      <c r="UPO56" s="150"/>
      <c r="UPP56" s="150"/>
      <c r="UPQ56" s="150"/>
      <c r="UPR56" s="150"/>
      <c r="UPS56" s="150"/>
      <c r="UPT56" s="150"/>
      <c r="UPU56" s="150"/>
      <c r="UPV56" s="150"/>
      <c r="UPW56" s="150"/>
      <c r="UPX56" s="150"/>
      <c r="UPY56" s="150"/>
      <c r="UPZ56" s="150"/>
      <c r="UQA56" s="150"/>
      <c r="UQB56" s="150"/>
      <c r="UQC56" s="150"/>
      <c r="UQD56" s="150"/>
      <c r="UQE56" s="150"/>
      <c r="UQF56" s="150"/>
      <c r="UQG56" s="150"/>
      <c r="UQH56" s="150"/>
      <c r="UQI56" s="150"/>
      <c r="UQJ56" s="150"/>
      <c r="UQK56" s="150"/>
      <c r="UQL56" s="150"/>
      <c r="UQM56" s="150"/>
      <c r="UQN56" s="150"/>
      <c r="UQO56" s="150"/>
      <c r="UQP56" s="150"/>
      <c r="UQQ56" s="150"/>
      <c r="UQR56" s="150"/>
      <c r="UQS56" s="150"/>
      <c r="UQT56" s="150"/>
      <c r="UQU56" s="150"/>
      <c r="UQV56" s="150"/>
      <c r="UQW56" s="150"/>
      <c r="UQX56" s="150"/>
      <c r="UQY56" s="150"/>
      <c r="UQZ56" s="150"/>
      <c r="URA56" s="150"/>
      <c r="URB56" s="150"/>
      <c r="URC56" s="150"/>
      <c r="URD56" s="150"/>
      <c r="URE56" s="150"/>
      <c r="URF56" s="150"/>
      <c r="URG56" s="150"/>
      <c r="URH56" s="150"/>
      <c r="URI56" s="150"/>
      <c r="URJ56" s="150"/>
      <c r="URK56" s="150"/>
      <c r="URL56" s="150"/>
      <c r="URM56" s="150"/>
      <c r="URN56" s="150"/>
      <c r="URO56" s="150"/>
      <c r="URP56" s="150"/>
      <c r="URQ56" s="150"/>
      <c r="URR56" s="150"/>
      <c r="URS56" s="150"/>
      <c r="URT56" s="150"/>
      <c r="URU56" s="150"/>
      <c r="URV56" s="150"/>
      <c r="URW56" s="150"/>
      <c r="URX56" s="150"/>
      <c r="URY56" s="150"/>
      <c r="URZ56" s="150"/>
      <c r="USA56" s="150"/>
      <c r="USB56" s="150"/>
      <c r="USC56" s="150"/>
      <c r="USD56" s="150"/>
      <c r="USE56" s="150"/>
      <c r="USF56" s="150"/>
      <c r="USG56" s="150"/>
      <c r="USH56" s="150"/>
      <c r="USI56" s="150"/>
      <c r="USJ56" s="150"/>
      <c r="USK56" s="150"/>
      <c r="USL56" s="150"/>
      <c r="USM56" s="150"/>
      <c r="USN56" s="150"/>
      <c r="USO56" s="150"/>
      <c r="USP56" s="150"/>
      <c r="USQ56" s="150"/>
      <c r="USR56" s="150"/>
      <c r="USS56" s="150"/>
      <c r="UST56" s="150"/>
      <c r="USU56" s="150"/>
      <c r="USV56" s="150"/>
      <c r="USW56" s="150"/>
      <c r="USX56" s="150"/>
      <c r="USY56" s="150"/>
      <c r="USZ56" s="150"/>
      <c r="UTA56" s="150"/>
      <c r="UTB56" s="150"/>
      <c r="UTC56" s="150"/>
      <c r="UTD56" s="150"/>
      <c r="UTE56" s="150"/>
      <c r="UTF56" s="150"/>
      <c r="UTG56" s="150"/>
      <c r="UTH56" s="150"/>
      <c r="UTI56" s="150"/>
      <c r="UTJ56" s="150"/>
      <c r="UTK56" s="150"/>
      <c r="UTL56" s="150"/>
      <c r="UTM56" s="150"/>
      <c r="UTN56" s="150"/>
      <c r="UTO56" s="150"/>
      <c r="UTP56" s="150"/>
      <c r="UTQ56" s="150"/>
      <c r="UTR56" s="150"/>
      <c r="UTS56" s="150"/>
      <c r="UTT56" s="150"/>
      <c r="UTU56" s="150"/>
      <c r="UTV56" s="150"/>
      <c r="UTW56" s="150"/>
      <c r="UTX56" s="150"/>
      <c r="UTY56" s="150"/>
      <c r="UTZ56" s="150"/>
      <c r="UUA56" s="150"/>
      <c r="UUB56" s="150"/>
      <c r="UUC56" s="150"/>
      <c r="UUD56" s="150"/>
      <c r="UUE56" s="150"/>
      <c r="UUF56" s="150"/>
      <c r="UUG56" s="150"/>
      <c r="UUH56" s="150"/>
      <c r="UUI56" s="150"/>
      <c r="UUJ56" s="150"/>
      <c r="UUK56" s="150"/>
      <c r="UUL56" s="150"/>
      <c r="UUM56" s="150"/>
      <c r="UUN56" s="150"/>
      <c r="UUO56" s="150"/>
      <c r="UUP56" s="150"/>
      <c r="UUQ56" s="150"/>
      <c r="UUR56" s="150"/>
      <c r="UUS56" s="150"/>
      <c r="UUT56" s="150"/>
      <c r="UUU56" s="150"/>
      <c r="UUV56" s="150"/>
      <c r="UUW56" s="150"/>
      <c r="UUX56" s="150"/>
      <c r="UUY56" s="150"/>
      <c r="UUZ56" s="150"/>
      <c r="UVA56" s="150"/>
      <c r="UVB56" s="150"/>
      <c r="UVC56" s="150"/>
      <c r="UVD56" s="150"/>
      <c r="UVE56" s="150"/>
      <c r="UVF56" s="150"/>
      <c r="UVG56" s="150"/>
      <c r="UVH56" s="150"/>
      <c r="UVI56" s="150"/>
      <c r="UVJ56" s="150"/>
      <c r="UVK56" s="150"/>
      <c r="UVL56" s="150"/>
      <c r="UVM56" s="150"/>
      <c r="UVN56" s="150"/>
      <c r="UVO56" s="150"/>
      <c r="UVP56" s="150"/>
      <c r="UVQ56" s="150"/>
      <c r="UVR56" s="150"/>
      <c r="UVS56" s="150"/>
      <c r="UVT56" s="150"/>
      <c r="UVU56" s="150"/>
      <c r="UVV56" s="150"/>
      <c r="UVW56" s="150"/>
      <c r="UVX56" s="150"/>
      <c r="UVY56" s="150"/>
      <c r="UVZ56" s="150"/>
      <c r="UWA56" s="150"/>
      <c r="UWB56" s="150"/>
      <c r="UWC56" s="150"/>
      <c r="UWD56" s="150"/>
      <c r="UWE56" s="150"/>
      <c r="UWF56" s="150"/>
      <c r="UWG56" s="150"/>
      <c r="UWH56" s="150"/>
      <c r="UWI56" s="150"/>
      <c r="UWJ56" s="150"/>
      <c r="UWK56" s="150"/>
      <c r="UWL56" s="150"/>
      <c r="UWM56" s="150"/>
      <c r="UWN56" s="150"/>
      <c r="UWO56" s="150"/>
      <c r="UWP56" s="150"/>
      <c r="UWQ56" s="150"/>
      <c r="UWR56" s="150"/>
      <c r="UWS56" s="150"/>
      <c r="UWT56" s="150"/>
      <c r="UWU56" s="150"/>
      <c r="UWV56" s="150"/>
      <c r="UWW56" s="150"/>
      <c r="UWX56" s="150"/>
      <c r="UWY56" s="150"/>
      <c r="UWZ56" s="150"/>
      <c r="UXA56" s="150"/>
      <c r="UXB56" s="150"/>
      <c r="UXC56" s="150"/>
      <c r="UXD56" s="150"/>
      <c r="UXE56" s="150"/>
      <c r="UXF56" s="150"/>
      <c r="UXG56" s="150"/>
      <c r="UXH56" s="150"/>
      <c r="UXI56" s="150"/>
      <c r="UXJ56" s="150"/>
      <c r="UXK56" s="150"/>
      <c r="UXL56" s="150"/>
      <c r="UXM56" s="150"/>
      <c r="UXN56" s="150"/>
      <c r="UXO56" s="150"/>
      <c r="UXP56" s="150"/>
      <c r="UXQ56" s="150"/>
      <c r="UXR56" s="150"/>
      <c r="UXS56" s="150"/>
      <c r="UXT56" s="150"/>
      <c r="UXU56" s="150"/>
      <c r="UXV56" s="150"/>
      <c r="UXW56" s="150"/>
      <c r="UXX56" s="150"/>
      <c r="UXY56" s="150"/>
      <c r="UXZ56" s="150"/>
      <c r="UYA56" s="150"/>
      <c r="UYB56" s="150"/>
      <c r="UYC56" s="150"/>
      <c r="UYD56" s="150"/>
      <c r="UYE56" s="150"/>
      <c r="UYF56" s="150"/>
      <c r="UYG56" s="150"/>
      <c r="UYH56" s="150"/>
      <c r="UYI56" s="150"/>
      <c r="UYJ56" s="150"/>
      <c r="UYK56" s="150"/>
      <c r="UYL56" s="150"/>
      <c r="UYM56" s="150"/>
      <c r="UYN56" s="150"/>
      <c r="UYO56" s="150"/>
      <c r="UYP56" s="150"/>
      <c r="UYQ56" s="150"/>
      <c r="UYR56" s="150"/>
      <c r="UYS56" s="150"/>
      <c r="UYT56" s="150"/>
      <c r="UYU56" s="150"/>
      <c r="UYV56" s="150"/>
      <c r="UYW56" s="150"/>
      <c r="UYX56" s="150"/>
      <c r="UYY56" s="150"/>
      <c r="UYZ56" s="150"/>
      <c r="UZA56" s="150"/>
      <c r="UZB56" s="150"/>
      <c r="UZC56" s="150"/>
      <c r="UZD56" s="150"/>
      <c r="UZE56" s="150"/>
      <c r="UZF56" s="150"/>
      <c r="UZG56" s="150"/>
      <c r="UZH56" s="150"/>
      <c r="UZI56" s="150"/>
      <c r="UZJ56" s="150"/>
      <c r="UZK56" s="150"/>
      <c r="UZL56" s="150"/>
      <c r="UZM56" s="150"/>
      <c r="UZN56" s="150"/>
      <c r="UZO56" s="150"/>
      <c r="UZP56" s="150"/>
      <c r="UZQ56" s="150"/>
      <c r="UZR56" s="150"/>
      <c r="UZS56" s="150"/>
      <c r="UZT56" s="150"/>
      <c r="UZU56" s="150"/>
      <c r="UZV56" s="150"/>
      <c r="UZW56" s="150"/>
      <c r="UZX56" s="150"/>
      <c r="UZY56" s="150"/>
      <c r="UZZ56" s="150"/>
      <c r="VAA56" s="150"/>
      <c r="VAB56" s="150"/>
      <c r="VAC56" s="150"/>
      <c r="VAD56" s="150"/>
      <c r="VAE56" s="150"/>
      <c r="VAF56" s="150"/>
      <c r="VAG56" s="150"/>
      <c r="VAH56" s="150"/>
      <c r="VAI56" s="150"/>
      <c r="VAJ56" s="150"/>
      <c r="VAK56" s="150"/>
      <c r="VAL56" s="150"/>
      <c r="VAM56" s="150"/>
      <c r="VAN56" s="150"/>
      <c r="VAO56" s="150"/>
      <c r="VAP56" s="150"/>
      <c r="VAQ56" s="150"/>
      <c r="VAR56" s="150"/>
      <c r="VAS56" s="150"/>
      <c r="VAT56" s="150"/>
      <c r="VAU56" s="150"/>
      <c r="VAV56" s="150"/>
      <c r="VAW56" s="150"/>
      <c r="VAX56" s="150"/>
      <c r="VAY56" s="150"/>
      <c r="VAZ56" s="150"/>
      <c r="VBA56" s="150"/>
      <c r="VBB56" s="150"/>
      <c r="VBC56" s="150"/>
      <c r="VBD56" s="150"/>
      <c r="VBE56" s="150"/>
      <c r="VBF56" s="150"/>
      <c r="VBG56" s="150"/>
      <c r="VBH56" s="150"/>
      <c r="VBI56" s="150"/>
      <c r="VBJ56" s="150"/>
      <c r="VBK56" s="150"/>
      <c r="VBL56" s="150"/>
      <c r="VBM56" s="150"/>
      <c r="VBN56" s="150"/>
      <c r="VBO56" s="150"/>
      <c r="VBP56" s="150"/>
      <c r="VBQ56" s="150"/>
      <c r="VBR56" s="150"/>
      <c r="VBS56" s="150"/>
      <c r="VBT56" s="150"/>
      <c r="VBU56" s="150"/>
      <c r="VBV56" s="150"/>
      <c r="VBW56" s="150"/>
      <c r="VBX56" s="150"/>
      <c r="VBY56" s="150"/>
      <c r="VBZ56" s="150"/>
      <c r="VCA56" s="150"/>
      <c r="VCB56" s="150"/>
      <c r="VCC56" s="150"/>
      <c r="VCD56" s="150"/>
      <c r="VCE56" s="150"/>
      <c r="VCF56" s="150"/>
      <c r="VCG56" s="150"/>
      <c r="VCH56" s="150"/>
      <c r="VCI56" s="150"/>
      <c r="VCJ56" s="150"/>
      <c r="VCK56" s="150"/>
      <c r="VCL56" s="150"/>
      <c r="VCM56" s="150"/>
      <c r="VCN56" s="150"/>
      <c r="VCO56" s="150"/>
      <c r="VCP56" s="150"/>
      <c r="VCQ56" s="150"/>
      <c r="VCR56" s="150"/>
      <c r="VCS56" s="150"/>
      <c r="VCT56" s="150"/>
      <c r="VCU56" s="150"/>
      <c r="VCV56" s="150"/>
      <c r="VCW56" s="150"/>
      <c r="VCX56" s="150"/>
      <c r="VCY56" s="150"/>
      <c r="VCZ56" s="150"/>
      <c r="VDA56" s="150"/>
      <c r="VDB56" s="150"/>
      <c r="VDC56" s="150"/>
      <c r="VDD56" s="150"/>
      <c r="VDE56" s="150"/>
      <c r="VDF56" s="150"/>
      <c r="VDG56" s="150"/>
      <c r="VDH56" s="150"/>
      <c r="VDI56" s="150"/>
      <c r="VDJ56" s="150"/>
      <c r="VDK56" s="150"/>
      <c r="VDL56" s="150"/>
      <c r="VDM56" s="150"/>
      <c r="VDN56" s="150"/>
      <c r="VDO56" s="150"/>
      <c r="VDP56" s="150"/>
      <c r="VDQ56" s="150"/>
      <c r="VDR56" s="150"/>
      <c r="VDS56" s="150"/>
      <c r="VDT56" s="150"/>
      <c r="VDU56" s="150"/>
      <c r="VDV56" s="150"/>
      <c r="VDW56" s="150"/>
      <c r="VDX56" s="150"/>
      <c r="VDY56" s="150"/>
      <c r="VDZ56" s="150"/>
      <c r="VEA56" s="150"/>
      <c r="VEB56" s="150"/>
      <c r="VEC56" s="150"/>
      <c r="VED56" s="150"/>
      <c r="VEE56" s="150"/>
      <c r="VEF56" s="150"/>
      <c r="VEG56" s="150"/>
      <c r="VEH56" s="150"/>
      <c r="VEI56" s="150"/>
      <c r="VEJ56" s="150"/>
      <c r="VEK56" s="150"/>
      <c r="VEL56" s="150"/>
      <c r="VEM56" s="150"/>
      <c r="VEN56" s="150"/>
      <c r="VEO56" s="150"/>
      <c r="VEP56" s="150"/>
      <c r="VEQ56" s="150"/>
      <c r="VER56" s="150"/>
      <c r="VES56" s="150"/>
      <c r="VET56" s="150"/>
      <c r="VEU56" s="150"/>
      <c r="VEV56" s="150"/>
      <c r="VEW56" s="150"/>
      <c r="VEX56" s="150"/>
      <c r="VEY56" s="150"/>
      <c r="VEZ56" s="150"/>
      <c r="VFA56" s="150"/>
      <c r="VFB56" s="150"/>
      <c r="VFC56" s="150"/>
      <c r="VFD56" s="150"/>
      <c r="VFE56" s="150"/>
      <c r="VFF56" s="150"/>
      <c r="VFG56" s="150"/>
      <c r="VFH56" s="150"/>
      <c r="VFI56" s="150"/>
      <c r="VFJ56" s="150"/>
      <c r="VFK56" s="150"/>
      <c r="VFL56" s="150"/>
      <c r="VFM56" s="150"/>
      <c r="VFN56" s="150"/>
      <c r="VFO56" s="150"/>
      <c r="VFP56" s="150"/>
      <c r="VFQ56" s="150"/>
      <c r="VFR56" s="150"/>
      <c r="VFS56" s="150"/>
      <c r="VFT56" s="150"/>
      <c r="VFU56" s="150"/>
      <c r="VFV56" s="150"/>
      <c r="VFW56" s="150"/>
      <c r="VFX56" s="150"/>
      <c r="VFY56" s="150"/>
      <c r="VFZ56" s="150"/>
      <c r="VGA56" s="150"/>
      <c r="VGB56" s="150"/>
      <c r="VGC56" s="150"/>
      <c r="VGD56" s="150"/>
      <c r="VGE56" s="150"/>
      <c r="VGF56" s="150"/>
      <c r="VGG56" s="150"/>
      <c r="VGH56" s="150"/>
      <c r="VGI56" s="150"/>
      <c r="VGJ56" s="150"/>
      <c r="VGK56" s="150"/>
      <c r="VGL56" s="150"/>
      <c r="VGM56" s="150"/>
      <c r="VGN56" s="150"/>
      <c r="VGO56" s="150"/>
      <c r="VGP56" s="150"/>
      <c r="VGQ56" s="150"/>
      <c r="VGR56" s="150"/>
      <c r="VGS56" s="150"/>
      <c r="VGT56" s="150"/>
      <c r="VGU56" s="150"/>
      <c r="VGV56" s="150"/>
      <c r="VGW56" s="150"/>
      <c r="VGX56" s="150"/>
      <c r="VGY56" s="150"/>
      <c r="VGZ56" s="150"/>
      <c r="VHA56" s="150"/>
      <c r="VHB56" s="150"/>
      <c r="VHC56" s="150"/>
      <c r="VHD56" s="150"/>
      <c r="VHE56" s="150"/>
      <c r="VHF56" s="150"/>
      <c r="VHG56" s="150"/>
      <c r="VHH56" s="150"/>
      <c r="VHI56" s="150"/>
      <c r="VHJ56" s="150"/>
      <c r="VHK56" s="150"/>
      <c r="VHL56" s="150"/>
      <c r="VHM56" s="150"/>
      <c r="VHN56" s="150"/>
      <c r="VHO56" s="150"/>
      <c r="VHP56" s="150"/>
      <c r="VHQ56" s="150"/>
      <c r="VHR56" s="150"/>
      <c r="VHS56" s="150"/>
      <c r="VHT56" s="150"/>
      <c r="VHU56" s="150"/>
      <c r="VHV56" s="150"/>
      <c r="VHW56" s="150"/>
      <c r="VHX56" s="150"/>
      <c r="VHY56" s="150"/>
      <c r="VHZ56" s="150"/>
      <c r="VIA56" s="150"/>
      <c r="VIB56" s="150"/>
      <c r="VIC56" s="150"/>
      <c r="VID56" s="150"/>
      <c r="VIE56" s="150"/>
      <c r="VIF56" s="150"/>
      <c r="VIG56" s="150"/>
      <c r="VIH56" s="150"/>
      <c r="VII56" s="150"/>
      <c r="VIJ56" s="150"/>
      <c r="VIK56" s="150"/>
      <c r="VIL56" s="150"/>
      <c r="VIM56" s="150"/>
      <c r="VIN56" s="150"/>
      <c r="VIO56" s="150"/>
      <c r="VIP56" s="150"/>
      <c r="VIQ56" s="150"/>
      <c r="VIR56" s="150"/>
      <c r="VIS56" s="150"/>
      <c r="VIT56" s="150"/>
      <c r="VIU56" s="150"/>
      <c r="VIV56" s="150"/>
      <c r="VIW56" s="150"/>
      <c r="VIX56" s="150"/>
      <c r="VIY56" s="150"/>
      <c r="VIZ56" s="150"/>
      <c r="VJA56" s="150"/>
      <c r="VJB56" s="150"/>
      <c r="VJC56" s="150"/>
      <c r="VJD56" s="150"/>
      <c r="VJE56" s="150"/>
      <c r="VJF56" s="150"/>
      <c r="VJG56" s="150"/>
      <c r="VJH56" s="150"/>
      <c r="VJI56" s="150"/>
      <c r="VJJ56" s="150"/>
      <c r="VJK56" s="150"/>
      <c r="VJL56" s="150"/>
      <c r="VJM56" s="150"/>
      <c r="VJN56" s="150"/>
      <c r="VJO56" s="150"/>
      <c r="VJP56" s="150"/>
      <c r="VJQ56" s="150"/>
      <c r="VJR56" s="150"/>
      <c r="VJS56" s="150"/>
      <c r="VJT56" s="150"/>
      <c r="VJU56" s="150"/>
      <c r="VJV56" s="150"/>
      <c r="VJW56" s="150"/>
      <c r="VJX56" s="150"/>
      <c r="VJY56" s="150"/>
      <c r="VJZ56" s="150"/>
      <c r="VKA56" s="150"/>
      <c r="VKB56" s="150"/>
      <c r="VKC56" s="150"/>
      <c r="VKD56" s="150"/>
      <c r="VKE56" s="150"/>
      <c r="VKF56" s="150"/>
      <c r="VKG56" s="150"/>
      <c r="VKH56" s="150"/>
      <c r="VKI56" s="150"/>
      <c r="VKJ56" s="150"/>
      <c r="VKK56" s="150"/>
      <c r="VKL56" s="150"/>
      <c r="VKM56" s="150"/>
      <c r="VKN56" s="150"/>
      <c r="VKO56" s="150"/>
      <c r="VKP56" s="150"/>
      <c r="VKQ56" s="150"/>
      <c r="VKR56" s="150"/>
      <c r="VKS56" s="150"/>
      <c r="VKT56" s="150"/>
      <c r="VKU56" s="150"/>
      <c r="VKV56" s="150"/>
      <c r="VKW56" s="150"/>
      <c r="VKX56" s="150"/>
      <c r="VKY56" s="150"/>
      <c r="VKZ56" s="150"/>
      <c r="VLA56" s="150"/>
      <c r="VLB56" s="150"/>
      <c r="VLC56" s="150"/>
      <c r="VLD56" s="150"/>
      <c r="VLE56" s="150"/>
      <c r="VLF56" s="150"/>
      <c r="VLG56" s="150"/>
      <c r="VLH56" s="150"/>
      <c r="VLI56" s="150"/>
      <c r="VLJ56" s="150"/>
      <c r="VLK56" s="150"/>
      <c r="VLL56" s="150"/>
      <c r="VLM56" s="150"/>
      <c r="VLN56" s="150"/>
      <c r="VLO56" s="150"/>
      <c r="VLP56" s="150"/>
      <c r="VLQ56" s="150"/>
      <c r="VLR56" s="150"/>
      <c r="VLS56" s="150"/>
      <c r="VLT56" s="150"/>
      <c r="VLU56" s="150"/>
      <c r="VLV56" s="150"/>
      <c r="VLW56" s="150"/>
      <c r="VLX56" s="150"/>
      <c r="VLY56" s="150"/>
      <c r="VLZ56" s="150"/>
      <c r="VMA56" s="150"/>
      <c r="VMB56" s="150"/>
      <c r="VMC56" s="150"/>
      <c r="VMD56" s="150"/>
      <c r="VME56" s="150"/>
      <c r="VMF56" s="150"/>
      <c r="VMG56" s="150"/>
      <c r="VMH56" s="150"/>
      <c r="VMI56" s="150"/>
      <c r="VMJ56" s="150"/>
      <c r="VMK56" s="150"/>
      <c r="VML56" s="150"/>
      <c r="VMM56" s="150"/>
      <c r="VMN56" s="150"/>
      <c r="VMO56" s="150"/>
      <c r="VMP56" s="150"/>
      <c r="VMQ56" s="150"/>
      <c r="VMR56" s="150"/>
      <c r="VMS56" s="150"/>
      <c r="VMT56" s="150"/>
      <c r="VMU56" s="150"/>
      <c r="VMV56" s="150"/>
      <c r="VMW56" s="150"/>
      <c r="VMX56" s="150"/>
      <c r="VMY56" s="150"/>
      <c r="VMZ56" s="150"/>
      <c r="VNA56" s="150"/>
      <c r="VNB56" s="150"/>
      <c r="VNC56" s="150"/>
      <c r="VND56" s="150"/>
      <c r="VNE56" s="150"/>
      <c r="VNF56" s="150"/>
      <c r="VNG56" s="150"/>
      <c r="VNH56" s="150"/>
      <c r="VNI56" s="150"/>
      <c r="VNJ56" s="150"/>
      <c r="VNK56" s="150"/>
      <c r="VNL56" s="150"/>
      <c r="VNM56" s="150"/>
      <c r="VNN56" s="150"/>
      <c r="VNO56" s="150"/>
      <c r="VNP56" s="150"/>
      <c r="VNQ56" s="150"/>
      <c r="VNR56" s="150"/>
      <c r="VNS56" s="150"/>
      <c r="VNT56" s="150"/>
      <c r="VNU56" s="150"/>
      <c r="VNV56" s="150"/>
      <c r="VNW56" s="150"/>
      <c r="VNX56" s="150"/>
      <c r="VNY56" s="150"/>
      <c r="VNZ56" s="150"/>
      <c r="VOA56" s="150"/>
      <c r="VOB56" s="150"/>
      <c r="VOC56" s="150"/>
      <c r="VOD56" s="150"/>
      <c r="VOE56" s="150"/>
      <c r="VOF56" s="150"/>
      <c r="VOG56" s="150"/>
      <c r="VOH56" s="150"/>
      <c r="VOI56" s="150"/>
      <c r="VOJ56" s="150"/>
      <c r="VOK56" s="150"/>
      <c r="VOL56" s="150"/>
      <c r="VOM56" s="150"/>
      <c r="VON56" s="150"/>
      <c r="VOO56" s="150"/>
      <c r="VOP56" s="150"/>
      <c r="VOQ56" s="150"/>
      <c r="VOR56" s="150"/>
      <c r="VOS56" s="150"/>
      <c r="VOT56" s="150"/>
      <c r="VOU56" s="150"/>
      <c r="VOV56" s="150"/>
      <c r="VOW56" s="150"/>
      <c r="VOX56" s="150"/>
      <c r="VOY56" s="150"/>
      <c r="VOZ56" s="150"/>
      <c r="VPA56" s="150"/>
      <c r="VPB56" s="150"/>
      <c r="VPC56" s="150"/>
      <c r="VPD56" s="150"/>
      <c r="VPE56" s="150"/>
      <c r="VPF56" s="150"/>
      <c r="VPG56" s="150"/>
      <c r="VPH56" s="150"/>
      <c r="VPI56" s="150"/>
      <c r="VPJ56" s="150"/>
      <c r="VPK56" s="150"/>
      <c r="VPL56" s="150"/>
      <c r="VPM56" s="150"/>
      <c r="VPN56" s="150"/>
      <c r="VPO56" s="150"/>
      <c r="VPP56" s="150"/>
      <c r="VPQ56" s="150"/>
      <c r="VPR56" s="150"/>
      <c r="VPS56" s="150"/>
      <c r="VPT56" s="150"/>
      <c r="VPU56" s="150"/>
      <c r="VPV56" s="150"/>
      <c r="VPW56" s="150"/>
      <c r="VPX56" s="150"/>
      <c r="VPY56" s="150"/>
      <c r="VPZ56" s="150"/>
      <c r="VQA56" s="150"/>
      <c r="VQB56" s="150"/>
      <c r="VQC56" s="150"/>
      <c r="VQD56" s="150"/>
      <c r="VQE56" s="150"/>
      <c r="VQF56" s="150"/>
      <c r="VQG56" s="150"/>
      <c r="VQH56" s="150"/>
      <c r="VQI56" s="150"/>
      <c r="VQJ56" s="150"/>
      <c r="VQK56" s="150"/>
      <c r="VQL56" s="150"/>
      <c r="VQM56" s="150"/>
      <c r="VQN56" s="150"/>
      <c r="VQO56" s="150"/>
      <c r="VQP56" s="150"/>
      <c r="VQQ56" s="150"/>
      <c r="VQR56" s="150"/>
      <c r="VQS56" s="150"/>
      <c r="VQT56" s="150"/>
      <c r="VQU56" s="150"/>
      <c r="VQV56" s="150"/>
      <c r="VQW56" s="150"/>
      <c r="VQX56" s="150"/>
      <c r="VQY56" s="150"/>
      <c r="VQZ56" s="150"/>
      <c r="VRA56" s="150"/>
      <c r="VRB56" s="150"/>
      <c r="VRC56" s="150"/>
      <c r="VRD56" s="150"/>
      <c r="VRE56" s="150"/>
      <c r="VRF56" s="150"/>
      <c r="VRG56" s="150"/>
      <c r="VRH56" s="150"/>
      <c r="VRI56" s="150"/>
      <c r="VRJ56" s="150"/>
      <c r="VRK56" s="150"/>
      <c r="VRL56" s="150"/>
      <c r="VRM56" s="150"/>
      <c r="VRN56" s="150"/>
      <c r="VRO56" s="150"/>
      <c r="VRP56" s="150"/>
      <c r="VRQ56" s="150"/>
      <c r="VRR56" s="150"/>
      <c r="VRS56" s="150"/>
      <c r="VRT56" s="150"/>
      <c r="VRU56" s="150"/>
      <c r="VRV56" s="150"/>
      <c r="VRW56" s="150"/>
      <c r="VRX56" s="150"/>
      <c r="VRY56" s="150"/>
      <c r="VRZ56" s="150"/>
      <c r="VSA56" s="150"/>
      <c r="VSB56" s="150"/>
      <c r="VSC56" s="150"/>
      <c r="VSD56" s="150"/>
      <c r="VSE56" s="150"/>
      <c r="VSF56" s="150"/>
      <c r="VSG56" s="150"/>
      <c r="VSH56" s="150"/>
      <c r="VSI56" s="150"/>
      <c r="VSJ56" s="150"/>
      <c r="VSK56" s="150"/>
      <c r="VSL56" s="150"/>
      <c r="VSM56" s="150"/>
      <c r="VSN56" s="150"/>
      <c r="VSO56" s="150"/>
      <c r="VSP56" s="150"/>
      <c r="VSQ56" s="150"/>
      <c r="VSR56" s="150"/>
      <c r="VSS56" s="150"/>
      <c r="VST56" s="150"/>
      <c r="VSU56" s="150"/>
      <c r="VSV56" s="150"/>
      <c r="VSW56" s="150"/>
      <c r="VSX56" s="150"/>
      <c r="VSY56" s="150"/>
      <c r="VSZ56" s="150"/>
      <c r="VTA56" s="150"/>
      <c r="VTB56" s="150"/>
      <c r="VTC56" s="150"/>
      <c r="VTD56" s="150"/>
      <c r="VTE56" s="150"/>
      <c r="VTF56" s="150"/>
      <c r="VTG56" s="150"/>
      <c r="VTH56" s="150"/>
      <c r="VTI56" s="150"/>
      <c r="VTJ56" s="150"/>
      <c r="VTK56" s="150"/>
      <c r="VTL56" s="150"/>
      <c r="VTM56" s="150"/>
      <c r="VTN56" s="150"/>
      <c r="VTO56" s="150"/>
      <c r="VTP56" s="150"/>
      <c r="VTQ56" s="150"/>
      <c r="VTR56" s="150"/>
      <c r="VTS56" s="150"/>
      <c r="VTT56" s="150"/>
      <c r="VTU56" s="150"/>
      <c r="VTV56" s="150"/>
      <c r="VTW56" s="150"/>
      <c r="VTX56" s="150"/>
      <c r="VTY56" s="150"/>
      <c r="VTZ56" s="150"/>
      <c r="VUA56" s="150"/>
      <c r="VUB56" s="150"/>
      <c r="VUC56" s="150"/>
      <c r="VUD56" s="150"/>
      <c r="VUE56" s="150"/>
      <c r="VUF56" s="150"/>
      <c r="VUG56" s="150"/>
      <c r="VUH56" s="150"/>
      <c r="VUI56" s="150"/>
      <c r="VUJ56" s="150"/>
      <c r="VUK56" s="150"/>
      <c r="VUL56" s="150"/>
      <c r="VUM56" s="150"/>
      <c r="VUN56" s="150"/>
      <c r="VUO56" s="150"/>
      <c r="VUP56" s="150"/>
      <c r="VUQ56" s="150"/>
      <c r="VUR56" s="150"/>
      <c r="VUS56" s="150"/>
      <c r="VUT56" s="150"/>
      <c r="VUU56" s="150"/>
      <c r="VUV56" s="150"/>
      <c r="VUW56" s="150"/>
      <c r="VUX56" s="150"/>
      <c r="VUY56" s="150"/>
      <c r="VUZ56" s="150"/>
      <c r="VVA56" s="150"/>
      <c r="VVB56" s="150"/>
      <c r="VVC56" s="150"/>
      <c r="VVD56" s="150"/>
      <c r="VVE56" s="150"/>
      <c r="VVF56" s="150"/>
      <c r="VVG56" s="150"/>
      <c r="VVH56" s="150"/>
      <c r="VVI56" s="150"/>
      <c r="VVJ56" s="150"/>
      <c r="VVK56" s="150"/>
      <c r="VVL56" s="150"/>
      <c r="VVM56" s="150"/>
      <c r="VVN56" s="150"/>
      <c r="VVO56" s="150"/>
      <c r="VVP56" s="150"/>
      <c r="VVQ56" s="150"/>
      <c r="VVR56" s="150"/>
      <c r="VVS56" s="150"/>
      <c r="VVT56" s="150"/>
      <c r="VVU56" s="150"/>
      <c r="VVV56" s="150"/>
      <c r="VVW56" s="150"/>
      <c r="VVX56" s="150"/>
      <c r="VVY56" s="150"/>
      <c r="VVZ56" s="150"/>
      <c r="VWA56" s="150"/>
      <c r="VWB56" s="150"/>
      <c r="VWC56" s="150"/>
      <c r="VWD56" s="150"/>
      <c r="VWE56" s="150"/>
      <c r="VWF56" s="150"/>
      <c r="VWG56" s="150"/>
      <c r="VWH56" s="150"/>
      <c r="VWI56" s="150"/>
      <c r="VWJ56" s="150"/>
      <c r="VWK56" s="150"/>
      <c r="VWL56" s="150"/>
      <c r="VWM56" s="150"/>
      <c r="VWN56" s="150"/>
      <c r="VWO56" s="150"/>
      <c r="VWP56" s="150"/>
      <c r="VWQ56" s="150"/>
      <c r="VWR56" s="150"/>
      <c r="VWS56" s="150"/>
      <c r="VWT56" s="150"/>
      <c r="VWU56" s="150"/>
      <c r="VWV56" s="150"/>
      <c r="VWW56" s="150"/>
      <c r="VWX56" s="150"/>
      <c r="VWY56" s="150"/>
      <c r="VWZ56" s="150"/>
      <c r="VXA56" s="150"/>
      <c r="VXB56" s="150"/>
      <c r="VXC56" s="150"/>
      <c r="VXD56" s="150"/>
      <c r="VXE56" s="150"/>
      <c r="VXF56" s="150"/>
      <c r="VXG56" s="150"/>
      <c r="VXH56" s="150"/>
      <c r="VXI56" s="150"/>
      <c r="VXJ56" s="150"/>
      <c r="VXK56" s="150"/>
      <c r="VXL56" s="150"/>
      <c r="VXM56" s="150"/>
      <c r="VXN56" s="150"/>
      <c r="VXO56" s="150"/>
      <c r="VXP56" s="150"/>
      <c r="VXQ56" s="150"/>
      <c r="VXR56" s="150"/>
      <c r="VXS56" s="150"/>
      <c r="VXT56" s="150"/>
      <c r="VXU56" s="150"/>
      <c r="VXV56" s="150"/>
      <c r="VXW56" s="150"/>
      <c r="VXX56" s="150"/>
      <c r="VXY56" s="150"/>
      <c r="VXZ56" s="150"/>
      <c r="VYA56" s="150"/>
      <c r="VYB56" s="150"/>
      <c r="VYC56" s="150"/>
      <c r="VYD56" s="150"/>
      <c r="VYE56" s="150"/>
      <c r="VYF56" s="150"/>
      <c r="VYG56" s="150"/>
      <c r="VYH56" s="150"/>
      <c r="VYI56" s="150"/>
      <c r="VYJ56" s="150"/>
      <c r="VYK56" s="150"/>
      <c r="VYL56" s="150"/>
      <c r="VYM56" s="150"/>
      <c r="VYN56" s="150"/>
      <c r="VYO56" s="150"/>
      <c r="VYP56" s="150"/>
      <c r="VYQ56" s="150"/>
      <c r="VYR56" s="150"/>
      <c r="VYS56" s="150"/>
      <c r="VYT56" s="150"/>
      <c r="VYU56" s="150"/>
      <c r="VYV56" s="150"/>
      <c r="VYW56" s="150"/>
      <c r="VYX56" s="150"/>
      <c r="VYY56" s="150"/>
      <c r="VYZ56" s="150"/>
      <c r="VZA56" s="150"/>
      <c r="VZB56" s="150"/>
      <c r="VZC56" s="150"/>
      <c r="VZD56" s="150"/>
      <c r="VZE56" s="150"/>
      <c r="VZF56" s="150"/>
      <c r="VZG56" s="150"/>
      <c r="VZH56" s="150"/>
      <c r="VZI56" s="150"/>
      <c r="VZJ56" s="150"/>
      <c r="VZK56" s="150"/>
      <c r="VZL56" s="150"/>
      <c r="VZM56" s="150"/>
      <c r="VZN56" s="150"/>
      <c r="VZO56" s="150"/>
      <c r="VZP56" s="150"/>
      <c r="VZQ56" s="150"/>
      <c r="VZR56" s="150"/>
      <c r="VZS56" s="150"/>
      <c r="VZT56" s="150"/>
      <c r="VZU56" s="150"/>
      <c r="VZV56" s="150"/>
      <c r="VZW56" s="150"/>
      <c r="VZX56" s="150"/>
      <c r="VZY56" s="150"/>
      <c r="VZZ56" s="150"/>
      <c r="WAA56" s="150"/>
      <c r="WAB56" s="150"/>
      <c r="WAC56" s="150"/>
      <c r="WAD56" s="150"/>
      <c r="WAE56" s="150"/>
      <c r="WAF56" s="150"/>
      <c r="WAG56" s="150"/>
      <c r="WAH56" s="150"/>
      <c r="WAI56" s="150"/>
      <c r="WAJ56" s="150"/>
      <c r="WAK56" s="150"/>
      <c r="WAL56" s="150"/>
      <c r="WAM56" s="150"/>
      <c r="WAN56" s="150"/>
      <c r="WAO56" s="150"/>
      <c r="WAP56" s="150"/>
      <c r="WAQ56" s="150"/>
      <c r="WAR56" s="150"/>
      <c r="WAS56" s="150"/>
      <c r="WAT56" s="150"/>
      <c r="WAU56" s="150"/>
      <c r="WAV56" s="150"/>
      <c r="WAW56" s="150"/>
      <c r="WAX56" s="150"/>
      <c r="WAY56" s="150"/>
      <c r="WAZ56" s="150"/>
      <c r="WBA56" s="150"/>
      <c r="WBB56" s="150"/>
      <c r="WBC56" s="150"/>
      <c r="WBD56" s="150"/>
      <c r="WBE56" s="150"/>
      <c r="WBF56" s="150"/>
      <c r="WBG56" s="150"/>
      <c r="WBH56" s="150"/>
      <c r="WBI56" s="150"/>
      <c r="WBJ56" s="150"/>
      <c r="WBK56" s="150"/>
      <c r="WBL56" s="150"/>
      <c r="WBM56" s="150"/>
      <c r="WBN56" s="150"/>
      <c r="WBO56" s="150"/>
      <c r="WBP56" s="150"/>
      <c r="WBQ56" s="150"/>
      <c r="WBR56" s="150"/>
      <c r="WBS56" s="150"/>
      <c r="WBT56" s="150"/>
      <c r="WBU56" s="150"/>
      <c r="WBV56" s="150"/>
      <c r="WBW56" s="150"/>
      <c r="WBX56" s="150"/>
      <c r="WBY56" s="150"/>
      <c r="WBZ56" s="150"/>
      <c r="WCA56" s="150"/>
      <c r="WCB56" s="150"/>
      <c r="WCC56" s="150"/>
      <c r="WCD56" s="150"/>
      <c r="WCE56" s="150"/>
      <c r="WCF56" s="150"/>
      <c r="WCG56" s="150"/>
      <c r="WCH56" s="150"/>
      <c r="WCI56" s="150"/>
      <c r="WCJ56" s="150"/>
      <c r="WCK56" s="150"/>
      <c r="WCL56" s="150"/>
      <c r="WCM56" s="150"/>
      <c r="WCN56" s="150"/>
      <c r="WCO56" s="150"/>
      <c r="WCP56" s="150"/>
      <c r="WCQ56" s="150"/>
      <c r="WCR56" s="150"/>
      <c r="WCS56" s="150"/>
      <c r="WCT56" s="150"/>
      <c r="WCU56" s="150"/>
      <c r="WCV56" s="150"/>
      <c r="WCW56" s="150"/>
      <c r="WCX56" s="150"/>
      <c r="WCY56" s="150"/>
      <c r="WCZ56" s="150"/>
      <c r="WDA56" s="150"/>
      <c r="WDB56" s="150"/>
      <c r="WDC56" s="150"/>
      <c r="WDD56" s="150"/>
      <c r="WDE56" s="150"/>
      <c r="WDF56" s="150"/>
      <c r="WDG56" s="150"/>
      <c r="WDH56" s="150"/>
      <c r="WDI56" s="150"/>
      <c r="WDJ56" s="150"/>
      <c r="WDK56" s="150"/>
      <c r="WDL56" s="150"/>
      <c r="WDM56" s="150"/>
      <c r="WDN56" s="150"/>
      <c r="WDO56" s="150"/>
      <c r="WDP56" s="150"/>
      <c r="WDQ56" s="150"/>
      <c r="WDR56" s="150"/>
      <c r="WDS56" s="150"/>
      <c r="WDT56" s="150"/>
      <c r="WDU56" s="150"/>
      <c r="WDV56" s="150"/>
      <c r="WDW56" s="150"/>
      <c r="WDX56" s="150"/>
      <c r="WDY56" s="150"/>
      <c r="WDZ56" s="150"/>
      <c r="WEA56" s="150"/>
      <c r="WEB56" s="150"/>
      <c r="WEC56" s="150"/>
      <c r="WED56" s="150"/>
      <c r="WEE56" s="150"/>
      <c r="WEF56" s="150"/>
      <c r="WEG56" s="150"/>
      <c r="WEH56" s="150"/>
      <c r="WEI56" s="150"/>
      <c r="WEJ56" s="150"/>
      <c r="WEK56" s="150"/>
      <c r="WEL56" s="150"/>
      <c r="WEM56" s="150"/>
      <c r="WEN56" s="150"/>
      <c r="WEO56" s="150"/>
      <c r="WEP56" s="150"/>
      <c r="WEQ56" s="150"/>
      <c r="WER56" s="150"/>
      <c r="WES56" s="150"/>
      <c r="WET56" s="150"/>
      <c r="WEU56" s="150"/>
      <c r="WEV56" s="150"/>
      <c r="WEW56" s="150"/>
      <c r="WEX56" s="150"/>
      <c r="WEY56" s="150"/>
      <c r="WEZ56" s="150"/>
      <c r="WFA56" s="150"/>
      <c r="WFB56" s="150"/>
      <c r="WFC56" s="150"/>
      <c r="WFD56" s="150"/>
      <c r="WFE56" s="150"/>
      <c r="WFF56" s="150"/>
      <c r="WFG56" s="150"/>
      <c r="WFH56" s="150"/>
      <c r="WFI56" s="150"/>
      <c r="WFJ56" s="150"/>
      <c r="WFK56" s="150"/>
      <c r="WFL56" s="150"/>
      <c r="WFM56" s="150"/>
      <c r="WFN56" s="150"/>
      <c r="WFO56" s="150"/>
      <c r="WFP56" s="150"/>
      <c r="WFQ56" s="150"/>
      <c r="WFR56" s="150"/>
      <c r="WFS56" s="150"/>
      <c r="WFT56" s="150"/>
      <c r="WFU56" s="150"/>
      <c r="WFV56" s="150"/>
      <c r="WFW56" s="150"/>
      <c r="WFX56" s="150"/>
      <c r="WFY56" s="150"/>
      <c r="WFZ56" s="150"/>
      <c r="WGA56" s="150"/>
      <c r="WGB56" s="150"/>
      <c r="WGC56" s="150"/>
      <c r="WGD56" s="150"/>
      <c r="WGE56" s="150"/>
      <c r="WGF56" s="150"/>
      <c r="WGG56" s="150"/>
      <c r="WGH56" s="150"/>
      <c r="WGI56" s="150"/>
      <c r="WGJ56" s="150"/>
      <c r="WGK56" s="150"/>
      <c r="WGL56" s="150"/>
      <c r="WGM56" s="150"/>
      <c r="WGN56" s="150"/>
      <c r="WGO56" s="150"/>
      <c r="WGP56" s="150"/>
      <c r="WGQ56" s="150"/>
      <c r="WGR56" s="150"/>
      <c r="WGS56" s="150"/>
      <c r="WGT56" s="150"/>
      <c r="WGU56" s="150"/>
      <c r="WGV56" s="150"/>
      <c r="WGW56" s="150"/>
      <c r="WGX56" s="150"/>
      <c r="WGY56" s="150"/>
      <c r="WGZ56" s="150"/>
      <c r="WHA56" s="150"/>
      <c r="WHB56" s="150"/>
      <c r="WHC56" s="150"/>
      <c r="WHD56" s="150"/>
      <c r="WHE56" s="150"/>
      <c r="WHF56" s="150"/>
      <c r="WHG56" s="150"/>
      <c r="WHH56" s="150"/>
      <c r="WHI56" s="150"/>
      <c r="WHJ56" s="150"/>
      <c r="WHK56" s="150"/>
      <c r="WHL56" s="150"/>
      <c r="WHM56" s="150"/>
      <c r="WHN56" s="150"/>
      <c r="WHO56" s="150"/>
      <c r="WHP56" s="150"/>
      <c r="WHQ56" s="150"/>
      <c r="WHR56" s="150"/>
      <c r="WHS56" s="150"/>
      <c r="WHT56" s="150"/>
      <c r="WHU56" s="150"/>
      <c r="WHV56" s="150"/>
      <c r="WHW56" s="150"/>
      <c r="WHX56" s="150"/>
      <c r="WHY56" s="150"/>
      <c r="WHZ56" s="150"/>
      <c r="WIA56" s="150"/>
      <c r="WIB56" s="150"/>
      <c r="WIC56" s="150"/>
      <c r="WID56" s="150"/>
      <c r="WIE56" s="150"/>
      <c r="WIF56" s="150"/>
      <c r="WIG56" s="150"/>
      <c r="WIH56" s="150"/>
      <c r="WII56" s="150"/>
      <c r="WIJ56" s="150"/>
      <c r="WIK56" s="150"/>
      <c r="WIL56" s="150"/>
      <c r="WIM56" s="150"/>
      <c r="WIN56" s="150"/>
      <c r="WIO56" s="150"/>
      <c r="WIP56" s="150"/>
      <c r="WIQ56" s="150"/>
      <c r="WIR56" s="150"/>
      <c r="WIS56" s="150"/>
      <c r="WIT56" s="150"/>
      <c r="WIU56" s="150"/>
      <c r="WIV56" s="150"/>
      <c r="WIW56" s="150"/>
      <c r="WIX56" s="150"/>
      <c r="WIY56" s="150"/>
      <c r="WIZ56" s="150"/>
      <c r="WJA56" s="150"/>
      <c r="WJB56" s="150"/>
      <c r="WJC56" s="150"/>
      <c r="WJD56" s="150"/>
      <c r="WJE56" s="150"/>
      <c r="WJF56" s="150"/>
      <c r="WJG56" s="150"/>
      <c r="WJH56" s="150"/>
      <c r="WJI56" s="150"/>
      <c r="WJJ56" s="150"/>
      <c r="WJK56" s="150"/>
      <c r="WJL56" s="150"/>
      <c r="WJM56" s="150"/>
      <c r="WJN56" s="150"/>
      <c r="WJO56" s="150"/>
      <c r="WJP56" s="150"/>
      <c r="WJQ56" s="150"/>
      <c r="WJR56" s="150"/>
      <c r="WJS56" s="150"/>
      <c r="WJT56" s="150"/>
      <c r="WJU56" s="150"/>
      <c r="WJV56" s="150"/>
      <c r="WJW56" s="150"/>
      <c r="WJX56" s="150"/>
      <c r="WJY56" s="150"/>
      <c r="WJZ56" s="150"/>
      <c r="WKA56" s="150"/>
      <c r="WKB56" s="150"/>
      <c r="WKC56" s="150"/>
      <c r="WKD56" s="150"/>
      <c r="WKE56" s="150"/>
      <c r="WKF56" s="150"/>
      <c r="WKG56" s="150"/>
      <c r="WKH56" s="150"/>
      <c r="WKI56" s="150"/>
      <c r="WKJ56" s="150"/>
      <c r="WKK56" s="150"/>
      <c r="WKL56" s="150"/>
      <c r="WKM56" s="150"/>
      <c r="WKN56" s="150"/>
      <c r="WKO56" s="150"/>
      <c r="WKP56" s="150"/>
      <c r="WKQ56" s="150"/>
      <c r="WKR56" s="150"/>
      <c r="WKS56" s="150"/>
      <c r="WKT56" s="150"/>
      <c r="WKU56" s="150"/>
      <c r="WKV56" s="150"/>
      <c r="WKW56" s="150"/>
      <c r="WKX56" s="150"/>
      <c r="WKY56" s="150"/>
      <c r="WKZ56" s="150"/>
      <c r="WLA56" s="150"/>
      <c r="WLB56" s="150"/>
      <c r="WLC56" s="150"/>
      <c r="WLD56" s="150"/>
      <c r="WLE56" s="150"/>
      <c r="WLF56" s="150"/>
      <c r="WLG56" s="150"/>
      <c r="WLH56" s="150"/>
      <c r="WLI56" s="150"/>
      <c r="WLJ56" s="150"/>
      <c r="WLK56" s="150"/>
      <c r="WLL56" s="150"/>
      <c r="WLM56" s="150"/>
      <c r="WLN56" s="150"/>
      <c r="WLO56" s="150"/>
      <c r="WLP56" s="150"/>
      <c r="WLQ56" s="150"/>
      <c r="WLR56" s="150"/>
      <c r="WLS56" s="150"/>
      <c r="WLT56" s="150"/>
      <c r="WLU56" s="150"/>
      <c r="WLV56" s="150"/>
      <c r="WLW56" s="150"/>
      <c r="WLX56" s="150"/>
      <c r="WLY56" s="150"/>
      <c r="WLZ56" s="150"/>
      <c r="WMA56" s="150"/>
      <c r="WMB56" s="150"/>
      <c r="WMC56" s="150"/>
      <c r="WMD56" s="150"/>
      <c r="WME56" s="150"/>
      <c r="WMF56" s="150"/>
      <c r="WMG56" s="150"/>
      <c r="WMH56" s="150"/>
      <c r="WMI56" s="150"/>
      <c r="WMJ56" s="150"/>
      <c r="WMK56" s="150"/>
      <c r="WML56" s="150"/>
      <c r="WMM56" s="150"/>
      <c r="WMN56" s="150"/>
      <c r="WMO56" s="150"/>
      <c r="WMP56" s="150"/>
      <c r="WMQ56" s="150"/>
      <c r="WMR56" s="150"/>
      <c r="WMS56" s="150"/>
      <c r="WMT56" s="150"/>
      <c r="WMU56" s="150"/>
      <c r="WMV56" s="150"/>
      <c r="WMW56" s="150"/>
      <c r="WMX56" s="150"/>
      <c r="WMY56" s="150"/>
      <c r="WMZ56" s="150"/>
      <c r="WNA56" s="150"/>
      <c r="WNB56" s="150"/>
      <c r="WNC56" s="150"/>
      <c r="WND56" s="150"/>
      <c r="WNE56" s="150"/>
      <c r="WNF56" s="150"/>
      <c r="WNG56" s="150"/>
      <c r="WNH56" s="150"/>
      <c r="WNI56" s="150"/>
      <c r="WNJ56" s="150"/>
      <c r="WNK56" s="150"/>
      <c r="WNL56" s="150"/>
      <c r="WNM56" s="150"/>
      <c r="WNN56" s="150"/>
      <c r="WNO56" s="150"/>
      <c r="WNP56" s="150"/>
      <c r="WNQ56" s="150"/>
      <c r="WNR56" s="150"/>
      <c r="WNS56" s="150"/>
      <c r="WNT56" s="150"/>
      <c r="WNU56" s="150"/>
      <c r="WNV56" s="150"/>
      <c r="WNW56" s="150"/>
      <c r="WNX56" s="150"/>
      <c r="WNY56" s="150"/>
      <c r="WNZ56" s="150"/>
      <c r="WOA56" s="150"/>
      <c r="WOB56" s="150"/>
      <c r="WOC56" s="150"/>
      <c r="WOD56" s="150"/>
      <c r="WOE56" s="150"/>
      <c r="WOF56" s="150"/>
      <c r="WOG56" s="150"/>
      <c r="WOH56" s="150"/>
      <c r="WOI56" s="150"/>
      <c r="WOJ56" s="150"/>
      <c r="WOK56" s="150"/>
      <c r="WOL56" s="150"/>
      <c r="WOM56" s="150"/>
      <c r="WON56" s="150"/>
      <c r="WOO56" s="150"/>
      <c r="WOP56" s="150"/>
      <c r="WOQ56" s="150"/>
      <c r="WOR56" s="150"/>
      <c r="WOS56" s="150"/>
      <c r="WOT56" s="150"/>
      <c r="WOU56" s="150"/>
      <c r="WOV56" s="150"/>
      <c r="WOW56" s="150"/>
      <c r="WOX56" s="150"/>
      <c r="WOY56" s="150"/>
      <c r="WOZ56" s="150"/>
      <c r="WPA56" s="150"/>
      <c r="WPB56" s="150"/>
      <c r="WPC56" s="150"/>
      <c r="WPD56" s="150"/>
      <c r="WPE56" s="150"/>
      <c r="WPF56" s="150"/>
      <c r="WPG56" s="150"/>
      <c r="WPH56" s="150"/>
      <c r="WPI56" s="150"/>
      <c r="WPJ56" s="150"/>
      <c r="WPK56" s="150"/>
      <c r="WPL56" s="150"/>
      <c r="WPM56" s="150"/>
      <c r="WPN56" s="150"/>
      <c r="WPO56" s="150"/>
      <c r="WPP56" s="150"/>
      <c r="WPQ56" s="150"/>
      <c r="WPR56" s="150"/>
      <c r="WPS56" s="150"/>
      <c r="WPT56" s="150"/>
      <c r="WPU56" s="150"/>
      <c r="WPV56" s="150"/>
      <c r="WPW56" s="150"/>
      <c r="WPX56" s="150"/>
      <c r="WPY56" s="150"/>
      <c r="WPZ56" s="150"/>
      <c r="WQA56" s="150"/>
      <c r="WQB56" s="150"/>
      <c r="WQC56" s="150"/>
      <c r="WQD56" s="150"/>
      <c r="WQE56" s="150"/>
      <c r="WQF56" s="150"/>
      <c r="WQG56" s="150"/>
      <c r="WQH56" s="150"/>
      <c r="WQI56" s="150"/>
      <c r="WQJ56" s="150"/>
      <c r="WQK56" s="150"/>
      <c r="WQL56" s="150"/>
      <c r="WQM56" s="150"/>
      <c r="WQN56" s="150"/>
      <c r="WQO56" s="150"/>
      <c r="WQP56" s="150"/>
      <c r="WQQ56" s="150"/>
      <c r="WQR56" s="150"/>
      <c r="WQS56" s="150"/>
      <c r="WQT56" s="150"/>
      <c r="WQU56" s="150"/>
      <c r="WQV56" s="150"/>
      <c r="WQW56" s="150"/>
      <c r="WQX56" s="150"/>
      <c r="WQY56" s="150"/>
      <c r="WQZ56" s="150"/>
      <c r="WRA56" s="150"/>
      <c r="WRB56" s="150"/>
      <c r="WRC56" s="150"/>
      <c r="WRD56" s="150"/>
      <c r="WRE56" s="150"/>
      <c r="WRF56" s="150"/>
      <c r="WRG56" s="150"/>
      <c r="WRH56" s="150"/>
      <c r="WRI56" s="150"/>
      <c r="WRJ56" s="150"/>
      <c r="WRK56" s="150"/>
      <c r="WRL56" s="150"/>
      <c r="WRM56" s="150"/>
      <c r="WRN56" s="150"/>
      <c r="WRO56" s="150"/>
      <c r="WRP56" s="150"/>
      <c r="WRQ56" s="150"/>
      <c r="WRR56" s="150"/>
      <c r="WRS56" s="150"/>
      <c r="WRT56" s="150"/>
      <c r="WRU56" s="150"/>
      <c r="WRV56" s="150"/>
      <c r="WRW56" s="150"/>
      <c r="WRX56" s="150"/>
      <c r="WRY56" s="150"/>
      <c r="WRZ56" s="150"/>
      <c r="WSA56" s="150"/>
      <c r="WSB56" s="150"/>
      <c r="WSC56" s="150"/>
      <c r="WSD56" s="150"/>
      <c r="WSE56" s="150"/>
      <c r="WSF56" s="150"/>
      <c r="WSG56" s="150"/>
      <c r="WSH56" s="150"/>
      <c r="WSI56" s="150"/>
      <c r="WSJ56" s="150"/>
      <c r="WSK56" s="150"/>
      <c r="WSL56" s="150"/>
      <c r="WSM56" s="150"/>
      <c r="WSN56" s="150"/>
      <c r="WSO56" s="150"/>
      <c r="WSP56" s="150"/>
      <c r="WSQ56" s="150"/>
      <c r="WSR56" s="150"/>
      <c r="WSS56" s="150"/>
      <c r="WST56" s="150"/>
      <c r="WSU56" s="150"/>
      <c r="WSV56" s="150"/>
      <c r="WSW56" s="150"/>
      <c r="WSX56" s="150"/>
      <c r="WSY56" s="150"/>
      <c r="WSZ56" s="150"/>
      <c r="WTA56" s="150"/>
      <c r="WTB56" s="150"/>
      <c r="WTC56" s="150"/>
      <c r="WTD56" s="150"/>
      <c r="WTE56" s="150"/>
      <c r="WTF56" s="150"/>
      <c r="WTG56" s="150"/>
      <c r="WTH56" s="150"/>
      <c r="WTI56" s="150"/>
      <c r="WTJ56" s="150"/>
      <c r="WTK56" s="150"/>
      <c r="WTL56" s="150"/>
      <c r="WTM56" s="150"/>
      <c r="WTN56" s="150"/>
      <c r="WTO56" s="150"/>
      <c r="WTP56" s="150"/>
      <c r="WTQ56" s="150"/>
      <c r="WTR56" s="150"/>
      <c r="WTS56" s="150"/>
      <c r="WTT56" s="150"/>
      <c r="WTU56" s="150"/>
      <c r="WTV56" s="150"/>
      <c r="WTW56" s="150"/>
      <c r="WTX56" s="150"/>
      <c r="WTY56" s="150"/>
      <c r="WTZ56" s="150"/>
      <c r="WUA56" s="150"/>
      <c r="WUB56" s="150"/>
      <c r="WUC56" s="150"/>
      <c r="WUD56" s="150"/>
      <c r="WUE56" s="150"/>
      <c r="WUF56" s="150"/>
      <c r="WUG56" s="150"/>
      <c r="WUH56" s="150"/>
      <c r="WUI56" s="150"/>
      <c r="WUJ56" s="150"/>
      <c r="WUK56" s="150"/>
      <c r="WUL56" s="150"/>
      <c r="WUM56" s="150"/>
      <c r="WUN56" s="150"/>
      <c r="WUO56" s="150"/>
      <c r="WUP56" s="150"/>
      <c r="WUQ56" s="150"/>
      <c r="WUR56" s="150"/>
      <c r="WUS56" s="150"/>
      <c r="WUT56" s="150"/>
      <c r="WUU56" s="150"/>
      <c r="WUV56" s="150"/>
      <c r="WUW56" s="150"/>
      <c r="WUX56" s="150"/>
      <c r="WUY56" s="150"/>
      <c r="WUZ56" s="150"/>
      <c r="WVA56" s="150"/>
      <c r="WVB56" s="150"/>
      <c r="WVC56" s="150"/>
      <c r="WVD56" s="150"/>
      <c r="WVE56" s="150"/>
      <c r="WVF56" s="150"/>
      <c r="WVG56" s="150"/>
      <c r="WVH56" s="150"/>
      <c r="WVI56" s="150"/>
      <c r="WVJ56" s="150"/>
      <c r="WVK56" s="150"/>
      <c r="WVL56" s="150"/>
      <c r="WVM56" s="150"/>
      <c r="WVN56" s="150"/>
      <c r="WVO56" s="150"/>
      <c r="WVP56" s="150"/>
      <c r="WVQ56" s="150"/>
      <c r="WVR56" s="150"/>
      <c r="WVS56" s="150"/>
      <c r="WVT56" s="150"/>
      <c r="WVU56" s="150"/>
      <c r="WVV56" s="150"/>
      <c r="WVW56" s="150"/>
      <c r="WVX56" s="150"/>
      <c r="WVY56" s="150"/>
      <c r="WVZ56" s="150"/>
      <c r="WWA56" s="150"/>
      <c r="WWB56" s="150"/>
      <c r="WWC56" s="150"/>
      <c r="WWD56" s="150"/>
      <c r="WWE56" s="150"/>
      <c r="WWF56" s="150"/>
      <c r="WWG56" s="150"/>
      <c r="WWH56" s="150"/>
      <c r="WWI56" s="150"/>
      <c r="WWJ56" s="150"/>
      <c r="WWK56" s="150"/>
      <c r="WWL56" s="150"/>
      <c r="WWM56" s="150"/>
      <c r="WWN56" s="150"/>
      <c r="WWO56" s="150"/>
      <c r="WWP56" s="150"/>
      <c r="WWQ56" s="150"/>
      <c r="WWR56" s="150"/>
      <c r="WWS56" s="150"/>
      <c r="WWT56" s="150"/>
      <c r="WWU56" s="150"/>
      <c r="WWV56" s="150"/>
      <c r="WWW56" s="150"/>
      <c r="WWX56" s="150"/>
      <c r="WWY56" s="150"/>
      <c r="WWZ56" s="150"/>
      <c r="WXA56" s="150"/>
      <c r="WXB56" s="150"/>
      <c r="WXC56" s="150"/>
      <c r="WXD56" s="150"/>
      <c r="WXE56" s="150"/>
      <c r="WXF56" s="150"/>
      <c r="WXG56" s="150"/>
      <c r="WXH56" s="150"/>
      <c r="WXI56" s="150"/>
      <c r="WXJ56" s="150"/>
      <c r="WXK56" s="150"/>
      <c r="WXL56" s="150"/>
      <c r="WXM56" s="150"/>
      <c r="WXN56" s="150"/>
      <c r="WXO56" s="150"/>
      <c r="WXP56" s="150"/>
      <c r="WXQ56" s="150"/>
      <c r="WXR56" s="150"/>
      <c r="WXS56" s="150"/>
      <c r="WXT56" s="150"/>
      <c r="WXU56" s="150"/>
      <c r="WXV56" s="150"/>
      <c r="WXW56" s="150"/>
      <c r="WXX56" s="150"/>
      <c r="WXY56" s="150"/>
      <c r="WXZ56" s="150"/>
      <c r="WYA56" s="150"/>
      <c r="WYB56" s="150"/>
      <c r="WYC56" s="150"/>
      <c r="WYD56" s="150"/>
      <c r="WYE56" s="150"/>
      <c r="WYF56" s="150"/>
      <c r="WYG56" s="150"/>
      <c r="WYH56" s="150"/>
      <c r="WYI56" s="150"/>
      <c r="WYJ56" s="150"/>
      <c r="WYK56" s="150"/>
      <c r="WYL56" s="150"/>
      <c r="WYM56" s="150"/>
      <c r="WYN56" s="150"/>
      <c r="WYO56" s="150"/>
      <c r="WYP56" s="150"/>
      <c r="WYQ56" s="150"/>
      <c r="WYR56" s="150"/>
      <c r="WYS56" s="150"/>
      <c r="WYT56" s="150"/>
      <c r="WYU56" s="150"/>
      <c r="WYV56" s="150"/>
      <c r="WYW56" s="150"/>
      <c r="WYX56" s="150"/>
      <c r="WYY56" s="150"/>
      <c r="WYZ56" s="150"/>
      <c r="WZA56" s="150"/>
      <c r="WZB56" s="150"/>
      <c r="WZC56" s="150"/>
      <c r="WZD56" s="150"/>
      <c r="WZE56" s="150"/>
      <c r="WZF56" s="150"/>
      <c r="WZG56" s="150"/>
      <c r="WZH56" s="150"/>
      <c r="WZI56" s="150"/>
      <c r="WZJ56" s="150"/>
      <c r="WZK56" s="150"/>
      <c r="WZL56" s="150"/>
      <c r="WZM56" s="150"/>
      <c r="WZN56" s="150"/>
      <c r="WZO56" s="150"/>
      <c r="WZP56" s="150"/>
      <c r="WZQ56" s="150"/>
      <c r="WZR56" s="150"/>
      <c r="WZS56" s="150"/>
      <c r="WZT56" s="150"/>
      <c r="WZU56" s="150"/>
      <c r="WZV56" s="150"/>
      <c r="WZW56" s="150"/>
      <c r="WZX56" s="150"/>
      <c r="WZY56" s="150"/>
      <c r="WZZ56" s="150"/>
      <c r="XAA56" s="150"/>
      <c r="XAB56" s="150"/>
      <c r="XAC56" s="150"/>
      <c r="XAD56" s="150"/>
      <c r="XAE56" s="150"/>
      <c r="XAF56" s="150"/>
      <c r="XAG56" s="150"/>
      <c r="XAH56" s="150"/>
      <c r="XAI56" s="150"/>
      <c r="XAJ56" s="150"/>
      <c r="XAK56" s="150"/>
      <c r="XAL56" s="150"/>
      <c r="XAM56" s="150"/>
      <c r="XAN56" s="150"/>
      <c r="XAO56" s="150"/>
      <c r="XAP56" s="150"/>
      <c r="XAQ56" s="150"/>
      <c r="XAR56" s="150"/>
      <c r="XAS56" s="150"/>
      <c r="XAT56" s="150"/>
      <c r="XAU56" s="150"/>
      <c r="XAV56" s="150"/>
      <c r="XAW56" s="150"/>
      <c r="XAX56" s="150"/>
      <c r="XAY56" s="150"/>
      <c r="XAZ56" s="150"/>
      <c r="XBA56" s="150"/>
      <c r="XBB56" s="150"/>
      <c r="XBC56" s="150"/>
      <c r="XBD56" s="150"/>
      <c r="XBE56" s="150"/>
      <c r="XBF56" s="150"/>
      <c r="XBG56" s="150"/>
      <c r="XBH56" s="150"/>
      <c r="XBI56" s="150"/>
      <c r="XBJ56" s="150"/>
      <c r="XBK56" s="150"/>
      <c r="XBL56" s="150"/>
      <c r="XBM56" s="150"/>
      <c r="XBN56" s="150"/>
      <c r="XBO56" s="150"/>
      <c r="XBP56" s="150"/>
      <c r="XBQ56" s="150"/>
      <c r="XBR56" s="150"/>
      <c r="XBS56" s="150"/>
      <c r="XBT56" s="150"/>
      <c r="XBU56" s="150"/>
      <c r="XBV56" s="150"/>
      <c r="XBW56" s="150"/>
      <c r="XBX56" s="150"/>
      <c r="XBY56" s="150"/>
      <c r="XBZ56" s="150"/>
      <c r="XCA56" s="150"/>
      <c r="XCB56" s="150"/>
      <c r="XCC56" s="150"/>
      <c r="XCD56" s="150"/>
      <c r="XCE56" s="150"/>
      <c r="XCF56" s="150"/>
      <c r="XCG56" s="150"/>
      <c r="XCH56" s="150"/>
      <c r="XCI56" s="150"/>
      <c r="XCJ56" s="150"/>
      <c r="XCK56" s="150"/>
      <c r="XCL56" s="150"/>
      <c r="XCM56" s="150"/>
      <c r="XCN56" s="150"/>
      <c r="XCO56" s="150"/>
      <c r="XCP56" s="150"/>
      <c r="XCQ56" s="150"/>
      <c r="XCR56" s="150"/>
      <c r="XCS56" s="150"/>
      <c r="XCT56" s="150"/>
      <c r="XCU56" s="150"/>
      <c r="XCV56" s="150"/>
      <c r="XCW56" s="150"/>
      <c r="XCX56" s="150"/>
      <c r="XCY56" s="150"/>
      <c r="XCZ56" s="150"/>
      <c r="XDA56" s="150"/>
      <c r="XDB56" s="150"/>
      <c r="XDC56" s="150"/>
      <c r="XDD56" s="150"/>
      <c r="XDE56" s="150"/>
      <c r="XDF56" s="150"/>
      <c r="XDG56" s="150"/>
      <c r="XDH56" s="150"/>
      <c r="XDI56" s="150"/>
      <c r="XDJ56" s="150"/>
      <c r="XDK56" s="150"/>
      <c r="XDL56" s="150"/>
      <c r="XDM56" s="150"/>
      <c r="XDN56" s="150"/>
      <c r="XDO56" s="150"/>
      <c r="XDP56" s="150"/>
      <c r="XDQ56" s="150"/>
      <c r="XDR56" s="150"/>
      <c r="XDS56" s="150"/>
      <c r="XDT56" s="150"/>
      <c r="XDU56" s="150"/>
      <c r="XDV56" s="150"/>
      <c r="XDW56" s="150"/>
      <c r="XDX56" s="150"/>
      <c r="XDY56" s="150"/>
      <c r="XDZ56" s="150"/>
      <c r="XEA56" s="150"/>
      <c r="XEB56" s="150"/>
      <c r="XEC56" s="150"/>
      <c r="XED56" s="150"/>
      <c r="XEE56" s="150"/>
      <c r="XEF56" s="150"/>
      <c r="XEG56" s="150"/>
      <c r="XEH56" s="150"/>
      <c r="XEI56" s="150"/>
      <c r="XEJ56" s="150"/>
      <c r="XEK56" s="150"/>
      <c r="XEL56" s="150"/>
      <c r="XEM56" s="150"/>
      <c r="XEN56" s="150"/>
      <c r="XEO56" s="150"/>
      <c r="XEP56" s="150"/>
      <c r="XEQ56" s="150"/>
      <c r="XER56" s="150"/>
      <c r="XES56" s="150"/>
      <c r="XET56" s="150"/>
      <c r="XEU56" s="150"/>
      <c r="XEV56" s="150"/>
      <c r="XEW56" s="150"/>
      <c r="XEX56" s="150"/>
      <c r="XEY56" s="150"/>
    </row>
    <row r="57" spans="1:16379" ht="24">
      <c r="A57" s="149"/>
      <c r="B57" s="1531">
        <f>+B54+1</f>
        <v>24</v>
      </c>
      <c r="C57" s="1517" t="s">
        <v>3266</v>
      </c>
      <c r="D57" s="323" t="s">
        <v>186</v>
      </c>
      <c r="E57" s="1531" t="s">
        <v>4</v>
      </c>
      <c r="F57" s="1531" t="s">
        <v>7</v>
      </c>
      <c r="G57" s="1536" t="s">
        <v>299</v>
      </c>
      <c r="H57" s="1517" t="s">
        <v>300</v>
      </c>
      <c r="I57" s="290" t="s">
        <v>3262</v>
      </c>
      <c r="J57" s="292" t="s">
        <v>203</v>
      </c>
      <c r="K57" s="319" t="s">
        <v>1630</v>
      </c>
      <c r="L57" s="290" t="str">
        <f>VLOOKUP(K57,CódigosRetorno!$A$1:$B$1683,2,FALSE)</f>
        <v>El valor ingresado como numero de documento de identidad del tercero relacionado no cumple con el estandar.</v>
      </c>
      <c r="M57" s="191"/>
      <c r="N57" s="305" t="s">
        <v>186</v>
      </c>
    </row>
    <row r="58" spans="1:16379" ht="24">
      <c r="A58" s="149"/>
      <c r="B58" s="1533"/>
      <c r="C58" s="1534"/>
      <c r="D58" s="323" t="s">
        <v>186</v>
      </c>
      <c r="E58" s="1533"/>
      <c r="F58" s="1533"/>
      <c r="G58" s="1538"/>
      <c r="H58" s="1534"/>
      <c r="I58" s="290" t="s">
        <v>3263</v>
      </c>
      <c r="J58" s="292" t="s">
        <v>203</v>
      </c>
      <c r="K58" s="319" t="s">
        <v>1378</v>
      </c>
      <c r="L58" s="290" t="str">
        <f>VLOOKUP(K58,CódigosRetorno!$A$1:$B$1683,2,FALSE)</f>
        <v>El numero de RUC del proveedor no existe.</v>
      </c>
      <c r="M58" s="191"/>
      <c r="N58" s="292" t="s">
        <v>2629</v>
      </c>
    </row>
    <row r="59" spans="1:16379" ht="24">
      <c r="A59" s="149"/>
      <c r="B59" s="1533"/>
      <c r="C59" s="1534"/>
      <c r="D59" s="323" t="s">
        <v>186</v>
      </c>
      <c r="E59" s="1533"/>
      <c r="F59" s="1533"/>
      <c r="G59" s="1538"/>
      <c r="H59" s="1534"/>
      <c r="I59" s="290" t="s">
        <v>3264</v>
      </c>
      <c r="J59" s="292" t="s">
        <v>203</v>
      </c>
      <c r="K59" s="319" t="s">
        <v>1376</v>
      </c>
      <c r="L59" s="290" t="str">
        <f>VLOOKUP(K59,CódigosRetorno!$A$1:$B$1683,2,FALSE)</f>
        <v>El RUC del proveedor no esta activo.</v>
      </c>
      <c r="M59" s="191"/>
      <c r="N59" s="292" t="s">
        <v>2629</v>
      </c>
    </row>
    <row r="60" spans="1:16379" ht="24">
      <c r="A60" s="149"/>
      <c r="B60" s="1533"/>
      <c r="C60" s="1534"/>
      <c r="D60" s="323" t="s">
        <v>186</v>
      </c>
      <c r="E60" s="1533"/>
      <c r="F60" s="1533"/>
      <c r="G60" s="1538"/>
      <c r="H60" s="1534"/>
      <c r="I60" s="290" t="s">
        <v>3265</v>
      </c>
      <c r="J60" s="292" t="s">
        <v>203</v>
      </c>
      <c r="K60" s="319" t="s">
        <v>1374</v>
      </c>
      <c r="L60" s="290" t="str">
        <f>VLOOKUP(K60,CódigosRetorno!$A$1:$B$1683,2,FALSE)</f>
        <v>El RUC del proveedor no esta habido.</v>
      </c>
      <c r="M60" s="191"/>
      <c r="N60" s="292" t="s">
        <v>2629</v>
      </c>
    </row>
    <row r="61" spans="1:16379" ht="24">
      <c r="A61" s="149"/>
      <c r="B61" s="1532"/>
      <c r="C61" s="1518"/>
      <c r="D61" s="323"/>
      <c r="E61" s="1532"/>
      <c r="F61" s="1532"/>
      <c r="G61" s="1537"/>
      <c r="H61" s="1518"/>
      <c r="I61" s="290" t="s">
        <v>3272</v>
      </c>
      <c r="J61" s="292" t="s">
        <v>203</v>
      </c>
      <c r="K61" s="319" t="s">
        <v>1372</v>
      </c>
      <c r="L61" s="290" t="str">
        <f>VLOOKUP(K61,CódigosRetorno!$A$1:$B$1683,2,FALSE)</f>
        <v>Proveedor no debe ser igual al remitente o destinatario.</v>
      </c>
      <c r="M61" s="191"/>
      <c r="N61" s="305" t="s">
        <v>186</v>
      </c>
    </row>
    <row r="62" spans="1:16379" ht="24">
      <c r="A62" s="149"/>
      <c r="B62" s="1531">
        <f>+B57+1</f>
        <v>25</v>
      </c>
      <c r="C62" s="1517" t="s">
        <v>3267</v>
      </c>
      <c r="D62" s="323" t="s">
        <v>186</v>
      </c>
      <c r="E62" s="1531" t="s">
        <v>4</v>
      </c>
      <c r="F62" s="1531" t="s">
        <v>10</v>
      </c>
      <c r="G62" s="1531" t="s">
        <v>3220</v>
      </c>
      <c r="H62" s="1517" t="s">
        <v>302</v>
      </c>
      <c r="I62" s="290" t="s">
        <v>3136</v>
      </c>
      <c r="J62" s="292" t="s">
        <v>203</v>
      </c>
      <c r="K62" s="319" t="s">
        <v>1629</v>
      </c>
      <c r="L62" s="290" t="str">
        <f>VLOOKUP(K62,CódigosRetorno!$A$1:$B$1683,2,FALSE)</f>
        <v>El XML no contiene el atributo o no existe información del tipo de documento del tercero relacionado.</v>
      </c>
      <c r="M62" s="191"/>
      <c r="N62" s="305" t="s">
        <v>186</v>
      </c>
    </row>
    <row r="63" spans="1:16379" ht="24">
      <c r="A63" s="149"/>
      <c r="B63" s="1532"/>
      <c r="C63" s="1518"/>
      <c r="D63" s="323"/>
      <c r="E63" s="1532"/>
      <c r="F63" s="1532"/>
      <c r="G63" s="1532"/>
      <c r="H63" s="1518"/>
      <c r="I63" s="290" t="s">
        <v>3304</v>
      </c>
      <c r="J63" s="292" t="s">
        <v>203</v>
      </c>
      <c r="K63" s="319" t="s">
        <v>1866</v>
      </c>
      <c r="L63" s="290" t="str">
        <f>VLOOKUP(K63,CódigosRetorno!$A$1:$B$1683,2,FALSE)</f>
        <v>El XML no contiene el tag o no existe informacion del Numero de placa del vehículo.</v>
      </c>
      <c r="M63" s="191"/>
      <c r="N63" s="305" t="s">
        <v>186</v>
      </c>
    </row>
    <row r="64" spans="1:16379" ht="36">
      <c r="A64" s="149"/>
      <c r="B64" s="292">
        <f>+B62+1</f>
        <v>26</v>
      </c>
      <c r="C64" s="301" t="s">
        <v>3271</v>
      </c>
      <c r="D64" s="323" t="s">
        <v>186</v>
      </c>
      <c r="E64" s="292" t="s">
        <v>4</v>
      </c>
      <c r="F64" s="292" t="s">
        <v>10</v>
      </c>
      <c r="G64" s="292"/>
      <c r="H64" s="301" t="s">
        <v>303</v>
      </c>
      <c r="I64" s="306" t="s">
        <v>3582</v>
      </c>
      <c r="J64" s="292" t="s">
        <v>203</v>
      </c>
      <c r="K64" s="319" t="s">
        <v>1197</v>
      </c>
      <c r="L64" s="290" t="str">
        <f>VLOOKUP(K64,CódigosRetorno!$A$1:$B$1683,2,FALSE)</f>
        <v>El valor ingresado como tipo de documento del nombre o razon social del tercero relacionado es incorrecto.</v>
      </c>
      <c r="M64" s="191"/>
      <c r="N64" s="305" t="s">
        <v>186</v>
      </c>
    </row>
    <row r="65" spans="1:17">
      <c r="A65" s="149"/>
      <c r="B65" s="362" t="s">
        <v>174</v>
      </c>
      <c r="C65" s="376" t="s">
        <v>305</v>
      </c>
      <c r="D65" s="119" t="s">
        <v>3</v>
      </c>
      <c r="E65" s="362" t="s">
        <v>4</v>
      </c>
      <c r="F65" s="363" t="s">
        <v>186</v>
      </c>
      <c r="G65" s="363" t="s">
        <v>186</v>
      </c>
      <c r="H65" s="412" t="s">
        <v>186</v>
      </c>
      <c r="I65" s="413" t="s">
        <v>186</v>
      </c>
      <c r="J65" s="367" t="s">
        <v>186</v>
      </c>
      <c r="K65" s="414" t="s">
        <v>186</v>
      </c>
      <c r="L65" s="359" t="str">
        <f>VLOOKUP(K65,CódigosRetorno!$A$1:$B$1683,2,FALSE)</f>
        <v>-</v>
      </c>
      <c r="M65" s="191"/>
      <c r="N65" s="392" t="s">
        <v>186</v>
      </c>
    </row>
    <row r="66" spans="1:17" ht="24">
      <c r="A66" s="149"/>
      <c r="B66" s="1531">
        <f>+B64+1</f>
        <v>27</v>
      </c>
      <c r="C66" s="1517" t="s">
        <v>306</v>
      </c>
      <c r="D66" s="292" t="s">
        <v>3</v>
      </c>
      <c r="E66" s="1531" t="s">
        <v>4</v>
      </c>
      <c r="F66" s="1531" t="s">
        <v>10</v>
      </c>
      <c r="G66" s="1531" t="s">
        <v>3278</v>
      </c>
      <c r="H66" s="1517" t="s">
        <v>307</v>
      </c>
      <c r="I66" s="290" t="s">
        <v>3136</v>
      </c>
      <c r="J66" s="292" t="s">
        <v>203</v>
      </c>
      <c r="K66" s="319" t="s">
        <v>2459</v>
      </c>
      <c r="L66" s="290" t="str">
        <f>VLOOKUP(K66,CódigosRetorno!$A$1:$B$1683,2,FALSE)</f>
        <v>El XML no contiene el atributo o no existe informacion del motivo de traslado.</v>
      </c>
      <c r="M66" s="191"/>
      <c r="N66" s="305" t="s">
        <v>186</v>
      </c>
    </row>
    <row r="67" spans="1:17" ht="24">
      <c r="A67" s="149"/>
      <c r="B67" s="1533"/>
      <c r="C67" s="1534"/>
      <c r="D67" s="146" t="s">
        <v>186</v>
      </c>
      <c r="E67" s="1533"/>
      <c r="F67" s="1533"/>
      <c r="G67" s="1533"/>
      <c r="H67" s="1534"/>
      <c r="I67" s="290" t="s">
        <v>3248</v>
      </c>
      <c r="J67" s="292" t="s">
        <v>203</v>
      </c>
      <c r="K67" s="128" t="s">
        <v>2457</v>
      </c>
      <c r="L67" s="290" t="str">
        <f>VLOOKUP(K67,CódigosRetorno!$A$1:$B$1683,2,FALSE)</f>
        <v>El valor ingresado como motivo de traslado no es valido.</v>
      </c>
      <c r="M67" s="197"/>
      <c r="N67" s="292" t="s">
        <v>3274</v>
      </c>
    </row>
    <row r="68" spans="1:17" ht="24">
      <c r="A68" s="149"/>
      <c r="B68" s="1533"/>
      <c r="C68" s="1534"/>
      <c r="D68" s="146"/>
      <c r="E68" s="1533"/>
      <c r="F68" s="1533"/>
      <c r="G68" s="1533"/>
      <c r="H68" s="1534"/>
      <c r="I68" s="290" t="s">
        <v>5414</v>
      </c>
      <c r="J68" s="292" t="s">
        <v>203</v>
      </c>
      <c r="K68" s="128" t="s">
        <v>1625</v>
      </c>
      <c r="L68" s="290" t="str">
        <f>VLOOKUP(K68,CódigosRetorno!$A$1:$B$1683,2,FALSE)</f>
        <v>Para importación, el XML no contiene el tag o no existe informacion del numero de DAM.</v>
      </c>
      <c r="M68" s="197"/>
      <c r="N68" s="305" t="s">
        <v>186</v>
      </c>
    </row>
    <row r="69" spans="1:17" ht="12" customHeight="1">
      <c r="A69" s="149"/>
      <c r="B69" s="1532"/>
      <c r="C69" s="1518"/>
      <c r="D69" s="146"/>
      <c r="E69" s="1532"/>
      <c r="F69" s="1532"/>
      <c r="G69" s="1532"/>
      <c r="H69" s="1518"/>
      <c r="I69" s="290" t="s">
        <v>5415</v>
      </c>
      <c r="J69" s="292" t="s">
        <v>203</v>
      </c>
      <c r="K69" s="128" t="s">
        <v>1623</v>
      </c>
      <c r="L69" s="290" t="str">
        <f>VLOOKUP(K69,CódigosRetorno!$A$1:$B$1683,2,FALSE)</f>
        <v>Para importación, el XML no contiene el tag o no existe informacion del numero de manifiesto de carga.</v>
      </c>
      <c r="M69" s="197"/>
      <c r="N69" s="305" t="s">
        <v>186</v>
      </c>
    </row>
    <row r="70" spans="1:17" ht="24">
      <c r="A70" s="149"/>
      <c r="B70" s="1531">
        <f>+B66+1</f>
        <v>28</v>
      </c>
      <c r="C70" s="1517" t="s">
        <v>309</v>
      </c>
      <c r="D70" s="292" t="s">
        <v>3</v>
      </c>
      <c r="E70" s="1531" t="s">
        <v>9</v>
      </c>
      <c r="F70" s="1531" t="s">
        <v>5</v>
      </c>
      <c r="G70" s="1531"/>
      <c r="H70" s="1517" t="s">
        <v>310</v>
      </c>
      <c r="I70" s="290" t="s">
        <v>3681</v>
      </c>
      <c r="J70" s="292" t="s">
        <v>1177</v>
      </c>
      <c r="K70" s="319" t="s">
        <v>1368</v>
      </c>
      <c r="L70" s="290" t="str">
        <f>VLOOKUP(K70,CódigosRetorno!$A$1:$B$1683,2,FALSE)</f>
        <v>El XML no contiene el atributo o no existe información en descripcion del motivo de traslado.</v>
      </c>
      <c r="M70" s="191"/>
      <c r="N70" s="305" t="s">
        <v>186</v>
      </c>
    </row>
    <row r="71" spans="1:17" ht="36">
      <c r="A71" s="149"/>
      <c r="B71" s="1532"/>
      <c r="C71" s="1518"/>
      <c r="D71" s="292"/>
      <c r="E71" s="1532"/>
      <c r="F71" s="1532"/>
      <c r="G71" s="1532"/>
      <c r="H71" s="1518"/>
      <c r="I71" s="290" t="s">
        <v>3680</v>
      </c>
      <c r="J71" s="292" t="s">
        <v>1177</v>
      </c>
      <c r="K71" s="319" t="s">
        <v>1195</v>
      </c>
      <c r="L71" s="290" t="str">
        <f>VLOOKUP(K71,CódigosRetorno!$A$1:$B$1683,2,FALSE)</f>
        <v>El valor ingresado como descripcion de motivo de traslado no cumple con el estandar.</v>
      </c>
      <c r="M71" s="191"/>
      <c r="N71" s="305" t="s">
        <v>186</v>
      </c>
    </row>
    <row r="72" spans="1:17" ht="24">
      <c r="A72" s="149"/>
      <c r="B72" s="291">
        <f>+B70+1</f>
        <v>29</v>
      </c>
      <c r="C72" s="301" t="s">
        <v>313</v>
      </c>
      <c r="D72" s="292" t="s">
        <v>3</v>
      </c>
      <c r="E72" s="292" t="s">
        <v>9</v>
      </c>
      <c r="F72" s="292" t="s">
        <v>314</v>
      </c>
      <c r="G72" s="291" t="s">
        <v>173</v>
      </c>
      <c r="H72" s="144" t="s">
        <v>315</v>
      </c>
      <c r="I72" s="290" t="s">
        <v>2631</v>
      </c>
      <c r="J72" s="291" t="s">
        <v>186</v>
      </c>
      <c r="K72" s="319" t="s">
        <v>186</v>
      </c>
      <c r="L72" s="290" t="str">
        <f>VLOOKUP(K72,CódigosRetorno!$A$1:$B$1683,2,FALSE)</f>
        <v>-</v>
      </c>
      <c r="M72" s="291" t="s">
        <v>186</v>
      </c>
      <c r="N72" s="292" t="s">
        <v>186</v>
      </c>
    </row>
    <row r="73" spans="1:17">
      <c r="A73" s="149"/>
      <c r="B73" s="1531">
        <f>+B72+1</f>
        <v>30</v>
      </c>
      <c r="C73" s="1517" t="s">
        <v>316</v>
      </c>
      <c r="D73" s="292" t="s">
        <v>3</v>
      </c>
      <c r="E73" s="1531" t="s">
        <v>4</v>
      </c>
      <c r="F73" s="1531" t="s">
        <v>180</v>
      </c>
      <c r="G73" s="1536" t="s">
        <v>317</v>
      </c>
      <c r="H73" s="1517" t="s">
        <v>318</v>
      </c>
      <c r="I73" s="290" t="s">
        <v>2616</v>
      </c>
      <c r="J73" s="291" t="s">
        <v>203</v>
      </c>
      <c r="K73" s="319" t="s">
        <v>3499</v>
      </c>
      <c r="L73" s="290" t="str">
        <f>VLOOKUP(K73,CódigosRetorno!$A$1:$B$1683,2,FALSE)</f>
        <v>Es obligatorio ingresar el peso bruto total de la guía</v>
      </c>
      <c r="M73" s="150"/>
      <c r="N73" s="292" t="s">
        <v>186</v>
      </c>
    </row>
    <row r="74" spans="1:17" ht="24">
      <c r="A74" s="149"/>
      <c r="B74" s="1532"/>
      <c r="C74" s="1518"/>
      <c r="D74" s="292"/>
      <c r="E74" s="1532"/>
      <c r="F74" s="1532"/>
      <c r="G74" s="1537"/>
      <c r="H74" s="1518"/>
      <c r="I74" s="290" t="s">
        <v>3591</v>
      </c>
      <c r="J74" s="292" t="s">
        <v>1177</v>
      </c>
      <c r="K74" s="319" t="s">
        <v>1235</v>
      </c>
      <c r="L74" s="290" t="str">
        <f>VLOOKUP(K74,CódigosRetorno!$A$1:$B$1683,2,FALSE)</f>
        <v>GrossWeightMeasure – El valor ingresado no cumple con el estandar.</v>
      </c>
      <c r="M74" s="191"/>
      <c r="N74" s="305" t="s">
        <v>186</v>
      </c>
    </row>
    <row r="75" spans="1:17">
      <c r="A75" s="149"/>
      <c r="B75" s="1531">
        <f>+B73+1</f>
        <v>31</v>
      </c>
      <c r="C75" s="1517" t="s">
        <v>319</v>
      </c>
      <c r="D75" s="292" t="s">
        <v>3</v>
      </c>
      <c r="E75" s="1531" t="s">
        <v>4</v>
      </c>
      <c r="F75" s="1531" t="s">
        <v>44</v>
      </c>
      <c r="G75" s="1531" t="s">
        <v>3284</v>
      </c>
      <c r="H75" s="1517" t="s">
        <v>320</v>
      </c>
      <c r="I75" s="290" t="s">
        <v>3508</v>
      </c>
      <c r="J75" s="292" t="s">
        <v>203</v>
      </c>
      <c r="K75" s="319" t="s">
        <v>3501</v>
      </c>
      <c r="L75" s="290" t="str">
        <f>VLOOKUP(K75,CódigosRetorno!$A$1:$B$1683,2,FALSE)</f>
        <v>Es obligatorio indicar la unidad de medida del Peso Total de la guía</v>
      </c>
      <c r="M75" s="150"/>
      <c r="N75" s="150" t="s">
        <v>186</v>
      </c>
    </row>
    <row r="76" spans="1:17" ht="12" customHeight="1">
      <c r="A76" s="149"/>
      <c r="B76" s="1532"/>
      <c r="C76" s="1518"/>
      <c r="D76" s="292"/>
      <c r="E76" s="1532"/>
      <c r="F76" s="1532"/>
      <c r="G76" s="1532"/>
      <c r="H76" s="1518"/>
      <c r="I76" s="290" t="s">
        <v>3283</v>
      </c>
      <c r="J76" s="292" t="s">
        <v>1177</v>
      </c>
      <c r="K76" s="319" t="s">
        <v>1236</v>
      </c>
      <c r="L76" s="290" t="str">
        <f>VLOOKUP(K76,CódigosRetorno!$A$1:$B$1683,2,FALSE)</f>
        <v>cbc:GrossWeightMeasure@unitCode: El valor ingresado en la unidad de medida para el peso bruto total no es correcta (KGM).</v>
      </c>
      <c r="M76" s="290"/>
      <c r="N76" s="305" t="s">
        <v>186</v>
      </c>
    </row>
    <row r="77" spans="1:17" ht="24">
      <c r="A77" s="149"/>
      <c r="B77" s="1531">
        <f>+B75+1</f>
        <v>32</v>
      </c>
      <c r="C77" s="1517" t="s">
        <v>322</v>
      </c>
      <c r="D77" s="323" t="s">
        <v>186</v>
      </c>
      <c r="E77" s="1531" t="s">
        <v>9</v>
      </c>
      <c r="F77" s="1531" t="s">
        <v>323</v>
      </c>
      <c r="G77" s="1536" t="s">
        <v>324</v>
      </c>
      <c r="H77" s="1517" t="s">
        <v>325</v>
      </c>
      <c r="I77" s="290" t="s">
        <v>3721</v>
      </c>
      <c r="J77" s="292" t="s">
        <v>203</v>
      </c>
      <c r="K77" s="319" t="s">
        <v>1617</v>
      </c>
      <c r="L77" s="290" t="str">
        <f>VLOOKUP(K77,CódigosRetorno!$A$1:$B$1683,2,FALSE)</f>
        <v>El XML no contiene el atributo o no existe informacion en numero de bultos o pallets obligatorio para importación.</v>
      </c>
      <c r="M77" s="191"/>
      <c r="N77" s="305" t="s">
        <v>186</v>
      </c>
    </row>
    <row r="78" spans="1:17" ht="12" customHeight="1">
      <c r="A78" s="149"/>
      <c r="B78" s="1533"/>
      <c r="C78" s="1534"/>
      <c r="D78" s="323"/>
      <c r="E78" s="1533"/>
      <c r="F78" s="1533"/>
      <c r="G78" s="1538"/>
      <c r="H78" s="1534"/>
      <c r="I78" s="290" t="s">
        <v>3282</v>
      </c>
      <c r="J78" s="292" t="s">
        <v>203</v>
      </c>
      <c r="K78" s="319" t="s">
        <v>1616</v>
      </c>
      <c r="L78" s="290" t="str">
        <f>VLOOKUP(K78,CódigosRetorno!$A$1:$B$1683,2,FALSE)</f>
        <v>El valor ingresado como numero de bultos o pallets no cumple con el estandar.</v>
      </c>
      <c r="M78" s="197"/>
      <c r="N78" s="305" t="s">
        <v>186</v>
      </c>
    </row>
    <row r="79" spans="1:17" ht="24">
      <c r="A79" s="149"/>
      <c r="B79" s="1532"/>
      <c r="C79" s="1518"/>
      <c r="D79" s="146" t="s">
        <v>186</v>
      </c>
      <c r="E79" s="1532"/>
      <c r="F79" s="1532"/>
      <c r="G79" s="1537"/>
      <c r="H79" s="1518"/>
      <c r="I79" s="290" t="s">
        <v>3281</v>
      </c>
      <c r="J79" s="292" t="s">
        <v>1177</v>
      </c>
      <c r="K79" s="128" t="s">
        <v>1187</v>
      </c>
      <c r="L79" s="290" t="str">
        <f>VLOOKUP(K79,CódigosRetorno!$A$1:$B$1683,2,FALSE)</f>
        <v>Numero de bultos o pallets es una información válida solo para importación.</v>
      </c>
      <c r="M79" s="191"/>
      <c r="N79" s="305" t="s">
        <v>186</v>
      </c>
      <c r="O79" s="151"/>
      <c r="P79" s="415"/>
      <c r="Q79" s="415"/>
    </row>
    <row r="80" spans="1:17" ht="24">
      <c r="A80" s="149"/>
      <c r="B80" s="1531">
        <f>+B77+1</f>
        <v>33</v>
      </c>
      <c r="C80" s="1517" t="s">
        <v>329</v>
      </c>
      <c r="D80" s="292" t="s">
        <v>3</v>
      </c>
      <c r="E80" s="1531" t="s">
        <v>4</v>
      </c>
      <c r="F80" s="1531" t="s">
        <v>10</v>
      </c>
      <c r="G80" s="1531" t="s">
        <v>181</v>
      </c>
      <c r="H80" s="1517" t="s">
        <v>330</v>
      </c>
      <c r="I80" s="290" t="s">
        <v>3136</v>
      </c>
      <c r="J80" s="292" t="s">
        <v>203</v>
      </c>
      <c r="K80" s="319" t="s">
        <v>2453</v>
      </c>
      <c r="L80" s="290" t="str">
        <f>VLOOKUP(K80,CódigosRetorno!$A$1:$B$1683,2,FALSE)</f>
        <v>El XML no contiene el atributo o no existe informacion en modalidad de transporte.</v>
      </c>
      <c r="M80" s="191"/>
      <c r="N80" s="305" t="s">
        <v>186</v>
      </c>
    </row>
    <row r="81" spans="1:14" ht="24">
      <c r="A81" s="149"/>
      <c r="B81" s="1533"/>
      <c r="C81" s="1534"/>
      <c r="D81" s="146" t="s">
        <v>186</v>
      </c>
      <c r="E81" s="1533"/>
      <c r="F81" s="1533"/>
      <c r="G81" s="1533"/>
      <c r="H81" s="1534"/>
      <c r="I81" s="290" t="s">
        <v>3248</v>
      </c>
      <c r="J81" s="292" t="s">
        <v>203</v>
      </c>
      <c r="K81" s="128" t="s">
        <v>1615</v>
      </c>
      <c r="L81" s="290" t="str">
        <f>VLOOKUP(K81,CódigosRetorno!$A$1:$B$1683,2,FALSE)</f>
        <v>El valor ingresado como modalidad de transporte no es correcto.</v>
      </c>
      <c r="M81" s="197"/>
      <c r="N81" s="292" t="s">
        <v>3287</v>
      </c>
    </row>
    <row r="82" spans="1:14" ht="24">
      <c r="A82" s="149"/>
      <c r="B82" s="1533"/>
      <c r="C82" s="1534"/>
      <c r="D82" s="146"/>
      <c r="E82" s="1533"/>
      <c r="F82" s="1533"/>
      <c r="G82" s="1533"/>
      <c r="H82" s="1534"/>
      <c r="I82" s="290" t="s">
        <v>3683</v>
      </c>
      <c r="J82" s="292" t="s">
        <v>203</v>
      </c>
      <c r="K82" s="128" t="s">
        <v>1613</v>
      </c>
      <c r="L82" s="290" t="str">
        <f>VLOOKUP(K82,CódigosRetorno!$A$1:$B$1683,2,FALSE)</f>
        <v>El XML no contiene datos de vehiculo o datos de conductores para una operación de transporte publico completo.</v>
      </c>
      <c r="M82" s="197"/>
      <c r="N82" s="305" t="s">
        <v>186</v>
      </c>
    </row>
    <row r="83" spans="1:14">
      <c r="A83" s="149"/>
      <c r="B83" s="1533"/>
      <c r="C83" s="1534"/>
      <c r="D83" s="146"/>
      <c r="E83" s="1533"/>
      <c r="F83" s="1533"/>
      <c r="G83" s="1533"/>
      <c r="H83" s="1534"/>
      <c r="I83" s="290" t="s">
        <v>3289</v>
      </c>
      <c r="J83" s="292" t="s">
        <v>203</v>
      </c>
      <c r="K83" s="128" t="s">
        <v>2451</v>
      </c>
      <c r="L83" s="290" t="str">
        <f>VLOOKUP(K83,CódigosRetorno!$A$1:$B$1683,2,FALSE)</f>
        <v>El XML no contiene el atributo o no existe información de vehiculos.</v>
      </c>
      <c r="M83" s="197"/>
      <c r="N83" s="305" t="s">
        <v>186</v>
      </c>
    </row>
    <row r="84" spans="1:14" ht="24">
      <c r="A84" s="149"/>
      <c r="B84" s="1533"/>
      <c r="C84" s="1534"/>
      <c r="D84" s="146"/>
      <c r="E84" s="1533"/>
      <c r="F84" s="1533"/>
      <c r="G84" s="1533"/>
      <c r="H84" s="1534"/>
      <c r="I84" s="290" t="s">
        <v>3290</v>
      </c>
      <c r="J84" s="292" t="s">
        <v>203</v>
      </c>
      <c r="K84" s="128" t="s">
        <v>2449</v>
      </c>
      <c r="L84" s="290" t="str">
        <f>VLOOKUP(K84,CódigosRetorno!$A$1:$B$1683,2,FALSE)</f>
        <v>El XML no contiene el atributo o no existe información de conductores.</v>
      </c>
      <c r="M84" s="197"/>
      <c r="N84" s="305" t="s">
        <v>186</v>
      </c>
    </row>
    <row r="85" spans="1:14" ht="24">
      <c r="A85" s="149"/>
      <c r="B85" s="1533"/>
      <c r="C85" s="1534"/>
      <c r="D85" s="146"/>
      <c r="E85" s="1533"/>
      <c r="F85" s="1533"/>
      <c r="G85" s="1533"/>
      <c r="H85" s="1534"/>
      <c r="I85" s="290" t="s">
        <v>3288</v>
      </c>
      <c r="J85" s="292" t="s">
        <v>1177</v>
      </c>
      <c r="K85" s="128" t="s">
        <v>2452</v>
      </c>
      <c r="L85" s="290" t="str">
        <f>VLOOKUP(K85,CódigosRetorno!$A$1:$B$1683,2,FALSE)</f>
        <v>El XML no contiene el atributo o no existe informacion de datos del transportista.</v>
      </c>
      <c r="M85" s="197"/>
      <c r="N85" s="305" t="s">
        <v>186</v>
      </c>
    </row>
    <row r="86" spans="1:14" ht="24">
      <c r="A86" s="149"/>
      <c r="B86" s="1532"/>
      <c r="C86" s="1518"/>
      <c r="D86" s="146"/>
      <c r="E86" s="1532"/>
      <c r="F86" s="1532"/>
      <c r="G86" s="1532"/>
      <c r="H86" s="1518"/>
      <c r="I86" s="290" t="s">
        <v>3291</v>
      </c>
      <c r="J86" s="292" t="s">
        <v>1177</v>
      </c>
      <c r="K86" s="128" t="s">
        <v>1230</v>
      </c>
      <c r="L86" s="290" t="str">
        <f>VLOOKUP(K86,CódigosRetorno!$A$1:$B$1683,2,FALSE)</f>
        <v>No es necesario consignar los datos del transportista para una operación de Transporte Privado.</v>
      </c>
      <c r="M86" s="197"/>
      <c r="N86" s="305" t="s">
        <v>186</v>
      </c>
    </row>
    <row r="87" spans="1:14" ht="24">
      <c r="A87" s="149"/>
      <c r="B87" s="292">
        <f>+B80+1</f>
        <v>34</v>
      </c>
      <c r="C87" s="301" t="s">
        <v>332</v>
      </c>
      <c r="D87" s="292" t="s">
        <v>3</v>
      </c>
      <c r="E87" s="292" t="s">
        <v>4</v>
      </c>
      <c r="F87" s="292" t="s">
        <v>24</v>
      </c>
      <c r="G87" s="291" t="s">
        <v>25</v>
      </c>
      <c r="H87" s="144" t="s">
        <v>333</v>
      </c>
      <c r="I87" s="290" t="s">
        <v>2616</v>
      </c>
      <c r="J87" s="292" t="s">
        <v>203</v>
      </c>
      <c r="K87" s="319" t="s">
        <v>2447</v>
      </c>
      <c r="L87" s="290" t="str">
        <f>VLOOKUP(K87,CódigosRetorno!$A$1:$B$1683,2,FALSE)</f>
        <v>El XML no contiene el atributo o no existe información de la fecha de inicio de traslado o fecha de entrega del bien al transportista.</v>
      </c>
      <c r="M87" s="197"/>
      <c r="N87" s="305" t="s">
        <v>186</v>
      </c>
    </row>
    <row r="88" spans="1:14" ht="24">
      <c r="A88" s="149"/>
      <c r="B88" s="292">
        <f>+B87+1</f>
        <v>35</v>
      </c>
      <c r="C88" s="301" t="s">
        <v>335</v>
      </c>
      <c r="D88" s="292" t="s">
        <v>3</v>
      </c>
      <c r="E88" s="292" t="s">
        <v>4</v>
      </c>
      <c r="F88" s="292" t="s">
        <v>24</v>
      </c>
      <c r="G88" s="291" t="s">
        <v>25</v>
      </c>
      <c r="H88" s="144" t="s">
        <v>333</v>
      </c>
      <c r="I88" s="290" t="s">
        <v>2631</v>
      </c>
      <c r="J88" s="291" t="s">
        <v>186</v>
      </c>
      <c r="K88" s="319" t="s">
        <v>186</v>
      </c>
      <c r="L88" s="290" t="str">
        <f>VLOOKUP(K88,CódigosRetorno!$A$1:$B$1683,2,FALSE)</f>
        <v>-</v>
      </c>
      <c r="M88" s="191"/>
      <c r="N88" s="305" t="s">
        <v>186</v>
      </c>
    </row>
    <row r="89" spans="1:14">
      <c r="A89" s="149"/>
      <c r="B89" s="367" t="s">
        <v>336</v>
      </c>
      <c r="C89" s="361" t="s">
        <v>337</v>
      </c>
      <c r="D89" s="292" t="s">
        <v>3</v>
      </c>
      <c r="E89" s="362" t="s">
        <v>338</v>
      </c>
      <c r="F89" s="363" t="s">
        <v>186</v>
      </c>
      <c r="G89" s="363" t="s">
        <v>186</v>
      </c>
      <c r="H89" s="412" t="s">
        <v>186</v>
      </c>
      <c r="I89" s="413" t="s">
        <v>186</v>
      </c>
      <c r="J89" s="367" t="s">
        <v>186</v>
      </c>
      <c r="K89" s="414" t="s">
        <v>186</v>
      </c>
      <c r="L89" s="359" t="str">
        <f>VLOOKUP(K89,CódigosRetorno!$A$1:$B$1683,2,FALSE)</f>
        <v>-</v>
      </c>
      <c r="M89" s="191"/>
      <c r="N89" s="392" t="s">
        <v>186</v>
      </c>
    </row>
    <row r="90" spans="1:14" ht="36">
      <c r="A90" s="149"/>
      <c r="B90" s="292">
        <f>+B88+1</f>
        <v>36</v>
      </c>
      <c r="C90" s="301" t="s">
        <v>341</v>
      </c>
      <c r="D90" s="292" t="s">
        <v>3</v>
      </c>
      <c r="E90" s="292" t="s">
        <v>338</v>
      </c>
      <c r="F90" s="292" t="s">
        <v>7</v>
      </c>
      <c r="G90" s="126" t="s">
        <v>186</v>
      </c>
      <c r="H90" s="144" t="s">
        <v>342</v>
      </c>
      <c r="I90" s="290" t="s">
        <v>2631</v>
      </c>
      <c r="J90" s="291" t="s">
        <v>186</v>
      </c>
      <c r="K90" s="319" t="s">
        <v>186</v>
      </c>
      <c r="L90" s="290" t="str">
        <f>VLOOKUP(K90,CódigosRetorno!$A$1:$B$1683,2,FALSE)</f>
        <v>-</v>
      </c>
      <c r="M90" s="191"/>
      <c r="N90" s="305" t="s">
        <v>186</v>
      </c>
    </row>
    <row r="91" spans="1:14" ht="36">
      <c r="A91" s="149"/>
      <c r="B91" s="292">
        <f>+B90+1</f>
        <v>37</v>
      </c>
      <c r="C91" s="301" t="s">
        <v>343</v>
      </c>
      <c r="D91" s="292" t="s">
        <v>3</v>
      </c>
      <c r="E91" s="292" t="s">
        <v>338</v>
      </c>
      <c r="F91" s="292" t="s">
        <v>10</v>
      </c>
      <c r="G91" s="292" t="s">
        <v>179</v>
      </c>
      <c r="H91" s="144" t="s">
        <v>344</v>
      </c>
      <c r="I91" s="290" t="s">
        <v>2631</v>
      </c>
      <c r="J91" s="291" t="s">
        <v>186</v>
      </c>
      <c r="K91" s="319" t="s">
        <v>186</v>
      </c>
      <c r="L91" s="290" t="str">
        <f>VLOOKUP(K91,CódigosRetorno!$A$1:$B$1683,2,FALSE)</f>
        <v>-</v>
      </c>
      <c r="M91" s="191"/>
      <c r="N91" s="305" t="s">
        <v>186</v>
      </c>
    </row>
    <row r="92" spans="1:14" ht="36">
      <c r="A92" s="149"/>
      <c r="B92" s="292">
        <f>+B91+1</f>
        <v>38</v>
      </c>
      <c r="C92" s="301" t="s">
        <v>345</v>
      </c>
      <c r="D92" s="292" t="s">
        <v>3</v>
      </c>
      <c r="E92" s="292" t="s">
        <v>338</v>
      </c>
      <c r="F92" s="292" t="s">
        <v>5</v>
      </c>
      <c r="G92" s="126" t="s">
        <v>186</v>
      </c>
      <c r="H92" s="144" t="s">
        <v>346</v>
      </c>
      <c r="I92" s="290" t="s">
        <v>2631</v>
      </c>
      <c r="J92" s="291" t="s">
        <v>186</v>
      </c>
      <c r="K92" s="319" t="s">
        <v>186</v>
      </c>
      <c r="L92" s="290" t="str">
        <f>VLOOKUP(K92,CódigosRetorno!$A$1:$B$1683,2,FALSE)</f>
        <v>-</v>
      </c>
      <c r="M92" s="191"/>
      <c r="N92" s="305" t="s">
        <v>186</v>
      </c>
    </row>
    <row r="93" spans="1:14">
      <c r="A93" s="149"/>
      <c r="B93" s="362" t="s">
        <v>347</v>
      </c>
      <c r="C93" s="376" t="s">
        <v>348</v>
      </c>
      <c r="D93" s="119" t="s">
        <v>3</v>
      </c>
      <c r="E93" s="362" t="s">
        <v>4</v>
      </c>
      <c r="F93" s="363" t="s">
        <v>186</v>
      </c>
      <c r="G93" s="363" t="s">
        <v>186</v>
      </c>
      <c r="H93" s="412" t="s">
        <v>186</v>
      </c>
      <c r="I93" s="413" t="s">
        <v>186</v>
      </c>
      <c r="J93" s="367" t="s">
        <v>186</v>
      </c>
      <c r="K93" s="414" t="s">
        <v>186</v>
      </c>
      <c r="L93" s="359" t="str">
        <f>VLOOKUP(K93,CódigosRetorno!$A$1:$B$1683,2,FALSE)</f>
        <v>-</v>
      </c>
      <c r="M93" s="191"/>
      <c r="N93" s="392" t="s">
        <v>186</v>
      </c>
    </row>
    <row r="94" spans="1:14" ht="48">
      <c r="A94" s="149"/>
      <c r="B94" s="1531">
        <f>+B92+1</f>
        <v>39</v>
      </c>
      <c r="C94" s="1531" t="s">
        <v>350</v>
      </c>
      <c r="D94" s="292" t="s">
        <v>3</v>
      </c>
      <c r="E94" s="1531" t="s">
        <v>4</v>
      </c>
      <c r="F94" s="1531" t="s">
        <v>148</v>
      </c>
      <c r="G94" s="1529" t="s">
        <v>186</v>
      </c>
      <c r="H94" s="290" t="s">
        <v>3292</v>
      </c>
      <c r="I94" s="290" t="s">
        <v>2631</v>
      </c>
      <c r="J94" s="291" t="s">
        <v>186</v>
      </c>
      <c r="K94" s="319" t="s">
        <v>186</v>
      </c>
      <c r="L94" s="290" t="str">
        <f>VLOOKUP(K94,CódigosRetorno!$A$1:$B$1683,2,FALSE)</f>
        <v>-</v>
      </c>
      <c r="M94" s="191"/>
      <c r="N94" s="305" t="s">
        <v>186</v>
      </c>
    </row>
    <row r="95" spans="1:14" ht="24">
      <c r="A95" s="149"/>
      <c r="B95" s="1532"/>
      <c r="C95" s="1532"/>
      <c r="D95" s="146" t="s">
        <v>186</v>
      </c>
      <c r="E95" s="1532"/>
      <c r="F95" s="1532"/>
      <c r="G95" s="1530"/>
      <c r="H95" s="148" t="s">
        <v>369</v>
      </c>
      <c r="I95" s="290" t="s">
        <v>2631</v>
      </c>
      <c r="J95" s="291" t="s">
        <v>186</v>
      </c>
      <c r="K95" s="319" t="s">
        <v>186</v>
      </c>
      <c r="L95" s="290" t="str">
        <f>VLOOKUP(K95,CódigosRetorno!$A$1:$B$1683,2,FALSE)</f>
        <v>-</v>
      </c>
      <c r="M95" s="197"/>
      <c r="N95" s="305" t="s">
        <v>186</v>
      </c>
    </row>
    <row r="96" spans="1:14">
      <c r="A96" s="149"/>
      <c r="B96" s="362" t="s">
        <v>351</v>
      </c>
      <c r="C96" s="361" t="s">
        <v>352</v>
      </c>
      <c r="D96" s="119" t="s">
        <v>3</v>
      </c>
      <c r="E96" s="362" t="s">
        <v>9</v>
      </c>
      <c r="F96" s="363" t="s">
        <v>186</v>
      </c>
      <c r="G96" s="363" t="s">
        <v>186</v>
      </c>
      <c r="H96" s="376" t="s">
        <v>186</v>
      </c>
      <c r="I96" s="361" t="s">
        <v>186</v>
      </c>
      <c r="J96" s="367" t="s">
        <v>186</v>
      </c>
      <c r="K96" s="410" t="s">
        <v>186</v>
      </c>
      <c r="L96" s="359" t="str">
        <f>VLOOKUP(K96,CódigosRetorno!$A$1:$B$1683,2,FALSE)</f>
        <v>-</v>
      </c>
      <c r="M96" s="305" t="s">
        <v>186</v>
      </c>
      <c r="N96" s="392" t="s">
        <v>186</v>
      </c>
    </row>
    <row r="97" spans="1:14" ht="36">
      <c r="A97" s="149"/>
      <c r="B97" s="292">
        <f>+B94+1</f>
        <v>40</v>
      </c>
      <c r="C97" s="301" t="s">
        <v>153</v>
      </c>
      <c r="D97" s="292" t="s">
        <v>3</v>
      </c>
      <c r="E97" s="292" t="s">
        <v>9</v>
      </c>
      <c r="F97" s="323" t="s">
        <v>186</v>
      </c>
      <c r="G97" s="126" t="s">
        <v>186</v>
      </c>
      <c r="H97" s="290" t="s">
        <v>353</v>
      </c>
      <c r="I97" s="290" t="s">
        <v>2631</v>
      </c>
      <c r="J97" s="291" t="s">
        <v>186</v>
      </c>
      <c r="K97" s="319" t="s">
        <v>186</v>
      </c>
      <c r="L97" s="290" t="str">
        <f>VLOOKUP(K97,CódigosRetorno!$A$1:$B$1683,2,FALSE)</f>
        <v>-</v>
      </c>
      <c r="M97" s="191"/>
      <c r="N97" s="305" t="s">
        <v>186</v>
      </c>
    </row>
    <row r="98" spans="1:14">
      <c r="A98" s="149"/>
      <c r="B98" s="362" t="s">
        <v>354</v>
      </c>
      <c r="C98" s="376" t="s">
        <v>355</v>
      </c>
      <c r="D98" s="119" t="s">
        <v>3</v>
      </c>
      <c r="E98" s="362" t="s">
        <v>4</v>
      </c>
      <c r="F98" s="363" t="s">
        <v>186</v>
      </c>
      <c r="G98" s="363" t="s">
        <v>186</v>
      </c>
      <c r="H98" s="376" t="s">
        <v>186</v>
      </c>
      <c r="I98" s="361" t="s">
        <v>186</v>
      </c>
      <c r="J98" s="367" t="s">
        <v>186</v>
      </c>
      <c r="K98" s="410" t="s">
        <v>186</v>
      </c>
      <c r="L98" s="359" t="str">
        <f>VLOOKUP(K98,CódigosRetorno!$A$1:$B$1683,2,FALSE)</f>
        <v>-</v>
      </c>
      <c r="M98" s="305" t="s">
        <v>186</v>
      </c>
      <c r="N98" s="392" t="s">
        <v>186</v>
      </c>
    </row>
    <row r="99" spans="1:14" ht="24">
      <c r="A99" s="149"/>
      <c r="B99" s="292">
        <f>+B97+1</f>
        <v>41</v>
      </c>
      <c r="C99" s="301" t="s">
        <v>356</v>
      </c>
      <c r="D99" s="323" t="s">
        <v>186</v>
      </c>
      <c r="E99" s="292" t="s">
        <v>4</v>
      </c>
      <c r="F99" s="292" t="s">
        <v>7</v>
      </c>
      <c r="G99" s="126" t="s">
        <v>186</v>
      </c>
      <c r="H99" s="144" t="s">
        <v>357</v>
      </c>
      <c r="I99" s="290" t="s">
        <v>2631</v>
      </c>
      <c r="J99" s="291" t="s">
        <v>186</v>
      </c>
      <c r="K99" s="319" t="s">
        <v>186</v>
      </c>
      <c r="L99" s="290" t="str">
        <f>VLOOKUP(K99,CódigosRetorno!$A$1:$B$1683,2,FALSE)</f>
        <v>-</v>
      </c>
      <c r="M99" s="191"/>
      <c r="N99" s="305" t="s">
        <v>186</v>
      </c>
    </row>
    <row r="100" spans="1:14" ht="24">
      <c r="A100" s="149"/>
      <c r="B100" s="292">
        <f>+B99+1</f>
        <v>42</v>
      </c>
      <c r="C100" s="301" t="s">
        <v>358</v>
      </c>
      <c r="D100" s="323" t="s">
        <v>186</v>
      </c>
      <c r="E100" s="292" t="s">
        <v>4</v>
      </c>
      <c r="F100" s="292" t="s">
        <v>10</v>
      </c>
      <c r="G100" s="292" t="s">
        <v>3220</v>
      </c>
      <c r="H100" s="144" t="s">
        <v>359</v>
      </c>
      <c r="I100" s="290" t="s">
        <v>2631</v>
      </c>
      <c r="J100" s="291" t="s">
        <v>186</v>
      </c>
      <c r="K100" s="319" t="s">
        <v>186</v>
      </c>
      <c r="L100" s="290" t="str">
        <f>VLOOKUP(K100,CódigosRetorno!$A$1:$B$1683,2,FALSE)</f>
        <v>-</v>
      </c>
      <c r="M100" s="191"/>
      <c r="N100" s="305" t="s">
        <v>186</v>
      </c>
    </row>
    <row r="101" spans="1:14">
      <c r="A101" s="149"/>
      <c r="B101" s="416" t="s">
        <v>360</v>
      </c>
      <c r="C101" s="376" t="s">
        <v>361</v>
      </c>
      <c r="D101" s="119" t="s">
        <v>3</v>
      </c>
      <c r="E101" s="362" t="s">
        <v>4</v>
      </c>
      <c r="F101" s="363" t="s">
        <v>186</v>
      </c>
      <c r="G101" s="363" t="s">
        <v>186</v>
      </c>
      <c r="H101" s="376" t="s">
        <v>186</v>
      </c>
      <c r="I101" s="361" t="s">
        <v>186</v>
      </c>
      <c r="J101" s="367" t="s">
        <v>186</v>
      </c>
      <c r="K101" s="410" t="s">
        <v>186</v>
      </c>
      <c r="L101" s="359" t="str">
        <f>VLOOKUP(K101,CódigosRetorno!$A$1:$B$1683,2,FALSE)</f>
        <v>-</v>
      </c>
      <c r="M101" s="305" t="s">
        <v>186</v>
      </c>
      <c r="N101" s="392" t="s">
        <v>186</v>
      </c>
    </row>
    <row r="102" spans="1:14" ht="24">
      <c r="A102" s="149"/>
      <c r="B102" s="1531">
        <f>+B100+1</f>
        <v>43</v>
      </c>
      <c r="C102" s="1517" t="s">
        <v>3296</v>
      </c>
      <c r="D102" s="323" t="s">
        <v>3</v>
      </c>
      <c r="E102" s="1531" t="s">
        <v>4</v>
      </c>
      <c r="F102" s="1531" t="s">
        <v>182</v>
      </c>
      <c r="G102" s="1536" t="s">
        <v>3293</v>
      </c>
      <c r="H102" s="1517" t="s">
        <v>363</v>
      </c>
      <c r="I102" s="290" t="s">
        <v>3136</v>
      </c>
      <c r="J102" s="292" t="s">
        <v>203</v>
      </c>
      <c r="K102" s="319" t="s">
        <v>1612</v>
      </c>
      <c r="L102" s="290" t="str">
        <f>VLOOKUP(K102,CódigosRetorno!$A$1:$B$1683,2,FALSE)</f>
        <v>El XML no contiene el atributo o no existe informacion del codigo de ubigeo.</v>
      </c>
      <c r="M102" s="191"/>
      <c r="N102" s="305" t="s">
        <v>186</v>
      </c>
    </row>
    <row r="103" spans="1:14">
      <c r="A103" s="149"/>
      <c r="B103" s="1533"/>
      <c r="C103" s="1534"/>
      <c r="D103" s="323" t="s">
        <v>186</v>
      </c>
      <c r="E103" s="1533"/>
      <c r="F103" s="1533"/>
      <c r="G103" s="1538"/>
      <c r="H103" s="1534"/>
      <c r="I103" s="290" t="s">
        <v>3522</v>
      </c>
      <c r="J103" s="292" t="s">
        <v>203</v>
      </c>
      <c r="K103" s="319" t="s">
        <v>1611</v>
      </c>
      <c r="L103" s="290" t="str">
        <f>VLOOKUP(K103,CódigosRetorno!$A$1:$B$1683,2,FALSE)</f>
        <v>El valor ingresado como codigo de ubigeo no cumple con el estandar.</v>
      </c>
      <c r="M103" s="191"/>
      <c r="N103" s="305" t="s">
        <v>186</v>
      </c>
    </row>
    <row r="104" spans="1:14" ht="24">
      <c r="A104" s="149"/>
      <c r="B104" s="1532"/>
      <c r="C104" s="1518"/>
      <c r="D104" s="323"/>
      <c r="E104" s="1532"/>
      <c r="F104" s="1532"/>
      <c r="G104" s="1537"/>
      <c r="H104" s="1518"/>
      <c r="I104" s="290" t="s">
        <v>3248</v>
      </c>
      <c r="J104" s="292" t="s">
        <v>1177</v>
      </c>
      <c r="K104" s="319" t="s">
        <v>2969</v>
      </c>
      <c r="L104" s="290" t="str">
        <f>VLOOKUP(K104,CódigosRetorno!$A$1:$B$1683,2,FALSE)</f>
        <v>Debe corresponder a algún valor válido establecido en el catálogo 13</v>
      </c>
      <c r="M104" s="191"/>
      <c r="N104" s="292" t="s">
        <v>3129</v>
      </c>
    </row>
    <row r="105" spans="1:14" ht="24">
      <c r="A105" s="149"/>
      <c r="B105" s="1531">
        <f>+B102+1</f>
        <v>44</v>
      </c>
      <c r="C105" s="1517" t="s">
        <v>3297</v>
      </c>
      <c r="D105" s="323" t="s">
        <v>186</v>
      </c>
      <c r="E105" s="1531" t="s">
        <v>4</v>
      </c>
      <c r="F105" s="1531" t="s">
        <v>5</v>
      </c>
      <c r="G105" s="1529" t="s">
        <v>186</v>
      </c>
      <c r="H105" s="1517" t="s">
        <v>364</v>
      </c>
      <c r="I105" s="290" t="s">
        <v>3136</v>
      </c>
      <c r="J105" s="292" t="s">
        <v>203</v>
      </c>
      <c r="K105" s="319" t="s">
        <v>1610</v>
      </c>
      <c r="L105" s="290" t="str">
        <f>VLOOKUP(K105,CódigosRetorno!$A$1:$B$1683,2,FALSE)</f>
        <v>El XML no contiene el atributo o no existe informacion de direccion completa y detallada.</v>
      </c>
      <c r="M105" s="191"/>
      <c r="N105" s="305" t="s">
        <v>186</v>
      </c>
    </row>
    <row r="106" spans="1:14" ht="12" customHeight="1">
      <c r="A106" s="149"/>
      <c r="B106" s="1532"/>
      <c r="C106" s="1518"/>
      <c r="D106" s="146" t="s">
        <v>186</v>
      </c>
      <c r="E106" s="1532"/>
      <c r="F106" s="1532"/>
      <c r="G106" s="1530"/>
      <c r="H106" s="1518"/>
      <c r="I106" s="306" t="s">
        <v>3589</v>
      </c>
      <c r="J106" s="292" t="s">
        <v>203</v>
      </c>
      <c r="K106" s="128" t="s">
        <v>1609</v>
      </c>
      <c r="L106" s="290" t="str">
        <f>VLOOKUP(K106,CódigosRetorno!$A$1:$B$1683,2,FALSE)</f>
        <v>El valor ingresado como direccion completa y detallada no cumple con el estandar.</v>
      </c>
      <c r="M106" s="197"/>
      <c r="N106" s="305" t="s">
        <v>186</v>
      </c>
    </row>
    <row r="107" spans="1:14" ht="24">
      <c r="A107" s="149"/>
      <c r="B107" s="362" t="s">
        <v>365</v>
      </c>
      <c r="C107" s="376" t="s">
        <v>366</v>
      </c>
      <c r="D107" s="119" t="s">
        <v>3</v>
      </c>
      <c r="E107" s="362" t="s">
        <v>9</v>
      </c>
      <c r="F107" s="363" t="s">
        <v>186</v>
      </c>
      <c r="G107" s="363" t="s">
        <v>186</v>
      </c>
      <c r="H107" s="376" t="s">
        <v>186</v>
      </c>
      <c r="I107" s="361" t="s">
        <v>186</v>
      </c>
      <c r="J107" s="367" t="s">
        <v>186</v>
      </c>
      <c r="K107" s="410" t="s">
        <v>186</v>
      </c>
      <c r="L107" s="359" t="str">
        <f>VLOOKUP(K107,CódigosRetorno!$A$1:$B$1683,2,FALSE)</f>
        <v>-</v>
      </c>
      <c r="M107" s="305" t="s">
        <v>186</v>
      </c>
      <c r="N107" s="392" t="s">
        <v>186</v>
      </c>
    </row>
    <row r="108" spans="1:14" ht="24">
      <c r="A108" s="149"/>
      <c r="B108" s="292">
        <f>+B105+1</f>
        <v>45</v>
      </c>
      <c r="C108" s="301" t="s">
        <v>367</v>
      </c>
      <c r="D108" s="323" t="s">
        <v>3</v>
      </c>
      <c r="E108" s="292" t="s">
        <v>4</v>
      </c>
      <c r="F108" s="292" t="s">
        <v>115</v>
      </c>
      <c r="G108" s="291" t="s">
        <v>368</v>
      </c>
      <c r="H108" s="144" t="s">
        <v>369</v>
      </c>
      <c r="I108" s="290" t="s">
        <v>2631</v>
      </c>
      <c r="J108" s="291" t="s">
        <v>186</v>
      </c>
      <c r="K108" s="319" t="s">
        <v>186</v>
      </c>
      <c r="L108" s="290" t="str">
        <f>VLOOKUP(K108,CódigosRetorno!$A$1:$B$1683,2,FALSE)</f>
        <v>-</v>
      </c>
      <c r="M108" s="191"/>
      <c r="N108" s="305" t="s">
        <v>186</v>
      </c>
    </row>
    <row r="109" spans="1:14">
      <c r="A109" s="149"/>
      <c r="B109" s="411" t="s">
        <v>370</v>
      </c>
      <c r="C109" s="376" t="s">
        <v>371</v>
      </c>
      <c r="D109" s="119" t="s">
        <v>3</v>
      </c>
      <c r="E109" s="362" t="s">
        <v>4</v>
      </c>
      <c r="F109" s="363" t="s">
        <v>186</v>
      </c>
      <c r="G109" s="363" t="s">
        <v>186</v>
      </c>
      <c r="H109" s="376" t="s">
        <v>186</v>
      </c>
      <c r="I109" s="361" t="s">
        <v>186</v>
      </c>
      <c r="J109" s="367" t="s">
        <v>186</v>
      </c>
      <c r="K109" s="410" t="s">
        <v>186</v>
      </c>
      <c r="L109" s="359" t="str">
        <f>VLOOKUP(K109,CódigosRetorno!$A$1:$B$1683,2,FALSE)</f>
        <v>-</v>
      </c>
      <c r="M109" s="305" t="s">
        <v>186</v>
      </c>
      <c r="N109" s="392" t="s">
        <v>186</v>
      </c>
    </row>
    <row r="110" spans="1:14" ht="24">
      <c r="A110" s="149"/>
      <c r="B110" s="1531">
        <f>+B108+1</f>
        <v>46</v>
      </c>
      <c r="C110" s="1517" t="s">
        <v>3294</v>
      </c>
      <c r="D110" s="292" t="s">
        <v>3</v>
      </c>
      <c r="E110" s="1531" t="s">
        <v>4</v>
      </c>
      <c r="F110" s="1531" t="s">
        <v>182</v>
      </c>
      <c r="G110" s="1536" t="s">
        <v>3293</v>
      </c>
      <c r="H110" s="1517" t="s">
        <v>372</v>
      </c>
      <c r="I110" s="290" t="s">
        <v>3136</v>
      </c>
      <c r="J110" s="292" t="s">
        <v>203</v>
      </c>
      <c r="K110" s="319" t="s">
        <v>1612</v>
      </c>
      <c r="L110" s="290" t="str">
        <f>VLOOKUP(K110,CódigosRetorno!$A$1:$B$1683,2,FALSE)</f>
        <v>El XML no contiene el atributo o no existe informacion del codigo de ubigeo.</v>
      </c>
      <c r="M110" s="191"/>
      <c r="N110" s="305" t="s">
        <v>186</v>
      </c>
    </row>
    <row r="111" spans="1:14">
      <c r="A111" s="149"/>
      <c r="B111" s="1533"/>
      <c r="C111" s="1534"/>
      <c r="D111" s="323" t="s">
        <v>186</v>
      </c>
      <c r="E111" s="1533"/>
      <c r="F111" s="1533"/>
      <c r="G111" s="1538"/>
      <c r="H111" s="1534"/>
      <c r="I111" s="290" t="s">
        <v>3522</v>
      </c>
      <c r="J111" s="292" t="s">
        <v>203</v>
      </c>
      <c r="K111" s="319" t="s">
        <v>1611</v>
      </c>
      <c r="L111" s="290" t="str">
        <f>VLOOKUP(K111,CódigosRetorno!$A$1:$B$1683,2,FALSE)</f>
        <v>El valor ingresado como codigo de ubigeo no cumple con el estandar.</v>
      </c>
      <c r="M111" s="191"/>
      <c r="N111" s="305" t="s">
        <v>186</v>
      </c>
    </row>
    <row r="112" spans="1:14" ht="24">
      <c r="A112" s="149"/>
      <c r="B112" s="1532"/>
      <c r="C112" s="1518"/>
      <c r="D112" s="323"/>
      <c r="E112" s="1532"/>
      <c r="F112" s="1532"/>
      <c r="G112" s="1537"/>
      <c r="H112" s="1518"/>
      <c r="I112" s="290" t="s">
        <v>3248</v>
      </c>
      <c r="J112" s="292" t="s">
        <v>1177</v>
      </c>
      <c r="K112" s="319" t="s">
        <v>2969</v>
      </c>
      <c r="L112" s="290" t="str">
        <f>VLOOKUP(K112,CódigosRetorno!$A$1:$B$1683,2,FALSE)</f>
        <v>Debe corresponder a algún valor válido establecido en el catálogo 13</v>
      </c>
      <c r="M112" s="191"/>
      <c r="N112" s="292" t="s">
        <v>3129</v>
      </c>
    </row>
    <row r="113" spans="1:14" ht="24">
      <c r="A113" s="149"/>
      <c r="B113" s="1531">
        <f>+B110+1</f>
        <v>47</v>
      </c>
      <c r="C113" s="1517" t="s">
        <v>3295</v>
      </c>
      <c r="D113" s="292" t="s">
        <v>3</v>
      </c>
      <c r="E113" s="1531" t="s">
        <v>4</v>
      </c>
      <c r="F113" s="1531" t="s">
        <v>5</v>
      </c>
      <c r="G113" s="1529" t="s">
        <v>186</v>
      </c>
      <c r="H113" s="1517" t="s">
        <v>373</v>
      </c>
      <c r="I113" s="290" t="s">
        <v>3136</v>
      </c>
      <c r="J113" s="292" t="s">
        <v>203</v>
      </c>
      <c r="K113" s="319" t="s">
        <v>1610</v>
      </c>
      <c r="L113" s="290" t="str">
        <f>VLOOKUP(K113,CódigosRetorno!$A$1:$B$1683,2,FALSE)</f>
        <v>El XML no contiene el atributo o no existe informacion de direccion completa y detallada.</v>
      </c>
      <c r="M113" s="191"/>
      <c r="N113" s="305" t="s">
        <v>186</v>
      </c>
    </row>
    <row r="114" spans="1:14" ht="12" customHeight="1">
      <c r="A114" s="149"/>
      <c r="B114" s="1532"/>
      <c r="C114" s="1518"/>
      <c r="D114" s="146" t="s">
        <v>186</v>
      </c>
      <c r="E114" s="1532"/>
      <c r="F114" s="1532"/>
      <c r="G114" s="1530"/>
      <c r="H114" s="1518"/>
      <c r="I114" s="306" t="s">
        <v>3589</v>
      </c>
      <c r="J114" s="292" t="s">
        <v>203</v>
      </c>
      <c r="K114" s="128" t="s">
        <v>1609</v>
      </c>
      <c r="L114" s="290" t="str">
        <f>VLOOKUP(K114,CódigosRetorno!$A$1:$B$1683,2,FALSE)</f>
        <v>El valor ingresado como direccion completa y detallada no cumple con el estandar.</v>
      </c>
      <c r="M114" s="197"/>
      <c r="N114" s="305" t="s">
        <v>186</v>
      </c>
    </row>
    <row r="115" spans="1:14" ht="36">
      <c r="A115" s="149"/>
      <c r="B115" s="411" t="s">
        <v>374</v>
      </c>
      <c r="C115" s="376" t="s">
        <v>375</v>
      </c>
      <c r="D115" s="119" t="s">
        <v>3</v>
      </c>
      <c r="E115" s="362" t="s">
        <v>9</v>
      </c>
      <c r="F115" s="363" t="s">
        <v>186</v>
      </c>
      <c r="G115" s="363" t="s">
        <v>186</v>
      </c>
      <c r="H115" s="376" t="s">
        <v>186</v>
      </c>
      <c r="I115" s="361" t="s">
        <v>186</v>
      </c>
      <c r="J115" s="367" t="s">
        <v>186</v>
      </c>
      <c r="K115" s="410" t="s">
        <v>186</v>
      </c>
      <c r="L115" s="359" t="str">
        <f>VLOOKUP(K115,CódigosRetorno!$A$1:$B$1683,2,FALSE)</f>
        <v>-</v>
      </c>
      <c r="M115" s="305" t="s">
        <v>186</v>
      </c>
      <c r="N115" s="392" t="s">
        <v>186</v>
      </c>
    </row>
    <row r="116" spans="1:14" ht="24">
      <c r="A116" s="149"/>
      <c r="B116" s="292">
        <f>+B113+1</f>
        <v>48</v>
      </c>
      <c r="C116" s="290" t="s">
        <v>376</v>
      </c>
      <c r="D116" s="323" t="s">
        <v>186</v>
      </c>
      <c r="E116" s="292" t="s">
        <v>4</v>
      </c>
      <c r="F116" s="292" t="s">
        <v>13</v>
      </c>
      <c r="G116" s="126" t="s">
        <v>186</v>
      </c>
      <c r="H116" s="301" t="s">
        <v>377</v>
      </c>
      <c r="I116" s="290" t="s">
        <v>2631</v>
      </c>
      <c r="J116" s="291" t="s">
        <v>186</v>
      </c>
      <c r="K116" s="319" t="s">
        <v>186</v>
      </c>
      <c r="L116" s="290" t="str">
        <f>VLOOKUP(K116,CódigosRetorno!$A$1:$B$1683,2,FALSE)</f>
        <v>-</v>
      </c>
      <c r="M116" s="191"/>
      <c r="N116" s="305" t="s">
        <v>186</v>
      </c>
    </row>
    <row r="117" spans="1:14">
      <c r="A117" s="149"/>
      <c r="B117" s="411" t="s">
        <v>378</v>
      </c>
      <c r="C117" s="376" t="s">
        <v>379</v>
      </c>
      <c r="D117" s="119" t="s">
        <v>380</v>
      </c>
      <c r="E117" s="362" t="s">
        <v>4</v>
      </c>
      <c r="F117" s="363" t="s">
        <v>186</v>
      </c>
      <c r="G117" s="363" t="s">
        <v>186</v>
      </c>
      <c r="H117" s="376" t="s">
        <v>186</v>
      </c>
      <c r="I117" s="361" t="s">
        <v>186</v>
      </c>
      <c r="J117" s="367" t="s">
        <v>186</v>
      </c>
      <c r="K117" s="410" t="s">
        <v>186</v>
      </c>
      <c r="L117" s="359" t="str">
        <f>VLOOKUP(K117,CódigosRetorno!$A$1:$B$1683,2,FALSE)</f>
        <v>-</v>
      </c>
      <c r="M117" s="147"/>
      <c r="N117" s="392" t="s">
        <v>186</v>
      </c>
    </row>
    <row r="118" spans="1:14">
      <c r="A118" s="149"/>
      <c r="B118" s="1536">
        <f>+B116+1</f>
        <v>49</v>
      </c>
      <c r="C118" s="1517" t="s">
        <v>382</v>
      </c>
      <c r="D118" s="292" t="s">
        <v>380</v>
      </c>
      <c r="E118" s="1531" t="s">
        <v>4</v>
      </c>
      <c r="F118" s="1531" t="s">
        <v>383</v>
      </c>
      <c r="G118" s="1529" t="s">
        <v>186</v>
      </c>
      <c r="H118" s="1517" t="s">
        <v>3298</v>
      </c>
      <c r="I118" s="290" t="s">
        <v>3299</v>
      </c>
      <c r="J118" s="292" t="s">
        <v>203</v>
      </c>
      <c r="K118" s="319" t="s">
        <v>2429</v>
      </c>
      <c r="L118" s="290" t="str">
        <f>VLOOKUP(K118,CódigosRetorno!$A$1:$B$1683,2,FALSE)</f>
        <v>El Numero de orden del item no cumple con el formato establecido</v>
      </c>
      <c r="M118" s="191"/>
      <c r="N118" s="305" t="s">
        <v>186</v>
      </c>
    </row>
    <row r="119" spans="1:14">
      <c r="A119" s="149"/>
      <c r="B119" s="1538"/>
      <c r="C119" s="1534"/>
      <c r="D119" s="292"/>
      <c r="E119" s="1533"/>
      <c r="F119" s="1533"/>
      <c r="G119" s="1535"/>
      <c r="H119" s="1518"/>
      <c r="I119" s="301" t="s">
        <v>3300</v>
      </c>
      <c r="J119" s="314" t="s">
        <v>203</v>
      </c>
      <c r="K119" s="316" t="s">
        <v>1652</v>
      </c>
      <c r="L119" s="290" t="str">
        <f>VLOOKUP(K119,CódigosRetorno!$A$1:$B$1683,2,FALSE)</f>
        <v>El número de ítem no puede estar duplicado.</v>
      </c>
      <c r="M119" s="191"/>
      <c r="N119" s="305" t="s">
        <v>186</v>
      </c>
    </row>
    <row r="120" spans="1:14" ht="24">
      <c r="A120" s="149"/>
      <c r="B120" s="1537"/>
      <c r="C120" s="1518"/>
      <c r="D120" s="292"/>
      <c r="E120" s="1532"/>
      <c r="F120" s="1532"/>
      <c r="G120" s="1530"/>
      <c r="H120" s="296" t="s">
        <v>3562</v>
      </c>
      <c r="I120" s="290" t="s">
        <v>2631</v>
      </c>
      <c r="J120" s="291" t="s">
        <v>186</v>
      </c>
      <c r="K120" s="319" t="s">
        <v>186</v>
      </c>
      <c r="L120" s="290" t="str">
        <f>VLOOKUP(K120,CódigosRetorno!$A$1:$B$1683,2,FALSE)</f>
        <v>-</v>
      </c>
      <c r="M120" s="191"/>
      <c r="N120" s="305" t="s">
        <v>186</v>
      </c>
    </row>
    <row r="121" spans="1:14" ht="24">
      <c r="A121" s="149"/>
      <c r="B121" s="1536">
        <f>+B118+1</f>
        <v>50</v>
      </c>
      <c r="C121" s="1517" t="s">
        <v>384</v>
      </c>
      <c r="D121" s="292" t="s">
        <v>380</v>
      </c>
      <c r="E121" s="1531" t="s">
        <v>4</v>
      </c>
      <c r="F121" s="1531" t="s">
        <v>105</v>
      </c>
      <c r="G121" s="1529" t="s">
        <v>186</v>
      </c>
      <c r="H121" s="1517" t="s">
        <v>385</v>
      </c>
      <c r="I121" s="290" t="s">
        <v>2616</v>
      </c>
      <c r="J121" s="292" t="s">
        <v>203</v>
      </c>
      <c r="K121" s="319" t="s">
        <v>1608</v>
      </c>
      <c r="L121" s="290" t="str">
        <f>VLOOKUP(K121,CódigosRetorno!$A$1:$B$1683,2,FALSE)</f>
        <v>El XML no contiene el atributo o no existe informacion de cantida de items</v>
      </c>
      <c r="M121" s="191"/>
      <c r="N121" s="305" t="s">
        <v>186</v>
      </c>
    </row>
    <row r="122" spans="1:14" ht="24">
      <c r="A122" s="149"/>
      <c r="B122" s="1537"/>
      <c r="C122" s="1518"/>
      <c r="D122" s="146" t="s">
        <v>186</v>
      </c>
      <c r="E122" s="1532"/>
      <c r="F122" s="1532"/>
      <c r="G122" s="1530"/>
      <c r="H122" s="1518"/>
      <c r="I122" s="290" t="s">
        <v>3525</v>
      </c>
      <c r="J122" s="292" t="s">
        <v>203</v>
      </c>
      <c r="K122" s="128" t="s">
        <v>1607</v>
      </c>
      <c r="L122" s="290" t="str">
        <f>VLOOKUP(K122,CódigosRetorno!$A$1:$B$1683,2,FALSE)</f>
        <v>El valor ingresado en cantidad de items no cumple con el estandar</v>
      </c>
      <c r="M122" s="197"/>
      <c r="N122" s="305" t="s">
        <v>186</v>
      </c>
    </row>
    <row r="123" spans="1:14" ht="24">
      <c r="A123" s="149"/>
      <c r="B123" s="291">
        <f>+B121+1</f>
        <v>51</v>
      </c>
      <c r="C123" s="301" t="s">
        <v>386</v>
      </c>
      <c r="D123" s="292" t="s">
        <v>380</v>
      </c>
      <c r="E123" s="292" t="s">
        <v>4</v>
      </c>
      <c r="F123" s="323" t="s">
        <v>186</v>
      </c>
      <c r="G123" s="291" t="s">
        <v>3284</v>
      </c>
      <c r="H123" s="301" t="s">
        <v>387</v>
      </c>
      <c r="I123" s="290" t="s">
        <v>2631</v>
      </c>
      <c r="J123" s="291" t="s">
        <v>186</v>
      </c>
      <c r="K123" s="319" t="s">
        <v>186</v>
      </c>
      <c r="L123" s="290" t="str">
        <f>VLOOKUP(K123,CódigosRetorno!$A$1:$B$1683,2,FALSE)</f>
        <v>-</v>
      </c>
      <c r="M123" s="191"/>
      <c r="N123" s="305" t="s">
        <v>186</v>
      </c>
    </row>
    <row r="124" spans="1:14" ht="24">
      <c r="A124" s="149"/>
      <c r="B124" s="1536">
        <f>+B123+1</f>
        <v>52</v>
      </c>
      <c r="C124" s="1517" t="s">
        <v>388</v>
      </c>
      <c r="D124" s="292" t="s">
        <v>380</v>
      </c>
      <c r="E124" s="1531" t="s">
        <v>4</v>
      </c>
      <c r="F124" s="1531" t="s">
        <v>60</v>
      </c>
      <c r="G124" s="1529" t="s">
        <v>186</v>
      </c>
      <c r="H124" s="1517" t="s">
        <v>389</v>
      </c>
      <c r="I124" s="290" t="s">
        <v>3136</v>
      </c>
      <c r="J124" s="292" t="s">
        <v>203</v>
      </c>
      <c r="K124" s="319" t="s">
        <v>1606</v>
      </c>
      <c r="L124" s="290" t="str">
        <f>VLOOKUP(K124,CódigosRetorno!$A$1:$B$1683,2,FALSE)</f>
        <v>El XML no contiene el atributo o no existe informacion de descripcion del items</v>
      </c>
      <c r="M124" s="191"/>
      <c r="N124" s="305" t="s">
        <v>186</v>
      </c>
    </row>
    <row r="125" spans="1:14" ht="12" customHeight="1">
      <c r="A125" s="149"/>
      <c r="B125" s="1537"/>
      <c r="C125" s="1518"/>
      <c r="D125" s="323" t="s">
        <v>186</v>
      </c>
      <c r="E125" s="1532"/>
      <c r="F125" s="1532"/>
      <c r="G125" s="1530"/>
      <c r="H125" s="1518"/>
      <c r="I125" s="306" t="s">
        <v>3588</v>
      </c>
      <c r="J125" s="292" t="s">
        <v>1177</v>
      </c>
      <c r="K125" s="319" t="s">
        <v>1604</v>
      </c>
      <c r="L125" s="290" t="str">
        <f>VLOOKUP(K125,CódigosRetorno!$A$1:$B$1683,2,FALSE)</f>
        <v>El valor ingresado en descripcion del items no cumple con el estandar</v>
      </c>
      <c r="M125" s="191"/>
      <c r="N125" s="305" t="s">
        <v>186</v>
      </c>
    </row>
    <row r="126" spans="1:14" ht="24">
      <c r="A126" s="149"/>
      <c r="B126" s="291">
        <f>+B124+1</f>
        <v>53</v>
      </c>
      <c r="C126" s="301" t="s">
        <v>390</v>
      </c>
      <c r="D126" s="292" t="s">
        <v>380</v>
      </c>
      <c r="E126" s="292" t="s">
        <v>9</v>
      </c>
      <c r="F126" s="292" t="s">
        <v>391</v>
      </c>
      <c r="G126" s="126" t="s">
        <v>186</v>
      </c>
      <c r="H126" s="1517" t="s">
        <v>392</v>
      </c>
      <c r="I126" s="290" t="s">
        <v>3722</v>
      </c>
      <c r="J126" s="292" t="s">
        <v>1177</v>
      </c>
      <c r="K126" s="319" t="s">
        <v>1603</v>
      </c>
      <c r="L126" s="290" t="str">
        <f>VLOOKUP(K126,CódigosRetorno!$A$1:$B$1683,2,FALSE)</f>
        <v>El valor ingresado en codigo del item no cumple con el estandar.</v>
      </c>
      <c r="M126" s="191"/>
      <c r="N126" s="305" t="s">
        <v>186</v>
      </c>
    </row>
    <row r="127" spans="1:14">
      <c r="A127" s="149"/>
      <c r="B127" s="305">
        <f>+B126+1</f>
        <v>54</v>
      </c>
      <c r="C127" s="301" t="s">
        <v>872</v>
      </c>
      <c r="D127" s="305" t="s">
        <v>9</v>
      </c>
      <c r="E127" s="305" t="s">
        <v>9</v>
      </c>
      <c r="F127" s="292" t="s">
        <v>148</v>
      </c>
      <c r="G127" s="330" t="s">
        <v>186</v>
      </c>
      <c r="H127" s="1518"/>
      <c r="I127" s="290" t="s">
        <v>2631</v>
      </c>
      <c r="J127" s="291" t="s">
        <v>186</v>
      </c>
      <c r="K127" s="319" t="s">
        <v>186</v>
      </c>
      <c r="L127" s="290" t="str">
        <f>VLOOKUP(K127,CódigosRetorno!$A$1:$B$1683,2,FALSE)</f>
        <v>-</v>
      </c>
      <c r="M127" s="197"/>
      <c r="N127" s="305" t="s">
        <v>186</v>
      </c>
    </row>
    <row r="128" spans="1:14" ht="12" customHeight="1">
      <c r="B128" s="179"/>
      <c r="C128" s="150"/>
      <c r="D128" s="179"/>
      <c r="E128" s="179"/>
      <c r="F128" s="179"/>
      <c r="G128" s="179"/>
      <c r="H128" s="150"/>
      <c r="I128" s="150"/>
      <c r="J128" s="179"/>
      <c r="K128" s="180"/>
      <c r="L128" s="150"/>
      <c r="M128" s="150"/>
      <c r="N128" s="185"/>
    </row>
    <row r="129" spans="2:14" hidden="1">
      <c r="B129" s="179"/>
      <c r="C129" s="150"/>
      <c r="D129" s="179"/>
      <c r="E129" s="179"/>
      <c r="F129" s="179"/>
      <c r="G129" s="179"/>
      <c r="H129" s="150"/>
      <c r="I129" s="150"/>
      <c r="J129" s="179"/>
      <c r="K129" s="180"/>
      <c r="L129" s="150"/>
      <c r="M129" s="150"/>
      <c r="N129" s="185"/>
    </row>
    <row r="130" spans="2:14" hidden="1">
      <c r="B130" s="179"/>
      <c r="C130" s="150"/>
      <c r="D130" s="179"/>
      <c r="E130" s="179"/>
      <c r="F130" s="179"/>
      <c r="G130" s="179"/>
      <c r="H130" s="150"/>
      <c r="I130" s="150"/>
      <c r="J130" s="179"/>
      <c r="K130" s="180"/>
      <c r="L130" s="150"/>
      <c r="M130" s="150"/>
      <c r="N130" s="185"/>
    </row>
    <row r="131" spans="2:14" hidden="1">
      <c r="B131" s="179"/>
      <c r="C131" s="150"/>
      <c r="D131" s="179"/>
      <c r="E131" s="179"/>
      <c r="F131" s="179"/>
      <c r="G131" s="179"/>
      <c r="H131" s="150"/>
      <c r="I131" s="150"/>
      <c r="J131" s="179"/>
      <c r="K131" s="180"/>
      <c r="L131" s="150"/>
      <c r="M131" s="150"/>
      <c r="N131" s="185"/>
    </row>
    <row r="132" spans="2:14" hidden="1">
      <c r="B132" s="179"/>
      <c r="C132" s="150"/>
      <c r="D132" s="179"/>
      <c r="E132" s="179"/>
      <c r="F132" s="179"/>
      <c r="G132" s="179"/>
      <c r="H132" s="150"/>
      <c r="I132" s="150"/>
      <c r="J132" s="179"/>
      <c r="K132" s="180"/>
      <c r="L132" s="150"/>
      <c r="M132" s="150"/>
      <c r="N132" s="185"/>
    </row>
    <row r="133" spans="2:14" hidden="1">
      <c r="B133" s="179"/>
      <c r="C133" s="150"/>
      <c r="D133" s="179"/>
      <c r="E133" s="179"/>
      <c r="F133" s="179"/>
      <c r="G133" s="179"/>
      <c r="H133" s="150"/>
      <c r="I133" s="150"/>
      <c r="J133" s="179"/>
      <c r="K133" s="180"/>
      <c r="L133" s="150"/>
      <c r="M133" s="150"/>
      <c r="N133" s="185"/>
    </row>
    <row r="134" spans="2:14" hidden="1">
      <c r="B134" s="179"/>
      <c r="C134" s="150"/>
      <c r="D134" s="179"/>
      <c r="E134" s="179"/>
      <c r="F134" s="179"/>
      <c r="G134" s="179"/>
      <c r="H134" s="150"/>
      <c r="I134" s="150"/>
      <c r="J134" s="179"/>
      <c r="K134" s="180"/>
      <c r="L134" s="150"/>
      <c r="M134" s="150"/>
      <c r="N134" s="185"/>
    </row>
    <row r="135" spans="2:14" hidden="1">
      <c r="B135" s="179"/>
      <c r="C135" s="150"/>
      <c r="D135" s="179"/>
      <c r="E135" s="179"/>
      <c r="F135" s="179"/>
      <c r="G135" s="179"/>
      <c r="H135" s="150"/>
      <c r="I135" s="150"/>
      <c r="J135" s="179"/>
      <c r="K135" s="180"/>
      <c r="L135" s="150"/>
      <c r="M135" s="150"/>
      <c r="N135" s="185"/>
    </row>
    <row r="136" spans="2:14" hidden="1">
      <c r="B136" s="179"/>
      <c r="C136" s="150"/>
      <c r="D136" s="179"/>
      <c r="E136" s="179"/>
      <c r="F136" s="179"/>
      <c r="G136" s="179"/>
      <c r="H136" s="150"/>
      <c r="I136" s="150"/>
      <c r="J136" s="179"/>
      <c r="K136" s="180"/>
      <c r="L136" s="150"/>
      <c r="M136" s="150"/>
      <c r="N136" s="185"/>
    </row>
    <row r="137" spans="2:14" hidden="1">
      <c r="B137" s="179"/>
      <c r="C137" s="150"/>
      <c r="D137" s="179"/>
      <c r="E137" s="179"/>
      <c r="F137" s="179"/>
      <c r="G137" s="179"/>
      <c r="H137" s="150"/>
      <c r="I137" s="150"/>
      <c r="J137" s="179"/>
      <c r="K137" s="180"/>
      <c r="L137" s="150"/>
      <c r="M137" s="150"/>
      <c r="N137" s="185"/>
    </row>
    <row r="138" spans="2:14" hidden="1">
      <c r="B138" s="179"/>
      <c r="C138" s="150"/>
      <c r="D138" s="179"/>
      <c r="E138" s="179"/>
      <c r="F138" s="179"/>
      <c r="G138" s="179"/>
      <c r="H138" s="150"/>
      <c r="I138" s="150"/>
      <c r="J138" s="179"/>
      <c r="K138" s="180"/>
      <c r="L138" s="150"/>
      <c r="M138" s="150"/>
      <c r="N138" s="185"/>
    </row>
    <row r="139" spans="2:14" hidden="1">
      <c r="B139" s="179"/>
      <c r="C139" s="150"/>
      <c r="D139" s="179"/>
      <c r="E139" s="179"/>
      <c r="F139" s="179"/>
      <c r="G139" s="179"/>
      <c r="H139" s="150"/>
      <c r="I139" s="150"/>
      <c r="J139" s="179"/>
      <c r="K139" s="180"/>
      <c r="L139" s="150"/>
      <c r="M139" s="150"/>
      <c r="N139" s="185"/>
    </row>
    <row r="140" spans="2:14" hidden="1">
      <c r="B140" s="179"/>
      <c r="C140" s="150"/>
      <c r="D140" s="179"/>
      <c r="E140" s="179"/>
      <c r="F140" s="179"/>
      <c r="G140" s="179"/>
      <c r="H140" s="150"/>
      <c r="I140" s="150"/>
      <c r="J140" s="179"/>
      <c r="K140" s="180"/>
      <c r="L140" s="150"/>
      <c r="M140" s="150"/>
      <c r="N140" s="185"/>
    </row>
    <row r="141" spans="2:14" hidden="1">
      <c r="B141" s="179"/>
      <c r="C141" s="150"/>
      <c r="D141" s="179"/>
      <c r="E141" s="179"/>
      <c r="F141" s="179"/>
      <c r="G141" s="179"/>
      <c r="H141" s="150"/>
      <c r="I141" s="150"/>
      <c r="J141" s="179"/>
      <c r="K141" s="180"/>
      <c r="L141" s="150"/>
      <c r="M141" s="150"/>
      <c r="N141" s="185"/>
    </row>
    <row r="142" spans="2:14" hidden="1">
      <c r="B142" s="179"/>
      <c r="C142" s="150"/>
      <c r="D142" s="179"/>
      <c r="E142" s="179"/>
      <c r="F142" s="179"/>
      <c r="G142" s="179"/>
      <c r="H142" s="150"/>
      <c r="I142" s="150"/>
      <c r="J142" s="179"/>
      <c r="K142" s="180"/>
      <c r="L142" s="150"/>
      <c r="M142" s="150"/>
      <c r="N142" s="185"/>
    </row>
    <row r="143" spans="2:14" hidden="1">
      <c r="B143" s="179"/>
      <c r="C143" s="150"/>
      <c r="D143" s="179"/>
      <c r="E143" s="179"/>
      <c r="F143" s="179"/>
      <c r="G143" s="179"/>
      <c r="H143" s="150"/>
      <c r="I143" s="150"/>
      <c r="J143" s="179"/>
      <c r="K143" s="180"/>
      <c r="L143" s="150"/>
      <c r="M143" s="150"/>
      <c r="N143" s="185"/>
    </row>
    <row r="144" spans="2:14" hidden="1">
      <c r="B144" s="179"/>
      <c r="C144" s="150"/>
      <c r="D144" s="179"/>
      <c r="E144" s="179"/>
      <c r="F144" s="179"/>
      <c r="G144" s="179"/>
      <c r="H144" s="150"/>
      <c r="I144" s="150"/>
      <c r="J144" s="179"/>
      <c r="K144" s="180"/>
      <c r="L144" s="150"/>
      <c r="M144" s="150"/>
      <c r="N144" s="185"/>
    </row>
    <row r="145" spans="2:14" hidden="1">
      <c r="B145" s="179"/>
      <c r="C145" s="150"/>
      <c r="D145" s="179"/>
      <c r="E145" s="179"/>
      <c r="F145" s="179"/>
      <c r="G145" s="179"/>
      <c r="H145" s="150"/>
      <c r="I145" s="150"/>
      <c r="J145" s="179"/>
      <c r="K145" s="180"/>
      <c r="L145" s="150"/>
      <c r="M145" s="150"/>
      <c r="N145" s="185"/>
    </row>
    <row r="146" spans="2:14" hidden="1">
      <c r="B146" s="179"/>
      <c r="C146" s="150"/>
      <c r="D146" s="179"/>
      <c r="E146" s="179"/>
      <c r="F146" s="179"/>
      <c r="G146" s="179"/>
      <c r="H146" s="150"/>
      <c r="I146" s="150"/>
      <c r="J146" s="179"/>
      <c r="K146" s="180"/>
      <c r="L146" s="150"/>
      <c r="M146" s="150"/>
      <c r="N146" s="185"/>
    </row>
    <row r="147" spans="2:14" hidden="1">
      <c r="B147" s="179"/>
      <c r="C147" s="150"/>
      <c r="D147" s="179"/>
      <c r="E147" s="179"/>
      <c r="F147" s="179"/>
      <c r="G147" s="179"/>
      <c r="H147" s="150"/>
      <c r="I147" s="150"/>
      <c r="J147" s="179"/>
      <c r="K147" s="180"/>
      <c r="L147" s="150"/>
      <c r="M147" s="150"/>
      <c r="N147" s="185"/>
    </row>
    <row r="148" spans="2:14" hidden="1">
      <c r="B148" s="179"/>
      <c r="C148" s="150"/>
      <c r="D148" s="179"/>
      <c r="E148" s="179"/>
      <c r="F148" s="179"/>
      <c r="G148" s="179"/>
      <c r="H148" s="150"/>
      <c r="I148" s="150"/>
      <c r="J148" s="179"/>
      <c r="K148" s="180"/>
      <c r="L148" s="150"/>
      <c r="M148" s="150"/>
      <c r="N148" s="185"/>
    </row>
    <row r="149" spans="2:14" hidden="1">
      <c r="B149" s="179"/>
      <c r="C149" s="150"/>
      <c r="D149" s="179"/>
      <c r="E149" s="179"/>
      <c r="F149" s="179"/>
      <c r="G149" s="179"/>
      <c r="H149" s="150"/>
      <c r="I149" s="150"/>
      <c r="J149" s="179"/>
      <c r="K149" s="180"/>
      <c r="L149" s="150"/>
      <c r="M149" s="150"/>
      <c r="N149" s="185"/>
    </row>
    <row r="150" spans="2:14" hidden="1">
      <c r="B150" s="179"/>
      <c r="C150" s="150"/>
      <c r="D150" s="179"/>
      <c r="E150" s="179"/>
      <c r="F150" s="179"/>
      <c r="G150" s="179"/>
      <c r="H150" s="150"/>
      <c r="I150" s="150"/>
      <c r="J150" s="179"/>
      <c r="K150" s="180"/>
      <c r="L150" s="150"/>
      <c r="M150" s="150"/>
      <c r="N150" s="185"/>
    </row>
    <row r="151" spans="2:14" hidden="1">
      <c r="B151" s="179"/>
      <c r="C151" s="150"/>
      <c r="D151" s="179"/>
      <c r="E151" s="179"/>
      <c r="F151" s="179"/>
      <c r="G151" s="179"/>
      <c r="H151" s="150"/>
      <c r="I151" s="150"/>
      <c r="J151" s="179"/>
      <c r="K151" s="180"/>
      <c r="L151" s="150"/>
      <c r="M151" s="150"/>
      <c r="N151" s="185"/>
    </row>
    <row r="152" spans="2:14" hidden="1">
      <c r="B152" s="179"/>
      <c r="C152" s="150"/>
      <c r="D152" s="179"/>
      <c r="E152" s="179"/>
      <c r="F152" s="179"/>
      <c r="G152" s="179"/>
      <c r="H152" s="150"/>
      <c r="I152" s="150"/>
      <c r="J152" s="179"/>
      <c r="K152" s="180"/>
      <c r="L152" s="150"/>
      <c r="M152" s="150"/>
      <c r="N152" s="185"/>
    </row>
    <row r="153" spans="2:14" hidden="1">
      <c r="B153" s="179"/>
      <c r="C153" s="150"/>
      <c r="D153" s="179"/>
      <c r="E153" s="179"/>
      <c r="F153" s="179"/>
      <c r="G153" s="179"/>
      <c r="H153" s="150"/>
      <c r="I153" s="150"/>
      <c r="J153" s="179"/>
      <c r="K153" s="180"/>
      <c r="L153" s="150"/>
      <c r="M153" s="150"/>
      <c r="N153" s="185"/>
    </row>
    <row r="154" spans="2:14" hidden="1">
      <c r="B154" s="179"/>
      <c r="C154" s="150"/>
      <c r="D154" s="179"/>
      <c r="E154" s="179"/>
      <c r="F154" s="179"/>
      <c r="G154" s="179"/>
      <c r="H154" s="150"/>
      <c r="I154" s="150"/>
      <c r="J154" s="179"/>
      <c r="K154" s="180"/>
      <c r="L154" s="150"/>
      <c r="M154" s="150"/>
      <c r="N154" s="185"/>
    </row>
    <row r="155" spans="2:14" hidden="1">
      <c r="B155" s="179"/>
      <c r="C155" s="150"/>
      <c r="D155" s="179"/>
      <c r="E155" s="179"/>
      <c r="F155" s="179"/>
      <c r="G155" s="179"/>
      <c r="H155" s="150"/>
      <c r="I155" s="150"/>
      <c r="J155" s="179"/>
      <c r="K155" s="180"/>
      <c r="L155" s="150"/>
      <c r="M155" s="150"/>
      <c r="N155" s="185"/>
    </row>
    <row r="156" spans="2:14" hidden="1">
      <c r="B156" s="179"/>
      <c r="C156" s="150"/>
      <c r="D156" s="179"/>
      <c r="E156" s="179"/>
      <c r="F156" s="179"/>
      <c r="G156" s="179"/>
      <c r="H156" s="150"/>
      <c r="I156" s="150"/>
      <c r="J156" s="179"/>
      <c r="K156" s="180"/>
      <c r="L156" s="150"/>
      <c r="M156" s="150"/>
      <c r="N156" s="185"/>
    </row>
    <row r="157" spans="2:14" hidden="1">
      <c r="B157" s="179"/>
      <c r="C157" s="150"/>
      <c r="D157" s="179"/>
      <c r="E157" s="179"/>
      <c r="F157" s="179"/>
      <c r="G157" s="179"/>
      <c r="H157" s="150"/>
      <c r="I157" s="150"/>
      <c r="J157" s="179"/>
      <c r="K157" s="180"/>
      <c r="L157" s="150"/>
      <c r="M157" s="150"/>
      <c r="N157" s="185"/>
    </row>
    <row r="158" spans="2:14" hidden="1">
      <c r="B158" s="179"/>
      <c r="C158" s="150"/>
      <c r="D158" s="179"/>
      <c r="E158" s="179"/>
      <c r="F158" s="179"/>
      <c r="G158" s="179"/>
      <c r="H158" s="150"/>
      <c r="I158" s="150"/>
      <c r="J158" s="179"/>
      <c r="K158" s="180"/>
      <c r="L158" s="150"/>
      <c r="M158" s="150"/>
      <c r="N158" s="185"/>
    </row>
    <row r="159" spans="2:14" hidden="1">
      <c r="B159" s="179"/>
      <c r="C159" s="150"/>
      <c r="D159" s="179"/>
      <c r="E159" s="179"/>
      <c r="F159" s="179"/>
      <c r="G159" s="179"/>
      <c r="H159" s="150"/>
      <c r="I159" s="150"/>
      <c r="J159" s="179"/>
      <c r="K159" s="180"/>
      <c r="L159" s="150"/>
      <c r="M159" s="150"/>
      <c r="N159" s="185"/>
    </row>
    <row r="160" spans="2:14" hidden="1">
      <c r="H160" s="150"/>
      <c r="I160" s="150"/>
      <c r="J160" s="179"/>
      <c r="K160" s="180"/>
      <c r="L160" s="150"/>
    </row>
    <row r="161" spans="8:12" hidden="1">
      <c r="H161" s="150"/>
      <c r="I161" s="150"/>
      <c r="J161" s="179"/>
      <c r="K161" s="180"/>
      <c r="L161" s="150"/>
    </row>
    <row r="162" spans="8:12" hidden="1">
      <c r="H162" s="150"/>
      <c r="I162" s="150"/>
      <c r="J162" s="179"/>
      <c r="K162" s="180"/>
      <c r="L162" s="150"/>
    </row>
    <row r="163" spans="8:12" hidden="1">
      <c r="H163" s="150"/>
      <c r="I163" s="150"/>
      <c r="J163" s="179"/>
      <c r="K163" s="180"/>
      <c r="L163" s="150"/>
    </row>
    <row r="164" spans="8:12" hidden="1">
      <c r="H164" s="150"/>
      <c r="I164" s="150"/>
      <c r="J164" s="179"/>
      <c r="K164" s="180"/>
      <c r="L164" s="150"/>
    </row>
    <row r="165" spans="8:12" hidden="1">
      <c r="H165" s="150"/>
      <c r="I165" s="150"/>
      <c r="J165" s="179"/>
      <c r="K165" s="180"/>
      <c r="L165" s="150"/>
    </row>
    <row r="166" spans="8:12" hidden="1">
      <c r="H166" s="150"/>
      <c r="I166" s="150"/>
      <c r="J166" s="179"/>
      <c r="K166" s="180"/>
      <c r="L166" s="150"/>
    </row>
    <row r="167" spans="8:12" hidden="1">
      <c r="H167" s="150"/>
      <c r="I167" s="150"/>
      <c r="J167" s="179"/>
      <c r="K167" s="180"/>
      <c r="L167" s="150"/>
    </row>
    <row r="168" spans="8:12" hidden="1">
      <c r="H168" s="150"/>
      <c r="I168" s="150"/>
      <c r="J168" s="179"/>
      <c r="K168" s="180"/>
      <c r="L168" s="150"/>
    </row>
    <row r="169" spans="8:12" hidden="1">
      <c r="H169" s="150"/>
      <c r="I169" s="150"/>
      <c r="J169" s="179"/>
      <c r="K169" s="180"/>
      <c r="L169" s="150"/>
    </row>
    <row r="170" spans="8:12" hidden="1">
      <c r="H170" s="150"/>
      <c r="I170" s="150"/>
      <c r="J170" s="179"/>
      <c r="K170" s="180"/>
      <c r="L170" s="150"/>
    </row>
    <row r="171" spans="8:12" hidden="1">
      <c r="H171" s="150"/>
      <c r="I171" s="150"/>
      <c r="J171" s="179"/>
      <c r="K171" s="180"/>
      <c r="L171" s="150"/>
    </row>
    <row r="172" spans="8:12" hidden="1">
      <c r="H172" s="150"/>
      <c r="I172" s="150"/>
      <c r="J172" s="179"/>
      <c r="K172" s="180"/>
      <c r="L172" s="150"/>
    </row>
    <row r="173" spans="8:12" hidden="1">
      <c r="H173" s="150"/>
      <c r="I173" s="150"/>
      <c r="J173" s="179"/>
      <c r="K173" s="180"/>
      <c r="L173" s="150"/>
    </row>
    <row r="174" spans="8:12" hidden="1">
      <c r="H174" s="150"/>
      <c r="I174" s="150"/>
      <c r="J174" s="179"/>
      <c r="K174" s="180"/>
      <c r="L174" s="150"/>
    </row>
    <row r="175" spans="8:12" hidden="1">
      <c r="H175" s="150"/>
      <c r="I175" s="150"/>
      <c r="J175" s="179"/>
      <c r="K175" s="180"/>
      <c r="L175" s="150"/>
    </row>
    <row r="176" spans="8:12" hidden="1">
      <c r="H176" s="150"/>
      <c r="I176" s="150"/>
      <c r="J176" s="179"/>
      <c r="K176" s="180"/>
      <c r="L176" s="150"/>
    </row>
    <row r="177" spans="8:12" hidden="1">
      <c r="H177" s="150"/>
      <c r="I177" s="150"/>
      <c r="J177" s="179"/>
      <c r="K177" s="180"/>
      <c r="L177" s="150"/>
    </row>
    <row r="178" spans="8:12" hidden="1">
      <c r="H178" s="150"/>
      <c r="I178" s="150"/>
      <c r="J178" s="179"/>
      <c r="K178" s="180"/>
      <c r="L178" s="150"/>
    </row>
    <row r="179" spans="8:12" hidden="1">
      <c r="H179" s="150"/>
      <c r="I179" s="150"/>
      <c r="J179" s="179"/>
      <c r="K179" s="180"/>
      <c r="L179" s="150"/>
    </row>
    <row r="180" spans="8:12" hidden="1">
      <c r="H180" s="150"/>
      <c r="I180" s="150"/>
      <c r="J180" s="179"/>
      <c r="K180" s="180"/>
      <c r="L180" s="150"/>
    </row>
    <row r="181" spans="8:12" hidden="1">
      <c r="H181" s="150"/>
      <c r="I181" s="150"/>
      <c r="J181" s="179"/>
      <c r="K181" s="180"/>
      <c r="L181" s="150"/>
    </row>
    <row r="182" spans="8:12" hidden="1">
      <c r="H182" s="150"/>
      <c r="I182" s="150"/>
      <c r="J182" s="179"/>
      <c r="K182" s="180"/>
      <c r="L182" s="150"/>
    </row>
    <row r="183" spans="8:12" hidden="1">
      <c r="H183" s="150"/>
      <c r="I183" s="150"/>
      <c r="J183" s="179"/>
      <c r="K183" s="180"/>
      <c r="L183" s="150"/>
    </row>
    <row r="184" spans="8:12" hidden="1">
      <c r="H184" s="150"/>
      <c r="I184" s="150"/>
      <c r="J184" s="179"/>
      <c r="K184" s="180"/>
      <c r="L184" s="150"/>
    </row>
    <row r="185" spans="8:12" hidden="1">
      <c r="H185" s="150"/>
      <c r="I185" s="150"/>
      <c r="J185" s="179"/>
      <c r="K185" s="180"/>
      <c r="L185" s="150"/>
    </row>
    <row r="186" spans="8:12" hidden="1">
      <c r="H186" s="150"/>
      <c r="I186" s="150"/>
      <c r="J186" s="179"/>
      <c r="K186" s="180"/>
      <c r="L186" s="150"/>
    </row>
    <row r="187" spans="8:12" hidden="1">
      <c r="H187" s="150"/>
      <c r="I187" s="150"/>
      <c r="J187" s="179"/>
      <c r="K187" s="180"/>
      <c r="L187" s="150"/>
    </row>
    <row r="188" spans="8:12" hidden="1">
      <c r="H188" s="150"/>
      <c r="I188" s="150"/>
      <c r="J188" s="179"/>
      <c r="K188" s="180"/>
      <c r="L188" s="150"/>
    </row>
    <row r="189" spans="8:12" hidden="1">
      <c r="H189" s="150"/>
      <c r="I189" s="150"/>
      <c r="J189" s="179"/>
      <c r="K189" s="180"/>
      <c r="L189" s="150"/>
    </row>
    <row r="190" spans="8:12" hidden="1">
      <c r="H190" s="150"/>
      <c r="I190" s="150"/>
      <c r="J190" s="179"/>
      <c r="K190" s="180"/>
      <c r="L190" s="150"/>
    </row>
    <row r="191" spans="8:12" hidden="1">
      <c r="H191" s="150"/>
      <c r="I191" s="150"/>
      <c r="J191" s="179"/>
      <c r="K191" s="180"/>
      <c r="L191" s="150"/>
    </row>
    <row r="192" spans="8:12" hidden="1">
      <c r="H192" s="150"/>
      <c r="I192" s="150"/>
      <c r="J192" s="179"/>
      <c r="K192" s="180"/>
      <c r="L192" s="150"/>
    </row>
    <row r="193" spans="8:12" hidden="1">
      <c r="H193" s="150"/>
      <c r="I193" s="150"/>
      <c r="J193" s="179"/>
      <c r="K193" s="180"/>
      <c r="L193" s="150"/>
    </row>
    <row r="194" spans="8:12" hidden="1">
      <c r="H194" s="150"/>
      <c r="I194" s="150"/>
      <c r="J194" s="179"/>
      <c r="K194" s="180"/>
      <c r="L194" s="150"/>
    </row>
    <row r="195" spans="8:12" hidden="1">
      <c r="H195" s="150"/>
      <c r="I195" s="150"/>
      <c r="J195" s="179"/>
      <c r="K195" s="180"/>
      <c r="L195" s="150"/>
    </row>
    <row r="196" spans="8:12" hidden="1">
      <c r="H196" s="150"/>
      <c r="I196" s="150"/>
      <c r="J196" s="179"/>
      <c r="K196" s="180"/>
      <c r="L196" s="150"/>
    </row>
    <row r="197" spans="8:12" hidden="1">
      <c r="H197" s="150"/>
      <c r="I197" s="150"/>
      <c r="J197" s="179"/>
      <c r="K197" s="180"/>
      <c r="L197" s="150"/>
    </row>
    <row r="198" spans="8:12" hidden="1">
      <c r="H198" s="150"/>
      <c r="I198" s="150"/>
      <c r="J198" s="179"/>
      <c r="K198" s="180"/>
      <c r="L198" s="150"/>
    </row>
    <row r="199" spans="8:12" hidden="1">
      <c r="H199" s="150"/>
      <c r="I199" s="150"/>
      <c r="J199" s="179"/>
      <c r="K199" s="180"/>
      <c r="L199" s="150"/>
    </row>
    <row r="200" spans="8:12" hidden="1">
      <c r="H200" s="150"/>
      <c r="I200" s="150"/>
      <c r="J200" s="179"/>
      <c r="K200" s="180"/>
      <c r="L200" s="150"/>
    </row>
    <row r="201" spans="8:12" hidden="1">
      <c r="H201" s="150"/>
      <c r="I201" s="150"/>
      <c r="J201" s="179"/>
      <c r="K201" s="180"/>
      <c r="L201" s="150"/>
    </row>
    <row r="202" spans="8:12" hidden="1">
      <c r="H202" s="150"/>
      <c r="I202" s="150"/>
      <c r="J202" s="179"/>
      <c r="K202" s="180"/>
      <c r="L202" s="150"/>
    </row>
    <row r="203" spans="8:12" hidden="1">
      <c r="H203" s="150"/>
      <c r="I203" s="150"/>
      <c r="J203" s="179"/>
      <c r="K203" s="180"/>
      <c r="L203" s="150"/>
    </row>
    <row r="204" spans="8:12" hidden="1">
      <c r="H204" s="150"/>
      <c r="I204" s="150"/>
      <c r="J204" s="179"/>
      <c r="K204" s="180"/>
      <c r="L204" s="150"/>
    </row>
    <row r="205" spans="8:12" hidden="1">
      <c r="H205" s="150"/>
      <c r="I205" s="150"/>
      <c r="J205" s="179"/>
      <c r="K205" s="180"/>
      <c r="L205" s="150"/>
    </row>
    <row r="206" spans="8:12" hidden="1">
      <c r="H206" s="150"/>
      <c r="I206" s="150"/>
      <c r="J206" s="179"/>
      <c r="K206" s="180"/>
      <c r="L206" s="150"/>
    </row>
    <row r="207" spans="8:12" hidden="1">
      <c r="H207" s="150"/>
      <c r="I207" s="150"/>
      <c r="J207" s="179"/>
      <c r="K207" s="180"/>
      <c r="L207" s="150"/>
    </row>
    <row r="208" spans="8:12" hidden="1">
      <c r="H208" s="150"/>
      <c r="I208" s="150"/>
      <c r="J208" s="179"/>
      <c r="K208" s="180"/>
      <c r="L208" s="150"/>
    </row>
    <row r="209" spans="8:12" hidden="1">
      <c r="H209" s="150"/>
      <c r="I209" s="150"/>
      <c r="J209" s="179"/>
      <c r="K209" s="180"/>
      <c r="L209" s="150"/>
    </row>
    <row r="210" spans="8:12" hidden="1">
      <c r="H210" s="150"/>
      <c r="I210" s="150"/>
      <c r="J210" s="179"/>
      <c r="K210" s="180"/>
      <c r="L210" s="150"/>
    </row>
    <row r="211" spans="8:12" hidden="1">
      <c r="H211" s="150"/>
      <c r="I211" s="150"/>
      <c r="J211" s="179"/>
      <c r="K211" s="180"/>
      <c r="L211" s="150"/>
    </row>
    <row r="212" spans="8:12" hidden="1">
      <c r="H212" s="150"/>
      <c r="I212" s="150"/>
      <c r="J212" s="179"/>
      <c r="K212" s="180"/>
      <c r="L212" s="150"/>
    </row>
    <row r="213" spans="8:12" hidden="1">
      <c r="H213" s="150"/>
      <c r="I213" s="150"/>
      <c r="J213" s="179"/>
      <c r="K213" s="180"/>
      <c r="L213" s="150"/>
    </row>
    <row r="214" spans="8:12" hidden="1">
      <c r="H214" s="150"/>
      <c r="I214" s="150"/>
      <c r="J214" s="179"/>
      <c r="K214" s="180"/>
      <c r="L214" s="150"/>
    </row>
    <row r="215" spans="8:12" hidden="1">
      <c r="H215" s="150"/>
      <c r="I215" s="150"/>
      <c r="J215" s="179"/>
      <c r="K215" s="180"/>
      <c r="L215" s="150"/>
    </row>
    <row r="216" spans="8:12" hidden="1">
      <c r="H216" s="150"/>
      <c r="I216" s="150"/>
      <c r="J216" s="179"/>
      <c r="K216" s="180"/>
      <c r="L216" s="150"/>
    </row>
    <row r="217" spans="8:12" hidden="1">
      <c r="H217" s="150"/>
      <c r="I217" s="150"/>
      <c r="J217" s="179"/>
      <c r="K217" s="180"/>
      <c r="L217" s="150"/>
    </row>
    <row r="218" spans="8:12" hidden="1">
      <c r="H218" s="150"/>
      <c r="I218" s="150"/>
      <c r="J218" s="179"/>
      <c r="K218" s="180"/>
      <c r="L218" s="150"/>
    </row>
    <row r="219" spans="8:12" hidden="1">
      <c r="H219" s="150"/>
      <c r="I219" s="150"/>
      <c r="J219" s="179"/>
      <c r="K219" s="180"/>
      <c r="L219" s="150"/>
    </row>
    <row r="220" spans="8:12" hidden="1">
      <c r="H220" s="150"/>
      <c r="I220" s="150"/>
      <c r="J220" s="179"/>
      <c r="K220" s="180"/>
      <c r="L220" s="150"/>
    </row>
    <row r="221" spans="8:12" hidden="1">
      <c r="H221" s="150"/>
      <c r="I221" s="150"/>
      <c r="J221" s="179"/>
      <c r="K221" s="180"/>
      <c r="L221" s="150"/>
    </row>
    <row r="222" spans="8:12" hidden="1">
      <c r="H222" s="150"/>
      <c r="I222" s="150"/>
      <c r="J222" s="179"/>
      <c r="K222" s="180"/>
      <c r="L222" s="150"/>
    </row>
    <row r="223" spans="8:12" hidden="1">
      <c r="H223" s="150"/>
      <c r="I223" s="150"/>
      <c r="J223" s="179"/>
      <c r="K223" s="180"/>
      <c r="L223" s="150"/>
    </row>
    <row r="224" spans="8:12" hidden="1">
      <c r="H224" s="150"/>
      <c r="I224" s="150"/>
      <c r="J224" s="179"/>
      <c r="K224" s="180"/>
      <c r="L224" s="150"/>
    </row>
    <row r="225" spans="8:12" hidden="1">
      <c r="H225" s="150"/>
      <c r="I225" s="150"/>
      <c r="J225" s="179"/>
      <c r="K225" s="180"/>
      <c r="L225" s="150"/>
    </row>
    <row r="226" spans="8:12" hidden="1">
      <c r="H226" s="150"/>
      <c r="I226" s="150"/>
      <c r="J226" s="179"/>
      <c r="K226" s="180"/>
      <c r="L226" s="150"/>
    </row>
    <row r="227" spans="8:12" hidden="1">
      <c r="H227" s="150"/>
      <c r="I227" s="150"/>
      <c r="J227" s="179"/>
      <c r="K227" s="180"/>
      <c r="L227" s="150"/>
    </row>
    <row r="228" spans="8:12" hidden="1">
      <c r="H228" s="150"/>
      <c r="I228" s="150"/>
      <c r="J228" s="179"/>
      <c r="K228" s="180"/>
      <c r="L228" s="150"/>
    </row>
    <row r="229" spans="8:12" hidden="1">
      <c r="H229" s="150"/>
      <c r="I229" s="150"/>
      <c r="J229" s="179"/>
      <c r="K229" s="180"/>
      <c r="L229" s="150"/>
    </row>
    <row r="230" spans="8:12" hidden="1">
      <c r="H230" s="150"/>
      <c r="I230" s="150"/>
      <c r="J230" s="179"/>
      <c r="K230" s="180"/>
      <c r="L230" s="150"/>
    </row>
    <row r="231" spans="8:12" hidden="1">
      <c r="H231" s="150"/>
      <c r="I231" s="150"/>
      <c r="J231" s="179"/>
      <c r="K231" s="180"/>
      <c r="L231" s="150"/>
    </row>
    <row r="232" spans="8:12" hidden="1">
      <c r="H232" s="150"/>
      <c r="I232" s="150"/>
      <c r="J232" s="179"/>
      <c r="K232" s="180"/>
      <c r="L232" s="150"/>
    </row>
    <row r="233" spans="8:12" hidden="1">
      <c r="H233" s="150"/>
      <c r="I233" s="150"/>
      <c r="J233" s="179"/>
      <c r="K233" s="180"/>
      <c r="L233" s="150"/>
    </row>
    <row r="234" spans="8:12" hidden="1">
      <c r="H234" s="150"/>
      <c r="I234" s="150"/>
      <c r="J234" s="179"/>
      <c r="K234" s="180"/>
      <c r="L234" s="150"/>
    </row>
    <row r="235" spans="8:12" hidden="1">
      <c r="H235" s="150"/>
      <c r="I235" s="150"/>
      <c r="J235" s="179"/>
      <c r="K235" s="180"/>
      <c r="L235" s="150"/>
    </row>
    <row r="236" spans="8:12" hidden="1">
      <c r="H236" s="150"/>
      <c r="I236" s="150"/>
      <c r="J236" s="179"/>
      <c r="K236" s="180"/>
      <c r="L236" s="150"/>
    </row>
    <row r="237" spans="8:12" hidden="1">
      <c r="H237" s="150"/>
      <c r="I237" s="150"/>
      <c r="J237" s="179"/>
      <c r="K237" s="180"/>
      <c r="L237" s="150"/>
    </row>
    <row r="238" spans="8:12" hidden="1">
      <c r="H238" s="150"/>
      <c r="I238" s="150"/>
      <c r="J238" s="179"/>
      <c r="K238" s="180"/>
      <c r="L238" s="150"/>
    </row>
    <row r="239" spans="8:12" hidden="1">
      <c r="H239" s="150"/>
      <c r="I239" s="150"/>
      <c r="J239" s="179"/>
      <c r="K239" s="180"/>
      <c r="L239" s="150"/>
    </row>
    <row r="240" spans="8:12" hidden="1">
      <c r="H240" s="150"/>
      <c r="I240" s="150"/>
      <c r="J240" s="179"/>
      <c r="K240" s="180"/>
      <c r="L240" s="150"/>
    </row>
    <row r="241" spans="8:12" hidden="1">
      <c r="H241" s="150"/>
      <c r="I241" s="150"/>
      <c r="J241" s="179"/>
      <c r="K241" s="180"/>
      <c r="L241" s="150"/>
    </row>
    <row r="242" spans="8:12" hidden="1">
      <c r="H242" s="150"/>
      <c r="I242" s="150"/>
      <c r="J242" s="179"/>
      <c r="K242" s="180"/>
      <c r="L242" s="150"/>
    </row>
    <row r="243" spans="8:12" hidden="1">
      <c r="H243" s="150"/>
      <c r="I243" s="150"/>
      <c r="J243" s="179"/>
      <c r="K243" s="180"/>
      <c r="L243" s="150"/>
    </row>
  </sheetData>
  <autoFilter ref="B2:N131"/>
  <mergeCells count="180">
    <mergeCell ref="H126:H127"/>
    <mergeCell ref="B118:B120"/>
    <mergeCell ref="C118:C120"/>
    <mergeCell ref="E118:E120"/>
    <mergeCell ref="F118:F120"/>
    <mergeCell ref="G118:G120"/>
    <mergeCell ref="H118:H119"/>
    <mergeCell ref="B121:B122"/>
    <mergeCell ref="C121:C122"/>
    <mergeCell ref="E121:E122"/>
    <mergeCell ref="F121:F122"/>
    <mergeCell ref="G121:G122"/>
    <mergeCell ref="H121:H122"/>
    <mergeCell ref="B124:B125"/>
    <mergeCell ref="C124:C125"/>
    <mergeCell ref="E124:E125"/>
    <mergeCell ref="F124:F125"/>
    <mergeCell ref="G124:G125"/>
    <mergeCell ref="H124:H125"/>
    <mergeCell ref="B110:B112"/>
    <mergeCell ref="C110:C112"/>
    <mergeCell ref="E110:E112"/>
    <mergeCell ref="F110:F112"/>
    <mergeCell ref="G110:G112"/>
    <mergeCell ref="H110:H112"/>
    <mergeCell ref="B113:B114"/>
    <mergeCell ref="C113:C114"/>
    <mergeCell ref="E113:E114"/>
    <mergeCell ref="F113:F114"/>
    <mergeCell ref="G113:G114"/>
    <mergeCell ref="H113:H114"/>
    <mergeCell ref="B102:B104"/>
    <mergeCell ref="C102:C104"/>
    <mergeCell ref="E102:E104"/>
    <mergeCell ref="F102:F104"/>
    <mergeCell ref="G102:G104"/>
    <mergeCell ref="H102:H104"/>
    <mergeCell ref="B105:B106"/>
    <mergeCell ref="C105:C106"/>
    <mergeCell ref="E105:E106"/>
    <mergeCell ref="F105:F106"/>
    <mergeCell ref="G105:G106"/>
    <mergeCell ref="H105:H106"/>
    <mergeCell ref="B80:B86"/>
    <mergeCell ref="C80:C86"/>
    <mergeCell ref="E80:E86"/>
    <mergeCell ref="F80:F86"/>
    <mergeCell ref="G80:G86"/>
    <mergeCell ref="H80:H86"/>
    <mergeCell ref="B94:B95"/>
    <mergeCell ref="C94:C95"/>
    <mergeCell ref="E94:E95"/>
    <mergeCell ref="F94:F95"/>
    <mergeCell ref="G94:G95"/>
    <mergeCell ref="B75:B76"/>
    <mergeCell ref="C75:C76"/>
    <mergeCell ref="E75:E76"/>
    <mergeCell ref="F75:F76"/>
    <mergeCell ref="G75:G76"/>
    <mergeCell ref="H75:H76"/>
    <mergeCell ref="B77:B79"/>
    <mergeCell ref="C77:C79"/>
    <mergeCell ref="E77:E79"/>
    <mergeCell ref="F77:F79"/>
    <mergeCell ref="G77:G79"/>
    <mergeCell ref="H77:H79"/>
    <mergeCell ref="B57:B61"/>
    <mergeCell ref="C57:C61"/>
    <mergeCell ref="E57:E61"/>
    <mergeCell ref="F57:F61"/>
    <mergeCell ref="G57:G61"/>
    <mergeCell ref="H57:H61"/>
    <mergeCell ref="B62:B63"/>
    <mergeCell ref="C62:C63"/>
    <mergeCell ref="E62:E63"/>
    <mergeCell ref="F62:F63"/>
    <mergeCell ref="G62:G63"/>
    <mergeCell ref="H62:H63"/>
    <mergeCell ref="B52:B53"/>
    <mergeCell ref="C52:C53"/>
    <mergeCell ref="E52:E53"/>
    <mergeCell ref="F52:F53"/>
    <mergeCell ref="G52:G53"/>
    <mergeCell ref="H52:H53"/>
    <mergeCell ref="B54:B55"/>
    <mergeCell ref="C54:C55"/>
    <mergeCell ref="E54:E55"/>
    <mergeCell ref="F54:F55"/>
    <mergeCell ref="G54:G55"/>
    <mergeCell ref="H54:H55"/>
    <mergeCell ref="B42:B43"/>
    <mergeCell ref="C42:C43"/>
    <mergeCell ref="E42:E43"/>
    <mergeCell ref="F42:F43"/>
    <mergeCell ref="G42:G43"/>
    <mergeCell ref="H42:H43"/>
    <mergeCell ref="B45:B51"/>
    <mergeCell ref="C45:C51"/>
    <mergeCell ref="E45:E51"/>
    <mergeCell ref="F45:F51"/>
    <mergeCell ref="G45:G51"/>
    <mergeCell ref="H45:H51"/>
    <mergeCell ref="B38:B39"/>
    <mergeCell ref="C38:C39"/>
    <mergeCell ref="E38:E39"/>
    <mergeCell ref="F38:F39"/>
    <mergeCell ref="G38:G39"/>
    <mergeCell ref="H38:H39"/>
    <mergeCell ref="B40:B41"/>
    <mergeCell ref="C40:C41"/>
    <mergeCell ref="E40:E41"/>
    <mergeCell ref="F40:F41"/>
    <mergeCell ref="G40:G41"/>
    <mergeCell ref="H40:H41"/>
    <mergeCell ref="B9:B12"/>
    <mergeCell ref="C9:C12"/>
    <mergeCell ref="E9:E12"/>
    <mergeCell ref="F9:F12"/>
    <mergeCell ref="G9:G12"/>
    <mergeCell ref="H9:H12"/>
    <mergeCell ref="B15:B16"/>
    <mergeCell ref="C15:C16"/>
    <mergeCell ref="E15:E16"/>
    <mergeCell ref="F15:F16"/>
    <mergeCell ref="G15:G16"/>
    <mergeCell ref="H15:H16"/>
    <mergeCell ref="H73:H74"/>
    <mergeCell ref="G73:G74"/>
    <mergeCell ref="B66:B69"/>
    <mergeCell ref="C66:C69"/>
    <mergeCell ref="E66:E69"/>
    <mergeCell ref="F66:F69"/>
    <mergeCell ref="G66:G69"/>
    <mergeCell ref="H66:H69"/>
    <mergeCell ref="B70:B71"/>
    <mergeCell ref="C70:C71"/>
    <mergeCell ref="E70:E71"/>
    <mergeCell ref="F70:F71"/>
    <mergeCell ref="G70:G71"/>
    <mergeCell ref="H70:H71"/>
    <mergeCell ref="F73:F74"/>
    <mergeCell ref="C73:C74"/>
    <mergeCell ref="B73:B74"/>
    <mergeCell ref="E73:E74"/>
    <mergeCell ref="H29:H30"/>
    <mergeCell ref="G29:G30"/>
    <mergeCell ref="F29:F30"/>
    <mergeCell ref="E29:E30"/>
    <mergeCell ref="C29:C30"/>
    <mergeCell ref="B29:B30"/>
    <mergeCell ref="H20:H21"/>
    <mergeCell ref="G20:G21"/>
    <mergeCell ref="F20:F21"/>
    <mergeCell ref="E20:E21"/>
    <mergeCell ref="C20:C21"/>
    <mergeCell ref="B20:B21"/>
    <mergeCell ref="B24:B25"/>
    <mergeCell ref="C24:C25"/>
    <mergeCell ref="E24:E25"/>
    <mergeCell ref="F24:F25"/>
    <mergeCell ref="G24:G25"/>
    <mergeCell ref="H24:H25"/>
    <mergeCell ref="B26:B27"/>
    <mergeCell ref="C26:C27"/>
    <mergeCell ref="E26:E27"/>
    <mergeCell ref="F26:F27"/>
    <mergeCell ref="G26:G27"/>
    <mergeCell ref="H26:H27"/>
    <mergeCell ref="H5:H6"/>
    <mergeCell ref="G5:G6"/>
    <mergeCell ref="F5:F6"/>
    <mergeCell ref="E5:E6"/>
    <mergeCell ref="C5:C6"/>
    <mergeCell ref="B5:B6"/>
    <mergeCell ref="H7:H8"/>
    <mergeCell ref="G7:G8"/>
    <mergeCell ref="F7:F8"/>
    <mergeCell ref="E7:E8"/>
    <mergeCell ref="C7:C8"/>
    <mergeCell ref="B7:B8"/>
  </mergeCells>
  <pageMargins left="0.19685039370078741" right="0.19685039370078741" top="0.23" bottom="0.35433070866141736" header="0.27559055118110237" footer="0.17"/>
  <pageSetup paperSize="9" scale="75" orientation="landscape" r:id="rId1"/>
  <legacyDrawing r:id="rId2"/>
</worksheet>
</file>

<file path=xl/worksheets/sheet11.xml><?xml version="1.0" encoding="utf-8"?>
<worksheet xmlns="http://schemas.openxmlformats.org/spreadsheetml/2006/main" xmlns:r="http://schemas.openxmlformats.org/officeDocument/2006/relationships">
  <sheetPr codeName="Hoja12"/>
  <dimension ref="A1:BEX184"/>
  <sheetViews>
    <sheetView workbookViewId="0">
      <pane xSplit="4" ySplit="2" topLeftCell="E3" activePane="bottomRight" state="frozen"/>
      <selection pane="topRight" activeCell="E1" sqref="E1"/>
      <selection pane="bottomLeft" activeCell="A3" sqref="A3"/>
      <selection pane="bottomRight" activeCell="E3" sqref="E3"/>
    </sheetView>
  </sheetViews>
  <sheetFormatPr baseColWidth="10" defaultColWidth="0" defaultRowHeight="12" zeroHeight="1"/>
  <cols>
    <col min="1" max="1" width="1.5703125" style="1" customWidth="1"/>
    <col min="2" max="2" width="4.28515625" style="9" customWidth="1"/>
    <col min="3" max="3" width="28.5703125" style="435" customWidth="1"/>
    <col min="4" max="4" width="7.42578125" style="10" hidden="1" customWidth="1"/>
    <col min="5" max="5" width="11.42578125" style="10" customWidth="1"/>
    <col min="6" max="6" width="10" style="10" customWidth="1"/>
    <col min="7" max="7" width="14.28515625" style="10" customWidth="1"/>
    <col min="8" max="8" width="35.7109375" style="398" customWidth="1"/>
    <col min="9" max="9" width="64.28515625" style="6" customWidth="1"/>
    <col min="10" max="10" width="10" style="10" customWidth="1"/>
    <col min="11" max="11" width="10" style="419" customWidth="1"/>
    <col min="12" max="12" width="48.42578125" style="252" customWidth="1"/>
    <col min="13" max="13" width="0" style="10" hidden="1" customWidth="1"/>
    <col min="14" max="14" width="13.42578125" style="6" customWidth="1"/>
    <col min="15" max="15" width="2.7109375" style="1" customWidth="1"/>
    <col min="16" max="1505" width="11.42578125" style="1" hidden="1" customWidth="1"/>
    <col min="1506" max="1506" width="12" style="1" hidden="1" customWidth="1"/>
    <col min="1507" max="16384" width="11.42578125" style="1" hidden="1"/>
  </cols>
  <sheetData>
    <row r="1" spans="2:14">
      <c r="B1" s="417"/>
      <c r="C1" s="418"/>
      <c r="D1" s="173"/>
      <c r="E1" s="173"/>
      <c r="F1" s="173"/>
      <c r="G1" s="173"/>
      <c r="H1" s="418"/>
      <c r="I1" s="139"/>
      <c r="J1" s="171"/>
    </row>
    <row r="2" spans="2:14" ht="96">
      <c r="B2" s="116" t="s">
        <v>0</v>
      </c>
      <c r="C2" s="188" t="s">
        <v>59</v>
      </c>
      <c r="D2" s="116" t="s">
        <v>1</v>
      </c>
      <c r="E2" s="116" t="s">
        <v>3066</v>
      </c>
      <c r="F2" s="116" t="s">
        <v>3067</v>
      </c>
      <c r="G2" s="116" t="s">
        <v>2</v>
      </c>
      <c r="H2" s="116" t="s">
        <v>27</v>
      </c>
      <c r="I2" s="116" t="s">
        <v>2610</v>
      </c>
      <c r="J2" s="117" t="s">
        <v>2608</v>
      </c>
      <c r="K2" s="117" t="s">
        <v>2609</v>
      </c>
      <c r="L2" s="116" t="s">
        <v>3065</v>
      </c>
      <c r="M2" s="140" t="s">
        <v>216</v>
      </c>
      <c r="N2" s="116" t="s">
        <v>2889</v>
      </c>
    </row>
    <row r="3" spans="2:14">
      <c r="B3" s="119" t="s">
        <v>186</v>
      </c>
      <c r="C3" s="174" t="s">
        <v>186</v>
      </c>
      <c r="D3" s="141"/>
      <c r="E3" s="141" t="s">
        <v>186</v>
      </c>
      <c r="F3" s="141" t="s">
        <v>186</v>
      </c>
      <c r="G3" s="141" t="s">
        <v>186</v>
      </c>
      <c r="H3" s="174" t="s">
        <v>186</v>
      </c>
      <c r="I3" s="111" t="s">
        <v>3416</v>
      </c>
      <c r="J3" s="142" t="s">
        <v>186</v>
      </c>
      <c r="K3" s="142" t="s">
        <v>186</v>
      </c>
      <c r="L3" s="141" t="s">
        <v>186</v>
      </c>
      <c r="M3" s="141"/>
      <c r="N3" s="141" t="s">
        <v>186</v>
      </c>
    </row>
    <row r="4" spans="2:14">
      <c r="B4" s="138"/>
      <c r="C4" s="174"/>
      <c r="D4" s="322"/>
      <c r="E4" s="141"/>
      <c r="F4" s="141"/>
      <c r="G4" s="192"/>
      <c r="H4" s="174"/>
      <c r="I4" s="111" t="str">
        <f>VLOOKUP(K4,[7]CódigosRetorno!$A$1:$B$1149,2,FALSE)</f>
        <v>El ticket no existe</v>
      </c>
      <c r="J4" s="193" t="s">
        <v>203</v>
      </c>
      <c r="K4" s="249" t="s">
        <v>1147</v>
      </c>
      <c r="L4" s="111" t="str">
        <f>VLOOKUP(K4,CódigosRetorno!$A$1:$B$1683,2,FALSE)</f>
        <v>El ticket no existe</v>
      </c>
      <c r="M4" s="292"/>
      <c r="N4" s="292" t="s">
        <v>186</v>
      </c>
    </row>
    <row r="5" spans="2:14">
      <c r="B5" s="375" t="s">
        <v>3213</v>
      </c>
      <c r="C5" s="376"/>
      <c r="D5" s="375"/>
      <c r="E5" s="387"/>
      <c r="F5" s="387"/>
      <c r="G5" s="420"/>
      <c r="H5" s="376"/>
      <c r="I5" s="421"/>
      <c r="J5" s="422"/>
      <c r="K5" s="422"/>
      <c r="L5" s="423"/>
      <c r="M5" s="392"/>
      <c r="N5" s="367"/>
    </row>
    <row r="6" spans="2:14" ht="24">
      <c r="B6" s="1529" t="s">
        <v>2652</v>
      </c>
      <c r="C6" s="1542" t="s">
        <v>119</v>
      </c>
      <c r="D6" s="1527" t="s">
        <v>3</v>
      </c>
      <c r="E6" s="1544" t="s">
        <v>4</v>
      </c>
      <c r="F6" s="1546" t="s">
        <v>24</v>
      </c>
      <c r="G6" s="1544" t="s">
        <v>4534</v>
      </c>
      <c r="H6" s="1542" t="s">
        <v>120</v>
      </c>
      <c r="I6" s="111" t="s">
        <v>3136</v>
      </c>
      <c r="J6" s="134" t="s">
        <v>203</v>
      </c>
      <c r="K6" s="250" t="s">
        <v>2378</v>
      </c>
      <c r="L6" s="111" t="str">
        <f>VLOOKUP(K6,CódigosRetorno!$A$1:$B$1683,2,FALSE)</f>
        <v>El XML no contiene el tag o no existe informacion de UBLVersionID</v>
      </c>
      <c r="M6" s="291" t="s">
        <v>477</v>
      </c>
      <c r="N6" s="292" t="s">
        <v>186</v>
      </c>
    </row>
    <row r="7" spans="2:14">
      <c r="B7" s="1530"/>
      <c r="C7" s="1543"/>
      <c r="D7" s="1528"/>
      <c r="E7" s="1545"/>
      <c r="F7" s="1547"/>
      <c r="G7" s="1545"/>
      <c r="H7" s="1543"/>
      <c r="I7" s="111" t="s">
        <v>2617</v>
      </c>
      <c r="J7" s="134" t="s">
        <v>203</v>
      </c>
      <c r="K7" s="250" t="s">
        <v>2379</v>
      </c>
      <c r="L7" s="111" t="str">
        <f>VLOOKUP(K7,CódigosRetorno!$A$1:$B$1683,2,FALSE)</f>
        <v>UBLVersionID - La versión del UBL no es correcta</v>
      </c>
      <c r="M7" s="291" t="s">
        <v>477</v>
      </c>
      <c r="N7" s="292" t="s">
        <v>186</v>
      </c>
    </row>
    <row r="8" spans="2:14" ht="12" customHeight="1">
      <c r="B8" s="308" t="s">
        <v>2656</v>
      </c>
      <c r="C8" s="298" t="s">
        <v>32</v>
      </c>
      <c r="D8" s="320" t="s">
        <v>3</v>
      </c>
      <c r="E8" s="310" t="s">
        <v>4</v>
      </c>
      <c r="F8" s="311" t="s">
        <v>24</v>
      </c>
      <c r="G8" s="310" t="s">
        <v>5729</v>
      </c>
      <c r="H8" s="298" t="s">
        <v>121</v>
      </c>
      <c r="I8" s="111" t="s">
        <v>3456</v>
      </c>
      <c r="J8" s="134" t="s">
        <v>203</v>
      </c>
      <c r="K8" s="250" t="s">
        <v>2381</v>
      </c>
      <c r="L8" s="111" t="str">
        <f>VLOOKUP(K8,CódigosRetorno!$A$1:$B$1683,2,FALSE)</f>
        <v>CustomizationID - La versión del documento no es la correcta</v>
      </c>
      <c r="M8" s="291" t="s">
        <v>477</v>
      </c>
      <c r="N8" s="292" t="s">
        <v>186</v>
      </c>
    </row>
    <row r="9" spans="2:14" ht="12" customHeight="1">
      <c r="B9" s="1529" t="s">
        <v>2673</v>
      </c>
      <c r="C9" s="1542" t="s">
        <v>114</v>
      </c>
      <c r="D9" s="1527" t="s">
        <v>3</v>
      </c>
      <c r="E9" s="1544" t="s">
        <v>4</v>
      </c>
      <c r="F9" s="1546" t="s">
        <v>115</v>
      </c>
      <c r="G9" s="1546" t="s">
        <v>3138</v>
      </c>
      <c r="H9" s="1542" t="s">
        <v>116</v>
      </c>
      <c r="I9" s="110" t="s">
        <v>3135</v>
      </c>
      <c r="J9" s="134" t="s">
        <v>203</v>
      </c>
      <c r="K9" s="134" t="s">
        <v>2252</v>
      </c>
      <c r="L9" s="111" t="str">
        <f>VLOOKUP(K9,CódigosRetorno!$A$1:$B$1683,2,FALSE)</f>
        <v>El ID debe coincidir con el nombre del archivo</v>
      </c>
      <c r="M9" s="292" t="s">
        <v>477</v>
      </c>
      <c r="N9" s="292" t="s">
        <v>186</v>
      </c>
    </row>
    <row r="10" spans="2:14" ht="36">
      <c r="B10" s="1530"/>
      <c r="C10" s="1543"/>
      <c r="D10" s="1528"/>
      <c r="E10" s="1545"/>
      <c r="F10" s="1547"/>
      <c r="G10" s="1547"/>
      <c r="H10" s="1543"/>
      <c r="I10" s="111" t="s">
        <v>3137</v>
      </c>
      <c r="J10" s="134" t="s">
        <v>203</v>
      </c>
      <c r="K10" s="134" t="s">
        <v>2248</v>
      </c>
      <c r="L10" s="111" t="str">
        <f>VLOOKUP(K10,CódigosRetorno!$A$1:$B$1683,2,FALSE)</f>
        <v>El archivo ya fue presentado anteriormente</v>
      </c>
      <c r="M10" s="292" t="s">
        <v>477</v>
      </c>
      <c r="N10" s="292" t="s">
        <v>186</v>
      </c>
    </row>
    <row r="11" spans="2:14" ht="36">
      <c r="B11" s="1529" t="s">
        <v>2677</v>
      </c>
      <c r="C11" s="1542" t="s">
        <v>117</v>
      </c>
      <c r="D11" s="1527" t="s">
        <v>3</v>
      </c>
      <c r="E11" s="1544" t="s">
        <v>4</v>
      </c>
      <c r="F11" s="1546" t="s">
        <v>24</v>
      </c>
      <c r="G11" s="1544" t="s">
        <v>25</v>
      </c>
      <c r="H11" s="1542" t="s">
        <v>118</v>
      </c>
      <c r="I11" s="111" t="s">
        <v>3139</v>
      </c>
      <c r="J11" s="134" t="s">
        <v>203</v>
      </c>
      <c r="K11" s="134" t="s">
        <v>2091</v>
      </c>
      <c r="L11" s="111" t="str">
        <f>VLOOKUP(K11,CódigosRetorno!$A$1:$B$1683,2,FALSE)</f>
        <v>La fecha de generación del resumen debe ser igual a la fecha consignada en el nombre del archivo</v>
      </c>
      <c r="M11" s="292" t="s">
        <v>477</v>
      </c>
      <c r="N11" s="292" t="s">
        <v>186</v>
      </c>
    </row>
    <row r="12" spans="2:14" ht="36">
      <c r="B12" s="1530"/>
      <c r="C12" s="1543"/>
      <c r="D12" s="1528"/>
      <c r="E12" s="1545"/>
      <c r="F12" s="1547"/>
      <c r="G12" s="1545"/>
      <c r="H12" s="1543"/>
      <c r="I12" s="111" t="s">
        <v>3140</v>
      </c>
      <c r="J12" s="134" t="s">
        <v>203</v>
      </c>
      <c r="K12" s="134" t="s">
        <v>835</v>
      </c>
      <c r="L12" s="111" t="str">
        <f>VLOOKUP(K12,CódigosRetorno!$A$1:$B$1683,2,FALSE)</f>
        <v>La fecha del IssueDate no debe ser mayor al Today</v>
      </c>
      <c r="M12" s="292" t="s">
        <v>477</v>
      </c>
      <c r="N12" s="292" t="s">
        <v>186</v>
      </c>
    </row>
    <row r="13" spans="2:14" ht="48">
      <c r="B13" s="126" t="s">
        <v>2681</v>
      </c>
      <c r="C13" s="301" t="s">
        <v>101</v>
      </c>
      <c r="D13" s="338" t="s">
        <v>3</v>
      </c>
      <c r="E13" s="303" t="s">
        <v>4</v>
      </c>
      <c r="F13" s="109" t="s">
        <v>24</v>
      </c>
      <c r="G13" s="303" t="s">
        <v>25</v>
      </c>
      <c r="H13" s="301" t="s">
        <v>102</v>
      </c>
      <c r="I13" s="111" t="s">
        <v>3141</v>
      </c>
      <c r="J13" s="134" t="s">
        <v>203</v>
      </c>
      <c r="K13" s="134" t="s">
        <v>836</v>
      </c>
      <c r="L13" s="111" t="str">
        <f>VLOOKUP(K13,CódigosRetorno!$A$1:$B$1683,2,FALSE)</f>
        <v>La fecha de emisión de los rangos debe ser menor o igual a la fecha de generación del resumen</v>
      </c>
      <c r="M13" s="292" t="s">
        <v>217</v>
      </c>
      <c r="N13" s="292" t="s">
        <v>186</v>
      </c>
    </row>
    <row r="14" spans="2:14">
      <c r="B14" s="126" t="s">
        <v>2689</v>
      </c>
      <c r="C14" s="301" t="s">
        <v>43</v>
      </c>
      <c r="D14" s="291" t="s">
        <v>3</v>
      </c>
      <c r="E14" s="303" t="s">
        <v>4</v>
      </c>
      <c r="F14" s="109" t="s">
        <v>26</v>
      </c>
      <c r="G14" s="303" t="s">
        <v>186</v>
      </c>
      <c r="H14" s="301" t="s">
        <v>186</v>
      </c>
      <c r="I14" s="111" t="s">
        <v>3420</v>
      </c>
      <c r="J14" s="134" t="s">
        <v>186</v>
      </c>
      <c r="K14" s="134" t="s">
        <v>186</v>
      </c>
      <c r="L14" s="111" t="str">
        <f>VLOOKUP(K14,CódigosRetorno!$A$1:$B$1683,2,FALSE)</f>
        <v>-</v>
      </c>
      <c r="M14" s="292"/>
      <c r="N14" s="292" t="s">
        <v>186</v>
      </c>
    </row>
    <row r="15" spans="2:14" ht="24">
      <c r="B15" s="238" t="s">
        <v>2657</v>
      </c>
      <c r="C15" s="424" t="s">
        <v>3863</v>
      </c>
      <c r="D15" s="303"/>
      <c r="E15" s="303" t="s">
        <v>4</v>
      </c>
      <c r="F15" s="425"/>
      <c r="G15" s="109" t="s">
        <v>3864</v>
      </c>
      <c r="H15" s="301" t="s">
        <v>3865</v>
      </c>
      <c r="I15" s="111"/>
      <c r="J15" s="134"/>
      <c r="K15" s="134" t="s">
        <v>186</v>
      </c>
      <c r="L15" s="111" t="str">
        <f>VLOOKUP(K15,CódigosRetorno!$A$1:$B$1683,2,FALSE)</f>
        <v>-</v>
      </c>
      <c r="M15" s="292"/>
      <c r="N15" s="292"/>
    </row>
    <row r="16" spans="2:14" ht="36">
      <c r="B16" s="1529" t="s">
        <v>3866</v>
      </c>
      <c r="C16" s="1542" t="s">
        <v>6</v>
      </c>
      <c r="D16" s="1527" t="s">
        <v>3</v>
      </c>
      <c r="E16" s="1544" t="s">
        <v>4</v>
      </c>
      <c r="F16" s="311" t="s">
        <v>7</v>
      </c>
      <c r="G16" s="310"/>
      <c r="H16" s="298" t="s">
        <v>3142</v>
      </c>
      <c r="I16" s="111" t="s">
        <v>3945</v>
      </c>
      <c r="J16" s="134" t="s">
        <v>203</v>
      </c>
      <c r="K16" s="134" t="s">
        <v>2501</v>
      </c>
      <c r="L16" s="111" t="str">
        <f>VLOOKUP(K16,CódigosRetorno!$A$1:$B$1683,2,FALSE)</f>
        <v>Número de RUC del nombre del archivo no coincide con el consignado en el contenido del archivo XML</v>
      </c>
      <c r="M16" s="292" t="s">
        <v>477</v>
      </c>
      <c r="N16" s="292" t="s">
        <v>186</v>
      </c>
    </row>
    <row r="17" spans="2:14" ht="36">
      <c r="B17" s="1535"/>
      <c r="C17" s="1550"/>
      <c r="D17" s="1539"/>
      <c r="E17" s="1548"/>
      <c r="F17" s="1546" t="s">
        <v>11</v>
      </c>
      <c r="G17" s="1544" t="s">
        <v>2643</v>
      </c>
      <c r="H17" s="1542" t="s">
        <v>3143</v>
      </c>
      <c r="I17" s="111" t="s">
        <v>3136</v>
      </c>
      <c r="J17" s="134" t="s">
        <v>203</v>
      </c>
      <c r="K17" s="134" t="s">
        <v>839</v>
      </c>
      <c r="L17" s="111" t="str">
        <f>VLOOKUP(K17,CódigosRetorno!$A$1:$B$1683,2,FALSE)</f>
        <v>El XML no contiene el tag AdditionalAccountID del emisor del documento</v>
      </c>
      <c r="M17" s="292" t="s">
        <v>477</v>
      </c>
      <c r="N17" s="292" t="s">
        <v>186</v>
      </c>
    </row>
    <row r="18" spans="2:14" ht="36">
      <c r="B18" s="1530"/>
      <c r="C18" s="1543"/>
      <c r="D18" s="1528"/>
      <c r="E18" s="1545"/>
      <c r="F18" s="1547"/>
      <c r="G18" s="1545"/>
      <c r="H18" s="1543"/>
      <c r="I18" s="111" t="s">
        <v>3144</v>
      </c>
      <c r="J18" s="134" t="s">
        <v>203</v>
      </c>
      <c r="K18" s="134" t="s">
        <v>840</v>
      </c>
      <c r="L18" s="111" t="str">
        <f>VLOOKUP(K18,CódigosRetorno!$A$1:$B$1683,2,FALSE)</f>
        <v>AdditionalAccountID - El dato ingresado no cumple con el estandar</v>
      </c>
      <c r="M18" s="292" t="s">
        <v>477</v>
      </c>
      <c r="N18" s="292" t="s">
        <v>186</v>
      </c>
    </row>
    <row r="19" spans="2:14" ht="36">
      <c r="B19" s="1529" t="s">
        <v>3867</v>
      </c>
      <c r="C19" s="1542" t="s">
        <v>72</v>
      </c>
      <c r="D19" s="1527" t="s">
        <v>3</v>
      </c>
      <c r="E19" s="1544" t="s">
        <v>4</v>
      </c>
      <c r="F19" s="1546" t="s">
        <v>5</v>
      </c>
      <c r="G19" s="1544"/>
      <c r="H19" s="1542" t="s">
        <v>100</v>
      </c>
      <c r="I19" s="111" t="s">
        <v>3136</v>
      </c>
      <c r="J19" s="134" t="s">
        <v>203</v>
      </c>
      <c r="K19" s="134" t="s">
        <v>846</v>
      </c>
      <c r="L19" s="111" t="str">
        <f>VLOOKUP(K19,CódigosRetorno!$A$1:$B$1683,2,FALSE)</f>
        <v>El XML no contiene el tag RegistrationName del emisor del documento</v>
      </c>
      <c r="M19" s="292" t="s">
        <v>477</v>
      </c>
      <c r="N19" s="292" t="s">
        <v>186</v>
      </c>
    </row>
    <row r="20" spans="2:14" ht="24" customHeight="1">
      <c r="B20" s="1530"/>
      <c r="C20" s="1543"/>
      <c r="D20" s="1528"/>
      <c r="E20" s="1545"/>
      <c r="F20" s="1547"/>
      <c r="G20" s="1545"/>
      <c r="H20" s="1543"/>
      <c r="I20" s="111" t="s">
        <v>3575</v>
      </c>
      <c r="J20" s="134" t="s">
        <v>203</v>
      </c>
      <c r="K20" s="134" t="s">
        <v>847</v>
      </c>
      <c r="L20" s="111" t="str">
        <f>VLOOKUP(K20,CódigosRetorno!$A$1:$B$1683,2,FALSE)</f>
        <v>RegistrationName - El dato ingresado no cumple con el estandar</v>
      </c>
      <c r="M20" s="292" t="s">
        <v>477</v>
      </c>
      <c r="N20" s="292" t="s">
        <v>186</v>
      </c>
    </row>
    <row r="21" spans="2:14" ht="24">
      <c r="B21" s="1561" t="s">
        <v>850</v>
      </c>
      <c r="C21" s="1562"/>
      <c r="D21" s="302"/>
      <c r="E21" s="426" t="s">
        <v>4</v>
      </c>
      <c r="F21" s="427"/>
      <c r="G21" s="426" t="s">
        <v>3864</v>
      </c>
      <c r="H21" s="370" t="s">
        <v>3868</v>
      </c>
      <c r="I21" s="423" t="s">
        <v>186</v>
      </c>
      <c r="J21" s="428" t="s">
        <v>186</v>
      </c>
      <c r="K21" s="428" t="s">
        <v>186</v>
      </c>
      <c r="L21" s="423" t="str">
        <f>VLOOKUP(K21,CódigosRetorno!$A$1:$B$1683,2,FALSE)</f>
        <v>-</v>
      </c>
      <c r="M21" s="292"/>
      <c r="N21" s="367" t="s">
        <v>186</v>
      </c>
    </row>
    <row r="22" spans="2:14">
      <c r="B22" s="1529" t="s">
        <v>2658</v>
      </c>
      <c r="C22" s="1542" t="s">
        <v>111</v>
      </c>
      <c r="D22" s="1527" t="s">
        <v>104</v>
      </c>
      <c r="E22" s="1544" t="s">
        <v>4</v>
      </c>
      <c r="F22" s="1546" t="s">
        <v>112</v>
      </c>
      <c r="G22" s="1544"/>
      <c r="H22" s="1542" t="s">
        <v>113</v>
      </c>
      <c r="I22" s="111" t="s">
        <v>3238</v>
      </c>
      <c r="J22" s="134" t="s">
        <v>203</v>
      </c>
      <c r="K22" s="134" t="s">
        <v>2243</v>
      </c>
      <c r="L22" s="111" t="str">
        <f>VLOOKUP(K22,CódigosRetorno!$A$1:$B$1683,2,FALSE)</f>
        <v>LineID - El dato ingresado no cumple con el estandar</v>
      </c>
      <c r="M22" s="292"/>
      <c r="N22" s="292" t="s">
        <v>186</v>
      </c>
    </row>
    <row r="23" spans="2:14" ht="12" customHeight="1">
      <c r="B23" s="1535"/>
      <c r="C23" s="1550"/>
      <c r="D23" s="1539"/>
      <c r="E23" s="1548"/>
      <c r="F23" s="1551"/>
      <c r="G23" s="1548"/>
      <c r="H23" s="1550"/>
      <c r="I23" s="111" t="s">
        <v>3228</v>
      </c>
      <c r="J23" s="134" t="s">
        <v>203</v>
      </c>
      <c r="K23" s="134" t="s">
        <v>2242</v>
      </c>
      <c r="L23" s="111" t="str">
        <f>VLOOKUP(K23,CódigosRetorno!$A$1:$B$1683,2,FALSE)</f>
        <v>LineID - El dato ingresado debe ser correlativo mayor a cero</v>
      </c>
      <c r="M23" s="292"/>
      <c r="N23" s="292" t="s">
        <v>186</v>
      </c>
    </row>
    <row r="24" spans="2:14">
      <c r="B24" s="1530"/>
      <c r="C24" s="1543"/>
      <c r="D24" s="1528"/>
      <c r="E24" s="1545"/>
      <c r="F24" s="1547"/>
      <c r="G24" s="1545"/>
      <c r="H24" s="1543"/>
      <c r="I24" s="111" t="s">
        <v>3145</v>
      </c>
      <c r="J24" s="134" t="s">
        <v>203</v>
      </c>
      <c r="K24" s="134" t="s">
        <v>1652</v>
      </c>
      <c r="L24" s="111" t="str">
        <f>VLOOKUP(K24,CódigosRetorno!$A$1:$B$1683,2,FALSE)</f>
        <v>El número de ítem no puede estar duplicado.</v>
      </c>
      <c r="M24" s="292"/>
      <c r="N24" s="292" t="s">
        <v>186</v>
      </c>
    </row>
    <row r="25" spans="2:14">
      <c r="B25" s="126" t="s">
        <v>2659</v>
      </c>
      <c r="C25" s="301" t="s">
        <v>3869</v>
      </c>
      <c r="D25" s="191"/>
      <c r="E25" s="303" t="s">
        <v>4</v>
      </c>
      <c r="F25" s="109"/>
      <c r="G25" s="303"/>
      <c r="H25" s="300"/>
      <c r="I25" s="111"/>
      <c r="J25" s="134"/>
      <c r="K25" s="134"/>
      <c r="L25" s="111"/>
      <c r="M25" s="292"/>
      <c r="N25" s="292"/>
    </row>
    <row r="26" spans="2:14" ht="48">
      <c r="B26" s="1529">
        <v>9.1</v>
      </c>
      <c r="C26" s="1542" t="s">
        <v>3209</v>
      </c>
      <c r="D26" s="1527" t="s">
        <v>104</v>
      </c>
      <c r="E26" s="1544" t="s">
        <v>4</v>
      </c>
      <c r="F26" s="1546" t="s">
        <v>172</v>
      </c>
      <c r="G26" s="1531" t="s">
        <v>58</v>
      </c>
      <c r="H26" s="1542" t="s">
        <v>171</v>
      </c>
      <c r="I26" s="241" t="s">
        <v>2616</v>
      </c>
      <c r="J26" s="303" t="s">
        <v>203</v>
      </c>
      <c r="K26" s="429" t="s">
        <v>854</v>
      </c>
      <c r="L26" s="111" t="str">
        <f>VLOOKUP(K26,CódigosRetorno!$A$1:$B$1683,2,FALSE)</f>
        <v>No existe información de serie o número.</v>
      </c>
      <c r="M26" s="292" t="s">
        <v>217</v>
      </c>
      <c r="N26" s="292" t="s">
        <v>186</v>
      </c>
    </row>
    <row r="27" spans="2:14" s="584" customFormat="1" ht="36">
      <c r="B27" s="1535"/>
      <c r="C27" s="1550"/>
      <c r="D27" s="1539"/>
      <c r="E27" s="1548"/>
      <c r="F27" s="1551"/>
      <c r="G27" s="1533"/>
      <c r="H27" s="1550"/>
      <c r="I27" s="1283" t="s">
        <v>6061</v>
      </c>
      <c r="J27" s="1282" t="s">
        <v>203</v>
      </c>
      <c r="K27" s="1282" t="s">
        <v>855</v>
      </c>
      <c r="L27" s="603" t="str">
        <f>VLOOKUP(K27,CódigosRetorno!$A$1:$B$1683,2,FALSE)</f>
        <v>Dato no cumple con formato de acuerdo al número de comprobante.</v>
      </c>
      <c r="M27" s="609" t="s">
        <v>477</v>
      </c>
      <c r="N27" s="609" t="s">
        <v>186</v>
      </c>
    </row>
    <row r="28" spans="2:14" s="584" customFormat="1" ht="48">
      <c r="B28" s="1535"/>
      <c r="C28" s="1550"/>
      <c r="D28" s="1539"/>
      <c r="E28" s="1548"/>
      <c r="F28" s="1551"/>
      <c r="G28" s="1533"/>
      <c r="H28" s="1550"/>
      <c r="I28" s="1287" t="s">
        <v>6065</v>
      </c>
      <c r="J28" s="1284" t="s">
        <v>203</v>
      </c>
      <c r="K28" s="1284" t="s">
        <v>5916</v>
      </c>
      <c r="L28" s="1280" t="str">
        <f>VLOOKUP(K28,CódigosRetorno!$A$1:$B$1764,2,FALSE)</f>
        <v>Comprobante físico no se encuentra autorizado como comprobante de contingencia</v>
      </c>
      <c r="M28" s="1286" t="s">
        <v>217</v>
      </c>
      <c r="N28" s="1281" t="s">
        <v>5915</v>
      </c>
    </row>
    <row r="29" spans="2:14" ht="48">
      <c r="B29" s="1530"/>
      <c r="C29" s="1543"/>
      <c r="D29" s="1528"/>
      <c r="E29" s="1545"/>
      <c r="F29" s="1547"/>
      <c r="G29" s="1532"/>
      <c r="H29" s="1543"/>
      <c r="I29" s="1287" t="s">
        <v>6065</v>
      </c>
      <c r="J29" s="1284" t="s">
        <v>203</v>
      </c>
      <c r="K29" s="1284" t="s">
        <v>5916</v>
      </c>
      <c r="L29" s="1280" t="str">
        <f>VLOOKUP(K29,CódigosRetorno!$A$1:$B$1764,2,FALSE)</f>
        <v>Comprobante físico no se encuentra autorizado como comprobante de contingencia</v>
      </c>
      <c r="M29" s="1286" t="s">
        <v>217</v>
      </c>
      <c r="N29" s="1281" t="s">
        <v>3126</v>
      </c>
    </row>
    <row r="30" spans="2:14" ht="36">
      <c r="B30" s="1536">
        <v>9.1999999999999993</v>
      </c>
      <c r="C30" s="1542" t="s">
        <v>3870</v>
      </c>
      <c r="D30" s="1527" t="s">
        <v>104</v>
      </c>
      <c r="E30" s="1536" t="s">
        <v>4</v>
      </c>
      <c r="F30" s="1531" t="s">
        <v>10</v>
      </c>
      <c r="G30" s="1536" t="s">
        <v>2893</v>
      </c>
      <c r="H30" s="1542" t="s">
        <v>3146</v>
      </c>
      <c r="I30" s="111" t="s">
        <v>3561</v>
      </c>
      <c r="J30" s="134" t="s">
        <v>203</v>
      </c>
      <c r="K30" s="134" t="s">
        <v>2238</v>
      </c>
      <c r="L30" s="111" t="str">
        <f>VLOOKUP(K30,CódigosRetorno!$A$1:$B$1683,2,FALSE)</f>
        <v>El XML no contiene el tag DocumentTypeCode</v>
      </c>
      <c r="M30" s="292" t="s">
        <v>477</v>
      </c>
      <c r="N30" s="292" t="s">
        <v>186</v>
      </c>
    </row>
    <row r="31" spans="2:14" ht="12" customHeight="1">
      <c r="B31" s="1538"/>
      <c r="C31" s="1550"/>
      <c r="D31" s="1528"/>
      <c r="E31" s="1538"/>
      <c r="F31" s="1533"/>
      <c r="G31" s="1538"/>
      <c r="H31" s="1550"/>
      <c r="I31" s="111" t="s">
        <v>3871</v>
      </c>
      <c r="J31" s="134" t="s">
        <v>203</v>
      </c>
      <c r="K31" s="134" t="s">
        <v>2239</v>
      </c>
      <c r="L31" s="111" t="str">
        <f>VLOOKUP(K31,CódigosRetorno!$A$1:$B$1683,2,FALSE)</f>
        <v>DocumentTypeCode - El valor del tipo de documento es invalido</v>
      </c>
      <c r="M31" s="292" t="s">
        <v>477</v>
      </c>
      <c r="N31" s="292" t="s">
        <v>186</v>
      </c>
    </row>
    <row r="32" spans="2:14" ht="36">
      <c r="B32" s="1538"/>
      <c r="C32" s="1550"/>
      <c r="D32" s="191"/>
      <c r="E32" s="1538"/>
      <c r="F32" s="1533"/>
      <c r="G32" s="1538"/>
      <c r="H32" s="1550"/>
      <c r="I32" s="111" t="s">
        <v>3872</v>
      </c>
      <c r="J32" s="134" t="s">
        <v>203</v>
      </c>
      <c r="K32" s="134" t="s">
        <v>3873</v>
      </c>
      <c r="L32" s="111" t="str">
        <f>VLOOKUP(K32,CódigosRetorno!$A$1:$B$1683,2,FALSE)</f>
        <v>El comprobante ya fue informado y se encuentra anulado o rechazado.</v>
      </c>
      <c r="M32" s="292"/>
      <c r="N32" s="292" t="s">
        <v>2614</v>
      </c>
    </row>
    <row r="33" spans="2:14">
      <c r="B33" s="1538"/>
      <c r="C33" s="1550"/>
      <c r="D33" s="191"/>
      <c r="E33" s="1538"/>
      <c r="F33" s="1533"/>
      <c r="G33" s="1538"/>
      <c r="H33" s="1550"/>
      <c r="I33" s="111" t="s">
        <v>5274</v>
      </c>
      <c r="J33" s="134" t="s">
        <v>203</v>
      </c>
      <c r="K33" s="134" t="s">
        <v>2168</v>
      </c>
      <c r="L33" s="111" t="str">
        <f>VLOOKUP(K33,CódigosRetorno!$A$1:$B$1683,2,FALSE)</f>
        <v>Existe documento ya informado anteriormente</v>
      </c>
      <c r="M33" s="292"/>
      <c r="N33" s="292"/>
    </row>
    <row r="34" spans="2:14" ht="36">
      <c r="B34" s="1538"/>
      <c r="C34" s="1550"/>
      <c r="D34" s="191"/>
      <c r="E34" s="1538"/>
      <c r="F34" s="1533"/>
      <c r="G34" s="1538"/>
      <c r="H34" s="1550"/>
      <c r="I34" s="111" t="s">
        <v>3874</v>
      </c>
      <c r="J34" s="134" t="s">
        <v>203</v>
      </c>
      <c r="K34" s="134" t="s">
        <v>1753</v>
      </c>
      <c r="L34" s="111" t="str">
        <f>VLOOKUP(K34,CódigosRetorno!$A$1:$B$1683,2,FALSE)</f>
        <v>El documento indicado no existe no puede ser modificado/eliminado</v>
      </c>
      <c r="M34" s="292"/>
      <c r="N34" s="292" t="s">
        <v>2614</v>
      </c>
    </row>
    <row r="35" spans="2:14" ht="24">
      <c r="B35" s="1538"/>
      <c r="C35" s="1550"/>
      <c r="D35" s="191"/>
      <c r="E35" s="1538"/>
      <c r="F35" s="1533"/>
      <c r="G35" s="1538"/>
      <c r="H35" s="1550"/>
      <c r="I35" s="111" t="s">
        <v>5730</v>
      </c>
      <c r="J35" s="134" t="s">
        <v>203</v>
      </c>
      <c r="K35" s="134" t="s">
        <v>4487</v>
      </c>
      <c r="L35" s="111" t="str">
        <f>VLOOKUP(K35,CódigosRetorno!$A$1:$B$1683,2,FALSE)</f>
        <v>El comprobante más "código de operación del ítem" no debe repetirse</v>
      </c>
      <c r="M35" s="292"/>
      <c r="N35" s="292"/>
    </row>
    <row r="36" spans="2:14" ht="24">
      <c r="B36" s="1538"/>
      <c r="C36" s="1550"/>
      <c r="D36" s="191"/>
      <c r="E36" s="1538"/>
      <c r="F36" s="1533"/>
      <c r="G36" s="1538"/>
      <c r="H36" s="1550"/>
      <c r="I36" s="111" t="s">
        <v>5731</v>
      </c>
      <c r="J36" s="134" t="s">
        <v>203</v>
      </c>
      <c r="K36" s="134" t="s">
        <v>4489</v>
      </c>
      <c r="L36" s="111" t="str">
        <f>VLOOKUP(K36,CódigosRetorno!$A$1:$B$1683,2,FALSE)</f>
        <v>El comprobante no debe ser emitido y editado en el mismo envío</v>
      </c>
      <c r="M36" s="292"/>
      <c r="N36" s="292"/>
    </row>
    <row r="37" spans="2:14" ht="24" customHeight="1">
      <c r="B37" s="1537"/>
      <c r="C37" s="1543"/>
      <c r="D37" s="191"/>
      <c r="E37" s="1537"/>
      <c r="F37" s="1532"/>
      <c r="G37" s="1537"/>
      <c r="H37" s="1543"/>
      <c r="I37" s="111" t="s">
        <v>5732</v>
      </c>
      <c r="J37" s="134" t="s">
        <v>203</v>
      </c>
      <c r="K37" s="134" t="s">
        <v>4491</v>
      </c>
      <c r="L37" s="111" t="str">
        <f>VLOOKUP(K37,CódigosRetorno!$A$1:$B$1683,2,FALSE)</f>
        <v>El comprobante no debe ser editado y anulado en el mismo envío</v>
      </c>
      <c r="M37" s="292"/>
      <c r="N37" s="292"/>
    </row>
    <row r="38" spans="2:14" ht="24">
      <c r="B38" s="294">
        <f>B25+1</f>
        <v>10</v>
      </c>
      <c r="C38" s="301" t="s">
        <v>5733</v>
      </c>
      <c r="D38" s="191"/>
      <c r="E38" s="303" t="s">
        <v>9</v>
      </c>
      <c r="F38" s="109"/>
      <c r="G38" s="303" t="s">
        <v>3864</v>
      </c>
      <c r="H38" s="301" t="s">
        <v>3875</v>
      </c>
      <c r="I38" s="111" t="s">
        <v>5734</v>
      </c>
      <c r="J38" s="134" t="s">
        <v>203</v>
      </c>
      <c r="K38" s="134" t="s">
        <v>858</v>
      </c>
      <c r="L38" s="111" t="str">
        <f>VLOOKUP(K38,CódigosRetorno!$A$1:$B$1683,2,FALSE)</f>
        <v>No existe información de receptor de documento.</v>
      </c>
      <c r="M38" s="292"/>
      <c r="N38" s="292"/>
    </row>
    <row r="39" spans="2:14" ht="12" customHeight="1">
      <c r="B39" s="1552">
        <f>B38+0.1</f>
        <v>10.1</v>
      </c>
      <c r="C39" s="1542" t="s">
        <v>3876</v>
      </c>
      <c r="D39" s="1527" t="s">
        <v>104</v>
      </c>
      <c r="E39" s="1544" t="s">
        <v>4</v>
      </c>
      <c r="F39" s="1546" t="s">
        <v>168</v>
      </c>
      <c r="G39" s="1544"/>
      <c r="H39" s="1542" t="s">
        <v>166</v>
      </c>
      <c r="I39" s="111" t="s">
        <v>5275</v>
      </c>
      <c r="J39" s="134" t="s">
        <v>203</v>
      </c>
      <c r="K39" s="134" t="s">
        <v>762</v>
      </c>
      <c r="L39" s="111" t="str">
        <f>VLOOKUP(K39,CódigosRetorno!$A$1:$B$1683,2,FALSE)</f>
        <v>El XML no contiene el tag o no existe informacion de CustomerAssignedAccountID del receptor del documento</v>
      </c>
      <c r="M39" s="292" t="s">
        <v>477</v>
      </c>
      <c r="N39" s="292" t="s">
        <v>186</v>
      </c>
    </row>
    <row r="40" spans="2:14" ht="24" customHeight="1">
      <c r="B40" s="1553"/>
      <c r="C40" s="1550"/>
      <c r="D40" s="1539"/>
      <c r="E40" s="1548"/>
      <c r="F40" s="1551"/>
      <c r="G40" s="1548"/>
      <c r="H40" s="1550"/>
      <c r="I40" s="111" t="s">
        <v>5276</v>
      </c>
      <c r="J40" s="134" t="s">
        <v>203</v>
      </c>
      <c r="K40" s="134" t="s">
        <v>763</v>
      </c>
      <c r="L40" s="111" t="str">
        <f>VLOOKUP(K40,CódigosRetorno!$A$1:$B$1683,2,FALSE)</f>
        <v>El numero de documento de identidad del receptor debe ser  RUC</v>
      </c>
      <c r="M40" s="292"/>
      <c r="N40" s="292"/>
    </row>
    <row r="41" spans="2:14" ht="36">
      <c r="B41" s="1553"/>
      <c r="C41" s="1550"/>
      <c r="D41" s="1539"/>
      <c r="E41" s="1548"/>
      <c r="F41" s="1551"/>
      <c r="G41" s="1548"/>
      <c r="H41" s="1550"/>
      <c r="I41" s="290" t="s">
        <v>5277</v>
      </c>
      <c r="J41" s="292" t="s">
        <v>1177</v>
      </c>
      <c r="K41" s="134" t="s">
        <v>3422</v>
      </c>
      <c r="L41" s="111" t="str">
        <f>VLOOKUP(K41,CódigosRetorno!$A$1:$B$1683,2,FALSE)</f>
        <v>El DNI debe tener 8 caracteres numéricos</v>
      </c>
      <c r="M41" s="292"/>
      <c r="N41" s="292"/>
    </row>
    <row r="42" spans="2:14" ht="24" customHeight="1">
      <c r="B42" s="1554"/>
      <c r="C42" s="1543"/>
      <c r="D42" s="1528"/>
      <c r="E42" s="1545"/>
      <c r="F42" s="1547"/>
      <c r="G42" s="1545"/>
      <c r="H42" s="1543"/>
      <c r="I42" s="111" t="s">
        <v>5278</v>
      </c>
      <c r="J42" s="134" t="s">
        <v>203</v>
      </c>
      <c r="K42" s="134" t="s">
        <v>859</v>
      </c>
      <c r="L42" s="111" t="str">
        <f>VLOOKUP(K42,CódigosRetorno!$A$1:$B$1683,2,FALSE)</f>
        <v>El dato ingresado no cumple con el estandar</v>
      </c>
      <c r="M42" s="292" t="s">
        <v>477</v>
      </c>
      <c r="N42" s="292" t="s">
        <v>186</v>
      </c>
    </row>
    <row r="43" spans="2:14" ht="36">
      <c r="B43" s="1552">
        <f>B39+0.1</f>
        <v>10.199999999999999</v>
      </c>
      <c r="C43" s="1542" t="s">
        <v>3877</v>
      </c>
      <c r="D43" s="1527" t="s">
        <v>104</v>
      </c>
      <c r="E43" s="1544" t="s">
        <v>4</v>
      </c>
      <c r="F43" s="1546" t="s">
        <v>11</v>
      </c>
      <c r="G43" s="1544"/>
      <c r="H43" s="1542" t="s">
        <v>167</v>
      </c>
      <c r="I43" s="111" t="s">
        <v>5275</v>
      </c>
      <c r="J43" s="134" t="s">
        <v>203</v>
      </c>
      <c r="K43" s="134" t="s">
        <v>765</v>
      </c>
      <c r="L43" s="111" t="str">
        <f>VLOOKUP(K43,CódigosRetorno!$A$1:$B$1683,2,FALSE)</f>
        <v>El XML no contiene el tag o no existe informacion de AdditionalAccountID del receptor del documento</v>
      </c>
      <c r="M43" s="292" t="s">
        <v>477</v>
      </c>
      <c r="N43" s="292" t="s">
        <v>186</v>
      </c>
    </row>
    <row r="44" spans="2:14" ht="24" customHeight="1">
      <c r="B44" s="1554"/>
      <c r="C44" s="1543"/>
      <c r="D44" s="1528"/>
      <c r="E44" s="1545"/>
      <c r="F44" s="1547"/>
      <c r="G44" s="1545"/>
      <c r="H44" s="1543"/>
      <c r="I44" s="111" t="s">
        <v>5279</v>
      </c>
      <c r="J44" s="134" t="s">
        <v>203</v>
      </c>
      <c r="K44" s="134" t="s">
        <v>766</v>
      </c>
      <c r="L44" s="111" t="str">
        <f>VLOOKUP(K44,CódigosRetorno!$A$1:$B$1683,2,FALSE)</f>
        <v>El dato ingresado  en el tipo de documento de identidad del receptor no cumple con el estandar o no esta permitido.</v>
      </c>
      <c r="M44" s="292" t="s">
        <v>477</v>
      </c>
      <c r="N44" s="292" t="s">
        <v>3015</v>
      </c>
    </row>
    <row r="45" spans="2:14" ht="12" customHeight="1">
      <c r="B45" s="294">
        <f>B38+1</f>
        <v>11</v>
      </c>
      <c r="C45" s="301" t="s">
        <v>3878</v>
      </c>
      <c r="D45" s="191"/>
      <c r="E45" s="303" t="s">
        <v>9</v>
      </c>
      <c r="F45" s="109"/>
      <c r="G45" s="303" t="s">
        <v>3864</v>
      </c>
      <c r="H45" s="301" t="s">
        <v>3879</v>
      </c>
      <c r="I45" s="111" t="s">
        <v>5735</v>
      </c>
      <c r="J45" s="134" t="s">
        <v>203</v>
      </c>
      <c r="K45" s="430" t="s">
        <v>854</v>
      </c>
      <c r="L45" s="111" t="str">
        <f>VLOOKUP(K45,CódigosRetorno!$A$1:$B$1683,2,FALSE)</f>
        <v>No existe información de serie o número.</v>
      </c>
      <c r="M45" s="292"/>
      <c r="N45" s="292"/>
    </row>
    <row r="46" spans="2:14" ht="36">
      <c r="B46" s="1552">
        <f>B45+0.1</f>
        <v>11.1</v>
      </c>
      <c r="C46" s="1542" t="s">
        <v>3210</v>
      </c>
      <c r="D46" s="1527" t="s">
        <v>104</v>
      </c>
      <c r="E46" s="1544" t="s">
        <v>4</v>
      </c>
      <c r="F46" s="1546" t="s">
        <v>172</v>
      </c>
      <c r="G46" s="1546" t="s">
        <v>58</v>
      </c>
      <c r="H46" s="1542" t="s">
        <v>169</v>
      </c>
      <c r="I46" s="111" t="s">
        <v>3947</v>
      </c>
      <c r="J46" s="134" t="s">
        <v>203</v>
      </c>
      <c r="K46" s="134" t="s">
        <v>864</v>
      </c>
      <c r="L46" s="111" t="str">
        <f>VLOOKUP(K46,CódigosRetorno!$A$1:$B$1683,2,FALSE)</f>
        <v>El dato ingresado en Amount no cumple con el formato establecido.</v>
      </c>
      <c r="M46" s="292" t="s">
        <v>477</v>
      </c>
      <c r="N46" s="292" t="s">
        <v>186</v>
      </c>
    </row>
    <row r="47" spans="2:14" ht="36">
      <c r="B47" s="1553"/>
      <c r="C47" s="1550"/>
      <c r="D47" s="1539"/>
      <c r="E47" s="1548"/>
      <c r="F47" s="1551"/>
      <c r="G47" s="1551"/>
      <c r="H47" s="1550"/>
      <c r="I47" s="111" t="s">
        <v>3195</v>
      </c>
      <c r="J47" s="134" t="s">
        <v>203</v>
      </c>
      <c r="K47" s="134" t="s">
        <v>718</v>
      </c>
      <c r="L47" s="111" t="str">
        <f>VLOOKUP(K47,CódigosRetorno!$A$1:$B$1683,2,FALSE)</f>
        <v>La serie o numero del documento modificado por la Nota de Credito no cumple con el formato establecido</v>
      </c>
      <c r="M47" s="292" t="s">
        <v>477</v>
      </c>
      <c r="N47" s="292" t="s">
        <v>186</v>
      </c>
    </row>
    <row r="48" spans="2:14" ht="36">
      <c r="B48" s="1554"/>
      <c r="C48" s="1543"/>
      <c r="D48" s="1528"/>
      <c r="E48" s="1545"/>
      <c r="F48" s="1547"/>
      <c r="G48" s="1547"/>
      <c r="H48" s="1543"/>
      <c r="I48" s="111" t="s">
        <v>3196</v>
      </c>
      <c r="J48" s="134" t="s">
        <v>203</v>
      </c>
      <c r="K48" s="134" t="s">
        <v>3513</v>
      </c>
      <c r="L48" s="111" t="str">
        <f>VLOOKUP(K48,CódigosRetorno!$A$1:$B$1683,2,FALSE)</f>
        <v>Dato no cumple con formato de acuerdo al número de comprobante.</v>
      </c>
      <c r="M48" s="292" t="s">
        <v>477</v>
      </c>
      <c r="N48" s="292" t="s">
        <v>186</v>
      </c>
    </row>
    <row r="49" spans="2:14" ht="36">
      <c r="B49" s="1552">
        <f>B46+0.1</f>
        <v>11.2</v>
      </c>
      <c r="C49" s="1563" t="s">
        <v>170</v>
      </c>
      <c r="D49" s="1527" t="s">
        <v>104</v>
      </c>
      <c r="E49" s="1536" t="s">
        <v>4</v>
      </c>
      <c r="F49" s="1531" t="s">
        <v>10</v>
      </c>
      <c r="G49" s="1531" t="s">
        <v>2893</v>
      </c>
      <c r="H49" s="1542" t="s">
        <v>3880</v>
      </c>
      <c r="I49" s="111" t="s">
        <v>3188</v>
      </c>
      <c r="J49" s="134" t="s">
        <v>203</v>
      </c>
      <c r="K49" s="430" t="s">
        <v>854</v>
      </c>
      <c r="L49" s="111" t="str">
        <f>VLOOKUP(K49,CódigosRetorno!$A$1:$B$1683,2,FALSE)</f>
        <v>No existe información de serie o número.</v>
      </c>
      <c r="M49" s="292" t="s">
        <v>477</v>
      </c>
      <c r="N49" s="292" t="s">
        <v>186</v>
      </c>
    </row>
    <row r="50" spans="2:14" ht="24" customHeight="1">
      <c r="B50" s="1553"/>
      <c r="C50" s="1564"/>
      <c r="D50" s="1528"/>
      <c r="E50" s="1538"/>
      <c r="F50" s="1533"/>
      <c r="G50" s="1533"/>
      <c r="H50" s="1550"/>
      <c r="I50" s="111" t="s">
        <v>3194</v>
      </c>
      <c r="J50" s="134" t="s">
        <v>203</v>
      </c>
      <c r="K50" s="134" t="s">
        <v>855</v>
      </c>
      <c r="L50" s="111" t="str">
        <f>VLOOKUP(K50,CódigosRetorno!$A$1:$B$1683,2,FALSE)</f>
        <v>Dato no cumple con formato de acuerdo al número de comprobante.</v>
      </c>
      <c r="M50" s="292" t="s">
        <v>477</v>
      </c>
      <c r="N50" s="292" t="s">
        <v>186</v>
      </c>
    </row>
    <row r="51" spans="2:14" ht="48">
      <c r="B51" s="1553"/>
      <c r="C51" s="1564"/>
      <c r="D51" s="194"/>
      <c r="E51" s="1538"/>
      <c r="F51" s="1533"/>
      <c r="G51" s="1533"/>
      <c r="H51" s="1550"/>
      <c r="I51" s="431" t="s">
        <v>3881</v>
      </c>
      <c r="J51" s="134" t="s">
        <v>203</v>
      </c>
      <c r="K51" s="134" t="s">
        <v>3882</v>
      </c>
      <c r="L51" s="111" t="str">
        <f>VLOOKUP(K51,CódigosRetorno!$A$1:$B$1683,2,FALSE)</f>
        <v>El comprobante (fisico) a la que hace referencia la nota, no se encuentra autorizado.</v>
      </c>
      <c r="M51" s="292"/>
      <c r="N51" s="292" t="s">
        <v>3126</v>
      </c>
    </row>
    <row r="52" spans="2:14" ht="36">
      <c r="B52" s="1553"/>
      <c r="C52" s="1564"/>
      <c r="D52" s="3"/>
      <c r="E52" s="1538"/>
      <c r="F52" s="1533"/>
      <c r="G52" s="1533"/>
      <c r="H52" s="1550"/>
      <c r="I52" s="432" t="s">
        <v>3883</v>
      </c>
      <c r="J52" s="134" t="s">
        <v>203</v>
      </c>
      <c r="K52" s="134" t="s">
        <v>3884</v>
      </c>
      <c r="L52" s="111" t="str">
        <f>VLOOKUP(K52,CódigosRetorno!$A$1:$B$1683,2,FALSE)</f>
        <v>El comprobante (electronico) a la que hace referencia la nota, no se encuentra informado.</v>
      </c>
      <c r="M52" s="292"/>
      <c r="N52" s="292" t="s">
        <v>2614</v>
      </c>
    </row>
    <row r="53" spans="2:14" ht="36">
      <c r="B53" s="1554"/>
      <c r="C53" s="1565"/>
      <c r="D53" s="3"/>
      <c r="E53" s="1537"/>
      <c r="F53" s="1532"/>
      <c r="G53" s="1532"/>
      <c r="H53" s="1543"/>
      <c r="I53" s="432" t="s">
        <v>5736</v>
      </c>
      <c r="J53" s="134" t="s">
        <v>203</v>
      </c>
      <c r="K53" s="134" t="s">
        <v>3885</v>
      </c>
      <c r="L53" s="111" t="str">
        <f>VLOOKUP(K53,CódigosRetorno!$A$1:$B$1683,2,FALSE)</f>
        <v>El comprobante (electronico) a la que hace referencia la nota, se encuentra anulado o rechazada.</v>
      </c>
      <c r="M53" s="292"/>
      <c r="N53" s="292" t="s">
        <v>2614</v>
      </c>
    </row>
    <row r="54" spans="2:14" ht="24">
      <c r="B54" s="1536">
        <f>B45+1</f>
        <v>12</v>
      </c>
      <c r="C54" s="1542" t="s">
        <v>3886</v>
      </c>
      <c r="D54" s="338"/>
      <c r="E54" s="1536" t="s">
        <v>9</v>
      </c>
      <c r="F54" s="1531"/>
      <c r="G54" s="1536" t="s">
        <v>3864</v>
      </c>
      <c r="H54" s="1542" t="s">
        <v>3887</v>
      </c>
      <c r="I54" s="111" t="s">
        <v>5737</v>
      </c>
      <c r="J54" s="134" t="s">
        <v>203</v>
      </c>
      <c r="K54" s="134" t="s">
        <v>3888</v>
      </c>
      <c r="L54" s="111" t="str">
        <f>VLOOKUP(K54,CódigosRetorno!$A$1:$B$1683,2,FALSE)</f>
        <v>Solo se acepta informacion de percepcion para nuevas boletas.</v>
      </c>
      <c r="M54" s="292"/>
      <c r="N54" s="292"/>
    </row>
    <row r="55" spans="2:14" ht="36">
      <c r="B55" s="1538"/>
      <c r="C55" s="1550"/>
      <c r="D55" s="338"/>
      <c r="E55" s="1538"/>
      <c r="F55" s="1533"/>
      <c r="G55" s="1538"/>
      <c r="H55" s="1550"/>
      <c r="I55" s="111" t="s">
        <v>5738</v>
      </c>
      <c r="J55" s="134" t="s">
        <v>203</v>
      </c>
      <c r="K55" s="134" t="s">
        <v>1838</v>
      </c>
      <c r="L55" s="111" t="str">
        <f>VLOOKUP(K55,CódigosRetorno!$A$1:$B$1683,2,FALSE)</f>
        <v>El comprobante fue enviado fuera del plazo permitido.</v>
      </c>
      <c r="M55" s="292"/>
      <c r="N55" s="292" t="s">
        <v>3932</v>
      </c>
    </row>
    <row r="56" spans="2:14" ht="24">
      <c r="B56" s="1538"/>
      <c r="C56" s="1550"/>
      <c r="D56" s="338"/>
      <c r="E56" s="1538"/>
      <c r="F56" s="1533"/>
      <c r="G56" s="1538"/>
      <c r="H56" s="1550"/>
      <c r="I56" s="315" t="s">
        <v>3688</v>
      </c>
      <c r="J56" s="482" t="s">
        <v>203</v>
      </c>
      <c r="K56" s="482" t="s">
        <v>1836</v>
      </c>
      <c r="L56" s="111" t="str">
        <f>VLOOKUP(K56,CódigosRetorno!$A$1:$B$1683,2,FALSE)</f>
        <v>Señor contribuyente a la fecha no se encuentra registrado ó habilitado con la condición de Agente de percepción.</v>
      </c>
      <c r="M56" s="292"/>
      <c r="N56" s="471" t="s">
        <v>5758</v>
      </c>
    </row>
    <row r="57" spans="2:14" ht="36">
      <c r="B57" s="1538"/>
      <c r="C57" s="1550"/>
      <c r="D57" s="338"/>
      <c r="E57" s="1538"/>
      <c r="F57" s="1533"/>
      <c r="G57" s="1538"/>
      <c r="H57" s="1550"/>
      <c r="I57" s="1480" t="s">
        <v>5739</v>
      </c>
      <c r="J57" s="1481" t="s">
        <v>203</v>
      </c>
      <c r="K57" s="1481" t="s">
        <v>1730</v>
      </c>
      <c r="L57" s="1480" t="str">
        <f>VLOOKUP(K57,CódigosRetorno!$A$1:$B$1683,2,FALSE)</f>
        <v>El XML no contiene el tag o no existe información del número de documento de identidad del cliente</v>
      </c>
      <c r="M57" s="1347"/>
      <c r="N57" s="1347"/>
    </row>
    <row r="58" spans="2:14" ht="24">
      <c r="B58" s="1538"/>
      <c r="C58" s="1550"/>
      <c r="D58" s="338"/>
      <c r="E58" s="1538"/>
      <c r="F58" s="1533"/>
      <c r="G58" s="1538"/>
      <c r="H58" s="1550"/>
      <c r="I58" s="111" t="s">
        <v>3933</v>
      </c>
      <c r="J58" s="134" t="s">
        <v>203</v>
      </c>
      <c r="K58" s="134" t="s">
        <v>1830</v>
      </c>
      <c r="L58" s="111" t="str">
        <f>VLOOKUP(K58,CódigosRetorno!$A$1:$B$1683,2,FALSE)</f>
        <v>Número de RUC del Cliente no existe.</v>
      </c>
      <c r="M58" s="292"/>
      <c r="N58" s="292"/>
    </row>
    <row r="59" spans="2:14" ht="48">
      <c r="B59" s="1538"/>
      <c r="C59" s="1550"/>
      <c r="D59" s="338"/>
      <c r="E59" s="1538"/>
      <c r="F59" s="1533"/>
      <c r="G59" s="1538"/>
      <c r="H59" s="1550"/>
      <c r="I59" s="111" t="s">
        <v>3934</v>
      </c>
      <c r="J59" s="134" t="s">
        <v>1177</v>
      </c>
      <c r="K59" s="134" t="s">
        <v>1304</v>
      </c>
      <c r="L59" s="111" t="str">
        <f>VLOOKUP(K59,CódigosRetorno!$A$1:$B$1683,2,FALSE)</f>
        <v>La operación con este cliente está excluida del sistema de percepción. Es agente de retención.</v>
      </c>
      <c r="M59" s="292"/>
      <c r="N59" s="292" t="s">
        <v>2629</v>
      </c>
    </row>
    <row r="60" spans="2:14" ht="48">
      <c r="B60" s="1538"/>
      <c r="C60" s="1550"/>
      <c r="D60" s="338"/>
      <c r="E60" s="1538"/>
      <c r="F60" s="1533"/>
      <c r="G60" s="1538"/>
      <c r="H60" s="1550"/>
      <c r="I60" s="111" t="s">
        <v>3935</v>
      </c>
      <c r="J60" s="134" t="s">
        <v>1177</v>
      </c>
      <c r="K60" s="134" t="s">
        <v>1302</v>
      </c>
      <c r="L60" s="111" t="str">
        <f>VLOOKUP(K60,CódigosRetorno!$A$1:$B$1683,2,FALSE)</f>
        <v>La operación con este cliente está excluida del sistema de percepción. Es entidad exceptuada de la percepción.</v>
      </c>
      <c r="M60" s="292"/>
      <c r="N60" s="292"/>
    </row>
    <row r="61" spans="2:14" ht="60">
      <c r="B61" s="1537"/>
      <c r="C61" s="1543"/>
      <c r="D61" s="338"/>
      <c r="E61" s="1537"/>
      <c r="F61" s="1532"/>
      <c r="G61" s="1537"/>
      <c r="H61" s="1543"/>
      <c r="I61" s="111" t="s">
        <v>3936</v>
      </c>
      <c r="J61" s="134" t="s">
        <v>1177</v>
      </c>
      <c r="K61" s="134" t="s">
        <v>1310</v>
      </c>
      <c r="L61" s="111" t="str">
        <f>VLOOKUP(K61,CódigosRetorno!$A$1:$B$1683,2,FALSE)</f>
        <v>El emisor y el cliente son Agentes de percepción de combustible en la fecha de emisión.</v>
      </c>
      <c r="M61" s="292"/>
      <c r="N61" s="292"/>
    </row>
    <row r="62" spans="2:14" ht="48">
      <c r="B62" s="433">
        <f>B54+0.1</f>
        <v>12.1</v>
      </c>
      <c r="C62" s="301" t="s">
        <v>3203</v>
      </c>
      <c r="D62" s="191"/>
      <c r="E62" s="303" t="s">
        <v>4</v>
      </c>
      <c r="F62" s="109" t="s">
        <v>99</v>
      </c>
      <c r="G62" s="303" t="s">
        <v>3198</v>
      </c>
      <c r="H62" s="301" t="s">
        <v>3197</v>
      </c>
      <c r="I62" s="111" t="s">
        <v>3190</v>
      </c>
      <c r="J62" s="134" t="s">
        <v>203</v>
      </c>
      <c r="K62" s="134" t="s">
        <v>861</v>
      </c>
      <c r="L62" s="111" t="str">
        <f>VLOOKUP(K62,CódigosRetorno!$A$1:$B$1683,2,FALSE)</f>
        <v>Dato no cumple con formato establecido.</v>
      </c>
      <c r="M62" s="292"/>
      <c r="N62" s="292" t="s">
        <v>3204</v>
      </c>
    </row>
    <row r="63" spans="2:14" ht="48">
      <c r="B63" s="433">
        <f>B62+0.1</f>
        <v>12.2</v>
      </c>
      <c r="C63" s="301" t="s">
        <v>3211</v>
      </c>
      <c r="D63" s="191"/>
      <c r="E63" s="303" t="s">
        <v>4</v>
      </c>
      <c r="F63" s="109" t="s">
        <v>12</v>
      </c>
      <c r="G63" s="303" t="s">
        <v>3056</v>
      </c>
      <c r="H63" s="301" t="s">
        <v>3201</v>
      </c>
      <c r="I63" s="110" t="s">
        <v>3202</v>
      </c>
      <c r="J63" s="134" t="s">
        <v>203</v>
      </c>
      <c r="K63" s="134" t="s">
        <v>3082</v>
      </c>
      <c r="L63" s="111" t="str">
        <f>VLOOKUP(K63,CódigosRetorno!$A$1:$B$1683,2,FALSE)</f>
        <v>El código ingresado como tasa de percepción no existe en el catálogo</v>
      </c>
      <c r="M63" s="292"/>
      <c r="N63" s="292" t="s">
        <v>3204</v>
      </c>
    </row>
    <row r="64" spans="2:14">
      <c r="B64" s="1552">
        <f>B63+0.1</f>
        <v>12.299999999999999</v>
      </c>
      <c r="C64" s="1542" t="s">
        <v>2954</v>
      </c>
      <c r="D64" s="191"/>
      <c r="E64" s="1544" t="s">
        <v>4</v>
      </c>
      <c r="F64" s="1546" t="s">
        <v>12</v>
      </c>
      <c r="G64" s="1544" t="s">
        <v>16</v>
      </c>
      <c r="H64" s="1542" t="s">
        <v>3205</v>
      </c>
      <c r="I64" s="111" t="s">
        <v>3889</v>
      </c>
      <c r="J64" s="134" t="s">
        <v>203</v>
      </c>
      <c r="K64" s="134" t="s">
        <v>3086</v>
      </c>
      <c r="L64" s="111" t="str">
        <f>VLOOKUP(K64,CódigosRetorno!$A$1:$B$1683,2,FALSE)</f>
        <v>Debe consignar um importe igual o mayor a cero (0)</v>
      </c>
      <c r="M64" s="292"/>
      <c r="N64" s="292" t="s">
        <v>186</v>
      </c>
    </row>
    <row r="65" spans="2:14" ht="12" customHeight="1">
      <c r="B65" s="1553"/>
      <c r="C65" s="1550"/>
      <c r="D65" s="191"/>
      <c r="E65" s="1548"/>
      <c r="F65" s="1551"/>
      <c r="G65" s="1548"/>
      <c r="H65" s="1550"/>
      <c r="I65" s="111" t="s">
        <v>3937</v>
      </c>
      <c r="J65" s="134" t="s">
        <v>203</v>
      </c>
      <c r="K65" s="134" t="s">
        <v>3086</v>
      </c>
      <c r="L65" s="111" t="str">
        <f>VLOOKUP(K65,CódigosRetorno!$A$1:$B$1683,2,FALSE)</f>
        <v>Debe consignar um importe igual o mayor a cero (0)</v>
      </c>
      <c r="M65" s="292"/>
      <c r="N65" s="292" t="s">
        <v>186</v>
      </c>
    </row>
    <row r="66" spans="2:14" ht="24">
      <c r="B66" s="1553"/>
      <c r="C66" s="1550"/>
      <c r="D66" s="191"/>
      <c r="E66" s="1548"/>
      <c r="F66" s="1551"/>
      <c r="G66" s="1548"/>
      <c r="H66" s="1550"/>
      <c r="I66" s="697" t="s">
        <v>5755</v>
      </c>
      <c r="J66" s="1282" t="s">
        <v>1177</v>
      </c>
      <c r="K66" s="1282" t="s">
        <v>6236</v>
      </c>
      <c r="L66" s="111" t="str">
        <f>VLOOKUP(K66,CódigosRetorno!$A$1:$B$1683,2,FALSE)</f>
        <v>El emisor a la fecha no se encuentra registrado ó habilitado con la condición de Agente de percepción</v>
      </c>
      <c r="M66" s="292"/>
      <c r="N66" s="292"/>
    </row>
    <row r="67" spans="2:14" ht="60">
      <c r="B67" s="1553"/>
      <c r="C67" s="1550"/>
      <c r="D67" s="191"/>
      <c r="E67" s="1548"/>
      <c r="F67" s="1551"/>
      <c r="G67" s="1548"/>
      <c r="H67" s="1550"/>
      <c r="I67" s="111" t="s">
        <v>3938</v>
      </c>
      <c r="J67" s="134" t="s">
        <v>203</v>
      </c>
      <c r="K67" s="134" t="s">
        <v>1825</v>
      </c>
      <c r="L67" s="111" t="str">
        <f>VLOOKUP(K67,CódigosRetorno!$A$1:$B$1683,2,FALSE)</f>
        <v>Los montos de pago, percibidos y montos cobrados consignados para el documento relacionado no son correctos.</v>
      </c>
      <c r="M67" s="292"/>
      <c r="N67" s="292"/>
    </row>
    <row r="68" spans="2:14" ht="60">
      <c r="B68" s="1553"/>
      <c r="C68" s="1550"/>
      <c r="D68" s="191"/>
      <c r="E68" s="1548"/>
      <c r="F68" s="1547"/>
      <c r="G68" s="1545"/>
      <c r="H68" s="1543"/>
      <c r="I68" s="111" t="s">
        <v>3939</v>
      </c>
      <c r="J68" s="134" t="s">
        <v>203</v>
      </c>
      <c r="K68" s="134" t="s">
        <v>1825</v>
      </c>
      <c r="L68" s="111" t="str">
        <f>VLOOKUP(K68,CódigosRetorno!$A$1:$B$1683,2,FALSE)</f>
        <v>Los montos de pago, percibidos y montos cobrados consignados para el documento relacionado no son correctos.</v>
      </c>
      <c r="M68" s="292"/>
      <c r="N68" s="292"/>
    </row>
    <row r="69" spans="2:14" ht="48">
      <c r="B69" s="1554"/>
      <c r="C69" s="1543"/>
      <c r="D69" s="191"/>
      <c r="E69" s="1545"/>
      <c r="F69" s="109" t="s">
        <v>3940</v>
      </c>
      <c r="G69" s="303" t="s">
        <v>3328</v>
      </c>
      <c r="H69" s="301" t="s">
        <v>3941</v>
      </c>
      <c r="I69" s="111" t="s">
        <v>3942</v>
      </c>
      <c r="J69" s="134" t="s">
        <v>203</v>
      </c>
      <c r="K69" s="134" t="s">
        <v>1720</v>
      </c>
      <c r="L69" s="111" t="str">
        <f>VLOOKUP(K69,CódigosRetorno!$A$1:$B$1683,2,FALSE)</f>
        <v>El valor de la moneda del Importe total Percibido debe ser PEN</v>
      </c>
      <c r="M69" s="292"/>
      <c r="N69" s="292"/>
    </row>
    <row r="70" spans="2:14">
      <c r="B70" s="1552">
        <f>B64+0.1</f>
        <v>12.399999999999999</v>
      </c>
      <c r="C70" s="1542" t="s">
        <v>3207</v>
      </c>
      <c r="D70" s="191"/>
      <c r="E70" s="1544" t="s">
        <v>4</v>
      </c>
      <c r="F70" s="1546" t="s">
        <v>12</v>
      </c>
      <c r="G70" s="1499" t="s">
        <v>16</v>
      </c>
      <c r="H70" s="1542" t="s">
        <v>3206</v>
      </c>
      <c r="I70" s="111" t="s">
        <v>3889</v>
      </c>
      <c r="J70" s="134" t="s">
        <v>203</v>
      </c>
      <c r="K70" s="134" t="s">
        <v>3212</v>
      </c>
      <c r="L70" s="111" t="str">
        <f>VLOOKUP(K70,CódigosRetorno!$A$1:$B$1683,2,FALSE)</f>
        <v>Debe consignar um importe igual o mayor a cero (0)</v>
      </c>
      <c r="M70" s="292"/>
      <c r="N70" s="292" t="s">
        <v>186</v>
      </c>
    </row>
    <row r="71" spans="2:14" ht="12" customHeight="1">
      <c r="B71" s="1553"/>
      <c r="C71" s="1550"/>
      <c r="D71" s="191"/>
      <c r="E71" s="1548"/>
      <c r="F71" s="1551"/>
      <c r="G71" s="1499"/>
      <c r="H71" s="1550"/>
      <c r="I71" s="111" t="s">
        <v>3890</v>
      </c>
      <c r="J71" s="134" t="s">
        <v>203</v>
      </c>
      <c r="K71" s="134" t="s">
        <v>3212</v>
      </c>
      <c r="L71" s="111" t="str">
        <f>VLOOKUP(K71,CódigosRetorno!$A$1:$B$1683,2,FALSE)</f>
        <v>Debe consignar um importe igual o mayor a cero (0)</v>
      </c>
      <c r="M71" s="292"/>
      <c r="N71" s="292" t="s">
        <v>186</v>
      </c>
    </row>
    <row r="72" spans="2:14" ht="36">
      <c r="B72" s="1553"/>
      <c r="C72" s="1550"/>
      <c r="D72" s="191"/>
      <c r="E72" s="1548"/>
      <c r="F72" s="1551"/>
      <c r="G72" s="1499"/>
      <c r="H72" s="1550"/>
      <c r="I72" s="111" t="s">
        <v>3948</v>
      </c>
      <c r="J72" s="134" t="s">
        <v>203</v>
      </c>
      <c r="K72" s="134" t="s">
        <v>863</v>
      </c>
      <c r="L72" s="111" t="str">
        <f>VLOOKUP(K72,CódigosRetorno!$A$1:$B$1683,2,FALSE)</f>
        <v>El importe total no coincide con la sumatoria de los valores de venta mas los tributos mas los cargos</v>
      </c>
      <c r="M72" s="292"/>
      <c r="N72" s="292" t="s">
        <v>186</v>
      </c>
    </row>
    <row r="73" spans="2:14" ht="48">
      <c r="B73" s="1553"/>
      <c r="C73" s="1550"/>
      <c r="D73" s="191"/>
      <c r="E73" s="1548"/>
      <c r="F73" s="1551"/>
      <c r="G73" s="1499"/>
      <c r="H73" s="1550"/>
      <c r="I73" s="111" t="s">
        <v>5740</v>
      </c>
      <c r="J73" s="134" t="s">
        <v>203</v>
      </c>
      <c r="K73" s="134" t="s">
        <v>1825</v>
      </c>
      <c r="L73" s="111" t="str">
        <f>VLOOKUP(K73,CódigosRetorno!$A$1:$B$1683,2,FALSE)</f>
        <v>Los montos de pago, percibidos y montos cobrados consignados para el documento relacionado no son correctos.</v>
      </c>
      <c r="M73" s="292"/>
      <c r="N73" s="292"/>
    </row>
    <row r="74" spans="2:14" ht="60">
      <c r="B74" s="1553"/>
      <c r="C74" s="1550"/>
      <c r="D74" s="191"/>
      <c r="E74" s="1548"/>
      <c r="F74" s="1551"/>
      <c r="G74" s="1499"/>
      <c r="H74" s="1543"/>
      <c r="I74" s="111" t="s">
        <v>5741</v>
      </c>
      <c r="J74" s="134" t="s">
        <v>203</v>
      </c>
      <c r="K74" s="134" t="s">
        <v>1825</v>
      </c>
      <c r="L74" s="111" t="str">
        <f>VLOOKUP(K74,CódigosRetorno!$A$1:$B$1683,2,FALSE)</f>
        <v>Los montos de pago, percibidos y montos cobrados consignados para el documento relacionado no son correctos.</v>
      </c>
      <c r="M74" s="292"/>
      <c r="N74" s="292"/>
    </row>
    <row r="75" spans="2:14" ht="48">
      <c r="B75" s="1554"/>
      <c r="C75" s="1543"/>
      <c r="D75" s="191"/>
      <c r="E75" s="1545"/>
      <c r="F75" s="109" t="s">
        <v>13</v>
      </c>
      <c r="G75" s="312" t="s">
        <v>3328</v>
      </c>
      <c r="H75" s="300" t="s">
        <v>3943</v>
      </c>
      <c r="I75" s="111" t="s">
        <v>3330</v>
      </c>
      <c r="J75" s="134" t="s">
        <v>203</v>
      </c>
      <c r="K75" s="134" t="s">
        <v>1716</v>
      </c>
      <c r="L75" s="111" t="str">
        <f>VLOOKUP(K75,CódigosRetorno!$A$1:$B$1683,2,FALSE)</f>
        <v>El valor de la moneda del Importe total Cobrado debe ser PEN</v>
      </c>
      <c r="M75" s="292"/>
      <c r="N75" s="292"/>
    </row>
    <row r="76" spans="2:14" ht="12" customHeight="1">
      <c r="B76" s="1552">
        <f>B70+0.1</f>
        <v>12.499999999999998</v>
      </c>
      <c r="C76" s="1542" t="s">
        <v>2953</v>
      </c>
      <c r="D76" s="191"/>
      <c r="E76" s="1544" t="s">
        <v>4</v>
      </c>
      <c r="F76" s="1546" t="s">
        <v>12</v>
      </c>
      <c r="G76" s="1544" t="s">
        <v>16</v>
      </c>
      <c r="H76" s="1542" t="s">
        <v>3208</v>
      </c>
      <c r="I76" s="111" t="s">
        <v>3889</v>
      </c>
      <c r="J76" s="134" t="s">
        <v>203</v>
      </c>
      <c r="K76" s="134" t="s">
        <v>3124</v>
      </c>
      <c r="L76" s="111" t="str">
        <f>VLOOKUP(K76,CódigosRetorno!$A$1:$B$1683,2,FALSE)</f>
        <v>Debe consignar um importe igual o mayor a cero (0)</v>
      </c>
      <c r="M76" s="292"/>
      <c r="N76" s="292" t="s">
        <v>186</v>
      </c>
    </row>
    <row r="77" spans="2:14" ht="12" customHeight="1">
      <c r="B77" s="1554"/>
      <c r="C77" s="1543"/>
      <c r="D77" s="191"/>
      <c r="E77" s="1545"/>
      <c r="F77" s="1547"/>
      <c r="G77" s="1545"/>
      <c r="H77" s="1543"/>
      <c r="I77" s="111" t="s">
        <v>3944</v>
      </c>
      <c r="J77" s="134" t="s">
        <v>203</v>
      </c>
      <c r="K77" s="134" t="s">
        <v>3124</v>
      </c>
      <c r="L77" s="111" t="str">
        <f>VLOOKUP(K77,CódigosRetorno!$A$1:$B$1683,2,FALSE)</f>
        <v>Debe consignar um importe igual o mayor a cero (0)</v>
      </c>
      <c r="M77" s="292"/>
      <c r="N77" s="292" t="s">
        <v>186</v>
      </c>
    </row>
    <row r="78" spans="2:14" ht="12" customHeight="1">
      <c r="B78" s="1536">
        <v>13</v>
      </c>
      <c r="C78" s="1542" t="s">
        <v>5742</v>
      </c>
      <c r="D78" s="1527" t="s">
        <v>104</v>
      </c>
      <c r="E78" s="1544" t="s">
        <v>4</v>
      </c>
      <c r="F78" s="1546" t="s">
        <v>11</v>
      </c>
      <c r="G78" s="1544" t="s">
        <v>5743</v>
      </c>
      <c r="H78" s="1542" t="s">
        <v>3189</v>
      </c>
      <c r="I78" s="111" t="s">
        <v>3136</v>
      </c>
      <c r="J78" s="134" t="s">
        <v>203</v>
      </c>
      <c r="K78" s="134" t="s">
        <v>866</v>
      </c>
      <c r="L78" s="111" t="str">
        <f>VLOOKUP(K78,CódigosRetorno!$A$1:$B$1683,2,FALSE)</f>
        <v>No existe información del documento del anticipo.</v>
      </c>
      <c r="M78" s="292" t="s">
        <v>477</v>
      </c>
      <c r="N78" s="292" t="s">
        <v>186</v>
      </c>
    </row>
    <row r="79" spans="2:14" ht="36">
      <c r="B79" s="1537"/>
      <c r="C79" s="1543"/>
      <c r="D79" s="1528"/>
      <c r="E79" s="1545"/>
      <c r="F79" s="1547"/>
      <c r="G79" s="1545"/>
      <c r="H79" s="1543"/>
      <c r="I79" s="111" t="s">
        <v>3190</v>
      </c>
      <c r="J79" s="134" t="s">
        <v>203</v>
      </c>
      <c r="K79" s="134" t="s">
        <v>3123</v>
      </c>
      <c r="L79" s="111" t="str">
        <f>VLOOKUP(K79,CódigosRetorno!$A$1:$B$1683,2,FALSE)</f>
        <v>El código ingresado como estado del ítem no existe en el catálogo</v>
      </c>
      <c r="M79" s="292" t="s">
        <v>477</v>
      </c>
      <c r="N79" s="292" t="s">
        <v>3193</v>
      </c>
    </row>
    <row r="80" spans="2:14" ht="36">
      <c r="B80" s="1536">
        <f>B78+1</f>
        <v>14</v>
      </c>
      <c r="C80" s="1542" t="s">
        <v>3187</v>
      </c>
      <c r="D80" s="309" t="s">
        <v>15</v>
      </c>
      <c r="E80" s="1544" t="s">
        <v>4</v>
      </c>
      <c r="F80" s="1546" t="s">
        <v>12</v>
      </c>
      <c r="G80" s="1544" t="s">
        <v>16</v>
      </c>
      <c r="H80" s="1542" t="s">
        <v>3164</v>
      </c>
      <c r="I80" s="111" t="s">
        <v>5744</v>
      </c>
      <c r="J80" s="134" t="s">
        <v>203</v>
      </c>
      <c r="K80" s="134" t="s">
        <v>2223</v>
      </c>
      <c r="L80" s="111" t="str">
        <f>VLOOKUP(K80,CódigosRetorno!$A$1:$B$1683,2,FALSE)</f>
        <v>El dato ingresado en TotalAmount debe ser numerico mayor o igual a cero</v>
      </c>
      <c r="M80" s="292" t="s">
        <v>477</v>
      </c>
      <c r="N80" s="292" t="s">
        <v>186</v>
      </c>
    </row>
    <row r="81" spans="2:14" ht="12" customHeight="1">
      <c r="B81" s="1538"/>
      <c r="C81" s="1550"/>
      <c r="D81" s="191"/>
      <c r="E81" s="1548"/>
      <c r="F81" s="1551"/>
      <c r="G81" s="1548"/>
      <c r="H81" s="1543"/>
      <c r="I81" s="111" t="s">
        <v>5745</v>
      </c>
      <c r="J81" s="134" t="s">
        <v>1177</v>
      </c>
      <c r="K81" s="134" t="s">
        <v>863</v>
      </c>
      <c r="L81" s="111" t="str">
        <f>VLOOKUP(K81,CódigosRetorno!$A$1:$B$1683,2,FALSE)</f>
        <v>El importe total no coincide con la sumatoria de los valores de venta mas los tributos mas los cargos</v>
      </c>
      <c r="M81" s="292"/>
      <c r="N81" s="292" t="s">
        <v>186</v>
      </c>
    </row>
    <row r="82" spans="2:14" ht="24">
      <c r="B82" s="1537"/>
      <c r="C82" s="1543"/>
      <c r="D82" s="191"/>
      <c r="E82" s="1545"/>
      <c r="F82" s="1547"/>
      <c r="G82" s="1545"/>
      <c r="H82" s="301" t="s">
        <v>3185</v>
      </c>
      <c r="I82" s="111" t="s">
        <v>3186</v>
      </c>
      <c r="J82" s="134" t="s">
        <v>203</v>
      </c>
      <c r="K82" s="475" t="s">
        <v>758</v>
      </c>
      <c r="L82" s="483" t="str">
        <f>VLOOKUP(K82,CódigosRetorno!$A$1:$B$1683,2,FALSE)</f>
        <v>La moneda debe ser la misma en todo el documento. Salvo las percepciones que sólo son en moneda nacional.</v>
      </c>
      <c r="M82" s="292"/>
      <c r="N82" s="292" t="s">
        <v>186</v>
      </c>
    </row>
    <row r="83" spans="2:14" ht="12" customHeight="1">
      <c r="B83" s="291">
        <f>B80+1</f>
        <v>15</v>
      </c>
      <c r="C83" s="301" t="s">
        <v>5746</v>
      </c>
      <c r="D83" s="191"/>
      <c r="E83" s="303" t="s">
        <v>9</v>
      </c>
      <c r="F83" s="109"/>
      <c r="G83" s="303"/>
      <c r="H83" s="301" t="s">
        <v>3891</v>
      </c>
      <c r="I83" s="111" t="s">
        <v>3892</v>
      </c>
      <c r="J83" s="134"/>
      <c r="K83" s="134" t="s">
        <v>186</v>
      </c>
      <c r="L83" s="111" t="str">
        <f>VLOOKUP(K83,CódigosRetorno!$A$1:$B$1683,2,FALSE)</f>
        <v>-</v>
      </c>
      <c r="M83" s="292"/>
      <c r="N83" s="292"/>
    </row>
    <row r="84" spans="2:14">
      <c r="B84" s="1552">
        <f>B83+0.1</f>
        <v>15.1</v>
      </c>
      <c r="C84" s="1542" t="s">
        <v>3893</v>
      </c>
      <c r="D84" s="1542" t="s">
        <v>104</v>
      </c>
      <c r="E84" s="1544" t="s">
        <v>4</v>
      </c>
      <c r="F84" s="1546" t="s">
        <v>12</v>
      </c>
      <c r="G84" s="1544" t="s">
        <v>16</v>
      </c>
      <c r="H84" s="1542" t="s">
        <v>3165</v>
      </c>
      <c r="I84" s="241" t="s">
        <v>2616</v>
      </c>
      <c r="J84" s="303" t="s">
        <v>203</v>
      </c>
      <c r="K84" s="429" t="s">
        <v>2216</v>
      </c>
      <c r="L84" s="111" t="str">
        <f>VLOOKUP(K84,CódigosRetorno!$A$1:$B$1683,2,FALSE)</f>
        <v>El XML no contiene el tag PaidAmount</v>
      </c>
      <c r="M84" s="340"/>
      <c r="N84" s="292" t="s">
        <v>186</v>
      </c>
    </row>
    <row r="85" spans="2:14" ht="36">
      <c r="B85" s="1553"/>
      <c r="C85" s="1550"/>
      <c r="D85" s="1550"/>
      <c r="E85" s="1548"/>
      <c r="F85" s="1551"/>
      <c r="G85" s="1548"/>
      <c r="H85" s="1550"/>
      <c r="I85" s="111" t="s">
        <v>3524</v>
      </c>
      <c r="J85" s="134" t="s">
        <v>203</v>
      </c>
      <c r="K85" s="134" t="s">
        <v>2217</v>
      </c>
      <c r="L85" s="111" t="str">
        <f>VLOOKUP(K85,CódigosRetorno!$A$1:$B$1683,2,FALSE)</f>
        <v>PaidAmount - El dato ingresado no cumple con el estandar</v>
      </c>
      <c r="M85" s="292" t="s">
        <v>477</v>
      </c>
      <c r="N85" s="292" t="s">
        <v>186</v>
      </c>
    </row>
    <row r="86" spans="2:14" ht="12" customHeight="1">
      <c r="B86" s="1554"/>
      <c r="C86" s="1543"/>
      <c r="D86" s="1550"/>
      <c r="E86" s="1548"/>
      <c r="F86" s="1547"/>
      <c r="G86" s="1545"/>
      <c r="H86" s="1543"/>
      <c r="I86" s="111" t="s">
        <v>3547</v>
      </c>
      <c r="J86" s="134" t="s">
        <v>1177</v>
      </c>
      <c r="K86" s="134" t="s">
        <v>2206</v>
      </c>
      <c r="L86" s="111" t="str">
        <f>VLOOKUP(K86,CódigosRetorno!$A$1:$B$1683,2,FALSE)</f>
        <v>PaidAmount - El dato ingresado debe ser mayor o igual a 0.00</v>
      </c>
      <c r="M86" s="292"/>
      <c r="N86" s="292" t="s">
        <v>186</v>
      </c>
    </row>
    <row r="87" spans="2:14">
      <c r="B87" s="1552">
        <f>B84+0.1</f>
        <v>15.2</v>
      </c>
      <c r="C87" s="1542" t="s">
        <v>3172</v>
      </c>
      <c r="D87" s="1543"/>
      <c r="E87" s="1548"/>
      <c r="F87" s="1546" t="s">
        <v>10</v>
      </c>
      <c r="G87" s="1544" t="s">
        <v>3166</v>
      </c>
      <c r="H87" s="1542" t="s">
        <v>3167</v>
      </c>
      <c r="I87" s="111" t="s">
        <v>2616</v>
      </c>
      <c r="J87" s="134" t="s">
        <v>203</v>
      </c>
      <c r="K87" s="134" t="s">
        <v>2212</v>
      </c>
      <c r="L87" s="111" t="str">
        <f>VLOOKUP(K87,CódigosRetorno!$A$1:$B$1683,2,FALSE)</f>
        <v>El XML no contiene el tag InstructionID</v>
      </c>
      <c r="M87" s="292"/>
      <c r="N87" s="292" t="s">
        <v>186</v>
      </c>
    </row>
    <row r="88" spans="2:14" ht="12" customHeight="1">
      <c r="B88" s="1553"/>
      <c r="C88" s="1550"/>
      <c r="D88" s="301"/>
      <c r="E88" s="1548"/>
      <c r="F88" s="1551"/>
      <c r="G88" s="1548"/>
      <c r="H88" s="1550"/>
      <c r="I88" s="111" t="s">
        <v>2628</v>
      </c>
      <c r="J88" s="134" t="s">
        <v>203</v>
      </c>
      <c r="K88" s="134" t="s">
        <v>2214</v>
      </c>
      <c r="L88" s="111" t="str">
        <f>VLOOKUP(K88,CódigosRetorno!$A$1:$B$1683,2,FALSE)</f>
        <v>InstructionID - El dato ingresado no cumple con el estandar</v>
      </c>
      <c r="M88" s="292"/>
      <c r="N88" s="292" t="s">
        <v>3170</v>
      </c>
    </row>
    <row r="89" spans="2:14" ht="24">
      <c r="B89" s="1554"/>
      <c r="C89" s="1543"/>
      <c r="D89" s="301"/>
      <c r="E89" s="1545"/>
      <c r="F89" s="1547"/>
      <c r="G89" s="1545"/>
      <c r="H89" s="1543"/>
      <c r="I89" s="110" t="s">
        <v>3171</v>
      </c>
      <c r="J89" s="134" t="s">
        <v>203</v>
      </c>
      <c r="K89" s="134" t="s">
        <v>2082</v>
      </c>
      <c r="L89" s="111" t="str">
        <f>VLOOKUP(K89,CódigosRetorno!$A$1:$B$1683,2,FALSE)</f>
        <v>Debe consignar solo un elemento sac:BillingPayment a nivel de item con cbc:InstructionID igual a 01</v>
      </c>
      <c r="M89" s="292"/>
      <c r="N89" s="292" t="s">
        <v>186</v>
      </c>
    </row>
    <row r="90" spans="2:14" ht="12" customHeight="1">
      <c r="B90" s="297">
        <f>B83+1</f>
        <v>16</v>
      </c>
      <c r="C90" s="299" t="s">
        <v>5747</v>
      </c>
      <c r="D90" s="301"/>
      <c r="E90" s="303" t="s">
        <v>9</v>
      </c>
      <c r="F90" s="109"/>
      <c r="G90" s="303"/>
      <c r="H90" s="301" t="s">
        <v>3891</v>
      </c>
      <c r="I90" s="110" t="s">
        <v>3894</v>
      </c>
      <c r="J90" s="134"/>
      <c r="K90" s="134" t="s">
        <v>186</v>
      </c>
      <c r="L90" s="111" t="str">
        <f>VLOOKUP(K90,CódigosRetorno!$A$1:$B$1683,2,FALSE)</f>
        <v>-</v>
      </c>
      <c r="M90" s="292"/>
      <c r="N90" s="292"/>
    </row>
    <row r="91" spans="2:14" ht="12" customHeight="1">
      <c r="B91" s="1549">
        <f>B90+0.1</f>
        <v>16.100000000000001</v>
      </c>
      <c r="C91" s="1542" t="s">
        <v>3893</v>
      </c>
      <c r="D91" s="1542" t="s">
        <v>104</v>
      </c>
      <c r="E91" s="1544" t="s">
        <v>4</v>
      </c>
      <c r="F91" s="1546" t="s">
        <v>12</v>
      </c>
      <c r="G91" s="1544" t="s">
        <v>16</v>
      </c>
      <c r="H91" s="1542" t="s">
        <v>3165</v>
      </c>
      <c r="I91" s="241" t="s">
        <v>2616</v>
      </c>
      <c r="J91" s="303" t="s">
        <v>203</v>
      </c>
      <c r="K91" s="429" t="s">
        <v>2216</v>
      </c>
      <c r="L91" s="111" t="str">
        <f>VLOOKUP(K91,CódigosRetorno!$A$1:$B$1683,2,FALSE)</f>
        <v>El XML no contiene el tag PaidAmount</v>
      </c>
      <c r="M91" s="340"/>
      <c r="N91" s="292" t="s">
        <v>186</v>
      </c>
    </row>
    <row r="92" spans="2:14" ht="36">
      <c r="B92" s="1549"/>
      <c r="C92" s="1550"/>
      <c r="D92" s="1550"/>
      <c r="E92" s="1548"/>
      <c r="F92" s="1551"/>
      <c r="G92" s="1548"/>
      <c r="H92" s="1550"/>
      <c r="I92" s="111" t="s">
        <v>3524</v>
      </c>
      <c r="J92" s="134" t="s">
        <v>203</v>
      </c>
      <c r="K92" s="134" t="s">
        <v>2217</v>
      </c>
      <c r="L92" s="111" t="str">
        <f>VLOOKUP(K92,CódigosRetorno!$A$1:$B$1683,2,FALSE)</f>
        <v>PaidAmount - El dato ingresado no cumple con el estandar</v>
      </c>
      <c r="M92" s="292" t="s">
        <v>477</v>
      </c>
      <c r="N92" s="292" t="s">
        <v>186</v>
      </c>
    </row>
    <row r="93" spans="2:14" ht="12" customHeight="1">
      <c r="B93" s="1549"/>
      <c r="C93" s="1543"/>
      <c r="D93" s="1550"/>
      <c r="E93" s="1548"/>
      <c r="F93" s="1547"/>
      <c r="G93" s="1545"/>
      <c r="H93" s="1543"/>
      <c r="I93" s="111" t="s">
        <v>3547</v>
      </c>
      <c r="J93" s="134" t="s">
        <v>1177</v>
      </c>
      <c r="K93" s="134" t="s">
        <v>2206</v>
      </c>
      <c r="L93" s="111" t="str">
        <f>VLOOKUP(K93,CódigosRetorno!$A$1:$B$1683,2,FALSE)</f>
        <v>PaidAmount - El dato ingresado debe ser mayor o igual a 0.00</v>
      </c>
      <c r="M93" s="292"/>
      <c r="N93" s="292" t="s">
        <v>186</v>
      </c>
    </row>
    <row r="94" spans="2:14">
      <c r="B94" s="1549">
        <f>B91+0.1</f>
        <v>16.200000000000003</v>
      </c>
      <c r="C94" s="1542" t="s">
        <v>3172</v>
      </c>
      <c r="D94" s="1543"/>
      <c r="E94" s="1548"/>
      <c r="F94" s="1546" t="s">
        <v>10</v>
      </c>
      <c r="G94" s="1544" t="s">
        <v>3166</v>
      </c>
      <c r="H94" s="1542" t="s">
        <v>3167</v>
      </c>
      <c r="I94" s="111" t="s">
        <v>2616</v>
      </c>
      <c r="J94" s="134" t="s">
        <v>203</v>
      </c>
      <c r="K94" s="134" t="s">
        <v>2212</v>
      </c>
      <c r="L94" s="111" t="str">
        <f>VLOOKUP(K94,CódigosRetorno!$A$1:$B$1683,2,FALSE)</f>
        <v>El XML no contiene el tag InstructionID</v>
      </c>
      <c r="M94" s="292"/>
      <c r="N94" s="292" t="s">
        <v>186</v>
      </c>
    </row>
    <row r="95" spans="2:14" ht="12" customHeight="1">
      <c r="B95" s="1549"/>
      <c r="C95" s="1550"/>
      <c r="D95" s="299"/>
      <c r="E95" s="1548"/>
      <c r="F95" s="1551"/>
      <c r="G95" s="1548"/>
      <c r="H95" s="1550"/>
      <c r="I95" s="111" t="s">
        <v>2628</v>
      </c>
      <c r="J95" s="134" t="s">
        <v>203</v>
      </c>
      <c r="K95" s="134" t="s">
        <v>2214</v>
      </c>
      <c r="L95" s="111" t="str">
        <f>VLOOKUP(K95,CódigosRetorno!$A$1:$B$1683,2,FALSE)</f>
        <v>InstructionID - El dato ingresado no cumple con el estandar</v>
      </c>
      <c r="M95" s="292"/>
      <c r="N95" s="292" t="s">
        <v>3170</v>
      </c>
    </row>
    <row r="96" spans="2:14" ht="24">
      <c r="B96" s="1549"/>
      <c r="C96" s="1543"/>
      <c r="D96" s="299"/>
      <c r="E96" s="1545"/>
      <c r="F96" s="1547"/>
      <c r="G96" s="1545"/>
      <c r="H96" s="1543"/>
      <c r="I96" s="110" t="s">
        <v>3171</v>
      </c>
      <c r="J96" s="134" t="s">
        <v>203</v>
      </c>
      <c r="K96" s="134" t="s">
        <v>2082</v>
      </c>
      <c r="L96" s="111" t="str">
        <f>VLOOKUP(K96,CódigosRetorno!$A$1:$B$1683,2,FALSE)</f>
        <v>Debe consignar solo un elemento sac:BillingPayment a nivel de item con cbc:InstructionID igual a 01</v>
      </c>
      <c r="M96" s="292"/>
      <c r="N96" s="292" t="s">
        <v>186</v>
      </c>
    </row>
    <row r="97" spans="2:14" ht="12" customHeight="1">
      <c r="B97" s="297">
        <f>B90+1</f>
        <v>17</v>
      </c>
      <c r="C97" s="301" t="s">
        <v>5748</v>
      </c>
      <c r="D97" s="301"/>
      <c r="E97" s="303" t="s">
        <v>9</v>
      </c>
      <c r="F97" s="109"/>
      <c r="G97" s="303"/>
      <c r="H97" s="301" t="s">
        <v>3891</v>
      </c>
      <c r="I97" s="111" t="s">
        <v>3895</v>
      </c>
      <c r="J97" s="303"/>
      <c r="K97" s="134" t="s">
        <v>186</v>
      </c>
      <c r="L97" s="111" t="str">
        <f>VLOOKUP(K97,CódigosRetorno!$A$1:$B$1683,2,FALSE)</f>
        <v>-</v>
      </c>
      <c r="M97" s="291"/>
      <c r="N97" s="292"/>
    </row>
    <row r="98" spans="2:14" ht="12" customHeight="1">
      <c r="B98" s="1552">
        <f>B97+0.1</f>
        <v>17.100000000000001</v>
      </c>
      <c r="C98" s="1542" t="s">
        <v>3893</v>
      </c>
      <c r="D98" s="1542" t="s">
        <v>15</v>
      </c>
      <c r="E98" s="1544" t="s">
        <v>4</v>
      </c>
      <c r="F98" s="1546" t="s">
        <v>12</v>
      </c>
      <c r="G98" s="1544" t="s">
        <v>16</v>
      </c>
      <c r="H98" s="1542" t="s">
        <v>3165</v>
      </c>
      <c r="I98" s="241" t="s">
        <v>2616</v>
      </c>
      <c r="J98" s="303" t="s">
        <v>203</v>
      </c>
      <c r="K98" s="429" t="s">
        <v>2216</v>
      </c>
      <c r="L98" s="111" t="str">
        <f>VLOOKUP(K98,CódigosRetorno!$A$1:$B$1683,2,FALSE)</f>
        <v>El XML no contiene el tag PaidAmount</v>
      </c>
      <c r="M98" s="340"/>
      <c r="N98" s="292" t="s">
        <v>186</v>
      </c>
    </row>
    <row r="99" spans="2:14" ht="36">
      <c r="B99" s="1553"/>
      <c r="C99" s="1550"/>
      <c r="D99" s="1550"/>
      <c r="E99" s="1548"/>
      <c r="F99" s="1551"/>
      <c r="G99" s="1548"/>
      <c r="H99" s="1550"/>
      <c r="I99" s="111" t="s">
        <v>3524</v>
      </c>
      <c r="J99" s="134" t="s">
        <v>203</v>
      </c>
      <c r="K99" s="134" t="s">
        <v>2217</v>
      </c>
      <c r="L99" s="111" t="str">
        <f>VLOOKUP(K99,CódigosRetorno!$A$1:$B$1683,2,FALSE)</f>
        <v>PaidAmount - El dato ingresado no cumple con el estandar</v>
      </c>
      <c r="M99" s="292" t="s">
        <v>477</v>
      </c>
      <c r="N99" s="292" t="s">
        <v>186</v>
      </c>
    </row>
    <row r="100" spans="2:14" ht="12" customHeight="1">
      <c r="B100" s="1554"/>
      <c r="C100" s="1543"/>
      <c r="D100" s="1550"/>
      <c r="E100" s="1548"/>
      <c r="F100" s="1547"/>
      <c r="G100" s="1545"/>
      <c r="H100" s="1543"/>
      <c r="I100" s="111" t="s">
        <v>3547</v>
      </c>
      <c r="J100" s="134" t="s">
        <v>1177</v>
      </c>
      <c r="K100" s="134" t="s">
        <v>2206</v>
      </c>
      <c r="L100" s="111" t="str">
        <f>VLOOKUP(K100,CódigosRetorno!$A$1:$B$1683,2,FALSE)</f>
        <v>PaidAmount - El dato ingresado debe ser mayor o igual a 0.00</v>
      </c>
      <c r="M100" s="292"/>
      <c r="N100" s="292" t="s">
        <v>186</v>
      </c>
    </row>
    <row r="101" spans="2:14">
      <c r="B101" s="1552">
        <f>B98+0.1</f>
        <v>17.200000000000003</v>
      </c>
      <c r="C101" s="1542" t="s">
        <v>3172</v>
      </c>
      <c r="D101" s="1543"/>
      <c r="E101" s="1548"/>
      <c r="F101" s="1546" t="s">
        <v>10</v>
      </c>
      <c r="G101" s="1544" t="s">
        <v>3166</v>
      </c>
      <c r="H101" s="1542" t="s">
        <v>3167</v>
      </c>
      <c r="I101" s="111" t="s">
        <v>2616</v>
      </c>
      <c r="J101" s="134" t="s">
        <v>203</v>
      </c>
      <c r="K101" s="134" t="s">
        <v>2212</v>
      </c>
      <c r="L101" s="111" t="str">
        <f>VLOOKUP(K101,CódigosRetorno!$A$1:$B$1683,2,FALSE)</f>
        <v>El XML no contiene el tag InstructionID</v>
      </c>
      <c r="M101" s="292"/>
      <c r="N101" s="292" t="s">
        <v>186</v>
      </c>
    </row>
    <row r="102" spans="2:14" ht="12" customHeight="1">
      <c r="B102" s="1553"/>
      <c r="C102" s="1550"/>
      <c r="D102" s="299"/>
      <c r="E102" s="1548"/>
      <c r="F102" s="1551"/>
      <c r="G102" s="1548"/>
      <c r="H102" s="1550"/>
      <c r="I102" s="111" t="s">
        <v>2628</v>
      </c>
      <c r="J102" s="134" t="s">
        <v>203</v>
      </c>
      <c r="K102" s="134" t="s">
        <v>2214</v>
      </c>
      <c r="L102" s="111" t="str">
        <f>VLOOKUP(K102,CódigosRetorno!$A$1:$B$1683,2,FALSE)</f>
        <v>InstructionID - El dato ingresado no cumple con el estandar</v>
      </c>
      <c r="M102" s="292"/>
      <c r="N102" s="292" t="s">
        <v>3170</v>
      </c>
    </row>
    <row r="103" spans="2:14" ht="24">
      <c r="B103" s="1554"/>
      <c r="C103" s="1543"/>
      <c r="D103" s="299"/>
      <c r="E103" s="1545"/>
      <c r="F103" s="1547"/>
      <c r="G103" s="1545"/>
      <c r="H103" s="1543"/>
      <c r="I103" s="110" t="s">
        <v>3171</v>
      </c>
      <c r="J103" s="134" t="s">
        <v>203</v>
      </c>
      <c r="K103" s="134" t="s">
        <v>2082</v>
      </c>
      <c r="L103" s="111" t="str">
        <f>VLOOKUP(K103,CódigosRetorno!$A$1:$B$1683,2,FALSE)</f>
        <v>Debe consignar solo un elemento sac:BillingPayment a nivel de item con cbc:InstructionID igual a 01</v>
      </c>
      <c r="M103" s="292"/>
      <c r="N103" s="292" t="s">
        <v>186</v>
      </c>
    </row>
    <row r="104" spans="2:14" ht="12" customHeight="1">
      <c r="B104" s="297">
        <f>B97+1</f>
        <v>18</v>
      </c>
      <c r="C104" s="301" t="s">
        <v>5749</v>
      </c>
      <c r="D104" s="301"/>
      <c r="E104" s="303" t="s">
        <v>9</v>
      </c>
      <c r="F104" s="109"/>
      <c r="G104" s="303"/>
      <c r="H104" s="301" t="s">
        <v>3891</v>
      </c>
      <c r="I104" s="111" t="s">
        <v>3896</v>
      </c>
      <c r="J104" s="303"/>
      <c r="K104" s="134" t="s">
        <v>186</v>
      </c>
      <c r="L104" s="111" t="str">
        <f>VLOOKUP(K104,CódigosRetorno!$A$1:$B$1683,2,FALSE)</f>
        <v>-</v>
      </c>
      <c r="M104" s="291"/>
      <c r="N104" s="292"/>
    </row>
    <row r="105" spans="2:14" ht="12" customHeight="1">
      <c r="B105" s="1552">
        <f>B104+0.1</f>
        <v>18.100000000000001</v>
      </c>
      <c r="C105" s="1542" t="s">
        <v>3897</v>
      </c>
      <c r="D105" s="1542" t="s">
        <v>15</v>
      </c>
      <c r="E105" s="1544" t="s">
        <v>4</v>
      </c>
      <c r="F105" s="1546" t="s">
        <v>12</v>
      </c>
      <c r="G105" s="1544" t="s">
        <v>16</v>
      </c>
      <c r="H105" s="1542" t="s">
        <v>3165</v>
      </c>
      <c r="I105" s="241" t="s">
        <v>2616</v>
      </c>
      <c r="J105" s="303" t="s">
        <v>203</v>
      </c>
      <c r="K105" s="429" t="s">
        <v>2216</v>
      </c>
      <c r="L105" s="111" t="str">
        <f>VLOOKUP(K105,CódigosRetorno!$A$1:$B$1683,2,FALSE)</f>
        <v>El XML no contiene el tag PaidAmount</v>
      </c>
      <c r="M105" s="340"/>
      <c r="N105" s="292" t="s">
        <v>186</v>
      </c>
    </row>
    <row r="106" spans="2:14" ht="36">
      <c r="B106" s="1553"/>
      <c r="C106" s="1550"/>
      <c r="D106" s="1550"/>
      <c r="E106" s="1548"/>
      <c r="F106" s="1551"/>
      <c r="G106" s="1548"/>
      <c r="H106" s="1550"/>
      <c r="I106" s="111" t="s">
        <v>3524</v>
      </c>
      <c r="J106" s="134" t="s">
        <v>203</v>
      </c>
      <c r="K106" s="134" t="s">
        <v>2217</v>
      </c>
      <c r="L106" s="111" t="str">
        <f>VLOOKUP(K106,CódigosRetorno!$A$1:$B$1683,2,FALSE)</f>
        <v>PaidAmount - El dato ingresado no cumple con el estandar</v>
      </c>
      <c r="M106" s="292" t="s">
        <v>477</v>
      </c>
      <c r="N106" s="292" t="s">
        <v>186</v>
      </c>
    </row>
    <row r="107" spans="2:14" ht="12" customHeight="1">
      <c r="B107" s="1554"/>
      <c r="C107" s="1543"/>
      <c r="D107" s="1550"/>
      <c r="E107" s="1548"/>
      <c r="F107" s="1547"/>
      <c r="G107" s="1545"/>
      <c r="H107" s="1543"/>
      <c r="I107" s="111" t="s">
        <v>3547</v>
      </c>
      <c r="J107" s="134" t="s">
        <v>1177</v>
      </c>
      <c r="K107" s="134" t="s">
        <v>2206</v>
      </c>
      <c r="L107" s="111" t="str">
        <f>VLOOKUP(K107,CódigosRetorno!$A$1:$B$1683,2,FALSE)</f>
        <v>PaidAmount - El dato ingresado debe ser mayor o igual a 0.00</v>
      </c>
      <c r="M107" s="292"/>
      <c r="N107" s="292" t="s">
        <v>186</v>
      </c>
    </row>
    <row r="108" spans="2:14">
      <c r="B108" s="1549">
        <f>B105+0.1</f>
        <v>18.200000000000003</v>
      </c>
      <c r="C108" s="1542" t="s">
        <v>3172</v>
      </c>
      <c r="D108" s="1543"/>
      <c r="E108" s="1548"/>
      <c r="F108" s="1546" t="s">
        <v>10</v>
      </c>
      <c r="G108" s="1544" t="s">
        <v>3166</v>
      </c>
      <c r="H108" s="1542" t="s">
        <v>3167</v>
      </c>
      <c r="I108" s="111" t="s">
        <v>2616</v>
      </c>
      <c r="J108" s="134" t="s">
        <v>203</v>
      </c>
      <c r="K108" s="134" t="s">
        <v>2212</v>
      </c>
      <c r="L108" s="111" t="str">
        <f>VLOOKUP(K108,CódigosRetorno!$A$1:$B$1683,2,FALSE)</f>
        <v>El XML no contiene el tag InstructionID</v>
      </c>
      <c r="M108" s="292"/>
      <c r="N108" s="292" t="s">
        <v>186</v>
      </c>
    </row>
    <row r="109" spans="2:14" ht="12" customHeight="1">
      <c r="B109" s="1549"/>
      <c r="C109" s="1550"/>
      <c r="D109" s="299"/>
      <c r="E109" s="1548"/>
      <c r="F109" s="1551"/>
      <c r="G109" s="1548"/>
      <c r="H109" s="1550"/>
      <c r="I109" s="111" t="s">
        <v>2628</v>
      </c>
      <c r="J109" s="134" t="s">
        <v>203</v>
      </c>
      <c r="K109" s="134" t="s">
        <v>2214</v>
      </c>
      <c r="L109" s="111" t="str">
        <f>VLOOKUP(K109,CódigosRetorno!$A$1:$B$1683,2,FALSE)</f>
        <v>InstructionID - El dato ingresado no cumple con el estandar</v>
      </c>
      <c r="M109" s="292"/>
      <c r="N109" s="292" t="s">
        <v>3170</v>
      </c>
    </row>
    <row r="110" spans="2:14" ht="24">
      <c r="B110" s="1549"/>
      <c r="C110" s="1543"/>
      <c r="D110" s="299"/>
      <c r="E110" s="1545"/>
      <c r="F110" s="1547"/>
      <c r="G110" s="1545"/>
      <c r="H110" s="1543"/>
      <c r="I110" s="110" t="s">
        <v>3171</v>
      </c>
      <c r="J110" s="134" t="s">
        <v>203</v>
      </c>
      <c r="K110" s="134" t="s">
        <v>2082</v>
      </c>
      <c r="L110" s="111" t="str">
        <f>VLOOKUP(K110,CódigosRetorno!$A$1:$B$1683,2,FALSE)</f>
        <v>Debe consignar solo un elemento sac:BillingPayment a nivel de item con cbc:InstructionID igual a 01</v>
      </c>
      <c r="M110" s="292"/>
      <c r="N110" s="292" t="s">
        <v>186</v>
      </c>
    </row>
    <row r="111" spans="2:14" ht="12" customHeight="1">
      <c r="B111" s="297">
        <f>B104+1</f>
        <v>19</v>
      </c>
      <c r="C111" s="301" t="s">
        <v>3898</v>
      </c>
      <c r="D111" s="301"/>
      <c r="E111" s="303" t="s">
        <v>9</v>
      </c>
      <c r="F111" s="109"/>
      <c r="G111" s="303" t="s">
        <v>3864</v>
      </c>
      <c r="H111" s="301" t="s">
        <v>3899</v>
      </c>
      <c r="I111" s="111"/>
      <c r="J111" s="303"/>
      <c r="K111" s="134" t="s">
        <v>186</v>
      </c>
      <c r="L111" s="111" t="str">
        <f>VLOOKUP(K111,CódigosRetorno!$A$1:$B$1683,2,FALSE)</f>
        <v>-</v>
      </c>
      <c r="M111" s="291"/>
      <c r="N111" s="292"/>
    </row>
    <row r="112" spans="2:14" ht="12" customHeight="1">
      <c r="B112" s="1552">
        <f>B111+0.1</f>
        <v>19.100000000000001</v>
      </c>
      <c r="C112" s="1542" t="s">
        <v>3174</v>
      </c>
      <c r="D112" s="1542" t="s">
        <v>15</v>
      </c>
      <c r="E112" s="1544" t="s">
        <v>4</v>
      </c>
      <c r="F112" s="1546" t="s">
        <v>107</v>
      </c>
      <c r="G112" s="1546" t="s">
        <v>173</v>
      </c>
      <c r="H112" s="1542" t="s">
        <v>3175</v>
      </c>
      <c r="I112" s="111" t="s">
        <v>3176</v>
      </c>
      <c r="J112" s="134" t="s">
        <v>203</v>
      </c>
      <c r="K112" s="134" t="s">
        <v>2200</v>
      </c>
      <c r="L112" s="111" t="str">
        <f>VLOOKUP(K112,CódigosRetorno!$A$1:$B$1683,2,FALSE)</f>
        <v>ChargeIndicator - El dato ingresado no cumple con el estandar</v>
      </c>
      <c r="M112" s="292"/>
      <c r="N112" s="292" t="s">
        <v>186</v>
      </c>
    </row>
    <row r="113" spans="2:14" ht="12" customHeight="1">
      <c r="B113" s="1554"/>
      <c r="C113" s="1543"/>
      <c r="D113" s="1550"/>
      <c r="E113" s="1548"/>
      <c r="F113" s="1547"/>
      <c r="G113" s="1547"/>
      <c r="H113" s="1543"/>
      <c r="I113" s="110" t="s">
        <v>3171</v>
      </c>
      <c r="J113" s="134" t="s">
        <v>203</v>
      </c>
      <c r="K113" s="134" t="s">
        <v>2011</v>
      </c>
      <c r="L113" s="111" t="str">
        <f>VLOOKUP(K113,CódigosRetorno!$A$1:$B$1683,2,FALSE)</f>
        <v>Ha consignado mas de un elemento cac:AllowanceCharge con el mismo campo cbc:ChargeIndicator</v>
      </c>
      <c r="M113" s="292"/>
      <c r="N113" s="292" t="s">
        <v>186</v>
      </c>
    </row>
    <row r="114" spans="2:14" ht="24">
      <c r="B114" s="1552">
        <f>B112+0.1</f>
        <v>19.200000000000003</v>
      </c>
      <c r="C114" s="1542" t="s">
        <v>82</v>
      </c>
      <c r="D114" s="1543"/>
      <c r="E114" s="1548"/>
      <c r="F114" s="1546" t="s">
        <v>12</v>
      </c>
      <c r="G114" s="1546" t="s">
        <v>16</v>
      </c>
      <c r="H114" s="1542" t="s">
        <v>3173</v>
      </c>
      <c r="I114" s="111" t="s">
        <v>3524</v>
      </c>
      <c r="J114" s="134" t="s">
        <v>203</v>
      </c>
      <c r="K114" s="134" t="s">
        <v>2204</v>
      </c>
      <c r="L114" s="111" t="str">
        <f>VLOOKUP(K114,CódigosRetorno!$A$1:$B$1683,2,FALSE)</f>
        <v>cbc:Amount - El dato ingresado no cumple con el estandar</v>
      </c>
      <c r="M114" s="292"/>
      <c r="N114" s="292" t="s">
        <v>186</v>
      </c>
    </row>
    <row r="115" spans="2:14">
      <c r="B115" s="1554"/>
      <c r="C115" s="1543"/>
      <c r="D115" s="301"/>
      <c r="E115" s="1545"/>
      <c r="F115" s="1547"/>
      <c r="G115" s="1547"/>
      <c r="H115" s="1543"/>
      <c r="I115" s="111" t="s">
        <v>3547</v>
      </c>
      <c r="J115" s="134" t="s">
        <v>1177</v>
      </c>
      <c r="K115" s="134" t="s">
        <v>2194</v>
      </c>
      <c r="L115" s="111" t="str">
        <f>VLOOKUP(K115,CódigosRetorno!$A$1:$B$1683,2,FALSE)</f>
        <v>Debe indicar cargos mayores o iguales a cero</v>
      </c>
      <c r="M115" s="292"/>
      <c r="N115" s="292" t="s">
        <v>186</v>
      </c>
    </row>
    <row r="116" spans="2:14" ht="36">
      <c r="B116" s="434">
        <f>B111+1</f>
        <v>20</v>
      </c>
      <c r="C116" s="301" t="s">
        <v>3900</v>
      </c>
      <c r="D116" s="301"/>
      <c r="E116" s="303" t="s">
        <v>4</v>
      </c>
      <c r="F116" s="109"/>
      <c r="G116" s="109" t="s">
        <v>3864</v>
      </c>
      <c r="H116" s="488" t="s">
        <v>3901</v>
      </c>
      <c r="I116" s="483" t="s">
        <v>5760</v>
      </c>
      <c r="J116" s="480" t="s">
        <v>203</v>
      </c>
      <c r="K116" s="480" t="s">
        <v>2174</v>
      </c>
      <c r="L116" s="483" t="str">
        <f>VLOOKUP(K116,CódigosRetorno!$A$1:$B$1683,2,FALSE)</f>
        <v>Debe indicar Información acerca del importe total de IGV</v>
      </c>
      <c r="M116" s="292"/>
      <c r="N116" s="292"/>
    </row>
    <row r="117" spans="2:14" ht="24">
      <c r="B117" s="1552">
        <f>B116+0.1</f>
        <v>20.100000000000001</v>
      </c>
      <c r="C117" s="1542" t="s">
        <v>109</v>
      </c>
      <c r="D117" s="1555" t="s">
        <v>15</v>
      </c>
      <c r="E117" s="1544" t="s">
        <v>4</v>
      </c>
      <c r="F117" s="1546" t="s">
        <v>12</v>
      </c>
      <c r="G117" s="1544" t="s">
        <v>16</v>
      </c>
      <c r="H117" s="1542" t="s">
        <v>3177</v>
      </c>
      <c r="I117" s="111" t="s">
        <v>3524</v>
      </c>
      <c r="J117" s="134" t="s">
        <v>203</v>
      </c>
      <c r="K117" s="134" t="s">
        <v>2402</v>
      </c>
      <c r="L117" s="111" t="str">
        <f>VLOOKUP(K117,CódigosRetorno!$A$1:$B$1683,2,FALSE)</f>
        <v>El dato ingresado en TaxAmount no cumple con el formato establecido</v>
      </c>
      <c r="M117" s="292"/>
      <c r="N117" s="292" t="s">
        <v>186</v>
      </c>
    </row>
    <row r="118" spans="2:14" ht="12" customHeight="1">
      <c r="B118" s="1553"/>
      <c r="C118" s="1550"/>
      <c r="D118" s="1556"/>
      <c r="E118" s="1548"/>
      <c r="F118" s="1547"/>
      <c r="G118" s="1545"/>
      <c r="H118" s="1543"/>
      <c r="I118" s="111" t="s">
        <v>5750</v>
      </c>
      <c r="J118" s="134" t="s">
        <v>1177</v>
      </c>
      <c r="K118" s="134" t="s">
        <v>1419</v>
      </c>
      <c r="L118" s="111" t="str">
        <f>VLOOKUP(K118,CódigosRetorno!$A$1:$B$1683,2,FALSE)</f>
        <v>El calculo del IGV no es correcto</v>
      </c>
      <c r="M118" s="292"/>
      <c r="N118" s="292"/>
    </row>
    <row r="119" spans="2:14" ht="24" customHeight="1">
      <c r="B119" s="1554"/>
      <c r="C119" s="1543"/>
      <c r="D119" s="1556"/>
      <c r="E119" s="1548"/>
      <c r="F119" s="109" t="s">
        <v>12</v>
      </c>
      <c r="G119" s="303" t="s">
        <v>16</v>
      </c>
      <c r="H119" s="301" t="s">
        <v>3178</v>
      </c>
      <c r="I119" s="111" t="s">
        <v>3523</v>
      </c>
      <c r="J119" s="134" t="s">
        <v>203</v>
      </c>
      <c r="K119" s="134" t="s">
        <v>2094</v>
      </c>
      <c r="L119" s="111" t="str">
        <f>VLOOKUP(K119,CódigosRetorno!$A$1:$B$1683,2,FALSE)</f>
        <v>El XML no contiene el tag cac:TaxTotal/cac:TaxSubtotal/cbc:TaxAmount</v>
      </c>
      <c r="M119" s="292"/>
      <c r="N119" s="292" t="s">
        <v>186</v>
      </c>
    </row>
    <row r="120" spans="2:14" ht="24">
      <c r="B120" s="1552">
        <f>B117+0.1</f>
        <v>20.200000000000003</v>
      </c>
      <c r="C120" s="1542" t="s">
        <v>2917</v>
      </c>
      <c r="D120" s="1556"/>
      <c r="E120" s="1548"/>
      <c r="F120" s="1546" t="s">
        <v>44</v>
      </c>
      <c r="G120" s="1544" t="s">
        <v>2918</v>
      </c>
      <c r="H120" s="1558" t="s">
        <v>3179</v>
      </c>
      <c r="I120" s="484" t="s">
        <v>3136</v>
      </c>
      <c r="J120" s="485" t="s">
        <v>203</v>
      </c>
      <c r="K120" s="485" t="s">
        <v>2190</v>
      </c>
      <c r="L120" s="111" t="str">
        <f>VLOOKUP(K120,CódigosRetorno!$A$1:$B$1683,2,FALSE)</f>
        <v>El XML no contiene el tag TaxScheme ID de Información acerca del importe total de un tipo particular de impuesto</v>
      </c>
      <c r="M120" s="292"/>
      <c r="N120" s="292" t="s">
        <v>186</v>
      </c>
    </row>
    <row r="121" spans="2:14" ht="24">
      <c r="B121" s="1553"/>
      <c r="C121" s="1550"/>
      <c r="D121" s="1556"/>
      <c r="E121" s="1548"/>
      <c r="F121" s="1551"/>
      <c r="G121" s="1548"/>
      <c r="H121" s="1559"/>
      <c r="I121" s="484" t="s">
        <v>3190</v>
      </c>
      <c r="J121" s="485" t="s">
        <v>203</v>
      </c>
      <c r="K121" s="486" t="s">
        <v>2191</v>
      </c>
      <c r="L121" s="111" t="str">
        <f>VLOOKUP(K121,CódigosRetorno!$A$1:$B$1683,2,FALSE)</f>
        <v>El codigo del tributo es invalido</v>
      </c>
      <c r="M121" s="291" t="s">
        <v>477</v>
      </c>
      <c r="N121" s="292" t="s">
        <v>3013</v>
      </c>
    </row>
    <row r="122" spans="2:14" ht="24">
      <c r="B122" s="1554"/>
      <c r="C122" s="1543"/>
      <c r="D122" s="1556"/>
      <c r="E122" s="1548"/>
      <c r="F122" s="1547"/>
      <c r="G122" s="1545"/>
      <c r="H122" s="1560"/>
      <c r="I122" s="487" t="s">
        <v>3171</v>
      </c>
      <c r="J122" s="485" t="s">
        <v>203</v>
      </c>
      <c r="K122" s="486" t="s">
        <v>2084</v>
      </c>
      <c r="L122" s="111" t="str">
        <f>VLOOKUP(K122,CódigosRetorno!$A$1:$B$1683,2,FALSE)</f>
        <v>Debe consignar solo un elemento cac:TaxTotal a nivel de item para IGV (cbc:ID igual a 1000)</v>
      </c>
      <c r="M122" s="291" t="s">
        <v>477</v>
      </c>
      <c r="N122" s="292" t="s">
        <v>186</v>
      </c>
    </row>
    <row r="123" spans="2:14">
      <c r="B123" s="1552">
        <f>B120+0.1</f>
        <v>20.300000000000004</v>
      </c>
      <c r="C123" s="1542" t="s">
        <v>2920</v>
      </c>
      <c r="D123" s="1556"/>
      <c r="E123" s="1548"/>
      <c r="F123" s="1546" t="s">
        <v>24</v>
      </c>
      <c r="G123" s="1544" t="s">
        <v>2918</v>
      </c>
      <c r="H123" s="1542" t="s">
        <v>3180</v>
      </c>
      <c r="I123" s="241" t="s">
        <v>3136</v>
      </c>
      <c r="J123" s="303" t="s">
        <v>203</v>
      </c>
      <c r="K123" s="429" t="s">
        <v>2187</v>
      </c>
      <c r="L123" s="111" t="str">
        <f>VLOOKUP(K123,CódigosRetorno!$A$1:$B$1683,2,FALSE)</f>
        <v>El XML no contiene el tag TaxScheme Name de impuesto</v>
      </c>
      <c r="M123" s="340"/>
      <c r="N123" s="292" t="s">
        <v>186</v>
      </c>
    </row>
    <row r="124" spans="2:14" ht="24" customHeight="1">
      <c r="B124" s="1553"/>
      <c r="C124" s="1550"/>
      <c r="D124" s="1556"/>
      <c r="E124" s="1548"/>
      <c r="F124" s="1551"/>
      <c r="G124" s="1548"/>
      <c r="H124" s="1550"/>
      <c r="I124" s="111" t="s">
        <v>3183</v>
      </c>
      <c r="J124" s="134" t="s">
        <v>203</v>
      </c>
      <c r="K124" s="134" t="s">
        <v>2178</v>
      </c>
      <c r="L124" s="111" t="str">
        <f>VLOOKUP(K124,CódigosRetorno!$A$1:$B$1683,2,FALSE)</f>
        <v>Si el codigo de tributo es 1000, el nombre del tributo debe ser IGV</v>
      </c>
      <c r="M124" s="292"/>
      <c r="N124" s="292" t="s">
        <v>186</v>
      </c>
    </row>
    <row r="125" spans="2:14" ht="36">
      <c r="B125" s="433">
        <f>B123+0.1</f>
        <v>20.400000000000006</v>
      </c>
      <c r="C125" s="301" t="s">
        <v>3182</v>
      </c>
      <c r="D125" s="1557"/>
      <c r="E125" s="1545"/>
      <c r="F125" s="109" t="s">
        <v>13</v>
      </c>
      <c r="G125" s="303" t="s">
        <v>2918</v>
      </c>
      <c r="H125" s="479" t="s">
        <v>3181</v>
      </c>
      <c r="I125" s="111" t="s">
        <v>2631</v>
      </c>
      <c r="J125" s="303" t="s">
        <v>186</v>
      </c>
      <c r="K125" s="134" t="s">
        <v>186</v>
      </c>
      <c r="L125" s="111" t="str">
        <f>VLOOKUP(K125,CódigosRetorno!$A$1:$B$1683,2,FALSE)</f>
        <v>-</v>
      </c>
      <c r="M125" s="291" t="s">
        <v>477</v>
      </c>
      <c r="N125" s="292" t="s">
        <v>3013</v>
      </c>
    </row>
    <row r="126" spans="2:14" ht="24">
      <c r="B126" s="297">
        <f>B116+1</f>
        <v>21</v>
      </c>
      <c r="C126" s="301" t="s">
        <v>3902</v>
      </c>
      <c r="D126" s="338"/>
      <c r="E126" s="303" t="s">
        <v>9</v>
      </c>
      <c r="F126" s="109"/>
      <c r="G126" s="303" t="s">
        <v>3864</v>
      </c>
      <c r="H126" s="301" t="s">
        <v>3901</v>
      </c>
      <c r="I126" s="111" t="s">
        <v>3903</v>
      </c>
      <c r="J126" s="303"/>
      <c r="K126" s="134" t="s">
        <v>186</v>
      </c>
      <c r="L126" s="111" t="str">
        <f>VLOOKUP(K126,CódigosRetorno!$A$1:$B$1683,2,FALSE)</f>
        <v>-</v>
      </c>
      <c r="M126" s="291"/>
      <c r="N126" s="292"/>
    </row>
    <row r="127" spans="2:14" ht="12" customHeight="1">
      <c r="B127" s="1552">
        <f>B126+0.1</f>
        <v>21.1</v>
      </c>
      <c r="C127" s="1542" t="s">
        <v>108</v>
      </c>
      <c r="D127" s="1555" t="s">
        <v>15</v>
      </c>
      <c r="E127" s="1544"/>
      <c r="F127" s="109" t="s">
        <v>12</v>
      </c>
      <c r="G127" s="303" t="s">
        <v>16</v>
      </c>
      <c r="H127" s="301" t="s">
        <v>3177</v>
      </c>
      <c r="I127" s="111" t="s">
        <v>3524</v>
      </c>
      <c r="J127" s="134" t="s">
        <v>203</v>
      </c>
      <c r="K127" s="134" t="s">
        <v>2402</v>
      </c>
      <c r="L127" s="111" t="str">
        <f>VLOOKUP(K127,CódigosRetorno!$A$1:$B$1683,2,FALSE)</f>
        <v>El dato ingresado en TaxAmount no cumple con el formato establecido</v>
      </c>
      <c r="M127" s="291" t="s">
        <v>186</v>
      </c>
      <c r="N127" s="292" t="s">
        <v>186</v>
      </c>
    </row>
    <row r="128" spans="2:14" ht="36">
      <c r="B128" s="1554"/>
      <c r="C128" s="1543"/>
      <c r="D128" s="1556"/>
      <c r="E128" s="1548"/>
      <c r="F128" s="109" t="s">
        <v>12</v>
      </c>
      <c r="G128" s="303" t="s">
        <v>16</v>
      </c>
      <c r="H128" s="301" t="s">
        <v>3178</v>
      </c>
      <c r="I128" s="111" t="s">
        <v>3523</v>
      </c>
      <c r="J128" s="134" t="s">
        <v>203</v>
      </c>
      <c r="K128" s="134" t="s">
        <v>2094</v>
      </c>
      <c r="L128" s="111" t="str">
        <f>VLOOKUP(K128,CódigosRetorno!$A$1:$B$1683,2,FALSE)</f>
        <v>El XML no contiene el tag cac:TaxTotal/cac:TaxSubtotal/cbc:TaxAmount</v>
      </c>
      <c r="M128" s="291" t="s">
        <v>186</v>
      </c>
      <c r="N128" s="292" t="s">
        <v>186</v>
      </c>
    </row>
    <row r="129" spans="2:14" ht="24" customHeight="1">
      <c r="B129" s="1552">
        <f>B127+0.1</f>
        <v>21.200000000000003</v>
      </c>
      <c r="C129" s="1542" t="s">
        <v>2917</v>
      </c>
      <c r="D129" s="1556"/>
      <c r="E129" s="1548"/>
      <c r="F129" s="1546" t="s">
        <v>44</v>
      </c>
      <c r="G129" s="1544" t="s">
        <v>2918</v>
      </c>
      <c r="H129" s="1542" t="s">
        <v>3179</v>
      </c>
      <c r="I129" s="111" t="s">
        <v>3136</v>
      </c>
      <c r="J129" s="134" t="s">
        <v>203</v>
      </c>
      <c r="K129" s="134" t="s">
        <v>2190</v>
      </c>
      <c r="L129" s="111" t="str">
        <f>VLOOKUP(K129,CódigosRetorno!$A$1:$B$1683,2,FALSE)</f>
        <v>El XML no contiene el tag TaxScheme ID de Información acerca del importe total de un tipo particular de impuesto</v>
      </c>
      <c r="M129" s="291" t="s">
        <v>186</v>
      </c>
      <c r="N129" s="292" t="s">
        <v>186</v>
      </c>
    </row>
    <row r="130" spans="2:14" ht="24">
      <c r="B130" s="1553"/>
      <c r="C130" s="1550"/>
      <c r="D130" s="1556"/>
      <c r="E130" s="1548"/>
      <c r="F130" s="1551"/>
      <c r="G130" s="1548"/>
      <c r="H130" s="1550"/>
      <c r="I130" s="111" t="s">
        <v>3190</v>
      </c>
      <c r="J130" s="134" t="s">
        <v>203</v>
      </c>
      <c r="K130" s="249" t="s">
        <v>2191</v>
      </c>
      <c r="L130" s="111" t="str">
        <f>VLOOKUP(K130,CódigosRetorno!$A$1:$B$1683,2,FALSE)</f>
        <v>El codigo del tributo es invalido</v>
      </c>
      <c r="M130" s="291" t="s">
        <v>477</v>
      </c>
      <c r="N130" s="292" t="s">
        <v>3013</v>
      </c>
    </row>
    <row r="131" spans="2:14" ht="24">
      <c r="B131" s="1554"/>
      <c r="C131" s="1543"/>
      <c r="D131" s="1556"/>
      <c r="E131" s="1548"/>
      <c r="F131" s="1547"/>
      <c r="G131" s="1545"/>
      <c r="H131" s="1543"/>
      <c r="I131" s="111" t="s">
        <v>3171</v>
      </c>
      <c r="J131" s="134" t="s">
        <v>203</v>
      </c>
      <c r="K131" s="249" t="s">
        <v>2084</v>
      </c>
      <c r="L131" s="111" t="str">
        <f>VLOOKUP(K131,CódigosRetorno!$A$1:$B$1683,2,FALSE)</f>
        <v>Debe consignar solo un elemento cac:TaxTotal a nivel de item para IGV (cbc:ID igual a 1000)</v>
      </c>
      <c r="M131" s="291" t="s">
        <v>477</v>
      </c>
      <c r="N131" s="292" t="s">
        <v>186</v>
      </c>
    </row>
    <row r="132" spans="2:14" ht="36">
      <c r="B132" s="433">
        <f>B129+0.1</f>
        <v>21.300000000000004</v>
      </c>
      <c r="C132" s="301" t="s">
        <v>2920</v>
      </c>
      <c r="D132" s="1556"/>
      <c r="E132" s="1548"/>
      <c r="F132" s="109" t="s">
        <v>24</v>
      </c>
      <c r="G132" s="303" t="s">
        <v>2918</v>
      </c>
      <c r="H132" s="301" t="s">
        <v>3180</v>
      </c>
      <c r="I132" s="111" t="s">
        <v>3184</v>
      </c>
      <c r="J132" s="134" t="s">
        <v>203</v>
      </c>
      <c r="K132" s="134" t="s">
        <v>2180</v>
      </c>
      <c r="L132" s="111" t="str">
        <f>VLOOKUP(K132,CódigosRetorno!$A$1:$B$1683,2,FALSE)</f>
        <v>Si el codigo de tributo es 2000, el nombre del tributo debe ser ISC</v>
      </c>
      <c r="M132" s="292"/>
      <c r="N132" s="292" t="s">
        <v>186</v>
      </c>
    </row>
    <row r="133" spans="2:14" ht="36">
      <c r="B133" s="433">
        <f>B132+0.1</f>
        <v>21.400000000000006</v>
      </c>
      <c r="C133" s="301" t="s">
        <v>3182</v>
      </c>
      <c r="D133" s="1557"/>
      <c r="E133" s="1545"/>
      <c r="F133" s="109" t="s">
        <v>13</v>
      </c>
      <c r="G133" s="303" t="s">
        <v>2918</v>
      </c>
      <c r="H133" s="301" t="s">
        <v>3181</v>
      </c>
      <c r="I133" s="111" t="s">
        <v>2631</v>
      </c>
      <c r="J133" s="303" t="s">
        <v>186</v>
      </c>
      <c r="K133" s="134" t="s">
        <v>186</v>
      </c>
      <c r="L133" s="111" t="str">
        <f>VLOOKUP(K133,CódigosRetorno!$A$1:$B$1683,2,FALSE)</f>
        <v>-</v>
      </c>
      <c r="M133" s="291" t="s">
        <v>186</v>
      </c>
      <c r="N133" s="292" t="s">
        <v>186</v>
      </c>
    </row>
    <row r="134" spans="2:14" ht="24" customHeight="1">
      <c r="B134" s="297">
        <f>B126+1</f>
        <v>22</v>
      </c>
      <c r="C134" s="301" t="s">
        <v>3904</v>
      </c>
      <c r="D134" s="338"/>
      <c r="E134" s="303" t="s">
        <v>9</v>
      </c>
      <c r="F134" s="109"/>
      <c r="G134" s="303" t="s">
        <v>3864</v>
      </c>
      <c r="H134" s="301" t="s">
        <v>3901</v>
      </c>
      <c r="I134" s="111" t="s">
        <v>3905</v>
      </c>
      <c r="J134" s="303"/>
      <c r="K134" s="134" t="s">
        <v>186</v>
      </c>
      <c r="L134" s="111" t="str">
        <f>VLOOKUP(K134,CódigosRetorno!$A$1:$B$1683,2,FALSE)</f>
        <v>-</v>
      </c>
      <c r="M134" s="291"/>
      <c r="N134" s="292"/>
    </row>
    <row r="135" spans="2:14" ht="24">
      <c r="B135" s="1552">
        <f>B134+0.1</f>
        <v>22.1</v>
      </c>
      <c r="C135" s="1542" t="s">
        <v>110</v>
      </c>
      <c r="D135" s="1555" t="s">
        <v>15</v>
      </c>
      <c r="E135" s="1544" t="s">
        <v>4</v>
      </c>
      <c r="F135" s="109" t="s">
        <v>12</v>
      </c>
      <c r="G135" s="303" t="s">
        <v>16</v>
      </c>
      <c r="H135" s="301" t="s">
        <v>3177</v>
      </c>
      <c r="I135" s="111" t="s">
        <v>3524</v>
      </c>
      <c r="J135" s="134" t="s">
        <v>203</v>
      </c>
      <c r="K135" s="134" t="s">
        <v>2402</v>
      </c>
      <c r="L135" s="111" t="str">
        <f>VLOOKUP(K135,CódigosRetorno!$A$1:$B$1683,2,FALSE)</f>
        <v>El dato ingresado en TaxAmount no cumple con el formato establecido</v>
      </c>
      <c r="M135" s="291" t="s">
        <v>186</v>
      </c>
      <c r="N135" s="292" t="s">
        <v>186</v>
      </c>
    </row>
    <row r="136" spans="2:14" ht="36">
      <c r="B136" s="1554"/>
      <c r="C136" s="1543"/>
      <c r="D136" s="1556"/>
      <c r="E136" s="1548"/>
      <c r="F136" s="109" t="s">
        <v>12</v>
      </c>
      <c r="G136" s="303" t="s">
        <v>16</v>
      </c>
      <c r="H136" s="301" t="s">
        <v>3178</v>
      </c>
      <c r="I136" s="111" t="s">
        <v>3523</v>
      </c>
      <c r="J136" s="134" t="s">
        <v>203</v>
      </c>
      <c r="K136" s="134" t="s">
        <v>2094</v>
      </c>
      <c r="L136" s="111" t="str">
        <f>VLOOKUP(K136,CódigosRetorno!$A$1:$B$1683,2,FALSE)</f>
        <v>El XML no contiene el tag cac:TaxTotal/cac:TaxSubtotal/cbc:TaxAmount</v>
      </c>
      <c r="M136" s="291" t="s">
        <v>186</v>
      </c>
      <c r="N136" s="292" t="s">
        <v>186</v>
      </c>
    </row>
    <row r="137" spans="2:14" ht="24" customHeight="1">
      <c r="B137" s="1552">
        <f>B135+0.1</f>
        <v>22.200000000000003</v>
      </c>
      <c r="C137" s="1542" t="s">
        <v>2917</v>
      </c>
      <c r="D137" s="1556"/>
      <c r="E137" s="1548"/>
      <c r="F137" s="1546" t="s">
        <v>44</v>
      </c>
      <c r="G137" s="1544" t="s">
        <v>2918</v>
      </c>
      <c r="H137" s="1542" t="s">
        <v>3179</v>
      </c>
      <c r="I137" s="111" t="s">
        <v>3136</v>
      </c>
      <c r="J137" s="134" t="s">
        <v>203</v>
      </c>
      <c r="K137" s="134" t="s">
        <v>2190</v>
      </c>
      <c r="L137" s="111" t="str">
        <f>VLOOKUP(K137,CódigosRetorno!$A$1:$B$1683,2,FALSE)</f>
        <v>El XML no contiene el tag TaxScheme ID de Información acerca del importe total de un tipo particular de impuesto</v>
      </c>
      <c r="M137" s="291" t="s">
        <v>186</v>
      </c>
      <c r="N137" s="292" t="s">
        <v>186</v>
      </c>
    </row>
    <row r="138" spans="2:14" ht="24">
      <c r="B138" s="1553"/>
      <c r="C138" s="1550"/>
      <c r="D138" s="1556"/>
      <c r="E138" s="1548"/>
      <c r="F138" s="1551"/>
      <c r="G138" s="1548"/>
      <c r="H138" s="1550"/>
      <c r="I138" s="111" t="s">
        <v>3190</v>
      </c>
      <c r="J138" s="134" t="s">
        <v>203</v>
      </c>
      <c r="K138" s="249" t="s">
        <v>2191</v>
      </c>
      <c r="L138" s="111" t="str">
        <f>VLOOKUP(K138,CódigosRetorno!$A$1:$B$1683,2,FALSE)</f>
        <v>El codigo del tributo es invalido</v>
      </c>
      <c r="M138" s="291" t="s">
        <v>477</v>
      </c>
      <c r="N138" s="292" t="s">
        <v>3013</v>
      </c>
    </row>
    <row r="139" spans="2:14" ht="24">
      <c r="B139" s="1554"/>
      <c r="C139" s="1543"/>
      <c r="D139" s="1556"/>
      <c r="E139" s="1548"/>
      <c r="F139" s="1547"/>
      <c r="G139" s="1545"/>
      <c r="H139" s="1543"/>
      <c r="I139" s="110" t="s">
        <v>3171</v>
      </c>
      <c r="J139" s="134" t="s">
        <v>203</v>
      </c>
      <c r="K139" s="249" t="s">
        <v>2084</v>
      </c>
      <c r="L139" s="111" t="str">
        <f>VLOOKUP(K139,CódigosRetorno!$A$1:$B$1683,2,FALSE)</f>
        <v>Debe consignar solo un elemento cac:TaxTotal a nivel de item para IGV (cbc:ID igual a 1000)</v>
      </c>
      <c r="M139" s="291" t="s">
        <v>477</v>
      </c>
      <c r="N139" s="292" t="s">
        <v>186</v>
      </c>
    </row>
    <row r="140" spans="2:14" ht="36">
      <c r="B140" s="433">
        <f>B137+0.1</f>
        <v>22.300000000000004</v>
      </c>
      <c r="C140" s="301" t="s">
        <v>2920</v>
      </c>
      <c r="D140" s="1556"/>
      <c r="E140" s="1548"/>
      <c r="F140" s="109" t="s">
        <v>24</v>
      </c>
      <c r="G140" s="303" t="s">
        <v>2918</v>
      </c>
      <c r="H140" s="301" t="s">
        <v>3180</v>
      </c>
      <c r="I140" s="111" t="s">
        <v>2631</v>
      </c>
      <c r="J140" s="303" t="s">
        <v>186</v>
      </c>
      <c r="K140" s="134" t="s">
        <v>186</v>
      </c>
      <c r="L140" s="111" t="str">
        <f>VLOOKUP(K140,CódigosRetorno!$A$1:$B$1683,2,FALSE)</f>
        <v>-</v>
      </c>
      <c r="M140" s="292"/>
      <c r="N140" s="292" t="s">
        <v>186</v>
      </c>
    </row>
    <row r="141" spans="2:14" ht="36">
      <c r="B141" s="433">
        <f>B140+0.1</f>
        <v>22.400000000000006</v>
      </c>
      <c r="C141" s="301" t="s">
        <v>3182</v>
      </c>
      <c r="D141" s="1557"/>
      <c r="E141" s="1545"/>
      <c r="F141" s="109" t="s">
        <v>13</v>
      </c>
      <c r="G141" s="303" t="s">
        <v>2918</v>
      </c>
      <c r="H141" s="301" t="s">
        <v>3181</v>
      </c>
      <c r="I141" s="111" t="s">
        <v>2631</v>
      </c>
      <c r="J141" s="303" t="s">
        <v>186</v>
      </c>
      <c r="K141" s="134" t="s">
        <v>186</v>
      </c>
      <c r="L141" s="111" t="str">
        <f>VLOOKUP(K141,CódigosRetorno!$A$1:$B$1683,2,FALSE)</f>
        <v>-</v>
      </c>
      <c r="M141" s="291" t="s">
        <v>186</v>
      </c>
      <c r="N141" s="292" t="s">
        <v>186</v>
      </c>
    </row>
    <row r="142" spans="2:14" ht="24" customHeight="1">
      <c r="G142" s="182"/>
      <c r="H142" s="327"/>
      <c r="I142" s="66"/>
      <c r="J142" s="182"/>
      <c r="K142" s="436"/>
      <c r="L142" s="253"/>
    </row>
    <row r="143" spans="2:14" hidden="1">
      <c r="G143" s="182"/>
      <c r="H143" s="327"/>
      <c r="I143" s="66"/>
      <c r="J143" s="182"/>
      <c r="K143" s="436"/>
      <c r="L143" s="253"/>
    </row>
    <row r="144" spans="2:14" hidden="1">
      <c r="G144" s="182"/>
      <c r="H144" s="327"/>
      <c r="I144" s="66"/>
      <c r="J144" s="182"/>
      <c r="K144" s="436"/>
      <c r="L144" s="253"/>
    </row>
    <row r="145" spans="7:12" hidden="1">
      <c r="G145" s="182"/>
      <c r="H145" s="327"/>
      <c r="I145" s="66"/>
      <c r="J145" s="182"/>
      <c r="K145" s="436"/>
      <c r="L145" s="253"/>
    </row>
    <row r="146" spans="7:12" hidden="1">
      <c r="G146" s="182"/>
      <c r="H146" s="327"/>
      <c r="I146" s="66"/>
      <c r="J146" s="182"/>
      <c r="K146" s="436"/>
      <c r="L146" s="253"/>
    </row>
    <row r="147" spans="7:12" hidden="1">
      <c r="G147" s="182"/>
      <c r="H147" s="327"/>
      <c r="I147" s="66"/>
      <c r="J147" s="182"/>
      <c r="K147" s="436"/>
      <c r="L147" s="253"/>
    </row>
    <row r="148" spans="7:12" hidden="1">
      <c r="G148" s="182"/>
      <c r="H148" s="327"/>
      <c r="I148" s="66"/>
      <c r="J148" s="182"/>
      <c r="K148" s="436"/>
      <c r="L148" s="253"/>
    </row>
    <row r="149" spans="7:12" hidden="1">
      <c r="G149" s="182"/>
      <c r="H149" s="327"/>
      <c r="I149" s="66"/>
      <c r="J149" s="182"/>
      <c r="K149" s="436"/>
      <c r="L149" s="253"/>
    </row>
    <row r="150" spans="7:12" hidden="1">
      <c r="G150" s="182"/>
      <c r="H150" s="327"/>
      <c r="I150" s="66"/>
      <c r="J150" s="182"/>
      <c r="K150" s="436"/>
      <c r="L150" s="253"/>
    </row>
    <row r="151" spans="7:12" hidden="1">
      <c r="G151" s="182"/>
      <c r="H151" s="327"/>
      <c r="I151" s="66"/>
      <c r="J151" s="182"/>
      <c r="K151" s="436"/>
      <c r="L151" s="253"/>
    </row>
    <row r="152" spans="7:12" hidden="1">
      <c r="G152" s="182"/>
      <c r="H152" s="327"/>
      <c r="I152" s="66"/>
      <c r="J152" s="182"/>
      <c r="K152" s="436"/>
      <c r="L152" s="253"/>
    </row>
    <row r="153" spans="7:12" hidden="1">
      <c r="G153" s="182"/>
      <c r="H153" s="327"/>
      <c r="I153" s="66"/>
      <c r="J153" s="182"/>
      <c r="K153" s="436"/>
      <c r="L153" s="253"/>
    </row>
    <row r="154" spans="7:12" hidden="1">
      <c r="G154" s="182"/>
      <c r="H154" s="327"/>
      <c r="I154" s="66"/>
      <c r="J154" s="182"/>
      <c r="K154" s="436"/>
      <c r="L154" s="253"/>
    </row>
    <row r="155" spans="7:12" hidden="1">
      <c r="G155" s="182"/>
      <c r="H155" s="327"/>
      <c r="I155" s="66"/>
      <c r="J155" s="182"/>
      <c r="K155" s="436"/>
      <c r="L155" s="253"/>
    </row>
    <row r="156" spans="7:12" hidden="1">
      <c r="G156" s="182"/>
      <c r="H156" s="327"/>
      <c r="I156" s="66"/>
      <c r="J156" s="182"/>
      <c r="K156" s="436"/>
      <c r="L156" s="253"/>
    </row>
    <row r="157" spans="7:12" hidden="1">
      <c r="G157" s="182"/>
      <c r="H157" s="327"/>
      <c r="I157" s="66"/>
      <c r="J157" s="182"/>
      <c r="K157" s="436"/>
      <c r="L157" s="253"/>
    </row>
    <row r="158" spans="7:12" hidden="1">
      <c r="G158" s="182"/>
      <c r="H158" s="327"/>
      <c r="I158" s="66"/>
      <c r="J158" s="182"/>
      <c r="K158" s="436"/>
      <c r="L158" s="253"/>
    </row>
    <row r="159" spans="7:12" hidden="1">
      <c r="G159" s="182"/>
      <c r="H159" s="327"/>
      <c r="I159" s="66"/>
      <c r="J159" s="182"/>
      <c r="K159" s="436"/>
      <c r="L159" s="253"/>
    </row>
    <row r="160" spans="7:12" hidden="1">
      <c r="G160" s="182"/>
      <c r="H160" s="327"/>
      <c r="I160" s="66"/>
      <c r="J160" s="182"/>
      <c r="K160" s="436"/>
      <c r="L160" s="253"/>
    </row>
    <row r="161" spans="7:12" hidden="1">
      <c r="G161" s="182"/>
      <c r="H161" s="327"/>
      <c r="I161" s="66"/>
      <c r="J161" s="182"/>
      <c r="K161" s="436"/>
      <c r="L161" s="253"/>
    </row>
    <row r="162" spans="7:12" hidden="1">
      <c r="G162" s="182"/>
      <c r="H162" s="327"/>
      <c r="I162" s="66"/>
      <c r="J162" s="182"/>
      <c r="K162" s="436"/>
      <c r="L162" s="253"/>
    </row>
    <row r="163" spans="7:12" hidden="1">
      <c r="G163" s="182"/>
      <c r="H163" s="327"/>
      <c r="I163" s="66"/>
      <c r="J163" s="182"/>
      <c r="K163" s="436"/>
      <c r="L163" s="253"/>
    </row>
    <row r="164" spans="7:12" hidden="1">
      <c r="G164" s="182"/>
      <c r="H164" s="327"/>
      <c r="I164" s="66"/>
      <c r="J164" s="182"/>
      <c r="K164" s="436"/>
      <c r="L164" s="253"/>
    </row>
    <row r="165" spans="7:12" hidden="1">
      <c r="G165" s="182"/>
      <c r="H165" s="327"/>
      <c r="I165" s="66"/>
      <c r="J165" s="182"/>
      <c r="K165" s="436"/>
      <c r="L165" s="253"/>
    </row>
    <row r="166" spans="7:12" hidden="1">
      <c r="G166" s="182"/>
      <c r="H166" s="327"/>
      <c r="I166" s="66"/>
      <c r="J166" s="182"/>
      <c r="K166" s="436"/>
      <c r="L166" s="253"/>
    </row>
    <row r="167" spans="7:12" hidden="1">
      <c r="G167" s="182"/>
      <c r="H167" s="327"/>
      <c r="I167" s="66"/>
      <c r="J167" s="182"/>
      <c r="K167" s="436"/>
      <c r="L167" s="253"/>
    </row>
    <row r="168" spans="7:12" hidden="1">
      <c r="G168" s="182"/>
      <c r="H168" s="327"/>
      <c r="I168" s="66"/>
      <c r="J168" s="182"/>
      <c r="K168" s="436"/>
      <c r="L168" s="253"/>
    </row>
    <row r="169" spans="7:12" hidden="1">
      <c r="G169" s="182"/>
      <c r="H169" s="327"/>
      <c r="I169" s="66"/>
      <c r="J169" s="182"/>
      <c r="K169" s="436"/>
      <c r="L169" s="253"/>
    </row>
    <row r="170" spans="7:12" hidden="1">
      <c r="G170" s="182"/>
      <c r="H170" s="327"/>
      <c r="I170" s="66"/>
      <c r="J170" s="182"/>
      <c r="K170" s="436"/>
      <c r="L170" s="253"/>
    </row>
    <row r="171" spans="7:12" hidden="1">
      <c r="G171" s="182"/>
      <c r="H171" s="327"/>
      <c r="I171" s="66"/>
      <c r="J171" s="182"/>
      <c r="K171" s="436"/>
      <c r="L171" s="253"/>
    </row>
    <row r="172" spans="7:12" hidden="1">
      <c r="G172" s="182"/>
      <c r="H172" s="327"/>
      <c r="I172" s="66"/>
      <c r="J172" s="182"/>
      <c r="K172" s="436"/>
      <c r="L172" s="253"/>
    </row>
    <row r="173" spans="7:12" hidden="1">
      <c r="G173" s="182"/>
      <c r="H173" s="327"/>
      <c r="I173" s="66"/>
      <c r="J173" s="182"/>
      <c r="K173" s="436"/>
      <c r="L173" s="253"/>
    </row>
    <row r="174" spans="7:12" hidden="1">
      <c r="G174" s="182"/>
      <c r="H174" s="327"/>
      <c r="I174" s="66"/>
      <c r="J174" s="182"/>
      <c r="K174" s="436"/>
      <c r="L174" s="253"/>
    </row>
    <row r="175" spans="7:12" hidden="1">
      <c r="G175" s="182"/>
      <c r="H175" s="327"/>
      <c r="I175" s="66"/>
      <c r="J175" s="182"/>
      <c r="K175" s="436"/>
      <c r="L175" s="253"/>
    </row>
    <row r="176" spans="7:12" hidden="1">
      <c r="G176" s="182"/>
      <c r="H176" s="327"/>
      <c r="I176" s="66"/>
      <c r="J176" s="182"/>
      <c r="K176" s="436"/>
      <c r="L176" s="253"/>
    </row>
    <row r="177" spans="7:12" hidden="1">
      <c r="G177" s="182"/>
      <c r="H177" s="327"/>
      <c r="I177" s="66"/>
      <c r="J177" s="182"/>
      <c r="K177" s="436"/>
      <c r="L177" s="253"/>
    </row>
    <row r="178" spans="7:12" hidden="1">
      <c r="G178" s="182"/>
      <c r="H178" s="327"/>
      <c r="I178" s="66"/>
      <c r="J178" s="182"/>
      <c r="K178" s="436"/>
      <c r="L178" s="253"/>
    </row>
    <row r="179" spans="7:12" hidden="1">
      <c r="G179" s="182"/>
      <c r="H179" s="327"/>
      <c r="I179" s="66"/>
      <c r="J179" s="182"/>
      <c r="K179" s="436"/>
      <c r="L179" s="253"/>
    </row>
    <row r="180" spans="7:12" hidden="1">
      <c r="G180" s="182"/>
      <c r="H180" s="327"/>
      <c r="I180" s="66"/>
      <c r="J180" s="182"/>
      <c r="K180" s="436"/>
      <c r="L180" s="253"/>
    </row>
    <row r="181" spans="7:12" hidden="1">
      <c r="G181" s="182"/>
      <c r="H181" s="327"/>
      <c r="I181" s="66"/>
      <c r="J181" s="182"/>
      <c r="K181" s="436"/>
      <c r="L181" s="253"/>
    </row>
    <row r="182" spans="7:12" hidden="1">
      <c r="G182" s="182"/>
      <c r="H182" s="327"/>
      <c r="I182" s="66"/>
      <c r="J182" s="182"/>
      <c r="K182" s="436"/>
      <c r="L182" s="253"/>
    </row>
    <row r="183" spans="7:12" hidden="1">
      <c r="G183" s="182"/>
      <c r="H183" s="327"/>
      <c r="I183" s="66"/>
      <c r="J183" s="182"/>
      <c r="K183" s="436"/>
      <c r="L183" s="253"/>
    </row>
    <row r="184" spans="7:12" hidden="1">
      <c r="G184" s="182"/>
      <c r="H184" s="327"/>
      <c r="I184" s="66"/>
      <c r="J184" s="182"/>
      <c r="K184" s="436"/>
      <c r="L184" s="253"/>
    </row>
  </sheetData>
  <mergeCells count="217">
    <mergeCell ref="G123:G124"/>
    <mergeCell ref="H123:H124"/>
    <mergeCell ref="B127:B128"/>
    <mergeCell ref="C127:C128"/>
    <mergeCell ref="D127:D133"/>
    <mergeCell ref="E127:E133"/>
    <mergeCell ref="B129:B131"/>
    <mergeCell ref="C129:C131"/>
    <mergeCell ref="F129:F131"/>
    <mergeCell ref="G129:G131"/>
    <mergeCell ref="H129:H131"/>
    <mergeCell ref="B98:B100"/>
    <mergeCell ref="C98:C100"/>
    <mergeCell ref="F98:F100"/>
    <mergeCell ref="G98:G100"/>
    <mergeCell ref="H98:H100"/>
    <mergeCell ref="B112:B113"/>
    <mergeCell ref="C112:C113"/>
    <mergeCell ref="D112:D114"/>
    <mergeCell ref="E112:E115"/>
    <mergeCell ref="F112:F113"/>
    <mergeCell ref="G112:G113"/>
    <mergeCell ref="H112:H113"/>
    <mergeCell ref="B114:B115"/>
    <mergeCell ref="C114:C115"/>
    <mergeCell ref="F114:F115"/>
    <mergeCell ref="G114:G115"/>
    <mergeCell ref="H114:H115"/>
    <mergeCell ref="C101:C103"/>
    <mergeCell ref="F101:F103"/>
    <mergeCell ref="G101:G103"/>
    <mergeCell ref="H101:H103"/>
    <mergeCell ref="D105:D108"/>
    <mergeCell ref="E105:E110"/>
    <mergeCell ref="B108:B110"/>
    <mergeCell ref="C108:C110"/>
    <mergeCell ref="F108:F110"/>
    <mergeCell ref="G108:G110"/>
    <mergeCell ref="H108:H110"/>
    <mergeCell ref="B105:B107"/>
    <mergeCell ref="C105:C107"/>
    <mergeCell ref="F105:F107"/>
    <mergeCell ref="G105:G107"/>
    <mergeCell ref="H105:H107"/>
    <mergeCell ref="B84:B86"/>
    <mergeCell ref="C84:C86"/>
    <mergeCell ref="D84:D87"/>
    <mergeCell ref="E84:E89"/>
    <mergeCell ref="F84:F86"/>
    <mergeCell ref="G84:G86"/>
    <mergeCell ref="H84:H86"/>
    <mergeCell ref="B87:B89"/>
    <mergeCell ref="C87:C89"/>
    <mergeCell ref="F87:F89"/>
    <mergeCell ref="G87:G89"/>
    <mergeCell ref="H87:H89"/>
    <mergeCell ref="B78:B79"/>
    <mergeCell ref="C78:C79"/>
    <mergeCell ref="D78:D79"/>
    <mergeCell ref="E78:E79"/>
    <mergeCell ref="F78:F79"/>
    <mergeCell ref="G78:G79"/>
    <mergeCell ref="H78:H79"/>
    <mergeCell ref="B80:B82"/>
    <mergeCell ref="C80:C82"/>
    <mergeCell ref="E80:E82"/>
    <mergeCell ref="F80:F82"/>
    <mergeCell ref="G80:G82"/>
    <mergeCell ref="H80:H81"/>
    <mergeCell ref="B70:B75"/>
    <mergeCell ref="C70:C75"/>
    <mergeCell ref="E70:E75"/>
    <mergeCell ref="F70:F74"/>
    <mergeCell ref="G70:G74"/>
    <mergeCell ref="H70:H74"/>
    <mergeCell ref="B76:B77"/>
    <mergeCell ref="C76:C77"/>
    <mergeCell ref="E76:E77"/>
    <mergeCell ref="F76:F77"/>
    <mergeCell ref="G76:G77"/>
    <mergeCell ref="H76:H77"/>
    <mergeCell ref="B54:B61"/>
    <mergeCell ref="C54:C61"/>
    <mergeCell ref="E54:E61"/>
    <mergeCell ref="F54:F61"/>
    <mergeCell ref="G54:G61"/>
    <mergeCell ref="H54:H61"/>
    <mergeCell ref="B64:B69"/>
    <mergeCell ref="C64:C69"/>
    <mergeCell ref="E64:E69"/>
    <mergeCell ref="F64:F68"/>
    <mergeCell ref="G64:G68"/>
    <mergeCell ref="H64:H68"/>
    <mergeCell ref="H43:H44"/>
    <mergeCell ref="B46:B48"/>
    <mergeCell ref="C46:C48"/>
    <mergeCell ref="D46:D48"/>
    <mergeCell ref="E46:E48"/>
    <mergeCell ref="F46:F48"/>
    <mergeCell ref="G46:G48"/>
    <mergeCell ref="H46:H48"/>
    <mergeCell ref="B49:B53"/>
    <mergeCell ref="C49:C53"/>
    <mergeCell ref="D49:D50"/>
    <mergeCell ref="E49:E53"/>
    <mergeCell ref="F49:F53"/>
    <mergeCell ref="G49:G53"/>
    <mergeCell ref="H49:H53"/>
    <mergeCell ref="B43:B44"/>
    <mergeCell ref="C43:C44"/>
    <mergeCell ref="D43:D44"/>
    <mergeCell ref="E43:E44"/>
    <mergeCell ref="F43:F44"/>
    <mergeCell ref="G43:G44"/>
    <mergeCell ref="H26:H29"/>
    <mergeCell ref="B30:B37"/>
    <mergeCell ref="C30:C37"/>
    <mergeCell ref="D30:D31"/>
    <mergeCell ref="E30:E37"/>
    <mergeCell ref="F30:F37"/>
    <mergeCell ref="G30:G37"/>
    <mergeCell ref="H30:H37"/>
    <mergeCell ref="B39:B42"/>
    <mergeCell ref="C39:C42"/>
    <mergeCell ref="D39:D42"/>
    <mergeCell ref="E39:E42"/>
    <mergeCell ref="F39:F42"/>
    <mergeCell ref="G39:G42"/>
    <mergeCell ref="H39:H42"/>
    <mergeCell ref="B26:B29"/>
    <mergeCell ref="C26:C29"/>
    <mergeCell ref="D26:D29"/>
    <mergeCell ref="E26:E29"/>
    <mergeCell ref="F26:F29"/>
    <mergeCell ref="G26:G29"/>
    <mergeCell ref="F19:F20"/>
    <mergeCell ref="G19:G20"/>
    <mergeCell ref="H19:H20"/>
    <mergeCell ref="B21:C21"/>
    <mergeCell ref="B22:B24"/>
    <mergeCell ref="C22:C24"/>
    <mergeCell ref="D22:D24"/>
    <mergeCell ref="E22:E24"/>
    <mergeCell ref="F22:F24"/>
    <mergeCell ref="G22:G24"/>
    <mergeCell ref="H22:H24"/>
    <mergeCell ref="B135:B136"/>
    <mergeCell ref="C135:C136"/>
    <mergeCell ref="D135:D141"/>
    <mergeCell ref="E135:E141"/>
    <mergeCell ref="B137:B139"/>
    <mergeCell ref="C137:C139"/>
    <mergeCell ref="F137:F139"/>
    <mergeCell ref="G137:G139"/>
    <mergeCell ref="H137:H139"/>
    <mergeCell ref="D98:D101"/>
    <mergeCell ref="B91:B93"/>
    <mergeCell ref="C91:C93"/>
    <mergeCell ref="F91:F93"/>
    <mergeCell ref="G91:G93"/>
    <mergeCell ref="H91:H93"/>
    <mergeCell ref="D91:D94"/>
    <mergeCell ref="B117:B119"/>
    <mergeCell ref="C117:C119"/>
    <mergeCell ref="D117:D125"/>
    <mergeCell ref="E117:E125"/>
    <mergeCell ref="F117:F118"/>
    <mergeCell ref="G117:G118"/>
    <mergeCell ref="H117:H118"/>
    <mergeCell ref="B120:B122"/>
    <mergeCell ref="C120:C122"/>
    <mergeCell ref="F120:F122"/>
    <mergeCell ref="G120:G122"/>
    <mergeCell ref="H120:H122"/>
    <mergeCell ref="B123:B124"/>
    <mergeCell ref="C123:C124"/>
    <mergeCell ref="F123:F124"/>
    <mergeCell ref="E98:E103"/>
    <mergeCell ref="B101:B103"/>
    <mergeCell ref="B11:B12"/>
    <mergeCell ref="C11:C12"/>
    <mergeCell ref="D11:D12"/>
    <mergeCell ref="E91:E96"/>
    <mergeCell ref="B94:B96"/>
    <mergeCell ref="C94:C96"/>
    <mergeCell ref="F94:F96"/>
    <mergeCell ref="G94:G96"/>
    <mergeCell ref="H94:H96"/>
    <mergeCell ref="E11:E12"/>
    <mergeCell ref="F11:F12"/>
    <mergeCell ref="G11:G12"/>
    <mergeCell ref="H11:H12"/>
    <mergeCell ref="B16:B18"/>
    <mergeCell ref="C16:C18"/>
    <mergeCell ref="D16:D18"/>
    <mergeCell ref="E16:E18"/>
    <mergeCell ref="F17:F18"/>
    <mergeCell ref="G17:G18"/>
    <mergeCell ref="H17:H18"/>
    <mergeCell ref="B19:B20"/>
    <mergeCell ref="C19:C20"/>
    <mergeCell ref="D19:D20"/>
    <mergeCell ref="E19:E20"/>
    <mergeCell ref="H6:H7"/>
    <mergeCell ref="B6:B7"/>
    <mergeCell ref="C6:C7"/>
    <mergeCell ref="D6:D7"/>
    <mergeCell ref="E6:E7"/>
    <mergeCell ref="F6:F7"/>
    <mergeCell ref="G6:G7"/>
    <mergeCell ref="B9:B10"/>
    <mergeCell ref="C9:C10"/>
    <mergeCell ref="D9:D10"/>
    <mergeCell ref="E9:E10"/>
    <mergeCell ref="F9:F10"/>
    <mergeCell ref="G9:G10"/>
    <mergeCell ref="H9:H10"/>
  </mergeCells>
  <pageMargins left="0.19" right="0.70866141732283472" top="7.874015748031496E-2" bottom="0" header="0.23622047244094491" footer="0.19685039370078741"/>
  <pageSetup paperSize="9" scale="70" orientation="landscape" r:id="rId1"/>
  <legacyDrawing r:id="rId2"/>
</worksheet>
</file>

<file path=xl/worksheets/sheet12.xml><?xml version="1.0" encoding="utf-8"?>
<worksheet xmlns="http://schemas.openxmlformats.org/spreadsheetml/2006/main" xmlns:r="http://schemas.openxmlformats.org/officeDocument/2006/relationships">
  <sheetPr codeName="Hoja6"/>
  <dimension ref="A1:O100"/>
  <sheetViews>
    <sheetView zoomScale="90" zoomScaleNormal="90" workbookViewId="0">
      <pane xSplit="6" ySplit="2" topLeftCell="G3" activePane="bottomRight" state="frozen"/>
      <selection pane="topRight" activeCell="G1" sqref="G1"/>
      <selection pane="bottomLeft" activeCell="A3" sqref="A3"/>
      <selection pane="bottomRight" activeCell="G3" sqref="G3"/>
    </sheetView>
  </sheetViews>
  <sheetFormatPr baseColWidth="10" defaultColWidth="0" defaultRowHeight="12" zeroHeight="1"/>
  <cols>
    <col min="1" max="1" width="1.5703125" style="11" customWidth="1"/>
    <col min="2" max="2" width="4.28515625" style="9" customWidth="1"/>
    <col min="3" max="3" width="28.5703125" style="11" customWidth="1"/>
    <col min="4" max="4" width="7.42578125" style="9" hidden="1" customWidth="1"/>
    <col min="5" max="5" width="11.42578125" style="9" customWidth="1"/>
    <col min="6" max="6" width="10" style="9" customWidth="1"/>
    <col min="7" max="7" width="14.28515625" style="131" customWidth="1"/>
    <col min="8" max="8" width="35.7109375" style="61" customWidth="1"/>
    <col min="9" max="9" width="64.28515625" style="11" customWidth="1"/>
    <col min="10" max="10" width="10" style="62" customWidth="1"/>
    <col min="11" max="11" width="10" style="170" customWidth="1"/>
    <col min="12" max="12" width="56.85546875" style="61" customWidth="1"/>
    <col min="13" max="13" width="0" style="9" hidden="1" customWidth="1"/>
    <col min="14" max="14" width="11.42578125" style="9" customWidth="1"/>
    <col min="15" max="15" width="2.7109375" style="11" customWidth="1"/>
    <col min="16" max="16384" width="11.42578125" style="11" hidden="1"/>
  </cols>
  <sheetData>
    <row r="1" spans="2:14">
      <c r="B1" s="161"/>
      <c r="C1" s="162"/>
      <c r="D1" s="163"/>
      <c r="E1" s="163"/>
      <c r="F1" s="163"/>
      <c r="G1" s="164"/>
      <c r="H1" s="165"/>
      <c r="I1" s="162"/>
      <c r="J1" s="166"/>
      <c r="K1" s="167"/>
      <c r="L1" s="165"/>
      <c r="M1" s="163"/>
      <c r="N1" s="168"/>
    </row>
    <row r="2" spans="2:14" ht="96">
      <c r="B2" s="132" t="s">
        <v>0</v>
      </c>
      <c r="C2" s="132" t="s">
        <v>59</v>
      </c>
      <c r="D2" s="132" t="s">
        <v>1</v>
      </c>
      <c r="E2" s="132" t="s">
        <v>3066</v>
      </c>
      <c r="F2" s="132" t="s">
        <v>3067</v>
      </c>
      <c r="G2" s="132" t="s">
        <v>2</v>
      </c>
      <c r="H2" s="132" t="s">
        <v>27</v>
      </c>
      <c r="I2" s="132" t="s">
        <v>2610</v>
      </c>
      <c r="J2" s="169" t="s">
        <v>2608</v>
      </c>
      <c r="K2" s="169" t="s">
        <v>2609</v>
      </c>
      <c r="L2" s="132" t="s">
        <v>3065</v>
      </c>
      <c r="M2" s="140" t="s">
        <v>216</v>
      </c>
      <c r="N2" s="132" t="s">
        <v>2889</v>
      </c>
    </row>
    <row r="3" spans="2:14">
      <c r="B3" s="138"/>
      <c r="C3" s="174"/>
      <c r="D3" s="322"/>
      <c r="E3" s="119"/>
      <c r="F3" s="119"/>
      <c r="G3" s="138"/>
      <c r="H3" s="174"/>
      <c r="I3" s="290"/>
      <c r="J3" s="314" t="s">
        <v>203</v>
      </c>
      <c r="K3" s="324" t="s">
        <v>1147</v>
      </c>
      <c r="L3" s="290" t="str">
        <f>VLOOKUP(K3,[6]CódigosRetorno!$A$1:$B$1620,2,FALSE)</f>
        <v>El ticket no existe</v>
      </c>
      <c r="M3" s="292"/>
      <c r="N3" s="292" t="s">
        <v>186</v>
      </c>
    </row>
    <row r="4" spans="2:14">
      <c r="B4" s="368" t="s">
        <v>3222</v>
      </c>
      <c r="C4" s="362"/>
      <c r="D4" s="362"/>
      <c r="E4" s="362"/>
      <c r="F4" s="362"/>
      <c r="G4" s="362"/>
      <c r="H4" s="362"/>
      <c r="I4" s="362"/>
      <c r="J4" s="410"/>
      <c r="K4" s="437" t="s">
        <v>186</v>
      </c>
      <c r="L4" s="359" t="str">
        <f>VLOOKUP(K4,[6]CódigosRetorno!$A$1:$B$1620,2,FALSE)</f>
        <v>-</v>
      </c>
      <c r="M4" s="367"/>
      <c r="N4" s="362"/>
    </row>
    <row r="5" spans="2:14" ht="24" customHeight="1">
      <c r="B5" s="1492">
        <v>1</v>
      </c>
      <c r="C5" s="1491" t="s">
        <v>119</v>
      </c>
      <c r="D5" s="1492" t="s">
        <v>3</v>
      </c>
      <c r="E5" s="1492" t="s">
        <v>4</v>
      </c>
      <c r="F5" s="1490" t="s">
        <v>24</v>
      </c>
      <c r="G5" s="1569" t="s">
        <v>1161</v>
      </c>
      <c r="H5" s="1491" t="s">
        <v>139</v>
      </c>
      <c r="I5" s="301" t="s">
        <v>3136</v>
      </c>
      <c r="J5" s="291" t="s">
        <v>203</v>
      </c>
      <c r="K5" s="319" t="s">
        <v>2378</v>
      </c>
      <c r="L5" s="290" t="str">
        <f>VLOOKUP(K5,CódigosRetorno!$A$1:$B$1683,2,FALSE)</f>
        <v>El XML no contiene el tag o no existe informacion de UBLVersionID</v>
      </c>
      <c r="M5" s="291" t="s">
        <v>477</v>
      </c>
      <c r="N5" s="291" t="s">
        <v>186</v>
      </c>
    </row>
    <row r="6" spans="2:14">
      <c r="B6" s="1492"/>
      <c r="C6" s="1491"/>
      <c r="D6" s="1492"/>
      <c r="E6" s="1492"/>
      <c r="F6" s="1490"/>
      <c r="G6" s="1569"/>
      <c r="H6" s="1491"/>
      <c r="I6" s="290" t="s">
        <v>3217</v>
      </c>
      <c r="J6" s="291" t="s">
        <v>203</v>
      </c>
      <c r="K6" s="319" t="s">
        <v>2379</v>
      </c>
      <c r="L6" s="290" t="str">
        <f>VLOOKUP(K6,CódigosRetorno!$A$1:$B$1683,2,FALSE)</f>
        <v>UBLVersionID - La versión del UBL no es correcta</v>
      </c>
      <c r="M6" s="291" t="s">
        <v>477</v>
      </c>
      <c r="N6" s="291" t="s">
        <v>186</v>
      </c>
    </row>
    <row r="7" spans="2:14" ht="24" customHeight="1">
      <c r="B7" s="291">
        <v>2</v>
      </c>
      <c r="C7" s="290" t="s">
        <v>32</v>
      </c>
      <c r="D7" s="291" t="s">
        <v>3</v>
      </c>
      <c r="E7" s="291" t="s">
        <v>4</v>
      </c>
      <c r="F7" s="292" t="s">
        <v>24</v>
      </c>
      <c r="G7" s="324" t="s">
        <v>1162</v>
      </c>
      <c r="H7" s="301" t="s">
        <v>140</v>
      </c>
      <c r="I7" s="290" t="s">
        <v>3218</v>
      </c>
      <c r="J7" s="291" t="s">
        <v>203</v>
      </c>
      <c r="K7" s="324" t="s">
        <v>2381</v>
      </c>
      <c r="L7" s="290" t="str">
        <f>VLOOKUP(K7,CódigosRetorno!$A$1:$B$1683,2,FALSE)</f>
        <v>CustomizationID - La versión del documento no es la correcta</v>
      </c>
      <c r="M7" s="291" t="s">
        <v>477</v>
      </c>
      <c r="N7" s="291" t="s">
        <v>186</v>
      </c>
    </row>
    <row r="8" spans="2:14">
      <c r="B8" s="1492">
        <f>B7+1</f>
        <v>3</v>
      </c>
      <c r="C8" s="1491" t="s">
        <v>134</v>
      </c>
      <c r="D8" s="291" t="s">
        <v>3</v>
      </c>
      <c r="E8" s="1492" t="s">
        <v>4</v>
      </c>
      <c r="F8" s="1490" t="s">
        <v>115</v>
      </c>
      <c r="G8" s="1569" t="s">
        <v>135</v>
      </c>
      <c r="H8" s="1491" t="s">
        <v>136</v>
      </c>
      <c r="I8" s="290" t="s">
        <v>3215</v>
      </c>
      <c r="J8" s="292" t="s">
        <v>203</v>
      </c>
      <c r="K8" s="324" t="s">
        <v>2252</v>
      </c>
      <c r="L8" s="290" t="str">
        <f>VLOOKUP(K8,CódigosRetorno!$A$1:$B$1683,2,FALSE)</f>
        <v>El ID debe coincidir con el nombre del archivo</v>
      </c>
      <c r="M8" s="291" t="s">
        <v>477</v>
      </c>
      <c r="N8" s="291" t="s">
        <v>186</v>
      </c>
    </row>
    <row r="9" spans="2:14">
      <c r="B9" s="1492"/>
      <c r="C9" s="1491"/>
      <c r="D9" s="291"/>
      <c r="E9" s="1492"/>
      <c r="F9" s="1490"/>
      <c r="G9" s="1569"/>
      <c r="H9" s="1491"/>
      <c r="I9" s="290" t="s">
        <v>3137</v>
      </c>
      <c r="J9" s="292" t="s">
        <v>203</v>
      </c>
      <c r="K9" s="324" t="s">
        <v>2114</v>
      </c>
      <c r="L9" s="290" t="str">
        <f>VLOOKUP(K9,CódigosRetorno!$A$1:$B$1683,2,FALSE)</f>
        <v>El archivo de comunicacion de baja ya fue presentado anteriormente</v>
      </c>
      <c r="M9" s="291" t="s">
        <v>217</v>
      </c>
      <c r="N9" s="291" t="s">
        <v>186</v>
      </c>
    </row>
    <row r="10" spans="2:14" ht="24" customHeight="1">
      <c r="B10" s="1492">
        <f>B8+1</f>
        <v>4</v>
      </c>
      <c r="C10" s="1491" t="s">
        <v>137</v>
      </c>
      <c r="D10" s="291" t="s">
        <v>3</v>
      </c>
      <c r="E10" s="1492" t="s">
        <v>4</v>
      </c>
      <c r="F10" s="1490" t="s">
        <v>24</v>
      </c>
      <c r="G10" s="1569" t="s">
        <v>25</v>
      </c>
      <c r="H10" s="1491" t="s">
        <v>138</v>
      </c>
      <c r="I10" s="290" t="s">
        <v>3216</v>
      </c>
      <c r="J10" s="292" t="s">
        <v>203</v>
      </c>
      <c r="K10" s="324" t="s">
        <v>2091</v>
      </c>
      <c r="L10" s="290" t="str">
        <f>VLOOKUP(K10,CódigosRetorno!$A$1:$B$1683,2,FALSE)</f>
        <v>La fecha de generación del resumen debe ser igual a la fecha consignada en el nombre del archivo</v>
      </c>
      <c r="M10" s="292" t="s">
        <v>477</v>
      </c>
      <c r="N10" s="291" t="s">
        <v>186</v>
      </c>
    </row>
    <row r="11" spans="2:14" ht="36">
      <c r="B11" s="1492"/>
      <c r="C11" s="1491"/>
      <c r="D11" s="291"/>
      <c r="E11" s="1492"/>
      <c r="F11" s="1490"/>
      <c r="G11" s="1569"/>
      <c r="H11" s="1491"/>
      <c r="I11" s="290" t="s">
        <v>3226</v>
      </c>
      <c r="J11" s="292" t="s">
        <v>203</v>
      </c>
      <c r="K11" s="324" t="s">
        <v>2143</v>
      </c>
      <c r="L11" s="290" t="str">
        <f>VLOOKUP(K11,CódigosRetorno!$A$1:$B$1683,2,FALSE)</f>
        <v>La fecha del IssueDate no debe ser mayor al Today</v>
      </c>
      <c r="M11" s="292" t="s">
        <v>477</v>
      </c>
      <c r="N11" s="291" t="s">
        <v>186</v>
      </c>
    </row>
    <row r="12" spans="2:14" ht="24" customHeight="1">
      <c r="B12" s="291">
        <f>+B10+1</f>
        <v>5</v>
      </c>
      <c r="C12" s="293" t="s">
        <v>123</v>
      </c>
      <c r="D12" s="291" t="s">
        <v>3</v>
      </c>
      <c r="E12" s="294" t="s">
        <v>4</v>
      </c>
      <c r="F12" s="295" t="s">
        <v>24</v>
      </c>
      <c r="G12" s="321" t="s">
        <v>25</v>
      </c>
      <c r="H12" s="293" t="s">
        <v>124</v>
      </c>
      <c r="I12" s="290" t="s">
        <v>3227</v>
      </c>
      <c r="J12" s="292" t="s">
        <v>203</v>
      </c>
      <c r="K12" s="324" t="s">
        <v>836</v>
      </c>
      <c r="L12" s="290" t="str">
        <f>VLOOKUP(K12,CódigosRetorno!$A$1:$B$1683,2,FALSE)</f>
        <v>La fecha de emisión de los rangos debe ser menor o igual a la fecha de generación del resumen</v>
      </c>
      <c r="M12" s="291" t="s">
        <v>477</v>
      </c>
      <c r="N12" s="291" t="s">
        <v>186</v>
      </c>
    </row>
    <row r="13" spans="2:14">
      <c r="B13" s="291">
        <f>B12+1</f>
        <v>6</v>
      </c>
      <c r="C13" s="290" t="s">
        <v>43</v>
      </c>
      <c r="D13" s="291" t="s">
        <v>3</v>
      </c>
      <c r="E13" s="291" t="s">
        <v>4</v>
      </c>
      <c r="F13" s="292" t="s">
        <v>26</v>
      </c>
      <c r="G13" s="291" t="s">
        <v>186</v>
      </c>
      <c r="H13" s="290" t="s">
        <v>186</v>
      </c>
      <c r="I13" s="290" t="s">
        <v>3421</v>
      </c>
      <c r="J13" s="319" t="s">
        <v>186</v>
      </c>
      <c r="K13" s="319" t="s">
        <v>186</v>
      </c>
      <c r="L13" s="290" t="str">
        <f>VLOOKUP(K13,CódigosRetorno!$A$1:$B$1683,2,FALSE)</f>
        <v>-</v>
      </c>
      <c r="M13" s="292"/>
      <c r="N13" s="292" t="s">
        <v>186</v>
      </c>
    </row>
    <row r="14" spans="2:14" ht="24">
      <c r="B14" s="1492">
        <f>+B13+1</f>
        <v>7</v>
      </c>
      <c r="C14" s="290" t="s">
        <v>6</v>
      </c>
      <c r="D14" s="1492" t="s">
        <v>3</v>
      </c>
      <c r="E14" s="1492" t="s">
        <v>4</v>
      </c>
      <c r="F14" s="292" t="s">
        <v>7</v>
      </c>
      <c r="G14" s="324"/>
      <c r="H14" s="290" t="s">
        <v>3219</v>
      </c>
      <c r="I14" s="290" t="s">
        <v>3214</v>
      </c>
      <c r="J14" s="292" t="s">
        <v>203</v>
      </c>
      <c r="K14" s="324" t="s">
        <v>2501</v>
      </c>
      <c r="L14" s="290" t="str">
        <f>VLOOKUP(K14,CódigosRetorno!$A$1:$B$1683,2,FALSE)</f>
        <v>Número de RUC del nombre del archivo no coincide con el consignado en el contenido del archivo XML</v>
      </c>
      <c r="M14" s="291" t="s">
        <v>477</v>
      </c>
      <c r="N14" s="291" t="s">
        <v>186</v>
      </c>
    </row>
    <row r="15" spans="2:14" ht="24">
      <c r="B15" s="1492"/>
      <c r="C15" s="1491" t="s">
        <v>3224</v>
      </c>
      <c r="D15" s="1492"/>
      <c r="E15" s="1492"/>
      <c r="F15" s="1490" t="s">
        <v>11</v>
      </c>
      <c r="G15" s="1569" t="s">
        <v>3220</v>
      </c>
      <c r="H15" s="1491" t="s">
        <v>3221</v>
      </c>
      <c r="I15" s="191" t="s">
        <v>3136</v>
      </c>
      <c r="J15" s="292" t="s">
        <v>203</v>
      </c>
      <c r="K15" s="324" t="s">
        <v>2161</v>
      </c>
      <c r="L15" s="290" t="str">
        <f>VLOOKUP(K15,CódigosRetorno!$A$1:$B$1683,2,FALSE)</f>
        <v>El XML no contiene el tag AdditionalAccountID del emisor del documento</v>
      </c>
      <c r="M15" s="291" t="s">
        <v>477</v>
      </c>
      <c r="N15" s="291" t="s">
        <v>186</v>
      </c>
    </row>
    <row r="16" spans="2:14">
      <c r="B16" s="1492"/>
      <c r="C16" s="1491"/>
      <c r="D16" s="291"/>
      <c r="E16" s="1492"/>
      <c r="F16" s="1490"/>
      <c r="G16" s="1569"/>
      <c r="H16" s="1491"/>
      <c r="I16" s="290" t="s">
        <v>3223</v>
      </c>
      <c r="J16" s="292" t="s">
        <v>203</v>
      </c>
      <c r="K16" s="324" t="s">
        <v>2162</v>
      </c>
      <c r="L16" s="290" t="str">
        <f>VLOOKUP(K16,CódigosRetorno!$A$1:$B$1683,2,FALSE)</f>
        <v>AdditionalAccountID - El dato ingresado no cumple con el estandar</v>
      </c>
      <c r="M16" s="291" t="s">
        <v>477</v>
      </c>
      <c r="N16" s="291" t="s">
        <v>186</v>
      </c>
    </row>
    <row r="17" spans="2:14" ht="36" customHeight="1">
      <c r="B17" s="1492">
        <f>+B14+1</f>
        <v>8</v>
      </c>
      <c r="C17" s="1491" t="s">
        <v>72</v>
      </c>
      <c r="D17" s="291" t="s">
        <v>3</v>
      </c>
      <c r="E17" s="1492" t="s">
        <v>4</v>
      </c>
      <c r="F17" s="1490" t="s">
        <v>5</v>
      </c>
      <c r="G17" s="1569"/>
      <c r="H17" s="1491" t="s">
        <v>122</v>
      </c>
      <c r="I17" s="191" t="s">
        <v>3136</v>
      </c>
      <c r="J17" s="292" t="s">
        <v>203</v>
      </c>
      <c r="K17" s="324" t="s">
        <v>846</v>
      </c>
      <c r="L17" s="290" t="str">
        <f>VLOOKUP(K17,CódigosRetorno!$A$1:$B$1683,2,FALSE)</f>
        <v>El XML no contiene el tag RegistrationName del emisor del documento</v>
      </c>
      <c r="M17" s="291" t="s">
        <v>477</v>
      </c>
      <c r="N17" s="291" t="s">
        <v>186</v>
      </c>
    </row>
    <row r="18" spans="2:14" ht="36">
      <c r="B18" s="1492"/>
      <c r="C18" s="1491"/>
      <c r="D18" s="291"/>
      <c r="E18" s="1492"/>
      <c r="F18" s="1490"/>
      <c r="G18" s="1569"/>
      <c r="H18" s="1491"/>
      <c r="I18" s="290" t="s">
        <v>3605</v>
      </c>
      <c r="J18" s="292" t="s">
        <v>203</v>
      </c>
      <c r="K18" s="324" t="s">
        <v>847</v>
      </c>
      <c r="L18" s="290" t="str">
        <f>VLOOKUP(K18,CódigosRetorno!$A$1:$B$1683,2,FALSE)</f>
        <v>RegistrationName - El dato ingresado no cumple con el estandar</v>
      </c>
      <c r="M18" s="291" t="s">
        <v>477</v>
      </c>
      <c r="N18" s="291" t="s">
        <v>186</v>
      </c>
    </row>
    <row r="19" spans="2:14">
      <c r="B19" s="368" t="s">
        <v>3225</v>
      </c>
      <c r="C19" s="359"/>
      <c r="D19" s="291"/>
      <c r="E19" s="365"/>
      <c r="F19" s="367"/>
      <c r="G19" s="371"/>
      <c r="H19" s="359"/>
      <c r="I19" s="369"/>
      <c r="J19" s="367"/>
      <c r="K19" s="371"/>
      <c r="L19" s="359"/>
      <c r="M19" s="291"/>
      <c r="N19" s="365"/>
    </row>
    <row r="20" spans="2:14" ht="24" customHeight="1">
      <c r="B20" s="1492">
        <f>+B17+1</f>
        <v>9</v>
      </c>
      <c r="C20" s="1491" t="s">
        <v>132</v>
      </c>
      <c r="D20" s="291" t="s">
        <v>104</v>
      </c>
      <c r="E20" s="1492" t="s">
        <v>4</v>
      </c>
      <c r="F20" s="1490" t="s">
        <v>112</v>
      </c>
      <c r="G20" s="1569"/>
      <c r="H20" s="1491" t="s">
        <v>133</v>
      </c>
      <c r="I20" s="290" t="s">
        <v>3561</v>
      </c>
      <c r="J20" s="292" t="s">
        <v>203</v>
      </c>
      <c r="K20" s="324" t="s">
        <v>2137</v>
      </c>
      <c r="L20" s="290" t="str">
        <f>VLOOKUP(K20,CódigosRetorno!$A$1:$B$1683,2,FALSE)</f>
        <v>El tag LineID de VoidedDocumentsLine esta vacío</v>
      </c>
      <c r="M20" s="291" t="s">
        <v>477</v>
      </c>
      <c r="N20" s="291" t="s">
        <v>186</v>
      </c>
    </row>
    <row r="21" spans="2:14">
      <c r="B21" s="1492"/>
      <c r="C21" s="1491"/>
      <c r="D21" s="291"/>
      <c r="E21" s="1492"/>
      <c r="F21" s="1490"/>
      <c r="G21" s="1569"/>
      <c r="H21" s="1491"/>
      <c r="I21" s="290" t="s">
        <v>3238</v>
      </c>
      <c r="J21" s="292" t="s">
        <v>203</v>
      </c>
      <c r="K21" s="324" t="s">
        <v>2139</v>
      </c>
      <c r="L21" s="290" t="str">
        <f>VLOOKUP(K21,CódigosRetorno!$A$1:$B$1683,2,FALSE)</f>
        <v>LineID - El dato ingresado no cumple con el estandar</v>
      </c>
      <c r="M21" s="291" t="s">
        <v>477</v>
      </c>
      <c r="N21" s="291" t="s">
        <v>186</v>
      </c>
    </row>
    <row r="22" spans="2:14">
      <c r="B22" s="1492"/>
      <c r="C22" s="1491"/>
      <c r="D22" s="291"/>
      <c r="E22" s="1492"/>
      <c r="F22" s="1490"/>
      <c r="G22" s="1569"/>
      <c r="H22" s="1491"/>
      <c r="I22" s="290" t="s">
        <v>3228</v>
      </c>
      <c r="J22" s="292" t="s">
        <v>203</v>
      </c>
      <c r="K22" s="324" t="s">
        <v>2138</v>
      </c>
      <c r="L22" s="290" t="str">
        <f>VLOOKUP(K22,CódigosRetorno!$A$1:$B$1683,2,FALSE)</f>
        <v>LineID - El dato ingresado debe ser correlativo mayor a cero</v>
      </c>
      <c r="M22" s="291" t="s">
        <v>477</v>
      </c>
      <c r="N22" s="291" t="s">
        <v>186</v>
      </c>
    </row>
    <row r="23" spans="2:14">
      <c r="B23" s="1492"/>
      <c r="C23" s="1491"/>
      <c r="D23" s="291"/>
      <c r="E23" s="1492"/>
      <c r="F23" s="1490"/>
      <c r="G23" s="1569"/>
      <c r="H23" s="1491"/>
      <c r="I23" s="301" t="s">
        <v>3229</v>
      </c>
      <c r="J23" s="292" t="s">
        <v>203</v>
      </c>
      <c r="K23" s="324" t="s">
        <v>1652</v>
      </c>
      <c r="L23" s="290" t="str">
        <f>VLOOKUP(K23,CódigosRetorno!$A$1:$B$1683,2,FALSE)</f>
        <v>El número de ítem no puede estar duplicado.</v>
      </c>
      <c r="M23" s="291" t="s">
        <v>477</v>
      </c>
      <c r="N23" s="291" t="s">
        <v>186</v>
      </c>
    </row>
    <row r="24" spans="2:14" ht="24" customHeight="1">
      <c r="B24" s="1492">
        <f>+B20+1</f>
        <v>10</v>
      </c>
      <c r="C24" s="1491" t="s">
        <v>125</v>
      </c>
      <c r="D24" s="291" t="s">
        <v>104</v>
      </c>
      <c r="E24" s="1492" t="s">
        <v>4</v>
      </c>
      <c r="F24" s="1490" t="s">
        <v>10</v>
      </c>
      <c r="G24" s="1569" t="s">
        <v>3230</v>
      </c>
      <c r="H24" s="1491" t="s">
        <v>3231</v>
      </c>
      <c r="I24" s="290" t="s">
        <v>3561</v>
      </c>
      <c r="J24" s="292" t="s">
        <v>203</v>
      </c>
      <c r="K24" s="324" t="s">
        <v>2135</v>
      </c>
      <c r="L24" s="290" t="str">
        <f>VLOOKUP(K24,CódigosRetorno!$A$1:$B$1683,2,FALSE)</f>
        <v>El tag DocumentTypeCode es vacío</v>
      </c>
      <c r="M24" s="291" t="s">
        <v>477</v>
      </c>
      <c r="N24" s="291" t="s">
        <v>186</v>
      </c>
    </row>
    <row r="25" spans="2:14">
      <c r="B25" s="1492"/>
      <c r="C25" s="1491"/>
      <c r="D25" s="291"/>
      <c r="E25" s="1492"/>
      <c r="F25" s="1490"/>
      <c r="G25" s="1569"/>
      <c r="H25" s="1491"/>
      <c r="I25" s="290" t="s">
        <v>5751</v>
      </c>
      <c r="J25" s="292" t="s">
        <v>203</v>
      </c>
      <c r="K25" s="324" t="s">
        <v>2136</v>
      </c>
      <c r="L25" s="290" t="str">
        <f>VLOOKUP(K25,CódigosRetorno!$A$1:$B$1683,2,FALSE)</f>
        <v>DocumentTypeCode - El valor del tipo de documento es invalido</v>
      </c>
      <c r="M25" s="291" t="s">
        <v>477</v>
      </c>
      <c r="N25" s="291" t="s">
        <v>186</v>
      </c>
    </row>
    <row r="26" spans="2:14" ht="24" customHeight="1">
      <c r="B26" s="1536">
        <f>+B24+1</f>
        <v>11</v>
      </c>
      <c r="C26" s="1517" t="s">
        <v>126</v>
      </c>
      <c r="D26" s="291" t="s">
        <v>104</v>
      </c>
      <c r="E26" s="1536" t="s">
        <v>4</v>
      </c>
      <c r="F26" s="1531" t="s">
        <v>44</v>
      </c>
      <c r="G26" s="1566"/>
      <c r="H26" s="1517" t="s">
        <v>127</v>
      </c>
      <c r="I26" s="869" t="s">
        <v>3561</v>
      </c>
      <c r="J26" s="292" t="s">
        <v>203</v>
      </c>
      <c r="K26" s="324" t="s">
        <v>2133</v>
      </c>
      <c r="L26" s="290" t="str">
        <f>VLOOKUP(K26,CódigosRetorno!$A$1:$B$1683,2,FALSE)</f>
        <v>El tag DocumentSerialID es vacío</v>
      </c>
      <c r="M26" s="291" t="s">
        <v>477</v>
      </c>
      <c r="N26" s="291" t="s">
        <v>186</v>
      </c>
    </row>
    <row r="27" spans="2:14" ht="24">
      <c r="B27" s="1538"/>
      <c r="C27" s="1534"/>
      <c r="D27" s="291"/>
      <c r="E27" s="1538"/>
      <c r="F27" s="1533"/>
      <c r="G27" s="1567"/>
      <c r="H27" s="1534"/>
      <c r="I27" s="1280" t="s">
        <v>6066</v>
      </c>
      <c r="J27" s="1281" t="s">
        <v>203</v>
      </c>
      <c r="K27" s="1179" t="s">
        <v>2134</v>
      </c>
      <c r="L27" s="290" t="str">
        <f>VLOOKUP(K27,CódigosRetorno!$A$1:$B$1683,2,FALSE)</f>
        <v>El dato ingresado  no cumple con el patron SERIE</v>
      </c>
      <c r="M27" s="291"/>
      <c r="N27" s="291"/>
    </row>
    <row r="28" spans="2:14" s="586" customFormat="1" ht="36">
      <c r="B28" s="1538"/>
      <c r="C28" s="1534"/>
      <c r="D28" s="611"/>
      <c r="E28" s="1538"/>
      <c r="F28" s="1533"/>
      <c r="G28" s="1567"/>
      <c r="H28" s="1534"/>
      <c r="I28" s="1280" t="s">
        <v>6067</v>
      </c>
      <c r="J28" s="1281" t="s">
        <v>203</v>
      </c>
      <c r="K28" s="1179" t="s">
        <v>2134</v>
      </c>
      <c r="L28" s="612" t="str">
        <f>VLOOKUP(K28,CódigosRetorno!$A$1:$B$1683,2,FALSE)</f>
        <v>El dato ingresado  no cumple con el patron SERIE</v>
      </c>
      <c r="M28" s="611"/>
      <c r="N28" s="611"/>
    </row>
    <row r="29" spans="2:14" s="586" customFormat="1" ht="48">
      <c r="B29" s="1538"/>
      <c r="C29" s="1534"/>
      <c r="D29" s="611"/>
      <c r="E29" s="1538"/>
      <c r="F29" s="1533"/>
      <c r="G29" s="1567"/>
      <c r="H29" s="1534"/>
      <c r="I29" s="1280" t="s">
        <v>6068</v>
      </c>
      <c r="J29" s="1281" t="s">
        <v>203</v>
      </c>
      <c r="K29" s="1179" t="s">
        <v>2134</v>
      </c>
      <c r="L29" s="612" t="str">
        <f>VLOOKUP(K29,CódigosRetorno!$A$1:$B$1683,2,FALSE)</f>
        <v>El dato ingresado  no cumple con el patron SERIE</v>
      </c>
      <c r="M29" s="611"/>
      <c r="N29" s="611"/>
    </row>
    <row r="30" spans="2:14" ht="24">
      <c r="B30" s="1538"/>
      <c r="C30" s="1534"/>
      <c r="D30" s="291"/>
      <c r="E30" s="1538"/>
      <c r="F30" s="1533"/>
      <c r="G30" s="1567"/>
      <c r="H30" s="1534"/>
      <c r="I30" s="1280" t="s">
        <v>6064</v>
      </c>
      <c r="J30" s="1281" t="s">
        <v>203</v>
      </c>
      <c r="K30" s="1285" t="s">
        <v>2092</v>
      </c>
      <c r="L30" s="290" t="str">
        <f>VLOOKUP(K30,CódigosRetorno!$A$1:$B$1683,2,FALSE)</f>
        <v>La serie no corresponde al tipo de comprobante</v>
      </c>
      <c r="M30" s="291"/>
      <c r="N30" s="291"/>
    </row>
    <row r="31" spans="2:14" ht="24">
      <c r="B31" s="1538"/>
      <c r="C31" s="1534"/>
      <c r="D31" s="291"/>
      <c r="E31" s="1538"/>
      <c r="F31" s="1533"/>
      <c r="G31" s="1567"/>
      <c r="H31" s="1534"/>
      <c r="I31" s="612" t="s">
        <v>3848</v>
      </c>
      <c r="J31" s="609" t="s">
        <v>203</v>
      </c>
      <c r="K31" s="606" t="s">
        <v>2092</v>
      </c>
      <c r="L31" s="290" t="str">
        <f>VLOOKUP(K31,CódigosRetorno!$A$1:$B$1683,2,FALSE)</f>
        <v>La serie no corresponde al tipo de comprobante</v>
      </c>
      <c r="M31" s="291"/>
      <c r="N31" s="291"/>
    </row>
    <row r="32" spans="2:14" ht="24" customHeight="1">
      <c r="B32" s="1536">
        <f>+B26+1</f>
        <v>12</v>
      </c>
      <c r="C32" s="1517" t="s">
        <v>128</v>
      </c>
      <c r="D32" s="291" t="s">
        <v>104</v>
      </c>
      <c r="E32" s="1536" t="s">
        <v>4</v>
      </c>
      <c r="F32" s="1531" t="s">
        <v>105</v>
      </c>
      <c r="G32" s="1566"/>
      <c r="H32" s="1517" t="s">
        <v>129</v>
      </c>
      <c r="I32" s="290" t="s">
        <v>3561</v>
      </c>
      <c r="J32" s="292" t="s">
        <v>203</v>
      </c>
      <c r="K32" s="324" t="s">
        <v>2131</v>
      </c>
      <c r="L32" s="290" t="str">
        <f>VLOOKUP(K32,CódigosRetorno!$A$1:$B$1683,2,FALSE)</f>
        <v>El tag DocumentNumberID esta vacío</v>
      </c>
      <c r="M32" s="291" t="s">
        <v>477</v>
      </c>
      <c r="N32" s="291" t="s">
        <v>186</v>
      </c>
    </row>
    <row r="33" spans="2:14" ht="24">
      <c r="B33" s="1538"/>
      <c r="C33" s="1534"/>
      <c r="D33" s="291"/>
      <c r="E33" s="1538"/>
      <c r="F33" s="1533"/>
      <c r="G33" s="1567"/>
      <c r="H33" s="1534"/>
      <c r="I33" s="290" t="s">
        <v>3232</v>
      </c>
      <c r="J33" s="292" t="s">
        <v>203</v>
      </c>
      <c r="K33" s="324" t="s">
        <v>2132</v>
      </c>
      <c r="L33" s="290" t="str">
        <f>VLOOKUP(K33,CódigosRetorno!$A$1:$B$1683,2,FALSE)</f>
        <v>El dato ingresado en DocumentNumberID debe ser numerico y como maximo de 8 digitos</v>
      </c>
      <c r="M33" s="291" t="s">
        <v>477</v>
      </c>
      <c r="N33" s="291" t="s">
        <v>186</v>
      </c>
    </row>
    <row r="34" spans="2:14" ht="24">
      <c r="B34" s="1538"/>
      <c r="C34" s="1534"/>
      <c r="D34" s="291"/>
      <c r="E34" s="1538"/>
      <c r="F34" s="1533"/>
      <c r="G34" s="1567"/>
      <c r="H34" s="1534"/>
      <c r="I34" s="290" t="s">
        <v>3237</v>
      </c>
      <c r="J34" s="292" t="s">
        <v>203</v>
      </c>
      <c r="K34" s="324" t="s">
        <v>2089</v>
      </c>
      <c r="L34" s="290" t="str">
        <f>VLOOKUP(K34,CódigosRetorno!$A$1:$B$1683,2,FALSE)</f>
        <v>Los documentos informados en el archivo XML se encuentran duplicados</v>
      </c>
      <c r="M34" s="291" t="s">
        <v>217</v>
      </c>
      <c r="N34" s="291" t="s">
        <v>186</v>
      </c>
    </row>
    <row r="35" spans="2:14" ht="48">
      <c r="B35" s="1538"/>
      <c r="C35" s="1534"/>
      <c r="D35" s="291"/>
      <c r="E35" s="1538"/>
      <c r="F35" s="1533"/>
      <c r="G35" s="1567"/>
      <c r="H35" s="1534"/>
      <c r="I35" s="1280" t="s">
        <v>6063</v>
      </c>
      <c r="J35" s="1281" t="s">
        <v>1177</v>
      </c>
      <c r="K35" s="1285" t="s">
        <v>2344</v>
      </c>
      <c r="L35" s="290" t="str">
        <f>VLOOKUP(K35,CódigosRetorno!$A$1:$B$1683,2,FALSE)</f>
        <v>Factura a dar de baja no se encuentra registrada en SUNAT</v>
      </c>
      <c r="M35" s="291" t="s">
        <v>217</v>
      </c>
      <c r="N35" s="292" t="s">
        <v>3235</v>
      </c>
    </row>
    <row r="36" spans="2:14" ht="48">
      <c r="B36" s="1538"/>
      <c r="C36" s="1534"/>
      <c r="D36" s="291"/>
      <c r="E36" s="1538"/>
      <c r="F36" s="1533"/>
      <c r="G36" s="1567"/>
      <c r="H36" s="1534"/>
      <c r="I36" s="290" t="s">
        <v>5752</v>
      </c>
      <c r="J36" s="292" t="s">
        <v>203</v>
      </c>
      <c r="K36" s="324" t="s">
        <v>3617</v>
      </c>
      <c r="L36" s="290" t="str">
        <f>VLOOKUP(K36,CódigosRetorno!$A$1:$B$1683,2,FALSE)</f>
        <v>Comprobante de Servicio Publico no se encuenta registrado en sunat</v>
      </c>
      <c r="M36" s="291" t="s">
        <v>217</v>
      </c>
      <c r="N36" s="292" t="s">
        <v>3235</v>
      </c>
    </row>
    <row r="37" spans="2:14" ht="36">
      <c r="B37" s="1538"/>
      <c r="C37" s="1534"/>
      <c r="D37" s="291"/>
      <c r="E37" s="1538"/>
      <c r="F37" s="1533"/>
      <c r="G37" s="1567"/>
      <c r="H37" s="1534"/>
      <c r="I37" s="290" t="s">
        <v>3723</v>
      </c>
      <c r="J37" s="292" t="s">
        <v>203</v>
      </c>
      <c r="K37" s="324" t="s">
        <v>2023</v>
      </c>
      <c r="L37" s="290" t="str">
        <f>VLOOKUP(K37,CódigosRetorno!$A$1:$B$1683,2,FALSE)</f>
        <v>El documento a dar de baja se encuentra rechazado</v>
      </c>
      <c r="M37" s="291" t="s">
        <v>217</v>
      </c>
      <c r="N37" s="292" t="s">
        <v>3235</v>
      </c>
    </row>
    <row r="38" spans="2:14" ht="36">
      <c r="B38" s="1538"/>
      <c r="C38" s="1534"/>
      <c r="D38" s="291"/>
      <c r="E38" s="1538"/>
      <c r="F38" s="1533"/>
      <c r="G38" s="1567"/>
      <c r="H38" s="1534"/>
      <c r="I38" s="290" t="s">
        <v>3234</v>
      </c>
      <c r="J38" s="292" t="s">
        <v>203</v>
      </c>
      <c r="K38" s="324" t="s">
        <v>2115</v>
      </c>
      <c r="L38" s="290" t="str">
        <f>VLOOKUP(K38,CódigosRetorno!$A$1:$B$1683,2,FALSE)</f>
        <v>Existe documento ya informado anteriormente en una comunicacion de baja</v>
      </c>
      <c r="M38" s="291" t="s">
        <v>217</v>
      </c>
      <c r="N38" s="292" t="s">
        <v>3235</v>
      </c>
    </row>
    <row r="39" spans="2:14" ht="48">
      <c r="B39" s="1538"/>
      <c r="C39" s="1534"/>
      <c r="D39" s="291"/>
      <c r="E39" s="1538"/>
      <c r="F39" s="1533"/>
      <c r="G39" s="1567"/>
      <c r="H39" s="1534"/>
      <c r="I39" s="1280" t="s">
        <v>6062</v>
      </c>
      <c r="J39" s="1281" t="s">
        <v>203</v>
      </c>
      <c r="K39" s="1285" t="s">
        <v>2062</v>
      </c>
      <c r="L39" s="290" t="str">
        <f>VLOOKUP(K39,CódigosRetorno!$A$1:$B$1683,2,FALSE)</f>
        <v>Fecha de emision del comprobante no coincide con la fecha de emision consignada en la comunicación</v>
      </c>
      <c r="M39" s="291" t="s">
        <v>217</v>
      </c>
      <c r="N39" s="292" t="s">
        <v>3235</v>
      </c>
    </row>
    <row r="40" spans="2:14" s="586" customFormat="1" ht="48">
      <c r="B40" s="1538"/>
      <c r="C40" s="1534"/>
      <c r="D40" s="611"/>
      <c r="E40" s="1538"/>
      <c r="F40" s="1533"/>
      <c r="G40" s="1567"/>
      <c r="H40" s="1534"/>
      <c r="I40" s="612" t="s">
        <v>5753</v>
      </c>
      <c r="J40" s="609" t="s">
        <v>203</v>
      </c>
      <c r="K40" s="606" t="s">
        <v>2062</v>
      </c>
      <c r="L40" s="612" t="str">
        <f>VLOOKUP(K40,CódigosRetorno!$A$1:$B$1683,2,FALSE)</f>
        <v>Fecha de emision del comprobante no coincide con la fecha de emision consignada en la comunicación</v>
      </c>
      <c r="M40" s="611" t="s">
        <v>217</v>
      </c>
      <c r="N40" s="609" t="s">
        <v>3235</v>
      </c>
    </row>
    <row r="41" spans="2:14" ht="24" customHeight="1">
      <c r="B41" s="1536">
        <f>+B32+1</f>
        <v>13</v>
      </c>
      <c r="C41" s="1542" t="s">
        <v>130</v>
      </c>
      <c r="D41" s="291" t="s">
        <v>104</v>
      </c>
      <c r="E41" s="1536" t="s">
        <v>4</v>
      </c>
      <c r="F41" s="1531" t="s">
        <v>5</v>
      </c>
      <c r="G41" s="1566"/>
      <c r="H41" s="1517" t="s">
        <v>131</v>
      </c>
      <c r="I41" s="290" t="s">
        <v>3561</v>
      </c>
      <c r="J41" s="292" t="s">
        <v>203</v>
      </c>
      <c r="K41" s="324" t="s">
        <v>2129</v>
      </c>
      <c r="L41" s="290" t="str">
        <f>VLOOKUP(K41,CódigosRetorno!$A$1:$B$1683,2,FALSE)</f>
        <v>El tag VoidReasonDescription esta vacío</v>
      </c>
      <c r="M41" s="291" t="s">
        <v>477</v>
      </c>
      <c r="N41" s="291" t="s">
        <v>186</v>
      </c>
    </row>
    <row r="42" spans="2:14" ht="24">
      <c r="B42" s="1537"/>
      <c r="C42" s="1543"/>
      <c r="D42" s="291"/>
      <c r="E42" s="1537"/>
      <c r="F42" s="1532"/>
      <c r="G42" s="1568"/>
      <c r="H42" s="1518"/>
      <c r="I42" s="290" t="s">
        <v>3233</v>
      </c>
      <c r="J42" s="292" t="s">
        <v>1177</v>
      </c>
      <c r="K42" s="324" t="s">
        <v>2130</v>
      </c>
      <c r="L42" s="290" t="str">
        <f>VLOOKUP(K42,CódigosRetorno!$A$1:$B$1683,2,FALSE)</f>
        <v>El dato ingresado en VoidReasonDescription debe contener información válida</v>
      </c>
      <c r="M42" s="291" t="s">
        <v>477</v>
      </c>
      <c r="N42" s="291" t="s">
        <v>186</v>
      </c>
    </row>
    <row r="43" spans="2:14">
      <c r="G43" s="180"/>
      <c r="H43" s="181"/>
      <c r="I43" s="181"/>
      <c r="J43" s="185"/>
      <c r="K43" s="180"/>
      <c r="L43" s="181"/>
    </row>
    <row r="44" spans="2:14" hidden="1">
      <c r="B44" s="60"/>
      <c r="G44" s="180"/>
      <c r="H44" s="181"/>
      <c r="I44" s="181"/>
      <c r="J44" s="185"/>
      <c r="K44" s="180"/>
      <c r="L44" s="181"/>
    </row>
    <row r="45" spans="2:14" hidden="1">
      <c r="B45" s="438"/>
      <c r="C45" s="439"/>
      <c r="D45" s="438"/>
      <c r="E45" s="438"/>
      <c r="F45" s="440"/>
      <c r="G45" s="441"/>
      <c r="H45" s="442"/>
      <c r="I45" s="181"/>
      <c r="J45" s="185"/>
      <c r="K45" s="180"/>
      <c r="L45" s="181"/>
    </row>
    <row r="46" spans="2:14" hidden="1">
      <c r="B46" s="438"/>
      <c r="C46" s="439"/>
      <c r="D46" s="438"/>
      <c r="E46" s="438"/>
      <c r="F46" s="440"/>
      <c r="G46" s="441"/>
      <c r="H46" s="442"/>
      <c r="I46" s="181"/>
      <c r="J46" s="185"/>
      <c r="K46" s="180"/>
      <c r="L46" s="181"/>
    </row>
    <row r="47" spans="2:14" hidden="1">
      <c r="G47" s="180"/>
      <c r="H47" s="181"/>
      <c r="I47" s="181"/>
      <c r="J47" s="185"/>
      <c r="K47" s="180"/>
      <c r="L47" s="181"/>
    </row>
    <row r="48" spans="2:14" hidden="1">
      <c r="G48" s="180"/>
      <c r="H48" s="181"/>
      <c r="I48" s="181"/>
      <c r="J48" s="185"/>
      <c r="K48" s="180"/>
      <c r="L48" s="181"/>
    </row>
    <row r="49" spans="7:12" hidden="1">
      <c r="G49" s="180"/>
      <c r="H49" s="181"/>
      <c r="I49" s="181"/>
      <c r="J49" s="185"/>
      <c r="K49" s="180"/>
      <c r="L49" s="181"/>
    </row>
    <row r="50" spans="7:12" hidden="1">
      <c r="G50" s="180"/>
      <c r="H50" s="181"/>
      <c r="I50" s="181"/>
      <c r="J50" s="185"/>
      <c r="K50" s="180"/>
      <c r="L50" s="181"/>
    </row>
    <row r="51" spans="7:12" hidden="1">
      <c r="G51" s="180"/>
      <c r="H51" s="181"/>
      <c r="I51" s="181"/>
      <c r="J51" s="185"/>
      <c r="K51" s="180"/>
      <c r="L51" s="181"/>
    </row>
    <row r="52" spans="7:12" hidden="1">
      <c r="G52" s="180"/>
      <c r="H52" s="181"/>
      <c r="I52" s="181"/>
      <c r="J52" s="185"/>
      <c r="K52" s="180"/>
      <c r="L52" s="181"/>
    </row>
    <row r="53" spans="7:12" hidden="1">
      <c r="G53" s="180"/>
      <c r="H53" s="181"/>
      <c r="I53" s="181"/>
      <c r="J53" s="185"/>
      <c r="K53" s="180"/>
      <c r="L53" s="181"/>
    </row>
    <row r="54" spans="7:12" hidden="1">
      <c r="G54" s="180"/>
      <c r="H54" s="181"/>
      <c r="I54" s="181"/>
      <c r="J54" s="185"/>
      <c r="K54" s="180"/>
      <c r="L54" s="181"/>
    </row>
    <row r="55" spans="7:12" hidden="1">
      <c r="G55" s="180"/>
      <c r="H55" s="181"/>
      <c r="I55" s="181"/>
      <c r="J55" s="185"/>
      <c r="K55" s="180"/>
      <c r="L55" s="181"/>
    </row>
    <row r="56" spans="7:12" hidden="1">
      <c r="G56" s="180"/>
      <c r="H56" s="181"/>
      <c r="I56" s="181"/>
      <c r="J56" s="185"/>
      <c r="K56" s="180"/>
      <c r="L56" s="181"/>
    </row>
    <row r="57" spans="7:12" hidden="1">
      <c r="G57" s="180"/>
      <c r="H57" s="181"/>
      <c r="I57" s="181"/>
      <c r="J57" s="185"/>
      <c r="K57" s="180"/>
      <c r="L57" s="181"/>
    </row>
    <row r="58" spans="7:12" hidden="1">
      <c r="G58" s="180"/>
      <c r="H58" s="181"/>
      <c r="I58" s="181"/>
      <c r="J58" s="185"/>
      <c r="K58" s="180"/>
      <c r="L58" s="181"/>
    </row>
    <row r="59" spans="7:12" hidden="1">
      <c r="G59" s="180"/>
      <c r="H59" s="181"/>
      <c r="I59" s="181"/>
      <c r="J59" s="185"/>
      <c r="K59" s="180"/>
      <c r="L59" s="181"/>
    </row>
    <row r="60" spans="7:12" hidden="1">
      <c r="G60" s="180"/>
      <c r="H60" s="181"/>
      <c r="I60" s="181"/>
      <c r="J60" s="185"/>
      <c r="K60" s="180"/>
      <c r="L60" s="181"/>
    </row>
    <row r="61" spans="7:12" hidden="1">
      <c r="G61" s="180"/>
      <c r="H61" s="181"/>
      <c r="I61" s="181"/>
      <c r="J61" s="185"/>
      <c r="K61" s="180"/>
      <c r="L61" s="181"/>
    </row>
    <row r="62" spans="7:12" hidden="1">
      <c r="G62" s="180"/>
      <c r="H62" s="181"/>
      <c r="I62" s="181"/>
      <c r="J62" s="185"/>
      <c r="K62" s="180"/>
      <c r="L62" s="181"/>
    </row>
    <row r="63" spans="7:12" hidden="1">
      <c r="G63" s="180"/>
      <c r="H63" s="181"/>
      <c r="I63" s="181"/>
      <c r="J63" s="185"/>
      <c r="K63" s="180"/>
      <c r="L63" s="181"/>
    </row>
    <row r="64" spans="7:12" hidden="1">
      <c r="G64" s="180"/>
      <c r="H64" s="181"/>
      <c r="I64" s="181"/>
      <c r="J64" s="185"/>
      <c r="K64" s="180"/>
      <c r="L64" s="181"/>
    </row>
    <row r="65" spans="7:12" hidden="1">
      <c r="G65" s="180"/>
      <c r="H65" s="181"/>
      <c r="I65" s="181"/>
      <c r="J65" s="185"/>
      <c r="K65" s="180"/>
      <c r="L65" s="181"/>
    </row>
    <row r="66" spans="7:12" hidden="1">
      <c r="G66" s="180"/>
      <c r="H66" s="181"/>
      <c r="I66" s="181"/>
      <c r="J66" s="185"/>
      <c r="K66" s="180"/>
      <c r="L66" s="181"/>
    </row>
    <row r="67" spans="7:12" hidden="1">
      <c r="G67" s="180"/>
      <c r="H67" s="181"/>
      <c r="I67" s="181"/>
      <c r="J67" s="185"/>
      <c r="K67" s="180"/>
      <c r="L67" s="181"/>
    </row>
    <row r="68" spans="7:12" hidden="1">
      <c r="G68" s="180"/>
      <c r="H68" s="181"/>
      <c r="I68" s="181"/>
      <c r="J68" s="185"/>
      <c r="K68" s="180"/>
      <c r="L68" s="181"/>
    </row>
    <row r="69" spans="7:12" hidden="1">
      <c r="G69" s="180"/>
      <c r="H69" s="181"/>
      <c r="I69" s="150"/>
      <c r="J69" s="185"/>
      <c r="K69" s="331"/>
      <c r="L69" s="181"/>
    </row>
    <row r="70" spans="7:12" hidden="1">
      <c r="G70" s="180"/>
      <c r="H70" s="181"/>
      <c r="I70" s="150"/>
      <c r="J70" s="185"/>
      <c r="K70" s="331"/>
      <c r="L70" s="181"/>
    </row>
    <row r="71" spans="7:12" hidden="1">
      <c r="G71" s="180"/>
      <c r="H71" s="181"/>
      <c r="I71" s="150"/>
      <c r="J71" s="185"/>
      <c r="K71" s="331"/>
      <c r="L71" s="181"/>
    </row>
    <row r="72" spans="7:12" hidden="1">
      <c r="G72" s="180"/>
      <c r="H72" s="181"/>
      <c r="I72" s="150"/>
      <c r="J72" s="185"/>
      <c r="K72" s="331"/>
      <c r="L72" s="181"/>
    </row>
    <row r="73" spans="7:12" hidden="1">
      <c r="G73" s="180"/>
      <c r="H73" s="181"/>
      <c r="I73" s="150"/>
      <c r="J73" s="185"/>
      <c r="K73" s="331"/>
      <c r="L73" s="181"/>
    </row>
    <row r="74" spans="7:12" hidden="1">
      <c r="G74" s="180"/>
      <c r="H74" s="181"/>
      <c r="I74" s="150"/>
      <c r="J74" s="185"/>
      <c r="K74" s="331"/>
      <c r="L74" s="181"/>
    </row>
    <row r="75" spans="7:12" hidden="1">
      <c r="G75" s="180"/>
      <c r="H75" s="181"/>
      <c r="I75" s="150"/>
      <c r="J75" s="185"/>
      <c r="K75" s="331"/>
      <c r="L75" s="181"/>
    </row>
    <row r="76" spans="7:12" hidden="1">
      <c r="G76" s="180"/>
      <c r="H76" s="181"/>
      <c r="I76" s="150"/>
      <c r="J76" s="185"/>
      <c r="K76" s="331"/>
      <c r="L76" s="181"/>
    </row>
    <row r="77" spans="7:12" hidden="1">
      <c r="G77" s="180"/>
      <c r="H77" s="181"/>
      <c r="I77" s="150"/>
      <c r="J77" s="185"/>
      <c r="K77" s="331"/>
      <c r="L77" s="181"/>
    </row>
    <row r="78" spans="7:12" hidden="1">
      <c r="G78" s="180"/>
      <c r="H78" s="181"/>
      <c r="I78" s="150"/>
      <c r="J78" s="185"/>
      <c r="K78" s="331"/>
      <c r="L78" s="181"/>
    </row>
    <row r="79" spans="7:12" hidden="1">
      <c r="G79" s="180"/>
      <c r="H79" s="181"/>
      <c r="I79" s="150"/>
      <c r="J79" s="185"/>
      <c r="K79" s="331"/>
      <c r="L79" s="181"/>
    </row>
    <row r="80" spans="7:12" hidden="1">
      <c r="G80" s="180"/>
      <c r="H80" s="181"/>
      <c r="I80" s="150"/>
      <c r="J80" s="185"/>
      <c r="K80" s="331"/>
      <c r="L80" s="181"/>
    </row>
    <row r="81" spans="7:12" hidden="1">
      <c r="G81" s="180"/>
      <c r="H81" s="181"/>
      <c r="I81" s="150"/>
      <c r="J81" s="185"/>
      <c r="K81" s="331"/>
      <c r="L81" s="181"/>
    </row>
    <row r="82" spans="7:12" hidden="1">
      <c r="G82" s="180"/>
      <c r="H82" s="181"/>
      <c r="I82" s="150"/>
      <c r="J82" s="185"/>
      <c r="K82" s="331"/>
      <c r="L82" s="181"/>
    </row>
    <row r="83" spans="7:12" hidden="1">
      <c r="G83" s="180"/>
      <c r="H83" s="181"/>
      <c r="I83" s="150"/>
      <c r="J83" s="185"/>
      <c r="K83" s="331"/>
      <c r="L83" s="181"/>
    </row>
    <row r="84" spans="7:12" hidden="1">
      <c r="G84" s="180"/>
      <c r="H84" s="181"/>
      <c r="I84" s="150"/>
      <c r="J84" s="185"/>
      <c r="K84" s="331"/>
      <c r="L84" s="181"/>
    </row>
    <row r="85" spans="7:12" hidden="1">
      <c r="G85" s="180"/>
      <c r="H85" s="181"/>
      <c r="I85" s="150"/>
      <c r="J85" s="185"/>
      <c r="K85" s="331"/>
      <c r="L85" s="181"/>
    </row>
    <row r="86" spans="7:12" hidden="1">
      <c r="G86" s="180"/>
      <c r="H86" s="181"/>
      <c r="I86" s="150"/>
      <c r="J86" s="185"/>
      <c r="K86" s="331"/>
      <c r="L86" s="181"/>
    </row>
    <row r="87" spans="7:12" hidden="1">
      <c r="G87" s="180"/>
      <c r="H87" s="181"/>
      <c r="I87" s="150"/>
      <c r="J87" s="185"/>
      <c r="K87" s="331"/>
      <c r="L87" s="181"/>
    </row>
    <row r="88" spans="7:12" hidden="1">
      <c r="G88" s="180"/>
      <c r="H88" s="181"/>
      <c r="I88" s="150"/>
      <c r="J88" s="185"/>
      <c r="K88" s="331"/>
      <c r="L88" s="181"/>
    </row>
    <row r="89" spans="7:12" hidden="1">
      <c r="G89" s="180"/>
      <c r="H89" s="181"/>
      <c r="I89" s="150"/>
      <c r="J89" s="185"/>
      <c r="K89" s="331"/>
      <c r="L89" s="181"/>
    </row>
    <row r="90" spans="7:12" hidden="1">
      <c r="G90" s="180"/>
      <c r="H90" s="181"/>
      <c r="I90" s="150"/>
      <c r="J90" s="185"/>
      <c r="K90" s="331"/>
      <c r="L90" s="181"/>
    </row>
    <row r="91" spans="7:12" hidden="1">
      <c r="G91" s="180"/>
      <c r="H91" s="181"/>
      <c r="I91" s="150"/>
      <c r="J91" s="185"/>
      <c r="K91" s="331"/>
      <c r="L91" s="181"/>
    </row>
    <row r="92" spans="7:12" hidden="1">
      <c r="G92" s="180"/>
      <c r="H92" s="181"/>
      <c r="I92" s="150"/>
      <c r="J92" s="185"/>
      <c r="K92" s="331"/>
      <c r="L92" s="181"/>
    </row>
    <row r="93" spans="7:12" hidden="1">
      <c r="G93" s="180"/>
      <c r="H93" s="181"/>
      <c r="I93" s="150"/>
      <c r="J93" s="185"/>
      <c r="K93" s="331"/>
      <c r="L93" s="181"/>
    </row>
    <row r="94" spans="7:12" hidden="1">
      <c r="G94" s="180"/>
      <c r="H94" s="181"/>
      <c r="I94" s="150"/>
      <c r="J94" s="185"/>
      <c r="K94" s="331"/>
      <c r="L94" s="181"/>
    </row>
    <row r="95" spans="7:12" hidden="1">
      <c r="G95" s="180"/>
      <c r="H95" s="181"/>
      <c r="I95" s="150"/>
      <c r="J95" s="185"/>
      <c r="K95" s="331"/>
      <c r="L95" s="181"/>
    </row>
    <row r="96" spans="7:12" hidden="1"/>
    <row r="97" hidden="1"/>
    <row r="98" hidden="1"/>
    <row r="99" hidden="1"/>
    <row r="100" hidden="1"/>
  </sheetData>
  <autoFilter ref="B2:N49"/>
  <mergeCells count="62">
    <mergeCell ref="C24:C25"/>
    <mergeCell ref="E24:E25"/>
    <mergeCell ref="F24:F25"/>
    <mergeCell ref="G24:G25"/>
    <mergeCell ref="H24:H25"/>
    <mergeCell ref="H15:H16"/>
    <mergeCell ref="B17:B18"/>
    <mergeCell ref="C17:C18"/>
    <mergeCell ref="E17:E18"/>
    <mergeCell ref="F17:F18"/>
    <mergeCell ref="G17:G18"/>
    <mergeCell ref="H17:H18"/>
    <mergeCell ref="H5:H6"/>
    <mergeCell ref="B10:B11"/>
    <mergeCell ref="C10:C11"/>
    <mergeCell ref="E10:E11"/>
    <mergeCell ref="F10:F11"/>
    <mergeCell ref="G10:G11"/>
    <mergeCell ref="H10:H11"/>
    <mergeCell ref="F8:F9"/>
    <mergeCell ref="C8:C9"/>
    <mergeCell ref="H8:H9"/>
    <mergeCell ref="G8:G9"/>
    <mergeCell ref="E8:E9"/>
    <mergeCell ref="C5:C6"/>
    <mergeCell ref="D5:D6"/>
    <mergeCell ref="E5:E6"/>
    <mergeCell ref="F5:F6"/>
    <mergeCell ref="G5:G6"/>
    <mergeCell ref="B8:B9"/>
    <mergeCell ref="B5:B6"/>
    <mergeCell ref="B14:B16"/>
    <mergeCell ref="C15:C16"/>
    <mergeCell ref="G15:G16"/>
    <mergeCell ref="B20:B23"/>
    <mergeCell ref="C20:C23"/>
    <mergeCell ref="D14:D15"/>
    <mergeCell ref="E14:E16"/>
    <mergeCell ref="F15:F16"/>
    <mergeCell ref="E20:E23"/>
    <mergeCell ref="H26:H31"/>
    <mergeCell ref="G26:G31"/>
    <mergeCell ref="F26:F31"/>
    <mergeCell ref="F20:F23"/>
    <mergeCell ref="G20:G23"/>
    <mergeCell ref="H20:H23"/>
    <mergeCell ref="B24:B25"/>
    <mergeCell ref="G32:G40"/>
    <mergeCell ref="H32:H40"/>
    <mergeCell ref="G41:G42"/>
    <mergeCell ref="H41:H42"/>
    <mergeCell ref="B26:B31"/>
    <mergeCell ref="E26:E31"/>
    <mergeCell ref="C26:C31"/>
    <mergeCell ref="B32:B40"/>
    <mergeCell ref="C32:C40"/>
    <mergeCell ref="E32:E40"/>
    <mergeCell ref="F32:F40"/>
    <mergeCell ref="B41:B42"/>
    <mergeCell ref="C41:C42"/>
    <mergeCell ref="E41:E42"/>
    <mergeCell ref="F41:F42"/>
  </mergeCells>
  <pageMargins left="0.53" right="0.27559055118110237" top="1.1811023622047245" bottom="0.74803149606299213" header="0.31496062992125984" footer="0.31496062992125984"/>
  <pageSetup paperSize="9" scale="80" orientation="landscape" r:id="rId1"/>
</worksheet>
</file>

<file path=xl/worksheets/sheet13.xml><?xml version="1.0" encoding="utf-8"?>
<worksheet xmlns="http://schemas.openxmlformats.org/spreadsheetml/2006/main" xmlns:r="http://schemas.openxmlformats.org/officeDocument/2006/relationships">
  <sheetPr codeName="Hoja13"/>
  <dimension ref="A1:O61"/>
  <sheetViews>
    <sheetView zoomScale="90" zoomScaleNormal="90" workbookViewId="0">
      <pane xSplit="4" ySplit="2" topLeftCell="E3" activePane="bottomRight" state="frozen"/>
      <selection pane="topRight" activeCell="E1" sqref="E1"/>
      <selection pane="bottomLeft" activeCell="A3" sqref="A3"/>
      <selection pane="bottomRight" activeCell="E3" sqref="E3"/>
    </sheetView>
  </sheetViews>
  <sheetFormatPr baseColWidth="10" defaultColWidth="0" defaultRowHeight="12" zeroHeight="1"/>
  <cols>
    <col min="1" max="1" width="1.5703125" style="11" customWidth="1"/>
    <col min="2" max="2" width="4.28515625" style="9" customWidth="1"/>
    <col min="3" max="3" width="28.5703125" style="11" customWidth="1"/>
    <col min="4" max="4" width="7.42578125" style="9" customWidth="1"/>
    <col min="5" max="5" width="11.42578125" style="9" customWidth="1"/>
    <col min="6" max="6" width="10" style="9" customWidth="1"/>
    <col min="7" max="7" width="14.28515625" style="131" customWidth="1"/>
    <col min="8" max="8" width="35.7109375" style="61" customWidth="1"/>
    <col min="9" max="9" width="64.28515625" style="11" customWidth="1"/>
    <col min="10" max="10" width="10" style="62" customWidth="1"/>
    <col min="11" max="11" width="10" style="170" customWidth="1"/>
    <col min="12" max="12" width="57.140625" style="61" customWidth="1"/>
    <col min="13" max="13" width="0" style="9" hidden="1" customWidth="1"/>
    <col min="14" max="14" width="11.42578125" style="9" customWidth="1"/>
    <col min="15" max="15" width="2.7109375" style="11" customWidth="1"/>
    <col min="16" max="16384" width="11.42578125" style="11" hidden="1"/>
  </cols>
  <sheetData>
    <row r="1" spans="2:14">
      <c r="B1" s="161"/>
      <c r="C1" s="162"/>
      <c r="D1" s="163"/>
      <c r="E1" s="163"/>
      <c r="F1" s="163"/>
      <c r="G1" s="164"/>
      <c r="H1" s="165"/>
      <c r="I1" s="162"/>
      <c r="J1" s="166"/>
      <c r="K1" s="167"/>
      <c r="L1" s="165"/>
      <c r="M1" s="163"/>
      <c r="N1" s="168"/>
    </row>
    <row r="2" spans="2:14" ht="96">
      <c r="B2" s="132" t="s">
        <v>0</v>
      </c>
      <c r="C2" s="132" t="s">
        <v>59</v>
      </c>
      <c r="D2" s="132" t="s">
        <v>1</v>
      </c>
      <c r="E2" s="132" t="s">
        <v>3066</v>
      </c>
      <c r="F2" s="132" t="s">
        <v>3067</v>
      </c>
      <c r="G2" s="132" t="s">
        <v>2</v>
      </c>
      <c r="H2" s="132" t="s">
        <v>27</v>
      </c>
      <c r="I2" s="132" t="s">
        <v>2610</v>
      </c>
      <c r="J2" s="169" t="s">
        <v>2608</v>
      </c>
      <c r="K2" s="169" t="s">
        <v>2609</v>
      </c>
      <c r="L2" s="132" t="s">
        <v>3065</v>
      </c>
      <c r="M2" s="140" t="s">
        <v>216</v>
      </c>
      <c r="N2" s="132" t="s">
        <v>2889</v>
      </c>
    </row>
    <row r="3" spans="2:14">
      <c r="B3" s="138"/>
      <c r="C3" s="174"/>
      <c r="D3" s="322"/>
      <c r="E3" s="119"/>
      <c r="F3" s="119"/>
      <c r="G3" s="138"/>
      <c r="H3" s="174"/>
      <c r="I3" s="290"/>
      <c r="J3" s="314" t="s">
        <v>203</v>
      </c>
      <c r="K3" s="324" t="s">
        <v>1147</v>
      </c>
      <c r="L3" s="290" t="str">
        <f>VLOOKUP(K3,CódigosRetorno!$A$1:$B$1683,2,FALSE)</f>
        <v>El ticket no existe</v>
      </c>
      <c r="M3" s="292"/>
      <c r="N3" s="292" t="s">
        <v>186</v>
      </c>
    </row>
    <row r="4" spans="2:14">
      <c r="B4" s="368" t="s">
        <v>5754</v>
      </c>
      <c r="C4" s="362"/>
      <c r="D4" s="362"/>
      <c r="E4" s="362"/>
      <c r="F4" s="362"/>
      <c r="G4" s="362"/>
      <c r="H4" s="362"/>
      <c r="I4" s="362"/>
      <c r="J4" s="410"/>
      <c r="K4" s="410"/>
      <c r="L4" s="359"/>
      <c r="M4" s="367"/>
      <c r="N4" s="362"/>
    </row>
    <row r="5" spans="2:14" ht="24" customHeight="1">
      <c r="B5" s="1577">
        <v>1</v>
      </c>
      <c r="C5" s="1515" t="s">
        <v>119</v>
      </c>
      <c r="D5" s="1577" t="s">
        <v>3</v>
      </c>
      <c r="E5" s="1577" t="s">
        <v>4</v>
      </c>
      <c r="F5" s="1514" t="s">
        <v>24</v>
      </c>
      <c r="G5" s="1574" t="s">
        <v>1161</v>
      </c>
      <c r="H5" s="1515" t="s">
        <v>139</v>
      </c>
      <c r="I5" s="315" t="s">
        <v>3136</v>
      </c>
      <c r="J5" s="314" t="s">
        <v>203</v>
      </c>
      <c r="K5" s="128" t="s">
        <v>2378</v>
      </c>
      <c r="L5" s="290" t="str">
        <f>VLOOKUP(K5,CódigosRetorno!$A$1:$B$1683,2,FALSE)</f>
        <v>El XML no contiene el tag o no existe informacion de UBLVersionID</v>
      </c>
      <c r="M5" s="314" t="s">
        <v>477</v>
      </c>
      <c r="N5" s="314" t="s">
        <v>186</v>
      </c>
    </row>
    <row r="6" spans="2:14">
      <c r="B6" s="1577"/>
      <c r="C6" s="1515"/>
      <c r="D6" s="1577"/>
      <c r="E6" s="1577"/>
      <c r="F6" s="1514"/>
      <c r="G6" s="1574"/>
      <c r="H6" s="1515"/>
      <c r="I6" s="306" t="s">
        <v>3217</v>
      </c>
      <c r="J6" s="314" t="s">
        <v>203</v>
      </c>
      <c r="K6" s="128" t="s">
        <v>2379</v>
      </c>
      <c r="L6" s="290" t="str">
        <f>VLOOKUP(K6,CódigosRetorno!$A$1:$B$1683,2,FALSE)</f>
        <v>UBLVersionID - La versión del UBL no es correcta</v>
      </c>
      <c r="M6" s="314" t="s">
        <v>477</v>
      </c>
      <c r="N6" s="314" t="s">
        <v>186</v>
      </c>
    </row>
    <row r="7" spans="2:14" ht="24" customHeight="1">
      <c r="B7" s="314">
        <v>2</v>
      </c>
      <c r="C7" s="306" t="s">
        <v>32</v>
      </c>
      <c r="D7" s="314" t="s">
        <v>3</v>
      </c>
      <c r="E7" s="314" t="s">
        <v>4</v>
      </c>
      <c r="F7" s="305" t="s">
        <v>24</v>
      </c>
      <c r="G7" s="316" t="s">
        <v>1162</v>
      </c>
      <c r="H7" s="315" t="s">
        <v>140</v>
      </c>
      <c r="I7" s="306" t="s">
        <v>3218</v>
      </c>
      <c r="J7" s="314" t="s">
        <v>203</v>
      </c>
      <c r="K7" s="316" t="s">
        <v>2381</v>
      </c>
      <c r="L7" s="290" t="str">
        <f>VLOOKUP(K7,CódigosRetorno!$A$1:$B$1683,2,FALSE)</f>
        <v>CustomizationID - La versión del documento no es la correcta</v>
      </c>
      <c r="M7" s="314" t="s">
        <v>477</v>
      </c>
      <c r="N7" s="314" t="s">
        <v>186</v>
      </c>
    </row>
    <row r="8" spans="2:14">
      <c r="B8" s="1577">
        <f>B7+1</f>
        <v>3</v>
      </c>
      <c r="C8" s="1515" t="s">
        <v>134</v>
      </c>
      <c r="D8" s="1570" t="s">
        <v>3</v>
      </c>
      <c r="E8" s="1577" t="s">
        <v>4</v>
      </c>
      <c r="F8" s="1514" t="s">
        <v>115</v>
      </c>
      <c r="G8" s="1574" t="s">
        <v>135</v>
      </c>
      <c r="H8" s="1515" t="s">
        <v>136</v>
      </c>
      <c r="I8" s="306" t="s">
        <v>3215</v>
      </c>
      <c r="J8" s="305" t="s">
        <v>203</v>
      </c>
      <c r="K8" s="316" t="s">
        <v>2252</v>
      </c>
      <c r="L8" s="290" t="str">
        <f>VLOOKUP(K8,CódigosRetorno!$A$1:$B$1683,2,FALSE)</f>
        <v>El ID debe coincidir con el nombre del archivo</v>
      </c>
      <c r="M8" s="127" t="s">
        <v>477</v>
      </c>
      <c r="N8" s="314" t="s">
        <v>186</v>
      </c>
    </row>
    <row r="9" spans="2:14">
      <c r="B9" s="1577"/>
      <c r="C9" s="1515"/>
      <c r="D9" s="1571"/>
      <c r="E9" s="1577"/>
      <c r="F9" s="1514"/>
      <c r="G9" s="1574"/>
      <c r="H9" s="1515"/>
      <c r="I9" s="306" t="s">
        <v>3137</v>
      </c>
      <c r="J9" s="305" t="s">
        <v>203</v>
      </c>
      <c r="K9" s="128" t="s">
        <v>2168</v>
      </c>
      <c r="L9" s="290" t="str">
        <f>VLOOKUP(K9,CódigosRetorno!$A$1:$B$1683,2,FALSE)</f>
        <v>Existe documento ya informado anteriormente</v>
      </c>
      <c r="M9" s="127" t="s">
        <v>217</v>
      </c>
      <c r="N9" s="314" t="s">
        <v>186</v>
      </c>
    </row>
    <row r="10" spans="2:14" ht="24" customHeight="1">
      <c r="B10" s="1577">
        <f>B8+1</f>
        <v>4</v>
      </c>
      <c r="C10" s="1515" t="s">
        <v>137</v>
      </c>
      <c r="D10" s="1570" t="s">
        <v>3</v>
      </c>
      <c r="E10" s="1577" t="s">
        <v>4</v>
      </c>
      <c r="F10" s="1514" t="s">
        <v>24</v>
      </c>
      <c r="G10" s="1574" t="s">
        <v>25</v>
      </c>
      <c r="H10" s="1515" t="s">
        <v>138</v>
      </c>
      <c r="I10" s="306" t="s">
        <v>3216</v>
      </c>
      <c r="J10" s="305" t="s">
        <v>203</v>
      </c>
      <c r="K10" s="128" t="s">
        <v>2091</v>
      </c>
      <c r="L10" s="290" t="str">
        <f>VLOOKUP(K10,CódigosRetorno!$A$1:$B$1683,2,FALSE)</f>
        <v>La fecha de generación del resumen debe ser igual a la fecha consignada en el nombre del archivo</v>
      </c>
      <c r="M10" s="143"/>
      <c r="N10" s="143"/>
    </row>
    <row r="11" spans="2:14" ht="36">
      <c r="B11" s="1577"/>
      <c r="C11" s="1515"/>
      <c r="D11" s="1571"/>
      <c r="E11" s="1577"/>
      <c r="F11" s="1514"/>
      <c r="G11" s="1574"/>
      <c r="H11" s="1515"/>
      <c r="I11" s="306" t="s">
        <v>3226</v>
      </c>
      <c r="J11" s="305" t="s">
        <v>203</v>
      </c>
      <c r="K11" s="316" t="s">
        <v>2143</v>
      </c>
      <c r="L11" s="290" t="str">
        <f>VLOOKUP(K11,CódigosRetorno!$A$1:$B$1683,2,FALSE)</f>
        <v>La fecha del IssueDate no debe ser mayor al Today</v>
      </c>
      <c r="M11" s="305" t="s">
        <v>477</v>
      </c>
      <c r="N11" s="314" t="s">
        <v>186</v>
      </c>
    </row>
    <row r="12" spans="2:14" ht="24" customHeight="1">
      <c r="B12" s="314">
        <f>+B10+1</f>
        <v>5</v>
      </c>
      <c r="C12" s="307" t="s">
        <v>123</v>
      </c>
      <c r="D12" s="314" t="s">
        <v>3</v>
      </c>
      <c r="E12" s="313" t="s">
        <v>4</v>
      </c>
      <c r="F12" s="304" t="s">
        <v>24</v>
      </c>
      <c r="G12" s="317" t="s">
        <v>25</v>
      </c>
      <c r="H12" s="293" t="s">
        <v>124</v>
      </c>
      <c r="I12" s="306" t="s">
        <v>3227</v>
      </c>
      <c r="J12" s="305" t="s">
        <v>203</v>
      </c>
      <c r="K12" s="128" t="s">
        <v>1739</v>
      </c>
      <c r="L12" s="290" t="str">
        <f>VLOOKUP(K12,CódigosRetorno!$A$1:$B$1683,2,FALSE)</f>
        <v>La fecha de generación de la comunicación debe ser mayor o igual a la fecha de generación del documento revertido.</v>
      </c>
      <c r="M12" s="127" t="s">
        <v>477</v>
      </c>
      <c r="N12" s="314" t="s">
        <v>186</v>
      </c>
    </row>
    <row r="13" spans="2:14">
      <c r="B13" s="314">
        <f>B12+1</f>
        <v>6</v>
      </c>
      <c r="C13" s="290" t="s">
        <v>43</v>
      </c>
      <c r="D13" s="291" t="s">
        <v>3</v>
      </c>
      <c r="E13" s="291" t="s">
        <v>4</v>
      </c>
      <c r="F13" s="292" t="s">
        <v>26</v>
      </c>
      <c r="G13" s="291" t="s">
        <v>186</v>
      </c>
      <c r="H13" s="290" t="s">
        <v>186</v>
      </c>
      <c r="I13" s="290" t="s">
        <v>3420</v>
      </c>
      <c r="J13" s="128" t="s">
        <v>186</v>
      </c>
      <c r="K13" s="128" t="s">
        <v>186</v>
      </c>
      <c r="L13" s="290" t="str">
        <f>VLOOKUP(K13,CódigosRetorno!$A$1:$B$1683,2,FALSE)</f>
        <v>-</v>
      </c>
      <c r="M13" s="305"/>
      <c r="N13" s="292" t="s">
        <v>186</v>
      </c>
    </row>
    <row r="14" spans="2:14" ht="36">
      <c r="B14" s="1577">
        <f>+B13+1</f>
        <v>7</v>
      </c>
      <c r="C14" s="306" t="s">
        <v>6</v>
      </c>
      <c r="D14" s="1570" t="s">
        <v>3</v>
      </c>
      <c r="E14" s="1577" t="s">
        <v>4</v>
      </c>
      <c r="F14" s="305" t="s">
        <v>7</v>
      </c>
      <c r="G14" s="316"/>
      <c r="H14" s="306" t="s">
        <v>3219</v>
      </c>
      <c r="I14" s="306" t="s">
        <v>3214</v>
      </c>
      <c r="J14" s="305" t="s">
        <v>203</v>
      </c>
      <c r="K14" s="128" t="s">
        <v>1102</v>
      </c>
      <c r="L14" s="290" t="str">
        <f>VLOOKUP(K14,CódigosRetorno!$A$1:$B$1683,2,FALSE)</f>
        <v>El RUC del archivo no corresponde al RUC del usuario o el proveedor no esta autorizado a enviar comprobantes del contribuyente</v>
      </c>
      <c r="M14" s="305" t="s">
        <v>477</v>
      </c>
      <c r="N14" s="314" t="s">
        <v>186</v>
      </c>
    </row>
    <row r="15" spans="2:14" ht="24">
      <c r="B15" s="1577"/>
      <c r="C15" s="1515" t="s">
        <v>3224</v>
      </c>
      <c r="D15" s="1578"/>
      <c r="E15" s="1577"/>
      <c r="F15" s="1514" t="s">
        <v>11</v>
      </c>
      <c r="G15" s="1574" t="s">
        <v>3220</v>
      </c>
      <c r="H15" s="1515" t="s">
        <v>3221</v>
      </c>
      <c r="I15" s="197" t="s">
        <v>2616</v>
      </c>
      <c r="J15" s="305" t="s">
        <v>203</v>
      </c>
      <c r="K15" s="316" t="s">
        <v>2161</v>
      </c>
      <c r="L15" s="290" t="str">
        <f>VLOOKUP(K15,CódigosRetorno!$A$1:$B$1683,2,FALSE)</f>
        <v>El XML no contiene el tag AdditionalAccountID del emisor del documento</v>
      </c>
      <c r="M15" s="127" t="s">
        <v>477</v>
      </c>
      <c r="N15" s="314" t="s">
        <v>186</v>
      </c>
    </row>
    <row r="16" spans="2:14">
      <c r="B16" s="1577"/>
      <c r="C16" s="1515"/>
      <c r="D16" s="1571"/>
      <c r="E16" s="1577"/>
      <c r="F16" s="1514"/>
      <c r="G16" s="1574"/>
      <c r="H16" s="1515"/>
      <c r="I16" s="306" t="s">
        <v>3223</v>
      </c>
      <c r="J16" s="305" t="s">
        <v>203</v>
      </c>
      <c r="K16" s="316" t="s">
        <v>2162</v>
      </c>
      <c r="L16" s="290" t="str">
        <f>VLOOKUP(K16,CódigosRetorno!$A$1:$B$1683,2,FALSE)</f>
        <v>AdditionalAccountID - El dato ingresado no cumple con el estandar</v>
      </c>
      <c r="M16" s="127" t="s">
        <v>477</v>
      </c>
      <c r="N16" s="314" t="s">
        <v>186</v>
      </c>
    </row>
    <row r="17" spans="2:14" ht="36" customHeight="1">
      <c r="B17" s="1577">
        <f>+B14+1</f>
        <v>8</v>
      </c>
      <c r="C17" s="1515" t="s">
        <v>72</v>
      </c>
      <c r="D17" s="1570" t="s">
        <v>3</v>
      </c>
      <c r="E17" s="1577" t="s">
        <v>4</v>
      </c>
      <c r="F17" s="1514" t="s">
        <v>5</v>
      </c>
      <c r="G17" s="1574"/>
      <c r="H17" s="1515" t="s">
        <v>122</v>
      </c>
      <c r="I17" s="197" t="s">
        <v>3136</v>
      </c>
      <c r="J17" s="305" t="s">
        <v>203</v>
      </c>
      <c r="K17" s="316" t="s">
        <v>846</v>
      </c>
      <c r="L17" s="290" t="str">
        <f>VLOOKUP(K17,CódigosRetorno!$A$1:$B$1683,2,FALSE)</f>
        <v>El XML no contiene el tag RegistrationName del emisor del documento</v>
      </c>
      <c r="M17" s="127" t="s">
        <v>477</v>
      </c>
      <c r="N17" s="314" t="s">
        <v>186</v>
      </c>
    </row>
    <row r="18" spans="2:14">
      <c r="B18" s="1577"/>
      <c r="C18" s="1515"/>
      <c r="D18" s="1571"/>
      <c r="E18" s="1577"/>
      <c r="F18" s="1514"/>
      <c r="G18" s="1574"/>
      <c r="H18" s="1515"/>
      <c r="I18" s="197" t="s">
        <v>2898</v>
      </c>
      <c r="J18" s="305" t="s">
        <v>203</v>
      </c>
      <c r="K18" s="316" t="s">
        <v>847</v>
      </c>
      <c r="L18" s="290" t="str">
        <f>VLOOKUP(K18,CódigosRetorno!$A$1:$B$1683,2,FALSE)</f>
        <v>RegistrationName - El dato ingresado no cumple con el estandar</v>
      </c>
      <c r="M18" s="127" t="s">
        <v>477</v>
      </c>
      <c r="N18" s="314" t="s">
        <v>186</v>
      </c>
    </row>
    <row r="19" spans="2:14">
      <c r="B19" s="390" t="s">
        <v>3225</v>
      </c>
      <c r="C19" s="379"/>
      <c r="D19" s="380"/>
      <c r="E19" s="380"/>
      <c r="F19" s="392"/>
      <c r="G19" s="443"/>
      <c r="H19" s="379"/>
      <c r="I19" s="444"/>
      <c r="J19" s="392"/>
      <c r="K19" s="443"/>
      <c r="L19" s="359"/>
      <c r="M19" s="380"/>
      <c r="N19" s="380"/>
    </row>
    <row r="20" spans="2:14" ht="24" customHeight="1">
      <c r="B20" s="1577">
        <f>+B17+1</f>
        <v>9</v>
      </c>
      <c r="C20" s="1515" t="s">
        <v>132</v>
      </c>
      <c r="D20" s="1570" t="s">
        <v>104</v>
      </c>
      <c r="E20" s="1577" t="s">
        <v>4</v>
      </c>
      <c r="F20" s="1514" t="s">
        <v>112</v>
      </c>
      <c r="G20" s="1574"/>
      <c r="H20" s="1515" t="s">
        <v>133</v>
      </c>
      <c r="I20" s="315" t="s">
        <v>3469</v>
      </c>
      <c r="J20" s="305" t="s">
        <v>203</v>
      </c>
      <c r="K20" s="316" t="s">
        <v>2137</v>
      </c>
      <c r="L20" s="290" t="str">
        <f>VLOOKUP(K20,CódigosRetorno!$A$1:$B$1683,2,FALSE)</f>
        <v>El tag LineID de VoidedDocumentsLine esta vacío</v>
      </c>
      <c r="M20" s="127" t="s">
        <v>477</v>
      </c>
      <c r="N20" s="314" t="s">
        <v>186</v>
      </c>
    </row>
    <row r="21" spans="2:14">
      <c r="B21" s="1577"/>
      <c r="C21" s="1515"/>
      <c r="D21" s="1578"/>
      <c r="E21" s="1577"/>
      <c r="F21" s="1514"/>
      <c r="G21" s="1574"/>
      <c r="H21" s="1515"/>
      <c r="I21" s="306" t="s">
        <v>3541</v>
      </c>
      <c r="J21" s="305" t="s">
        <v>203</v>
      </c>
      <c r="K21" s="316" t="s">
        <v>2139</v>
      </c>
      <c r="L21" s="290" t="str">
        <f>VLOOKUP(K21,CódigosRetorno!$A$1:$B$1683,2,FALSE)</f>
        <v>LineID - El dato ingresado no cumple con el estandar</v>
      </c>
      <c r="M21" s="127" t="s">
        <v>477</v>
      </c>
      <c r="N21" s="314" t="s">
        <v>186</v>
      </c>
    </row>
    <row r="22" spans="2:14">
      <c r="B22" s="1577"/>
      <c r="C22" s="1515"/>
      <c r="D22" s="1578"/>
      <c r="E22" s="1577"/>
      <c r="F22" s="1514"/>
      <c r="G22" s="1574"/>
      <c r="H22" s="1515"/>
      <c r="I22" s="306" t="s">
        <v>3228</v>
      </c>
      <c r="J22" s="305" t="s">
        <v>203</v>
      </c>
      <c r="K22" s="316" t="s">
        <v>2138</v>
      </c>
      <c r="L22" s="290" t="str">
        <f>VLOOKUP(K22,CódigosRetorno!$A$1:$B$1683,2,FALSE)</f>
        <v>LineID - El dato ingresado debe ser correlativo mayor a cero</v>
      </c>
      <c r="M22" s="127" t="s">
        <v>477</v>
      </c>
      <c r="N22" s="314" t="s">
        <v>186</v>
      </c>
    </row>
    <row r="23" spans="2:14">
      <c r="B23" s="1577"/>
      <c r="C23" s="1515"/>
      <c r="D23" s="1571"/>
      <c r="E23" s="1577"/>
      <c r="F23" s="1514"/>
      <c r="G23" s="1574"/>
      <c r="H23" s="1515"/>
      <c r="I23" s="301" t="s">
        <v>3229</v>
      </c>
      <c r="J23" s="305" t="s">
        <v>203</v>
      </c>
      <c r="K23" s="128" t="s">
        <v>1652</v>
      </c>
      <c r="L23" s="290" t="str">
        <f>VLOOKUP(K23,CódigosRetorno!$A$1:$B$1683,2,FALSE)</f>
        <v>El número de ítem no puede estar duplicado.</v>
      </c>
      <c r="M23" s="127" t="s">
        <v>477</v>
      </c>
      <c r="N23" s="314" t="s">
        <v>186</v>
      </c>
    </row>
    <row r="24" spans="2:14" ht="24" customHeight="1">
      <c r="B24" s="1577">
        <f>+B20+1</f>
        <v>10</v>
      </c>
      <c r="C24" s="1515" t="s">
        <v>125</v>
      </c>
      <c r="D24" s="1570" t="s">
        <v>104</v>
      </c>
      <c r="E24" s="1577" t="s">
        <v>4</v>
      </c>
      <c r="F24" s="1514" t="s">
        <v>10</v>
      </c>
      <c r="G24" s="1574" t="s">
        <v>3230</v>
      </c>
      <c r="H24" s="1515" t="s">
        <v>3231</v>
      </c>
      <c r="I24" s="315" t="s">
        <v>3469</v>
      </c>
      <c r="J24" s="305" t="s">
        <v>203</v>
      </c>
      <c r="K24" s="316" t="s">
        <v>2135</v>
      </c>
      <c r="L24" s="290" t="str">
        <f>VLOOKUP(K24,CódigosRetorno!$A$1:$B$1683,2,FALSE)</f>
        <v>El tag DocumentTypeCode es vacío</v>
      </c>
      <c r="M24" s="127" t="s">
        <v>477</v>
      </c>
      <c r="N24" s="314" t="s">
        <v>186</v>
      </c>
    </row>
    <row r="25" spans="2:14">
      <c r="B25" s="1577"/>
      <c r="C25" s="1515"/>
      <c r="D25" s="1571"/>
      <c r="E25" s="1577"/>
      <c r="F25" s="1514"/>
      <c r="G25" s="1574"/>
      <c r="H25" s="1515"/>
      <c r="I25" s="306" t="s">
        <v>3239</v>
      </c>
      <c r="J25" s="305" t="s">
        <v>203</v>
      </c>
      <c r="K25" s="316" t="s">
        <v>2136</v>
      </c>
      <c r="L25" s="290" t="str">
        <f>VLOOKUP(K25,CódigosRetorno!$A$1:$B$1683,2,FALSE)</f>
        <v>DocumentTypeCode - El valor del tipo de documento es invalido</v>
      </c>
      <c r="M25" s="127" t="s">
        <v>477</v>
      </c>
      <c r="N25" s="314" t="s">
        <v>186</v>
      </c>
    </row>
    <row r="26" spans="2:14" ht="24" customHeight="1">
      <c r="B26" s="1570">
        <f>+B24+1</f>
        <v>11</v>
      </c>
      <c r="C26" s="1519" t="s">
        <v>126</v>
      </c>
      <c r="D26" s="1570" t="s">
        <v>104</v>
      </c>
      <c r="E26" s="1570" t="s">
        <v>4</v>
      </c>
      <c r="F26" s="1522" t="s">
        <v>44</v>
      </c>
      <c r="G26" s="1575"/>
      <c r="H26" s="1519" t="s">
        <v>127</v>
      </c>
      <c r="I26" s="315" t="s">
        <v>3469</v>
      </c>
      <c r="J26" s="305" t="s">
        <v>203</v>
      </c>
      <c r="K26" s="316" t="s">
        <v>2133</v>
      </c>
      <c r="L26" s="290" t="str">
        <f>VLOOKUP(K26,CódigosRetorno!$A$1:$B$1683,2,FALSE)</f>
        <v>El tag DocumentSerialID es vacío</v>
      </c>
      <c r="M26" s="127" t="s">
        <v>477</v>
      </c>
      <c r="N26" s="314" t="s">
        <v>186</v>
      </c>
    </row>
    <row r="27" spans="2:14" ht="36">
      <c r="B27" s="1578"/>
      <c r="C27" s="1521"/>
      <c r="D27" s="1578"/>
      <c r="E27" s="1578"/>
      <c r="F27" s="1523"/>
      <c r="G27" s="1579"/>
      <c r="H27" s="1521"/>
      <c r="I27" s="1034" t="s">
        <v>6069</v>
      </c>
      <c r="J27" s="1180" t="s">
        <v>203</v>
      </c>
      <c r="K27" s="1178" t="s">
        <v>1735</v>
      </c>
      <c r="L27" s="290" t="str">
        <f>VLOOKUP(K27,CódigosRetorno!$A$1:$B$1683,2,FALSE)</f>
        <v>El dato ingresado  no cumple con el formato de DocumentSerialID, para DocumentTypeCode con valor 20.</v>
      </c>
      <c r="M27" s="127"/>
      <c r="N27" s="314"/>
    </row>
    <row r="28" spans="2:14" ht="36">
      <c r="B28" s="1578"/>
      <c r="C28" s="1521"/>
      <c r="D28" s="1571"/>
      <c r="E28" s="1578"/>
      <c r="F28" s="1523"/>
      <c r="G28" s="1579"/>
      <c r="H28" s="1521"/>
      <c r="I28" s="1034" t="s">
        <v>6070</v>
      </c>
      <c r="J28" s="1180" t="s">
        <v>203</v>
      </c>
      <c r="K28" s="1178" t="s">
        <v>1734</v>
      </c>
      <c r="L28" s="290" t="str">
        <f>VLOOKUP(K28,CódigosRetorno!$A$1:$B$1683,2,FALSE)</f>
        <v>El dato ingresado  no cumple con el formato de DocumentSerialID, para DocumentTypeCode con valor 40.</v>
      </c>
      <c r="M28" s="127"/>
      <c r="N28" s="314"/>
    </row>
    <row r="29" spans="2:14" ht="24" customHeight="1">
      <c r="B29" s="1570">
        <f>+B26+1</f>
        <v>12</v>
      </c>
      <c r="C29" s="1519" t="s">
        <v>128</v>
      </c>
      <c r="D29" s="1570" t="s">
        <v>104</v>
      </c>
      <c r="E29" s="1570" t="s">
        <v>4</v>
      </c>
      <c r="F29" s="1522" t="s">
        <v>105</v>
      </c>
      <c r="G29" s="1575"/>
      <c r="H29" s="1519" t="s">
        <v>129</v>
      </c>
      <c r="I29" s="315" t="s">
        <v>3469</v>
      </c>
      <c r="J29" s="305" t="s">
        <v>203</v>
      </c>
      <c r="K29" s="316" t="s">
        <v>2131</v>
      </c>
      <c r="L29" s="290" t="str">
        <f>VLOOKUP(K29,CódigosRetorno!$A$1:$B$1683,2,FALSE)</f>
        <v>El tag DocumentNumberID esta vacío</v>
      </c>
      <c r="M29" s="127" t="s">
        <v>477</v>
      </c>
      <c r="N29" s="314" t="s">
        <v>186</v>
      </c>
    </row>
    <row r="30" spans="2:14" ht="24">
      <c r="B30" s="1578"/>
      <c r="C30" s="1521"/>
      <c r="D30" s="1578"/>
      <c r="E30" s="1578"/>
      <c r="F30" s="1523"/>
      <c r="G30" s="1579"/>
      <c r="H30" s="1521"/>
      <c r="I30" s="306" t="s">
        <v>3232</v>
      </c>
      <c r="J30" s="305" t="s">
        <v>203</v>
      </c>
      <c r="K30" s="316" t="s">
        <v>2132</v>
      </c>
      <c r="L30" s="290" t="str">
        <f>VLOOKUP(K30,CódigosRetorno!$A$1:$B$1683,2,FALSE)</f>
        <v>El dato ingresado en DocumentNumberID debe ser numerico y como maximo de 8 digitos</v>
      </c>
      <c r="M30" s="127" t="s">
        <v>477</v>
      </c>
      <c r="N30" s="314" t="s">
        <v>186</v>
      </c>
    </row>
    <row r="31" spans="2:14" ht="24">
      <c r="B31" s="1578"/>
      <c r="C31" s="1521"/>
      <c r="D31" s="1578"/>
      <c r="E31" s="1578"/>
      <c r="F31" s="1523"/>
      <c r="G31" s="1579"/>
      <c r="H31" s="1521"/>
      <c r="I31" s="306" t="s">
        <v>3237</v>
      </c>
      <c r="J31" s="305" t="s">
        <v>203</v>
      </c>
      <c r="K31" s="128" t="s">
        <v>2089</v>
      </c>
      <c r="L31" s="290" t="str">
        <f>VLOOKUP(K31,CódigosRetorno!$A$1:$B$1683,2,FALSE)</f>
        <v>Los documentos informados en el archivo XML se encuentran duplicados</v>
      </c>
      <c r="M31" s="127" t="s">
        <v>217</v>
      </c>
      <c r="N31" s="314" t="s">
        <v>186</v>
      </c>
    </row>
    <row r="32" spans="2:14" ht="36">
      <c r="B32" s="1578"/>
      <c r="C32" s="1521"/>
      <c r="D32" s="1578"/>
      <c r="E32" s="1578"/>
      <c r="F32" s="1523"/>
      <c r="G32" s="1579"/>
      <c r="H32" s="1521"/>
      <c r="I32" s="306" t="s">
        <v>3236</v>
      </c>
      <c r="J32" s="305" t="s">
        <v>203</v>
      </c>
      <c r="K32" s="316" t="s">
        <v>1654</v>
      </c>
      <c r="L32" s="290" t="str">
        <f>VLOOKUP(K32,CódigosRetorno!$A$1:$B$1683,2,FALSE)</f>
        <v>El comprobante que desea revertir no existe.</v>
      </c>
      <c r="M32" s="127" t="s">
        <v>217</v>
      </c>
      <c r="N32" s="305" t="s">
        <v>3235</v>
      </c>
    </row>
    <row r="33" spans="2:14" ht="36">
      <c r="B33" s="1578"/>
      <c r="C33" s="1521"/>
      <c r="D33" s="1571"/>
      <c r="E33" s="1578"/>
      <c r="F33" s="1523"/>
      <c r="G33" s="1579"/>
      <c r="H33" s="1521"/>
      <c r="I33" s="306" t="s">
        <v>3234</v>
      </c>
      <c r="J33" s="305" t="s">
        <v>203</v>
      </c>
      <c r="K33" s="316" t="s">
        <v>1653</v>
      </c>
      <c r="L33" s="290" t="str">
        <f>VLOOKUP(K33,CódigosRetorno!$A$1:$B$1683,2,FALSE)</f>
        <v>El comprobante fue informado previamente en una reversión.</v>
      </c>
      <c r="M33" s="127" t="s">
        <v>217</v>
      </c>
      <c r="N33" s="305" t="s">
        <v>3235</v>
      </c>
    </row>
    <row r="34" spans="2:14" ht="24" customHeight="1">
      <c r="B34" s="1570">
        <f>+B29+1</f>
        <v>13</v>
      </c>
      <c r="C34" s="1572" t="s">
        <v>130</v>
      </c>
      <c r="D34" s="1570" t="s">
        <v>104</v>
      </c>
      <c r="E34" s="1570" t="s">
        <v>4</v>
      </c>
      <c r="F34" s="1522" t="s">
        <v>5</v>
      </c>
      <c r="G34" s="1575"/>
      <c r="H34" s="1519" t="s">
        <v>131</v>
      </c>
      <c r="I34" s="315" t="s">
        <v>3469</v>
      </c>
      <c r="J34" s="305" t="s">
        <v>203</v>
      </c>
      <c r="K34" s="316" t="s">
        <v>2129</v>
      </c>
      <c r="L34" s="290" t="str">
        <f>VLOOKUP(K34,CódigosRetorno!$A$1:$B$1683,2,FALSE)</f>
        <v>El tag VoidReasonDescription esta vacío</v>
      </c>
      <c r="M34" s="127" t="s">
        <v>477</v>
      </c>
      <c r="N34" s="314" t="s">
        <v>186</v>
      </c>
    </row>
    <row r="35" spans="2:14" ht="24">
      <c r="B35" s="1571"/>
      <c r="C35" s="1573"/>
      <c r="D35" s="1571"/>
      <c r="E35" s="1571"/>
      <c r="F35" s="1524"/>
      <c r="G35" s="1576"/>
      <c r="H35" s="1520"/>
      <c r="I35" s="306" t="s">
        <v>3233</v>
      </c>
      <c r="J35" s="305" t="s">
        <v>203</v>
      </c>
      <c r="K35" s="316" t="s">
        <v>2130</v>
      </c>
      <c r="L35" s="290" t="str">
        <f>VLOOKUP(K35,CódigosRetorno!$A$1:$B$1683,2,FALSE)</f>
        <v>El dato ingresado en VoidReasonDescription debe contener información válida</v>
      </c>
      <c r="M35" s="127" t="s">
        <v>477</v>
      </c>
      <c r="N35" s="314" t="s">
        <v>186</v>
      </c>
    </row>
    <row r="36" spans="2:14">
      <c r="H36" s="181"/>
      <c r="I36" s="181"/>
      <c r="J36" s="185"/>
      <c r="K36" s="180"/>
      <c r="L36" s="181"/>
    </row>
    <row r="37" spans="2:14" hidden="1">
      <c r="B37" s="60"/>
      <c r="H37" s="181"/>
      <c r="I37" s="181"/>
      <c r="J37" s="185"/>
      <c r="K37" s="180"/>
      <c r="L37" s="181"/>
    </row>
    <row r="38" spans="2:14" hidden="1">
      <c r="B38" s="438"/>
      <c r="C38" s="439"/>
      <c r="D38" s="438"/>
      <c r="E38" s="438"/>
      <c r="F38" s="440"/>
      <c r="G38" s="441"/>
      <c r="H38" s="442"/>
      <c r="I38" s="181"/>
      <c r="J38" s="185"/>
      <c r="K38" s="180"/>
      <c r="L38" s="181"/>
    </row>
    <row r="39" spans="2:14" hidden="1">
      <c r="B39" s="438"/>
      <c r="C39" s="439"/>
      <c r="D39" s="438"/>
      <c r="E39" s="438"/>
      <c r="F39" s="440"/>
      <c r="G39" s="441"/>
      <c r="H39" s="442"/>
      <c r="I39" s="181"/>
      <c r="J39" s="185"/>
      <c r="K39" s="180"/>
      <c r="L39" s="181"/>
    </row>
    <row r="40" spans="2:14" hidden="1">
      <c r="H40" s="181"/>
      <c r="I40" s="181"/>
      <c r="J40" s="185"/>
      <c r="K40" s="180"/>
      <c r="L40" s="181"/>
    </row>
    <row r="41" spans="2:14" hidden="1">
      <c r="H41" s="181"/>
      <c r="I41" s="181"/>
      <c r="J41" s="185"/>
      <c r="K41" s="180"/>
      <c r="L41" s="181"/>
    </row>
    <row r="42" spans="2:14" s="61" customFormat="1" hidden="1">
      <c r="B42" s="9"/>
      <c r="C42" s="11"/>
      <c r="D42" s="9"/>
      <c r="E42" s="9"/>
      <c r="F42" s="9"/>
      <c r="G42" s="131"/>
      <c r="H42" s="181"/>
      <c r="I42" s="181"/>
      <c r="J42" s="185"/>
      <c r="K42" s="180"/>
      <c r="L42" s="181"/>
      <c r="M42" s="9"/>
      <c r="N42" s="9"/>
    </row>
    <row r="43" spans="2:14" s="61" customFormat="1" hidden="1">
      <c r="B43" s="9"/>
      <c r="C43" s="11"/>
      <c r="D43" s="9"/>
      <c r="E43" s="9"/>
      <c r="F43" s="9"/>
      <c r="G43" s="131"/>
      <c r="H43" s="181"/>
      <c r="I43" s="181"/>
      <c r="J43" s="185"/>
      <c r="K43" s="180"/>
      <c r="L43" s="181"/>
      <c r="M43" s="9"/>
      <c r="N43" s="9"/>
    </row>
    <row r="44" spans="2:14" s="61" customFormat="1" hidden="1">
      <c r="B44" s="9"/>
      <c r="C44" s="11"/>
      <c r="D44" s="9"/>
      <c r="E44" s="9"/>
      <c r="F44" s="9"/>
      <c r="G44" s="131"/>
      <c r="H44" s="181"/>
      <c r="I44" s="181"/>
      <c r="J44" s="185"/>
      <c r="K44" s="180"/>
      <c r="L44" s="181"/>
      <c r="M44" s="9"/>
      <c r="N44" s="9"/>
    </row>
    <row r="45" spans="2:14" s="61" customFormat="1" hidden="1">
      <c r="B45" s="9"/>
      <c r="C45" s="11"/>
      <c r="D45" s="9"/>
      <c r="E45" s="9"/>
      <c r="F45" s="9"/>
      <c r="G45" s="131"/>
      <c r="H45" s="181"/>
      <c r="I45" s="181"/>
      <c r="J45" s="185"/>
      <c r="K45" s="180"/>
      <c r="L45" s="181"/>
      <c r="M45" s="9"/>
      <c r="N45" s="9"/>
    </row>
    <row r="46" spans="2:14" s="61" customFormat="1" hidden="1">
      <c r="B46" s="9"/>
      <c r="C46" s="11"/>
      <c r="D46" s="9"/>
      <c r="E46" s="9"/>
      <c r="F46" s="9"/>
      <c r="G46" s="131"/>
      <c r="H46" s="181"/>
      <c r="I46" s="181"/>
      <c r="J46" s="185"/>
      <c r="K46" s="180"/>
      <c r="L46" s="181"/>
      <c r="M46" s="9"/>
      <c r="N46" s="9"/>
    </row>
    <row r="47" spans="2:14" s="61" customFormat="1" hidden="1">
      <c r="B47" s="9"/>
      <c r="C47" s="11"/>
      <c r="D47" s="9"/>
      <c r="E47" s="9"/>
      <c r="F47" s="9"/>
      <c r="G47" s="131"/>
      <c r="H47" s="181"/>
      <c r="I47" s="181"/>
      <c r="J47" s="185"/>
      <c r="K47" s="180"/>
      <c r="L47" s="181"/>
      <c r="M47" s="9"/>
      <c r="N47" s="9"/>
    </row>
    <row r="48" spans="2:14" s="61" customFormat="1" hidden="1">
      <c r="B48" s="9"/>
      <c r="C48" s="11"/>
      <c r="D48" s="9"/>
      <c r="E48" s="9"/>
      <c r="F48" s="9"/>
      <c r="G48" s="131"/>
      <c r="H48" s="181"/>
      <c r="I48" s="181"/>
      <c r="J48" s="185"/>
      <c r="K48" s="180"/>
      <c r="L48" s="181"/>
      <c r="M48" s="9"/>
      <c r="N48" s="9"/>
    </row>
    <row r="49" spans="2:14" s="61" customFormat="1" hidden="1">
      <c r="B49" s="9"/>
      <c r="C49" s="11"/>
      <c r="D49" s="9"/>
      <c r="E49" s="9"/>
      <c r="F49" s="9"/>
      <c r="G49" s="131"/>
      <c r="H49" s="181"/>
      <c r="I49" s="181"/>
      <c r="J49" s="185"/>
      <c r="K49" s="180"/>
      <c r="L49" s="181"/>
      <c r="M49" s="9"/>
      <c r="N49" s="9"/>
    </row>
    <row r="50" spans="2:14" s="61" customFormat="1" hidden="1">
      <c r="B50" s="9"/>
      <c r="C50" s="11"/>
      <c r="D50" s="9"/>
      <c r="E50" s="9"/>
      <c r="F50" s="9"/>
      <c r="G50" s="131"/>
      <c r="H50" s="181"/>
      <c r="I50" s="181"/>
      <c r="J50" s="185"/>
      <c r="K50" s="180"/>
      <c r="L50" s="181"/>
      <c r="M50" s="9"/>
      <c r="N50" s="9"/>
    </row>
    <row r="51" spans="2:14" s="61" customFormat="1" hidden="1">
      <c r="B51" s="9"/>
      <c r="C51" s="11"/>
      <c r="D51" s="9"/>
      <c r="E51" s="9"/>
      <c r="F51" s="9"/>
      <c r="G51" s="131"/>
      <c r="H51" s="181"/>
      <c r="I51" s="181"/>
      <c r="J51" s="185"/>
      <c r="K51" s="180"/>
      <c r="L51" s="181"/>
      <c r="M51" s="9"/>
      <c r="N51" s="9"/>
    </row>
    <row r="52" spans="2:14" s="61" customFormat="1" hidden="1">
      <c r="B52" s="9"/>
      <c r="C52" s="11"/>
      <c r="D52" s="9"/>
      <c r="E52" s="9"/>
      <c r="F52" s="9"/>
      <c r="G52" s="131"/>
      <c r="H52" s="181"/>
      <c r="I52" s="181"/>
      <c r="J52" s="185"/>
      <c r="K52" s="180"/>
      <c r="L52" s="181"/>
      <c r="M52" s="9"/>
      <c r="N52" s="9"/>
    </row>
    <row r="53" spans="2:14" s="61" customFormat="1" hidden="1">
      <c r="B53" s="9"/>
      <c r="C53" s="11"/>
      <c r="D53" s="9"/>
      <c r="E53" s="9"/>
      <c r="F53" s="9"/>
      <c r="G53" s="131"/>
      <c r="H53" s="181"/>
      <c r="I53" s="181"/>
      <c r="J53" s="185"/>
      <c r="K53" s="180"/>
      <c r="L53" s="181"/>
      <c r="M53" s="9"/>
      <c r="N53" s="9"/>
    </row>
    <row r="54" spans="2:14" s="61" customFormat="1" hidden="1">
      <c r="B54" s="9"/>
      <c r="C54" s="11"/>
      <c r="D54" s="9"/>
      <c r="E54" s="9"/>
      <c r="F54" s="9"/>
      <c r="G54" s="131"/>
      <c r="H54" s="181"/>
      <c r="I54" s="181"/>
      <c r="J54" s="185"/>
      <c r="K54" s="180"/>
      <c r="L54" s="181"/>
      <c r="M54" s="9"/>
      <c r="N54" s="9"/>
    </row>
    <row r="55" spans="2:14" s="61" customFormat="1" hidden="1">
      <c r="B55" s="9"/>
      <c r="C55" s="11"/>
      <c r="D55" s="9"/>
      <c r="E55" s="9"/>
      <c r="F55" s="9"/>
      <c r="G55" s="131"/>
      <c r="H55" s="181"/>
      <c r="I55" s="181"/>
      <c r="J55" s="185"/>
      <c r="K55" s="180"/>
      <c r="L55" s="181"/>
      <c r="M55" s="9"/>
      <c r="N55" s="9"/>
    </row>
    <row r="56" spans="2:14" s="61" customFormat="1" hidden="1">
      <c r="B56" s="9"/>
      <c r="C56" s="11"/>
      <c r="D56" s="9"/>
      <c r="E56" s="9"/>
      <c r="F56" s="9"/>
      <c r="G56" s="131"/>
      <c r="H56" s="181"/>
      <c r="I56" s="181"/>
      <c r="J56" s="185"/>
      <c r="K56" s="180"/>
      <c r="L56" s="181"/>
      <c r="M56" s="9"/>
      <c r="N56" s="9"/>
    </row>
    <row r="57" spans="2:14" s="61" customFormat="1" hidden="1">
      <c r="B57" s="9"/>
      <c r="C57" s="11"/>
      <c r="D57" s="9"/>
      <c r="E57" s="9"/>
      <c r="F57" s="9"/>
      <c r="G57" s="131"/>
      <c r="J57" s="62"/>
      <c r="K57" s="131"/>
      <c r="M57" s="9"/>
      <c r="N57" s="9"/>
    </row>
    <row r="58" spans="2:14" s="61" customFormat="1" hidden="1">
      <c r="B58" s="9"/>
      <c r="C58" s="11"/>
      <c r="D58" s="9"/>
      <c r="E58" s="9"/>
      <c r="F58" s="9"/>
      <c r="G58" s="131"/>
      <c r="J58" s="62"/>
      <c r="K58" s="131"/>
      <c r="M58" s="9"/>
      <c r="N58" s="9"/>
    </row>
    <row r="59" spans="2:14" s="61" customFormat="1" hidden="1">
      <c r="B59" s="9"/>
      <c r="C59" s="11"/>
      <c r="D59" s="9"/>
      <c r="E59" s="9"/>
      <c r="F59" s="9"/>
      <c r="G59" s="131"/>
      <c r="J59" s="62"/>
      <c r="K59" s="131"/>
      <c r="M59" s="9"/>
      <c r="N59" s="9"/>
    </row>
    <row r="60" spans="2:14" s="61" customFormat="1" hidden="1">
      <c r="B60" s="9"/>
      <c r="C60" s="11"/>
      <c r="D60" s="9"/>
      <c r="E60" s="9"/>
      <c r="F60" s="9"/>
      <c r="G60" s="131"/>
      <c r="J60" s="62"/>
      <c r="K60" s="131"/>
      <c r="M60" s="9"/>
      <c r="N60" s="9"/>
    </row>
    <row r="61" spans="2:14" s="61" customFormat="1" hidden="1">
      <c r="B61" s="9"/>
      <c r="C61" s="11"/>
      <c r="D61" s="9"/>
      <c r="E61" s="9"/>
      <c r="F61" s="9"/>
      <c r="G61" s="131"/>
      <c r="J61" s="62"/>
      <c r="K61" s="131"/>
      <c r="M61" s="9"/>
      <c r="N61" s="9"/>
    </row>
  </sheetData>
  <mergeCells count="70">
    <mergeCell ref="H34:H35"/>
    <mergeCell ref="F26:F28"/>
    <mergeCell ref="G26:G28"/>
    <mergeCell ref="H26:H28"/>
    <mergeCell ref="G29:G33"/>
    <mergeCell ref="H29:H33"/>
    <mergeCell ref="H24:H25"/>
    <mergeCell ref="B29:B33"/>
    <mergeCell ref="C29:C33"/>
    <mergeCell ref="D29:D33"/>
    <mergeCell ref="E29:E33"/>
    <mergeCell ref="F29:F33"/>
    <mergeCell ref="B24:B25"/>
    <mergeCell ref="C24:C25"/>
    <mergeCell ref="D24:D25"/>
    <mergeCell ref="E24:E25"/>
    <mergeCell ref="F24:F25"/>
    <mergeCell ref="B26:B28"/>
    <mergeCell ref="C26:C28"/>
    <mergeCell ref="D26:D28"/>
    <mergeCell ref="E26:E28"/>
    <mergeCell ref="G5:G6"/>
    <mergeCell ref="H5:H6"/>
    <mergeCell ref="B10:B11"/>
    <mergeCell ref="C10:C11"/>
    <mergeCell ref="D10:D11"/>
    <mergeCell ref="E10:E11"/>
    <mergeCell ref="F10:F11"/>
    <mergeCell ref="G10:G11"/>
    <mergeCell ref="H10:H11"/>
    <mergeCell ref="B5:B6"/>
    <mergeCell ref="C5:C6"/>
    <mergeCell ref="D5:D6"/>
    <mergeCell ref="E5:E6"/>
    <mergeCell ref="F5:F6"/>
    <mergeCell ref="B8:B9"/>
    <mergeCell ref="C8:C9"/>
    <mergeCell ref="D8:D9"/>
    <mergeCell ref="E8:E9"/>
    <mergeCell ref="F8:F9"/>
    <mergeCell ref="G8:G9"/>
    <mergeCell ref="H8:H9"/>
    <mergeCell ref="E14:E16"/>
    <mergeCell ref="F15:F16"/>
    <mergeCell ref="G15:G16"/>
    <mergeCell ref="H15:H16"/>
    <mergeCell ref="B14:B16"/>
    <mergeCell ref="D14:D16"/>
    <mergeCell ref="C15:C16"/>
    <mergeCell ref="H17:H18"/>
    <mergeCell ref="B20:B23"/>
    <mergeCell ref="C20:C23"/>
    <mergeCell ref="D20:D23"/>
    <mergeCell ref="E20:E23"/>
    <mergeCell ref="D17:D18"/>
    <mergeCell ref="B17:B18"/>
    <mergeCell ref="C17:C18"/>
    <mergeCell ref="E17:E18"/>
    <mergeCell ref="F17:F18"/>
    <mergeCell ref="F20:F23"/>
    <mergeCell ref="G20:G23"/>
    <mergeCell ref="H20:H23"/>
    <mergeCell ref="B34:B35"/>
    <mergeCell ref="C34:C35"/>
    <mergeCell ref="D34:D35"/>
    <mergeCell ref="E34:E35"/>
    <mergeCell ref="G17:G18"/>
    <mergeCell ref="G24:G25"/>
    <mergeCell ref="F34:F35"/>
    <mergeCell ref="G34:G35"/>
  </mergeCells>
  <pageMargins left="0.53" right="0.27559055118110237" top="1.1811023622047245" bottom="0.74803149606299213" header="0.31496062992125984" footer="0.31496062992125984"/>
  <pageSetup paperSize="9" scale="80" orientation="landscape" r:id="rId1"/>
</worksheet>
</file>

<file path=xl/worksheets/sheet14.xml><?xml version="1.0" encoding="utf-8"?>
<worksheet xmlns="http://schemas.openxmlformats.org/spreadsheetml/2006/main" xmlns:r="http://schemas.openxmlformats.org/officeDocument/2006/relationships">
  <sheetPr codeName="Hoja14"/>
  <dimension ref="A1:F105"/>
  <sheetViews>
    <sheetView workbookViewId="0"/>
  </sheetViews>
  <sheetFormatPr baseColWidth="10" defaultColWidth="0" defaultRowHeight="15" zeroHeight="1"/>
  <cols>
    <col min="1" max="1" width="21.42578125" style="12" customWidth="1"/>
    <col min="2" max="2" width="49.85546875" style="12" bestFit="1" customWidth="1"/>
    <col min="3" max="3" width="3.5703125" style="50" bestFit="1" customWidth="1"/>
    <col min="4" max="4" width="7.28515625" style="50" bestFit="1" customWidth="1"/>
    <col min="5" max="5" width="50" style="12" customWidth="1"/>
    <col min="6" max="6" width="2.7109375" style="12" customWidth="1"/>
    <col min="7" max="16384" width="11.42578125" style="12" hidden="1"/>
  </cols>
  <sheetData>
    <row r="1" spans="1:5"/>
    <row r="2" spans="1:5">
      <c r="A2" s="1583" t="s">
        <v>422</v>
      </c>
      <c r="B2" s="1583"/>
      <c r="C2" s="1583"/>
      <c r="D2" s="1583"/>
      <c r="E2" s="1583"/>
    </row>
    <row r="3" spans="1:5">
      <c r="A3" s="18" t="s">
        <v>423</v>
      </c>
      <c r="B3" s="1584" t="s">
        <v>424</v>
      </c>
      <c r="C3" s="1585"/>
      <c r="D3" s="1585"/>
      <c r="E3" s="1586"/>
    </row>
    <row r="4" spans="1:5">
      <c r="A4" s="19" t="s">
        <v>393</v>
      </c>
      <c r="B4" s="19" t="s">
        <v>394</v>
      </c>
      <c r="C4" s="19" t="s">
        <v>425</v>
      </c>
      <c r="D4" s="19" t="s">
        <v>400</v>
      </c>
      <c r="E4" s="19" t="s">
        <v>403</v>
      </c>
    </row>
    <row r="5" spans="1:5">
      <c r="A5" s="20" t="s">
        <v>395</v>
      </c>
      <c r="B5" s="20" t="s">
        <v>426</v>
      </c>
      <c r="C5" s="21" t="s">
        <v>185</v>
      </c>
      <c r="D5" s="21" t="s">
        <v>7</v>
      </c>
      <c r="E5" s="20"/>
    </row>
    <row r="6" spans="1:5">
      <c r="A6" s="20" t="s">
        <v>401</v>
      </c>
      <c r="B6" s="20" t="s">
        <v>427</v>
      </c>
      <c r="C6" s="21" t="s">
        <v>184</v>
      </c>
      <c r="D6" s="21" t="s">
        <v>99</v>
      </c>
      <c r="E6" s="20"/>
    </row>
    <row r="7" spans="1:5">
      <c r="A7" s="20" t="s">
        <v>428</v>
      </c>
      <c r="B7" s="20" t="s">
        <v>429</v>
      </c>
      <c r="C7" s="21" t="s">
        <v>184</v>
      </c>
      <c r="D7" s="21" t="s">
        <v>99</v>
      </c>
      <c r="E7" s="20"/>
    </row>
    <row r="8" spans="1:5"/>
    <row r="9" spans="1:5"/>
    <row r="10" spans="1:5">
      <c r="A10" s="1587" t="s">
        <v>430</v>
      </c>
      <c r="B10" s="1587"/>
      <c r="C10" s="1587"/>
      <c r="D10" s="1587"/>
      <c r="E10" s="1587"/>
    </row>
    <row r="11" spans="1:5">
      <c r="A11" s="22" t="s">
        <v>423</v>
      </c>
      <c r="B11" s="1588" t="s">
        <v>424</v>
      </c>
      <c r="C11" s="1589"/>
      <c r="D11" s="1589"/>
      <c r="E11" s="1590"/>
    </row>
    <row r="12" spans="1:5">
      <c r="A12" s="23" t="s">
        <v>393</v>
      </c>
      <c r="B12" s="23" t="s">
        <v>394</v>
      </c>
      <c r="C12" s="23" t="s">
        <v>425</v>
      </c>
      <c r="D12" s="23" t="s">
        <v>400</v>
      </c>
      <c r="E12" s="23" t="s">
        <v>403</v>
      </c>
    </row>
    <row r="13" spans="1:5">
      <c r="A13" s="24" t="s">
        <v>395</v>
      </c>
      <c r="B13" s="24" t="s">
        <v>426</v>
      </c>
      <c r="C13" s="25" t="s">
        <v>185</v>
      </c>
      <c r="D13" s="25" t="s">
        <v>7</v>
      </c>
      <c r="E13" s="24"/>
    </row>
    <row r="14" spans="1:5" ht="90">
      <c r="A14" s="24" t="s">
        <v>431</v>
      </c>
      <c r="B14" s="24" t="s">
        <v>432</v>
      </c>
      <c r="C14" s="25" t="s">
        <v>221</v>
      </c>
      <c r="D14" s="25" t="s">
        <v>99</v>
      </c>
      <c r="E14" s="332" t="s">
        <v>5671</v>
      </c>
    </row>
    <row r="15" spans="1:5"/>
    <row r="16" spans="1:5"/>
    <row r="17" spans="1:5">
      <c r="A17" s="1591" t="s">
        <v>433</v>
      </c>
      <c r="B17" s="1591"/>
      <c r="C17" s="1591"/>
      <c r="D17" s="1591"/>
      <c r="E17" s="1591"/>
    </row>
    <row r="18" spans="1:5">
      <c r="A18" s="26" t="s">
        <v>423</v>
      </c>
      <c r="B18" s="1592" t="s">
        <v>434</v>
      </c>
      <c r="C18" s="1593"/>
      <c r="D18" s="1593"/>
      <c r="E18" s="1594"/>
    </row>
    <row r="19" spans="1:5">
      <c r="A19" s="27" t="s">
        <v>393</v>
      </c>
      <c r="B19" s="27" t="s">
        <v>394</v>
      </c>
      <c r="C19" s="28" t="s">
        <v>425</v>
      </c>
      <c r="D19" s="27" t="s">
        <v>400</v>
      </c>
      <c r="E19" s="27" t="s">
        <v>435</v>
      </c>
    </row>
    <row r="20" spans="1:5">
      <c r="A20" s="29" t="s">
        <v>395</v>
      </c>
      <c r="B20" s="29" t="s">
        <v>436</v>
      </c>
      <c r="C20" s="30" t="s">
        <v>185</v>
      </c>
      <c r="D20" s="30" t="s">
        <v>7</v>
      </c>
      <c r="E20" s="29"/>
    </row>
    <row r="21" spans="1:5">
      <c r="A21" s="29" t="s">
        <v>437</v>
      </c>
      <c r="B21" s="29" t="s">
        <v>438</v>
      </c>
      <c r="C21" s="30" t="s">
        <v>185</v>
      </c>
      <c r="D21" s="30" t="s">
        <v>7</v>
      </c>
      <c r="E21" s="29"/>
    </row>
    <row r="22" spans="1:5" ht="30">
      <c r="A22" s="29" t="s">
        <v>439</v>
      </c>
      <c r="B22" s="29" t="s">
        <v>440</v>
      </c>
      <c r="C22" s="30" t="s">
        <v>185</v>
      </c>
      <c r="D22" s="30" t="s">
        <v>11</v>
      </c>
      <c r="E22" s="31" t="s">
        <v>441</v>
      </c>
    </row>
    <row r="23" spans="1:5">
      <c r="A23" s="29" t="s">
        <v>494</v>
      </c>
      <c r="B23" s="29" t="s">
        <v>495</v>
      </c>
      <c r="C23" s="30" t="s">
        <v>184</v>
      </c>
      <c r="D23" s="30" t="s">
        <v>149</v>
      </c>
      <c r="E23" s="54" t="s">
        <v>25</v>
      </c>
    </row>
    <row r="24" spans="1:5">
      <c r="A24" s="29" t="s">
        <v>496</v>
      </c>
      <c r="B24" s="29" t="s">
        <v>497</v>
      </c>
      <c r="C24" s="30" t="s">
        <v>184</v>
      </c>
      <c r="D24" s="30" t="s">
        <v>149</v>
      </c>
      <c r="E24" s="54" t="s">
        <v>25</v>
      </c>
    </row>
    <row r="25" spans="1:5"/>
    <row r="26" spans="1:5"/>
    <row r="27" spans="1:5">
      <c r="A27" s="1595" t="s">
        <v>498</v>
      </c>
      <c r="B27" s="1595"/>
      <c r="C27" s="1595"/>
      <c r="D27" s="1595"/>
      <c r="E27" s="1595"/>
    </row>
    <row r="28" spans="1:5">
      <c r="A28" s="55" t="s">
        <v>423</v>
      </c>
      <c r="B28" s="1596" t="s">
        <v>434</v>
      </c>
      <c r="C28" s="1597"/>
      <c r="D28" s="1597"/>
      <c r="E28" s="1598"/>
    </row>
    <row r="29" spans="1:5">
      <c r="A29" s="56" t="s">
        <v>393</v>
      </c>
      <c r="B29" s="56" t="s">
        <v>394</v>
      </c>
      <c r="C29" s="57" t="s">
        <v>425</v>
      </c>
      <c r="D29" s="56" t="s">
        <v>400</v>
      </c>
      <c r="E29" s="56" t="s">
        <v>435</v>
      </c>
    </row>
    <row r="30" spans="1:5">
      <c r="A30" s="58" t="s">
        <v>395</v>
      </c>
      <c r="B30" s="58" t="s">
        <v>436</v>
      </c>
      <c r="C30" s="59" t="s">
        <v>185</v>
      </c>
      <c r="D30" s="59" t="s">
        <v>7</v>
      </c>
      <c r="E30" s="58"/>
    </row>
    <row r="31" spans="1:5">
      <c r="A31" s="58" t="s">
        <v>499</v>
      </c>
      <c r="B31" s="58" t="s">
        <v>500</v>
      </c>
      <c r="C31" s="59" t="s">
        <v>185</v>
      </c>
      <c r="D31" s="59" t="s">
        <v>176</v>
      </c>
      <c r="E31" s="58"/>
    </row>
    <row r="32" spans="1:5">
      <c r="A32" s="58" t="s">
        <v>501</v>
      </c>
      <c r="B32" s="58" t="s">
        <v>502</v>
      </c>
      <c r="C32" s="59" t="s">
        <v>185</v>
      </c>
      <c r="D32" s="59" t="s">
        <v>5</v>
      </c>
      <c r="E32" s="58"/>
    </row>
    <row r="33" spans="1:5">
      <c r="A33" s="58" t="s">
        <v>503</v>
      </c>
      <c r="B33" s="58" t="s">
        <v>504</v>
      </c>
      <c r="C33" s="59" t="s">
        <v>184</v>
      </c>
      <c r="D33" s="59" t="s">
        <v>451</v>
      </c>
      <c r="E33" s="58" t="s">
        <v>452</v>
      </c>
    </row>
    <row r="34" spans="1:5">
      <c r="A34" s="58" t="s">
        <v>505</v>
      </c>
      <c r="B34" s="58" t="s">
        <v>506</v>
      </c>
      <c r="C34" s="59" t="s">
        <v>184</v>
      </c>
      <c r="D34" s="59" t="s">
        <v>451</v>
      </c>
      <c r="E34" s="58" t="s">
        <v>452</v>
      </c>
    </row>
    <row r="35" spans="1:5"/>
    <row r="36" spans="1:5"/>
    <row r="37" spans="1:5">
      <c r="A37" s="1599" t="s">
        <v>442</v>
      </c>
      <c r="B37" s="1599"/>
      <c r="C37" s="1599"/>
      <c r="D37" s="1599"/>
      <c r="E37" s="1599"/>
    </row>
    <row r="38" spans="1:5">
      <c r="A38" s="32" t="s">
        <v>423</v>
      </c>
      <c r="B38" s="1600" t="s">
        <v>434</v>
      </c>
      <c r="C38" s="1601"/>
      <c r="D38" s="1601"/>
      <c r="E38" s="1602"/>
    </row>
    <row r="39" spans="1:5">
      <c r="A39" s="33" t="s">
        <v>393</v>
      </c>
      <c r="B39" s="33" t="s">
        <v>394</v>
      </c>
      <c r="C39" s="33" t="s">
        <v>425</v>
      </c>
      <c r="D39" s="33" t="s">
        <v>400</v>
      </c>
      <c r="E39" s="33" t="s">
        <v>435</v>
      </c>
    </row>
    <row r="40" spans="1:5">
      <c r="A40" s="34" t="s">
        <v>395</v>
      </c>
      <c r="B40" s="34" t="s">
        <v>443</v>
      </c>
      <c r="C40" s="35" t="s">
        <v>185</v>
      </c>
      <c r="D40" s="35" t="s">
        <v>7</v>
      </c>
      <c r="E40" s="34"/>
    </row>
    <row r="41" spans="1:5">
      <c r="A41" s="34" t="s">
        <v>396</v>
      </c>
      <c r="B41" s="34" t="s">
        <v>444</v>
      </c>
      <c r="C41" s="35" t="s">
        <v>185</v>
      </c>
      <c r="D41" s="35" t="s">
        <v>99</v>
      </c>
      <c r="E41" s="34"/>
    </row>
    <row r="42" spans="1:5">
      <c r="A42" s="34" t="s">
        <v>397</v>
      </c>
      <c r="B42" s="34" t="s">
        <v>399</v>
      </c>
      <c r="C42" s="35" t="s">
        <v>185</v>
      </c>
      <c r="D42" s="35" t="s">
        <v>44</v>
      </c>
      <c r="E42" s="34"/>
    </row>
    <row r="43" spans="1:5">
      <c r="A43" s="34" t="s">
        <v>398</v>
      </c>
      <c r="B43" s="34" t="s">
        <v>445</v>
      </c>
      <c r="C43" s="35" t="s">
        <v>185</v>
      </c>
      <c r="D43" s="35" t="s">
        <v>105</v>
      </c>
      <c r="E43" s="34"/>
    </row>
    <row r="44" spans="1:5" ht="45">
      <c r="A44" s="34" t="s">
        <v>446</v>
      </c>
      <c r="B44" s="34" t="s">
        <v>447</v>
      </c>
      <c r="C44" s="35" t="s">
        <v>184</v>
      </c>
      <c r="D44" s="35" t="s">
        <v>11</v>
      </c>
      <c r="E44" s="36" t="s">
        <v>448</v>
      </c>
    </row>
    <row r="45" spans="1:5">
      <c r="A45" s="34" t="s">
        <v>449</v>
      </c>
      <c r="B45" s="34" t="s">
        <v>450</v>
      </c>
      <c r="C45" s="35" t="s">
        <v>184</v>
      </c>
      <c r="D45" s="35" t="s">
        <v>451</v>
      </c>
      <c r="E45" s="34" t="s">
        <v>452</v>
      </c>
    </row>
    <row r="46" spans="1:5">
      <c r="A46" s="34" t="s">
        <v>453</v>
      </c>
      <c r="B46" s="34" t="s">
        <v>454</v>
      </c>
      <c r="C46" s="35" t="s">
        <v>184</v>
      </c>
      <c r="D46" s="35" t="s">
        <v>404</v>
      </c>
      <c r="E46" s="34" t="s">
        <v>455</v>
      </c>
    </row>
    <row r="47" spans="1:5">
      <c r="A47" s="34" t="s">
        <v>456</v>
      </c>
      <c r="B47" s="34" t="s">
        <v>457</v>
      </c>
      <c r="C47" s="35" t="s">
        <v>184</v>
      </c>
      <c r="D47" s="35" t="s">
        <v>13</v>
      </c>
      <c r="E47" s="34"/>
    </row>
    <row r="48" spans="1:5" ht="30">
      <c r="A48" s="34" t="s">
        <v>458</v>
      </c>
      <c r="B48" s="34" t="s">
        <v>459</v>
      </c>
      <c r="C48" s="35" t="s">
        <v>184</v>
      </c>
      <c r="D48" s="37" t="s">
        <v>99</v>
      </c>
      <c r="E48" s="333" t="s">
        <v>460</v>
      </c>
    </row>
    <row r="49" spans="1:5" ht="30">
      <c r="A49" s="34" t="s">
        <v>461</v>
      </c>
      <c r="B49" s="38" t="s">
        <v>405</v>
      </c>
      <c r="C49" s="35" t="s">
        <v>184</v>
      </c>
      <c r="D49" s="37" t="s">
        <v>99</v>
      </c>
      <c r="E49" s="333" t="s">
        <v>460</v>
      </c>
    </row>
    <row r="50" spans="1:5" ht="60">
      <c r="A50" s="34" t="s">
        <v>462</v>
      </c>
      <c r="B50" s="34" t="s">
        <v>463</v>
      </c>
      <c r="C50" s="35" t="s">
        <v>184</v>
      </c>
      <c r="D50" s="37" t="s">
        <v>11</v>
      </c>
      <c r="E50" s="333" t="s">
        <v>5672</v>
      </c>
    </row>
    <row r="51" spans="1:5" ht="30">
      <c r="A51" s="34" t="s">
        <v>464</v>
      </c>
      <c r="B51" s="38" t="s">
        <v>406</v>
      </c>
      <c r="C51" s="35" t="s">
        <v>184</v>
      </c>
      <c r="D51" s="37" t="s">
        <v>11</v>
      </c>
      <c r="E51" s="333" t="s">
        <v>460</v>
      </c>
    </row>
    <row r="52" spans="1:5"/>
    <row r="53" spans="1:5"/>
    <row r="54" spans="1:5">
      <c r="A54" s="1603" t="s">
        <v>465</v>
      </c>
      <c r="B54" s="1603"/>
      <c r="C54" s="1603"/>
      <c r="D54" s="1603"/>
      <c r="E54" s="1603"/>
    </row>
    <row r="55" spans="1:5">
      <c r="A55" s="39" t="s">
        <v>423</v>
      </c>
      <c r="B55" s="1604" t="s">
        <v>434</v>
      </c>
      <c r="C55" s="1605"/>
      <c r="D55" s="1605"/>
      <c r="E55" s="1606"/>
    </row>
    <row r="56" spans="1:5">
      <c r="A56" s="40" t="s">
        <v>393</v>
      </c>
      <c r="B56" s="40" t="s">
        <v>394</v>
      </c>
      <c r="C56" s="41" t="s">
        <v>425</v>
      </c>
      <c r="D56" s="40" t="s">
        <v>400</v>
      </c>
      <c r="E56" s="40" t="s">
        <v>435</v>
      </c>
    </row>
    <row r="57" spans="1:5">
      <c r="A57" s="42" t="s">
        <v>395</v>
      </c>
      <c r="B57" s="42" t="s">
        <v>436</v>
      </c>
      <c r="C57" s="43" t="s">
        <v>185</v>
      </c>
      <c r="D57" s="43" t="s">
        <v>7</v>
      </c>
      <c r="E57" s="42"/>
    </row>
    <row r="58" spans="1:5">
      <c r="A58" s="42" t="s">
        <v>396</v>
      </c>
      <c r="B58" s="42" t="s">
        <v>444</v>
      </c>
      <c r="C58" s="43" t="s">
        <v>185</v>
      </c>
      <c r="D58" s="43" t="s">
        <v>99</v>
      </c>
      <c r="E58" s="42"/>
    </row>
    <row r="59" spans="1:5">
      <c r="A59" s="42" t="s">
        <v>397</v>
      </c>
      <c r="B59" s="592" t="s">
        <v>6024</v>
      </c>
      <c r="C59" s="43" t="s">
        <v>185</v>
      </c>
      <c r="D59" s="43" t="s">
        <v>69</v>
      </c>
      <c r="E59" s="42"/>
    </row>
    <row r="60" spans="1:5">
      <c r="A60" s="42" t="s">
        <v>466</v>
      </c>
      <c r="B60" s="592" t="s">
        <v>6022</v>
      </c>
      <c r="C60" s="43" t="s">
        <v>185</v>
      </c>
      <c r="D60" s="43" t="s">
        <v>467</v>
      </c>
      <c r="E60" s="42"/>
    </row>
    <row r="61" spans="1:5">
      <c r="A61" s="44" t="s">
        <v>468</v>
      </c>
      <c r="B61" s="592" t="s">
        <v>6023</v>
      </c>
      <c r="C61" s="43" t="s">
        <v>184</v>
      </c>
      <c r="D61" s="45" t="s">
        <v>467</v>
      </c>
      <c r="E61" s="44"/>
    </row>
    <row r="62" spans="1:5" s="587" customFormat="1">
      <c r="C62" s="593"/>
      <c r="D62" s="593"/>
    </row>
    <row r="63" spans="1:5" s="587" customFormat="1">
      <c r="C63" s="593"/>
      <c r="D63" s="593"/>
    </row>
    <row r="64" spans="1:5" s="587" customFormat="1">
      <c r="A64" s="1583" t="s">
        <v>6029</v>
      </c>
      <c r="B64" s="1583"/>
      <c r="C64" s="1583"/>
      <c r="D64" s="1583"/>
      <c r="E64" s="1583"/>
    </row>
    <row r="65" spans="1:5" s="587" customFormat="1">
      <c r="A65" s="588" t="s">
        <v>423</v>
      </c>
      <c r="B65" s="1584" t="s">
        <v>434</v>
      </c>
      <c r="C65" s="1585"/>
      <c r="D65" s="1585"/>
      <c r="E65" s="1586"/>
    </row>
    <row r="66" spans="1:5" s="587" customFormat="1">
      <c r="A66" s="589" t="s">
        <v>393</v>
      </c>
      <c r="B66" s="589" t="s">
        <v>394</v>
      </c>
      <c r="C66" s="589" t="s">
        <v>425</v>
      </c>
      <c r="D66" s="589" t="s">
        <v>400</v>
      </c>
      <c r="E66" s="589" t="s">
        <v>403</v>
      </c>
    </row>
    <row r="67" spans="1:5" s="587" customFormat="1">
      <c r="A67" s="590" t="s">
        <v>395</v>
      </c>
      <c r="B67" s="590" t="s">
        <v>436</v>
      </c>
      <c r="C67" s="590" t="s">
        <v>185</v>
      </c>
      <c r="D67" s="591" t="s">
        <v>7</v>
      </c>
      <c r="E67" s="590"/>
    </row>
    <row r="68" spans="1:5" s="587" customFormat="1">
      <c r="A68" s="590" t="s">
        <v>396</v>
      </c>
      <c r="B68" s="590" t="s">
        <v>444</v>
      </c>
      <c r="C68" s="590" t="s">
        <v>185</v>
      </c>
      <c r="D68" s="591" t="s">
        <v>99</v>
      </c>
      <c r="E68" s="590"/>
    </row>
    <row r="69" spans="1:5" s="587" customFormat="1">
      <c r="A69" s="590" t="s">
        <v>397</v>
      </c>
      <c r="B69" s="590" t="s">
        <v>6024</v>
      </c>
      <c r="C69" s="590" t="s">
        <v>185</v>
      </c>
      <c r="D69" s="591" t="s">
        <v>69</v>
      </c>
      <c r="E69" s="590"/>
    </row>
    <row r="70" spans="1:5" s="587" customFormat="1">
      <c r="A70" s="590" t="s">
        <v>466</v>
      </c>
      <c r="B70" s="590" t="s">
        <v>6022</v>
      </c>
      <c r="C70" s="590" t="s">
        <v>185</v>
      </c>
      <c r="D70" s="591" t="s">
        <v>467</v>
      </c>
      <c r="E70" s="590"/>
    </row>
    <row r="71" spans="1:5" s="587" customFormat="1">
      <c r="A71" s="590" t="s">
        <v>468</v>
      </c>
      <c r="B71" s="590" t="s">
        <v>6023</v>
      </c>
      <c r="C71" s="590" t="s">
        <v>184</v>
      </c>
      <c r="D71" s="591" t="s">
        <v>467</v>
      </c>
      <c r="E71" s="590"/>
    </row>
    <row r="72" spans="1:5" s="587" customFormat="1">
      <c r="C72" s="593"/>
      <c r="D72" s="593"/>
    </row>
    <row r="73" spans="1:5" s="587" customFormat="1">
      <c r="C73" s="593"/>
      <c r="D73" s="593"/>
    </row>
    <row r="74" spans="1:5" s="587" customFormat="1">
      <c r="A74" s="1595" t="s">
        <v>6028</v>
      </c>
      <c r="B74" s="1595"/>
      <c r="C74" s="1595"/>
      <c r="D74" s="1595"/>
      <c r="E74" s="1595"/>
    </row>
    <row r="75" spans="1:5" s="587" customFormat="1">
      <c r="A75" s="597" t="s">
        <v>423</v>
      </c>
      <c r="B75" s="1596" t="s">
        <v>434</v>
      </c>
      <c r="C75" s="1597"/>
      <c r="D75" s="1597"/>
      <c r="E75" s="1598"/>
    </row>
    <row r="76" spans="1:5" s="587" customFormat="1">
      <c r="A76" s="598" t="s">
        <v>393</v>
      </c>
      <c r="B76" s="598" t="s">
        <v>394</v>
      </c>
      <c r="C76" s="599" t="s">
        <v>425</v>
      </c>
      <c r="D76" s="598" t="s">
        <v>400</v>
      </c>
      <c r="E76" s="598" t="s">
        <v>435</v>
      </c>
    </row>
    <row r="77" spans="1:5" s="587" customFormat="1">
      <c r="A77" s="600" t="s">
        <v>395</v>
      </c>
      <c r="B77" s="600" t="s">
        <v>443</v>
      </c>
      <c r="C77" s="600" t="s">
        <v>185</v>
      </c>
      <c r="D77" s="600" t="s">
        <v>7</v>
      </c>
      <c r="E77" s="600"/>
    </row>
    <row r="78" spans="1:5" s="587" customFormat="1">
      <c r="A78" s="600" t="s">
        <v>396</v>
      </c>
      <c r="B78" s="600" t="s">
        <v>444</v>
      </c>
      <c r="C78" s="600" t="s">
        <v>185</v>
      </c>
      <c r="D78" s="600" t="s">
        <v>99</v>
      </c>
      <c r="E78" s="600"/>
    </row>
    <row r="79" spans="1:5" s="587" customFormat="1">
      <c r="A79" s="600" t="s">
        <v>4537</v>
      </c>
      <c r="B79" s="600" t="s">
        <v>6025</v>
      </c>
      <c r="C79" s="600" t="s">
        <v>185</v>
      </c>
      <c r="D79" s="600" t="s">
        <v>149</v>
      </c>
      <c r="E79" s="600"/>
    </row>
    <row r="80" spans="1:5" s="587" customFormat="1">
      <c r="A80" s="600" t="s">
        <v>6027</v>
      </c>
      <c r="B80" s="600" t="s">
        <v>6026</v>
      </c>
      <c r="C80" s="600" t="s">
        <v>184</v>
      </c>
      <c r="D80" s="600" t="s">
        <v>149</v>
      </c>
      <c r="E80" s="600"/>
    </row>
    <row r="81" spans="1:5" s="587" customFormat="1">
      <c r="C81" s="593"/>
      <c r="D81" s="593"/>
    </row>
    <row r="82" spans="1:5"/>
    <row r="83" spans="1:5">
      <c r="A83" s="1607" t="s">
        <v>469</v>
      </c>
      <c r="B83" s="1607"/>
      <c r="C83" s="1607"/>
      <c r="D83" s="1607"/>
      <c r="E83" s="1607"/>
    </row>
    <row r="84" spans="1:5">
      <c r="A84" s="46" t="s">
        <v>423</v>
      </c>
      <c r="B84" s="1580" t="s">
        <v>470</v>
      </c>
      <c r="C84" s="1581"/>
      <c r="D84" s="1581"/>
      <c r="E84" s="1582"/>
    </row>
    <row r="85" spans="1:5">
      <c r="A85" s="46" t="s">
        <v>393</v>
      </c>
      <c r="B85" s="46" t="s">
        <v>394</v>
      </c>
      <c r="C85" s="47" t="s">
        <v>425</v>
      </c>
      <c r="D85" s="46" t="s">
        <v>400</v>
      </c>
      <c r="E85" s="46" t="s">
        <v>435</v>
      </c>
    </row>
    <row r="86" spans="1:5" ht="45">
      <c r="A86" s="48" t="s">
        <v>407</v>
      </c>
      <c r="B86" s="48" t="s">
        <v>471</v>
      </c>
      <c r="C86" s="49" t="s">
        <v>185</v>
      </c>
      <c r="D86" s="49" t="s">
        <v>52</v>
      </c>
      <c r="E86" s="334" t="s">
        <v>472</v>
      </c>
    </row>
    <row r="87" spans="1:5">
      <c r="A87" s="48" t="s">
        <v>408</v>
      </c>
      <c r="B87" s="48" t="s">
        <v>473</v>
      </c>
      <c r="C87" s="49" t="s">
        <v>185</v>
      </c>
      <c r="D87" s="49" t="s">
        <v>50</v>
      </c>
      <c r="E87" s="335" t="s">
        <v>474</v>
      </c>
    </row>
    <row r="88" spans="1:5">
      <c r="A88" s="48" t="s">
        <v>409</v>
      </c>
      <c r="B88" s="48" t="s">
        <v>475</v>
      </c>
      <c r="C88" s="49" t="s">
        <v>184</v>
      </c>
      <c r="D88" s="49" t="s">
        <v>5</v>
      </c>
      <c r="E88" s="335" t="s">
        <v>474</v>
      </c>
    </row>
    <row r="89" spans="1:5"/>
    <row r="90" spans="1:5" hidden="1"/>
    <row r="91" spans="1:5" hidden="1"/>
    <row r="92" spans="1:5" hidden="1"/>
    <row r="93" spans="1:5" hidden="1"/>
    <row r="94" spans="1:5" hidden="1"/>
    <row r="95" spans="1:5" hidden="1"/>
    <row r="96" spans="1:5" hidden="1"/>
    <row r="97" hidden="1"/>
    <row r="98" hidden="1"/>
    <row r="99" hidden="1"/>
    <row r="100" hidden="1"/>
    <row r="101" hidden="1"/>
    <row r="102" hidden="1"/>
    <row r="103" hidden="1"/>
    <row r="104" hidden="1"/>
    <row r="105" hidden="1"/>
  </sheetData>
  <mergeCells count="18">
    <mergeCell ref="A74:E74"/>
    <mergeCell ref="B75:E75"/>
    <mergeCell ref="B84:E84"/>
    <mergeCell ref="A2:E2"/>
    <mergeCell ref="B3:E3"/>
    <mergeCell ref="A10:E10"/>
    <mergeCell ref="B11:E11"/>
    <mergeCell ref="A17:E17"/>
    <mergeCell ref="B18:E18"/>
    <mergeCell ref="A27:E27"/>
    <mergeCell ref="B28:E28"/>
    <mergeCell ref="A37:E37"/>
    <mergeCell ref="B38:E38"/>
    <mergeCell ref="A54:E54"/>
    <mergeCell ref="B55:E55"/>
    <mergeCell ref="A83:E83"/>
    <mergeCell ref="A64:E64"/>
    <mergeCell ref="B65:E6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sheetPr codeName="Hoja15"/>
  <dimension ref="A1:H28"/>
  <sheetViews>
    <sheetView workbookViewId="0">
      <pane xSplit="3" ySplit="3" topLeftCell="D4" activePane="bottomRight" state="frozen"/>
      <selection pane="topRight" activeCell="D1" sqref="D1"/>
      <selection pane="bottomLeft" activeCell="A4" sqref="A4"/>
      <selection pane="bottomRight" activeCell="D4" sqref="D4"/>
    </sheetView>
  </sheetViews>
  <sheetFormatPr baseColWidth="10" defaultColWidth="0" defaultRowHeight="15" zeroHeight="1"/>
  <cols>
    <col min="1" max="1" width="26.140625" style="7" bestFit="1" customWidth="1"/>
    <col min="2" max="2" width="28.5703125" style="7" customWidth="1"/>
    <col min="3" max="3" width="5.85546875" style="17" customWidth="1"/>
    <col min="4" max="5" width="28.5703125" style="7" customWidth="1"/>
    <col min="6" max="6" width="5.7109375" style="17" customWidth="1"/>
    <col min="7" max="7" width="28.5703125" style="7" customWidth="1"/>
    <col min="8" max="8" width="2.7109375" style="7" customWidth="1"/>
    <col min="9" max="16384" width="11.42578125" style="7" hidden="1"/>
  </cols>
  <sheetData>
    <row r="1" spans="1:7"/>
    <row r="2" spans="1:7">
      <c r="A2" s="1608" t="s">
        <v>407</v>
      </c>
      <c r="B2" s="1609" t="s">
        <v>408</v>
      </c>
      <c r="C2" s="1609"/>
      <c r="D2" s="1609"/>
      <c r="E2" s="1609" t="s">
        <v>409</v>
      </c>
      <c r="F2" s="1609"/>
      <c r="G2" s="1609"/>
    </row>
    <row r="3" spans="1:7">
      <c r="A3" s="1608"/>
      <c r="B3" s="13" t="s">
        <v>394</v>
      </c>
      <c r="C3" s="13" t="s">
        <v>400</v>
      </c>
      <c r="D3" s="13" t="s">
        <v>402</v>
      </c>
      <c r="E3" s="13" t="s">
        <v>394</v>
      </c>
      <c r="F3" s="13" t="s">
        <v>400</v>
      </c>
      <c r="G3" s="13" t="s">
        <v>402</v>
      </c>
    </row>
    <row r="4" spans="1:7" ht="60">
      <c r="A4" s="14" t="s">
        <v>410</v>
      </c>
      <c r="B4" s="15" t="s">
        <v>411</v>
      </c>
      <c r="C4" s="16" t="s">
        <v>412</v>
      </c>
      <c r="D4" s="15" t="s">
        <v>413</v>
      </c>
      <c r="E4" s="15" t="s">
        <v>414</v>
      </c>
      <c r="F4" s="16" t="s">
        <v>105</v>
      </c>
      <c r="G4" s="15" t="s">
        <v>415</v>
      </c>
    </row>
    <row r="5" spans="1:7" ht="30">
      <c r="A5" s="14" t="s">
        <v>416</v>
      </c>
      <c r="B5" s="15" t="s">
        <v>417</v>
      </c>
      <c r="C5" s="16" t="s">
        <v>99</v>
      </c>
      <c r="D5" s="15"/>
      <c r="E5" s="15" t="s">
        <v>418</v>
      </c>
      <c r="F5" s="16" t="s">
        <v>105</v>
      </c>
      <c r="G5" s="15" t="s">
        <v>415</v>
      </c>
    </row>
    <row r="6" spans="1:7" ht="30">
      <c r="A6" s="14" t="s">
        <v>419</v>
      </c>
      <c r="B6" s="15" t="s">
        <v>420</v>
      </c>
      <c r="C6" s="16" t="s">
        <v>99</v>
      </c>
      <c r="D6" s="15"/>
      <c r="E6" s="15" t="s">
        <v>421</v>
      </c>
      <c r="F6" s="16" t="s">
        <v>105</v>
      </c>
      <c r="G6" s="15" t="s">
        <v>415</v>
      </c>
    </row>
    <row r="7" spans="1:7">
      <c r="A7" s="14" t="s">
        <v>3000</v>
      </c>
      <c r="B7" s="15" t="s">
        <v>3001</v>
      </c>
      <c r="C7" s="16" t="s">
        <v>99</v>
      </c>
      <c r="D7" s="15"/>
      <c r="E7" s="15" t="s">
        <v>3002</v>
      </c>
      <c r="F7" s="16" t="s">
        <v>53</v>
      </c>
      <c r="G7" s="15" t="s">
        <v>3003</v>
      </c>
    </row>
    <row r="8" spans="1:7" ht="60">
      <c r="A8" s="14" t="s">
        <v>3006</v>
      </c>
      <c r="B8" s="15" t="s">
        <v>3008</v>
      </c>
      <c r="C8" s="16" t="s">
        <v>69</v>
      </c>
      <c r="D8" s="15"/>
      <c r="E8" s="15" t="s">
        <v>3011</v>
      </c>
      <c r="F8" s="16"/>
      <c r="G8" s="15" t="s">
        <v>3012</v>
      </c>
    </row>
    <row r="9" spans="1:7" ht="30">
      <c r="A9" s="14" t="s">
        <v>3007</v>
      </c>
      <c r="B9" s="15" t="s">
        <v>2690</v>
      </c>
      <c r="C9" s="16" t="s">
        <v>47</v>
      </c>
      <c r="D9" s="15"/>
      <c r="E9" s="15" t="s">
        <v>3005</v>
      </c>
      <c r="F9" s="16" t="s">
        <v>5</v>
      </c>
      <c r="G9" s="15"/>
    </row>
    <row r="10" spans="1:7" ht="30">
      <c r="A10" s="14" t="s">
        <v>3010</v>
      </c>
      <c r="B10" s="15" t="s">
        <v>2698</v>
      </c>
      <c r="C10" s="16" t="s">
        <v>99</v>
      </c>
      <c r="D10" s="15"/>
      <c r="E10" s="15" t="s">
        <v>3014</v>
      </c>
      <c r="F10" s="16" t="s">
        <v>5</v>
      </c>
      <c r="G10" s="15"/>
    </row>
    <row r="11" spans="1:7" ht="30">
      <c r="A11" s="14" t="s">
        <v>3017</v>
      </c>
      <c r="B11" s="15" t="s">
        <v>2728</v>
      </c>
      <c r="C11" s="16" t="s">
        <v>99</v>
      </c>
      <c r="D11" s="15"/>
      <c r="E11" s="15" t="s">
        <v>3018</v>
      </c>
      <c r="F11" s="16" t="s">
        <v>5</v>
      </c>
      <c r="G11" s="15"/>
    </row>
    <row r="12" spans="1:7" ht="30">
      <c r="A12" s="14" t="s">
        <v>3020</v>
      </c>
      <c r="B12" s="15" t="s">
        <v>2762</v>
      </c>
      <c r="C12" s="16" t="s">
        <v>69</v>
      </c>
      <c r="D12" s="15"/>
      <c r="E12" s="15" t="s">
        <v>3023</v>
      </c>
      <c r="F12" s="16" t="s">
        <v>5</v>
      </c>
      <c r="G12" s="15"/>
    </row>
    <row r="13" spans="1:7" ht="30">
      <c r="A13" s="14" t="s">
        <v>3021</v>
      </c>
      <c r="B13" s="15" t="s">
        <v>2823</v>
      </c>
      <c r="C13" s="16" t="s">
        <v>99</v>
      </c>
      <c r="D13" s="15"/>
      <c r="E13" s="15" t="s">
        <v>3024</v>
      </c>
      <c r="F13" s="16" t="s">
        <v>5</v>
      </c>
      <c r="G13" s="15"/>
    </row>
    <row r="14" spans="1:7" ht="30">
      <c r="A14" s="14" t="s">
        <v>3022</v>
      </c>
      <c r="B14" s="15" t="s">
        <v>2826</v>
      </c>
      <c r="C14" s="16" t="s">
        <v>99</v>
      </c>
      <c r="D14" s="15"/>
      <c r="E14" s="15" t="s">
        <v>3025</v>
      </c>
      <c r="F14" s="16" t="s">
        <v>5</v>
      </c>
      <c r="G14" s="15"/>
    </row>
    <row r="15" spans="1:7">
      <c r="A15" s="14" t="s">
        <v>3028</v>
      </c>
      <c r="B15" s="15" t="s">
        <v>3029</v>
      </c>
      <c r="C15" s="16" t="s">
        <v>467</v>
      </c>
      <c r="D15" s="15" t="s">
        <v>3030</v>
      </c>
      <c r="E15" s="15" t="s">
        <v>3031</v>
      </c>
      <c r="F15" s="16" t="s">
        <v>105</v>
      </c>
      <c r="G15" s="15" t="s">
        <v>415</v>
      </c>
    </row>
    <row r="16" spans="1:7" ht="30">
      <c r="A16" s="14" t="s">
        <v>3075</v>
      </c>
      <c r="B16" s="15" t="s">
        <v>3073</v>
      </c>
      <c r="C16" s="16" t="s">
        <v>99</v>
      </c>
      <c r="D16" s="15"/>
      <c r="E16" s="15" t="s">
        <v>3076</v>
      </c>
      <c r="F16" s="16" t="s">
        <v>5</v>
      </c>
      <c r="G16" s="15"/>
    </row>
    <row r="17" spans="1:7" ht="30">
      <c r="A17" s="14" t="s">
        <v>3077</v>
      </c>
      <c r="B17" s="15" t="s">
        <v>3078</v>
      </c>
      <c r="C17" s="16" t="s">
        <v>99</v>
      </c>
      <c r="D17" s="15"/>
      <c r="E17" s="15" t="s">
        <v>3079</v>
      </c>
      <c r="F17" s="16" t="s">
        <v>5</v>
      </c>
      <c r="G17" s="15"/>
    </row>
    <row r="18" spans="1:7" ht="30">
      <c r="A18" s="14" t="s">
        <v>3083</v>
      </c>
      <c r="B18" s="15" t="s">
        <v>2654</v>
      </c>
      <c r="C18" s="16" t="s">
        <v>99</v>
      </c>
      <c r="D18" s="15"/>
      <c r="E18" s="15" t="s">
        <v>3084</v>
      </c>
      <c r="F18" s="16" t="s">
        <v>5</v>
      </c>
      <c r="G18" s="15"/>
    </row>
    <row r="19" spans="1:7" ht="30">
      <c r="A19" s="14" t="s">
        <v>3602</v>
      </c>
      <c r="B19" s="15" t="s">
        <v>3127</v>
      </c>
      <c r="C19" s="16" t="s">
        <v>175</v>
      </c>
      <c r="D19" s="15"/>
      <c r="E19" s="15" t="s">
        <v>3128</v>
      </c>
      <c r="F19" s="16" t="s">
        <v>5</v>
      </c>
      <c r="G19" s="15"/>
    </row>
    <row r="20" spans="1:7" ht="30">
      <c r="A20" s="14" t="s">
        <v>3168</v>
      </c>
      <c r="B20" s="15" t="s">
        <v>2747</v>
      </c>
      <c r="C20" s="16" t="s">
        <v>99</v>
      </c>
      <c r="D20" s="15"/>
      <c r="E20" s="15" t="s">
        <v>3169</v>
      </c>
      <c r="F20" s="16" t="s">
        <v>5</v>
      </c>
      <c r="G20" s="15"/>
    </row>
    <row r="21" spans="1:7" ht="30">
      <c r="A21" s="14" t="s">
        <v>3192</v>
      </c>
      <c r="B21" s="15" t="s">
        <v>2840</v>
      </c>
      <c r="C21" s="16" t="s">
        <v>11</v>
      </c>
      <c r="D21" s="15"/>
      <c r="E21" s="15" t="s">
        <v>3191</v>
      </c>
      <c r="F21" s="16" t="s">
        <v>5</v>
      </c>
      <c r="G21" s="15"/>
    </row>
    <row r="22" spans="1:7" ht="30">
      <c r="A22" s="14" t="s">
        <v>3199</v>
      </c>
      <c r="B22" s="15" t="s">
        <v>2848</v>
      </c>
      <c r="C22" s="16" t="s">
        <v>99</v>
      </c>
      <c r="D22" s="15"/>
      <c r="E22" s="15" t="s">
        <v>3200</v>
      </c>
      <c r="F22" s="16" t="s">
        <v>5</v>
      </c>
      <c r="G22" s="15"/>
    </row>
    <row r="23" spans="1:7" ht="45">
      <c r="A23" s="14" t="s">
        <v>3249</v>
      </c>
      <c r="B23" s="15" t="s">
        <v>2846</v>
      </c>
      <c r="C23" s="16" t="s">
        <v>99</v>
      </c>
      <c r="D23" s="15"/>
      <c r="E23" s="15" t="s">
        <v>3250</v>
      </c>
      <c r="F23" s="16" t="s">
        <v>5</v>
      </c>
      <c r="G23" s="15"/>
    </row>
    <row r="24" spans="1:7" ht="30">
      <c r="A24" s="14" t="s">
        <v>3273</v>
      </c>
      <c r="B24" s="15" t="s">
        <v>459</v>
      </c>
      <c r="C24" s="16" t="s">
        <v>99</v>
      </c>
      <c r="D24" s="15"/>
      <c r="E24" s="15" t="s">
        <v>309</v>
      </c>
      <c r="F24" s="16" t="s">
        <v>5</v>
      </c>
      <c r="G24" s="15"/>
    </row>
    <row r="25" spans="1:7" ht="30">
      <c r="A25" s="14" t="s">
        <v>3285</v>
      </c>
      <c r="B25" s="15" t="s">
        <v>2836</v>
      </c>
      <c r="C25" s="16" t="s">
        <v>99</v>
      </c>
      <c r="D25" s="15"/>
      <c r="E25" s="15" t="s">
        <v>3286</v>
      </c>
      <c r="F25" s="16" t="s">
        <v>5</v>
      </c>
      <c r="G25" s="15"/>
    </row>
    <row r="26" spans="1:7" ht="30">
      <c r="A26" s="14" t="s">
        <v>3325</v>
      </c>
      <c r="B26" s="15" t="s">
        <v>2850</v>
      </c>
      <c r="C26" s="16" t="s">
        <v>99</v>
      </c>
      <c r="D26" s="15"/>
      <c r="E26" s="15" t="s">
        <v>3326</v>
      </c>
      <c r="F26" s="16" t="s">
        <v>105</v>
      </c>
      <c r="G26" s="15" t="s">
        <v>415</v>
      </c>
    </row>
    <row r="27" spans="1:7" ht="30">
      <c r="A27" s="14" t="s">
        <v>5667</v>
      </c>
      <c r="B27" s="15" t="s">
        <v>5668</v>
      </c>
      <c r="C27" s="16" t="s">
        <v>412</v>
      </c>
      <c r="D27" s="257" t="s">
        <v>5669</v>
      </c>
      <c r="E27" s="15" t="s">
        <v>5670</v>
      </c>
      <c r="F27" s="16" t="s">
        <v>105</v>
      </c>
      <c r="G27" s="15" t="s">
        <v>415</v>
      </c>
    </row>
    <row r="28" spans="1:7"/>
  </sheetData>
  <mergeCells count="3">
    <mergeCell ref="A2:A3"/>
    <mergeCell ref="B2:D2"/>
    <mergeCell ref="E2:G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sheetPr codeName="Hoja16"/>
  <dimension ref="A1:E588"/>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0" defaultRowHeight="12.75" customHeight="1" zeroHeight="1"/>
  <cols>
    <col min="1" max="1" width="17.28515625" style="83" bestFit="1" customWidth="1"/>
    <col min="2" max="2" width="74.5703125" style="99" customWidth="1"/>
    <col min="3" max="3" width="19" style="83" customWidth="1"/>
    <col min="4" max="4" width="25.28515625" style="83" customWidth="1"/>
    <col min="5" max="5" width="2.7109375" style="83" customWidth="1"/>
    <col min="6" max="16384" width="11.42578125" style="83" hidden="1"/>
  </cols>
  <sheetData>
    <row r="1" spans="1:2">
      <c r="A1" s="1611" t="s">
        <v>3950</v>
      </c>
      <c r="B1" s="1611"/>
    </row>
    <row r="2" spans="1:2">
      <c r="A2" s="1611" t="s">
        <v>3951</v>
      </c>
      <c r="B2" s="1611"/>
    </row>
    <row r="3" spans="1:2">
      <c r="A3" s="198"/>
      <c r="B3" s="199"/>
    </row>
    <row r="4" spans="1:2">
      <c r="A4" s="82" t="s">
        <v>2651</v>
      </c>
      <c r="B4" s="95" t="s">
        <v>2652</v>
      </c>
    </row>
    <row r="5" spans="1:2">
      <c r="A5" s="82" t="s">
        <v>2653</v>
      </c>
      <c r="B5" s="87" t="s">
        <v>2654</v>
      </c>
    </row>
    <row r="6" spans="1:2">
      <c r="A6" s="84" t="s">
        <v>2655</v>
      </c>
      <c r="B6" s="96" t="s">
        <v>394</v>
      </c>
    </row>
    <row r="7" spans="1:2">
      <c r="A7" s="90" t="s">
        <v>2652</v>
      </c>
      <c r="B7" s="200" t="s">
        <v>3952</v>
      </c>
    </row>
    <row r="8" spans="1:2">
      <c r="A8" s="90" t="s">
        <v>2673</v>
      </c>
      <c r="B8" s="200" t="s">
        <v>3869</v>
      </c>
    </row>
    <row r="9" spans="1:2">
      <c r="A9" s="90" t="s">
        <v>2689</v>
      </c>
      <c r="B9" s="200" t="s">
        <v>3953</v>
      </c>
    </row>
    <row r="10" spans="1:2">
      <c r="A10" s="90" t="s">
        <v>2657</v>
      </c>
      <c r="B10" s="200" t="s">
        <v>3954</v>
      </c>
    </row>
    <row r="11" spans="1:2">
      <c r="A11" s="90" t="s">
        <v>2658</v>
      </c>
      <c r="B11" s="200" t="s">
        <v>3955</v>
      </c>
    </row>
    <row r="12" spans="1:2">
      <c r="A12" s="90" t="s">
        <v>2659</v>
      </c>
      <c r="B12" s="200" t="s">
        <v>3956</v>
      </c>
    </row>
    <row r="13" spans="1:2">
      <c r="A13" s="90" t="s">
        <v>2660</v>
      </c>
      <c r="B13" s="200" t="s">
        <v>3957</v>
      </c>
    </row>
    <row r="14" spans="1:2" ht="25.5">
      <c r="A14" s="201" t="s">
        <v>2661</v>
      </c>
      <c r="B14" s="200" t="s">
        <v>3958</v>
      </c>
    </row>
    <row r="15" spans="1:2">
      <c r="A15" s="90">
        <v>14</v>
      </c>
      <c r="B15" s="200" t="s">
        <v>3959</v>
      </c>
    </row>
    <row r="16" spans="1:2" ht="25.5">
      <c r="A16" s="201">
        <v>15</v>
      </c>
      <c r="B16" s="200" t="s">
        <v>3960</v>
      </c>
    </row>
    <row r="17" spans="1:2" ht="25.5">
      <c r="A17" s="90">
        <v>16</v>
      </c>
      <c r="B17" s="200" t="s">
        <v>3961</v>
      </c>
    </row>
    <row r="18" spans="1:2">
      <c r="A18" s="90" t="s">
        <v>2662</v>
      </c>
      <c r="B18" s="200" t="s">
        <v>3962</v>
      </c>
    </row>
    <row r="19" spans="1:2">
      <c r="A19" s="90" t="s">
        <v>2663</v>
      </c>
      <c r="B19" s="200" t="s">
        <v>3963</v>
      </c>
    </row>
    <row r="20" spans="1:2">
      <c r="A20" s="90">
        <v>21</v>
      </c>
      <c r="B20" s="200" t="s">
        <v>3964</v>
      </c>
    </row>
    <row r="21" spans="1:2">
      <c r="A21" s="90">
        <v>24</v>
      </c>
      <c r="B21" s="200" t="s">
        <v>3965</v>
      </c>
    </row>
    <row r="22" spans="1:2">
      <c r="A22" s="90" t="s">
        <v>2664</v>
      </c>
      <c r="B22" s="200" t="s">
        <v>3966</v>
      </c>
    </row>
    <row r="23" spans="1:2">
      <c r="A23" s="90">
        <v>37</v>
      </c>
      <c r="B23" s="200" t="s">
        <v>3967</v>
      </c>
    </row>
    <row r="24" spans="1:2">
      <c r="A24" s="90" t="s">
        <v>2665</v>
      </c>
      <c r="B24" s="200" t="s">
        <v>3968</v>
      </c>
    </row>
    <row r="25" spans="1:2">
      <c r="A25" s="90" t="s">
        <v>2666</v>
      </c>
      <c r="B25" s="200" t="s">
        <v>3969</v>
      </c>
    </row>
    <row r="26" spans="1:2">
      <c r="A26" s="90">
        <v>43</v>
      </c>
      <c r="B26" s="200" t="s">
        <v>3970</v>
      </c>
    </row>
    <row r="27" spans="1:2" ht="25.5">
      <c r="A27" s="201">
        <v>45</v>
      </c>
      <c r="B27" s="200" t="s">
        <v>3971</v>
      </c>
    </row>
    <row r="28" spans="1:2">
      <c r="A28" s="90" t="s">
        <v>2667</v>
      </c>
      <c r="B28" s="200" t="s">
        <v>3972</v>
      </c>
    </row>
    <row r="29" spans="1:2">
      <c r="A29" s="90" t="s">
        <v>2668</v>
      </c>
      <c r="B29" s="200" t="s">
        <v>3973</v>
      </c>
    </row>
    <row r="30" spans="1:2">
      <c r="A30" s="90" t="s">
        <v>2669</v>
      </c>
      <c r="B30" s="200" t="s">
        <v>3974</v>
      </c>
    </row>
    <row r="31" spans="1:2" s="198" customFormat="1">
      <c r="B31" s="199"/>
    </row>
    <row r="32" spans="1:2">
      <c r="A32" s="82" t="s">
        <v>2651</v>
      </c>
      <c r="B32" s="95" t="s">
        <v>2656</v>
      </c>
    </row>
    <row r="33" spans="1:2">
      <c r="A33" s="82" t="s">
        <v>2653</v>
      </c>
      <c r="B33" s="87" t="s">
        <v>2670</v>
      </c>
    </row>
    <row r="34" spans="1:2">
      <c r="A34" s="84" t="s">
        <v>2655</v>
      </c>
      <c r="B34" s="96" t="s">
        <v>394</v>
      </c>
    </row>
    <row r="35" spans="1:2">
      <c r="A35" s="1612" t="s">
        <v>2671</v>
      </c>
      <c r="B35" s="1612"/>
    </row>
    <row r="36" spans="1:2">
      <c r="A36" s="1613" t="s">
        <v>2672</v>
      </c>
      <c r="B36" s="1613"/>
    </row>
    <row r="37" spans="1:2" s="198" customFormat="1">
      <c r="A37" s="202"/>
      <c r="B37" s="203"/>
    </row>
    <row r="38" spans="1:2">
      <c r="A38" s="82" t="s">
        <v>2651</v>
      </c>
      <c r="B38" s="95" t="s">
        <v>2673</v>
      </c>
    </row>
    <row r="39" spans="1:2">
      <c r="A39" s="82" t="s">
        <v>2653</v>
      </c>
      <c r="B39" s="87" t="s">
        <v>2674</v>
      </c>
    </row>
    <row r="40" spans="1:2">
      <c r="A40" s="84" t="s">
        <v>2655</v>
      </c>
      <c r="B40" s="96" t="s">
        <v>394</v>
      </c>
    </row>
    <row r="41" spans="1:2">
      <c r="A41" s="1612" t="s">
        <v>2675</v>
      </c>
      <c r="B41" s="1612"/>
    </row>
    <row r="42" spans="1:2">
      <c r="A42" s="1614" t="s">
        <v>2676</v>
      </c>
      <c r="B42" s="1613"/>
    </row>
    <row r="43" spans="1:2" s="198" customFormat="1">
      <c r="B43" s="199"/>
    </row>
    <row r="44" spans="1:2">
      <c r="A44" s="82" t="s">
        <v>2651</v>
      </c>
      <c r="B44" s="95" t="s">
        <v>2677</v>
      </c>
    </row>
    <row r="45" spans="1:2">
      <c r="A45" s="82" t="s">
        <v>2653</v>
      </c>
      <c r="B45" s="87" t="s">
        <v>2678</v>
      </c>
    </row>
    <row r="46" spans="1:2">
      <c r="A46" s="84" t="s">
        <v>2655</v>
      </c>
      <c r="B46" s="96" t="s">
        <v>394</v>
      </c>
    </row>
    <row r="47" spans="1:2">
      <c r="A47" s="1612" t="s">
        <v>2679</v>
      </c>
      <c r="B47" s="1612"/>
    </row>
    <row r="48" spans="1:2">
      <c r="A48" s="1613" t="s">
        <v>2680</v>
      </c>
      <c r="B48" s="1613"/>
    </row>
    <row r="49" spans="1:4"/>
    <row r="50" spans="1:4">
      <c r="A50" s="82" t="s">
        <v>2651</v>
      </c>
      <c r="B50" s="1615" t="s">
        <v>2681</v>
      </c>
      <c r="C50" s="1615"/>
      <c r="D50" s="1615"/>
    </row>
    <row r="51" spans="1:4">
      <c r="A51" s="88" t="s">
        <v>2653</v>
      </c>
      <c r="B51" s="1616" t="s">
        <v>3975</v>
      </c>
      <c r="C51" s="1616"/>
      <c r="D51" s="1616"/>
    </row>
    <row r="52" spans="1:4">
      <c r="A52" s="84" t="s">
        <v>2655</v>
      </c>
      <c r="B52" s="96" t="s">
        <v>394</v>
      </c>
      <c r="C52" s="96" t="s">
        <v>2682</v>
      </c>
      <c r="D52" s="84" t="s">
        <v>3976</v>
      </c>
    </row>
    <row r="53" spans="1:4">
      <c r="A53" s="90" t="s">
        <v>2683</v>
      </c>
      <c r="B53" s="92" t="s">
        <v>3977</v>
      </c>
      <c r="C53" s="89" t="s">
        <v>2684</v>
      </c>
      <c r="D53" s="89" t="s">
        <v>3900</v>
      </c>
    </row>
    <row r="54" spans="1:4">
      <c r="A54" s="90">
        <v>1016</v>
      </c>
      <c r="B54" s="92" t="s">
        <v>3978</v>
      </c>
      <c r="C54" s="89" t="s">
        <v>2684</v>
      </c>
      <c r="D54" s="89" t="s">
        <v>3979</v>
      </c>
    </row>
    <row r="55" spans="1:4">
      <c r="A55" s="90" t="s">
        <v>2685</v>
      </c>
      <c r="B55" s="92" t="s">
        <v>3980</v>
      </c>
      <c r="C55" s="89" t="s">
        <v>2686</v>
      </c>
      <c r="D55" s="89" t="s">
        <v>3902</v>
      </c>
    </row>
    <row r="56" spans="1:4">
      <c r="A56" s="90">
        <v>9995</v>
      </c>
      <c r="B56" s="92" t="s">
        <v>2727</v>
      </c>
      <c r="C56" s="89" t="s">
        <v>3918</v>
      </c>
      <c r="D56" s="89" t="s">
        <v>3981</v>
      </c>
    </row>
    <row r="57" spans="1:4">
      <c r="A57" s="90">
        <v>9996</v>
      </c>
      <c r="B57" s="92" t="s">
        <v>3920</v>
      </c>
      <c r="C57" s="89" t="s">
        <v>3918</v>
      </c>
      <c r="D57" s="89" t="s">
        <v>3982</v>
      </c>
    </row>
    <row r="58" spans="1:4">
      <c r="A58" s="90">
        <v>9997</v>
      </c>
      <c r="B58" s="92" t="s">
        <v>2749</v>
      </c>
      <c r="C58" s="89" t="s">
        <v>2684</v>
      </c>
      <c r="D58" s="89" t="s">
        <v>3983</v>
      </c>
    </row>
    <row r="59" spans="1:4">
      <c r="A59" s="90">
        <v>9998</v>
      </c>
      <c r="B59" s="92" t="s">
        <v>2750</v>
      </c>
      <c r="C59" s="89" t="s">
        <v>3918</v>
      </c>
      <c r="D59" s="89" t="s">
        <v>3984</v>
      </c>
    </row>
    <row r="60" spans="1:4">
      <c r="A60" s="90" t="s">
        <v>2687</v>
      </c>
      <c r="B60" s="92" t="s">
        <v>3904</v>
      </c>
      <c r="C60" s="89" t="s">
        <v>2688</v>
      </c>
      <c r="D60" s="602" t="s">
        <v>6566</v>
      </c>
    </row>
    <row r="61" spans="1:4">
      <c r="B61" s="83"/>
    </row>
    <row r="62" spans="1:4">
      <c r="A62" s="204" t="s">
        <v>2651</v>
      </c>
      <c r="B62" s="95" t="s">
        <v>2689</v>
      </c>
    </row>
    <row r="63" spans="1:4">
      <c r="A63" s="82" t="s">
        <v>2653</v>
      </c>
      <c r="B63" s="87" t="s">
        <v>2690</v>
      </c>
    </row>
    <row r="64" spans="1:4">
      <c r="A64" s="84" t="s">
        <v>2655</v>
      </c>
      <c r="B64" s="96" t="s">
        <v>394</v>
      </c>
    </row>
    <row r="65" spans="1:3">
      <c r="A65" s="86" t="s">
        <v>2692</v>
      </c>
      <c r="B65" s="87" t="s">
        <v>2691</v>
      </c>
    </row>
    <row r="66" spans="1:3">
      <c r="A66" s="86" t="s">
        <v>2693</v>
      </c>
      <c r="B66" s="92" t="s">
        <v>3985</v>
      </c>
    </row>
    <row r="67" spans="1:3">
      <c r="A67" s="86" t="s">
        <v>2694</v>
      </c>
      <c r="B67" s="92" t="s">
        <v>3986</v>
      </c>
    </row>
    <row r="68" spans="1:3">
      <c r="A68" s="86" t="s">
        <v>2695</v>
      </c>
      <c r="B68" s="92" t="s">
        <v>3987</v>
      </c>
    </row>
    <row r="69" spans="1:3">
      <c r="A69" s="90" t="s">
        <v>2696</v>
      </c>
      <c r="B69" s="92" t="s">
        <v>3988</v>
      </c>
    </row>
    <row r="70" spans="1:3">
      <c r="A70" s="90" t="s">
        <v>2697</v>
      </c>
      <c r="B70" s="92" t="s">
        <v>3989</v>
      </c>
    </row>
    <row r="71" spans="1:3">
      <c r="A71" s="89" t="s">
        <v>3990</v>
      </c>
      <c r="B71" s="92" t="s">
        <v>3991</v>
      </c>
    </row>
    <row r="72" spans="1:3">
      <c r="A72" s="89" t="s">
        <v>9</v>
      </c>
      <c r="B72" s="92" t="s">
        <v>3992</v>
      </c>
    </row>
    <row r="73" spans="1:3">
      <c r="A73" s="89" t="s">
        <v>3993</v>
      </c>
      <c r="B73" s="92" t="s">
        <v>3994</v>
      </c>
    </row>
    <row r="74" spans="1:3">
      <c r="A74" s="89" t="s">
        <v>3919</v>
      </c>
      <c r="B74" s="92" t="s">
        <v>3995</v>
      </c>
    </row>
    <row r="75" spans="1:3">
      <c r="A75" s="91"/>
      <c r="B75" s="97"/>
    </row>
    <row r="76" spans="1:3">
      <c r="A76" s="82" t="s">
        <v>2651</v>
      </c>
      <c r="B76" s="95" t="s">
        <v>2657</v>
      </c>
    </row>
    <row r="77" spans="1:3">
      <c r="A77" s="82" t="s">
        <v>2653</v>
      </c>
      <c r="B77" s="87" t="s">
        <v>2698</v>
      </c>
    </row>
    <row r="78" spans="1:3">
      <c r="A78" s="84" t="s">
        <v>2655</v>
      </c>
      <c r="B78" s="96" t="s">
        <v>394</v>
      </c>
      <c r="C78" s="96" t="s">
        <v>5162</v>
      </c>
    </row>
    <row r="79" spans="1:3">
      <c r="A79" s="86" t="s">
        <v>2699</v>
      </c>
      <c r="B79" s="87" t="s">
        <v>2700</v>
      </c>
      <c r="C79" s="85">
        <v>1000</v>
      </c>
    </row>
    <row r="80" spans="1:3">
      <c r="A80" s="86" t="s">
        <v>2701</v>
      </c>
      <c r="B80" s="92" t="s">
        <v>2702</v>
      </c>
      <c r="C80" s="85">
        <v>9996</v>
      </c>
    </row>
    <row r="81" spans="1:3">
      <c r="A81" s="90" t="s">
        <v>2660</v>
      </c>
      <c r="B81" s="92" t="s">
        <v>2703</v>
      </c>
      <c r="C81" s="85">
        <v>9996</v>
      </c>
    </row>
    <row r="82" spans="1:3">
      <c r="A82" s="90" t="s">
        <v>2661</v>
      </c>
      <c r="B82" s="92" t="s">
        <v>2704</v>
      </c>
      <c r="C82" s="85">
        <v>9996</v>
      </c>
    </row>
    <row r="83" spans="1:3">
      <c r="A83" s="90" t="s">
        <v>2705</v>
      </c>
      <c r="B83" s="92" t="s">
        <v>2706</v>
      </c>
      <c r="C83" s="85">
        <v>9996</v>
      </c>
    </row>
    <row r="84" spans="1:3">
      <c r="A84" s="90" t="s">
        <v>2707</v>
      </c>
      <c r="B84" s="92" t="s">
        <v>2708</v>
      </c>
      <c r="C84" s="85">
        <v>9996</v>
      </c>
    </row>
    <row r="85" spans="1:3">
      <c r="A85" s="90" t="s">
        <v>2709</v>
      </c>
      <c r="B85" s="92" t="s">
        <v>2710</v>
      </c>
      <c r="C85" s="85">
        <v>9996</v>
      </c>
    </row>
    <row r="86" spans="1:3">
      <c r="A86" s="90">
        <v>17</v>
      </c>
      <c r="B86" s="92" t="s">
        <v>2711</v>
      </c>
      <c r="C86" s="85" t="s">
        <v>5213</v>
      </c>
    </row>
    <row r="87" spans="1:3">
      <c r="A87" s="90" t="s">
        <v>2663</v>
      </c>
      <c r="B87" s="92" t="s">
        <v>2712</v>
      </c>
      <c r="C87" s="85">
        <v>9997</v>
      </c>
    </row>
    <row r="88" spans="1:3">
      <c r="A88" s="90">
        <v>21</v>
      </c>
      <c r="B88" s="92" t="s">
        <v>2713</v>
      </c>
      <c r="C88" s="85">
        <v>9996</v>
      </c>
    </row>
    <row r="89" spans="1:3">
      <c r="A89" s="90" t="s">
        <v>2714</v>
      </c>
      <c r="B89" s="92" t="s">
        <v>2715</v>
      </c>
      <c r="C89" s="85">
        <v>9998</v>
      </c>
    </row>
    <row r="90" spans="1:3">
      <c r="A90" s="90" t="s">
        <v>2664</v>
      </c>
      <c r="B90" s="92" t="s">
        <v>2716</v>
      </c>
      <c r="C90" s="85">
        <v>9996</v>
      </c>
    </row>
    <row r="91" spans="1:3">
      <c r="A91" s="90" t="s">
        <v>2717</v>
      </c>
      <c r="B91" s="92" t="s">
        <v>2718</v>
      </c>
      <c r="C91" s="85">
        <v>9996</v>
      </c>
    </row>
    <row r="92" spans="1:3">
      <c r="A92" s="90" t="s">
        <v>2719</v>
      </c>
      <c r="B92" s="92" t="s">
        <v>2720</v>
      </c>
      <c r="C92" s="85">
        <v>9996</v>
      </c>
    </row>
    <row r="93" spans="1:3">
      <c r="A93" s="90" t="s">
        <v>2721</v>
      </c>
      <c r="B93" s="92" t="s">
        <v>2722</v>
      </c>
      <c r="C93" s="85">
        <v>9996</v>
      </c>
    </row>
    <row r="94" spans="1:3">
      <c r="A94" s="90" t="s">
        <v>2723</v>
      </c>
      <c r="B94" s="92" t="s">
        <v>2724</v>
      </c>
      <c r="C94" s="85">
        <v>9996</v>
      </c>
    </row>
    <row r="95" spans="1:3">
      <c r="A95" s="90" t="s">
        <v>2725</v>
      </c>
      <c r="B95" s="92" t="s">
        <v>2726</v>
      </c>
      <c r="C95" s="85">
        <v>9996</v>
      </c>
    </row>
    <row r="96" spans="1:3">
      <c r="A96" s="90" t="s">
        <v>2665</v>
      </c>
      <c r="B96" s="92" t="s">
        <v>3996</v>
      </c>
      <c r="C96" s="85" t="s">
        <v>5161</v>
      </c>
    </row>
    <row r="97" spans="1:3">
      <c r="A97" s="91"/>
      <c r="B97" s="97"/>
    </row>
    <row r="98" spans="1:3">
      <c r="A98" s="82" t="s">
        <v>2651</v>
      </c>
      <c r="B98" s="1617" t="s">
        <v>2658</v>
      </c>
      <c r="C98" s="1617"/>
    </row>
    <row r="99" spans="1:3">
      <c r="A99" s="82" t="s">
        <v>2653</v>
      </c>
      <c r="B99" s="1610" t="s">
        <v>2728</v>
      </c>
      <c r="C99" s="1610"/>
    </row>
    <row r="100" spans="1:3">
      <c r="A100" s="84" t="s">
        <v>2655</v>
      </c>
      <c r="B100" s="96" t="s">
        <v>394</v>
      </c>
      <c r="C100" s="96" t="s">
        <v>3997</v>
      </c>
    </row>
    <row r="101" spans="1:3">
      <c r="A101" s="86" t="s">
        <v>2652</v>
      </c>
      <c r="B101" s="87" t="s">
        <v>2729</v>
      </c>
      <c r="C101" s="890">
        <v>1</v>
      </c>
    </row>
    <row r="102" spans="1:3">
      <c r="A102" s="90" t="s">
        <v>2656</v>
      </c>
      <c r="B102" s="92" t="s">
        <v>2730</v>
      </c>
      <c r="C102" s="890">
        <v>2</v>
      </c>
    </row>
    <row r="103" spans="1:3">
      <c r="A103" s="90" t="s">
        <v>2673</v>
      </c>
      <c r="B103" s="92" t="s">
        <v>2731</v>
      </c>
      <c r="C103" s="890">
        <v>0.5</v>
      </c>
    </row>
    <row r="104" spans="1:3">
      <c r="A104" s="91"/>
      <c r="B104" s="97"/>
    </row>
    <row r="105" spans="1:3">
      <c r="A105" s="82" t="s">
        <v>2651</v>
      </c>
      <c r="B105" s="95" t="s">
        <v>2659</v>
      </c>
    </row>
    <row r="106" spans="1:3">
      <c r="A106" s="82" t="s">
        <v>2653</v>
      </c>
      <c r="B106" s="87" t="s">
        <v>2732</v>
      </c>
    </row>
    <row r="107" spans="1:3">
      <c r="A107" s="84" t="s">
        <v>2655</v>
      </c>
      <c r="B107" s="96" t="s">
        <v>394</v>
      </c>
    </row>
    <row r="108" spans="1:3">
      <c r="A108" s="90" t="s">
        <v>2652</v>
      </c>
      <c r="B108" s="92" t="s">
        <v>2733</v>
      </c>
    </row>
    <row r="109" spans="1:3">
      <c r="A109" s="90" t="s">
        <v>2656</v>
      </c>
      <c r="B109" s="92" t="s">
        <v>2734</v>
      </c>
    </row>
    <row r="110" spans="1:3">
      <c r="A110" s="90" t="s">
        <v>2673</v>
      </c>
      <c r="B110" s="92" t="s">
        <v>2735</v>
      </c>
    </row>
    <row r="111" spans="1:3">
      <c r="A111" s="90" t="s">
        <v>2677</v>
      </c>
      <c r="B111" s="92" t="s">
        <v>2736</v>
      </c>
    </row>
    <row r="112" spans="1:3">
      <c r="A112" s="90" t="s">
        <v>2681</v>
      </c>
      <c r="B112" s="92" t="s">
        <v>2737</v>
      </c>
    </row>
    <row r="113" spans="1:2">
      <c r="A113" s="90" t="s">
        <v>2689</v>
      </c>
      <c r="B113" s="92" t="s">
        <v>2738</v>
      </c>
    </row>
    <row r="114" spans="1:2">
      <c r="A114" s="90" t="s">
        <v>2657</v>
      </c>
      <c r="B114" s="92" t="s">
        <v>2739</v>
      </c>
    </row>
    <row r="115" spans="1:2">
      <c r="A115" s="90" t="s">
        <v>2658</v>
      </c>
      <c r="B115" s="92" t="s">
        <v>2740</v>
      </c>
    </row>
    <row r="116" spans="1:2">
      <c r="A116" s="90" t="s">
        <v>2659</v>
      </c>
      <c r="B116" s="92" t="s">
        <v>2741</v>
      </c>
    </row>
    <row r="117" spans="1:2">
      <c r="A117" s="90" t="s">
        <v>2699</v>
      </c>
      <c r="B117" s="92" t="s">
        <v>2742</v>
      </c>
    </row>
    <row r="118" spans="1:2">
      <c r="A118" s="90">
        <v>11</v>
      </c>
      <c r="B118" s="92" t="s">
        <v>3998</v>
      </c>
    </row>
    <row r="119" spans="1:2">
      <c r="A119" s="90">
        <v>12</v>
      </c>
      <c r="B119" s="92" t="s">
        <v>3999</v>
      </c>
    </row>
    <row r="120" spans="1:2">
      <c r="A120" s="91"/>
      <c r="B120" s="97"/>
    </row>
    <row r="121" spans="1:2">
      <c r="A121" s="82" t="s">
        <v>2651</v>
      </c>
      <c r="B121" s="95" t="s">
        <v>2699</v>
      </c>
    </row>
    <row r="122" spans="1:2">
      <c r="A122" s="82" t="s">
        <v>2653</v>
      </c>
      <c r="B122" s="87" t="s">
        <v>2743</v>
      </c>
    </row>
    <row r="123" spans="1:2">
      <c r="A123" s="84" t="s">
        <v>2655</v>
      </c>
      <c r="B123" s="96" t="s">
        <v>394</v>
      </c>
    </row>
    <row r="124" spans="1:2">
      <c r="A124" s="86" t="s">
        <v>2652</v>
      </c>
      <c r="B124" s="87" t="s">
        <v>2744</v>
      </c>
    </row>
    <row r="125" spans="1:2">
      <c r="A125" s="86" t="s">
        <v>2656</v>
      </c>
      <c r="B125" s="87" t="s">
        <v>2745</v>
      </c>
    </row>
    <row r="126" spans="1:2">
      <c r="A126" s="90" t="s">
        <v>2673</v>
      </c>
      <c r="B126" s="92" t="s">
        <v>2746</v>
      </c>
    </row>
    <row r="127" spans="1:2">
      <c r="A127" s="90">
        <v>11</v>
      </c>
      <c r="B127" s="92" t="s">
        <v>3998</v>
      </c>
    </row>
    <row r="128" spans="1:2">
      <c r="A128" s="90">
        <v>12</v>
      </c>
      <c r="B128" s="92" t="s">
        <v>3999</v>
      </c>
    </row>
    <row r="129" spans="1:2">
      <c r="A129" s="91"/>
      <c r="B129" s="97"/>
    </row>
    <row r="130" spans="1:2">
      <c r="A130" s="82" t="s">
        <v>2651</v>
      </c>
      <c r="B130" s="95" t="s">
        <v>2701</v>
      </c>
    </row>
    <row r="131" spans="1:2">
      <c r="A131" s="82" t="s">
        <v>2653</v>
      </c>
      <c r="B131" s="87" t="s">
        <v>4000</v>
      </c>
    </row>
    <row r="132" spans="1:2">
      <c r="A132" s="84" t="s">
        <v>2655</v>
      </c>
      <c r="B132" s="96" t="s">
        <v>394</v>
      </c>
    </row>
    <row r="133" spans="1:2">
      <c r="A133" s="86" t="s">
        <v>2652</v>
      </c>
      <c r="B133" s="87" t="s">
        <v>2748</v>
      </c>
    </row>
    <row r="134" spans="1:2">
      <c r="A134" s="86" t="s">
        <v>2656</v>
      </c>
      <c r="B134" s="87" t="s">
        <v>2749</v>
      </c>
    </row>
    <row r="135" spans="1:2">
      <c r="A135" s="86" t="s">
        <v>2673</v>
      </c>
      <c r="B135" s="87" t="s">
        <v>2750</v>
      </c>
    </row>
    <row r="136" spans="1:2">
      <c r="A136" s="86" t="s">
        <v>2677</v>
      </c>
      <c r="B136" s="87" t="s">
        <v>2727</v>
      </c>
    </row>
    <row r="137" spans="1:2">
      <c r="A137" s="86" t="s">
        <v>2681</v>
      </c>
      <c r="B137" s="87" t="s">
        <v>2751</v>
      </c>
    </row>
    <row r="138" spans="1:2">
      <c r="A138" s="91"/>
      <c r="B138" s="97"/>
    </row>
    <row r="139" spans="1:2">
      <c r="A139" s="82" t="s">
        <v>2651</v>
      </c>
      <c r="B139" s="95" t="s">
        <v>2660</v>
      </c>
    </row>
    <row r="140" spans="1:2">
      <c r="A140" s="82" t="s">
        <v>2653</v>
      </c>
      <c r="B140" s="87" t="s">
        <v>2752</v>
      </c>
    </row>
    <row r="141" spans="1:2">
      <c r="A141" s="84" t="s">
        <v>2655</v>
      </c>
      <c r="B141" s="96" t="s">
        <v>394</v>
      </c>
    </row>
    <row r="142" spans="1:2">
      <c r="A142" s="86" t="s">
        <v>2652</v>
      </c>
      <c r="B142" s="87" t="s">
        <v>2753</v>
      </c>
    </row>
    <row r="143" spans="1:2">
      <c r="A143" s="86" t="s">
        <v>2656</v>
      </c>
      <c r="B143" s="87" t="s">
        <v>2754</v>
      </c>
    </row>
    <row r="144" spans="1:2">
      <c r="A144" s="86" t="s">
        <v>2673</v>
      </c>
      <c r="B144" s="87" t="s">
        <v>2755</v>
      </c>
    </row>
    <row r="145" spans="1:2">
      <c r="A145" s="86" t="s">
        <v>2677</v>
      </c>
      <c r="B145" s="87" t="s">
        <v>2756</v>
      </c>
    </row>
    <row r="146" spans="1:2">
      <c r="A146" s="86" t="s">
        <v>2681</v>
      </c>
      <c r="B146" s="92" t="s">
        <v>2757</v>
      </c>
    </row>
    <row r="147" spans="1:2">
      <c r="A147" s="86" t="s">
        <v>2758</v>
      </c>
      <c r="B147" s="92" t="s">
        <v>2759</v>
      </c>
    </row>
    <row r="148" spans="1:2"/>
    <row r="149" spans="1:2">
      <c r="A149" s="82" t="s">
        <v>2651</v>
      </c>
      <c r="B149" s="95" t="s">
        <v>2661</v>
      </c>
    </row>
    <row r="150" spans="1:2">
      <c r="A150" s="82" t="s">
        <v>2653</v>
      </c>
      <c r="B150" s="87" t="s">
        <v>2760</v>
      </c>
    </row>
    <row r="151" spans="1:2">
      <c r="A151" s="84" t="s">
        <v>2655</v>
      </c>
      <c r="B151" s="96" t="s">
        <v>394</v>
      </c>
    </row>
    <row r="152" spans="1:2">
      <c r="A152" s="1612" t="s">
        <v>2761</v>
      </c>
      <c r="B152" s="1612"/>
    </row>
    <row r="153" spans="1:2" ht="15">
      <c r="A153" s="1618" t="s">
        <v>3724</v>
      </c>
      <c r="B153" s="1613"/>
    </row>
    <row r="154" spans="1:2">
      <c r="A154" s="205"/>
      <c r="B154" s="206"/>
    </row>
    <row r="155" spans="1:2">
      <c r="A155" s="82" t="s">
        <v>2651</v>
      </c>
      <c r="B155" s="95" t="s">
        <v>2705</v>
      </c>
    </row>
    <row r="156" spans="1:2">
      <c r="A156" s="82" t="s">
        <v>2653</v>
      </c>
      <c r="B156" s="87" t="s">
        <v>2762</v>
      </c>
    </row>
    <row r="157" spans="1:2">
      <c r="A157" s="84" t="s">
        <v>2655</v>
      </c>
      <c r="B157" s="96" t="s">
        <v>394</v>
      </c>
    </row>
    <row r="158" spans="1:2">
      <c r="A158" s="86" t="s">
        <v>2683</v>
      </c>
      <c r="B158" s="87" t="s">
        <v>4001</v>
      </c>
    </row>
    <row r="159" spans="1:2">
      <c r="A159" s="86" t="s">
        <v>2539</v>
      </c>
      <c r="B159" s="87" t="s">
        <v>64</v>
      </c>
    </row>
    <row r="160" spans="1:2">
      <c r="A160" s="86" t="s">
        <v>2538</v>
      </c>
      <c r="B160" s="95" t="s">
        <v>63</v>
      </c>
    </row>
    <row r="161" spans="1:2">
      <c r="A161" s="86" t="s">
        <v>2537</v>
      </c>
      <c r="B161" s="95" t="s">
        <v>65</v>
      </c>
    </row>
    <row r="162" spans="1:2">
      <c r="A162" s="86" t="s">
        <v>2536</v>
      </c>
      <c r="B162" s="95" t="s">
        <v>2763</v>
      </c>
    </row>
    <row r="163" spans="1:2">
      <c r="A163" s="86" t="s">
        <v>2535</v>
      </c>
      <c r="B163" s="95" t="s">
        <v>2764</v>
      </c>
    </row>
    <row r="164" spans="1:2">
      <c r="A164" s="86" t="s">
        <v>2765</v>
      </c>
      <c r="B164" s="95" t="s">
        <v>2766</v>
      </c>
    </row>
    <row r="165" spans="1:2">
      <c r="A165" s="86" t="s">
        <v>2767</v>
      </c>
      <c r="B165" s="95" t="s">
        <v>2768</v>
      </c>
    </row>
    <row r="166" spans="1:2">
      <c r="A166" s="86" t="s">
        <v>2769</v>
      </c>
      <c r="B166" s="95" t="s">
        <v>2770</v>
      </c>
    </row>
    <row r="167" spans="1:2">
      <c r="A167" s="86" t="s">
        <v>2771</v>
      </c>
      <c r="B167" s="95" t="s">
        <v>2772</v>
      </c>
    </row>
    <row r="168" spans="1:2">
      <c r="A168" s="86" t="s">
        <v>2773</v>
      </c>
      <c r="B168" s="95" t="s">
        <v>30</v>
      </c>
    </row>
    <row r="169" spans="1:2">
      <c r="A169" s="86">
        <v>3001</v>
      </c>
      <c r="B169" s="87" t="s">
        <v>2880</v>
      </c>
    </row>
    <row r="170" spans="1:2">
      <c r="A170" s="205"/>
      <c r="B170" s="206"/>
    </row>
    <row r="171" spans="1:2">
      <c r="A171" s="82" t="s">
        <v>2651</v>
      </c>
      <c r="B171" s="95" t="s">
        <v>2707</v>
      </c>
    </row>
    <row r="172" spans="1:2">
      <c r="A172" s="82" t="s">
        <v>2653</v>
      </c>
      <c r="B172" s="87" t="s">
        <v>2774</v>
      </c>
    </row>
    <row r="173" spans="1:2">
      <c r="A173" s="84" t="s">
        <v>2655</v>
      </c>
      <c r="B173" s="96" t="s">
        <v>394</v>
      </c>
    </row>
    <row r="174" spans="1:2">
      <c r="A174" s="90" t="s">
        <v>2683</v>
      </c>
      <c r="B174" s="92" t="s">
        <v>2775</v>
      </c>
    </row>
    <row r="175" spans="1:2">
      <c r="A175" s="90" t="s">
        <v>2538</v>
      </c>
      <c r="B175" s="92" t="s">
        <v>2776</v>
      </c>
    </row>
    <row r="176" spans="1:2">
      <c r="A176" s="90" t="s">
        <v>2685</v>
      </c>
      <c r="B176" s="92" t="s">
        <v>2777</v>
      </c>
    </row>
    <row r="177" spans="1:2" ht="25.5">
      <c r="A177" s="90" t="s">
        <v>2765</v>
      </c>
      <c r="B177" s="92" t="s">
        <v>2778</v>
      </c>
    </row>
    <row r="178" spans="1:2" ht="25.5">
      <c r="A178" s="90" t="s">
        <v>2767</v>
      </c>
      <c r="B178" s="92" t="s">
        <v>2779</v>
      </c>
    </row>
    <row r="179" spans="1:2">
      <c r="A179" s="90" t="s">
        <v>2769</v>
      </c>
      <c r="B179" s="92" t="s">
        <v>2780</v>
      </c>
    </row>
    <row r="180" spans="1:2">
      <c r="A180" s="90" t="s">
        <v>2771</v>
      </c>
      <c r="B180" s="92" t="s">
        <v>2781</v>
      </c>
    </row>
    <row r="181" spans="1:2">
      <c r="A181" s="90" t="s">
        <v>2773</v>
      </c>
      <c r="B181" s="92" t="s">
        <v>2782</v>
      </c>
    </row>
    <row r="182" spans="1:2">
      <c r="A182" s="90" t="s">
        <v>2783</v>
      </c>
      <c r="B182" s="92" t="s">
        <v>4002</v>
      </c>
    </row>
    <row r="183" spans="1:2">
      <c r="A183" s="90">
        <v>2007</v>
      </c>
      <c r="B183" s="92" t="s">
        <v>2881</v>
      </c>
    </row>
    <row r="184" spans="1:2">
      <c r="A184" s="90" t="s">
        <v>2784</v>
      </c>
      <c r="B184" s="92" t="s">
        <v>4003</v>
      </c>
    </row>
    <row r="185" spans="1:2">
      <c r="A185" s="90" t="s">
        <v>2785</v>
      </c>
      <c r="B185" s="92" t="s">
        <v>4004</v>
      </c>
    </row>
    <row r="186" spans="1:2">
      <c r="A186" s="90" t="s">
        <v>2786</v>
      </c>
      <c r="B186" s="92" t="s">
        <v>4005</v>
      </c>
    </row>
    <row r="187" spans="1:2">
      <c r="A187" s="90" t="s">
        <v>2787</v>
      </c>
      <c r="B187" s="92" t="s">
        <v>4006</v>
      </c>
    </row>
    <row r="188" spans="1:2">
      <c r="A188" s="90" t="s">
        <v>2788</v>
      </c>
      <c r="B188" s="92" t="s">
        <v>4007</v>
      </c>
    </row>
    <row r="189" spans="1:2">
      <c r="A189" s="90" t="s">
        <v>2789</v>
      </c>
      <c r="B189" s="92" t="s">
        <v>4008</v>
      </c>
    </row>
    <row r="190" spans="1:2">
      <c r="A190" s="90" t="s">
        <v>2790</v>
      </c>
      <c r="B190" s="92" t="s">
        <v>4009</v>
      </c>
    </row>
    <row r="191" spans="1:2">
      <c r="A191" s="90" t="s">
        <v>2791</v>
      </c>
      <c r="B191" s="92" t="s">
        <v>4010</v>
      </c>
    </row>
    <row r="192" spans="1:2">
      <c r="A192" s="90" t="s">
        <v>2792</v>
      </c>
      <c r="B192" s="92" t="s">
        <v>4011</v>
      </c>
    </row>
    <row r="193" spans="1:2">
      <c r="A193" s="90" t="s">
        <v>2793</v>
      </c>
      <c r="B193" s="92" t="s">
        <v>4012</v>
      </c>
    </row>
    <row r="194" spans="1:2">
      <c r="A194" s="90" t="s">
        <v>2794</v>
      </c>
      <c r="B194" s="92" t="s">
        <v>4013</v>
      </c>
    </row>
    <row r="195" spans="1:2">
      <c r="A195" s="90" t="s">
        <v>1439</v>
      </c>
      <c r="B195" s="92" t="s">
        <v>2795</v>
      </c>
    </row>
    <row r="196" spans="1:2">
      <c r="A196" s="90" t="s">
        <v>1437</v>
      </c>
      <c r="B196" s="92" t="s">
        <v>2796</v>
      </c>
    </row>
    <row r="197" spans="1:2">
      <c r="A197" s="90" t="s">
        <v>1435</v>
      </c>
      <c r="B197" s="92" t="s">
        <v>2797</v>
      </c>
    </row>
    <row r="198" spans="1:2">
      <c r="A198" s="90" t="s">
        <v>1434</v>
      </c>
      <c r="B198" s="92" t="s">
        <v>2798</v>
      </c>
    </row>
    <row r="199" spans="1:2">
      <c r="A199" s="90" t="s">
        <v>743</v>
      </c>
      <c r="B199" s="92" t="s">
        <v>2799</v>
      </c>
    </row>
    <row r="200" spans="1:2">
      <c r="A200" s="90" t="s">
        <v>744</v>
      </c>
      <c r="B200" s="92" t="s">
        <v>2800</v>
      </c>
    </row>
    <row r="201" spans="1:2">
      <c r="A201" s="90" t="s">
        <v>746</v>
      </c>
      <c r="B201" s="92" t="s">
        <v>2801</v>
      </c>
    </row>
    <row r="202" spans="1:2">
      <c r="A202" s="90" t="s">
        <v>745</v>
      </c>
      <c r="B202" s="92" t="s">
        <v>2802</v>
      </c>
    </row>
    <row r="203" spans="1:2">
      <c r="A203" s="90" t="s">
        <v>753</v>
      </c>
      <c r="B203" s="92" t="s">
        <v>2803</v>
      </c>
    </row>
    <row r="204" spans="1:2">
      <c r="A204" s="90" t="s">
        <v>754</v>
      </c>
      <c r="B204" s="92" t="s">
        <v>2804</v>
      </c>
    </row>
    <row r="205" spans="1:2">
      <c r="A205" s="90" t="s">
        <v>2805</v>
      </c>
      <c r="B205" s="92" t="s">
        <v>2806</v>
      </c>
    </row>
    <row r="206" spans="1:2">
      <c r="A206" s="90" t="s">
        <v>2807</v>
      </c>
      <c r="B206" s="92" t="s">
        <v>2808</v>
      </c>
    </row>
    <row r="207" spans="1:2">
      <c r="A207" s="90" t="s">
        <v>2809</v>
      </c>
      <c r="B207" s="92" t="s">
        <v>2810</v>
      </c>
    </row>
    <row r="208" spans="1:2">
      <c r="A208" s="86" t="s">
        <v>2811</v>
      </c>
      <c r="B208" s="87" t="s">
        <v>2812</v>
      </c>
    </row>
    <row r="209" spans="1:2">
      <c r="A209" s="86" t="s">
        <v>2813</v>
      </c>
      <c r="B209" s="87" t="s">
        <v>2814</v>
      </c>
    </row>
    <row r="210" spans="1:2">
      <c r="A210" s="86" t="s">
        <v>2815</v>
      </c>
      <c r="B210" s="87" t="s">
        <v>2816</v>
      </c>
    </row>
    <row r="211" spans="1:2">
      <c r="A211" s="86" t="s">
        <v>2817</v>
      </c>
      <c r="B211" s="87" t="s">
        <v>2818</v>
      </c>
    </row>
    <row r="212" spans="1:2">
      <c r="A212" s="86" t="s">
        <v>2819</v>
      </c>
      <c r="B212" s="87" t="s">
        <v>2820</v>
      </c>
    </row>
    <row r="213" spans="1:2">
      <c r="A213" s="86" t="s">
        <v>2821</v>
      </c>
      <c r="B213" s="87" t="s">
        <v>2822</v>
      </c>
    </row>
    <row r="214" spans="1:2">
      <c r="A214" s="86">
        <v>7000</v>
      </c>
      <c r="B214" s="87" t="s">
        <v>4014</v>
      </c>
    </row>
    <row r="215" spans="1:2">
      <c r="A215" s="86">
        <v>7001</v>
      </c>
      <c r="B215" s="87" t="s">
        <v>4015</v>
      </c>
    </row>
    <row r="216" spans="1:2">
      <c r="A216" s="93"/>
      <c r="B216" s="94"/>
    </row>
    <row r="217" spans="1:2">
      <c r="A217" s="82" t="s">
        <v>2651</v>
      </c>
      <c r="B217" s="95" t="s">
        <v>2709</v>
      </c>
    </row>
    <row r="218" spans="1:2">
      <c r="A218" s="82" t="s">
        <v>2653</v>
      </c>
      <c r="B218" s="87" t="s">
        <v>2823</v>
      </c>
    </row>
    <row r="219" spans="1:2">
      <c r="A219" s="84" t="s">
        <v>2655</v>
      </c>
      <c r="B219" s="96" t="s">
        <v>394</v>
      </c>
    </row>
    <row r="220" spans="1:2">
      <c r="A220" s="86" t="s">
        <v>2652</v>
      </c>
      <c r="B220" s="87" t="s">
        <v>2824</v>
      </c>
    </row>
    <row r="221" spans="1:2">
      <c r="A221" s="86" t="s">
        <v>2656</v>
      </c>
      <c r="B221" s="87" t="s">
        <v>4016</v>
      </c>
    </row>
    <row r="222" spans="1:2"/>
    <row r="223" spans="1:2">
      <c r="A223" s="82" t="s">
        <v>2651</v>
      </c>
      <c r="B223" s="95" t="s">
        <v>2825</v>
      </c>
    </row>
    <row r="224" spans="1:2">
      <c r="A224" s="82" t="s">
        <v>2653</v>
      </c>
      <c r="B224" s="87" t="s">
        <v>2826</v>
      </c>
    </row>
    <row r="225" spans="1:2">
      <c r="A225" s="84" t="s">
        <v>2655</v>
      </c>
      <c r="B225" s="96" t="s">
        <v>394</v>
      </c>
    </row>
    <row r="226" spans="1:2">
      <c r="A226" s="207" t="s">
        <v>2652</v>
      </c>
      <c r="B226" s="208" t="s">
        <v>2827</v>
      </c>
    </row>
    <row r="227" spans="1:2">
      <c r="A227" s="207" t="s">
        <v>2656</v>
      </c>
      <c r="B227" s="209" t="s">
        <v>4017</v>
      </c>
    </row>
    <row r="228" spans="1:2">
      <c r="A228" s="207" t="s">
        <v>2673</v>
      </c>
      <c r="B228" s="208" t="s">
        <v>2828</v>
      </c>
    </row>
    <row r="229" spans="1:2">
      <c r="A229" s="207" t="s">
        <v>2677</v>
      </c>
      <c r="B229" s="208" t="s">
        <v>2829</v>
      </c>
    </row>
    <row r="230" spans="1:2">
      <c r="A230" s="210" t="s">
        <v>2681</v>
      </c>
      <c r="B230" s="208" t="s">
        <v>2830</v>
      </c>
    </row>
    <row r="231" spans="1:2">
      <c r="A231" s="210" t="s">
        <v>2689</v>
      </c>
      <c r="B231" s="208" t="s">
        <v>2831</v>
      </c>
    </row>
    <row r="232" spans="1:2">
      <c r="A232" s="210" t="s">
        <v>2657</v>
      </c>
      <c r="B232" s="208" t="s">
        <v>2832</v>
      </c>
    </row>
    <row r="233" spans="1:2">
      <c r="A233" s="210" t="s">
        <v>2658</v>
      </c>
      <c r="B233" s="208" t="s">
        <v>2833</v>
      </c>
    </row>
    <row r="234" spans="1:2">
      <c r="A234" s="210" t="s">
        <v>2699</v>
      </c>
      <c r="B234" s="208" t="s">
        <v>2834</v>
      </c>
    </row>
    <row r="235" spans="1:2">
      <c r="A235" s="210" t="s">
        <v>2701</v>
      </c>
      <c r="B235" s="208" t="s">
        <v>2835</v>
      </c>
    </row>
    <row r="236" spans="1:2">
      <c r="A236" s="210">
        <v>12</v>
      </c>
      <c r="B236" s="209" t="s">
        <v>2882</v>
      </c>
    </row>
    <row r="237" spans="1:2">
      <c r="A237" s="210">
        <v>13</v>
      </c>
      <c r="B237" s="209" t="s">
        <v>2883</v>
      </c>
    </row>
    <row r="238" spans="1:2">
      <c r="A238" s="210">
        <v>14</v>
      </c>
      <c r="B238" s="211" t="s">
        <v>4018</v>
      </c>
    </row>
    <row r="239" spans="1:2">
      <c r="A239" s="210">
        <v>15</v>
      </c>
      <c r="B239" s="211" t="s">
        <v>4019</v>
      </c>
    </row>
    <row r="240" spans="1:2">
      <c r="A240" s="210">
        <v>16</v>
      </c>
      <c r="B240" s="212" t="s">
        <v>4020</v>
      </c>
    </row>
    <row r="241" spans="1:2">
      <c r="A241" s="210">
        <v>17</v>
      </c>
      <c r="B241" s="212" t="s">
        <v>4021</v>
      </c>
    </row>
    <row r="242" spans="1:2">
      <c r="A242" s="210">
        <v>18</v>
      </c>
      <c r="B242" s="212" t="s">
        <v>4022</v>
      </c>
    </row>
    <row r="243" spans="1:2">
      <c r="A243" s="210">
        <v>19</v>
      </c>
      <c r="B243" s="212" t="s">
        <v>4023</v>
      </c>
    </row>
    <row r="244" spans="1:2" ht="25.5">
      <c r="A244" s="210">
        <v>20</v>
      </c>
      <c r="B244" s="213" t="s">
        <v>4024</v>
      </c>
    </row>
    <row r="245" spans="1:2">
      <c r="A245" s="210">
        <v>21</v>
      </c>
      <c r="B245" s="212" t="s">
        <v>4025</v>
      </c>
    </row>
    <row r="246" spans="1:2">
      <c r="A246" s="91"/>
      <c r="B246" s="94"/>
    </row>
    <row r="247" spans="1:2">
      <c r="A247" s="82" t="s">
        <v>2651</v>
      </c>
      <c r="B247" s="95" t="s">
        <v>2662</v>
      </c>
    </row>
    <row r="248" spans="1:2">
      <c r="A248" s="82" t="s">
        <v>2653</v>
      </c>
      <c r="B248" s="87" t="s">
        <v>2836</v>
      </c>
    </row>
    <row r="249" spans="1:2">
      <c r="A249" s="84" t="s">
        <v>2655</v>
      </c>
      <c r="B249" s="96" t="s">
        <v>394</v>
      </c>
    </row>
    <row r="250" spans="1:2">
      <c r="A250" s="86" t="s">
        <v>2652</v>
      </c>
      <c r="B250" s="87" t="s">
        <v>2837</v>
      </c>
    </row>
    <row r="251" spans="1:2">
      <c r="A251" s="86" t="s">
        <v>2656</v>
      </c>
      <c r="B251" s="87" t="s">
        <v>2838</v>
      </c>
    </row>
    <row r="252" spans="1:2"/>
    <row r="253" spans="1:2">
      <c r="A253" s="82" t="s">
        <v>2651</v>
      </c>
      <c r="B253" s="95" t="s">
        <v>2839</v>
      </c>
    </row>
    <row r="254" spans="1:2">
      <c r="A254" s="82" t="s">
        <v>2653</v>
      </c>
      <c r="B254" s="87" t="s">
        <v>2840</v>
      </c>
    </row>
    <row r="255" spans="1:2">
      <c r="A255" s="84" t="s">
        <v>2655</v>
      </c>
      <c r="B255" s="96" t="s">
        <v>394</v>
      </c>
    </row>
    <row r="256" spans="1:2">
      <c r="A256" s="86" t="s">
        <v>2693</v>
      </c>
      <c r="B256" s="87" t="s">
        <v>2841</v>
      </c>
    </row>
    <row r="257" spans="1:2">
      <c r="A257" s="86" t="s">
        <v>2842</v>
      </c>
      <c r="B257" s="87" t="s">
        <v>2843</v>
      </c>
    </row>
    <row r="258" spans="1:2" s="555" customFormat="1">
      <c r="A258" s="86">
        <v>3</v>
      </c>
      <c r="B258" s="880" t="s">
        <v>2844</v>
      </c>
    </row>
    <row r="259" spans="1:2" s="555" customFormat="1">
      <c r="A259" s="888">
        <v>4</v>
      </c>
      <c r="B259" s="889" t="s">
        <v>4026</v>
      </c>
    </row>
    <row r="260" spans="1:2"/>
    <row r="261" spans="1:2">
      <c r="A261" s="82" t="s">
        <v>2651</v>
      </c>
      <c r="B261" s="95" t="s">
        <v>2663</v>
      </c>
    </row>
    <row r="262" spans="1:2">
      <c r="A262" s="82" t="s">
        <v>2653</v>
      </c>
      <c r="B262" s="87" t="s">
        <v>459</v>
      </c>
    </row>
    <row r="263" spans="1:2">
      <c r="A263" s="84" t="s">
        <v>2655</v>
      </c>
      <c r="B263" s="96" t="s">
        <v>394</v>
      </c>
    </row>
    <row r="264" spans="1:2">
      <c r="A264" s="90" t="s">
        <v>2652</v>
      </c>
      <c r="B264" s="214" t="s">
        <v>4027</v>
      </c>
    </row>
    <row r="265" spans="1:2">
      <c r="A265" s="90" t="s">
        <v>2656</v>
      </c>
      <c r="B265" s="214" t="s">
        <v>4029</v>
      </c>
    </row>
    <row r="266" spans="1:2">
      <c r="A266" s="90" t="s">
        <v>2677</v>
      </c>
      <c r="B266" s="214" t="s">
        <v>4030</v>
      </c>
    </row>
    <row r="267" spans="1:2">
      <c r="A267" s="90" t="s">
        <v>2658</v>
      </c>
      <c r="B267" s="214" t="s">
        <v>4032</v>
      </c>
    </row>
    <row r="268" spans="1:2">
      <c r="A268" s="90" t="s">
        <v>2659</v>
      </c>
      <c r="B268" s="214" t="s">
        <v>2727</v>
      </c>
    </row>
    <row r="269" spans="1:2">
      <c r="A269" s="90" t="s">
        <v>2661</v>
      </c>
      <c r="B269" s="214" t="s">
        <v>2759</v>
      </c>
    </row>
    <row r="270" spans="1:2">
      <c r="A270" s="90" t="s">
        <v>2705</v>
      </c>
      <c r="B270" s="214" t="s">
        <v>4028</v>
      </c>
    </row>
    <row r="271" spans="1:2">
      <c r="A271" s="90" t="s">
        <v>2662</v>
      </c>
      <c r="B271" s="214" t="s">
        <v>4031</v>
      </c>
    </row>
    <row r="272" spans="1:2">
      <c r="A272" s="90" t="s">
        <v>2839</v>
      </c>
      <c r="B272" s="214" t="s">
        <v>4033</v>
      </c>
    </row>
    <row r="273" spans="1:3"/>
    <row r="274" spans="1:3">
      <c r="A274" s="82" t="s">
        <v>2651</v>
      </c>
      <c r="B274" s="95" t="s">
        <v>2845</v>
      </c>
    </row>
    <row r="275" spans="1:3">
      <c r="A275" s="82" t="s">
        <v>2653</v>
      </c>
      <c r="B275" s="87" t="s">
        <v>2846</v>
      </c>
    </row>
    <row r="276" spans="1:3">
      <c r="A276" s="84" t="s">
        <v>2655</v>
      </c>
      <c r="B276" s="96" t="s">
        <v>394</v>
      </c>
    </row>
    <row r="277" spans="1:3">
      <c r="A277" s="90" t="s">
        <v>2652</v>
      </c>
      <c r="B277" s="87" t="s">
        <v>4034</v>
      </c>
    </row>
    <row r="278" spans="1:3">
      <c r="A278" s="90" t="s">
        <v>2656</v>
      </c>
      <c r="B278" s="87" t="s">
        <v>4035</v>
      </c>
    </row>
    <row r="279" spans="1:3">
      <c r="A279" s="90" t="s">
        <v>2673</v>
      </c>
      <c r="B279" s="87" t="s">
        <v>4036</v>
      </c>
    </row>
    <row r="280" spans="1:3">
      <c r="A280" s="90" t="s">
        <v>2677</v>
      </c>
      <c r="B280" s="87" t="s">
        <v>4037</v>
      </c>
    </row>
    <row r="281" spans="1:3">
      <c r="A281" s="90" t="s">
        <v>2681</v>
      </c>
      <c r="B281" s="87" t="s">
        <v>4038</v>
      </c>
    </row>
    <row r="282" spans="1:3">
      <c r="A282" s="90" t="s">
        <v>2689</v>
      </c>
      <c r="B282" s="87" t="s">
        <v>2759</v>
      </c>
    </row>
    <row r="283" spans="1:3"/>
    <row r="284" spans="1:3">
      <c r="A284" s="82" t="s">
        <v>2651</v>
      </c>
      <c r="B284" s="1615" t="s">
        <v>2847</v>
      </c>
      <c r="C284" s="1615"/>
    </row>
    <row r="285" spans="1:3">
      <c r="A285" s="82" t="s">
        <v>2653</v>
      </c>
      <c r="B285" s="1616" t="s">
        <v>2848</v>
      </c>
      <c r="C285" s="1616"/>
    </row>
    <row r="286" spans="1:3">
      <c r="A286" s="84" t="s">
        <v>2655</v>
      </c>
      <c r="B286" s="96" t="s">
        <v>394</v>
      </c>
      <c r="C286" s="101" t="s">
        <v>2955</v>
      </c>
    </row>
    <row r="287" spans="1:3">
      <c r="A287" s="90" t="s">
        <v>2652</v>
      </c>
      <c r="B287" s="87" t="s">
        <v>4039</v>
      </c>
      <c r="C287" s="215">
        <v>2</v>
      </c>
    </row>
    <row r="288" spans="1:3">
      <c r="A288" s="90" t="s">
        <v>2656</v>
      </c>
      <c r="B288" s="87" t="s">
        <v>4040</v>
      </c>
      <c r="C288" s="215">
        <v>1</v>
      </c>
    </row>
    <row r="289" spans="1:3">
      <c r="A289" s="90" t="s">
        <v>2673</v>
      </c>
      <c r="B289" s="87" t="s">
        <v>4041</v>
      </c>
      <c r="C289" s="215">
        <v>0.5</v>
      </c>
    </row>
    <row r="290" spans="1:3">
      <c r="B290" s="98"/>
    </row>
    <row r="291" spans="1:3">
      <c r="A291" s="82" t="s">
        <v>2651</v>
      </c>
      <c r="B291" s="95" t="s">
        <v>2849</v>
      </c>
    </row>
    <row r="292" spans="1:3">
      <c r="A292" s="82" t="s">
        <v>2653</v>
      </c>
      <c r="B292" s="87" t="s">
        <v>2850</v>
      </c>
    </row>
    <row r="293" spans="1:3">
      <c r="A293" s="84" t="s">
        <v>2655</v>
      </c>
      <c r="B293" s="96" t="s">
        <v>394</v>
      </c>
    </row>
    <row r="294" spans="1:3">
      <c r="A294" s="90" t="s">
        <v>2652</v>
      </c>
      <c r="B294" s="95" t="s">
        <v>2851</v>
      </c>
    </row>
    <row r="295" spans="1:3">
      <c r="A295" s="90" t="s">
        <v>2656</v>
      </c>
      <c r="B295" s="95" t="s">
        <v>4042</v>
      </c>
    </row>
    <row r="296" spans="1:3">
      <c r="A296" s="90"/>
      <c r="B296" s="95"/>
    </row>
    <row r="297" spans="1:3">
      <c r="A297" s="82" t="s">
        <v>2651</v>
      </c>
      <c r="B297" s="95" t="s">
        <v>2852</v>
      </c>
    </row>
    <row r="298" spans="1:3">
      <c r="A298" s="82" t="s">
        <v>2653</v>
      </c>
      <c r="B298" s="87" t="s">
        <v>2853</v>
      </c>
    </row>
    <row r="299" spans="1:3">
      <c r="A299" s="84" t="s">
        <v>4043</v>
      </c>
      <c r="B299" s="96" t="s">
        <v>2655</v>
      </c>
      <c r="C299" s="96" t="s">
        <v>4044</v>
      </c>
    </row>
    <row r="300" spans="1:3">
      <c r="A300" s="216" t="s">
        <v>2854</v>
      </c>
      <c r="B300" s="217" t="s">
        <v>2855</v>
      </c>
      <c r="C300" s="218" t="s">
        <v>2856</v>
      </c>
    </row>
    <row r="301" spans="1:3">
      <c r="A301" s="216" t="s">
        <v>2857</v>
      </c>
      <c r="B301" s="217" t="s">
        <v>2858</v>
      </c>
      <c r="C301" s="218" t="s">
        <v>2856</v>
      </c>
    </row>
    <row r="302" spans="1:3">
      <c r="A302" s="216" t="s">
        <v>2859</v>
      </c>
      <c r="B302" s="217" t="s">
        <v>2860</v>
      </c>
      <c r="C302" s="218" t="s">
        <v>2856</v>
      </c>
    </row>
    <row r="303" spans="1:3">
      <c r="A303" s="216" t="s">
        <v>2861</v>
      </c>
      <c r="B303" s="217" t="s">
        <v>2862</v>
      </c>
      <c r="C303" s="218" t="s">
        <v>2856</v>
      </c>
    </row>
    <row r="304" spans="1:3">
      <c r="A304" s="216" t="s">
        <v>2863</v>
      </c>
      <c r="B304" s="217" t="s">
        <v>2864</v>
      </c>
      <c r="C304" s="218" t="s">
        <v>2856</v>
      </c>
    </row>
    <row r="305" spans="1:3">
      <c r="A305" s="216" t="s">
        <v>2865</v>
      </c>
      <c r="B305" s="217" t="s">
        <v>2866</v>
      </c>
      <c r="C305" s="218" t="s">
        <v>2856</v>
      </c>
    </row>
    <row r="306" spans="1:3">
      <c r="A306" s="216" t="s">
        <v>4045</v>
      </c>
      <c r="B306" s="217" t="s">
        <v>4046</v>
      </c>
      <c r="C306" s="218" t="s">
        <v>2856</v>
      </c>
    </row>
    <row r="307" spans="1:3">
      <c r="A307" s="216" t="s">
        <v>4047</v>
      </c>
      <c r="B307" s="217" t="s">
        <v>4048</v>
      </c>
      <c r="C307" s="218" t="s">
        <v>2856</v>
      </c>
    </row>
    <row r="308" spans="1:3">
      <c r="A308" s="216" t="s">
        <v>2867</v>
      </c>
      <c r="B308" s="217" t="s">
        <v>2868</v>
      </c>
      <c r="C308" s="218" t="s">
        <v>2856</v>
      </c>
    </row>
    <row r="309" spans="1:3">
      <c r="A309" s="216" t="s">
        <v>2869</v>
      </c>
      <c r="B309" s="217" t="s">
        <v>2870</v>
      </c>
      <c r="C309" s="218" t="s">
        <v>2856</v>
      </c>
    </row>
    <row r="310" spans="1:3">
      <c r="A310" s="216" t="s">
        <v>4049</v>
      </c>
      <c r="B310" s="217" t="s">
        <v>4050</v>
      </c>
      <c r="C310" s="218" t="s">
        <v>2856</v>
      </c>
    </row>
    <row r="311" spans="1:3">
      <c r="A311" s="216" t="s">
        <v>4051</v>
      </c>
      <c r="B311" s="217" t="s">
        <v>4052</v>
      </c>
      <c r="C311" s="218" t="s">
        <v>2856</v>
      </c>
    </row>
    <row r="312" spans="1:3">
      <c r="A312" s="216" t="s">
        <v>4053</v>
      </c>
      <c r="B312" s="217" t="s">
        <v>4054</v>
      </c>
      <c r="C312" s="218" t="s">
        <v>2856</v>
      </c>
    </row>
    <row r="313" spans="1:3">
      <c r="A313" s="216" t="s">
        <v>4055</v>
      </c>
      <c r="B313" s="217" t="s">
        <v>4056</v>
      </c>
      <c r="C313" s="218" t="s">
        <v>2856</v>
      </c>
    </row>
    <row r="314" spans="1:3">
      <c r="A314" s="216" t="s">
        <v>4057</v>
      </c>
      <c r="B314" s="217" t="s">
        <v>4058</v>
      </c>
      <c r="C314" s="218" t="s">
        <v>2856</v>
      </c>
    </row>
    <row r="315" spans="1:3">
      <c r="A315" s="216" t="s">
        <v>2871</v>
      </c>
      <c r="B315" s="217" t="s">
        <v>2872</v>
      </c>
      <c r="C315" s="218" t="s">
        <v>2873</v>
      </c>
    </row>
    <row r="316" spans="1:3">
      <c r="A316" s="216" t="s">
        <v>2874</v>
      </c>
      <c r="B316" s="217" t="s">
        <v>2875</v>
      </c>
      <c r="C316" s="218" t="s">
        <v>2873</v>
      </c>
    </row>
    <row r="317" spans="1:3">
      <c r="A317" s="216" t="s">
        <v>2876</v>
      </c>
      <c r="B317" s="217" t="s">
        <v>2877</v>
      </c>
      <c r="C317" s="218" t="s">
        <v>2873</v>
      </c>
    </row>
    <row r="318" spans="1:3">
      <c r="A318" s="216" t="s">
        <v>2878</v>
      </c>
      <c r="B318" s="217" t="s">
        <v>2879</v>
      </c>
      <c r="C318" s="218" t="s">
        <v>2873</v>
      </c>
    </row>
    <row r="319" spans="1:3">
      <c r="A319" s="100"/>
      <c r="B319" s="94"/>
    </row>
    <row r="320" spans="1:3">
      <c r="A320" s="82" t="s">
        <v>2651</v>
      </c>
      <c r="B320" s="95" t="s">
        <v>2884</v>
      </c>
    </row>
    <row r="321" spans="1:2">
      <c r="A321" s="82" t="s">
        <v>2653</v>
      </c>
      <c r="B321" s="87" t="s">
        <v>2885</v>
      </c>
    </row>
    <row r="322" spans="1:2">
      <c r="A322" s="84" t="s">
        <v>2655</v>
      </c>
      <c r="B322" s="96" t="s">
        <v>394</v>
      </c>
    </row>
    <row r="323" spans="1:2">
      <c r="A323" s="1612" t="s">
        <v>4059</v>
      </c>
      <c r="B323" s="1612"/>
    </row>
    <row r="324" spans="1:2">
      <c r="A324" s="1614" t="s">
        <v>2886</v>
      </c>
      <c r="B324" s="1613"/>
    </row>
    <row r="325" spans="1:2">
      <c r="A325" s="100"/>
      <c r="B325" s="94"/>
    </row>
    <row r="326" spans="1:2">
      <c r="A326" s="82" t="s">
        <v>2651</v>
      </c>
      <c r="B326" s="95" t="s">
        <v>4060</v>
      </c>
    </row>
    <row r="327" spans="1:2">
      <c r="A327" s="82" t="s">
        <v>2653</v>
      </c>
      <c r="B327" s="87" t="s">
        <v>4061</v>
      </c>
    </row>
    <row r="328" spans="1:2">
      <c r="A328" s="84" t="s">
        <v>2655</v>
      </c>
      <c r="B328" s="96" t="s">
        <v>394</v>
      </c>
    </row>
    <row r="329" spans="1:2">
      <c r="A329" s="216">
        <v>0</v>
      </c>
      <c r="B329" s="219" t="s">
        <v>4062</v>
      </c>
    </row>
    <row r="330" spans="1:2">
      <c r="A330" s="216">
        <v>1</v>
      </c>
      <c r="B330" s="219" t="s">
        <v>4063</v>
      </c>
    </row>
    <row r="331" spans="1:2" ht="25.5">
      <c r="A331" s="216">
        <v>2</v>
      </c>
      <c r="B331" s="220" t="s">
        <v>4064</v>
      </c>
    </row>
    <row r="332" spans="1:2"/>
    <row r="333" spans="1:2">
      <c r="A333" s="82" t="s">
        <v>2651</v>
      </c>
      <c r="B333" s="221">
        <v>27</v>
      </c>
    </row>
    <row r="334" spans="1:2">
      <c r="A334" s="82" t="s">
        <v>2653</v>
      </c>
      <c r="B334" s="87" t="s">
        <v>4065</v>
      </c>
    </row>
    <row r="335" spans="1:2">
      <c r="A335" s="84" t="s">
        <v>2655</v>
      </c>
      <c r="B335" s="96" t="s">
        <v>394</v>
      </c>
    </row>
    <row r="336" spans="1:2">
      <c r="A336" s="216">
        <v>0</v>
      </c>
      <c r="B336" s="219" t="s">
        <v>4066</v>
      </c>
    </row>
    <row r="337" spans="1:3">
      <c r="A337" s="216">
        <v>1</v>
      </c>
      <c r="B337" s="219" t="s">
        <v>4067</v>
      </c>
    </row>
    <row r="338" spans="1:3">
      <c r="A338" s="216">
        <v>2</v>
      </c>
      <c r="B338" s="219" t="s">
        <v>4068</v>
      </c>
    </row>
    <row r="339" spans="1:3" ht="25.5">
      <c r="A339" s="216">
        <v>3</v>
      </c>
      <c r="B339" s="220" t="s">
        <v>4069</v>
      </c>
    </row>
    <row r="340" spans="1:3"/>
    <row r="341" spans="1:3">
      <c r="A341" s="82" t="s">
        <v>2651</v>
      </c>
      <c r="B341" s="221">
        <v>51</v>
      </c>
    </row>
    <row r="342" spans="1:3">
      <c r="A342" s="82" t="s">
        <v>2653</v>
      </c>
      <c r="B342" s="87" t="s">
        <v>4070</v>
      </c>
    </row>
    <row r="343" spans="1:3" ht="46.5" customHeight="1">
      <c r="A343" s="222" t="s">
        <v>2655</v>
      </c>
      <c r="B343" s="222" t="s">
        <v>394</v>
      </c>
      <c r="C343" s="223" t="s">
        <v>4071</v>
      </c>
    </row>
    <row r="344" spans="1:3">
      <c r="A344" s="231" t="s">
        <v>1133</v>
      </c>
      <c r="B344" s="200" t="s">
        <v>4072</v>
      </c>
      <c r="C344" s="89" t="s">
        <v>4073</v>
      </c>
    </row>
    <row r="345" spans="1:3">
      <c r="A345" s="893" t="s">
        <v>1136</v>
      </c>
      <c r="B345" s="894" t="s">
        <v>2829</v>
      </c>
      <c r="C345" s="892" t="s">
        <v>4073</v>
      </c>
    </row>
    <row r="346" spans="1:3">
      <c r="A346" s="895" t="s">
        <v>1131</v>
      </c>
      <c r="B346" s="896" t="s">
        <v>5649</v>
      </c>
      <c r="C346" s="897" t="s">
        <v>4073</v>
      </c>
    </row>
    <row r="347" spans="1:3">
      <c r="A347" s="895" t="s">
        <v>2607</v>
      </c>
      <c r="B347" s="896" t="s">
        <v>4074</v>
      </c>
      <c r="C347" s="897" t="s">
        <v>4073</v>
      </c>
    </row>
    <row r="348" spans="1:3">
      <c r="A348" s="895" t="s">
        <v>2601</v>
      </c>
      <c r="B348" s="896" t="s">
        <v>4075</v>
      </c>
      <c r="C348" s="897" t="s">
        <v>3952</v>
      </c>
    </row>
    <row r="349" spans="1:3">
      <c r="A349" s="895" t="s">
        <v>1127</v>
      </c>
      <c r="B349" s="896" t="s">
        <v>4076</v>
      </c>
      <c r="C349" s="897" t="s">
        <v>3952</v>
      </c>
    </row>
    <row r="350" spans="1:3">
      <c r="A350" s="231" t="s">
        <v>2599</v>
      </c>
      <c r="B350" s="200" t="s">
        <v>4077</v>
      </c>
      <c r="C350" s="602" t="s">
        <v>4078</v>
      </c>
    </row>
    <row r="351" spans="1:3">
      <c r="A351" s="893" t="s">
        <v>4079</v>
      </c>
      <c r="B351" s="894" t="s">
        <v>4080</v>
      </c>
      <c r="C351" s="892" t="s">
        <v>4073</v>
      </c>
    </row>
    <row r="352" spans="1:3">
      <c r="A352" s="893" t="s">
        <v>4081</v>
      </c>
      <c r="B352" s="894" t="s">
        <v>4082</v>
      </c>
      <c r="C352" s="897" t="s">
        <v>4073</v>
      </c>
    </row>
    <row r="353" spans="1:5">
      <c r="A353" s="893" t="s">
        <v>4084</v>
      </c>
      <c r="B353" s="894" t="s">
        <v>4085</v>
      </c>
      <c r="C353" s="892" t="s">
        <v>4083</v>
      </c>
    </row>
    <row r="354" spans="1:5">
      <c r="A354" s="893" t="s">
        <v>1123</v>
      </c>
      <c r="B354" s="894" t="s">
        <v>4086</v>
      </c>
      <c r="C354" s="892" t="s">
        <v>4073</v>
      </c>
      <c r="D354" s="225"/>
      <c r="E354" s="225"/>
    </row>
    <row r="355" spans="1:5">
      <c r="A355" s="224" t="s">
        <v>1104</v>
      </c>
      <c r="B355" s="220" t="s">
        <v>4087</v>
      </c>
      <c r="C355" s="216" t="s">
        <v>4073</v>
      </c>
      <c r="D355" s="225"/>
      <c r="E355" s="225"/>
    </row>
    <row r="356" spans="1:5">
      <c r="A356" s="224" t="s">
        <v>2575</v>
      </c>
      <c r="B356" s="220" t="s">
        <v>4088</v>
      </c>
      <c r="C356" s="216" t="s">
        <v>4073</v>
      </c>
      <c r="D356" s="225"/>
      <c r="E356" s="225"/>
    </row>
    <row r="357" spans="1:5">
      <c r="A357" s="224" t="s">
        <v>2573</v>
      </c>
      <c r="B357" s="220" t="s">
        <v>4089</v>
      </c>
      <c r="C357" s="216" t="s">
        <v>4073</v>
      </c>
      <c r="D357" s="226"/>
      <c r="E357" s="225"/>
    </row>
    <row r="358" spans="1:5">
      <c r="A358" s="224" t="s">
        <v>2571</v>
      </c>
      <c r="B358" s="220" t="s">
        <v>4090</v>
      </c>
      <c r="C358" s="216" t="s">
        <v>4073</v>
      </c>
      <c r="D358" s="225"/>
      <c r="E358" s="225"/>
    </row>
    <row r="359" spans="1:5">
      <c r="A359" s="224" t="s">
        <v>2569</v>
      </c>
      <c r="B359" s="220" t="s">
        <v>4091</v>
      </c>
      <c r="C359" s="216" t="s">
        <v>4073</v>
      </c>
      <c r="D359" s="226"/>
      <c r="E359" s="225"/>
    </row>
    <row r="360" spans="1:5">
      <c r="A360" s="224" t="s">
        <v>4092</v>
      </c>
      <c r="B360" s="220" t="s">
        <v>4093</v>
      </c>
      <c r="C360" s="683" t="s">
        <v>4073</v>
      </c>
      <c r="D360" s="226"/>
      <c r="E360" s="225"/>
    </row>
    <row r="361" spans="1:5">
      <c r="A361" s="224" t="s">
        <v>4094</v>
      </c>
      <c r="B361" s="220" t="s">
        <v>4095</v>
      </c>
      <c r="C361" s="216" t="s">
        <v>4073</v>
      </c>
      <c r="D361" s="226"/>
      <c r="E361" s="225"/>
    </row>
    <row r="362" spans="1:5" ht="25.5">
      <c r="A362" s="224" t="s">
        <v>4096</v>
      </c>
      <c r="B362" s="220" t="s">
        <v>4097</v>
      </c>
      <c r="C362" s="216" t="s">
        <v>4073</v>
      </c>
      <c r="D362" s="226"/>
      <c r="E362" s="225"/>
    </row>
    <row r="363" spans="1:5">
      <c r="A363" s="224" t="s">
        <v>4098</v>
      </c>
      <c r="B363" s="220" t="s">
        <v>4099</v>
      </c>
      <c r="C363" s="216" t="s">
        <v>4073</v>
      </c>
      <c r="D363" s="226"/>
      <c r="E363" s="225"/>
    </row>
    <row r="364" spans="1:5">
      <c r="A364" s="224" t="s">
        <v>2559</v>
      </c>
      <c r="B364" s="220" t="s">
        <v>4100</v>
      </c>
      <c r="C364" s="683" t="s">
        <v>4073</v>
      </c>
      <c r="E364" s="225"/>
    </row>
    <row r="365" spans="1:5">
      <c r="A365" s="224" t="s">
        <v>2557</v>
      </c>
      <c r="B365" s="220" t="s">
        <v>4101</v>
      </c>
      <c r="C365" s="683" t="s">
        <v>4073</v>
      </c>
      <c r="E365" s="225"/>
    </row>
    <row r="366" spans="1:5">
      <c r="A366" s="224" t="s">
        <v>2555</v>
      </c>
      <c r="B366" s="220" t="s">
        <v>4102</v>
      </c>
      <c r="C366" s="683" t="s">
        <v>4073</v>
      </c>
      <c r="E366" s="225"/>
    </row>
    <row r="367" spans="1:5">
      <c r="A367" s="224" t="s">
        <v>2539</v>
      </c>
      <c r="B367" s="220" t="s">
        <v>4103</v>
      </c>
      <c r="C367" s="683" t="s">
        <v>4073</v>
      </c>
      <c r="D367" s="225"/>
      <c r="E367" s="225"/>
    </row>
    <row r="368" spans="1:5">
      <c r="A368" s="224" t="s">
        <v>2538</v>
      </c>
      <c r="B368" s="220" t="s">
        <v>4104</v>
      </c>
      <c r="C368" s="683" t="s">
        <v>4073</v>
      </c>
      <c r="D368" s="225"/>
      <c r="E368" s="225"/>
    </row>
    <row r="369" spans="1:5">
      <c r="A369" s="684" t="s">
        <v>2537</v>
      </c>
      <c r="B369" s="898" t="s">
        <v>6564</v>
      </c>
      <c r="C369" s="683" t="s">
        <v>4073</v>
      </c>
      <c r="D369" s="225"/>
      <c r="E369" s="225"/>
    </row>
    <row r="370" spans="1:5">
      <c r="A370" s="224" t="s">
        <v>2536</v>
      </c>
      <c r="B370" s="898" t="s">
        <v>6565</v>
      </c>
      <c r="C370" s="683" t="s">
        <v>4073</v>
      </c>
      <c r="D370" s="225"/>
      <c r="E370" s="225"/>
    </row>
    <row r="371" spans="1:5">
      <c r="A371" s="224" t="s">
        <v>2765</v>
      </c>
      <c r="B371" s="220" t="s">
        <v>4105</v>
      </c>
      <c r="C371" s="216" t="s">
        <v>4073</v>
      </c>
      <c r="D371" s="227"/>
      <c r="E371" s="227"/>
    </row>
    <row r="372" spans="1:5">
      <c r="C372" s="225"/>
      <c r="D372" s="228"/>
      <c r="E372" s="229"/>
    </row>
    <row r="373" spans="1:5">
      <c r="A373" s="82" t="s">
        <v>2651</v>
      </c>
      <c r="B373" s="221">
        <v>52</v>
      </c>
      <c r="C373" s="225"/>
      <c r="D373" s="228"/>
      <c r="E373" s="229"/>
    </row>
    <row r="374" spans="1:5">
      <c r="A374" s="82" t="s">
        <v>2653</v>
      </c>
      <c r="B374" s="87" t="s">
        <v>4106</v>
      </c>
      <c r="C374" s="225"/>
      <c r="D374" s="228"/>
      <c r="E374" s="229"/>
    </row>
    <row r="375" spans="1:5">
      <c r="A375" s="84" t="s">
        <v>2655</v>
      </c>
      <c r="B375" s="230" t="s">
        <v>394</v>
      </c>
      <c r="C375" s="225"/>
      <c r="D375" s="228"/>
      <c r="E375" s="229"/>
    </row>
    <row r="376" spans="1:5">
      <c r="A376" s="231">
        <v>1000</v>
      </c>
      <c r="B376" s="232" t="s">
        <v>2775</v>
      </c>
      <c r="C376" s="225"/>
      <c r="D376" s="228"/>
      <c r="E376" s="229"/>
    </row>
    <row r="377" spans="1:5">
      <c r="A377" s="231">
        <v>1002</v>
      </c>
      <c r="B377" s="233" t="s">
        <v>2776</v>
      </c>
    </row>
    <row r="378" spans="1:5">
      <c r="A378" s="231">
        <v>2000</v>
      </c>
      <c r="B378" s="233" t="s">
        <v>2777</v>
      </c>
    </row>
    <row r="379" spans="1:5" ht="25.5">
      <c r="A379" s="231">
        <v>2001</v>
      </c>
      <c r="B379" s="200" t="s">
        <v>4107</v>
      </c>
    </row>
    <row r="380" spans="1:5" ht="25.5">
      <c r="A380" s="231">
        <v>2002</v>
      </c>
      <c r="B380" s="200" t="s">
        <v>2779</v>
      </c>
    </row>
    <row r="381" spans="1:5">
      <c r="A381" s="231">
        <v>2003</v>
      </c>
      <c r="B381" s="233" t="s">
        <v>2780</v>
      </c>
    </row>
    <row r="382" spans="1:5">
      <c r="A382" s="231">
        <v>2004</v>
      </c>
      <c r="B382" s="233" t="s">
        <v>2781</v>
      </c>
    </row>
    <row r="383" spans="1:5">
      <c r="A383" s="231">
        <v>2005</v>
      </c>
      <c r="B383" s="546" t="s">
        <v>2782</v>
      </c>
    </row>
    <row r="384" spans="1:5">
      <c r="A384" s="231">
        <v>2006</v>
      </c>
      <c r="B384" s="233" t="s">
        <v>4108</v>
      </c>
    </row>
    <row r="385" spans="1:4">
      <c r="A385" s="231" t="s">
        <v>4109</v>
      </c>
      <c r="B385" s="233" t="s">
        <v>4110</v>
      </c>
    </row>
    <row r="386" spans="1:4" ht="25.5">
      <c r="A386" s="231">
        <v>2008</v>
      </c>
      <c r="B386" s="200" t="s">
        <v>4111</v>
      </c>
    </row>
    <row r="387" spans="1:4" ht="25.5">
      <c r="A387" s="231">
        <v>2009</v>
      </c>
      <c r="B387" s="200" t="s">
        <v>4112</v>
      </c>
    </row>
    <row r="388" spans="1:4"/>
    <row r="389" spans="1:4">
      <c r="A389" s="82" t="s">
        <v>2651</v>
      </c>
      <c r="B389" s="221">
        <v>53</v>
      </c>
    </row>
    <row r="390" spans="1:4">
      <c r="A390" s="82" t="s">
        <v>2653</v>
      </c>
      <c r="B390" s="87" t="s">
        <v>4113</v>
      </c>
    </row>
    <row r="391" spans="1:4">
      <c r="A391" s="84" t="s">
        <v>2655</v>
      </c>
      <c r="B391" s="96" t="s">
        <v>394</v>
      </c>
      <c r="C391" s="96" t="s">
        <v>4114</v>
      </c>
      <c r="D391" s="899" t="s">
        <v>4115</v>
      </c>
    </row>
    <row r="392" spans="1:4">
      <c r="A392" s="602" t="s">
        <v>4116</v>
      </c>
      <c r="B392" s="87" t="s">
        <v>4117</v>
      </c>
      <c r="C392" s="884" t="s">
        <v>104</v>
      </c>
      <c r="D392" s="900" t="s">
        <v>4083</v>
      </c>
    </row>
    <row r="393" spans="1:4">
      <c r="A393" s="602" t="s">
        <v>2652</v>
      </c>
      <c r="B393" s="87" t="s">
        <v>4118</v>
      </c>
      <c r="C393" s="884" t="s">
        <v>104</v>
      </c>
      <c r="D393" s="900" t="s">
        <v>4083</v>
      </c>
    </row>
    <row r="394" spans="1:4">
      <c r="A394" s="602" t="s">
        <v>2656</v>
      </c>
      <c r="B394" s="87" t="s">
        <v>4119</v>
      </c>
      <c r="C394" s="602" t="s">
        <v>3</v>
      </c>
      <c r="D394" s="900" t="s">
        <v>4083</v>
      </c>
    </row>
    <row r="395" spans="1:4">
      <c r="A395" s="602" t="s">
        <v>2673</v>
      </c>
      <c r="B395" s="87" t="s">
        <v>4120</v>
      </c>
      <c r="C395" s="602" t="s">
        <v>3</v>
      </c>
      <c r="D395" s="900" t="s">
        <v>4083</v>
      </c>
    </row>
    <row r="396" spans="1:4">
      <c r="A396" s="602" t="s">
        <v>4121</v>
      </c>
      <c r="B396" s="87" t="s">
        <v>4122</v>
      </c>
      <c r="C396" s="602" t="s">
        <v>3</v>
      </c>
      <c r="D396" s="900" t="s">
        <v>4083</v>
      </c>
    </row>
    <row r="397" spans="1:4">
      <c r="A397" s="602" t="s">
        <v>4123</v>
      </c>
      <c r="B397" s="87" t="s">
        <v>4124</v>
      </c>
      <c r="C397" s="602" t="s">
        <v>3</v>
      </c>
      <c r="D397" s="900" t="s">
        <v>4125</v>
      </c>
    </row>
    <row r="398" spans="1:4">
      <c r="A398" s="602" t="s">
        <v>4126</v>
      </c>
      <c r="B398" s="87" t="s">
        <v>4127</v>
      </c>
      <c r="C398" s="884" t="s">
        <v>104</v>
      </c>
      <c r="D398" s="900" t="s">
        <v>4083</v>
      </c>
    </row>
    <row r="399" spans="1:4">
      <c r="A399" s="602" t="s">
        <v>4128</v>
      </c>
      <c r="B399" s="87" t="s">
        <v>4129</v>
      </c>
      <c r="C399" s="884" t="s">
        <v>104</v>
      </c>
      <c r="D399" s="900" t="s">
        <v>4083</v>
      </c>
    </row>
    <row r="400" spans="1:4">
      <c r="A400" s="602" t="s">
        <v>4130</v>
      </c>
      <c r="B400" s="87" t="s">
        <v>4131</v>
      </c>
      <c r="C400" s="602" t="s">
        <v>3</v>
      </c>
      <c r="D400" s="900" t="s">
        <v>4083</v>
      </c>
    </row>
    <row r="401" spans="1:4">
      <c r="A401" s="602">
        <v>50</v>
      </c>
      <c r="B401" s="87" t="s">
        <v>4132</v>
      </c>
      <c r="C401" s="602" t="s">
        <v>3</v>
      </c>
      <c r="D401" s="900" t="s">
        <v>4083</v>
      </c>
    </row>
    <row r="402" spans="1:4">
      <c r="A402" s="89">
        <v>51</v>
      </c>
      <c r="B402" s="87" t="s">
        <v>4133</v>
      </c>
      <c r="C402" s="602" t="s">
        <v>3</v>
      </c>
      <c r="D402" s="900" t="s">
        <v>4125</v>
      </c>
    </row>
    <row r="403" spans="1:4">
      <c r="A403" s="234">
        <v>52</v>
      </c>
      <c r="B403" s="87" t="s">
        <v>4040</v>
      </c>
      <c r="C403" s="602" t="s">
        <v>3</v>
      </c>
      <c r="D403" s="900" t="s">
        <v>4125</v>
      </c>
    </row>
    <row r="404" spans="1:4">
      <c r="A404" s="231">
        <v>53</v>
      </c>
      <c r="B404" s="87" t="s">
        <v>4041</v>
      </c>
      <c r="C404" s="602" t="s">
        <v>3</v>
      </c>
      <c r="D404" s="900" t="s">
        <v>4125</v>
      </c>
    </row>
    <row r="405" spans="1:4"/>
    <row r="406" spans="1:4">
      <c r="A406" s="82" t="s">
        <v>2651</v>
      </c>
      <c r="B406" s="1615">
        <v>54</v>
      </c>
      <c r="C406" s="1615"/>
    </row>
    <row r="407" spans="1:4">
      <c r="A407" s="82" t="s">
        <v>2653</v>
      </c>
      <c r="B407" s="1615" t="s">
        <v>4134</v>
      </c>
      <c r="C407" s="1615"/>
    </row>
    <row r="408" spans="1:4">
      <c r="A408" s="235" t="s">
        <v>2655</v>
      </c>
      <c r="B408" s="235" t="s">
        <v>394</v>
      </c>
      <c r="C408" s="891" t="s">
        <v>2955</v>
      </c>
    </row>
    <row r="409" spans="1:4">
      <c r="A409" s="236" t="s">
        <v>4135</v>
      </c>
      <c r="B409" s="237" t="s">
        <v>4136</v>
      </c>
      <c r="C409" s="892">
        <v>10</v>
      </c>
    </row>
    <row r="410" spans="1:4">
      <c r="A410" s="236" t="s">
        <v>4137</v>
      </c>
      <c r="B410" s="237" t="s">
        <v>4138</v>
      </c>
      <c r="C410" s="892">
        <v>10</v>
      </c>
    </row>
    <row r="411" spans="1:4">
      <c r="A411" s="236" t="s">
        <v>4139</v>
      </c>
      <c r="B411" s="237" t="s">
        <v>4140</v>
      </c>
      <c r="C411" s="892">
        <v>4</v>
      </c>
    </row>
    <row r="412" spans="1:4">
      <c r="A412" s="236" t="s">
        <v>4141</v>
      </c>
      <c r="B412" s="237" t="s">
        <v>4142</v>
      </c>
      <c r="C412" s="892">
        <v>4</v>
      </c>
    </row>
    <row r="413" spans="1:4">
      <c r="A413" s="236" t="s">
        <v>4143</v>
      </c>
      <c r="B413" s="237" t="s">
        <v>4144</v>
      </c>
      <c r="C413" s="892">
        <v>10</v>
      </c>
    </row>
    <row r="414" spans="1:4">
      <c r="A414" s="236" t="s">
        <v>4145</v>
      </c>
      <c r="B414" s="237" t="s">
        <v>4146</v>
      </c>
      <c r="C414" s="892">
        <v>4</v>
      </c>
    </row>
    <row r="415" spans="1:4">
      <c r="A415" s="236" t="s">
        <v>4147</v>
      </c>
      <c r="B415" s="237" t="s">
        <v>4148</v>
      </c>
      <c r="C415" s="892">
        <v>10</v>
      </c>
    </row>
    <row r="416" spans="1:4">
      <c r="A416" s="236" t="s">
        <v>4149</v>
      </c>
      <c r="B416" s="237" t="s">
        <v>4150</v>
      </c>
      <c r="C416" s="892">
        <v>15</v>
      </c>
    </row>
    <row r="417" spans="1:3">
      <c r="A417" s="236" t="s">
        <v>4151</v>
      </c>
      <c r="B417" s="237" t="s">
        <v>4152</v>
      </c>
      <c r="C417" s="892">
        <v>10</v>
      </c>
    </row>
    <row r="418" spans="1:3">
      <c r="A418" s="236" t="s">
        <v>4153</v>
      </c>
      <c r="B418" s="237" t="s">
        <v>4154</v>
      </c>
      <c r="C418" s="892">
        <v>4</v>
      </c>
    </row>
    <row r="419" spans="1:3">
      <c r="A419" s="236" t="s">
        <v>4155</v>
      </c>
      <c r="B419" s="237" t="s">
        <v>4156</v>
      </c>
      <c r="C419" s="892">
        <v>4</v>
      </c>
    </row>
    <row r="420" spans="1:3">
      <c r="A420" s="236" t="s">
        <v>4157</v>
      </c>
      <c r="B420" s="237" t="s">
        <v>4158</v>
      </c>
      <c r="C420" s="892">
        <v>10</v>
      </c>
    </row>
    <row r="421" spans="1:3">
      <c r="A421" s="236" t="s">
        <v>4159</v>
      </c>
      <c r="B421" s="237" t="s">
        <v>4160</v>
      </c>
      <c r="C421" s="892">
        <v>10</v>
      </c>
    </row>
    <row r="422" spans="1:3">
      <c r="A422" s="236" t="s">
        <v>4161</v>
      </c>
      <c r="B422" s="237" t="s">
        <v>4162</v>
      </c>
      <c r="C422" s="892">
        <v>10</v>
      </c>
    </row>
    <row r="423" spans="1:3">
      <c r="A423" s="236" t="s">
        <v>4163</v>
      </c>
      <c r="B423" s="237" t="s">
        <v>4164</v>
      </c>
      <c r="C423" s="892">
        <v>10</v>
      </c>
    </row>
    <row r="424" spans="1:3">
      <c r="A424" s="236" t="s">
        <v>4165</v>
      </c>
      <c r="B424" s="237" t="s">
        <v>4166</v>
      </c>
      <c r="C424" s="892">
        <v>10</v>
      </c>
    </row>
    <row r="425" spans="1:3">
      <c r="A425" s="236" t="s">
        <v>4167</v>
      </c>
      <c r="B425" s="237" t="s">
        <v>4168</v>
      </c>
      <c r="C425" s="892">
        <v>10</v>
      </c>
    </row>
    <row r="426" spans="1:3">
      <c r="A426" s="236" t="s">
        <v>4169</v>
      </c>
      <c r="B426" s="237" t="s">
        <v>4170</v>
      </c>
      <c r="C426" s="892">
        <v>10</v>
      </c>
    </row>
    <row r="427" spans="1:3">
      <c r="A427" s="236" t="s">
        <v>5437</v>
      </c>
      <c r="B427" s="237" t="s">
        <v>5438</v>
      </c>
      <c r="C427" s="892">
        <v>4</v>
      </c>
    </row>
    <row r="428" spans="1:3">
      <c r="A428" s="236" t="s">
        <v>4171</v>
      </c>
      <c r="B428" s="237" t="s">
        <v>4172</v>
      </c>
      <c r="C428" s="892">
        <v>4</v>
      </c>
    </row>
    <row r="429" spans="1:3">
      <c r="A429" s="236" t="s">
        <v>4173</v>
      </c>
      <c r="B429" s="237" t="s">
        <v>4174</v>
      </c>
      <c r="C429" s="892">
        <v>10</v>
      </c>
    </row>
    <row r="430" spans="1:3">
      <c r="A430" s="236" t="s">
        <v>4175</v>
      </c>
      <c r="B430" s="237" t="s">
        <v>4176</v>
      </c>
      <c r="C430" s="892">
        <v>10</v>
      </c>
    </row>
    <row r="431" spans="1:3">
      <c r="A431" s="236" t="s">
        <v>4177</v>
      </c>
      <c r="B431" s="237" t="s">
        <v>4178</v>
      </c>
      <c r="C431" s="892">
        <v>1.5</v>
      </c>
    </row>
    <row r="432" spans="1:3">
      <c r="A432" s="236" t="s">
        <v>4179</v>
      </c>
      <c r="B432" s="237" t="s">
        <v>4180</v>
      </c>
      <c r="C432" s="892">
        <v>1.5</v>
      </c>
    </row>
    <row r="433" spans="1:3">
      <c r="A433" s="236" t="s">
        <v>4181</v>
      </c>
      <c r="B433" s="237" t="s">
        <v>4182</v>
      </c>
      <c r="C433" s="892">
        <v>10</v>
      </c>
    </row>
    <row r="434" spans="1:3">
      <c r="A434" s="236" t="s">
        <v>4183</v>
      </c>
      <c r="B434" s="237" t="s">
        <v>4184</v>
      </c>
      <c r="C434" s="892">
        <v>10</v>
      </c>
    </row>
    <row r="435" spans="1:3">
      <c r="A435" s="236" t="s">
        <v>4185</v>
      </c>
      <c r="B435" s="237" t="s">
        <v>4186</v>
      </c>
      <c r="C435" s="892">
        <v>4</v>
      </c>
    </row>
    <row r="436" spans="1:3"/>
    <row r="437" spans="1:3">
      <c r="A437" s="82" t="s">
        <v>2651</v>
      </c>
      <c r="B437" s="221">
        <v>55</v>
      </c>
    </row>
    <row r="438" spans="1:3">
      <c r="A438" s="82" t="s">
        <v>2653</v>
      </c>
      <c r="B438" s="87" t="s">
        <v>4187</v>
      </c>
    </row>
    <row r="439" spans="1:3">
      <c r="A439" s="84" t="s">
        <v>2655</v>
      </c>
      <c r="B439" s="96" t="s">
        <v>394</v>
      </c>
    </row>
    <row r="440" spans="1:3">
      <c r="A440" s="224" t="s">
        <v>2785</v>
      </c>
      <c r="B440" s="219" t="s">
        <v>4188</v>
      </c>
    </row>
    <row r="441" spans="1:3">
      <c r="A441" s="224" t="s">
        <v>2786</v>
      </c>
      <c r="B441" s="219" t="s">
        <v>4189</v>
      </c>
    </row>
    <row r="442" spans="1:3">
      <c r="A442" s="224" t="s">
        <v>2787</v>
      </c>
      <c r="B442" s="219" t="s">
        <v>5495</v>
      </c>
    </row>
    <row r="443" spans="1:3">
      <c r="A443" s="224" t="s">
        <v>2788</v>
      </c>
      <c r="B443" s="219" t="s">
        <v>5496</v>
      </c>
    </row>
    <row r="444" spans="1:3">
      <c r="A444" s="224" t="s">
        <v>2789</v>
      </c>
      <c r="B444" s="219" t="s">
        <v>5494</v>
      </c>
    </row>
    <row r="445" spans="1:3">
      <c r="A445" s="224" t="s">
        <v>2790</v>
      </c>
      <c r="B445" s="219" t="s">
        <v>5493</v>
      </c>
    </row>
    <row r="446" spans="1:3">
      <c r="A446" s="224" t="s">
        <v>4190</v>
      </c>
      <c r="B446" s="219" t="s">
        <v>4191</v>
      </c>
    </row>
    <row r="447" spans="1:3">
      <c r="A447" s="224" t="s">
        <v>4192</v>
      </c>
      <c r="B447" s="220" t="s">
        <v>4193</v>
      </c>
    </row>
    <row r="448" spans="1:3">
      <c r="A448" s="224" t="s">
        <v>4194</v>
      </c>
      <c r="B448" s="219" t="s">
        <v>4195</v>
      </c>
    </row>
    <row r="449" spans="1:2">
      <c r="A449" s="224" t="s">
        <v>4196</v>
      </c>
      <c r="B449" s="219" t="s">
        <v>4197</v>
      </c>
    </row>
    <row r="450" spans="1:2">
      <c r="A450" s="224" t="s">
        <v>4198</v>
      </c>
      <c r="B450" s="219" t="s">
        <v>4199</v>
      </c>
    </row>
    <row r="451" spans="1:2">
      <c r="A451" s="224" t="s">
        <v>4200</v>
      </c>
      <c r="B451" s="219" t="s">
        <v>4201</v>
      </c>
    </row>
    <row r="452" spans="1:2">
      <c r="A452" s="224" t="s">
        <v>4202</v>
      </c>
      <c r="B452" s="219" t="s">
        <v>4203</v>
      </c>
    </row>
    <row r="453" spans="1:2">
      <c r="A453" s="224" t="s">
        <v>4204</v>
      </c>
      <c r="B453" s="219" t="s">
        <v>4205</v>
      </c>
    </row>
    <row r="454" spans="1:2">
      <c r="A454" s="224" t="s">
        <v>4206</v>
      </c>
      <c r="B454" s="219" t="s">
        <v>4207</v>
      </c>
    </row>
    <row r="455" spans="1:2">
      <c r="A455" s="224" t="s">
        <v>4208</v>
      </c>
      <c r="B455" s="219" t="s">
        <v>4209</v>
      </c>
    </row>
    <row r="456" spans="1:2">
      <c r="A456" s="224" t="s">
        <v>4210</v>
      </c>
      <c r="B456" s="219" t="s">
        <v>4211</v>
      </c>
    </row>
    <row r="457" spans="1:2">
      <c r="A457" s="224" t="s">
        <v>1439</v>
      </c>
      <c r="B457" s="219" t="s">
        <v>4212</v>
      </c>
    </row>
    <row r="458" spans="1:2">
      <c r="A458" s="224" t="s">
        <v>1437</v>
      </c>
      <c r="B458" s="219" t="s">
        <v>4213</v>
      </c>
    </row>
    <row r="459" spans="1:2">
      <c r="A459" s="224">
        <v>4002</v>
      </c>
      <c r="B459" s="219" t="s">
        <v>4214</v>
      </c>
    </row>
    <row r="460" spans="1:2">
      <c r="A460" s="224">
        <v>4003</v>
      </c>
      <c r="B460" s="219" t="s">
        <v>4215</v>
      </c>
    </row>
    <row r="461" spans="1:2">
      <c r="A461" s="224">
        <v>4004</v>
      </c>
      <c r="B461" s="219" t="s">
        <v>4216</v>
      </c>
    </row>
    <row r="462" spans="1:2">
      <c r="A462" s="224">
        <v>4005</v>
      </c>
      <c r="B462" s="219" t="s">
        <v>4217</v>
      </c>
    </row>
    <row r="463" spans="1:2">
      <c r="A463" s="224">
        <v>4006</v>
      </c>
      <c r="B463" s="219" t="s">
        <v>4218</v>
      </c>
    </row>
    <row r="464" spans="1:2">
      <c r="A464" s="224">
        <v>4007</v>
      </c>
      <c r="B464" s="219" t="s">
        <v>4219</v>
      </c>
    </row>
    <row r="465" spans="1:2">
      <c r="A465" s="224">
        <v>4008</v>
      </c>
      <c r="B465" s="219" t="s">
        <v>4220</v>
      </c>
    </row>
    <row r="466" spans="1:2">
      <c r="A466" s="224">
        <v>4009</v>
      </c>
      <c r="B466" s="219" t="s">
        <v>4221</v>
      </c>
    </row>
    <row r="467" spans="1:2">
      <c r="A467" s="224" t="s">
        <v>1408</v>
      </c>
      <c r="B467" s="219" t="s">
        <v>4222</v>
      </c>
    </row>
    <row r="468" spans="1:2">
      <c r="A468" s="224" t="s">
        <v>1406</v>
      </c>
      <c r="B468" s="219" t="s">
        <v>4223</v>
      </c>
    </row>
    <row r="469" spans="1:2">
      <c r="A469" s="224" t="s">
        <v>1404</v>
      </c>
      <c r="B469" s="219" t="s">
        <v>4224</v>
      </c>
    </row>
    <row r="470" spans="1:2">
      <c r="A470" s="224" t="s">
        <v>1402</v>
      </c>
      <c r="B470" s="219" t="s">
        <v>4225</v>
      </c>
    </row>
    <row r="471" spans="1:2">
      <c r="A471" s="224" t="s">
        <v>1393</v>
      </c>
      <c r="B471" s="219" t="s">
        <v>4226</v>
      </c>
    </row>
    <row r="472" spans="1:2">
      <c r="A472" s="224" t="s">
        <v>1391</v>
      </c>
      <c r="B472" s="885" t="s">
        <v>5867</v>
      </c>
    </row>
    <row r="473" spans="1:2">
      <c r="A473" s="224" t="s">
        <v>1390</v>
      </c>
      <c r="B473" s="219" t="s">
        <v>4227</v>
      </c>
    </row>
    <row r="474" spans="1:2">
      <c r="A474" s="224" t="s">
        <v>1389</v>
      </c>
      <c r="B474" s="219" t="s">
        <v>4228</v>
      </c>
    </row>
    <row r="475" spans="1:2">
      <c r="A475" s="224" t="s">
        <v>1388</v>
      </c>
      <c r="B475" s="219" t="s">
        <v>4229</v>
      </c>
    </row>
    <row r="476" spans="1:2">
      <c r="A476" s="224" t="s">
        <v>1386</v>
      </c>
      <c r="B476" s="219" t="s">
        <v>4230</v>
      </c>
    </row>
    <row r="477" spans="1:2">
      <c r="A477" s="224" t="s">
        <v>1385</v>
      </c>
      <c r="B477" s="219" t="s">
        <v>4231</v>
      </c>
    </row>
    <row r="478" spans="1:2">
      <c r="A478" s="224" t="s">
        <v>1383</v>
      </c>
      <c r="B478" s="219" t="s">
        <v>4232</v>
      </c>
    </row>
    <row r="479" spans="1:2">
      <c r="A479" s="684" t="s">
        <v>1382</v>
      </c>
      <c r="B479" s="219" t="s">
        <v>5576</v>
      </c>
    </row>
    <row r="480" spans="1:2" s="555" customFormat="1">
      <c r="A480" s="886" t="s">
        <v>1380</v>
      </c>
      <c r="B480" s="887" t="s">
        <v>5866</v>
      </c>
    </row>
    <row r="481" spans="1:2">
      <c r="A481" s="224" t="s">
        <v>1360</v>
      </c>
      <c r="B481" s="219" t="s">
        <v>4233</v>
      </c>
    </row>
    <row r="482" spans="1:2">
      <c r="A482" s="224" t="s">
        <v>1358</v>
      </c>
      <c r="B482" s="219" t="s">
        <v>4234</v>
      </c>
    </row>
    <row r="483" spans="1:2">
      <c r="A483" s="224" t="s">
        <v>1356</v>
      </c>
      <c r="B483" s="219" t="s">
        <v>4235</v>
      </c>
    </row>
    <row r="484" spans="1:2">
      <c r="A484" s="224" t="s">
        <v>1354</v>
      </c>
      <c r="B484" s="219" t="s">
        <v>4236</v>
      </c>
    </row>
    <row r="485" spans="1:2">
      <c r="A485" s="224" t="s">
        <v>1352</v>
      </c>
      <c r="B485" s="219" t="s">
        <v>4237</v>
      </c>
    </row>
    <row r="486" spans="1:2">
      <c r="A486" s="224">
        <v>5000</v>
      </c>
      <c r="B486" s="219" t="s">
        <v>2806</v>
      </c>
    </row>
    <row r="487" spans="1:2">
      <c r="A487" s="224">
        <v>5001</v>
      </c>
      <c r="B487" s="219" t="s">
        <v>4238</v>
      </c>
    </row>
    <row r="488" spans="1:2">
      <c r="A488" s="224">
        <v>5002</v>
      </c>
      <c r="B488" s="219" t="s">
        <v>4239</v>
      </c>
    </row>
    <row r="489" spans="1:2">
      <c r="A489" s="224">
        <v>5003</v>
      </c>
      <c r="B489" s="219" t="s">
        <v>4240</v>
      </c>
    </row>
    <row r="490" spans="1:2">
      <c r="A490" s="224">
        <v>6000</v>
      </c>
      <c r="B490" s="219" t="s">
        <v>4241</v>
      </c>
    </row>
    <row r="491" spans="1:2">
      <c r="A491" s="224">
        <v>6001</v>
      </c>
      <c r="B491" s="219" t="s">
        <v>4242</v>
      </c>
    </row>
    <row r="492" spans="1:2">
      <c r="A492" s="224">
        <v>6002</v>
      </c>
      <c r="B492" s="219" t="s">
        <v>4243</v>
      </c>
    </row>
    <row r="493" spans="1:2">
      <c r="A493" s="224">
        <v>6003</v>
      </c>
      <c r="B493" s="219" t="s">
        <v>4244</v>
      </c>
    </row>
    <row r="494" spans="1:2">
      <c r="A494" s="224">
        <v>6004</v>
      </c>
      <c r="B494" s="219" t="s">
        <v>4245</v>
      </c>
    </row>
    <row r="495" spans="1:2">
      <c r="A495" s="224" t="s">
        <v>4246</v>
      </c>
      <c r="B495" s="219" t="s">
        <v>4247</v>
      </c>
    </row>
    <row r="496" spans="1:2">
      <c r="A496" s="224">
        <v>7001</v>
      </c>
      <c r="B496" s="219" t="s">
        <v>4248</v>
      </c>
    </row>
    <row r="497" spans="1:2">
      <c r="A497" s="224">
        <v>7002</v>
      </c>
      <c r="B497" s="219" t="s">
        <v>4249</v>
      </c>
    </row>
    <row r="498" spans="1:2">
      <c r="A498" s="224">
        <v>7003</v>
      </c>
      <c r="B498" s="219" t="s">
        <v>4250</v>
      </c>
    </row>
    <row r="499" spans="1:2">
      <c r="A499" s="224" t="s">
        <v>4251</v>
      </c>
      <c r="B499" s="219" t="s">
        <v>4252</v>
      </c>
    </row>
    <row r="500" spans="1:2">
      <c r="A500" s="224" t="s">
        <v>4253</v>
      </c>
      <c r="B500" s="219" t="s">
        <v>4254</v>
      </c>
    </row>
    <row r="501" spans="1:2">
      <c r="A501" s="224" t="s">
        <v>4255</v>
      </c>
      <c r="B501" s="219" t="s">
        <v>4256</v>
      </c>
    </row>
    <row r="502" spans="1:2">
      <c r="A502" s="224" t="s">
        <v>4257</v>
      </c>
      <c r="B502" s="219" t="s">
        <v>4258</v>
      </c>
    </row>
    <row r="503" spans="1:2">
      <c r="A503" s="224" t="s">
        <v>4259</v>
      </c>
      <c r="B503" s="219" t="s">
        <v>4260</v>
      </c>
    </row>
    <row r="504" spans="1:2">
      <c r="A504" s="224" t="s">
        <v>4261</v>
      </c>
      <c r="B504" s="219" t="s">
        <v>4262</v>
      </c>
    </row>
    <row r="505" spans="1:2">
      <c r="A505" s="224" t="s">
        <v>4263</v>
      </c>
      <c r="B505" s="219" t="s">
        <v>4264</v>
      </c>
    </row>
    <row r="506" spans="1:2">
      <c r="A506" s="231"/>
      <c r="B506" s="233"/>
    </row>
    <row r="507" spans="1:2"/>
    <row r="508" spans="1:2">
      <c r="A508" s="82" t="s">
        <v>2651</v>
      </c>
      <c r="B508" s="221">
        <v>56</v>
      </c>
    </row>
    <row r="509" spans="1:2">
      <c r="A509" s="82" t="s">
        <v>2653</v>
      </c>
      <c r="B509" s="87" t="s">
        <v>3849</v>
      </c>
    </row>
    <row r="510" spans="1:2">
      <c r="A510" s="84" t="s">
        <v>2655</v>
      </c>
      <c r="B510" s="96" t="s">
        <v>394</v>
      </c>
    </row>
    <row r="511" spans="1:2">
      <c r="A511" s="231">
        <v>1</v>
      </c>
      <c r="B511" s="233" t="s">
        <v>3850</v>
      </c>
    </row>
    <row r="512" spans="1:2">
      <c r="A512" s="231">
        <v>2</v>
      </c>
      <c r="B512" s="233" t="s">
        <v>3851</v>
      </c>
    </row>
    <row r="513" spans="1:2">
      <c r="A513" s="231">
        <v>3</v>
      </c>
      <c r="B513" s="233" t="s">
        <v>3852</v>
      </c>
    </row>
    <row r="514" spans="1:2">
      <c r="A514" s="231">
        <v>4</v>
      </c>
      <c r="B514" s="233" t="s">
        <v>3853</v>
      </c>
    </row>
    <row r="515" spans="1:2">
      <c r="A515" s="231">
        <v>5</v>
      </c>
      <c r="B515" s="233" t="s">
        <v>3854</v>
      </c>
    </row>
    <row r="516" spans="1:2"/>
    <row r="517" spans="1:2">
      <c r="A517" s="82" t="s">
        <v>2651</v>
      </c>
      <c r="B517" s="221">
        <v>57</v>
      </c>
    </row>
    <row r="518" spans="1:2">
      <c r="A518" s="82" t="s">
        <v>2653</v>
      </c>
      <c r="B518" s="87" t="s">
        <v>3855</v>
      </c>
    </row>
    <row r="519" spans="1:2">
      <c r="A519" s="84" t="s">
        <v>2655</v>
      </c>
      <c r="B519" s="96" t="s">
        <v>394</v>
      </c>
    </row>
    <row r="520" spans="1:2">
      <c r="A520" s="231">
        <v>1</v>
      </c>
      <c r="B520" s="233" t="s">
        <v>3856</v>
      </c>
    </row>
    <row r="521" spans="1:2">
      <c r="A521" s="231">
        <v>2</v>
      </c>
      <c r="B521" s="233" t="s">
        <v>3857</v>
      </c>
    </row>
    <row r="522" spans="1:2">
      <c r="A522" s="231">
        <v>3</v>
      </c>
      <c r="B522" s="233" t="s">
        <v>3858</v>
      </c>
    </row>
    <row r="523" spans="1:2">
      <c r="A523" s="231">
        <v>4</v>
      </c>
      <c r="B523" s="233" t="s">
        <v>3859</v>
      </c>
    </row>
    <row r="524" spans="1:2"/>
    <row r="525" spans="1:2">
      <c r="A525" s="82" t="s">
        <v>2651</v>
      </c>
      <c r="B525" s="221">
        <v>58</v>
      </c>
    </row>
    <row r="526" spans="1:2">
      <c r="A526" s="82" t="s">
        <v>2653</v>
      </c>
      <c r="B526" s="87" t="s">
        <v>3860</v>
      </c>
    </row>
    <row r="527" spans="1:2">
      <c r="A527" s="84" t="s">
        <v>2655</v>
      </c>
      <c r="B527" s="96" t="s">
        <v>394</v>
      </c>
    </row>
    <row r="528" spans="1:2">
      <c r="A528" s="231">
        <v>1</v>
      </c>
      <c r="B528" s="233" t="s">
        <v>3861</v>
      </c>
    </row>
    <row r="529" spans="1:2">
      <c r="A529" s="231">
        <v>2</v>
      </c>
      <c r="B529" s="233" t="s">
        <v>3862</v>
      </c>
    </row>
    <row r="530" spans="1:2"/>
    <row r="531" spans="1:2">
      <c r="A531" s="82" t="s">
        <v>2651</v>
      </c>
      <c r="B531" s="221">
        <v>59</v>
      </c>
    </row>
    <row r="532" spans="1:2">
      <c r="A532" s="82" t="s">
        <v>2653</v>
      </c>
      <c r="B532" s="87" t="s">
        <v>4265</v>
      </c>
    </row>
    <row r="533" spans="1:2">
      <c r="A533" s="84" t="s">
        <v>2655</v>
      </c>
      <c r="B533" s="96" t="s">
        <v>394</v>
      </c>
    </row>
    <row r="534" spans="1:2">
      <c r="A534" s="231" t="s">
        <v>4135</v>
      </c>
      <c r="B534" s="200" t="s">
        <v>4266</v>
      </c>
    </row>
    <row r="535" spans="1:2">
      <c r="A535" s="231" t="s">
        <v>4267</v>
      </c>
      <c r="B535" s="200" t="s">
        <v>4268</v>
      </c>
    </row>
    <row r="536" spans="1:2">
      <c r="A536" s="231" t="s">
        <v>4137</v>
      </c>
      <c r="B536" s="200" t="s">
        <v>4269</v>
      </c>
    </row>
    <row r="537" spans="1:2">
      <c r="A537" s="231" t="s">
        <v>4139</v>
      </c>
      <c r="B537" s="200" t="s">
        <v>4270</v>
      </c>
    </row>
    <row r="538" spans="1:2">
      <c r="A538" s="231" t="s">
        <v>4141</v>
      </c>
      <c r="B538" s="200" t="s">
        <v>4271</v>
      </c>
    </row>
    <row r="539" spans="1:2">
      <c r="A539" s="231" t="s">
        <v>4272</v>
      </c>
      <c r="B539" s="200" t="s">
        <v>4273</v>
      </c>
    </row>
    <row r="540" spans="1:2" ht="25.5">
      <c r="A540" s="231" t="s">
        <v>4143</v>
      </c>
      <c r="B540" s="200" t="s">
        <v>4274</v>
      </c>
    </row>
    <row r="541" spans="1:2">
      <c r="A541" s="231" t="s">
        <v>4145</v>
      </c>
      <c r="B541" s="200" t="s">
        <v>4275</v>
      </c>
    </row>
    <row r="542" spans="1:2">
      <c r="A542" s="231" t="s">
        <v>4147</v>
      </c>
      <c r="B542" s="200" t="s">
        <v>4276</v>
      </c>
    </row>
    <row r="543" spans="1:2">
      <c r="A543" s="231" t="s">
        <v>4149</v>
      </c>
      <c r="B543" s="200" t="s">
        <v>4277</v>
      </c>
    </row>
    <row r="544" spans="1:2" ht="25.5">
      <c r="A544" s="231" t="s">
        <v>4278</v>
      </c>
      <c r="B544" s="200" t="s">
        <v>4279</v>
      </c>
    </row>
    <row r="545" spans="1:2" ht="38.25">
      <c r="A545" s="231" t="s">
        <v>4151</v>
      </c>
      <c r="B545" s="200" t="s">
        <v>4280</v>
      </c>
    </row>
    <row r="546" spans="1:2" ht="25.5">
      <c r="A546" s="231" t="s">
        <v>4281</v>
      </c>
      <c r="B546" s="200" t="s">
        <v>4282</v>
      </c>
    </row>
    <row r="547" spans="1:2">
      <c r="A547" s="231" t="s">
        <v>4283</v>
      </c>
      <c r="B547" s="200" t="s">
        <v>4284</v>
      </c>
    </row>
    <row r="548" spans="1:2">
      <c r="A548" s="231" t="s">
        <v>4285</v>
      </c>
      <c r="B548" s="200" t="s">
        <v>4286</v>
      </c>
    </row>
    <row r="549" spans="1:2">
      <c r="A549" s="231" t="s">
        <v>4287</v>
      </c>
      <c r="B549" s="200" t="s">
        <v>4288</v>
      </c>
    </row>
    <row r="550" spans="1:2">
      <c r="A550" s="231" t="s">
        <v>4289</v>
      </c>
      <c r="B550" s="200" t="s">
        <v>4290</v>
      </c>
    </row>
    <row r="551" spans="1:2">
      <c r="A551" s="231" t="s">
        <v>4291</v>
      </c>
      <c r="B551" s="200" t="s">
        <v>4292</v>
      </c>
    </row>
    <row r="552" spans="1:2">
      <c r="A552" s="231" t="s">
        <v>4293</v>
      </c>
      <c r="B552" s="200" t="s">
        <v>4294</v>
      </c>
    </row>
    <row r="553" spans="1:2">
      <c r="A553" s="231" t="s">
        <v>4295</v>
      </c>
      <c r="B553" s="200" t="s">
        <v>4296</v>
      </c>
    </row>
    <row r="554" spans="1:2">
      <c r="A554" s="231" t="s">
        <v>4297</v>
      </c>
      <c r="B554" s="200" t="s">
        <v>4298</v>
      </c>
    </row>
    <row r="555" spans="1:2">
      <c r="A555" s="231" t="s">
        <v>4299</v>
      </c>
      <c r="B555" s="200" t="s">
        <v>4300</v>
      </c>
    </row>
    <row r="556" spans="1:2"/>
    <row r="557" spans="1:2" hidden="1"/>
    <row r="558" spans="1:2" hidden="1"/>
    <row r="559" spans="1:2" hidden="1"/>
    <row r="560" spans="1:2" hidden="1">
      <c r="B560" s="83"/>
    </row>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t="12.75" hidden="1" customHeight="1"/>
    <row r="582" ht="12.75" hidden="1" customHeight="1"/>
    <row r="583" ht="12.75" hidden="1" customHeight="1"/>
    <row r="584" ht="12.75" hidden="1" customHeight="1"/>
    <row r="585" ht="12.75" hidden="1" customHeight="1"/>
    <row r="586" ht="12.75" hidden="1" customHeight="1"/>
    <row r="587" ht="12.75" hidden="1" customHeight="1"/>
    <row r="588" ht="12.75" hidden="1" customHeight="1"/>
  </sheetData>
  <sortState ref="A264:B272">
    <sortCondition ref="A264:A272"/>
  </sortState>
  <mergeCells count="20">
    <mergeCell ref="B406:C406"/>
    <mergeCell ref="B407:C407"/>
    <mergeCell ref="A152:B152"/>
    <mergeCell ref="A153:B153"/>
    <mergeCell ref="B284:C284"/>
    <mergeCell ref="B285:C285"/>
    <mergeCell ref="A323:B323"/>
    <mergeCell ref="A324:B324"/>
    <mergeCell ref="B99:C99"/>
    <mergeCell ref="A1:B1"/>
    <mergeCell ref="A2:B2"/>
    <mergeCell ref="A35:B35"/>
    <mergeCell ref="A36:B36"/>
    <mergeCell ref="A41:B41"/>
    <mergeCell ref="A42:B42"/>
    <mergeCell ref="A47:B47"/>
    <mergeCell ref="A48:B48"/>
    <mergeCell ref="B50:D50"/>
    <mergeCell ref="B51:D51"/>
    <mergeCell ref="B98:C98"/>
  </mergeCells>
  <hyperlinks>
    <hyperlink ref="A36" r:id="rId1"/>
    <hyperlink ref="A153" r:id="rId2"/>
    <hyperlink ref="A48" r:id="rId3"/>
    <hyperlink ref="A324" r:id="rId4"/>
    <hyperlink ref="A42" r:id="rId5"/>
  </hyperlinks>
  <pageMargins left="1.2598425196850394" right="0.70866141732283472" top="0.55118110236220474" bottom="0.15748031496062992" header="0.94488188976377963" footer="0.15748031496062992"/>
  <pageSetup scale="85" orientation="landscape" r:id="rId6"/>
</worksheet>
</file>

<file path=xl/worksheets/sheet17.xml><?xml version="1.0" encoding="utf-8"?>
<worksheet xmlns="http://schemas.openxmlformats.org/spreadsheetml/2006/main" xmlns:r="http://schemas.openxmlformats.org/officeDocument/2006/relationships">
  <sheetPr codeName="Hoja17"/>
  <dimension ref="A1:Y1546"/>
  <sheetViews>
    <sheetView zoomScale="85" zoomScaleNormal="85" workbookViewId="0">
      <pane ySplit="1" topLeftCell="A2" activePane="bottomLeft" state="frozen"/>
      <selection activeCell="E1" sqref="E1"/>
      <selection pane="bottomLeft" activeCell="A2" sqref="A2"/>
    </sheetView>
  </sheetViews>
  <sheetFormatPr baseColWidth="10" defaultColWidth="0" defaultRowHeight="15" zeroHeight="1"/>
  <cols>
    <col min="1" max="1" width="5" style="1440" bestFit="1" customWidth="1"/>
    <col min="2" max="2" width="136.5703125" style="1437" customWidth="1"/>
    <col min="3" max="3" width="2.7109375" style="1437" customWidth="1"/>
    <col min="4" max="4" width="11" style="1437" hidden="1" customWidth="1"/>
    <col min="5" max="5" width="11.5703125" style="187" hidden="1" customWidth="1"/>
    <col min="6" max="6" width="5.5703125" style="187" hidden="1" customWidth="1"/>
    <col min="7" max="7" width="5.7109375" style="187" hidden="1" customWidth="1"/>
    <col min="8" max="10" width="6.85546875" style="187" hidden="1" customWidth="1"/>
    <col min="11" max="12" width="7.28515625" style="187" hidden="1" customWidth="1"/>
    <col min="13" max="14" width="7.7109375" style="187" hidden="1" customWidth="1"/>
    <col min="15" max="15" width="9.7109375" style="187" hidden="1" customWidth="1"/>
    <col min="16" max="16" width="11.7109375" style="187" hidden="1" customWidth="1"/>
    <col min="17" max="17" width="5.85546875" style="187" hidden="1" customWidth="1"/>
    <col min="18" max="18" width="6" style="187" hidden="1" customWidth="1"/>
    <col min="19" max="21" width="7.28515625" style="187" hidden="1" customWidth="1"/>
    <col min="22" max="22" width="7.42578125" style="622" hidden="1" customWidth="1"/>
    <col min="23" max="23" width="5.7109375" style="622" hidden="1" customWidth="1"/>
    <col min="24" max="24" width="3.85546875" style="1475" hidden="1" customWidth="1"/>
    <col min="25" max="25" width="9.7109375" style="1478" hidden="1" customWidth="1"/>
    <col min="26" max="16384" width="11.5703125" style="187" hidden="1"/>
  </cols>
  <sheetData>
    <row r="1" spans="1:25" customFormat="1">
      <c r="A1" s="1444" t="s">
        <v>186</v>
      </c>
      <c r="B1" s="1436" t="s">
        <v>186</v>
      </c>
      <c r="C1" s="1436"/>
      <c r="D1" s="1436"/>
      <c r="F1" s="671" t="s">
        <v>6153</v>
      </c>
      <c r="G1" s="671" t="s">
        <v>6154</v>
      </c>
      <c r="H1" s="671" t="s">
        <v>6155</v>
      </c>
      <c r="I1" s="671" t="s">
        <v>6156</v>
      </c>
      <c r="J1" s="671" t="s">
        <v>6157</v>
      </c>
      <c r="K1" s="671" t="s">
        <v>6158</v>
      </c>
      <c r="L1" s="671" t="s">
        <v>6159</v>
      </c>
      <c r="M1" s="671" t="s">
        <v>6160</v>
      </c>
      <c r="N1" s="671" t="s">
        <v>6161</v>
      </c>
      <c r="O1" s="671" t="s">
        <v>6162</v>
      </c>
      <c r="P1" s="671" t="s">
        <v>6163</v>
      </c>
      <c r="Q1" s="671" t="s">
        <v>6164</v>
      </c>
      <c r="R1" s="671" t="s">
        <v>6165</v>
      </c>
      <c r="S1" s="671" t="s">
        <v>6166</v>
      </c>
      <c r="T1" s="671" t="s">
        <v>6167</v>
      </c>
      <c r="U1" s="671" t="s">
        <v>6168</v>
      </c>
      <c r="V1" s="672" t="s">
        <v>6170</v>
      </c>
      <c r="W1" s="672" t="s">
        <v>6171</v>
      </c>
      <c r="X1" s="1465" t="s">
        <v>186</v>
      </c>
      <c r="Y1" s="1476" t="s">
        <v>6169</v>
      </c>
    </row>
    <row r="2" spans="1:25" customFormat="1">
      <c r="A2" s="1439" t="s">
        <v>1149</v>
      </c>
      <c r="B2" s="1425" t="s">
        <v>1150</v>
      </c>
      <c r="C2" s="1425"/>
      <c r="D2" s="1425"/>
      <c r="F2" s="670" t="str">
        <f>IFERROR(VLOOKUP(A2,Factura1_0!$K$5:$K$234,1,0),"1")</f>
        <v>1</v>
      </c>
      <c r="G2" s="670">
        <f>IFERROR(VLOOKUP(A2,Boleta1_0!$K$5:$K$234,1,0),1)</f>
        <v>1</v>
      </c>
      <c r="H2" s="670">
        <f>IFERROR(VLOOKUP(A2,'Servicios Públicos1_0'!$K$5:$K$233,1,0),1)</f>
        <v>1</v>
      </c>
      <c r="I2" s="670">
        <f>IFERROR(VLOOKUP(A2,'Nota de Débito1_0'!$K$5:$K$234,1,0),1)</f>
        <v>1</v>
      </c>
      <c r="J2" s="670">
        <f>IFERROR(VLOOKUP(A2,'Nota de Crédito1_0'!$K$5:$K$234,1,0),1)</f>
        <v>1</v>
      </c>
      <c r="K2" s="670">
        <f>IFERROR(VLOOKUP(A2,Retenciones1_0!$K$5:$K$234,1,0),1)</f>
        <v>1</v>
      </c>
      <c r="L2" s="670">
        <f>IFERROR(VLOOKUP(A2,Percepciones1_0!$K$5:$K$234,1,0),1)</f>
        <v>1</v>
      </c>
      <c r="M2" s="670">
        <f>IFERROR(VLOOKUP(A2,Guía1_0!$K$5:$K$235,1,0),1)</f>
        <v>1</v>
      </c>
      <c r="N2" s="670">
        <f>IFERROR(VLOOKUP(A2,'Resumen Diario1_1'!$K$5:$K$233,1,0),1)</f>
        <v>1</v>
      </c>
      <c r="O2" s="670">
        <f>IFERROR(VLOOKUP(A2,'Comunicación de Baja1_0'!$K$5:$K$233,1,0),1)</f>
        <v>1</v>
      </c>
      <c r="P2" s="670">
        <f>IFERROR(VLOOKUP(A2,'Resumen de reversiones1_0'!$K$5:$K$1000,1,0),1)</f>
        <v>1</v>
      </c>
      <c r="Q2" s="670">
        <f>IFERROR(VLOOKUP(A2,Factura2_0!$N$5:$N$1045,1,0),1)</f>
        <v>1</v>
      </c>
      <c r="R2" s="670">
        <f>IFERROR(VLOOKUP($A2,Boleta2_0!$N$5:$N$1106,1,0),1)</f>
        <v>1</v>
      </c>
      <c r="S2" s="670">
        <f>IFERROR(VLOOKUP($A2,'Servicios Públicos2_0'!$N$5:$N$262,1,0),1)</f>
        <v>1</v>
      </c>
      <c r="T2" s="670">
        <f>IFERROR(VLOOKUP($A2,NotaCredito2_0!$N$5:$N$256,1,0),1)</f>
        <v>1</v>
      </c>
      <c r="U2" s="670">
        <f>IFERROR(VLOOKUP($A2,NotaDebito2_0!$N$5:$N$253,1,0),1)</f>
        <v>1</v>
      </c>
      <c r="V2" s="670">
        <f>IFERROR(VLOOKUP($A2,General!$C$5:$C$233,1,0),1)</f>
        <v>1</v>
      </c>
      <c r="W2" s="670">
        <f>IFERROR(VLOOKUP($A2,Firma!$H$5:$H$233,1,0),1)</f>
        <v>1</v>
      </c>
      <c r="X2" s="425" t="s">
        <v>1149</v>
      </c>
      <c r="Y2" s="1477" t="str">
        <f>IF(SUM(F2:W2)=17,"",X2)</f>
        <v/>
      </c>
    </row>
    <row r="3" spans="1:25" customFormat="1">
      <c r="A3" s="1439" t="s">
        <v>1133</v>
      </c>
      <c r="B3" s="1425" t="s">
        <v>1134</v>
      </c>
      <c r="C3" s="1425"/>
      <c r="D3" s="1425"/>
      <c r="E3" s="579"/>
      <c r="F3" s="670" t="str">
        <f>IFERROR(VLOOKUP(A3,Factura1_0!$K$5:$K$234,1,0),"1")</f>
        <v>1</v>
      </c>
      <c r="G3" s="670">
        <f>IFERROR(VLOOKUP(A3,Boleta1_0!$K$5:$K$234,1,0),1)</f>
        <v>1</v>
      </c>
      <c r="H3" s="670">
        <f>IFERROR(VLOOKUP(A3,'Servicios Públicos1_0'!$K$5:$K$233,1,0),1)</f>
        <v>1</v>
      </c>
      <c r="I3" s="670">
        <f>IFERROR(VLOOKUP(A3,'Nota de Débito1_0'!$K$5:$K$234,1,0),1)</f>
        <v>1</v>
      </c>
      <c r="J3" s="670">
        <f>IFERROR(VLOOKUP(A3,'Nota de Crédito1_0'!$K$5:$K$234,1,0),1)</f>
        <v>1</v>
      </c>
      <c r="K3" s="670">
        <f>IFERROR(VLOOKUP(A3,Retenciones1_0!$K$5:$K$234,1,0),1)</f>
        <v>1</v>
      </c>
      <c r="L3" s="670">
        <f>IFERROR(VLOOKUP(A3,Percepciones1_0!$K$5:$K$234,1,0),1)</f>
        <v>1</v>
      </c>
      <c r="M3" s="670">
        <f>IFERROR(VLOOKUP(A3,Guía1_0!$K$5:$K$235,1,0),1)</f>
        <v>1</v>
      </c>
      <c r="N3" s="670">
        <f>IFERROR(VLOOKUP(A3,'Resumen Diario1_1'!$K$5:$K$233,1,0),1)</f>
        <v>1</v>
      </c>
      <c r="O3" s="670">
        <f>IFERROR(VLOOKUP(A3,'Comunicación de Baja1_0'!$K$5:$K$233,1,0),1)</f>
        <v>1</v>
      </c>
      <c r="P3" s="670">
        <f>IFERROR(VLOOKUP(A3,'Resumen de reversiones1_0'!$K$5:$K$1000,1,0),1)</f>
        <v>1</v>
      </c>
      <c r="Q3" s="1404">
        <f>IFERROR(VLOOKUP(A3,Factura2_0!$N$5:$N$1045,1,0),1)</f>
        <v>1</v>
      </c>
      <c r="R3" s="670">
        <f>IFERROR(VLOOKUP($A3,Boleta2_0!$N$5:$N$1106,1,0),1)</f>
        <v>1</v>
      </c>
      <c r="S3" s="1404">
        <f>IFERROR(VLOOKUP($A3,'Servicios Públicos2_0'!$N$5:$N$262,1,0),1)</f>
        <v>1</v>
      </c>
      <c r="T3" s="670">
        <f>IFERROR(VLOOKUP($A3,NotaCredito2_0!$N$5:$N$256,1,0),1)</f>
        <v>1</v>
      </c>
      <c r="U3" s="670">
        <f>IFERROR(VLOOKUP($A3,NotaDebito2_0!$N$5:$N$253,1,0),1)</f>
        <v>1</v>
      </c>
      <c r="V3" s="670">
        <f>IFERROR(VLOOKUP($A3,General!$C$5:$C$233,1,0),1)</f>
        <v>1</v>
      </c>
      <c r="W3" s="670">
        <f>IFERROR(VLOOKUP($A3,Firma!$H$5:$H$233,1,0),1)</f>
        <v>1</v>
      </c>
      <c r="X3" s="425" t="s">
        <v>1133</v>
      </c>
      <c r="Y3" s="1477" t="str">
        <f>IF(SUM(F3:W3)=17,"",X3)</f>
        <v/>
      </c>
    </row>
    <row r="4" spans="1:25" customFormat="1">
      <c r="A4" s="1439" t="s">
        <v>1136</v>
      </c>
      <c r="B4" s="1425" t="s">
        <v>1135</v>
      </c>
      <c r="C4" s="1425"/>
      <c r="D4" s="1425"/>
      <c r="E4" s="579"/>
      <c r="F4" s="670" t="str">
        <f>IFERROR(VLOOKUP(A4,Factura1_0!$K$5:$K$234,1,0),"1")</f>
        <v>1</v>
      </c>
      <c r="G4" s="670">
        <f>IFERROR(VLOOKUP(A4,Boleta1_0!$K$5:$K$234,1,0),1)</f>
        <v>1</v>
      </c>
      <c r="H4" s="670">
        <f>IFERROR(VLOOKUP(A4,'Servicios Públicos1_0'!$K$5:$K$233,1,0),1)</f>
        <v>1</v>
      </c>
      <c r="I4" s="670">
        <f>IFERROR(VLOOKUP(A4,'Nota de Débito1_0'!$K$5:$K$234,1,0),1)</f>
        <v>1</v>
      </c>
      <c r="J4" s="670">
        <f>IFERROR(VLOOKUP(A4,'Nota de Crédito1_0'!$K$5:$K$234,1,0),1)</f>
        <v>1</v>
      </c>
      <c r="K4" s="670">
        <f>IFERROR(VLOOKUP(A4,Retenciones1_0!$K$5:$K$234,1,0),1)</f>
        <v>1</v>
      </c>
      <c r="L4" s="670">
        <f>IFERROR(VLOOKUP(A4,Percepciones1_0!$K$5:$K$234,1,0),1)</f>
        <v>1</v>
      </c>
      <c r="M4" s="670">
        <f>IFERROR(VLOOKUP(A4,Guía1_0!$K$5:$K$235,1,0),1)</f>
        <v>1</v>
      </c>
      <c r="N4" s="670">
        <f>IFERROR(VLOOKUP(A4,'Resumen Diario1_1'!$K$5:$K$233,1,0),1)</f>
        <v>1</v>
      </c>
      <c r="O4" s="670">
        <f>IFERROR(VLOOKUP(A4,'Comunicación de Baja1_0'!$K$5:$K$233,1,0),1)</f>
        <v>1</v>
      </c>
      <c r="P4" s="670">
        <f>IFERROR(VLOOKUP(A4,'Resumen de reversiones1_0'!$K$5:$K$1000,1,0),1)</f>
        <v>1</v>
      </c>
      <c r="Q4" s="1404">
        <f>IFERROR(VLOOKUP(A4,Factura2_0!$N$5:$N$1045,1,0),1)</f>
        <v>1</v>
      </c>
      <c r="R4" s="670">
        <f>IFERROR(VLOOKUP($A4,Boleta2_0!$N$5:$N$1106,1,0),1)</f>
        <v>1</v>
      </c>
      <c r="S4" s="1404">
        <f>IFERROR(VLOOKUP($A4,'Servicios Públicos2_0'!$N$5:$N$262,1,0),1)</f>
        <v>1</v>
      </c>
      <c r="T4" s="670">
        <f>IFERROR(VLOOKUP($A4,NotaCredito2_0!$N$5:$N$256,1,0),1)</f>
        <v>1</v>
      </c>
      <c r="U4" s="670">
        <f>IFERROR(VLOOKUP($A4,NotaDebito2_0!$N$5:$N$253,1,0),1)</f>
        <v>1</v>
      </c>
      <c r="V4" s="670">
        <f>IFERROR(VLOOKUP($A4,General!$C$5:$C$233,1,0),1)</f>
        <v>1</v>
      </c>
      <c r="W4" s="670">
        <f>IFERROR(VLOOKUP($A4,Firma!$H$5:$H$233,1,0),1)</f>
        <v>1</v>
      </c>
      <c r="X4" s="425" t="s">
        <v>1136</v>
      </c>
      <c r="Y4" s="1477" t="str">
        <f>IF(SUM(F4:W4)=17,"",X4)</f>
        <v/>
      </c>
    </row>
    <row r="5" spans="1:25" customFormat="1">
      <c r="A5" s="1439" t="s">
        <v>1131</v>
      </c>
      <c r="B5" s="1425" t="s">
        <v>1132</v>
      </c>
      <c r="C5" s="1425"/>
      <c r="D5" s="1425"/>
      <c r="E5" s="579"/>
      <c r="F5" s="670" t="str">
        <f>IFERROR(VLOOKUP(A5,Factura1_0!$K$5:$K$234,1,0),"1")</f>
        <v>1</v>
      </c>
      <c r="G5" s="670">
        <f>IFERROR(VLOOKUP(A5,Boleta1_0!$K$5:$K$234,1,0),1)</f>
        <v>1</v>
      </c>
      <c r="H5" s="670">
        <f>IFERROR(VLOOKUP(A5,'Servicios Públicos1_0'!$K$5:$K$233,1,0),1)</f>
        <v>1</v>
      </c>
      <c r="I5" s="670">
        <f>IFERROR(VLOOKUP(A5,'Nota de Débito1_0'!$K$5:$K$234,1,0),1)</f>
        <v>1</v>
      </c>
      <c r="J5" s="670">
        <f>IFERROR(VLOOKUP(A5,'Nota de Crédito1_0'!$K$5:$K$234,1,0),1)</f>
        <v>1</v>
      </c>
      <c r="K5" s="670">
        <f>IFERROR(VLOOKUP(A5,Retenciones1_0!$K$5:$K$234,1,0),1)</f>
        <v>1</v>
      </c>
      <c r="L5" s="670">
        <f>IFERROR(VLOOKUP(A5,Percepciones1_0!$K$5:$K$234,1,0),1)</f>
        <v>1</v>
      </c>
      <c r="M5" s="670">
        <f>IFERROR(VLOOKUP(A5,Guía1_0!$K$5:$K$235,1,0),1)</f>
        <v>1</v>
      </c>
      <c r="N5" s="670">
        <f>IFERROR(VLOOKUP(A5,'Resumen Diario1_1'!$K$5:$K$233,1,0),1)</f>
        <v>1</v>
      </c>
      <c r="O5" s="670">
        <f>IFERROR(VLOOKUP(A5,'Comunicación de Baja1_0'!$K$5:$K$233,1,0),1)</f>
        <v>1</v>
      </c>
      <c r="P5" s="670">
        <f>IFERROR(VLOOKUP(A5,'Resumen de reversiones1_0'!$K$5:$K$1000,1,0),1)</f>
        <v>1</v>
      </c>
      <c r="Q5" s="1404">
        <f>IFERROR(VLOOKUP(A5,Factura2_0!$N$5:$N$1045,1,0),1)</f>
        <v>1</v>
      </c>
      <c r="R5" s="670">
        <f>IFERROR(VLOOKUP($A5,Boleta2_0!$N$5:$N$1106,1,0),1)</f>
        <v>1</v>
      </c>
      <c r="S5" s="1404">
        <f>IFERROR(VLOOKUP($A5,'Servicios Públicos2_0'!$N$5:$N$262,1,0),1)</f>
        <v>1</v>
      </c>
      <c r="T5" s="670">
        <f>IFERROR(VLOOKUP($A5,NotaCredito2_0!$N$5:$N$256,1,0),1)</f>
        <v>1</v>
      </c>
      <c r="U5" s="670">
        <f>IFERROR(VLOOKUP($A5,NotaDebito2_0!$N$5:$N$253,1,0),1)</f>
        <v>1</v>
      </c>
      <c r="V5" s="670">
        <f>IFERROR(VLOOKUP($A5,General!$C$5:$C$233,1,0),1)</f>
        <v>1</v>
      </c>
      <c r="W5" s="670">
        <f>IFERROR(VLOOKUP($A5,Firma!$H$5:$H$233,1,0),1)</f>
        <v>1</v>
      </c>
      <c r="X5" s="425" t="s">
        <v>1131</v>
      </c>
      <c r="Y5" s="1477" t="str">
        <f>IF(SUM(F5:W5)=17,"",X5)</f>
        <v/>
      </c>
    </row>
    <row r="6" spans="1:25" customFormat="1">
      <c r="A6" s="1439" t="s">
        <v>2607</v>
      </c>
      <c r="B6" s="1425" t="s">
        <v>2606</v>
      </c>
      <c r="C6" s="1425"/>
      <c r="D6" s="1425"/>
      <c r="E6" s="579"/>
      <c r="F6" s="670" t="str">
        <f>IFERROR(VLOOKUP(A6,Factura1_0!$K$5:$K$234,1,0),"1")</f>
        <v>1</v>
      </c>
      <c r="G6" s="670">
        <f>IFERROR(VLOOKUP(A6,Boleta1_0!$K$5:$K$234,1,0),1)</f>
        <v>1</v>
      </c>
      <c r="H6" s="670">
        <f>IFERROR(VLOOKUP(A6,'Servicios Públicos1_0'!$K$5:$K$233,1,0),1)</f>
        <v>1</v>
      </c>
      <c r="I6" s="670">
        <f>IFERROR(VLOOKUP(A6,'Nota de Débito1_0'!$K$5:$K$234,1,0),1)</f>
        <v>1</v>
      </c>
      <c r="J6" s="670">
        <f>IFERROR(VLOOKUP(A6,'Nota de Crédito1_0'!$K$5:$K$234,1,0),1)</f>
        <v>1</v>
      </c>
      <c r="K6" s="670">
        <f>IFERROR(VLOOKUP(A6,Retenciones1_0!$K$5:$K$234,1,0),1)</f>
        <v>1</v>
      </c>
      <c r="L6" s="670">
        <f>IFERROR(VLOOKUP(A6,Percepciones1_0!$K$5:$K$234,1,0),1)</f>
        <v>1</v>
      </c>
      <c r="M6" s="670">
        <f>IFERROR(VLOOKUP(A6,Guía1_0!$K$5:$K$235,1,0),1)</f>
        <v>1</v>
      </c>
      <c r="N6" s="670">
        <f>IFERROR(VLOOKUP(A6,'Resumen Diario1_1'!$K$5:$K$233,1,0),1)</f>
        <v>1</v>
      </c>
      <c r="O6" s="670">
        <f>IFERROR(VLOOKUP(A6,'Comunicación de Baja1_0'!$K$5:$K$233,1,0),1)</f>
        <v>1</v>
      </c>
      <c r="P6" s="670">
        <f>IFERROR(VLOOKUP(A6,'Resumen de reversiones1_0'!$K$5:$K$1000,1,0),1)</f>
        <v>1</v>
      </c>
      <c r="Q6" s="1404">
        <f>IFERROR(VLOOKUP(A6,Factura2_0!$N$5:$N$1045,1,0),1)</f>
        <v>1</v>
      </c>
      <c r="R6" s="670">
        <f>IFERROR(VLOOKUP($A6,Boleta2_0!$N$5:$N$1106,1,0),1)</f>
        <v>1</v>
      </c>
      <c r="S6" s="1404">
        <f>IFERROR(VLOOKUP($A6,'Servicios Públicos2_0'!$N$5:$N$262,1,0),1)</f>
        <v>1</v>
      </c>
      <c r="T6" s="670">
        <f>IFERROR(VLOOKUP($A6,NotaCredito2_0!$N$5:$N$256,1,0),1)</f>
        <v>1</v>
      </c>
      <c r="U6" s="670">
        <f>IFERROR(VLOOKUP($A6,NotaDebito2_0!$N$5:$N$253,1,0),1)</f>
        <v>1</v>
      </c>
      <c r="V6" s="670">
        <f>IFERROR(VLOOKUP($A6,General!$C$5:$C$233,1,0),1)</f>
        <v>1</v>
      </c>
      <c r="W6" s="670">
        <f>IFERROR(VLOOKUP($A6,Firma!$H$5:$H$233,1,0),1)</f>
        <v>1</v>
      </c>
      <c r="X6" s="425" t="s">
        <v>2607</v>
      </c>
      <c r="Y6" s="1477" t="str">
        <f t="shared" ref="Y6:Y69" si="0">IF(SUM(F6:W6)=17,"",X6)</f>
        <v/>
      </c>
    </row>
    <row r="7" spans="1:25" customFormat="1">
      <c r="A7" s="1439" t="s">
        <v>2605</v>
      </c>
      <c r="B7" s="1425" t="s">
        <v>2604</v>
      </c>
      <c r="C7" s="1425"/>
      <c r="D7" s="1425"/>
      <c r="E7" s="579"/>
      <c r="F7" s="670" t="str">
        <f>IFERROR(VLOOKUP(A7,Factura1_0!$K$5:$K$234,1,0),"1")</f>
        <v>1</v>
      </c>
      <c r="G7" s="670">
        <f>IFERROR(VLOOKUP(A7,Boleta1_0!$K$5:$K$234,1,0),1)</f>
        <v>1</v>
      </c>
      <c r="H7" s="670">
        <f>IFERROR(VLOOKUP(A7,'Servicios Públicos1_0'!$K$5:$K$233,1,0),1)</f>
        <v>1</v>
      </c>
      <c r="I7" s="670">
        <f>IFERROR(VLOOKUP(A7,'Nota de Débito1_0'!$K$5:$K$234,1,0),1)</f>
        <v>1</v>
      </c>
      <c r="J7" s="670">
        <f>IFERROR(VLOOKUP(A7,'Nota de Crédito1_0'!$K$5:$K$234,1,0),1)</f>
        <v>1</v>
      </c>
      <c r="K7" s="670">
        <f>IFERROR(VLOOKUP(A7,Retenciones1_0!$K$5:$K$234,1,0),1)</f>
        <v>1</v>
      </c>
      <c r="L7" s="670">
        <f>IFERROR(VLOOKUP(A7,Percepciones1_0!$K$5:$K$234,1,0),1)</f>
        <v>1</v>
      </c>
      <c r="M7" s="670">
        <f>IFERROR(VLOOKUP(A7,Guía1_0!$K$5:$K$235,1,0),1)</f>
        <v>1</v>
      </c>
      <c r="N7" s="670">
        <f>IFERROR(VLOOKUP(A7,'Resumen Diario1_1'!$K$5:$K$233,1,0),1)</f>
        <v>1</v>
      </c>
      <c r="O7" s="670">
        <f>IFERROR(VLOOKUP(A7,'Comunicación de Baja1_0'!$K$5:$K$233,1,0),1)</f>
        <v>1</v>
      </c>
      <c r="P7" s="670">
        <f>IFERROR(VLOOKUP(A7,'Resumen de reversiones1_0'!$K$5:$K$1000,1,0),1)</f>
        <v>1</v>
      </c>
      <c r="Q7" s="1404">
        <f>IFERROR(VLOOKUP(A7,Factura2_0!$N$5:$N$1045,1,0),1)</f>
        <v>1</v>
      </c>
      <c r="R7" s="670">
        <f>IFERROR(VLOOKUP($A7,Boleta2_0!$N$5:$N$1106,1,0),1)</f>
        <v>1</v>
      </c>
      <c r="S7" s="1404">
        <f>IFERROR(VLOOKUP($A7,'Servicios Públicos2_0'!$N$5:$N$262,1,0),1)</f>
        <v>1</v>
      </c>
      <c r="T7" s="670">
        <f>IFERROR(VLOOKUP($A7,NotaCredito2_0!$N$5:$N$256,1,0),1)</f>
        <v>1</v>
      </c>
      <c r="U7" s="670">
        <f>IFERROR(VLOOKUP($A7,NotaDebito2_0!$N$5:$N$253,1,0),1)</f>
        <v>1</v>
      </c>
      <c r="V7" s="670">
        <f>IFERROR(VLOOKUP($A7,General!$C$5:$C$233,1,0),1)</f>
        <v>1</v>
      </c>
      <c r="W7" s="670">
        <f>IFERROR(VLOOKUP($A7,Firma!$H$5:$H$233,1,0),1)</f>
        <v>1</v>
      </c>
      <c r="X7" s="425" t="s">
        <v>2605</v>
      </c>
      <c r="Y7" s="1477" t="str">
        <f t="shared" si="0"/>
        <v/>
      </c>
    </row>
    <row r="8" spans="1:25" customFormat="1">
      <c r="A8" s="1439" t="s">
        <v>2603</v>
      </c>
      <c r="B8" s="1425" t="s">
        <v>2602</v>
      </c>
      <c r="C8" s="1425"/>
      <c r="D8" s="1425"/>
      <c r="E8" s="579"/>
      <c r="F8" s="670" t="str">
        <f>IFERROR(VLOOKUP(A8,Factura1_0!$K$5:$K$234,1,0),"1")</f>
        <v>1</v>
      </c>
      <c r="G8" s="670">
        <f>IFERROR(VLOOKUP(A8,Boleta1_0!$K$5:$K$234,1,0),1)</f>
        <v>1</v>
      </c>
      <c r="H8" s="670">
        <f>IFERROR(VLOOKUP(A8,'Servicios Públicos1_0'!$K$5:$K$233,1,0),1)</f>
        <v>1</v>
      </c>
      <c r="I8" s="670">
        <f>IFERROR(VLOOKUP(A8,'Nota de Débito1_0'!$K$5:$K$234,1,0),1)</f>
        <v>1</v>
      </c>
      <c r="J8" s="670">
        <f>IFERROR(VLOOKUP(A8,'Nota de Crédito1_0'!$K$5:$K$234,1,0),1)</f>
        <v>1</v>
      </c>
      <c r="K8" s="670">
        <f>IFERROR(VLOOKUP(A8,Retenciones1_0!$K$5:$K$234,1,0),1)</f>
        <v>1</v>
      </c>
      <c r="L8" s="670">
        <f>IFERROR(VLOOKUP(A8,Percepciones1_0!$K$5:$K$234,1,0),1)</f>
        <v>1</v>
      </c>
      <c r="M8" s="670">
        <f>IFERROR(VLOOKUP(A8,Guía1_0!$K$5:$K$235,1,0),1)</f>
        <v>1</v>
      </c>
      <c r="N8" s="670">
        <f>IFERROR(VLOOKUP(A8,'Resumen Diario1_1'!$K$5:$K$233,1,0),1)</f>
        <v>1</v>
      </c>
      <c r="O8" s="670">
        <f>IFERROR(VLOOKUP(A8,'Comunicación de Baja1_0'!$K$5:$K$233,1,0),1)</f>
        <v>1</v>
      </c>
      <c r="P8" s="670">
        <f>IFERROR(VLOOKUP(A8,'Resumen de reversiones1_0'!$K$5:$K$1000,1,0),1)</f>
        <v>1</v>
      </c>
      <c r="Q8" s="1404">
        <f>IFERROR(VLOOKUP(A8,Factura2_0!$N$5:$N$1045,1,0),1)</f>
        <v>1</v>
      </c>
      <c r="R8" s="670">
        <f>IFERROR(VLOOKUP($A8,Boleta2_0!$N$5:$N$1106,1,0),1)</f>
        <v>1</v>
      </c>
      <c r="S8" s="1404">
        <f>IFERROR(VLOOKUP($A8,'Servicios Públicos2_0'!$N$5:$N$262,1,0),1)</f>
        <v>1</v>
      </c>
      <c r="T8" s="670">
        <f>IFERROR(VLOOKUP($A8,NotaCredito2_0!$N$5:$N$256,1,0),1)</f>
        <v>1</v>
      </c>
      <c r="U8" s="670">
        <f>IFERROR(VLOOKUP($A8,NotaDebito2_0!$N$5:$N$253,1,0),1)</f>
        <v>1</v>
      </c>
      <c r="V8" s="670">
        <f>IFERROR(VLOOKUP($A8,General!$C$5:$C$233,1,0),1)</f>
        <v>1</v>
      </c>
      <c r="W8" s="670">
        <f>IFERROR(VLOOKUP($A8,Firma!$H$5:$H$233,1,0),1)</f>
        <v>1</v>
      </c>
      <c r="X8" s="425" t="s">
        <v>2603</v>
      </c>
      <c r="Y8" s="1477" t="str">
        <f t="shared" si="0"/>
        <v/>
      </c>
    </row>
    <row r="9" spans="1:25" customFormat="1">
      <c r="A9" s="1439" t="s">
        <v>1129</v>
      </c>
      <c r="B9" s="1425" t="s">
        <v>1130</v>
      </c>
      <c r="C9" s="1425"/>
      <c r="D9" s="1425"/>
      <c r="E9" s="579"/>
      <c r="F9" s="670" t="str">
        <f>IFERROR(VLOOKUP(A9,Factura1_0!$K$5:$K$234,1,0),"1")</f>
        <v>1</v>
      </c>
      <c r="G9" s="670">
        <f>IFERROR(VLOOKUP(A9,Boleta1_0!$K$5:$K$234,1,0),1)</f>
        <v>1</v>
      </c>
      <c r="H9" s="670">
        <f>IFERROR(VLOOKUP(A9,'Servicios Públicos1_0'!$K$5:$K$233,1,0),1)</f>
        <v>1</v>
      </c>
      <c r="I9" s="670">
        <f>IFERROR(VLOOKUP(A9,'Nota de Débito1_0'!$K$5:$K$234,1,0),1)</f>
        <v>1</v>
      </c>
      <c r="J9" s="670">
        <f>IFERROR(VLOOKUP(A9,'Nota de Crédito1_0'!$K$5:$K$234,1,0),1)</f>
        <v>1</v>
      </c>
      <c r="K9" s="670">
        <f>IFERROR(VLOOKUP(A9,Retenciones1_0!$K$5:$K$234,1,0),1)</f>
        <v>1</v>
      </c>
      <c r="L9" s="670">
        <f>IFERROR(VLOOKUP(A9,Percepciones1_0!$K$5:$K$234,1,0),1)</f>
        <v>1</v>
      </c>
      <c r="M9" s="670">
        <f>IFERROR(VLOOKUP(A9,Guía1_0!$K$5:$K$235,1,0),1)</f>
        <v>1</v>
      </c>
      <c r="N9" s="670">
        <f>IFERROR(VLOOKUP(A9,'Resumen Diario1_1'!$K$5:$K$233,1,0),1)</f>
        <v>1</v>
      </c>
      <c r="O9" s="670">
        <f>IFERROR(VLOOKUP(A9,'Comunicación de Baja1_0'!$K$5:$K$233,1,0),1)</f>
        <v>1</v>
      </c>
      <c r="P9" s="670">
        <f>IFERROR(VLOOKUP(A9,'Resumen de reversiones1_0'!$K$5:$K$1000,1,0),1)</f>
        <v>1</v>
      </c>
      <c r="Q9" s="1404">
        <f>IFERROR(VLOOKUP(A9,Factura2_0!$N$5:$N$1045,1,0),1)</f>
        <v>1</v>
      </c>
      <c r="R9" s="670">
        <f>IFERROR(VLOOKUP($A9,Boleta2_0!$N$5:$N$1106,1,0),1)</f>
        <v>1</v>
      </c>
      <c r="S9" s="1404">
        <f>IFERROR(VLOOKUP($A9,'Servicios Públicos2_0'!$N$5:$N$262,1,0),1)</f>
        <v>1</v>
      </c>
      <c r="T9" s="670">
        <f>IFERROR(VLOOKUP($A9,NotaCredito2_0!$N$5:$N$256,1,0),1)</f>
        <v>1</v>
      </c>
      <c r="U9" s="670">
        <f>IFERROR(VLOOKUP($A9,NotaDebito2_0!$N$5:$N$253,1,0),1)</f>
        <v>1</v>
      </c>
      <c r="V9" s="670">
        <f>IFERROR(VLOOKUP($A9,General!$C$5:$C$233,1,0),1)</f>
        <v>1</v>
      </c>
      <c r="W9" s="670">
        <f>IFERROR(VLOOKUP($A9,Firma!$H$5:$H$233,1,0),1)</f>
        <v>1</v>
      </c>
      <c r="X9" s="425" t="s">
        <v>1129</v>
      </c>
      <c r="Y9" s="1477" t="str">
        <f t="shared" si="0"/>
        <v/>
      </c>
    </row>
    <row r="10" spans="1:25" customFormat="1">
      <c r="A10" s="1439" t="s">
        <v>2601</v>
      </c>
      <c r="B10" s="1425" t="s">
        <v>2600</v>
      </c>
      <c r="C10" s="1425"/>
      <c r="D10" s="1425"/>
      <c r="E10" s="579"/>
      <c r="F10" s="670" t="str">
        <f>IFERROR(VLOOKUP(A10,Factura1_0!$K$5:$K$234,1,0),"1")</f>
        <v>1</v>
      </c>
      <c r="G10" s="670">
        <f>IFERROR(VLOOKUP(A10,Boleta1_0!$K$5:$K$234,1,0),1)</f>
        <v>1</v>
      </c>
      <c r="H10" s="670">
        <f>IFERROR(VLOOKUP(A10,'Servicios Públicos1_0'!$K$5:$K$233,1,0),1)</f>
        <v>1</v>
      </c>
      <c r="I10" s="670">
        <f>IFERROR(VLOOKUP(A10,'Nota de Débito1_0'!$K$5:$K$234,1,0),1)</f>
        <v>1</v>
      </c>
      <c r="J10" s="670">
        <f>IFERROR(VLOOKUP(A10,'Nota de Crédito1_0'!$K$5:$K$234,1,0),1)</f>
        <v>1</v>
      </c>
      <c r="K10" s="670">
        <f>IFERROR(VLOOKUP(A10,Retenciones1_0!$K$5:$K$234,1,0),1)</f>
        <v>1</v>
      </c>
      <c r="L10" s="670">
        <f>IFERROR(VLOOKUP(A10,Percepciones1_0!$K$5:$K$234,1,0),1)</f>
        <v>1</v>
      </c>
      <c r="M10" s="670">
        <f>IFERROR(VLOOKUP(A10,Guía1_0!$K$5:$K$235,1,0),1)</f>
        <v>1</v>
      </c>
      <c r="N10" s="670">
        <f>IFERROR(VLOOKUP(A10,'Resumen Diario1_1'!$K$5:$K$233,1,0),1)</f>
        <v>1</v>
      </c>
      <c r="O10" s="670">
        <f>IFERROR(VLOOKUP(A10,'Comunicación de Baja1_0'!$K$5:$K$233,1,0),1)</f>
        <v>1</v>
      </c>
      <c r="P10" s="670">
        <f>IFERROR(VLOOKUP(A10,'Resumen de reversiones1_0'!$K$5:$K$1000,1,0),1)</f>
        <v>1</v>
      </c>
      <c r="Q10" s="1404">
        <f>IFERROR(VLOOKUP(A10,Factura2_0!$N$5:$N$1045,1,0),1)</f>
        <v>1</v>
      </c>
      <c r="R10" s="670">
        <f>IFERROR(VLOOKUP($A10,Boleta2_0!$N$5:$N$1106,1,0),1)</f>
        <v>1</v>
      </c>
      <c r="S10" s="1404">
        <f>IFERROR(VLOOKUP($A10,'Servicios Públicos2_0'!$N$5:$N$262,1,0),1)</f>
        <v>1</v>
      </c>
      <c r="T10" s="670">
        <f>IFERROR(VLOOKUP($A10,NotaCredito2_0!$N$5:$N$256,1,0),1)</f>
        <v>1</v>
      </c>
      <c r="U10" s="670">
        <f>IFERROR(VLOOKUP($A10,NotaDebito2_0!$N$5:$N$253,1,0),1)</f>
        <v>1</v>
      </c>
      <c r="V10" s="670">
        <f>IFERROR(VLOOKUP($A10,General!$C$5:$C$233,1,0),1)</f>
        <v>1</v>
      </c>
      <c r="W10" s="670">
        <f>IFERROR(VLOOKUP($A10,Firma!$H$5:$H$233,1,0),1)</f>
        <v>1</v>
      </c>
      <c r="X10" s="425" t="s">
        <v>2601</v>
      </c>
      <c r="Y10" s="1477" t="str">
        <f t="shared" si="0"/>
        <v/>
      </c>
    </row>
    <row r="11" spans="1:25" customFormat="1">
      <c r="A11" s="1439" t="s">
        <v>1127</v>
      </c>
      <c r="B11" s="1425" t="s">
        <v>1128</v>
      </c>
      <c r="C11" s="1425"/>
      <c r="D11" s="1425"/>
      <c r="E11" s="579"/>
      <c r="F11" s="670" t="str">
        <f>IFERROR(VLOOKUP(A11,Factura1_0!$K$5:$K$234,1,0),"1")</f>
        <v>1</v>
      </c>
      <c r="G11" s="670">
        <f>IFERROR(VLOOKUP(A11,Boleta1_0!$K$5:$K$234,1,0),1)</f>
        <v>1</v>
      </c>
      <c r="H11" s="670">
        <f>IFERROR(VLOOKUP(A11,'Servicios Públicos1_0'!$K$5:$K$233,1,0),1)</f>
        <v>1</v>
      </c>
      <c r="I11" s="670">
        <f>IFERROR(VLOOKUP(A11,'Nota de Débito1_0'!$K$5:$K$234,1,0),1)</f>
        <v>1</v>
      </c>
      <c r="J11" s="670">
        <f>IFERROR(VLOOKUP(A11,'Nota de Crédito1_0'!$K$5:$K$234,1,0),1)</f>
        <v>1</v>
      </c>
      <c r="K11" s="670">
        <f>IFERROR(VLOOKUP(A11,Retenciones1_0!$K$5:$K$234,1,0),1)</f>
        <v>1</v>
      </c>
      <c r="L11" s="670">
        <f>IFERROR(VLOOKUP(A11,Percepciones1_0!$K$5:$K$234,1,0),1)</f>
        <v>1</v>
      </c>
      <c r="M11" s="670">
        <f>IFERROR(VLOOKUP(A11,Guía1_0!$K$5:$K$235,1,0),1)</f>
        <v>1</v>
      </c>
      <c r="N11" s="670">
        <f>IFERROR(VLOOKUP(A11,'Resumen Diario1_1'!$K$5:$K$233,1,0),1)</f>
        <v>1</v>
      </c>
      <c r="O11" s="670">
        <f>IFERROR(VLOOKUP(A11,'Comunicación de Baja1_0'!$K$5:$K$233,1,0),1)</f>
        <v>1</v>
      </c>
      <c r="P11" s="670">
        <f>IFERROR(VLOOKUP(A11,'Resumen de reversiones1_0'!$K$5:$K$1000,1,0),1)</f>
        <v>1</v>
      </c>
      <c r="Q11" s="1404">
        <f>IFERROR(VLOOKUP(A11,Factura2_0!$N$5:$N$1045,1,0),1)</f>
        <v>1</v>
      </c>
      <c r="R11" s="670">
        <f>IFERROR(VLOOKUP($A11,Boleta2_0!$N$5:$N$1106,1,0),1)</f>
        <v>1</v>
      </c>
      <c r="S11" s="1404">
        <f>IFERROR(VLOOKUP($A11,'Servicios Públicos2_0'!$N$5:$N$262,1,0),1)</f>
        <v>1</v>
      </c>
      <c r="T11" s="670">
        <f>IFERROR(VLOOKUP($A11,NotaCredito2_0!$N$5:$N$256,1,0),1)</f>
        <v>1</v>
      </c>
      <c r="U11" s="670">
        <f>IFERROR(VLOOKUP($A11,NotaDebito2_0!$N$5:$N$253,1,0),1)</f>
        <v>1</v>
      </c>
      <c r="V11" s="670">
        <f>IFERROR(VLOOKUP($A11,General!$C$5:$C$233,1,0),1)</f>
        <v>1</v>
      </c>
      <c r="W11" s="670">
        <f>IFERROR(VLOOKUP($A11,Firma!$H$5:$H$233,1,0),1)</f>
        <v>1</v>
      </c>
      <c r="X11" s="425" t="s">
        <v>1127</v>
      </c>
      <c r="Y11" s="1477" t="str">
        <f t="shared" si="0"/>
        <v/>
      </c>
    </row>
    <row r="12" spans="1:25" customFormat="1">
      <c r="A12" s="1439" t="s">
        <v>2599</v>
      </c>
      <c r="B12" s="1425" t="s">
        <v>2598</v>
      </c>
      <c r="C12" s="1425"/>
      <c r="D12" s="1425"/>
      <c r="E12" s="579"/>
      <c r="F12" s="670" t="str">
        <f>IFERROR(VLOOKUP(A12,Factura1_0!$K$5:$K$234,1,0),"1")</f>
        <v>1</v>
      </c>
      <c r="G12" s="670">
        <f>IFERROR(VLOOKUP(A12,Boleta1_0!$K$5:$K$234,1,0),1)</f>
        <v>1</v>
      </c>
      <c r="H12" s="670">
        <f>IFERROR(VLOOKUP(A12,'Servicios Públicos1_0'!$K$5:$K$233,1,0),1)</f>
        <v>1</v>
      </c>
      <c r="I12" s="670">
        <f>IFERROR(VLOOKUP(A12,'Nota de Débito1_0'!$K$5:$K$234,1,0),1)</f>
        <v>1</v>
      </c>
      <c r="J12" s="670">
        <f>IFERROR(VLOOKUP(A12,'Nota de Crédito1_0'!$K$5:$K$234,1,0),1)</f>
        <v>1</v>
      </c>
      <c r="K12" s="670">
        <f>IFERROR(VLOOKUP(A12,Retenciones1_0!$K$5:$K$234,1,0),1)</f>
        <v>1</v>
      </c>
      <c r="L12" s="670">
        <f>IFERROR(VLOOKUP(A12,Percepciones1_0!$K$5:$K$234,1,0),1)</f>
        <v>1</v>
      </c>
      <c r="M12" s="670">
        <f>IFERROR(VLOOKUP(A12,Guía1_0!$K$5:$K$235,1,0),1)</f>
        <v>1</v>
      </c>
      <c r="N12" s="670">
        <f>IFERROR(VLOOKUP(A12,'Resumen Diario1_1'!$K$5:$K$233,1,0),1)</f>
        <v>1</v>
      </c>
      <c r="O12" s="670">
        <f>IFERROR(VLOOKUP(A12,'Comunicación de Baja1_0'!$K$5:$K$233,1,0),1)</f>
        <v>1</v>
      </c>
      <c r="P12" s="670">
        <f>IFERROR(VLOOKUP(A12,'Resumen de reversiones1_0'!$K$5:$K$1000,1,0),1)</f>
        <v>1</v>
      </c>
      <c r="Q12" s="1404">
        <f>IFERROR(VLOOKUP(A12,Factura2_0!$N$5:$N$1045,1,0),1)</f>
        <v>1</v>
      </c>
      <c r="R12" s="670">
        <f>IFERROR(VLOOKUP($A12,Boleta2_0!$N$5:$N$1106,1,0),1)</f>
        <v>1</v>
      </c>
      <c r="S12" s="1404">
        <f>IFERROR(VLOOKUP($A12,'Servicios Públicos2_0'!$N$5:$N$262,1,0),1)</f>
        <v>1</v>
      </c>
      <c r="T12" s="670">
        <f>IFERROR(VLOOKUP($A12,NotaCredito2_0!$N$5:$N$256,1,0),1)</f>
        <v>1</v>
      </c>
      <c r="U12" s="670">
        <f>IFERROR(VLOOKUP($A12,NotaDebito2_0!$N$5:$N$253,1,0),1)</f>
        <v>1</v>
      </c>
      <c r="V12" s="670">
        <f>IFERROR(VLOOKUP($A12,General!$C$5:$C$233,1,0),1)</f>
        <v>1</v>
      </c>
      <c r="W12" s="670">
        <f>IFERROR(VLOOKUP($A12,Firma!$H$5:$H$233,1,0),1)</f>
        <v>1</v>
      </c>
      <c r="X12" s="425" t="s">
        <v>2599</v>
      </c>
      <c r="Y12" s="1477" t="str">
        <f t="shared" si="0"/>
        <v/>
      </c>
    </row>
    <row r="13" spans="1:25" customFormat="1">
      <c r="A13" s="1439" t="s">
        <v>2597</v>
      </c>
      <c r="B13" s="1425" t="s">
        <v>2596</v>
      </c>
      <c r="C13" s="1425"/>
      <c r="D13" s="1425"/>
      <c r="E13" s="579"/>
      <c r="F13" s="670" t="str">
        <f>IFERROR(VLOOKUP(A13,Factura1_0!$K$5:$K$234,1,0),"1")</f>
        <v>1</v>
      </c>
      <c r="G13" s="670">
        <f>IFERROR(VLOOKUP(A13,Boleta1_0!$K$5:$K$234,1,0),1)</f>
        <v>1</v>
      </c>
      <c r="H13" s="670">
        <f>IFERROR(VLOOKUP(A13,'Servicios Públicos1_0'!$K$5:$K$233,1,0),1)</f>
        <v>1</v>
      </c>
      <c r="I13" s="670">
        <f>IFERROR(VLOOKUP(A13,'Nota de Débito1_0'!$K$5:$K$234,1,0),1)</f>
        <v>1</v>
      </c>
      <c r="J13" s="670">
        <f>IFERROR(VLOOKUP(A13,'Nota de Crédito1_0'!$K$5:$K$234,1,0),1)</f>
        <v>1</v>
      </c>
      <c r="K13" s="670">
        <f>IFERROR(VLOOKUP(A13,Retenciones1_0!$K$5:$K$234,1,0),1)</f>
        <v>1</v>
      </c>
      <c r="L13" s="670">
        <f>IFERROR(VLOOKUP(A13,Percepciones1_0!$K$5:$K$234,1,0),1)</f>
        <v>1</v>
      </c>
      <c r="M13" s="670">
        <f>IFERROR(VLOOKUP(A13,Guía1_0!$K$5:$K$235,1,0),1)</f>
        <v>1</v>
      </c>
      <c r="N13" s="670">
        <f>IFERROR(VLOOKUP(A13,'Resumen Diario1_1'!$K$5:$K$233,1,0),1)</f>
        <v>1</v>
      </c>
      <c r="O13" s="670">
        <f>IFERROR(VLOOKUP(A13,'Comunicación de Baja1_0'!$K$5:$K$233,1,0),1)</f>
        <v>1</v>
      </c>
      <c r="P13" s="670">
        <f>IFERROR(VLOOKUP(A13,'Resumen de reversiones1_0'!$K$5:$K$1000,1,0),1)</f>
        <v>1</v>
      </c>
      <c r="Q13" s="1404">
        <f>IFERROR(VLOOKUP(A13,Factura2_0!$N$5:$N$1045,1,0),1)</f>
        <v>1</v>
      </c>
      <c r="R13" s="670">
        <f>IFERROR(VLOOKUP($A13,Boleta2_0!$N$5:$N$1106,1,0),1)</f>
        <v>1</v>
      </c>
      <c r="S13" s="1404">
        <f>IFERROR(VLOOKUP($A13,'Servicios Públicos2_0'!$N$5:$N$262,1,0),1)</f>
        <v>1</v>
      </c>
      <c r="T13" s="670">
        <f>IFERROR(VLOOKUP($A13,NotaCredito2_0!$N$5:$N$256,1,0),1)</f>
        <v>1</v>
      </c>
      <c r="U13" s="670">
        <f>IFERROR(VLOOKUP($A13,NotaDebito2_0!$N$5:$N$253,1,0),1)</f>
        <v>1</v>
      </c>
      <c r="V13" s="670">
        <f>IFERROR(VLOOKUP($A13,General!$C$5:$C$233,1,0),1)</f>
        <v>1</v>
      </c>
      <c r="W13" s="670">
        <f>IFERROR(VLOOKUP($A13,Firma!$H$5:$H$233,1,0),1)</f>
        <v>1</v>
      </c>
      <c r="X13" s="425" t="s">
        <v>2597</v>
      </c>
      <c r="Y13" s="1477" t="str">
        <f t="shared" si="0"/>
        <v/>
      </c>
    </row>
    <row r="14" spans="1:25" customFormat="1">
      <c r="A14" s="1439" t="s">
        <v>2595</v>
      </c>
      <c r="B14" s="1425" t="s">
        <v>2594</v>
      </c>
      <c r="C14" s="1425"/>
      <c r="D14" s="1425"/>
      <c r="E14" s="579"/>
      <c r="F14" s="670" t="str">
        <f>IFERROR(VLOOKUP(A14,Factura1_0!$K$5:$K$234,1,0),"1")</f>
        <v>1</v>
      </c>
      <c r="G14" s="670">
        <f>IFERROR(VLOOKUP(A14,Boleta1_0!$K$5:$K$234,1,0),1)</f>
        <v>1</v>
      </c>
      <c r="H14" s="670">
        <f>IFERROR(VLOOKUP(A14,'Servicios Públicos1_0'!$K$5:$K$233,1,0),1)</f>
        <v>1</v>
      </c>
      <c r="I14" s="670">
        <f>IFERROR(VLOOKUP(A14,'Nota de Débito1_0'!$K$5:$K$234,1,0),1)</f>
        <v>1</v>
      </c>
      <c r="J14" s="670">
        <f>IFERROR(VLOOKUP(A14,'Nota de Crédito1_0'!$K$5:$K$234,1,0),1)</f>
        <v>1</v>
      </c>
      <c r="K14" s="670">
        <f>IFERROR(VLOOKUP(A14,Retenciones1_0!$K$5:$K$234,1,0),1)</f>
        <v>1</v>
      </c>
      <c r="L14" s="670">
        <f>IFERROR(VLOOKUP(A14,Percepciones1_0!$K$5:$K$234,1,0),1)</f>
        <v>1</v>
      </c>
      <c r="M14" s="670">
        <f>IFERROR(VLOOKUP(A14,Guía1_0!$K$5:$K$235,1,0),1)</f>
        <v>1</v>
      </c>
      <c r="N14" s="670">
        <f>IFERROR(VLOOKUP(A14,'Resumen Diario1_1'!$K$5:$K$233,1,0),1)</f>
        <v>1</v>
      </c>
      <c r="O14" s="670">
        <f>IFERROR(VLOOKUP(A14,'Comunicación de Baja1_0'!$K$5:$K$233,1,0),1)</f>
        <v>1</v>
      </c>
      <c r="P14" s="670">
        <f>IFERROR(VLOOKUP(A14,'Resumen de reversiones1_0'!$K$5:$K$1000,1,0),1)</f>
        <v>1</v>
      </c>
      <c r="Q14" s="1404">
        <f>IFERROR(VLOOKUP(A14,Factura2_0!$N$5:$N$1045,1,0),1)</f>
        <v>1</v>
      </c>
      <c r="R14" s="670">
        <f>IFERROR(VLOOKUP($A14,Boleta2_0!$N$5:$N$1106,1,0),1)</f>
        <v>1</v>
      </c>
      <c r="S14" s="1404">
        <f>IFERROR(VLOOKUP($A14,'Servicios Públicos2_0'!$N$5:$N$262,1,0),1)</f>
        <v>1</v>
      </c>
      <c r="T14" s="670">
        <f>IFERROR(VLOOKUP($A14,NotaCredito2_0!$N$5:$N$256,1,0),1)</f>
        <v>1</v>
      </c>
      <c r="U14" s="670">
        <f>IFERROR(VLOOKUP($A14,NotaDebito2_0!$N$5:$N$253,1,0),1)</f>
        <v>1</v>
      </c>
      <c r="V14" s="670">
        <f>IFERROR(VLOOKUP($A14,General!$C$5:$C$233,1,0),1)</f>
        <v>1</v>
      </c>
      <c r="W14" s="670">
        <f>IFERROR(VLOOKUP($A14,Firma!$H$5:$H$233,1,0),1)</f>
        <v>1</v>
      </c>
      <c r="X14" s="425" t="s">
        <v>2595</v>
      </c>
      <c r="Y14" s="1477" t="str">
        <f t="shared" si="0"/>
        <v/>
      </c>
    </row>
    <row r="15" spans="1:25" customFormat="1">
      <c r="A15" s="1439" t="s">
        <v>2593</v>
      </c>
      <c r="B15" s="1425" t="s">
        <v>2592</v>
      </c>
      <c r="C15" s="1425"/>
      <c r="D15" s="1425"/>
      <c r="E15" s="579"/>
      <c r="F15" s="670" t="str">
        <f>IFERROR(VLOOKUP(A15,Factura1_0!$K$5:$K$234,1,0),"1")</f>
        <v>1</v>
      </c>
      <c r="G15" s="670">
        <f>IFERROR(VLOOKUP(A15,Boleta1_0!$K$5:$K$234,1,0),1)</f>
        <v>1</v>
      </c>
      <c r="H15" s="670">
        <f>IFERROR(VLOOKUP(A15,'Servicios Públicos1_0'!$K$5:$K$233,1,0),1)</f>
        <v>1</v>
      </c>
      <c r="I15" s="670">
        <f>IFERROR(VLOOKUP(A15,'Nota de Débito1_0'!$K$5:$K$234,1,0),1)</f>
        <v>1</v>
      </c>
      <c r="J15" s="670">
        <f>IFERROR(VLOOKUP(A15,'Nota de Crédito1_0'!$K$5:$K$234,1,0),1)</f>
        <v>1</v>
      </c>
      <c r="K15" s="670">
        <f>IFERROR(VLOOKUP(A15,Retenciones1_0!$K$5:$K$234,1,0),1)</f>
        <v>1</v>
      </c>
      <c r="L15" s="670">
        <f>IFERROR(VLOOKUP(A15,Percepciones1_0!$K$5:$K$234,1,0),1)</f>
        <v>1</v>
      </c>
      <c r="M15" s="670">
        <f>IFERROR(VLOOKUP(A15,Guía1_0!$K$5:$K$235,1,0),1)</f>
        <v>1</v>
      </c>
      <c r="N15" s="670">
        <f>IFERROR(VLOOKUP(A15,'Resumen Diario1_1'!$K$5:$K$233,1,0),1)</f>
        <v>1</v>
      </c>
      <c r="O15" s="670">
        <f>IFERROR(VLOOKUP(A15,'Comunicación de Baja1_0'!$K$5:$K$233,1,0),1)</f>
        <v>1</v>
      </c>
      <c r="P15" s="670">
        <f>IFERROR(VLOOKUP(A15,'Resumen de reversiones1_0'!$K$5:$K$1000,1,0),1)</f>
        <v>1</v>
      </c>
      <c r="Q15" s="1404">
        <f>IFERROR(VLOOKUP(A15,Factura2_0!$N$5:$N$1045,1,0),1)</f>
        <v>1</v>
      </c>
      <c r="R15" s="670">
        <f>IFERROR(VLOOKUP($A15,Boleta2_0!$N$5:$N$1106,1,0),1)</f>
        <v>1</v>
      </c>
      <c r="S15" s="1404">
        <f>IFERROR(VLOOKUP($A15,'Servicios Públicos2_0'!$N$5:$N$262,1,0),1)</f>
        <v>1</v>
      </c>
      <c r="T15" s="670">
        <f>IFERROR(VLOOKUP($A15,NotaCredito2_0!$N$5:$N$256,1,0),1)</f>
        <v>1</v>
      </c>
      <c r="U15" s="670">
        <f>IFERROR(VLOOKUP($A15,NotaDebito2_0!$N$5:$N$253,1,0),1)</f>
        <v>1</v>
      </c>
      <c r="V15" s="670">
        <f>IFERROR(VLOOKUP($A15,General!$C$5:$C$233,1,0),1)</f>
        <v>1</v>
      </c>
      <c r="W15" s="670">
        <f>IFERROR(VLOOKUP($A15,Firma!$H$5:$H$233,1,0),1)</f>
        <v>1</v>
      </c>
      <c r="X15" s="425" t="s">
        <v>2593</v>
      </c>
      <c r="Y15" s="1477" t="str">
        <f t="shared" si="0"/>
        <v/>
      </c>
    </row>
    <row r="16" spans="1:25" customFormat="1">
      <c r="A16" s="1439" t="s">
        <v>1147</v>
      </c>
      <c r="B16" s="1425" t="s">
        <v>1148</v>
      </c>
      <c r="C16" s="1425"/>
      <c r="D16" s="1425"/>
      <c r="E16" s="579"/>
      <c r="F16" s="670" t="str">
        <f>IFERROR(VLOOKUP(A16,Factura1_0!$K$5:$K$234,1,0),"1")</f>
        <v>1</v>
      </c>
      <c r="G16" s="670">
        <f>IFERROR(VLOOKUP(A16,Boleta1_0!$K$5:$K$234,1,0),1)</f>
        <v>1</v>
      </c>
      <c r="H16" s="670">
        <f>IFERROR(VLOOKUP(A16,'Servicios Públicos1_0'!$K$5:$K$233,1,0),1)</f>
        <v>1</v>
      </c>
      <c r="I16" s="670">
        <f>IFERROR(VLOOKUP(A16,'Nota de Débito1_0'!$K$5:$K$234,1,0),1)</f>
        <v>1</v>
      </c>
      <c r="J16" s="670">
        <f>IFERROR(VLOOKUP(A16,'Nota de Crédito1_0'!$K$5:$K$234,1,0),1)</f>
        <v>1</v>
      </c>
      <c r="K16" s="670">
        <f>IFERROR(VLOOKUP(A16,Retenciones1_0!$K$5:$K$234,1,0),1)</f>
        <v>1</v>
      </c>
      <c r="L16" s="670">
        <f>IFERROR(VLOOKUP(A16,Percepciones1_0!$K$5:$K$234,1,0),1)</f>
        <v>1</v>
      </c>
      <c r="M16" s="670">
        <f>IFERROR(VLOOKUP(A16,Guía1_0!$K$5:$K$235,1,0),1)</f>
        <v>1</v>
      </c>
      <c r="N16" s="670">
        <f>IFERROR(VLOOKUP(A16,'Resumen Diario1_1'!$K$5:$K$233,1,0),1)</f>
        <v>1</v>
      </c>
      <c r="O16" s="670">
        <f>IFERROR(VLOOKUP(A16,'Comunicación de Baja1_0'!$K$5:$K$233,1,0),1)</f>
        <v>1</v>
      </c>
      <c r="P16" s="670">
        <f>IFERROR(VLOOKUP(A16,'Resumen de reversiones1_0'!$K$5:$K$1000,1,0),1)</f>
        <v>1</v>
      </c>
      <c r="Q16" s="1404">
        <f>IFERROR(VLOOKUP(A16,Factura2_0!$N$5:$N$1045,1,0),1)</f>
        <v>1</v>
      </c>
      <c r="R16" s="670">
        <f>IFERROR(VLOOKUP($A16,Boleta2_0!$N$5:$N$1106,1,0),1)</f>
        <v>1</v>
      </c>
      <c r="S16" s="1404">
        <f>IFERROR(VLOOKUP($A16,'Servicios Públicos2_0'!$N$5:$N$262,1,0),1)</f>
        <v>1</v>
      </c>
      <c r="T16" s="670">
        <f>IFERROR(VLOOKUP($A16,NotaCredito2_0!$N$5:$N$256,1,0),1)</f>
        <v>1</v>
      </c>
      <c r="U16" s="670">
        <f>IFERROR(VLOOKUP($A16,NotaDebito2_0!$N$5:$N$253,1,0),1)</f>
        <v>1</v>
      </c>
      <c r="V16" s="670">
        <f>IFERROR(VLOOKUP($A16,General!$C$5:$C$233,1,0),1)</f>
        <v>1</v>
      </c>
      <c r="W16" s="670">
        <f>IFERROR(VLOOKUP($A16,Firma!$H$5:$H$233,1,0),1)</f>
        <v>1</v>
      </c>
      <c r="X16" s="425" t="s">
        <v>1147</v>
      </c>
      <c r="Y16" s="1477" t="str">
        <f t="shared" si="0"/>
        <v/>
      </c>
    </row>
    <row r="17" spans="1:25" customFormat="1">
      <c r="A17" s="1439" t="s">
        <v>1123</v>
      </c>
      <c r="B17" s="1425" t="s">
        <v>1124</v>
      </c>
      <c r="C17" s="1425"/>
      <c r="D17" s="1425"/>
      <c r="E17" s="579"/>
      <c r="F17" s="670" t="str">
        <f>IFERROR(VLOOKUP(A17,Factura1_0!$K$5:$K$234,1,0),"1")</f>
        <v>1</v>
      </c>
      <c r="G17" s="670">
        <f>IFERROR(VLOOKUP(A17,Boleta1_0!$K$5:$K$234,1,0),1)</f>
        <v>1</v>
      </c>
      <c r="H17" s="670">
        <f>IFERROR(VLOOKUP(A17,'Servicios Públicos1_0'!$K$5:$K$233,1,0),1)</f>
        <v>1</v>
      </c>
      <c r="I17" s="670">
        <f>IFERROR(VLOOKUP(A17,'Nota de Débito1_0'!$K$5:$K$234,1,0),1)</f>
        <v>1</v>
      </c>
      <c r="J17" s="670">
        <f>IFERROR(VLOOKUP(A17,'Nota de Crédito1_0'!$K$5:$K$234,1,0),1)</f>
        <v>1</v>
      </c>
      <c r="K17" s="670">
        <f>IFERROR(VLOOKUP(A17,Retenciones1_0!$K$5:$K$234,1,0),1)</f>
        <v>1</v>
      </c>
      <c r="L17" s="670">
        <f>IFERROR(VLOOKUP(A17,Percepciones1_0!$K$5:$K$234,1,0),1)</f>
        <v>1</v>
      </c>
      <c r="M17" s="670">
        <f>IFERROR(VLOOKUP(A17,Guía1_0!$K$5:$K$235,1,0),1)</f>
        <v>1</v>
      </c>
      <c r="N17" s="670">
        <f>IFERROR(VLOOKUP(A17,'Resumen Diario1_1'!$K$5:$K$233,1,0),1)</f>
        <v>1</v>
      </c>
      <c r="O17" s="670">
        <f>IFERROR(VLOOKUP(A17,'Comunicación de Baja1_0'!$K$5:$K$233,1,0),1)</f>
        <v>1</v>
      </c>
      <c r="P17" s="670">
        <f>IFERROR(VLOOKUP(A17,'Resumen de reversiones1_0'!$K$5:$K$1000,1,0),1)</f>
        <v>1</v>
      </c>
      <c r="Q17" s="1404">
        <f>IFERROR(VLOOKUP(A17,Factura2_0!$N$5:$N$1045,1,0),1)</f>
        <v>1</v>
      </c>
      <c r="R17" s="670">
        <f>IFERROR(VLOOKUP($A17,Boleta2_0!$N$5:$N$1106,1,0),1)</f>
        <v>1</v>
      </c>
      <c r="S17" s="1404">
        <f>IFERROR(VLOOKUP($A17,'Servicios Públicos2_0'!$N$5:$N$262,1,0),1)</f>
        <v>1</v>
      </c>
      <c r="T17" s="670">
        <f>IFERROR(VLOOKUP($A17,NotaCredito2_0!$N$5:$N$256,1,0),1)</f>
        <v>1</v>
      </c>
      <c r="U17" s="670">
        <f>IFERROR(VLOOKUP($A17,NotaDebito2_0!$N$5:$N$253,1,0),1)</f>
        <v>1</v>
      </c>
      <c r="V17" s="670">
        <f>IFERROR(VLOOKUP($A17,General!$C$5:$C$233,1,0),1)</f>
        <v>1</v>
      </c>
      <c r="W17" s="670">
        <f>IFERROR(VLOOKUP($A17,Firma!$H$5:$H$233,1,0),1)</f>
        <v>1</v>
      </c>
      <c r="X17" s="425" t="s">
        <v>1123</v>
      </c>
      <c r="Y17" s="1477" t="str">
        <f t="shared" si="0"/>
        <v/>
      </c>
    </row>
    <row r="18" spans="1:25" customFormat="1">
      <c r="A18" s="1439" t="s">
        <v>2591</v>
      </c>
      <c r="B18" s="1425" t="s">
        <v>2590</v>
      </c>
      <c r="C18" s="1425"/>
      <c r="D18" s="1425"/>
      <c r="E18" s="579"/>
      <c r="F18" s="670" t="str">
        <f>IFERROR(VLOOKUP(A18,Factura1_0!$K$5:$K$234,1,0),"1")</f>
        <v>1</v>
      </c>
      <c r="G18" s="670">
        <f>IFERROR(VLOOKUP(A18,Boleta1_0!$K$5:$K$234,1,0),1)</f>
        <v>1</v>
      </c>
      <c r="H18" s="670">
        <f>IFERROR(VLOOKUP(A18,'Servicios Públicos1_0'!$K$5:$K$233,1,0),1)</f>
        <v>1</v>
      </c>
      <c r="I18" s="670">
        <f>IFERROR(VLOOKUP(A18,'Nota de Débito1_0'!$K$5:$K$234,1,0),1)</f>
        <v>1</v>
      </c>
      <c r="J18" s="670">
        <f>IFERROR(VLOOKUP(A18,'Nota de Crédito1_0'!$K$5:$K$234,1,0),1)</f>
        <v>1</v>
      </c>
      <c r="K18" s="670">
        <f>IFERROR(VLOOKUP(A18,Retenciones1_0!$K$5:$K$234,1,0),1)</f>
        <v>1</v>
      </c>
      <c r="L18" s="670">
        <f>IFERROR(VLOOKUP(A18,Percepciones1_0!$K$5:$K$234,1,0),1)</f>
        <v>1</v>
      </c>
      <c r="M18" s="670">
        <f>IFERROR(VLOOKUP(A18,Guía1_0!$K$5:$K$235,1,0),1)</f>
        <v>1</v>
      </c>
      <c r="N18" s="670">
        <f>IFERROR(VLOOKUP(A18,'Resumen Diario1_1'!$K$5:$K$233,1,0),1)</f>
        <v>1</v>
      </c>
      <c r="O18" s="670">
        <f>IFERROR(VLOOKUP(A18,'Comunicación de Baja1_0'!$K$5:$K$233,1,0),1)</f>
        <v>1</v>
      </c>
      <c r="P18" s="670">
        <f>IFERROR(VLOOKUP(A18,'Resumen de reversiones1_0'!$K$5:$K$1000,1,0),1)</f>
        <v>1</v>
      </c>
      <c r="Q18" s="1404">
        <f>IFERROR(VLOOKUP(A18,Factura2_0!$N$5:$N$1045,1,0),1)</f>
        <v>1</v>
      </c>
      <c r="R18" s="670">
        <f>IFERROR(VLOOKUP($A18,Boleta2_0!$N$5:$N$1106,1,0),1)</f>
        <v>1</v>
      </c>
      <c r="S18" s="1404">
        <f>IFERROR(VLOOKUP($A18,'Servicios Públicos2_0'!$N$5:$N$262,1,0),1)</f>
        <v>1</v>
      </c>
      <c r="T18" s="670">
        <f>IFERROR(VLOOKUP($A18,NotaCredito2_0!$N$5:$N$256,1,0),1)</f>
        <v>1</v>
      </c>
      <c r="U18" s="670">
        <f>IFERROR(VLOOKUP($A18,NotaDebito2_0!$N$5:$N$253,1,0),1)</f>
        <v>1</v>
      </c>
      <c r="V18" s="670">
        <f>IFERROR(VLOOKUP($A18,General!$C$5:$C$233,1,0),1)</f>
        <v>1</v>
      </c>
      <c r="W18" s="670">
        <f>IFERROR(VLOOKUP($A18,Firma!$H$5:$H$233,1,0),1)</f>
        <v>1</v>
      </c>
      <c r="X18" s="425" t="s">
        <v>2591</v>
      </c>
      <c r="Y18" s="1477" t="str">
        <f t="shared" si="0"/>
        <v/>
      </c>
    </row>
    <row r="19" spans="1:25" customFormat="1">
      <c r="A19" s="1439" t="s">
        <v>2589</v>
      </c>
      <c r="B19" s="1425" t="s">
        <v>2588</v>
      </c>
      <c r="C19" s="1425"/>
      <c r="D19" s="1425"/>
      <c r="E19" s="579"/>
      <c r="F19" s="670" t="str">
        <f>IFERROR(VLOOKUP(A19,Factura1_0!$K$5:$K$234,1,0),"1")</f>
        <v>1</v>
      </c>
      <c r="G19" s="670">
        <f>IFERROR(VLOOKUP(A19,Boleta1_0!$K$5:$K$234,1,0),1)</f>
        <v>1</v>
      </c>
      <c r="H19" s="670">
        <f>IFERROR(VLOOKUP(A19,'Servicios Públicos1_0'!$K$5:$K$233,1,0),1)</f>
        <v>1</v>
      </c>
      <c r="I19" s="670">
        <f>IFERROR(VLOOKUP(A19,'Nota de Débito1_0'!$K$5:$K$234,1,0),1)</f>
        <v>1</v>
      </c>
      <c r="J19" s="670">
        <f>IFERROR(VLOOKUP(A19,'Nota de Crédito1_0'!$K$5:$K$234,1,0),1)</f>
        <v>1</v>
      </c>
      <c r="K19" s="670">
        <f>IFERROR(VLOOKUP(A19,Retenciones1_0!$K$5:$K$234,1,0),1)</f>
        <v>1</v>
      </c>
      <c r="L19" s="670">
        <f>IFERROR(VLOOKUP(A19,Percepciones1_0!$K$5:$K$234,1,0),1)</f>
        <v>1</v>
      </c>
      <c r="M19" s="670">
        <f>IFERROR(VLOOKUP(A19,Guía1_0!$K$5:$K$235,1,0),1)</f>
        <v>1</v>
      </c>
      <c r="N19" s="670">
        <f>IFERROR(VLOOKUP(A19,'Resumen Diario1_1'!$K$5:$K$233,1,0),1)</f>
        <v>1</v>
      </c>
      <c r="O19" s="670">
        <f>IFERROR(VLOOKUP(A19,'Comunicación de Baja1_0'!$K$5:$K$233,1,0),1)</f>
        <v>1</v>
      </c>
      <c r="P19" s="670">
        <f>IFERROR(VLOOKUP(A19,'Resumen de reversiones1_0'!$K$5:$K$1000,1,0),1)</f>
        <v>1</v>
      </c>
      <c r="Q19" s="1404">
        <f>IFERROR(VLOOKUP(A19,Factura2_0!$N$5:$N$1045,1,0),1)</f>
        <v>1</v>
      </c>
      <c r="R19" s="670">
        <f>IFERROR(VLOOKUP($A19,Boleta2_0!$N$5:$N$1106,1,0),1)</f>
        <v>1</v>
      </c>
      <c r="S19" s="1404">
        <f>IFERROR(VLOOKUP($A19,'Servicios Públicos2_0'!$N$5:$N$262,1,0),1)</f>
        <v>1</v>
      </c>
      <c r="T19" s="670">
        <f>IFERROR(VLOOKUP($A19,NotaCredito2_0!$N$5:$N$256,1,0),1)</f>
        <v>1</v>
      </c>
      <c r="U19" s="670">
        <f>IFERROR(VLOOKUP($A19,NotaDebito2_0!$N$5:$N$253,1,0),1)</f>
        <v>1</v>
      </c>
      <c r="V19" s="670">
        <f>IFERROR(VLOOKUP($A19,General!$C$5:$C$233,1,0),1)</f>
        <v>1</v>
      </c>
      <c r="W19" s="670">
        <f>IFERROR(VLOOKUP($A19,Firma!$H$5:$H$233,1,0),1)</f>
        <v>1</v>
      </c>
      <c r="X19" s="425" t="s">
        <v>2589</v>
      </c>
      <c r="Y19" s="1477" t="str">
        <f t="shared" si="0"/>
        <v/>
      </c>
    </row>
    <row r="20" spans="1:25" customFormat="1">
      <c r="A20" s="1439" t="s">
        <v>1143</v>
      </c>
      <c r="B20" s="1425" t="s">
        <v>1146</v>
      </c>
      <c r="C20" s="1425"/>
      <c r="D20" s="1425"/>
      <c r="E20" s="579"/>
      <c r="F20" s="670" t="str">
        <f>IFERROR(VLOOKUP(A20,Factura1_0!$K$5:$K$234,1,0),"1")</f>
        <v>1</v>
      </c>
      <c r="G20" s="670">
        <f>IFERROR(VLOOKUP(A20,Boleta1_0!$K$5:$K$234,1,0),1)</f>
        <v>1</v>
      </c>
      <c r="H20" s="670">
        <f>IFERROR(VLOOKUP(A20,'Servicios Públicos1_0'!$K$5:$K$233,1,0),1)</f>
        <v>1</v>
      </c>
      <c r="I20" s="670">
        <f>IFERROR(VLOOKUP(A20,'Nota de Débito1_0'!$K$5:$K$234,1,0),1)</f>
        <v>1</v>
      </c>
      <c r="J20" s="670">
        <f>IFERROR(VLOOKUP(A20,'Nota de Crédito1_0'!$K$5:$K$234,1,0),1)</f>
        <v>1</v>
      </c>
      <c r="K20" s="670">
        <f>IFERROR(VLOOKUP(A20,Retenciones1_0!$K$5:$K$234,1,0),1)</f>
        <v>1</v>
      </c>
      <c r="L20" s="670">
        <f>IFERROR(VLOOKUP(A20,Percepciones1_0!$K$5:$K$234,1,0),1)</f>
        <v>1</v>
      </c>
      <c r="M20" s="670">
        <f>IFERROR(VLOOKUP(A20,Guía1_0!$K$5:$K$235,1,0),1)</f>
        <v>1</v>
      </c>
      <c r="N20" s="670">
        <f>IFERROR(VLOOKUP(A20,'Resumen Diario1_1'!$K$5:$K$233,1,0),1)</f>
        <v>1</v>
      </c>
      <c r="O20" s="670">
        <f>IFERROR(VLOOKUP(A20,'Comunicación de Baja1_0'!$K$5:$K$233,1,0),1)</f>
        <v>1</v>
      </c>
      <c r="P20" s="670">
        <f>IFERROR(VLOOKUP(A20,'Resumen de reversiones1_0'!$K$5:$K$1000,1,0),1)</f>
        <v>1</v>
      </c>
      <c r="Q20" s="1404">
        <f>IFERROR(VLOOKUP(A20,Factura2_0!$N$5:$N$1045,1,0),1)</f>
        <v>1</v>
      </c>
      <c r="R20" s="670">
        <f>IFERROR(VLOOKUP($A20,Boleta2_0!$N$5:$N$1106,1,0),1)</f>
        <v>1</v>
      </c>
      <c r="S20" s="1404">
        <f>IFERROR(VLOOKUP($A20,'Servicios Públicos2_0'!$N$5:$N$262,1,0),1)</f>
        <v>1</v>
      </c>
      <c r="T20" s="670">
        <f>IFERROR(VLOOKUP($A20,NotaCredito2_0!$N$5:$N$256,1,0),1)</f>
        <v>1</v>
      </c>
      <c r="U20" s="670">
        <f>IFERROR(VLOOKUP($A20,NotaDebito2_0!$N$5:$N$253,1,0),1)</f>
        <v>1</v>
      </c>
      <c r="V20" s="670">
        <f>IFERROR(VLOOKUP($A20,General!$C$5:$C$233,1,0),1)</f>
        <v>1</v>
      </c>
      <c r="W20" s="670">
        <f>IFERROR(VLOOKUP($A20,Firma!$H$5:$H$233,1,0),1)</f>
        <v>1</v>
      </c>
      <c r="X20" s="425" t="s">
        <v>1143</v>
      </c>
      <c r="Y20" s="1477" t="str">
        <f t="shared" si="0"/>
        <v/>
      </c>
    </row>
    <row r="21" spans="1:25" customFormat="1">
      <c r="A21" s="1439" t="s">
        <v>2587</v>
      </c>
      <c r="B21" s="1425" t="s">
        <v>2586</v>
      </c>
      <c r="C21" s="1425"/>
      <c r="D21" s="1425"/>
      <c r="E21" s="579"/>
      <c r="F21" s="670" t="str">
        <f>IFERROR(VLOOKUP(A21,Factura1_0!$K$5:$K$234,1,0),"1")</f>
        <v>1</v>
      </c>
      <c r="G21" s="670">
        <f>IFERROR(VLOOKUP(A21,Boleta1_0!$K$5:$K$234,1,0),1)</f>
        <v>1</v>
      </c>
      <c r="H21" s="670">
        <f>IFERROR(VLOOKUP(A21,'Servicios Públicos1_0'!$K$5:$K$233,1,0),1)</f>
        <v>1</v>
      </c>
      <c r="I21" s="670">
        <f>IFERROR(VLOOKUP(A21,'Nota de Débito1_0'!$K$5:$K$234,1,0),1)</f>
        <v>1</v>
      </c>
      <c r="J21" s="670">
        <f>IFERROR(VLOOKUP(A21,'Nota de Crédito1_0'!$K$5:$K$234,1,0),1)</f>
        <v>1</v>
      </c>
      <c r="K21" s="670">
        <f>IFERROR(VLOOKUP(A21,Retenciones1_0!$K$5:$K$234,1,0),1)</f>
        <v>1</v>
      </c>
      <c r="L21" s="670">
        <f>IFERROR(VLOOKUP(A21,Percepciones1_0!$K$5:$K$234,1,0),1)</f>
        <v>1</v>
      </c>
      <c r="M21" s="670">
        <f>IFERROR(VLOOKUP(A21,Guía1_0!$K$5:$K$235,1,0),1)</f>
        <v>1</v>
      </c>
      <c r="N21" s="670">
        <f>IFERROR(VLOOKUP(A21,'Resumen Diario1_1'!$K$5:$K$233,1,0),1)</f>
        <v>1</v>
      </c>
      <c r="O21" s="670">
        <f>IFERROR(VLOOKUP(A21,'Comunicación de Baja1_0'!$K$5:$K$233,1,0),1)</f>
        <v>1</v>
      </c>
      <c r="P21" s="670">
        <f>IFERROR(VLOOKUP(A21,'Resumen de reversiones1_0'!$K$5:$K$1000,1,0),1)</f>
        <v>1</v>
      </c>
      <c r="Q21" s="1404">
        <f>IFERROR(VLOOKUP(A21,Factura2_0!$N$5:$N$1045,1,0),1)</f>
        <v>1</v>
      </c>
      <c r="R21" s="670">
        <f>IFERROR(VLOOKUP($A21,Boleta2_0!$N$5:$N$1106,1,0),1)</f>
        <v>1</v>
      </c>
      <c r="S21" s="1404">
        <f>IFERROR(VLOOKUP($A21,'Servicios Públicos2_0'!$N$5:$N$262,1,0),1)</f>
        <v>1</v>
      </c>
      <c r="T21" s="670">
        <f>IFERROR(VLOOKUP($A21,NotaCredito2_0!$N$5:$N$256,1,0),1)</f>
        <v>1</v>
      </c>
      <c r="U21" s="670">
        <f>IFERROR(VLOOKUP($A21,NotaDebito2_0!$N$5:$N$253,1,0),1)</f>
        <v>1</v>
      </c>
      <c r="V21" s="670">
        <f>IFERROR(VLOOKUP($A21,General!$C$5:$C$233,1,0),1)</f>
        <v>1</v>
      </c>
      <c r="W21" s="670">
        <f>IFERROR(VLOOKUP($A21,Firma!$H$5:$H$233,1,0),1)</f>
        <v>1</v>
      </c>
      <c r="X21" s="425" t="s">
        <v>2587</v>
      </c>
      <c r="Y21" s="1477" t="str">
        <f t="shared" si="0"/>
        <v/>
      </c>
    </row>
    <row r="22" spans="1:25" customFormat="1">
      <c r="A22" s="1439" t="s">
        <v>1125</v>
      </c>
      <c r="B22" s="1425" t="s">
        <v>1126</v>
      </c>
      <c r="C22" s="1425"/>
      <c r="D22" s="1425"/>
      <c r="E22" s="579"/>
      <c r="F22" s="670" t="str">
        <f>IFERROR(VLOOKUP(A22,Factura1_0!$K$5:$K$234,1,0),"1")</f>
        <v>1</v>
      </c>
      <c r="G22" s="670">
        <f>IFERROR(VLOOKUP(A22,Boleta1_0!$K$5:$K$234,1,0),1)</f>
        <v>1</v>
      </c>
      <c r="H22" s="670">
        <f>IFERROR(VLOOKUP(A22,'Servicios Públicos1_0'!$K$5:$K$233,1,0),1)</f>
        <v>1</v>
      </c>
      <c r="I22" s="670">
        <f>IFERROR(VLOOKUP(A22,'Nota de Débito1_0'!$K$5:$K$234,1,0),1)</f>
        <v>1</v>
      </c>
      <c r="J22" s="670">
        <f>IFERROR(VLOOKUP(A22,'Nota de Crédito1_0'!$K$5:$K$234,1,0),1)</f>
        <v>1</v>
      </c>
      <c r="K22" s="670">
        <f>IFERROR(VLOOKUP(A22,Retenciones1_0!$K$5:$K$234,1,0),1)</f>
        <v>1</v>
      </c>
      <c r="L22" s="670">
        <f>IFERROR(VLOOKUP(A22,Percepciones1_0!$K$5:$K$234,1,0),1)</f>
        <v>1</v>
      </c>
      <c r="M22" s="670">
        <f>IFERROR(VLOOKUP(A22,Guía1_0!$K$5:$K$235,1,0),1)</f>
        <v>1</v>
      </c>
      <c r="N22" s="670">
        <f>IFERROR(VLOOKUP(A22,'Resumen Diario1_1'!$K$5:$K$233,1,0),1)</f>
        <v>1</v>
      </c>
      <c r="O22" s="670">
        <f>IFERROR(VLOOKUP(A22,'Comunicación de Baja1_0'!$K$5:$K$233,1,0),1)</f>
        <v>1</v>
      </c>
      <c r="P22" s="670">
        <f>IFERROR(VLOOKUP(A22,'Resumen de reversiones1_0'!$K$5:$K$1000,1,0),1)</f>
        <v>1</v>
      </c>
      <c r="Q22" s="1404">
        <f>IFERROR(VLOOKUP(A22,Factura2_0!$N$5:$N$1045,1,0),1)</f>
        <v>1</v>
      </c>
      <c r="R22" s="670">
        <f>IFERROR(VLOOKUP($A22,Boleta2_0!$N$5:$N$1106,1,0),1)</f>
        <v>1</v>
      </c>
      <c r="S22" s="1404">
        <f>IFERROR(VLOOKUP($A22,'Servicios Públicos2_0'!$N$5:$N$262,1,0),1)</f>
        <v>1</v>
      </c>
      <c r="T22" s="670">
        <f>IFERROR(VLOOKUP($A22,NotaCredito2_0!$N$5:$N$256,1,0),1)</f>
        <v>1</v>
      </c>
      <c r="U22" s="670">
        <f>IFERROR(VLOOKUP($A22,NotaDebito2_0!$N$5:$N$253,1,0),1)</f>
        <v>1</v>
      </c>
      <c r="V22" s="670">
        <f>IFERROR(VLOOKUP($A22,General!$C$5:$C$233,1,0),1)</f>
        <v>1</v>
      </c>
      <c r="W22" s="670">
        <f>IFERROR(VLOOKUP($A22,Firma!$H$5:$H$233,1,0),1)</f>
        <v>1</v>
      </c>
      <c r="X22" s="425" t="s">
        <v>1125</v>
      </c>
      <c r="Y22" s="1477" t="str">
        <f t="shared" si="0"/>
        <v/>
      </c>
    </row>
    <row r="23" spans="1:25" customFormat="1">
      <c r="A23" s="1439" t="s">
        <v>2585</v>
      </c>
      <c r="B23" s="1425" t="s">
        <v>2584</v>
      </c>
      <c r="C23" s="1425"/>
      <c r="D23" s="1425"/>
      <c r="E23" s="579"/>
      <c r="F23" s="670" t="str">
        <f>IFERROR(VLOOKUP(A23,Factura1_0!$K$5:$K$234,1,0),"1")</f>
        <v>1</v>
      </c>
      <c r="G23" s="670">
        <f>IFERROR(VLOOKUP(A23,Boleta1_0!$K$5:$K$234,1,0),1)</f>
        <v>1</v>
      </c>
      <c r="H23" s="670">
        <f>IFERROR(VLOOKUP(A23,'Servicios Públicos1_0'!$K$5:$K$233,1,0),1)</f>
        <v>1</v>
      </c>
      <c r="I23" s="670">
        <f>IFERROR(VLOOKUP(A23,'Nota de Débito1_0'!$K$5:$K$234,1,0),1)</f>
        <v>1</v>
      </c>
      <c r="J23" s="670">
        <f>IFERROR(VLOOKUP(A23,'Nota de Crédito1_0'!$K$5:$K$234,1,0),1)</f>
        <v>1</v>
      </c>
      <c r="K23" s="670">
        <f>IFERROR(VLOOKUP(A23,Retenciones1_0!$K$5:$K$234,1,0),1)</f>
        <v>1</v>
      </c>
      <c r="L23" s="670">
        <f>IFERROR(VLOOKUP(A23,Percepciones1_0!$K$5:$K$234,1,0),1)</f>
        <v>1</v>
      </c>
      <c r="M23" s="670">
        <f>IFERROR(VLOOKUP(A23,Guía1_0!$K$5:$K$235,1,0),1)</f>
        <v>1</v>
      </c>
      <c r="N23" s="670">
        <f>IFERROR(VLOOKUP(A23,'Resumen Diario1_1'!$K$5:$K$233,1,0),1)</f>
        <v>1</v>
      </c>
      <c r="O23" s="670">
        <f>IFERROR(VLOOKUP(A23,'Comunicación de Baja1_0'!$K$5:$K$233,1,0),1)</f>
        <v>1</v>
      </c>
      <c r="P23" s="670">
        <f>IFERROR(VLOOKUP(A23,'Resumen de reversiones1_0'!$K$5:$K$1000,1,0),1)</f>
        <v>1</v>
      </c>
      <c r="Q23" s="1404">
        <f>IFERROR(VLOOKUP(A23,Factura2_0!$N$5:$N$1045,1,0),1)</f>
        <v>1</v>
      </c>
      <c r="R23" s="670">
        <f>IFERROR(VLOOKUP($A23,Boleta2_0!$N$5:$N$1106,1,0),1)</f>
        <v>1</v>
      </c>
      <c r="S23" s="1404">
        <f>IFERROR(VLOOKUP($A23,'Servicios Públicos2_0'!$N$5:$N$262,1,0),1)</f>
        <v>1</v>
      </c>
      <c r="T23" s="670">
        <f>IFERROR(VLOOKUP($A23,NotaCredito2_0!$N$5:$N$256,1,0),1)</f>
        <v>1</v>
      </c>
      <c r="U23" s="670">
        <f>IFERROR(VLOOKUP($A23,NotaDebito2_0!$N$5:$N$253,1,0),1)</f>
        <v>1</v>
      </c>
      <c r="V23" s="670">
        <f>IFERROR(VLOOKUP($A23,General!$C$5:$C$233,1,0),1)</f>
        <v>1</v>
      </c>
      <c r="W23" s="670">
        <f>IFERROR(VLOOKUP($A23,Firma!$H$5:$H$233,1,0),1)</f>
        <v>1</v>
      </c>
      <c r="X23" s="425" t="s">
        <v>2585</v>
      </c>
      <c r="Y23" s="1477" t="str">
        <f t="shared" si="0"/>
        <v/>
      </c>
    </row>
    <row r="24" spans="1:25" customFormat="1">
      <c r="A24" s="1439" t="s">
        <v>2583</v>
      </c>
      <c r="B24" s="1425" t="s">
        <v>2582</v>
      </c>
      <c r="C24" s="1425"/>
      <c r="D24" s="1425"/>
      <c r="E24" s="579"/>
      <c r="F24" s="670" t="str">
        <f>IFERROR(VLOOKUP(A24,Factura1_0!$K$5:$K$234,1,0),"1")</f>
        <v>1</v>
      </c>
      <c r="G24" s="670">
        <f>IFERROR(VLOOKUP(A24,Boleta1_0!$K$5:$K$234,1,0),1)</f>
        <v>1</v>
      </c>
      <c r="H24" s="670">
        <f>IFERROR(VLOOKUP(A24,'Servicios Públicos1_0'!$K$5:$K$233,1,0),1)</f>
        <v>1</v>
      </c>
      <c r="I24" s="670">
        <f>IFERROR(VLOOKUP(A24,'Nota de Débito1_0'!$K$5:$K$234,1,0),1)</f>
        <v>1</v>
      </c>
      <c r="J24" s="670">
        <f>IFERROR(VLOOKUP(A24,'Nota de Crédito1_0'!$K$5:$K$234,1,0),1)</f>
        <v>1</v>
      </c>
      <c r="K24" s="670">
        <f>IFERROR(VLOOKUP(A24,Retenciones1_0!$K$5:$K$234,1,0),1)</f>
        <v>1</v>
      </c>
      <c r="L24" s="670">
        <f>IFERROR(VLOOKUP(A24,Percepciones1_0!$K$5:$K$234,1,0),1)</f>
        <v>1</v>
      </c>
      <c r="M24" s="670">
        <f>IFERROR(VLOOKUP(A24,Guía1_0!$K$5:$K$235,1,0),1)</f>
        <v>1</v>
      </c>
      <c r="N24" s="670">
        <f>IFERROR(VLOOKUP(A24,'Resumen Diario1_1'!$K$5:$K$233,1,0),1)</f>
        <v>1</v>
      </c>
      <c r="O24" s="670">
        <f>IFERROR(VLOOKUP(A24,'Comunicación de Baja1_0'!$K$5:$K$233,1,0),1)</f>
        <v>1</v>
      </c>
      <c r="P24" s="670">
        <f>IFERROR(VLOOKUP(A24,'Resumen de reversiones1_0'!$K$5:$K$1000,1,0),1)</f>
        <v>1</v>
      </c>
      <c r="Q24" s="1404">
        <f>IFERROR(VLOOKUP(A24,Factura2_0!$N$5:$N$1045,1,0),1)</f>
        <v>1</v>
      </c>
      <c r="R24" s="670">
        <f>IFERROR(VLOOKUP($A24,Boleta2_0!$N$5:$N$1106,1,0),1)</f>
        <v>1</v>
      </c>
      <c r="S24" s="1404">
        <f>IFERROR(VLOOKUP($A24,'Servicios Públicos2_0'!$N$5:$N$262,1,0),1)</f>
        <v>1</v>
      </c>
      <c r="T24" s="670">
        <f>IFERROR(VLOOKUP($A24,NotaCredito2_0!$N$5:$N$256,1,0),1)</f>
        <v>1</v>
      </c>
      <c r="U24" s="670">
        <f>IFERROR(VLOOKUP($A24,NotaDebito2_0!$N$5:$N$253,1,0),1)</f>
        <v>1</v>
      </c>
      <c r="V24" s="670">
        <f>IFERROR(VLOOKUP($A24,General!$C$5:$C$233,1,0),1)</f>
        <v>1</v>
      </c>
      <c r="W24" s="670">
        <f>IFERROR(VLOOKUP($A24,Firma!$H$5:$H$233,1,0),1)</f>
        <v>1</v>
      </c>
      <c r="X24" s="425" t="s">
        <v>2583</v>
      </c>
      <c r="Y24" s="1477" t="str">
        <f t="shared" si="0"/>
        <v/>
      </c>
    </row>
    <row r="25" spans="1:25" customFormat="1">
      <c r="A25" s="1439" t="s">
        <v>2581</v>
      </c>
      <c r="B25" s="1425" t="s">
        <v>2580</v>
      </c>
      <c r="C25" s="1425"/>
      <c r="D25" s="1425"/>
      <c r="E25" s="579"/>
      <c r="F25" s="670" t="str">
        <f>IFERROR(VLOOKUP(A25,Factura1_0!$K$5:$K$234,1,0),"1")</f>
        <v>1</v>
      </c>
      <c r="G25" s="670">
        <f>IFERROR(VLOOKUP(A25,Boleta1_0!$K$5:$K$234,1,0),1)</f>
        <v>1</v>
      </c>
      <c r="H25" s="670">
        <f>IFERROR(VLOOKUP(A25,'Servicios Públicos1_0'!$K$5:$K$233,1,0),1)</f>
        <v>1</v>
      </c>
      <c r="I25" s="670">
        <f>IFERROR(VLOOKUP(A25,'Nota de Débito1_0'!$K$5:$K$234,1,0),1)</f>
        <v>1</v>
      </c>
      <c r="J25" s="670">
        <f>IFERROR(VLOOKUP(A25,'Nota de Crédito1_0'!$K$5:$K$234,1,0),1)</f>
        <v>1</v>
      </c>
      <c r="K25" s="670">
        <f>IFERROR(VLOOKUP(A25,Retenciones1_0!$K$5:$K$234,1,0),1)</f>
        <v>1</v>
      </c>
      <c r="L25" s="670">
        <f>IFERROR(VLOOKUP(A25,Percepciones1_0!$K$5:$K$234,1,0),1)</f>
        <v>1</v>
      </c>
      <c r="M25" s="670">
        <f>IFERROR(VLOOKUP(A25,Guía1_0!$K$5:$K$235,1,0),1)</f>
        <v>1</v>
      </c>
      <c r="N25" s="670">
        <f>IFERROR(VLOOKUP(A25,'Resumen Diario1_1'!$K$5:$K$233,1,0),1)</f>
        <v>1</v>
      </c>
      <c r="O25" s="670">
        <f>IFERROR(VLOOKUP(A25,'Comunicación de Baja1_0'!$K$5:$K$233,1,0),1)</f>
        <v>1</v>
      </c>
      <c r="P25" s="670">
        <f>IFERROR(VLOOKUP(A25,'Resumen de reversiones1_0'!$K$5:$K$1000,1,0),1)</f>
        <v>1</v>
      </c>
      <c r="Q25" s="1404">
        <f>IFERROR(VLOOKUP(A25,Factura2_0!$N$5:$N$1045,1,0),1)</f>
        <v>1</v>
      </c>
      <c r="R25" s="670">
        <f>IFERROR(VLOOKUP($A25,Boleta2_0!$N$5:$N$1106,1,0),1)</f>
        <v>1</v>
      </c>
      <c r="S25" s="1404">
        <f>IFERROR(VLOOKUP($A25,'Servicios Públicos2_0'!$N$5:$N$262,1,0),1)</f>
        <v>1</v>
      </c>
      <c r="T25" s="670">
        <f>IFERROR(VLOOKUP($A25,NotaCredito2_0!$N$5:$N$256,1,0),1)</f>
        <v>1</v>
      </c>
      <c r="U25" s="670">
        <f>IFERROR(VLOOKUP($A25,NotaDebito2_0!$N$5:$N$253,1,0),1)</f>
        <v>1</v>
      </c>
      <c r="V25" s="670">
        <f>IFERROR(VLOOKUP($A25,General!$C$5:$C$233,1,0),1)</f>
        <v>1</v>
      </c>
      <c r="W25" s="670">
        <f>IFERROR(VLOOKUP($A25,Firma!$H$5:$H$233,1,0),1)</f>
        <v>1</v>
      </c>
      <c r="X25" s="425" t="s">
        <v>2581</v>
      </c>
      <c r="Y25" s="1477" t="str">
        <f t="shared" si="0"/>
        <v/>
      </c>
    </row>
    <row r="26" spans="1:25" customFormat="1">
      <c r="A26" s="1439" t="s">
        <v>1137</v>
      </c>
      <c r="B26" s="1425" t="s">
        <v>1138</v>
      </c>
      <c r="C26" s="1425"/>
      <c r="D26" s="1425"/>
      <c r="E26" s="579"/>
      <c r="F26" s="670" t="str">
        <f>IFERROR(VLOOKUP(A26,Factura1_0!$K$5:$K$234,1,0),"1")</f>
        <v>1</v>
      </c>
      <c r="G26" s="670">
        <f>IFERROR(VLOOKUP(A26,Boleta1_0!$K$5:$K$234,1,0),1)</f>
        <v>1</v>
      </c>
      <c r="H26" s="670">
        <f>IFERROR(VLOOKUP(A26,'Servicios Públicos1_0'!$K$5:$K$233,1,0),1)</f>
        <v>1</v>
      </c>
      <c r="I26" s="670">
        <f>IFERROR(VLOOKUP(A26,'Nota de Débito1_0'!$K$5:$K$234,1,0),1)</f>
        <v>1</v>
      </c>
      <c r="J26" s="670">
        <f>IFERROR(VLOOKUP(A26,'Nota de Crédito1_0'!$K$5:$K$234,1,0),1)</f>
        <v>1</v>
      </c>
      <c r="K26" s="670">
        <f>IFERROR(VLOOKUP(A26,Retenciones1_0!$K$5:$K$234,1,0),1)</f>
        <v>1</v>
      </c>
      <c r="L26" s="670">
        <f>IFERROR(VLOOKUP(A26,Percepciones1_0!$K$5:$K$234,1,0),1)</f>
        <v>1</v>
      </c>
      <c r="M26" s="670">
        <f>IFERROR(VLOOKUP(A26,Guía1_0!$K$5:$K$235,1,0),1)</f>
        <v>1</v>
      </c>
      <c r="N26" s="670">
        <f>IFERROR(VLOOKUP(A26,'Resumen Diario1_1'!$K$5:$K$233,1,0),1)</f>
        <v>1</v>
      </c>
      <c r="O26" s="670">
        <f>IFERROR(VLOOKUP(A26,'Comunicación de Baja1_0'!$K$5:$K$233,1,0),1)</f>
        <v>1</v>
      </c>
      <c r="P26" s="670">
        <f>IFERROR(VLOOKUP(A26,'Resumen de reversiones1_0'!$K$5:$K$1000,1,0),1)</f>
        <v>1</v>
      </c>
      <c r="Q26" s="1404">
        <f>IFERROR(VLOOKUP(A26,Factura2_0!$N$5:$N$1045,1,0),1)</f>
        <v>1</v>
      </c>
      <c r="R26" s="670">
        <f>IFERROR(VLOOKUP($A26,Boleta2_0!$N$5:$N$1106,1,0),1)</f>
        <v>1</v>
      </c>
      <c r="S26" s="1404">
        <f>IFERROR(VLOOKUP($A26,'Servicios Públicos2_0'!$N$5:$N$262,1,0),1)</f>
        <v>1</v>
      </c>
      <c r="T26" s="670">
        <f>IFERROR(VLOOKUP($A26,NotaCredito2_0!$N$5:$N$256,1,0),1)</f>
        <v>1</v>
      </c>
      <c r="U26" s="670">
        <f>IFERROR(VLOOKUP($A26,NotaDebito2_0!$N$5:$N$253,1,0),1)</f>
        <v>1</v>
      </c>
      <c r="V26" s="670" t="str">
        <f>IFERROR(VLOOKUP($A26,General!$C$5:$C$233,1,0),1)</f>
        <v>0151</v>
      </c>
      <c r="W26" s="670">
        <f>IFERROR(VLOOKUP($A26,Firma!$H$5:$H$233,1,0),1)</f>
        <v>1</v>
      </c>
      <c r="X26" s="1465" t="s">
        <v>1137</v>
      </c>
      <c r="Y26" s="1477" t="str">
        <f t="shared" si="0"/>
        <v>0151</v>
      </c>
    </row>
    <row r="27" spans="1:25" customFormat="1">
      <c r="A27" s="1439" t="s">
        <v>2579</v>
      </c>
      <c r="B27" s="1425" t="s">
        <v>2578</v>
      </c>
      <c r="C27" s="1425"/>
      <c r="D27" s="1425"/>
      <c r="E27" s="579"/>
      <c r="F27" s="670" t="str">
        <f>IFERROR(VLOOKUP(A27,Factura1_0!$K$5:$K$234,1,0),"1")</f>
        <v>1</v>
      </c>
      <c r="G27" s="670">
        <f>IFERROR(VLOOKUP(A27,Boleta1_0!$K$5:$K$234,1,0),1)</f>
        <v>1</v>
      </c>
      <c r="H27" s="670">
        <f>IFERROR(VLOOKUP(A27,'Servicios Públicos1_0'!$K$5:$K$233,1,0),1)</f>
        <v>1</v>
      </c>
      <c r="I27" s="670">
        <f>IFERROR(VLOOKUP(A27,'Nota de Débito1_0'!$K$5:$K$234,1,0),1)</f>
        <v>1</v>
      </c>
      <c r="J27" s="670">
        <f>IFERROR(VLOOKUP(A27,'Nota de Crédito1_0'!$K$5:$K$234,1,0),1)</f>
        <v>1</v>
      </c>
      <c r="K27" s="670">
        <f>IFERROR(VLOOKUP(A27,Retenciones1_0!$K$5:$K$234,1,0),1)</f>
        <v>1</v>
      </c>
      <c r="L27" s="670">
        <f>IFERROR(VLOOKUP(A27,Percepciones1_0!$K$5:$K$234,1,0),1)</f>
        <v>1</v>
      </c>
      <c r="M27" s="670">
        <f>IFERROR(VLOOKUP(A27,Guía1_0!$K$5:$K$235,1,0),1)</f>
        <v>1</v>
      </c>
      <c r="N27" s="670">
        <f>IFERROR(VLOOKUP(A27,'Resumen Diario1_1'!$K$5:$K$233,1,0),1)</f>
        <v>1</v>
      </c>
      <c r="O27" s="670">
        <f>IFERROR(VLOOKUP(A27,'Comunicación de Baja1_0'!$K$5:$K$233,1,0),1)</f>
        <v>1</v>
      </c>
      <c r="P27" s="670">
        <f>IFERROR(VLOOKUP(A27,'Resumen de reversiones1_0'!$K$5:$K$1000,1,0),1)</f>
        <v>1</v>
      </c>
      <c r="Q27" s="1404">
        <f>IFERROR(VLOOKUP(A27,Factura2_0!$N$5:$N$1045,1,0),1)</f>
        <v>1</v>
      </c>
      <c r="R27" s="670">
        <f>IFERROR(VLOOKUP($A27,Boleta2_0!$N$5:$N$1106,1,0),1)</f>
        <v>1</v>
      </c>
      <c r="S27" s="1404">
        <f>IFERROR(VLOOKUP($A27,'Servicios Públicos2_0'!$N$5:$N$262,1,0),1)</f>
        <v>1</v>
      </c>
      <c r="T27" s="670">
        <f>IFERROR(VLOOKUP($A27,NotaCredito2_0!$N$5:$N$256,1,0),1)</f>
        <v>1</v>
      </c>
      <c r="U27" s="670">
        <f>IFERROR(VLOOKUP($A27,NotaDebito2_0!$N$5:$N$253,1,0),1)</f>
        <v>1</v>
      </c>
      <c r="V27" s="670">
        <f>IFERROR(VLOOKUP($A27,General!$C$5:$C$233,1,0),1)</f>
        <v>1</v>
      </c>
      <c r="W27" s="670">
        <f>IFERROR(VLOOKUP($A27,Firma!$H$5:$H$233,1,0),1)</f>
        <v>1</v>
      </c>
      <c r="X27" s="425" t="s">
        <v>2579</v>
      </c>
      <c r="Y27" s="1477" t="str">
        <f t="shared" si="0"/>
        <v/>
      </c>
    </row>
    <row r="28" spans="1:25" customFormat="1">
      <c r="A28" s="1439" t="s">
        <v>2577</v>
      </c>
      <c r="B28" s="1425" t="s">
        <v>2576</v>
      </c>
      <c r="C28" s="1425"/>
      <c r="D28" s="1425"/>
      <c r="E28" s="579"/>
      <c r="F28" s="670" t="str">
        <f>IFERROR(VLOOKUP(A28,Factura1_0!$K$5:$K$234,1,0),"1")</f>
        <v>1</v>
      </c>
      <c r="G28" s="670">
        <f>IFERROR(VLOOKUP(A28,Boleta1_0!$K$5:$K$234,1,0),1)</f>
        <v>1</v>
      </c>
      <c r="H28" s="670">
        <f>IFERROR(VLOOKUP(A28,'Servicios Públicos1_0'!$K$5:$K$233,1,0),1)</f>
        <v>1</v>
      </c>
      <c r="I28" s="670">
        <f>IFERROR(VLOOKUP(A28,'Nota de Débito1_0'!$K$5:$K$234,1,0),1)</f>
        <v>1</v>
      </c>
      <c r="J28" s="670">
        <f>IFERROR(VLOOKUP(A28,'Nota de Crédito1_0'!$K$5:$K$234,1,0),1)</f>
        <v>1</v>
      </c>
      <c r="K28" s="670">
        <f>IFERROR(VLOOKUP(A28,Retenciones1_0!$K$5:$K$234,1,0),1)</f>
        <v>1</v>
      </c>
      <c r="L28" s="670">
        <f>IFERROR(VLOOKUP(A28,Percepciones1_0!$K$5:$K$234,1,0),1)</f>
        <v>1</v>
      </c>
      <c r="M28" s="670">
        <f>IFERROR(VLOOKUP(A28,Guía1_0!$K$5:$K$235,1,0),1)</f>
        <v>1</v>
      </c>
      <c r="N28" s="670">
        <f>IFERROR(VLOOKUP(A28,'Resumen Diario1_1'!$K$5:$K$233,1,0),1)</f>
        <v>1</v>
      </c>
      <c r="O28" s="670">
        <f>IFERROR(VLOOKUP(A28,'Comunicación de Baja1_0'!$K$5:$K$233,1,0),1)</f>
        <v>1</v>
      </c>
      <c r="P28" s="670">
        <f>IFERROR(VLOOKUP(A28,'Resumen de reversiones1_0'!$K$5:$K$1000,1,0),1)</f>
        <v>1</v>
      </c>
      <c r="Q28" s="1404">
        <f>IFERROR(VLOOKUP(A28,Factura2_0!$N$5:$N$1045,1,0),1)</f>
        <v>1</v>
      </c>
      <c r="R28" s="670">
        <f>IFERROR(VLOOKUP($A28,Boleta2_0!$N$5:$N$1106,1,0),1)</f>
        <v>1</v>
      </c>
      <c r="S28" s="1404">
        <f>IFERROR(VLOOKUP($A28,'Servicios Públicos2_0'!$N$5:$N$262,1,0),1)</f>
        <v>1</v>
      </c>
      <c r="T28" s="670">
        <f>IFERROR(VLOOKUP($A28,NotaCredito2_0!$N$5:$N$256,1,0),1)</f>
        <v>1</v>
      </c>
      <c r="U28" s="670">
        <f>IFERROR(VLOOKUP($A28,NotaDebito2_0!$N$5:$N$253,1,0),1)</f>
        <v>1</v>
      </c>
      <c r="V28" s="670">
        <f>IFERROR(VLOOKUP($A28,General!$C$5:$C$233,1,0),1)</f>
        <v>1</v>
      </c>
      <c r="W28" s="670">
        <f>IFERROR(VLOOKUP($A28,Firma!$H$5:$H$233,1,0),1)</f>
        <v>1</v>
      </c>
      <c r="X28" s="425" t="s">
        <v>2577</v>
      </c>
      <c r="Y28" s="1477" t="str">
        <f t="shared" si="0"/>
        <v/>
      </c>
    </row>
    <row r="29" spans="1:25" customFormat="1">
      <c r="A29" s="1439" t="s">
        <v>1102</v>
      </c>
      <c r="B29" s="1425" t="s">
        <v>1103</v>
      </c>
      <c r="C29" s="1425"/>
      <c r="D29" s="1425"/>
      <c r="E29" s="579"/>
      <c r="F29" s="670" t="str">
        <f>IFERROR(VLOOKUP(A29,Factura1_0!$K$5:$K$234,1,0),"1")</f>
        <v>1</v>
      </c>
      <c r="G29" s="670">
        <f>IFERROR(VLOOKUP(A29,Boleta1_0!$K$5:$K$234,1,0),1)</f>
        <v>1</v>
      </c>
      <c r="H29" s="670">
        <f>IFERROR(VLOOKUP(A29,'Servicios Públicos1_0'!$K$5:$K$233,1,0),1)</f>
        <v>1</v>
      </c>
      <c r="I29" s="670">
        <f>IFERROR(VLOOKUP(A29,'Nota de Débito1_0'!$K$5:$K$234,1,0),1)</f>
        <v>1</v>
      </c>
      <c r="J29" s="670">
        <f>IFERROR(VLOOKUP(A29,'Nota de Crédito1_0'!$K$5:$K$234,1,0),1)</f>
        <v>1</v>
      </c>
      <c r="K29" s="670" t="str">
        <f>IFERROR(VLOOKUP(A29,Retenciones1_0!$K$5:$K$234,1,0),1)</f>
        <v>0154</v>
      </c>
      <c r="L29" s="670" t="str">
        <f>IFERROR(VLOOKUP(A29,Percepciones1_0!$K$5:$K$234,1,0),1)</f>
        <v>0154</v>
      </c>
      <c r="M29" s="670">
        <f>IFERROR(VLOOKUP(A29,Guía1_0!$K$5:$K$235,1,0),1)</f>
        <v>1</v>
      </c>
      <c r="N29" s="670">
        <f>IFERROR(VLOOKUP(A29,'Resumen Diario1_1'!$K$5:$K$233,1,0),1)</f>
        <v>1</v>
      </c>
      <c r="O29" s="670">
        <f>IFERROR(VLOOKUP(A29,'Comunicación de Baja1_0'!$K$5:$K$233,1,0),1)</f>
        <v>1</v>
      </c>
      <c r="P29" s="670" t="str">
        <f>IFERROR(VLOOKUP(A29,'Resumen de reversiones1_0'!$K$5:$K$1000,1,0),1)</f>
        <v>0154</v>
      </c>
      <c r="Q29" s="1404">
        <f>IFERROR(VLOOKUP(A29,Factura2_0!$N$5:$N$1045,1,0),1)</f>
        <v>1</v>
      </c>
      <c r="R29" s="670">
        <f>IFERROR(VLOOKUP($A29,Boleta2_0!$N$5:$N$1106,1,0),1)</f>
        <v>1</v>
      </c>
      <c r="S29" s="1404">
        <f>IFERROR(VLOOKUP($A29,'Servicios Públicos2_0'!$N$5:$N$262,1,0),1)</f>
        <v>1</v>
      </c>
      <c r="T29" s="670">
        <f>IFERROR(VLOOKUP($A29,NotaCredito2_0!$N$5:$N$256,1,0),1)</f>
        <v>1</v>
      </c>
      <c r="U29" s="670">
        <f>IFERROR(VLOOKUP($A29,NotaDebito2_0!$N$5:$N$253,1,0),1)</f>
        <v>1</v>
      </c>
      <c r="V29" s="670" t="str">
        <f>IFERROR(VLOOKUP($A29,General!$C$5:$C$233,1,0),1)</f>
        <v>0154</v>
      </c>
      <c r="W29" s="670">
        <f>IFERROR(VLOOKUP($A29,Firma!$H$5:$H$233,1,0),1)</f>
        <v>1</v>
      </c>
      <c r="X29" s="425" t="s">
        <v>1102</v>
      </c>
      <c r="Y29" s="1477" t="str">
        <f t="shared" si="0"/>
        <v>0154</v>
      </c>
    </row>
    <row r="30" spans="1:25" customFormat="1">
      <c r="A30" s="1439" t="s">
        <v>1151</v>
      </c>
      <c r="B30" s="1425" t="s">
        <v>1152</v>
      </c>
      <c r="C30" s="1425"/>
      <c r="D30" s="1425"/>
      <c r="E30" s="579"/>
      <c r="F30" s="670" t="str">
        <f>IFERROR(VLOOKUP(A30,Factura1_0!$K$5:$K$234,1,0),"1")</f>
        <v>1</v>
      </c>
      <c r="G30" s="670">
        <f>IFERROR(VLOOKUP(A30,Boleta1_0!$K$5:$K$234,1,0),1)</f>
        <v>1</v>
      </c>
      <c r="H30" s="670">
        <f>IFERROR(VLOOKUP(A30,'Servicios Públicos1_0'!$K$5:$K$233,1,0),1)</f>
        <v>1</v>
      </c>
      <c r="I30" s="670">
        <f>IFERROR(VLOOKUP(A30,'Nota de Débito1_0'!$K$5:$K$234,1,0),1)</f>
        <v>1</v>
      </c>
      <c r="J30" s="670">
        <f>IFERROR(VLOOKUP(A30,'Nota de Crédito1_0'!$K$5:$K$234,1,0),1)</f>
        <v>1</v>
      </c>
      <c r="K30" s="670">
        <f>IFERROR(VLOOKUP(A30,Retenciones1_0!$K$5:$K$234,1,0),1)</f>
        <v>1</v>
      </c>
      <c r="L30" s="670">
        <f>IFERROR(VLOOKUP(A30,Percepciones1_0!$K$5:$K$234,1,0),1)</f>
        <v>1</v>
      </c>
      <c r="M30" s="670">
        <f>IFERROR(VLOOKUP(A30,Guía1_0!$K$5:$K$235,1,0),1)</f>
        <v>1</v>
      </c>
      <c r="N30" s="670">
        <f>IFERROR(VLOOKUP(A30,'Resumen Diario1_1'!$K$5:$K$233,1,0),1)</f>
        <v>1</v>
      </c>
      <c r="O30" s="670">
        <f>IFERROR(VLOOKUP(A30,'Comunicación de Baja1_0'!$K$5:$K$233,1,0),1)</f>
        <v>1</v>
      </c>
      <c r="P30" s="670">
        <f>IFERROR(VLOOKUP(A30,'Resumen de reversiones1_0'!$K$5:$K$1000,1,0),1)</f>
        <v>1</v>
      </c>
      <c r="Q30" s="1404">
        <f>IFERROR(VLOOKUP(A30,Factura2_0!$N$5:$N$1045,1,0),1)</f>
        <v>1</v>
      </c>
      <c r="R30" s="670">
        <f>IFERROR(VLOOKUP($A30,Boleta2_0!$N$5:$N$1106,1,0),1)</f>
        <v>1</v>
      </c>
      <c r="S30" s="1404">
        <f>IFERROR(VLOOKUP($A30,'Servicios Públicos2_0'!$N$5:$N$262,1,0),1)</f>
        <v>1</v>
      </c>
      <c r="T30" s="670">
        <f>IFERROR(VLOOKUP($A30,NotaCredito2_0!$N$5:$N$256,1,0),1)</f>
        <v>1</v>
      </c>
      <c r="U30" s="670">
        <f>IFERROR(VLOOKUP($A30,NotaDebito2_0!$N$5:$N$253,1,0),1)</f>
        <v>1</v>
      </c>
      <c r="V30" s="670" t="str">
        <f>IFERROR(VLOOKUP($A30,General!$C$5:$C$233,1,0),1)</f>
        <v>0155</v>
      </c>
      <c r="W30" s="670">
        <f>IFERROR(VLOOKUP($A30,Firma!$H$5:$H$233,1,0),1)</f>
        <v>1</v>
      </c>
      <c r="X30" s="425" t="s">
        <v>1151</v>
      </c>
      <c r="Y30" s="1477" t="str">
        <f t="shared" si="0"/>
        <v>0155</v>
      </c>
    </row>
    <row r="31" spans="1:25" customFormat="1">
      <c r="A31" s="1439" t="s">
        <v>1154</v>
      </c>
      <c r="B31" s="1425" t="s">
        <v>1153</v>
      </c>
      <c r="C31" s="1425"/>
      <c r="D31" s="1425"/>
      <c r="E31" s="579"/>
      <c r="F31" s="670" t="str">
        <f>IFERROR(VLOOKUP(A31,Factura1_0!$K$5:$K$234,1,0),"1")</f>
        <v>1</v>
      </c>
      <c r="G31" s="670">
        <f>IFERROR(VLOOKUP(A31,Boleta1_0!$K$5:$K$234,1,0),1)</f>
        <v>1</v>
      </c>
      <c r="H31" s="670">
        <f>IFERROR(VLOOKUP(A31,'Servicios Públicos1_0'!$K$5:$K$233,1,0),1)</f>
        <v>1</v>
      </c>
      <c r="I31" s="670">
        <f>IFERROR(VLOOKUP(A31,'Nota de Débito1_0'!$K$5:$K$234,1,0),1)</f>
        <v>1</v>
      </c>
      <c r="J31" s="670">
        <f>IFERROR(VLOOKUP(A31,'Nota de Crédito1_0'!$K$5:$K$234,1,0),1)</f>
        <v>1</v>
      </c>
      <c r="K31" s="670">
        <f>IFERROR(VLOOKUP(A31,Retenciones1_0!$K$5:$K$234,1,0),1)</f>
        <v>1</v>
      </c>
      <c r="L31" s="670">
        <f>IFERROR(VLOOKUP(A31,Percepciones1_0!$K$5:$K$234,1,0),1)</f>
        <v>1</v>
      </c>
      <c r="M31" s="670">
        <f>IFERROR(VLOOKUP(A31,Guía1_0!$K$5:$K$235,1,0),1)</f>
        <v>1</v>
      </c>
      <c r="N31" s="670">
        <f>IFERROR(VLOOKUP(A31,'Resumen Diario1_1'!$K$5:$K$233,1,0),1)</f>
        <v>1</v>
      </c>
      <c r="O31" s="670">
        <f>IFERROR(VLOOKUP(A31,'Comunicación de Baja1_0'!$K$5:$K$233,1,0),1)</f>
        <v>1</v>
      </c>
      <c r="P31" s="670">
        <f>IFERROR(VLOOKUP(A31,'Resumen de reversiones1_0'!$K$5:$K$1000,1,0),1)</f>
        <v>1</v>
      </c>
      <c r="Q31" s="1404">
        <f>IFERROR(VLOOKUP(A31,Factura2_0!$N$5:$N$1045,1,0),1)</f>
        <v>1</v>
      </c>
      <c r="R31" s="670">
        <f>IFERROR(VLOOKUP($A31,Boleta2_0!$N$5:$N$1106,1,0),1)</f>
        <v>1</v>
      </c>
      <c r="S31" s="1404">
        <f>IFERROR(VLOOKUP($A31,'Servicios Públicos2_0'!$N$5:$N$262,1,0),1)</f>
        <v>1</v>
      </c>
      <c r="T31" s="670">
        <f>IFERROR(VLOOKUP($A31,NotaCredito2_0!$N$5:$N$256,1,0),1)</f>
        <v>1</v>
      </c>
      <c r="U31" s="670">
        <f>IFERROR(VLOOKUP($A31,NotaDebito2_0!$N$5:$N$253,1,0),1)</f>
        <v>1</v>
      </c>
      <c r="V31" s="670" t="str">
        <f>IFERROR(VLOOKUP($A31,General!$C$5:$C$233,1,0),1)</f>
        <v>0156</v>
      </c>
      <c r="W31" s="670">
        <f>IFERROR(VLOOKUP($A31,Firma!$H$5:$H$233,1,0),1)</f>
        <v>1</v>
      </c>
      <c r="X31" s="425" t="s">
        <v>1154</v>
      </c>
      <c r="Y31" s="1477" t="str">
        <f t="shared" si="0"/>
        <v>0156</v>
      </c>
    </row>
    <row r="32" spans="1:25" customFormat="1">
      <c r="A32" s="1439" t="s">
        <v>1155</v>
      </c>
      <c r="B32" s="1425" t="s">
        <v>1156</v>
      </c>
      <c r="C32" s="1425"/>
      <c r="D32" s="1425"/>
      <c r="E32" s="579"/>
      <c r="F32" s="670" t="str">
        <f>IFERROR(VLOOKUP(A32,Factura1_0!$K$5:$K$234,1,0),"1")</f>
        <v>1</v>
      </c>
      <c r="G32" s="670">
        <f>IFERROR(VLOOKUP(A32,Boleta1_0!$K$5:$K$234,1,0),1)</f>
        <v>1</v>
      </c>
      <c r="H32" s="670">
        <f>IFERROR(VLOOKUP(A32,'Servicios Públicos1_0'!$K$5:$K$233,1,0),1)</f>
        <v>1</v>
      </c>
      <c r="I32" s="670">
        <f>IFERROR(VLOOKUP(A32,'Nota de Débito1_0'!$K$5:$K$234,1,0),1)</f>
        <v>1</v>
      </c>
      <c r="J32" s="670">
        <f>IFERROR(VLOOKUP(A32,'Nota de Crédito1_0'!$K$5:$K$234,1,0),1)</f>
        <v>1</v>
      </c>
      <c r="K32" s="670">
        <f>IFERROR(VLOOKUP(A32,Retenciones1_0!$K$5:$K$234,1,0),1)</f>
        <v>1</v>
      </c>
      <c r="L32" s="670">
        <f>IFERROR(VLOOKUP(A32,Percepciones1_0!$K$5:$K$234,1,0),1)</f>
        <v>1</v>
      </c>
      <c r="M32" s="670">
        <f>IFERROR(VLOOKUP(A32,Guía1_0!$K$5:$K$235,1,0),1)</f>
        <v>1</v>
      </c>
      <c r="N32" s="670">
        <f>IFERROR(VLOOKUP(A32,'Resumen Diario1_1'!$K$5:$K$233,1,0),1)</f>
        <v>1</v>
      </c>
      <c r="O32" s="670">
        <f>IFERROR(VLOOKUP(A32,'Comunicación de Baja1_0'!$K$5:$K$233,1,0),1)</f>
        <v>1</v>
      </c>
      <c r="P32" s="670">
        <f>IFERROR(VLOOKUP(A32,'Resumen de reversiones1_0'!$K$5:$K$1000,1,0),1)</f>
        <v>1</v>
      </c>
      <c r="Q32" s="1404">
        <f>IFERROR(VLOOKUP(A32,Factura2_0!$N$5:$N$1045,1,0),1)</f>
        <v>1</v>
      </c>
      <c r="R32" s="670">
        <f>IFERROR(VLOOKUP($A32,Boleta2_0!$N$5:$N$1106,1,0),1)</f>
        <v>1</v>
      </c>
      <c r="S32" s="1404">
        <f>IFERROR(VLOOKUP($A32,'Servicios Públicos2_0'!$N$5:$N$262,1,0),1)</f>
        <v>1</v>
      </c>
      <c r="T32" s="670">
        <f>IFERROR(VLOOKUP($A32,NotaCredito2_0!$N$5:$N$256,1,0),1)</f>
        <v>1</v>
      </c>
      <c r="U32" s="670">
        <f>IFERROR(VLOOKUP($A32,NotaDebito2_0!$N$5:$N$253,1,0),1)</f>
        <v>1</v>
      </c>
      <c r="V32" s="670" t="str">
        <f>IFERROR(VLOOKUP($A32,General!$C$5:$C$233,1,0),1)</f>
        <v>0157</v>
      </c>
      <c r="W32" s="670">
        <f>IFERROR(VLOOKUP($A32,Firma!$H$5:$H$233,1,0),1)</f>
        <v>1</v>
      </c>
      <c r="X32" s="425" t="s">
        <v>1155</v>
      </c>
      <c r="Y32" s="1477" t="str">
        <f t="shared" si="0"/>
        <v>0157</v>
      </c>
    </row>
    <row r="33" spans="1:25" customFormat="1">
      <c r="A33" s="1439" t="s">
        <v>1140</v>
      </c>
      <c r="B33" s="1425" t="s">
        <v>1142</v>
      </c>
      <c r="C33" s="1425"/>
      <c r="D33" s="1425"/>
      <c r="E33" s="579"/>
      <c r="F33" s="670" t="str">
        <f>IFERROR(VLOOKUP(A33,Factura1_0!$K$5:$K$234,1,0),"1")</f>
        <v>1</v>
      </c>
      <c r="G33" s="670">
        <f>IFERROR(VLOOKUP(A33,Boleta1_0!$K$5:$K$234,1,0),1)</f>
        <v>1</v>
      </c>
      <c r="H33" s="670">
        <f>IFERROR(VLOOKUP(A33,'Servicios Públicos1_0'!$K$5:$K$233,1,0),1)</f>
        <v>1</v>
      </c>
      <c r="I33" s="670">
        <f>IFERROR(VLOOKUP(A33,'Nota de Débito1_0'!$K$5:$K$234,1,0),1)</f>
        <v>1</v>
      </c>
      <c r="J33" s="670">
        <f>IFERROR(VLOOKUP(A33,'Nota de Crédito1_0'!$K$5:$K$234,1,0),1)</f>
        <v>1</v>
      </c>
      <c r="K33" s="670">
        <f>IFERROR(VLOOKUP(A33,Retenciones1_0!$K$5:$K$234,1,0),1)</f>
        <v>1</v>
      </c>
      <c r="L33" s="670">
        <f>IFERROR(VLOOKUP(A33,Percepciones1_0!$K$5:$K$234,1,0),1)</f>
        <v>1</v>
      </c>
      <c r="M33" s="670">
        <f>IFERROR(VLOOKUP(A33,Guía1_0!$K$5:$K$235,1,0),1)</f>
        <v>1</v>
      </c>
      <c r="N33" s="670">
        <f>IFERROR(VLOOKUP(A33,'Resumen Diario1_1'!$K$5:$K$233,1,0),1)</f>
        <v>1</v>
      </c>
      <c r="O33" s="670">
        <f>IFERROR(VLOOKUP(A33,'Comunicación de Baja1_0'!$K$5:$K$233,1,0),1)</f>
        <v>1</v>
      </c>
      <c r="P33" s="670">
        <f>IFERROR(VLOOKUP(A33,'Resumen de reversiones1_0'!$K$5:$K$1000,1,0),1)</f>
        <v>1</v>
      </c>
      <c r="Q33" s="1404">
        <f>IFERROR(VLOOKUP(A33,Factura2_0!$N$5:$N$1045,1,0),1)</f>
        <v>1</v>
      </c>
      <c r="R33" s="670">
        <f>IFERROR(VLOOKUP($A33,Boleta2_0!$N$5:$N$1106,1,0),1)</f>
        <v>1</v>
      </c>
      <c r="S33" s="1404">
        <f>IFERROR(VLOOKUP($A33,'Servicios Públicos2_0'!$N$5:$N$262,1,0),1)</f>
        <v>1</v>
      </c>
      <c r="T33" s="670">
        <f>IFERROR(VLOOKUP($A33,NotaCredito2_0!$N$5:$N$256,1,0),1)</f>
        <v>1</v>
      </c>
      <c r="U33" s="670">
        <f>IFERROR(VLOOKUP($A33,NotaDebito2_0!$N$5:$N$253,1,0),1)</f>
        <v>1</v>
      </c>
      <c r="V33" s="670" t="str">
        <f>IFERROR(VLOOKUP($A33,General!$C$5:$C$233,1,0),1)</f>
        <v>0158</v>
      </c>
      <c r="W33" s="670">
        <f>IFERROR(VLOOKUP($A33,Firma!$H$5:$H$233,1,0),1)</f>
        <v>1</v>
      </c>
      <c r="X33" s="425" t="s">
        <v>1140</v>
      </c>
      <c r="Y33" s="1477" t="str">
        <f t="shared" si="0"/>
        <v>0158</v>
      </c>
    </row>
    <row r="34" spans="1:25" customFormat="1">
      <c r="A34" s="1439" t="s">
        <v>1139</v>
      </c>
      <c r="B34" s="1425" t="s">
        <v>1141</v>
      </c>
      <c r="C34" s="1425"/>
      <c r="D34" s="1425"/>
      <c r="E34" s="579"/>
      <c r="F34" s="670" t="str">
        <f>IFERROR(VLOOKUP(A34,Factura1_0!$K$5:$K$234,1,0),"1")</f>
        <v>1</v>
      </c>
      <c r="G34" s="670">
        <f>IFERROR(VLOOKUP(A34,Boleta1_0!$K$5:$K$234,1,0),1)</f>
        <v>1</v>
      </c>
      <c r="H34" s="670">
        <f>IFERROR(VLOOKUP(A34,'Servicios Públicos1_0'!$K$5:$K$233,1,0),1)</f>
        <v>1</v>
      </c>
      <c r="I34" s="670">
        <f>IFERROR(VLOOKUP(A34,'Nota de Débito1_0'!$K$5:$K$234,1,0),1)</f>
        <v>1</v>
      </c>
      <c r="J34" s="670">
        <f>IFERROR(VLOOKUP(A34,'Nota de Crédito1_0'!$K$5:$K$234,1,0),1)</f>
        <v>1</v>
      </c>
      <c r="K34" s="670">
        <f>IFERROR(VLOOKUP(A34,Retenciones1_0!$K$5:$K$234,1,0),1)</f>
        <v>1</v>
      </c>
      <c r="L34" s="670">
        <f>IFERROR(VLOOKUP(A34,Percepciones1_0!$K$5:$K$234,1,0),1)</f>
        <v>1</v>
      </c>
      <c r="M34" s="670">
        <f>IFERROR(VLOOKUP(A34,Guía1_0!$K$5:$K$235,1,0),1)</f>
        <v>1</v>
      </c>
      <c r="N34" s="670">
        <f>IFERROR(VLOOKUP(A34,'Resumen Diario1_1'!$K$5:$K$233,1,0),1)</f>
        <v>1</v>
      </c>
      <c r="O34" s="670">
        <f>IFERROR(VLOOKUP(A34,'Comunicación de Baja1_0'!$K$5:$K$233,1,0),1)</f>
        <v>1</v>
      </c>
      <c r="P34" s="670">
        <f>IFERROR(VLOOKUP(A34,'Resumen de reversiones1_0'!$K$5:$K$1000,1,0),1)</f>
        <v>1</v>
      </c>
      <c r="Q34" s="1404">
        <f>IFERROR(VLOOKUP(A34,Factura2_0!$N$5:$N$1045,1,0),1)</f>
        <v>1</v>
      </c>
      <c r="R34" s="670">
        <f>IFERROR(VLOOKUP($A34,Boleta2_0!$N$5:$N$1106,1,0),1)</f>
        <v>1</v>
      </c>
      <c r="S34" s="1404">
        <f>IFERROR(VLOOKUP($A34,'Servicios Públicos2_0'!$N$5:$N$262,1,0),1)</f>
        <v>1</v>
      </c>
      <c r="T34" s="670">
        <f>IFERROR(VLOOKUP($A34,NotaCredito2_0!$N$5:$N$256,1,0),1)</f>
        <v>1</v>
      </c>
      <c r="U34" s="670">
        <f>IFERROR(VLOOKUP($A34,NotaDebito2_0!$N$5:$N$253,1,0),1)</f>
        <v>1</v>
      </c>
      <c r="V34" s="670" t="str">
        <f>IFERROR(VLOOKUP($A34,General!$C$5:$C$233,1,0),1)</f>
        <v>0159</v>
      </c>
      <c r="W34" s="670">
        <f>IFERROR(VLOOKUP($A34,Firma!$H$5:$H$233,1,0),1)</f>
        <v>1</v>
      </c>
      <c r="X34" s="425" t="s">
        <v>1139</v>
      </c>
      <c r="Y34" s="1477" t="str">
        <f t="shared" si="0"/>
        <v>0159</v>
      </c>
    </row>
    <row r="35" spans="1:25" customFormat="1">
      <c r="A35" s="1439" t="s">
        <v>1159</v>
      </c>
      <c r="B35" s="1425" t="s">
        <v>1160</v>
      </c>
      <c r="C35" s="1425"/>
      <c r="D35" s="1425"/>
      <c r="E35" s="579"/>
      <c r="F35" s="670" t="str">
        <f>IFERROR(VLOOKUP(A35,Factura1_0!$K$5:$K$234,1,0),"1")</f>
        <v>1</v>
      </c>
      <c r="G35" s="670">
        <f>IFERROR(VLOOKUP(A35,Boleta1_0!$K$5:$K$234,1,0),1)</f>
        <v>1</v>
      </c>
      <c r="H35" s="670">
        <f>IFERROR(VLOOKUP(A35,'Servicios Públicos1_0'!$K$5:$K$233,1,0),1)</f>
        <v>1</v>
      </c>
      <c r="I35" s="670">
        <f>IFERROR(VLOOKUP(A35,'Nota de Débito1_0'!$K$5:$K$234,1,0),1)</f>
        <v>1</v>
      </c>
      <c r="J35" s="670">
        <f>IFERROR(VLOOKUP(A35,'Nota de Crédito1_0'!$K$5:$K$234,1,0),1)</f>
        <v>1</v>
      </c>
      <c r="K35" s="670">
        <f>IFERROR(VLOOKUP(A35,Retenciones1_0!$K$5:$K$234,1,0),1)</f>
        <v>1</v>
      </c>
      <c r="L35" s="670">
        <f>IFERROR(VLOOKUP(A35,Percepciones1_0!$K$5:$K$234,1,0),1)</f>
        <v>1</v>
      </c>
      <c r="M35" s="670">
        <f>IFERROR(VLOOKUP(A35,Guía1_0!$K$5:$K$235,1,0),1)</f>
        <v>1</v>
      </c>
      <c r="N35" s="670">
        <f>IFERROR(VLOOKUP(A35,'Resumen Diario1_1'!$K$5:$K$233,1,0),1)</f>
        <v>1</v>
      </c>
      <c r="O35" s="670">
        <f>IFERROR(VLOOKUP(A35,'Comunicación de Baja1_0'!$K$5:$K$233,1,0),1)</f>
        <v>1</v>
      </c>
      <c r="P35" s="670">
        <f>IFERROR(VLOOKUP(A35,'Resumen de reversiones1_0'!$K$5:$K$1000,1,0),1)</f>
        <v>1</v>
      </c>
      <c r="Q35" s="1404">
        <f>IFERROR(VLOOKUP(A35,Factura2_0!$N$5:$N$1045,1,0),1)</f>
        <v>1</v>
      </c>
      <c r="R35" s="670">
        <f>IFERROR(VLOOKUP($A35,Boleta2_0!$N$5:$N$1106,1,0),1)</f>
        <v>1</v>
      </c>
      <c r="S35" s="1404">
        <f>IFERROR(VLOOKUP($A35,'Servicios Públicos2_0'!$N$5:$N$262,1,0),1)</f>
        <v>1</v>
      </c>
      <c r="T35" s="670">
        <f>IFERROR(VLOOKUP($A35,NotaCredito2_0!$N$5:$N$256,1,0),1)</f>
        <v>1</v>
      </c>
      <c r="U35" s="670">
        <f>IFERROR(VLOOKUP($A35,NotaDebito2_0!$N$5:$N$253,1,0),1)</f>
        <v>1</v>
      </c>
      <c r="V35" s="670" t="str">
        <f>IFERROR(VLOOKUP($A35,General!$C$5:$C$233,1,0),1)</f>
        <v>0160</v>
      </c>
      <c r="W35" s="670">
        <f>IFERROR(VLOOKUP($A35,Firma!$H$5:$H$233,1,0),1)</f>
        <v>1</v>
      </c>
      <c r="X35" s="425" t="s">
        <v>1159</v>
      </c>
      <c r="Y35" s="1477" t="str">
        <f t="shared" si="0"/>
        <v>0160</v>
      </c>
    </row>
    <row r="36" spans="1:25" customFormat="1">
      <c r="A36" s="1439" t="s">
        <v>1157</v>
      </c>
      <c r="B36" s="1425" t="s">
        <v>1158</v>
      </c>
      <c r="C36" s="1425"/>
      <c r="D36" s="1425"/>
      <c r="E36" s="579"/>
      <c r="F36" s="670" t="str">
        <f>IFERROR(VLOOKUP(A36,Factura1_0!$K$5:$K$234,1,0),"1")</f>
        <v>1</v>
      </c>
      <c r="G36" s="670">
        <f>IFERROR(VLOOKUP(A36,Boleta1_0!$K$5:$K$234,1,0),1)</f>
        <v>1</v>
      </c>
      <c r="H36" s="670">
        <f>IFERROR(VLOOKUP(A36,'Servicios Públicos1_0'!$K$5:$K$233,1,0),1)</f>
        <v>1</v>
      </c>
      <c r="I36" s="670">
        <f>IFERROR(VLOOKUP(A36,'Nota de Débito1_0'!$K$5:$K$234,1,0),1)</f>
        <v>1</v>
      </c>
      <c r="J36" s="670">
        <f>IFERROR(VLOOKUP(A36,'Nota de Crédito1_0'!$K$5:$K$234,1,0),1)</f>
        <v>1</v>
      </c>
      <c r="K36" s="670">
        <f>IFERROR(VLOOKUP(A36,Retenciones1_0!$K$5:$K$234,1,0),1)</f>
        <v>1</v>
      </c>
      <c r="L36" s="670">
        <f>IFERROR(VLOOKUP(A36,Percepciones1_0!$K$5:$K$234,1,0),1)</f>
        <v>1</v>
      </c>
      <c r="M36" s="670">
        <f>IFERROR(VLOOKUP(A36,Guía1_0!$K$5:$K$235,1,0),1)</f>
        <v>1</v>
      </c>
      <c r="N36" s="670">
        <f>IFERROR(VLOOKUP(A36,'Resumen Diario1_1'!$K$5:$K$233,1,0),1)</f>
        <v>1</v>
      </c>
      <c r="O36" s="670">
        <f>IFERROR(VLOOKUP(A36,'Comunicación de Baja1_0'!$K$5:$K$233,1,0),1)</f>
        <v>1</v>
      </c>
      <c r="P36" s="670">
        <f>IFERROR(VLOOKUP(A36,'Resumen de reversiones1_0'!$K$5:$K$1000,1,0),1)</f>
        <v>1</v>
      </c>
      <c r="Q36" s="1404">
        <f>IFERROR(VLOOKUP(A36,Factura2_0!$N$5:$N$1045,1,0),1)</f>
        <v>1</v>
      </c>
      <c r="R36" s="670">
        <f>IFERROR(VLOOKUP($A36,Boleta2_0!$N$5:$N$1106,1,0),1)</f>
        <v>1</v>
      </c>
      <c r="S36" s="1404">
        <f>IFERROR(VLOOKUP($A36,'Servicios Públicos2_0'!$N$5:$N$262,1,0),1)</f>
        <v>1</v>
      </c>
      <c r="T36" s="670">
        <f>IFERROR(VLOOKUP($A36,NotaCredito2_0!$N$5:$N$256,1,0),1)</f>
        <v>1</v>
      </c>
      <c r="U36" s="670">
        <f>IFERROR(VLOOKUP($A36,NotaDebito2_0!$N$5:$N$253,1,0),1)</f>
        <v>1</v>
      </c>
      <c r="V36" s="670" t="str">
        <f>IFERROR(VLOOKUP($A36,General!$C$5:$C$233,1,0),1)</f>
        <v>0161</v>
      </c>
      <c r="W36" s="670">
        <f>IFERROR(VLOOKUP($A36,Firma!$H$5:$H$233,1,0),1)</f>
        <v>1</v>
      </c>
      <c r="X36" s="425" t="s">
        <v>1157</v>
      </c>
      <c r="Y36" s="1477" t="str">
        <f t="shared" si="0"/>
        <v>0161</v>
      </c>
    </row>
    <row r="37" spans="1:25" customFormat="1">
      <c r="A37" s="1439" t="s">
        <v>1104</v>
      </c>
      <c r="B37" s="1425" t="s">
        <v>1105</v>
      </c>
      <c r="C37" s="1425"/>
      <c r="D37" s="1425"/>
      <c r="E37" s="579"/>
      <c r="F37" s="670" t="str">
        <f>IFERROR(VLOOKUP(A37,Factura1_0!$K$5:$K$234,1,0),"1")</f>
        <v>1</v>
      </c>
      <c r="G37" s="670">
        <f>IFERROR(VLOOKUP(A37,Boleta1_0!$K$5:$K$234,1,0),1)</f>
        <v>1</v>
      </c>
      <c r="H37" s="670">
        <f>IFERROR(VLOOKUP(A37,'Servicios Públicos1_0'!$K$5:$K$233,1,0),1)</f>
        <v>1</v>
      </c>
      <c r="I37" s="670">
        <f>IFERROR(VLOOKUP(A37,'Nota de Débito1_0'!$K$5:$K$234,1,0),1)</f>
        <v>1</v>
      </c>
      <c r="J37" s="670">
        <f>IFERROR(VLOOKUP(A37,'Nota de Crédito1_0'!$K$5:$K$234,1,0),1)</f>
        <v>1</v>
      </c>
      <c r="K37" s="670">
        <f>IFERROR(VLOOKUP(A37,Retenciones1_0!$K$5:$K$234,1,0),1)</f>
        <v>1</v>
      </c>
      <c r="L37" s="670">
        <f>IFERROR(VLOOKUP(A37,Percepciones1_0!$K$5:$K$234,1,0),1)</f>
        <v>1</v>
      </c>
      <c r="M37" s="670">
        <f>IFERROR(VLOOKUP(A37,Guía1_0!$K$5:$K$235,1,0),1)</f>
        <v>1</v>
      </c>
      <c r="N37" s="670">
        <f>IFERROR(VLOOKUP(A37,'Resumen Diario1_1'!$K$5:$K$233,1,0),1)</f>
        <v>1</v>
      </c>
      <c r="O37" s="670">
        <f>IFERROR(VLOOKUP(A37,'Comunicación de Baja1_0'!$K$5:$K$233,1,0),1)</f>
        <v>1</v>
      </c>
      <c r="P37" s="670">
        <f>IFERROR(VLOOKUP(A37,'Resumen de reversiones1_0'!$K$5:$K$1000,1,0),1)</f>
        <v>1</v>
      </c>
      <c r="Q37" s="1404">
        <f>IFERROR(VLOOKUP(A37,Factura2_0!$N$5:$N$1045,1,0),1)</f>
        <v>1</v>
      </c>
      <c r="R37" s="670">
        <f>IFERROR(VLOOKUP($A37,Boleta2_0!$N$5:$N$1106,1,0),1)</f>
        <v>1</v>
      </c>
      <c r="S37" s="1404">
        <f>IFERROR(VLOOKUP($A37,'Servicios Públicos2_0'!$N$5:$N$262,1,0),1)</f>
        <v>1</v>
      </c>
      <c r="T37" s="670">
        <f>IFERROR(VLOOKUP($A37,NotaCredito2_0!$N$5:$N$256,1,0),1)</f>
        <v>1</v>
      </c>
      <c r="U37" s="670">
        <f>IFERROR(VLOOKUP($A37,NotaDebito2_0!$N$5:$N$253,1,0),1)</f>
        <v>1</v>
      </c>
      <c r="V37" s="670">
        <f>IFERROR(VLOOKUP($A37,General!$C$5:$C$233,1,0),1)</f>
        <v>1</v>
      </c>
      <c r="W37" s="670">
        <f>IFERROR(VLOOKUP($A37,Firma!$H$5:$H$233,1,0),1)</f>
        <v>1</v>
      </c>
      <c r="X37" s="425" t="s">
        <v>1104</v>
      </c>
      <c r="Y37" s="1477" t="str">
        <f t="shared" si="0"/>
        <v/>
      </c>
    </row>
    <row r="38" spans="1:25" customFormat="1">
      <c r="A38" s="1439" t="s">
        <v>2575</v>
      </c>
      <c r="B38" s="1425" t="s">
        <v>2574</v>
      </c>
      <c r="C38" s="1425"/>
      <c r="D38" s="1425"/>
      <c r="E38" s="579"/>
      <c r="F38" s="670" t="str">
        <f>IFERROR(VLOOKUP(A38,Factura1_0!$K$5:$K$234,1,0),"1")</f>
        <v>1</v>
      </c>
      <c r="G38" s="670">
        <f>IFERROR(VLOOKUP(A38,Boleta1_0!$K$5:$K$234,1,0),1)</f>
        <v>1</v>
      </c>
      <c r="H38" s="670">
        <f>IFERROR(VLOOKUP(A38,'Servicios Públicos1_0'!$K$5:$K$233,1,0),1)</f>
        <v>1</v>
      </c>
      <c r="I38" s="670">
        <f>IFERROR(VLOOKUP(A38,'Nota de Débito1_0'!$K$5:$K$234,1,0),1)</f>
        <v>1</v>
      </c>
      <c r="J38" s="670">
        <f>IFERROR(VLOOKUP(A38,'Nota de Crédito1_0'!$K$5:$K$234,1,0),1)</f>
        <v>1</v>
      </c>
      <c r="K38" s="670">
        <f>IFERROR(VLOOKUP(A38,Retenciones1_0!$K$5:$K$234,1,0),1)</f>
        <v>1</v>
      </c>
      <c r="L38" s="670">
        <f>IFERROR(VLOOKUP(A38,Percepciones1_0!$K$5:$K$234,1,0),1)</f>
        <v>1</v>
      </c>
      <c r="M38" s="670">
        <f>IFERROR(VLOOKUP(A38,Guía1_0!$K$5:$K$235,1,0),1)</f>
        <v>1</v>
      </c>
      <c r="N38" s="670">
        <f>IFERROR(VLOOKUP(A38,'Resumen Diario1_1'!$K$5:$K$233,1,0),1)</f>
        <v>1</v>
      </c>
      <c r="O38" s="670">
        <f>IFERROR(VLOOKUP(A38,'Comunicación de Baja1_0'!$K$5:$K$233,1,0),1)</f>
        <v>1</v>
      </c>
      <c r="P38" s="670">
        <f>IFERROR(VLOOKUP(A38,'Resumen de reversiones1_0'!$K$5:$K$1000,1,0),1)</f>
        <v>1</v>
      </c>
      <c r="Q38" s="1404">
        <f>IFERROR(VLOOKUP(A38,Factura2_0!$N$5:$N$1045,1,0),1)</f>
        <v>1</v>
      </c>
      <c r="R38" s="670">
        <f>IFERROR(VLOOKUP($A38,Boleta2_0!$N$5:$N$1106,1,0),1)</f>
        <v>1</v>
      </c>
      <c r="S38" s="1404">
        <f>IFERROR(VLOOKUP($A38,'Servicios Públicos2_0'!$N$5:$N$262,1,0),1)</f>
        <v>1</v>
      </c>
      <c r="T38" s="670">
        <f>IFERROR(VLOOKUP($A38,NotaCredito2_0!$N$5:$N$256,1,0),1)</f>
        <v>1</v>
      </c>
      <c r="U38" s="670">
        <f>IFERROR(VLOOKUP($A38,NotaDebito2_0!$N$5:$N$253,1,0),1)</f>
        <v>1</v>
      </c>
      <c r="V38" s="670">
        <f>IFERROR(VLOOKUP($A38,General!$C$5:$C$233,1,0),1)</f>
        <v>1</v>
      </c>
      <c r="W38" s="670">
        <f>IFERROR(VLOOKUP($A38,Firma!$H$5:$H$233,1,0),1)</f>
        <v>1</v>
      </c>
      <c r="X38" s="425" t="s">
        <v>2575</v>
      </c>
      <c r="Y38" s="1477" t="str">
        <f t="shared" si="0"/>
        <v/>
      </c>
    </row>
    <row r="39" spans="1:25" customFormat="1">
      <c r="A39" s="1439" t="s">
        <v>2573</v>
      </c>
      <c r="B39" s="1425" t="s">
        <v>2572</v>
      </c>
      <c r="C39" s="1425"/>
      <c r="D39" s="1425"/>
      <c r="E39" s="579"/>
      <c r="F39" s="670" t="str">
        <f>IFERROR(VLOOKUP(A39,Factura1_0!$K$5:$K$234,1,0),"1")</f>
        <v>1</v>
      </c>
      <c r="G39" s="670">
        <f>IFERROR(VLOOKUP(A39,Boleta1_0!$K$5:$K$234,1,0),1)</f>
        <v>1</v>
      </c>
      <c r="H39" s="670">
        <f>IFERROR(VLOOKUP(A39,'Servicios Públicos1_0'!$K$5:$K$233,1,0),1)</f>
        <v>1</v>
      </c>
      <c r="I39" s="670">
        <f>IFERROR(VLOOKUP(A39,'Nota de Débito1_0'!$K$5:$K$234,1,0),1)</f>
        <v>1</v>
      </c>
      <c r="J39" s="670">
        <f>IFERROR(VLOOKUP(A39,'Nota de Crédito1_0'!$K$5:$K$234,1,0),1)</f>
        <v>1</v>
      </c>
      <c r="K39" s="670">
        <f>IFERROR(VLOOKUP(A39,Retenciones1_0!$K$5:$K$234,1,0),1)</f>
        <v>1</v>
      </c>
      <c r="L39" s="670">
        <f>IFERROR(VLOOKUP(A39,Percepciones1_0!$K$5:$K$234,1,0),1)</f>
        <v>1</v>
      </c>
      <c r="M39" s="670">
        <f>IFERROR(VLOOKUP(A39,Guía1_0!$K$5:$K$235,1,0),1)</f>
        <v>1</v>
      </c>
      <c r="N39" s="670">
        <f>IFERROR(VLOOKUP(A39,'Resumen Diario1_1'!$K$5:$K$233,1,0),1)</f>
        <v>1</v>
      </c>
      <c r="O39" s="670">
        <f>IFERROR(VLOOKUP(A39,'Comunicación de Baja1_0'!$K$5:$K$233,1,0),1)</f>
        <v>1</v>
      </c>
      <c r="P39" s="670">
        <f>IFERROR(VLOOKUP(A39,'Resumen de reversiones1_0'!$K$5:$K$1000,1,0),1)</f>
        <v>1</v>
      </c>
      <c r="Q39" s="1404">
        <f>IFERROR(VLOOKUP(A39,Factura2_0!$N$5:$N$1045,1,0),1)</f>
        <v>1</v>
      </c>
      <c r="R39" s="670">
        <f>IFERROR(VLOOKUP($A39,Boleta2_0!$N$5:$N$1106,1,0),1)</f>
        <v>1</v>
      </c>
      <c r="S39" s="1404">
        <f>IFERROR(VLOOKUP($A39,'Servicios Públicos2_0'!$N$5:$N$262,1,0),1)</f>
        <v>1</v>
      </c>
      <c r="T39" s="670">
        <f>IFERROR(VLOOKUP($A39,NotaCredito2_0!$N$5:$N$256,1,0),1)</f>
        <v>1</v>
      </c>
      <c r="U39" s="670">
        <f>IFERROR(VLOOKUP($A39,NotaDebito2_0!$N$5:$N$253,1,0),1)</f>
        <v>1</v>
      </c>
      <c r="V39" s="670">
        <f>IFERROR(VLOOKUP($A39,General!$C$5:$C$233,1,0),1)</f>
        <v>1</v>
      </c>
      <c r="W39" s="670">
        <f>IFERROR(VLOOKUP($A39,Firma!$H$5:$H$233,1,0),1)</f>
        <v>1</v>
      </c>
      <c r="X39" s="425" t="s">
        <v>2573</v>
      </c>
      <c r="Y39" s="1477" t="str">
        <f t="shared" si="0"/>
        <v/>
      </c>
    </row>
    <row r="40" spans="1:25" customFormat="1">
      <c r="A40" s="1439" t="s">
        <v>2571</v>
      </c>
      <c r="B40" s="1425" t="s">
        <v>2570</v>
      </c>
      <c r="C40" s="1425"/>
      <c r="D40" s="1425"/>
      <c r="E40" s="579"/>
      <c r="F40" s="670" t="str">
        <f>IFERROR(VLOOKUP(A40,Factura1_0!$K$5:$K$234,1,0),"1")</f>
        <v>1</v>
      </c>
      <c r="G40" s="670">
        <f>IFERROR(VLOOKUP(A40,Boleta1_0!$K$5:$K$234,1,0),1)</f>
        <v>1</v>
      </c>
      <c r="H40" s="670">
        <f>IFERROR(VLOOKUP(A40,'Servicios Públicos1_0'!$K$5:$K$233,1,0),1)</f>
        <v>1</v>
      </c>
      <c r="I40" s="670">
        <f>IFERROR(VLOOKUP(A40,'Nota de Débito1_0'!$K$5:$K$234,1,0),1)</f>
        <v>1</v>
      </c>
      <c r="J40" s="670">
        <f>IFERROR(VLOOKUP(A40,'Nota de Crédito1_0'!$K$5:$K$234,1,0),1)</f>
        <v>1</v>
      </c>
      <c r="K40" s="670">
        <f>IFERROR(VLOOKUP(A40,Retenciones1_0!$K$5:$K$234,1,0),1)</f>
        <v>1</v>
      </c>
      <c r="L40" s="670">
        <f>IFERROR(VLOOKUP(A40,Percepciones1_0!$K$5:$K$234,1,0),1)</f>
        <v>1</v>
      </c>
      <c r="M40" s="670">
        <f>IFERROR(VLOOKUP(A40,Guía1_0!$K$5:$K$235,1,0),1)</f>
        <v>1</v>
      </c>
      <c r="N40" s="670">
        <f>IFERROR(VLOOKUP(A40,'Resumen Diario1_1'!$K$5:$K$233,1,0),1)</f>
        <v>1</v>
      </c>
      <c r="O40" s="670">
        <f>IFERROR(VLOOKUP(A40,'Comunicación de Baja1_0'!$K$5:$K$233,1,0),1)</f>
        <v>1</v>
      </c>
      <c r="P40" s="670">
        <f>IFERROR(VLOOKUP(A40,'Resumen de reversiones1_0'!$K$5:$K$1000,1,0),1)</f>
        <v>1</v>
      </c>
      <c r="Q40" s="1404">
        <f>IFERROR(VLOOKUP(A40,Factura2_0!$N$5:$N$1045,1,0),1)</f>
        <v>1</v>
      </c>
      <c r="R40" s="670">
        <f>IFERROR(VLOOKUP($A40,Boleta2_0!$N$5:$N$1106,1,0),1)</f>
        <v>1</v>
      </c>
      <c r="S40" s="1404">
        <f>IFERROR(VLOOKUP($A40,'Servicios Públicos2_0'!$N$5:$N$262,1,0),1)</f>
        <v>1</v>
      </c>
      <c r="T40" s="670">
        <f>IFERROR(VLOOKUP($A40,NotaCredito2_0!$N$5:$N$256,1,0),1)</f>
        <v>1</v>
      </c>
      <c r="U40" s="670">
        <f>IFERROR(VLOOKUP($A40,NotaDebito2_0!$N$5:$N$253,1,0),1)</f>
        <v>1</v>
      </c>
      <c r="V40" s="670">
        <f>IFERROR(VLOOKUP($A40,General!$C$5:$C$233,1,0),1)</f>
        <v>1</v>
      </c>
      <c r="W40" s="670">
        <f>IFERROR(VLOOKUP($A40,Firma!$H$5:$H$233,1,0),1)</f>
        <v>1</v>
      </c>
      <c r="X40" s="425" t="s">
        <v>2571</v>
      </c>
      <c r="Y40" s="1477" t="str">
        <f t="shared" si="0"/>
        <v/>
      </c>
    </row>
    <row r="41" spans="1:25" customFormat="1">
      <c r="A41" s="1439" t="s">
        <v>2569</v>
      </c>
      <c r="B41" s="1425" t="s">
        <v>2568</v>
      </c>
      <c r="C41" s="1425"/>
      <c r="D41" s="1425"/>
      <c r="E41" s="579"/>
      <c r="F41" s="670" t="str">
        <f>IFERROR(VLOOKUP(A41,Factura1_0!$K$5:$K$234,1,0),"1")</f>
        <v>1</v>
      </c>
      <c r="G41" s="670">
        <f>IFERROR(VLOOKUP(A41,Boleta1_0!$K$5:$K$234,1,0),1)</f>
        <v>1</v>
      </c>
      <c r="H41" s="670">
        <f>IFERROR(VLOOKUP(A41,'Servicios Públicos1_0'!$K$5:$K$233,1,0),1)</f>
        <v>1</v>
      </c>
      <c r="I41" s="670">
        <f>IFERROR(VLOOKUP(A41,'Nota de Débito1_0'!$K$5:$K$234,1,0),1)</f>
        <v>1</v>
      </c>
      <c r="J41" s="670">
        <f>IFERROR(VLOOKUP(A41,'Nota de Crédito1_0'!$K$5:$K$234,1,0),1)</f>
        <v>1</v>
      </c>
      <c r="K41" s="670">
        <f>IFERROR(VLOOKUP(A41,Retenciones1_0!$K$5:$K$234,1,0),1)</f>
        <v>1</v>
      </c>
      <c r="L41" s="670">
        <f>IFERROR(VLOOKUP(A41,Percepciones1_0!$K$5:$K$234,1,0),1)</f>
        <v>1</v>
      </c>
      <c r="M41" s="670">
        <f>IFERROR(VLOOKUP(A41,Guía1_0!$K$5:$K$235,1,0),1)</f>
        <v>1</v>
      </c>
      <c r="N41" s="670">
        <f>IFERROR(VLOOKUP(A41,'Resumen Diario1_1'!$K$5:$K$233,1,0),1)</f>
        <v>1</v>
      </c>
      <c r="O41" s="670">
        <f>IFERROR(VLOOKUP(A41,'Comunicación de Baja1_0'!$K$5:$K$233,1,0),1)</f>
        <v>1</v>
      </c>
      <c r="P41" s="670">
        <f>IFERROR(VLOOKUP(A41,'Resumen de reversiones1_0'!$K$5:$K$1000,1,0),1)</f>
        <v>1</v>
      </c>
      <c r="Q41" s="1404">
        <f>IFERROR(VLOOKUP(A41,Factura2_0!$N$5:$N$1045,1,0),1)</f>
        <v>1</v>
      </c>
      <c r="R41" s="670">
        <f>IFERROR(VLOOKUP($A41,Boleta2_0!$N$5:$N$1106,1,0),1)</f>
        <v>1</v>
      </c>
      <c r="S41" s="1404">
        <f>IFERROR(VLOOKUP($A41,'Servicios Públicos2_0'!$N$5:$N$262,1,0),1)</f>
        <v>1</v>
      </c>
      <c r="T41" s="670">
        <f>IFERROR(VLOOKUP($A41,NotaCredito2_0!$N$5:$N$256,1,0),1)</f>
        <v>1</v>
      </c>
      <c r="U41" s="670">
        <f>IFERROR(VLOOKUP($A41,NotaDebito2_0!$N$5:$N$253,1,0),1)</f>
        <v>1</v>
      </c>
      <c r="V41" s="670">
        <f>IFERROR(VLOOKUP($A41,General!$C$5:$C$233,1,0),1)</f>
        <v>1</v>
      </c>
      <c r="W41" s="670">
        <f>IFERROR(VLOOKUP($A41,Firma!$H$5:$H$233,1,0),1)</f>
        <v>1</v>
      </c>
      <c r="X41" s="425" t="s">
        <v>2569</v>
      </c>
      <c r="Y41" s="1477" t="str">
        <f t="shared" si="0"/>
        <v/>
      </c>
    </row>
    <row r="42" spans="1:25" customFormat="1">
      <c r="A42" s="1439" t="s">
        <v>2567</v>
      </c>
      <c r="B42" s="1425" t="s">
        <v>2566</v>
      </c>
      <c r="C42" s="1425"/>
      <c r="D42" s="1425"/>
      <c r="E42" s="579"/>
      <c r="F42" s="670" t="str">
        <f>IFERROR(VLOOKUP(A42,Factura1_0!$K$5:$K$234,1,0),"1")</f>
        <v>1</v>
      </c>
      <c r="G42" s="670">
        <f>IFERROR(VLOOKUP(A42,Boleta1_0!$K$5:$K$234,1,0),1)</f>
        <v>1</v>
      </c>
      <c r="H42" s="670">
        <f>IFERROR(VLOOKUP(A42,'Servicios Públicos1_0'!$K$5:$K$233,1,0),1)</f>
        <v>1</v>
      </c>
      <c r="I42" s="670">
        <f>IFERROR(VLOOKUP(A42,'Nota de Débito1_0'!$K$5:$K$234,1,0),1)</f>
        <v>1</v>
      </c>
      <c r="J42" s="670">
        <f>IFERROR(VLOOKUP(A42,'Nota de Crédito1_0'!$K$5:$K$234,1,0),1)</f>
        <v>1</v>
      </c>
      <c r="K42" s="670">
        <f>IFERROR(VLOOKUP(A42,Retenciones1_0!$K$5:$K$234,1,0),1)</f>
        <v>1</v>
      </c>
      <c r="L42" s="670">
        <f>IFERROR(VLOOKUP(A42,Percepciones1_0!$K$5:$K$234,1,0),1)</f>
        <v>1</v>
      </c>
      <c r="M42" s="670">
        <f>IFERROR(VLOOKUP(A42,Guía1_0!$K$5:$K$235,1,0),1)</f>
        <v>1</v>
      </c>
      <c r="N42" s="670">
        <f>IFERROR(VLOOKUP(A42,'Resumen Diario1_1'!$K$5:$K$233,1,0),1)</f>
        <v>1</v>
      </c>
      <c r="O42" s="670">
        <f>IFERROR(VLOOKUP(A42,'Comunicación de Baja1_0'!$K$5:$K$233,1,0),1)</f>
        <v>1</v>
      </c>
      <c r="P42" s="670">
        <f>IFERROR(VLOOKUP(A42,'Resumen de reversiones1_0'!$K$5:$K$1000,1,0),1)</f>
        <v>1</v>
      </c>
      <c r="Q42" s="1404">
        <f>IFERROR(VLOOKUP(A42,Factura2_0!$N$5:$N$1045,1,0),1)</f>
        <v>1</v>
      </c>
      <c r="R42" s="670">
        <f>IFERROR(VLOOKUP($A42,Boleta2_0!$N$5:$N$1106,1,0),1)</f>
        <v>1</v>
      </c>
      <c r="S42" s="1404">
        <f>IFERROR(VLOOKUP($A42,'Servicios Públicos2_0'!$N$5:$N$262,1,0),1)</f>
        <v>1</v>
      </c>
      <c r="T42" s="670">
        <f>IFERROR(VLOOKUP($A42,NotaCredito2_0!$N$5:$N$256,1,0),1)</f>
        <v>1</v>
      </c>
      <c r="U42" s="670">
        <f>IFERROR(VLOOKUP($A42,NotaDebito2_0!$N$5:$N$253,1,0),1)</f>
        <v>1</v>
      </c>
      <c r="V42" s="670">
        <f>IFERROR(VLOOKUP($A42,General!$C$5:$C$233,1,0),1)</f>
        <v>1</v>
      </c>
      <c r="W42" s="670">
        <f>IFERROR(VLOOKUP($A42,Firma!$H$5:$H$233,1,0),1)</f>
        <v>1</v>
      </c>
      <c r="X42" s="425" t="s">
        <v>2567</v>
      </c>
      <c r="Y42" s="1477" t="str">
        <f t="shared" si="0"/>
        <v/>
      </c>
    </row>
    <row r="43" spans="1:25" customFormat="1">
      <c r="A43" s="1439" t="s">
        <v>2565</v>
      </c>
      <c r="B43" s="1425" t="s">
        <v>2564</v>
      </c>
      <c r="C43" s="1425"/>
      <c r="D43" s="1425"/>
      <c r="E43" s="579"/>
      <c r="F43" s="670" t="str">
        <f>IFERROR(VLOOKUP(A43,Factura1_0!$K$5:$K$234,1,0),"1")</f>
        <v>1</v>
      </c>
      <c r="G43" s="670">
        <f>IFERROR(VLOOKUP(A43,Boleta1_0!$K$5:$K$234,1,0),1)</f>
        <v>1</v>
      </c>
      <c r="H43" s="670">
        <f>IFERROR(VLOOKUP(A43,'Servicios Públicos1_0'!$K$5:$K$233,1,0),1)</f>
        <v>1</v>
      </c>
      <c r="I43" s="670">
        <f>IFERROR(VLOOKUP(A43,'Nota de Débito1_0'!$K$5:$K$234,1,0),1)</f>
        <v>1</v>
      </c>
      <c r="J43" s="670">
        <f>IFERROR(VLOOKUP(A43,'Nota de Crédito1_0'!$K$5:$K$234,1,0),1)</f>
        <v>1</v>
      </c>
      <c r="K43" s="670">
        <f>IFERROR(VLOOKUP(A43,Retenciones1_0!$K$5:$K$234,1,0),1)</f>
        <v>1</v>
      </c>
      <c r="L43" s="670">
        <f>IFERROR(VLOOKUP(A43,Percepciones1_0!$K$5:$K$234,1,0),1)</f>
        <v>1</v>
      </c>
      <c r="M43" s="670">
        <f>IFERROR(VLOOKUP(A43,Guía1_0!$K$5:$K$235,1,0),1)</f>
        <v>1</v>
      </c>
      <c r="N43" s="670">
        <f>IFERROR(VLOOKUP(A43,'Resumen Diario1_1'!$K$5:$K$233,1,0),1)</f>
        <v>1</v>
      </c>
      <c r="O43" s="670">
        <f>IFERROR(VLOOKUP(A43,'Comunicación de Baja1_0'!$K$5:$K$233,1,0),1)</f>
        <v>1</v>
      </c>
      <c r="P43" s="670">
        <f>IFERROR(VLOOKUP(A43,'Resumen de reversiones1_0'!$K$5:$K$1000,1,0),1)</f>
        <v>1</v>
      </c>
      <c r="Q43" s="1404">
        <f>IFERROR(VLOOKUP(A43,Factura2_0!$N$5:$N$1045,1,0),1)</f>
        <v>1</v>
      </c>
      <c r="R43" s="670">
        <f>IFERROR(VLOOKUP($A43,Boleta2_0!$N$5:$N$1106,1,0),1)</f>
        <v>1</v>
      </c>
      <c r="S43" s="1404">
        <f>IFERROR(VLOOKUP($A43,'Servicios Públicos2_0'!$N$5:$N$262,1,0),1)</f>
        <v>1</v>
      </c>
      <c r="T43" s="670">
        <f>IFERROR(VLOOKUP($A43,NotaCredito2_0!$N$5:$N$256,1,0),1)</f>
        <v>1</v>
      </c>
      <c r="U43" s="670">
        <f>IFERROR(VLOOKUP($A43,NotaDebito2_0!$N$5:$N$253,1,0),1)</f>
        <v>1</v>
      </c>
      <c r="V43" s="670">
        <f>IFERROR(VLOOKUP($A43,General!$C$5:$C$233,1,0),1)</f>
        <v>1</v>
      </c>
      <c r="W43" s="670">
        <f>IFERROR(VLOOKUP($A43,Firma!$H$5:$H$233,1,0),1)</f>
        <v>1</v>
      </c>
      <c r="X43" s="425" t="s">
        <v>2565</v>
      </c>
      <c r="Y43" s="1477" t="str">
        <f t="shared" si="0"/>
        <v/>
      </c>
    </row>
    <row r="44" spans="1:25" customFormat="1">
      <c r="A44" s="1439" t="s">
        <v>2563</v>
      </c>
      <c r="B44" s="1425" t="s">
        <v>2562</v>
      </c>
      <c r="C44" s="1425"/>
      <c r="D44" s="1425"/>
      <c r="E44" s="579"/>
      <c r="F44" s="670" t="str">
        <f>IFERROR(VLOOKUP(A44,Factura1_0!$K$5:$K$234,1,0),"1")</f>
        <v>1</v>
      </c>
      <c r="G44" s="670">
        <f>IFERROR(VLOOKUP(A44,Boleta1_0!$K$5:$K$234,1,0),1)</f>
        <v>1</v>
      </c>
      <c r="H44" s="670">
        <f>IFERROR(VLOOKUP(A44,'Servicios Públicos1_0'!$K$5:$K$233,1,0),1)</f>
        <v>1</v>
      </c>
      <c r="I44" s="670">
        <f>IFERROR(VLOOKUP(A44,'Nota de Débito1_0'!$K$5:$K$234,1,0),1)</f>
        <v>1</v>
      </c>
      <c r="J44" s="670">
        <f>IFERROR(VLOOKUP(A44,'Nota de Crédito1_0'!$K$5:$K$234,1,0),1)</f>
        <v>1</v>
      </c>
      <c r="K44" s="670">
        <f>IFERROR(VLOOKUP(A44,Retenciones1_0!$K$5:$K$234,1,0),1)</f>
        <v>1</v>
      </c>
      <c r="L44" s="670">
        <f>IFERROR(VLOOKUP(A44,Percepciones1_0!$K$5:$K$234,1,0),1)</f>
        <v>1</v>
      </c>
      <c r="M44" s="670">
        <f>IFERROR(VLOOKUP(A44,Guía1_0!$K$5:$K$235,1,0),1)</f>
        <v>1</v>
      </c>
      <c r="N44" s="670">
        <f>IFERROR(VLOOKUP(A44,'Resumen Diario1_1'!$K$5:$K$233,1,0),1)</f>
        <v>1</v>
      </c>
      <c r="O44" s="670">
        <f>IFERROR(VLOOKUP(A44,'Comunicación de Baja1_0'!$K$5:$K$233,1,0),1)</f>
        <v>1</v>
      </c>
      <c r="P44" s="670">
        <f>IFERROR(VLOOKUP(A44,'Resumen de reversiones1_0'!$K$5:$K$1000,1,0),1)</f>
        <v>1</v>
      </c>
      <c r="Q44" s="1404">
        <f>IFERROR(VLOOKUP(A44,Factura2_0!$N$5:$N$1045,1,0),1)</f>
        <v>1</v>
      </c>
      <c r="R44" s="670">
        <f>IFERROR(VLOOKUP($A44,Boleta2_0!$N$5:$N$1106,1,0),1)</f>
        <v>1</v>
      </c>
      <c r="S44" s="1404">
        <f>IFERROR(VLOOKUP($A44,'Servicios Públicos2_0'!$N$5:$N$262,1,0),1)</f>
        <v>1</v>
      </c>
      <c r="T44" s="670">
        <f>IFERROR(VLOOKUP($A44,NotaCredito2_0!$N$5:$N$256,1,0),1)</f>
        <v>1</v>
      </c>
      <c r="U44" s="670">
        <f>IFERROR(VLOOKUP($A44,NotaDebito2_0!$N$5:$N$253,1,0),1)</f>
        <v>1</v>
      </c>
      <c r="V44" s="670">
        <f>IFERROR(VLOOKUP($A44,General!$C$5:$C$233,1,0),1)</f>
        <v>1</v>
      </c>
      <c r="W44" s="670">
        <f>IFERROR(VLOOKUP($A44,Firma!$H$5:$H$233,1,0),1)</f>
        <v>1</v>
      </c>
      <c r="X44" s="425" t="s">
        <v>2563</v>
      </c>
      <c r="Y44" s="1477" t="str">
        <f t="shared" si="0"/>
        <v/>
      </c>
    </row>
    <row r="45" spans="1:25" customFormat="1">
      <c r="A45" s="1439" t="s">
        <v>2561</v>
      </c>
      <c r="B45" s="1425" t="s">
        <v>2560</v>
      </c>
      <c r="C45" s="1425"/>
      <c r="D45" s="1425"/>
      <c r="E45" s="579"/>
      <c r="F45" s="670" t="str">
        <f>IFERROR(VLOOKUP(A45,Factura1_0!$K$5:$K$234,1,0),"1")</f>
        <v>1</v>
      </c>
      <c r="G45" s="670">
        <f>IFERROR(VLOOKUP(A45,Boleta1_0!$K$5:$K$234,1,0),1)</f>
        <v>1</v>
      </c>
      <c r="H45" s="670">
        <f>IFERROR(VLOOKUP(A45,'Servicios Públicos1_0'!$K$5:$K$233,1,0),1)</f>
        <v>1</v>
      </c>
      <c r="I45" s="670">
        <f>IFERROR(VLOOKUP(A45,'Nota de Débito1_0'!$K$5:$K$234,1,0),1)</f>
        <v>1</v>
      </c>
      <c r="J45" s="670">
        <f>IFERROR(VLOOKUP(A45,'Nota de Crédito1_0'!$K$5:$K$234,1,0),1)</f>
        <v>1</v>
      </c>
      <c r="K45" s="670">
        <f>IFERROR(VLOOKUP(A45,Retenciones1_0!$K$5:$K$234,1,0),1)</f>
        <v>1</v>
      </c>
      <c r="L45" s="670">
        <f>IFERROR(VLOOKUP(A45,Percepciones1_0!$K$5:$K$234,1,0),1)</f>
        <v>1</v>
      </c>
      <c r="M45" s="670">
        <f>IFERROR(VLOOKUP(A45,Guía1_0!$K$5:$K$235,1,0),1)</f>
        <v>1</v>
      </c>
      <c r="N45" s="670">
        <f>IFERROR(VLOOKUP(A45,'Resumen Diario1_1'!$K$5:$K$233,1,0),1)</f>
        <v>1</v>
      </c>
      <c r="O45" s="670">
        <f>IFERROR(VLOOKUP(A45,'Comunicación de Baja1_0'!$K$5:$K$233,1,0),1)</f>
        <v>1</v>
      </c>
      <c r="P45" s="670">
        <f>IFERROR(VLOOKUP(A45,'Resumen de reversiones1_0'!$K$5:$K$1000,1,0),1)</f>
        <v>1</v>
      </c>
      <c r="Q45" s="1404">
        <f>IFERROR(VLOOKUP(A45,Factura2_0!$N$5:$N$1045,1,0),1)</f>
        <v>1</v>
      </c>
      <c r="R45" s="670">
        <f>IFERROR(VLOOKUP($A45,Boleta2_0!$N$5:$N$1106,1,0),1)</f>
        <v>1</v>
      </c>
      <c r="S45" s="1404">
        <f>IFERROR(VLOOKUP($A45,'Servicios Públicos2_0'!$N$5:$N$262,1,0),1)</f>
        <v>1</v>
      </c>
      <c r="T45" s="670">
        <f>IFERROR(VLOOKUP($A45,NotaCredito2_0!$N$5:$N$256,1,0),1)</f>
        <v>1</v>
      </c>
      <c r="U45" s="670">
        <f>IFERROR(VLOOKUP($A45,NotaDebito2_0!$N$5:$N$253,1,0),1)</f>
        <v>1</v>
      </c>
      <c r="V45" s="670">
        <f>IFERROR(VLOOKUP($A45,General!$C$5:$C$233,1,0),1)</f>
        <v>1</v>
      </c>
      <c r="W45" s="670">
        <f>IFERROR(VLOOKUP($A45,Firma!$H$5:$H$233,1,0),1)</f>
        <v>1</v>
      </c>
      <c r="X45" s="425" t="s">
        <v>2561</v>
      </c>
      <c r="Y45" s="1477" t="str">
        <f t="shared" si="0"/>
        <v/>
      </c>
    </row>
    <row r="46" spans="1:25" customFormat="1">
      <c r="A46" s="1439" t="s">
        <v>1112</v>
      </c>
      <c r="B46" s="1425" t="s">
        <v>1113</v>
      </c>
      <c r="C46" s="1425"/>
      <c r="D46" s="1425"/>
      <c r="E46" s="579"/>
      <c r="F46" s="670" t="str">
        <f>IFERROR(VLOOKUP(A46,Factura1_0!$K$5:$K$234,1,0),"1")</f>
        <v>1</v>
      </c>
      <c r="G46" s="670">
        <f>IFERROR(VLOOKUP(A46,Boleta1_0!$K$5:$K$234,1,0),1)</f>
        <v>1</v>
      </c>
      <c r="H46" s="670">
        <f>IFERROR(VLOOKUP(A46,'Servicios Públicos1_0'!$K$5:$K$233,1,0),1)</f>
        <v>1</v>
      </c>
      <c r="I46" s="670">
        <f>IFERROR(VLOOKUP(A46,'Nota de Débito1_0'!$K$5:$K$234,1,0),1)</f>
        <v>1</v>
      </c>
      <c r="J46" s="670">
        <f>IFERROR(VLOOKUP(A46,'Nota de Crédito1_0'!$K$5:$K$234,1,0),1)</f>
        <v>1</v>
      </c>
      <c r="K46" s="670">
        <f>IFERROR(VLOOKUP(A46,Retenciones1_0!$K$5:$K$234,1,0),1)</f>
        <v>1</v>
      </c>
      <c r="L46" s="670">
        <f>IFERROR(VLOOKUP(A46,Percepciones1_0!$K$5:$K$234,1,0),1)</f>
        <v>1</v>
      </c>
      <c r="M46" s="670">
        <f>IFERROR(VLOOKUP(A46,Guía1_0!$K$5:$K$235,1,0),1)</f>
        <v>1</v>
      </c>
      <c r="N46" s="670">
        <f>IFERROR(VLOOKUP(A46,'Resumen Diario1_1'!$K$5:$K$233,1,0),1)</f>
        <v>1</v>
      </c>
      <c r="O46" s="670">
        <f>IFERROR(VLOOKUP(A46,'Comunicación de Baja1_0'!$K$5:$K$233,1,0),1)</f>
        <v>1</v>
      </c>
      <c r="P46" s="670">
        <f>IFERROR(VLOOKUP(A46,'Resumen de reversiones1_0'!$K$5:$K$1000,1,0),1)</f>
        <v>1</v>
      </c>
      <c r="Q46" s="1404">
        <f>IFERROR(VLOOKUP(A46,Factura2_0!$N$5:$N$1045,1,0),1)</f>
        <v>1</v>
      </c>
      <c r="R46" s="670">
        <f>IFERROR(VLOOKUP($A46,Boleta2_0!$N$5:$N$1106,1,0),1)</f>
        <v>1</v>
      </c>
      <c r="S46" s="1404">
        <f>IFERROR(VLOOKUP($A46,'Servicios Públicos2_0'!$N$5:$N$262,1,0),1)</f>
        <v>1</v>
      </c>
      <c r="T46" s="670">
        <f>IFERROR(VLOOKUP($A46,NotaCredito2_0!$N$5:$N$256,1,0),1)</f>
        <v>1</v>
      </c>
      <c r="U46" s="670">
        <f>IFERROR(VLOOKUP($A46,NotaDebito2_0!$N$5:$N$253,1,0),1)</f>
        <v>1</v>
      </c>
      <c r="V46" s="670">
        <f>IFERROR(VLOOKUP($A46,General!$C$5:$C$233,1,0),1)</f>
        <v>1</v>
      </c>
      <c r="W46" s="670">
        <f>IFERROR(VLOOKUP($A46,Firma!$H$5:$H$233,1,0),1)</f>
        <v>1</v>
      </c>
      <c r="X46" s="425" t="s">
        <v>1112</v>
      </c>
      <c r="Y46" s="1477" t="str">
        <f t="shared" si="0"/>
        <v/>
      </c>
    </row>
    <row r="47" spans="1:25" customFormat="1">
      <c r="A47" s="1439" t="s">
        <v>2559</v>
      </c>
      <c r="B47" s="1425" t="s">
        <v>2558</v>
      </c>
      <c r="C47" s="1425"/>
      <c r="D47" s="1425"/>
      <c r="E47" s="579"/>
      <c r="F47" s="670" t="str">
        <f>IFERROR(VLOOKUP(A47,Factura1_0!$K$5:$K$234,1,0),"1")</f>
        <v>1</v>
      </c>
      <c r="G47" s="670">
        <f>IFERROR(VLOOKUP(A47,Boleta1_0!$K$5:$K$234,1,0),1)</f>
        <v>1</v>
      </c>
      <c r="H47" s="670">
        <f>IFERROR(VLOOKUP(A47,'Servicios Públicos1_0'!$K$5:$K$233,1,0),1)</f>
        <v>1</v>
      </c>
      <c r="I47" s="670">
        <f>IFERROR(VLOOKUP(A47,'Nota de Débito1_0'!$K$5:$K$234,1,0),1)</f>
        <v>1</v>
      </c>
      <c r="J47" s="670">
        <f>IFERROR(VLOOKUP(A47,'Nota de Crédito1_0'!$K$5:$K$234,1,0),1)</f>
        <v>1</v>
      </c>
      <c r="K47" s="670">
        <f>IFERROR(VLOOKUP(A47,Retenciones1_0!$K$5:$K$234,1,0),1)</f>
        <v>1</v>
      </c>
      <c r="L47" s="670">
        <f>IFERROR(VLOOKUP(A47,Percepciones1_0!$K$5:$K$234,1,0),1)</f>
        <v>1</v>
      </c>
      <c r="M47" s="670">
        <f>IFERROR(VLOOKUP(A47,Guía1_0!$K$5:$K$235,1,0),1)</f>
        <v>1</v>
      </c>
      <c r="N47" s="670">
        <f>IFERROR(VLOOKUP(A47,'Resumen Diario1_1'!$K$5:$K$233,1,0),1)</f>
        <v>1</v>
      </c>
      <c r="O47" s="670">
        <f>IFERROR(VLOOKUP(A47,'Comunicación de Baja1_0'!$K$5:$K$233,1,0),1)</f>
        <v>1</v>
      </c>
      <c r="P47" s="670">
        <f>IFERROR(VLOOKUP(A47,'Resumen de reversiones1_0'!$K$5:$K$1000,1,0),1)</f>
        <v>1</v>
      </c>
      <c r="Q47" s="1404">
        <f>IFERROR(VLOOKUP(A47,Factura2_0!$N$5:$N$1045,1,0),1)</f>
        <v>1</v>
      </c>
      <c r="R47" s="670">
        <f>IFERROR(VLOOKUP($A47,Boleta2_0!$N$5:$N$1106,1,0),1)</f>
        <v>1</v>
      </c>
      <c r="S47" s="1404">
        <f>IFERROR(VLOOKUP($A47,'Servicios Públicos2_0'!$N$5:$N$262,1,0),1)</f>
        <v>1</v>
      </c>
      <c r="T47" s="670">
        <f>IFERROR(VLOOKUP($A47,NotaCredito2_0!$N$5:$N$256,1,0),1)</f>
        <v>1</v>
      </c>
      <c r="U47" s="670">
        <f>IFERROR(VLOOKUP($A47,NotaDebito2_0!$N$5:$N$253,1,0),1)</f>
        <v>1</v>
      </c>
      <c r="V47" s="670">
        <f>IFERROR(VLOOKUP($A47,General!$C$5:$C$233,1,0),1)</f>
        <v>1</v>
      </c>
      <c r="W47" s="670">
        <f>IFERROR(VLOOKUP($A47,Firma!$H$5:$H$233,1,0),1)</f>
        <v>1</v>
      </c>
      <c r="X47" s="425" t="s">
        <v>2559</v>
      </c>
      <c r="Y47" s="1477" t="str">
        <f t="shared" si="0"/>
        <v/>
      </c>
    </row>
    <row r="48" spans="1:25" customFormat="1">
      <c r="A48" s="1439" t="s">
        <v>2557</v>
      </c>
      <c r="B48" s="1425" t="s">
        <v>2556</v>
      </c>
      <c r="C48" s="1425"/>
      <c r="D48" s="1425"/>
      <c r="E48" s="579"/>
      <c r="F48" s="670" t="str">
        <f>IFERROR(VLOOKUP(A48,Factura1_0!$K$5:$K$234,1,0),"1")</f>
        <v>1</v>
      </c>
      <c r="G48" s="670">
        <f>IFERROR(VLOOKUP(A48,Boleta1_0!$K$5:$K$234,1,0),1)</f>
        <v>1</v>
      </c>
      <c r="H48" s="670">
        <f>IFERROR(VLOOKUP(A48,'Servicios Públicos1_0'!$K$5:$K$233,1,0),1)</f>
        <v>1</v>
      </c>
      <c r="I48" s="670">
        <f>IFERROR(VLOOKUP(A48,'Nota de Débito1_0'!$K$5:$K$234,1,0),1)</f>
        <v>1</v>
      </c>
      <c r="J48" s="670">
        <f>IFERROR(VLOOKUP(A48,'Nota de Crédito1_0'!$K$5:$K$234,1,0),1)</f>
        <v>1</v>
      </c>
      <c r="K48" s="670">
        <f>IFERROR(VLOOKUP(A48,Retenciones1_0!$K$5:$K$234,1,0),1)</f>
        <v>1</v>
      </c>
      <c r="L48" s="670">
        <f>IFERROR(VLOOKUP(A48,Percepciones1_0!$K$5:$K$234,1,0),1)</f>
        <v>1</v>
      </c>
      <c r="M48" s="670">
        <f>IFERROR(VLOOKUP(A48,Guía1_0!$K$5:$K$235,1,0),1)</f>
        <v>1</v>
      </c>
      <c r="N48" s="670">
        <f>IFERROR(VLOOKUP(A48,'Resumen Diario1_1'!$K$5:$K$233,1,0),1)</f>
        <v>1</v>
      </c>
      <c r="O48" s="670">
        <f>IFERROR(VLOOKUP(A48,'Comunicación de Baja1_0'!$K$5:$K$233,1,0),1)</f>
        <v>1</v>
      </c>
      <c r="P48" s="670">
        <f>IFERROR(VLOOKUP(A48,'Resumen de reversiones1_0'!$K$5:$K$1000,1,0),1)</f>
        <v>1</v>
      </c>
      <c r="Q48" s="1404">
        <f>IFERROR(VLOOKUP(A48,Factura2_0!$N$5:$N$1045,1,0),1)</f>
        <v>1</v>
      </c>
      <c r="R48" s="670">
        <f>IFERROR(VLOOKUP($A48,Boleta2_0!$N$5:$N$1106,1,0),1)</f>
        <v>1</v>
      </c>
      <c r="S48" s="1404">
        <f>IFERROR(VLOOKUP($A48,'Servicios Públicos2_0'!$N$5:$N$262,1,0),1)</f>
        <v>1</v>
      </c>
      <c r="T48" s="670">
        <f>IFERROR(VLOOKUP($A48,NotaCredito2_0!$N$5:$N$256,1,0),1)</f>
        <v>1</v>
      </c>
      <c r="U48" s="670">
        <f>IFERROR(VLOOKUP($A48,NotaDebito2_0!$N$5:$N$253,1,0),1)</f>
        <v>1</v>
      </c>
      <c r="V48" s="670">
        <f>IFERROR(VLOOKUP($A48,General!$C$5:$C$233,1,0),1)</f>
        <v>1</v>
      </c>
      <c r="W48" s="670">
        <f>IFERROR(VLOOKUP($A48,Firma!$H$5:$H$233,1,0),1)</f>
        <v>1</v>
      </c>
      <c r="X48" s="425" t="s">
        <v>2557</v>
      </c>
      <c r="Y48" s="1477" t="str">
        <f t="shared" si="0"/>
        <v/>
      </c>
    </row>
    <row r="49" spans="1:25" customFormat="1">
      <c r="A49" s="1439" t="s">
        <v>2555</v>
      </c>
      <c r="B49" s="1425" t="s">
        <v>2554</v>
      </c>
      <c r="C49" s="1425"/>
      <c r="D49" s="1425"/>
      <c r="E49" s="579"/>
      <c r="F49" s="670" t="str">
        <f>IFERROR(VLOOKUP(A49,Factura1_0!$K$5:$K$234,1,0),"1")</f>
        <v>1</v>
      </c>
      <c r="G49" s="670">
        <f>IFERROR(VLOOKUP(A49,Boleta1_0!$K$5:$K$234,1,0),1)</f>
        <v>1</v>
      </c>
      <c r="H49" s="670">
        <f>IFERROR(VLOOKUP(A49,'Servicios Públicos1_0'!$K$5:$K$233,1,0),1)</f>
        <v>1</v>
      </c>
      <c r="I49" s="670">
        <f>IFERROR(VLOOKUP(A49,'Nota de Débito1_0'!$K$5:$K$234,1,0),1)</f>
        <v>1</v>
      </c>
      <c r="J49" s="670">
        <f>IFERROR(VLOOKUP(A49,'Nota de Crédito1_0'!$K$5:$K$234,1,0),1)</f>
        <v>1</v>
      </c>
      <c r="K49" s="670">
        <f>IFERROR(VLOOKUP(A49,Retenciones1_0!$K$5:$K$234,1,0),1)</f>
        <v>1</v>
      </c>
      <c r="L49" s="670">
        <f>IFERROR(VLOOKUP(A49,Percepciones1_0!$K$5:$K$234,1,0),1)</f>
        <v>1</v>
      </c>
      <c r="M49" s="670">
        <f>IFERROR(VLOOKUP(A49,Guía1_0!$K$5:$K$235,1,0),1)</f>
        <v>1</v>
      </c>
      <c r="N49" s="670">
        <f>IFERROR(VLOOKUP(A49,'Resumen Diario1_1'!$K$5:$K$233,1,0),1)</f>
        <v>1</v>
      </c>
      <c r="O49" s="670">
        <f>IFERROR(VLOOKUP(A49,'Comunicación de Baja1_0'!$K$5:$K$233,1,0),1)</f>
        <v>1</v>
      </c>
      <c r="P49" s="670">
        <f>IFERROR(VLOOKUP(A49,'Resumen de reversiones1_0'!$K$5:$K$1000,1,0),1)</f>
        <v>1</v>
      </c>
      <c r="Q49" s="1404">
        <f>IFERROR(VLOOKUP(A49,Factura2_0!$N$5:$N$1045,1,0),1)</f>
        <v>1</v>
      </c>
      <c r="R49" s="670">
        <f>IFERROR(VLOOKUP($A49,Boleta2_0!$N$5:$N$1106,1,0),1)</f>
        <v>1</v>
      </c>
      <c r="S49" s="1404">
        <f>IFERROR(VLOOKUP($A49,'Servicios Públicos2_0'!$N$5:$N$262,1,0),1)</f>
        <v>1</v>
      </c>
      <c r="T49" s="670">
        <f>IFERROR(VLOOKUP($A49,NotaCredito2_0!$N$5:$N$256,1,0),1)</f>
        <v>1</v>
      </c>
      <c r="U49" s="670">
        <f>IFERROR(VLOOKUP($A49,NotaDebito2_0!$N$5:$N$253,1,0),1)</f>
        <v>1</v>
      </c>
      <c r="V49" s="670">
        <f>IFERROR(VLOOKUP($A49,General!$C$5:$C$233,1,0),1)</f>
        <v>1</v>
      </c>
      <c r="W49" s="670">
        <f>IFERROR(VLOOKUP($A49,Firma!$H$5:$H$233,1,0),1)</f>
        <v>1</v>
      </c>
      <c r="X49" s="425" t="s">
        <v>2555</v>
      </c>
      <c r="Y49" s="1477" t="str">
        <f t="shared" si="0"/>
        <v/>
      </c>
    </row>
    <row r="50" spans="1:25" customFormat="1">
      <c r="A50" s="1439" t="s">
        <v>2553</v>
      </c>
      <c r="B50" s="1425" t="s">
        <v>2552</v>
      </c>
      <c r="C50" s="1425"/>
      <c r="D50" s="1425"/>
      <c r="E50" s="579"/>
      <c r="F50" s="670" t="str">
        <f>IFERROR(VLOOKUP(A50,Factura1_0!$K$5:$K$234,1,0),"1")</f>
        <v>1</v>
      </c>
      <c r="G50" s="670">
        <f>IFERROR(VLOOKUP(A50,Boleta1_0!$K$5:$K$234,1,0),1)</f>
        <v>1</v>
      </c>
      <c r="H50" s="670">
        <f>IFERROR(VLOOKUP(A50,'Servicios Públicos1_0'!$K$5:$K$233,1,0),1)</f>
        <v>1</v>
      </c>
      <c r="I50" s="670">
        <f>IFERROR(VLOOKUP(A50,'Nota de Débito1_0'!$K$5:$K$234,1,0),1)</f>
        <v>1</v>
      </c>
      <c r="J50" s="670">
        <f>IFERROR(VLOOKUP(A50,'Nota de Crédito1_0'!$K$5:$K$234,1,0),1)</f>
        <v>1</v>
      </c>
      <c r="K50" s="670">
        <f>IFERROR(VLOOKUP(A50,Retenciones1_0!$K$5:$K$234,1,0),1)</f>
        <v>1</v>
      </c>
      <c r="L50" s="670">
        <f>IFERROR(VLOOKUP(A50,Percepciones1_0!$K$5:$K$234,1,0),1)</f>
        <v>1</v>
      </c>
      <c r="M50" s="670">
        <f>IFERROR(VLOOKUP(A50,Guía1_0!$K$5:$K$235,1,0),1)</f>
        <v>1</v>
      </c>
      <c r="N50" s="670">
        <f>IFERROR(VLOOKUP(A50,'Resumen Diario1_1'!$K$5:$K$233,1,0),1)</f>
        <v>1</v>
      </c>
      <c r="O50" s="670">
        <f>IFERROR(VLOOKUP(A50,'Comunicación de Baja1_0'!$K$5:$K$233,1,0),1)</f>
        <v>1</v>
      </c>
      <c r="P50" s="670">
        <f>IFERROR(VLOOKUP(A50,'Resumen de reversiones1_0'!$K$5:$K$1000,1,0),1)</f>
        <v>1</v>
      </c>
      <c r="Q50" s="1404">
        <f>IFERROR(VLOOKUP(A50,Factura2_0!$N$5:$N$1045,1,0),1)</f>
        <v>1</v>
      </c>
      <c r="R50" s="670">
        <f>IFERROR(VLOOKUP($A50,Boleta2_0!$N$5:$N$1106,1,0),1)</f>
        <v>1</v>
      </c>
      <c r="S50" s="1404">
        <f>IFERROR(VLOOKUP($A50,'Servicios Públicos2_0'!$N$5:$N$262,1,0),1)</f>
        <v>1</v>
      </c>
      <c r="T50" s="670">
        <f>IFERROR(VLOOKUP($A50,NotaCredito2_0!$N$5:$N$256,1,0),1)</f>
        <v>1</v>
      </c>
      <c r="U50" s="670">
        <f>IFERROR(VLOOKUP($A50,NotaDebito2_0!$N$5:$N$253,1,0),1)</f>
        <v>1</v>
      </c>
      <c r="V50" s="670">
        <f>IFERROR(VLOOKUP($A50,General!$C$5:$C$233,1,0),1)</f>
        <v>1</v>
      </c>
      <c r="W50" s="670">
        <f>IFERROR(VLOOKUP($A50,Firma!$H$5:$H$233,1,0),1)</f>
        <v>1</v>
      </c>
      <c r="X50" s="425" t="s">
        <v>2553</v>
      </c>
      <c r="Y50" s="1477" t="str">
        <f t="shared" si="0"/>
        <v/>
      </c>
    </row>
    <row r="51" spans="1:25" customFormat="1">
      <c r="A51" s="1439" t="s">
        <v>2551</v>
      </c>
      <c r="B51" s="1425" t="s">
        <v>2550</v>
      </c>
      <c r="C51" s="1425"/>
      <c r="D51" s="1425"/>
      <c r="E51" s="579"/>
      <c r="F51" s="670" t="str">
        <f>IFERROR(VLOOKUP(A51,Factura1_0!$K$5:$K$234,1,0),"1")</f>
        <v>1</v>
      </c>
      <c r="G51" s="670">
        <f>IFERROR(VLOOKUP(A51,Boleta1_0!$K$5:$K$234,1,0),1)</f>
        <v>1</v>
      </c>
      <c r="H51" s="670">
        <f>IFERROR(VLOOKUP(A51,'Servicios Públicos1_0'!$K$5:$K$233,1,0),1)</f>
        <v>1</v>
      </c>
      <c r="I51" s="670">
        <f>IFERROR(VLOOKUP(A51,'Nota de Débito1_0'!$K$5:$K$234,1,0),1)</f>
        <v>1</v>
      </c>
      <c r="J51" s="670">
        <f>IFERROR(VLOOKUP(A51,'Nota de Crédito1_0'!$K$5:$K$234,1,0),1)</f>
        <v>1</v>
      </c>
      <c r="K51" s="670">
        <f>IFERROR(VLOOKUP(A51,Retenciones1_0!$K$5:$K$234,1,0),1)</f>
        <v>1</v>
      </c>
      <c r="L51" s="670">
        <f>IFERROR(VLOOKUP(A51,Percepciones1_0!$K$5:$K$234,1,0),1)</f>
        <v>1</v>
      </c>
      <c r="M51" s="670">
        <f>IFERROR(VLOOKUP(A51,Guía1_0!$K$5:$K$235,1,0),1)</f>
        <v>1</v>
      </c>
      <c r="N51" s="670">
        <f>IFERROR(VLOOKUP(A51,'Resumen Diario1_1'!$K$5:$K$233,1,0),1)</f>
        <v>1</v>
      </c>
      <c r="O51" s="670">
        <f>IFERROR(VLOOKUP(A51,'Comunicación de Baja1_0'!$K$5:$K$233,1,0),1)</f>
        <v>1</v>
      </c>
      <c r="P51" s="670">
        <f>IFERROR(VLOOKUP(A51,'Resumen de reversiones1_0'!$K$5:$K$1000,1,0),1)</f>
        <v>1</v>
      </c>
      <c r="Q51" s="1404">
        <f>IFERROR(VLOOKUP(A51,Factura2_0!$N$5:$N$1045,1,0),1)</f>
        <v>1</v>
      </c>
      <c r="R51" s="670">
        <f>IFERROR(VLOOKUP($A51,Boleta2_0!$N$5:$N$1106,1,0),1)</f>
        <v>1</v>
      </c>
      <c r="S51" s="1404">
        <f>IFERROR(VLOOKUP($A51,'Servicios Públicos2_0'!$N$5:$N$262,1,0),1)</f>
        <v>1</v>
      </c>
      <c r="T51" s="670">
        <f>IFERROR(VLOOKUP($A51,NotaCredito2_0!$N$5:$N$256,1,0),1)</f>
        <v>1</v>
      </c>
      <c r="U51" s="670">
        <f>IFERROR(VLOOKUP($A51,NotaDebito2_0!$N$5:$N$253,1,0),1)</f>
        <v>1</v>
      </c>
      <c r="V51" s="670">
        <f>IFERROR(VLOOKUP($A51,General!$C$5:$C$233,1,0),1)</f>
        <v>1</v>
      </c>
      <c r="W51" s="670">
        <f>IFERROR(VLOOKUP($A51,Firma!$H$5:$H$233,1,0),1)</f>
        <v>1</v>
      </c>
      <c r="X51" s="425" t="s">
        <v>2551</v>
      </c>
      <c r="Y51" s="1477" t="str">
        <f t="shared" si="0"/>
        <v/>
      </c>
    </row>
    <row r="52" spans="1:25" customFormat="1">
      <c r="A52" s="1439" t="s">
        <v>381</v>
      </c>
      <c r="B52" s="1425" t="s">
        <v>711</v>
      </c>
      <c r="C52" s="1425"/>
      <c r="D52" s="1425"/>
      <c r="E52" s="579"/>
      <c r="F52" s="670" t="str">
        <f>IFERROR(VLOOKUP(A52,Factura1_0!$K$5:$K$234,1,0),"1")</f>
        <v>1</v>
      </c>
      <c r="G52" s="670">
        <f>IFERROR(VLOOKUP(A52,Boleta1_0!$K$5:$K$234,1,0),1)</f>
        <v>1</v>
      </c>
      <c r="H52" s="670">
        <f>IFERROR(VLOOKUP(A52,'Servicios Públicos1_0'!$K$5:$K$233,1,0),1)</f>
        <v>1</v>
      </c>
      <c r="I52" s="670">
        <f>IFERROR(VLOOKUP(A52,'Nota de Débito1_0'!$K$5:$K$234,1,0),1)</f>
        <v>1</v>
      </c>
      <c r="J52" s="670">
        <f>IFERROR(VLOOKUP(A52,'Nota de Crédito1_0'!$K$5:$K$234,1,0),1)</f>
        <v>1</v>
      </c>
      <c r="K52" s="670">
        <f>IFERROR(VLOOKUP(A52,Retenciones1_0!$K$5:$K$234,1,0),1)</f>
        <v>1</v>
      </c>
      <c r="L52" s="670">
        <f>IFERROR(VLOOKUP(A52,Percepciones1_0!$K$5:$K$234,1,0),1)</f>
        <v>1</v>
      </c>
      <c r="M52" s="670">
        <f>IFERROR(VLOOKUP(A52,Guía1_0!$K$5:$K$235,1,0),1)</f>
        <v>1</v>
      </c>
      <c r="N52" s="670">
        <f>IFERROR(VLOOKUP(A52,'Resumen Diario1_1'!$K$5:$K$233,1,0),1)</f>
        <v>1</v>
      </c>
      <c r="O52" s="670">
        <f>IFERROR(VLOOKUP(A52,'Comunicación de Baja1_0'!$K$5:$K$233,1,0),1)</f>
        <v>1</v>
      </c>
      <c r="P52" s="670">
        <f>IFERROR(VLOOKUP(A52,'Resumen de reversiones1_0'!$K$5:$K$1000,1,0),1)</f>
        <v>1</v>
      </c>
      <c r="Q52" s="1404">
        <f>IFERROR(VLOOKUP(A52,Factura2_0!$N$5:$N$1045,1,0),1)</f>
        <v>1</v>
      </c>
      <c r="R52" s="670">
        <f>IFERROR(VLOOKUP($A52,Boleta2_0!$N$5:$N$1106,1,0),1)</f>
        <v>1</v>
      </c>
      <c r="S52" s="1404">
        <f>IFERROR(VLOOKUP($A52,'Servicios Públicos2_0'!$N$5:$N$262,1,0),1)</f>
        <v>1</v>
      </c>
      <c r="T52" s="670">
        <f>IFERROR(VLOOKUP($A52,NotaCredito2_0!$N$5:$N$256,1,0),1)</f>
        <v>1</v>
      </c>
      <c r="U52" s="670">
        <f>IFERROR(VLOOKUP($A52,NotaDebito2_0!$N$5:$N$253,1,0),1)</f>
        <v>1</v>
      </c>
      <c r="V52" s="670" t="str">
        <f>IFERROR(VLOOKUP($A52,General!$C$5:$C$233,1,0),1)</f>
        <v>0306</v>
      </c>
      <c r="W52" s="670">
        <f>IFERROR(VLOOKUP($A52,Firma!$H$5:$H$233,1,0),1)</f>
        <v>1</v>
      </c>
      <c r="X52" s="425" t="s">
        <v>381</v>
      </c>
      <c r="Y52" s="1477" t="str">
        <f t="shared" si="0"/>
        <v>0306</v>
      </c>
    </row>
    <row r="53" spans="1:25" customFormat="1">
      <c r="A53" s="1439" t="s">
        <v>2549</v>
      </c>
      <c r="B53" s="1425" t="s">
        <v>2548</v>
      </c>
      <c r="C53" s="1425"/>
      <c r="D53" s="1425"/>
      <c r="E53" s="579"/>
      <c r="F53" s="670" t="str">
        <f>IFERROR(VLOOKUP(A53,Factura1_0!$K$5:$K$234,1,0),"1")</f>
        <v>1</v>
      </c>
      <c r="G53" s="670">
        <f>IFERROR(VLOOKUP(A53,Boleta1_0!$K$5:$K$234,1,0),1)</f>
        <v>1</v>
      </c>
      <c r="H53" s="670">
        <f>IFERROR(VLOOKUP(A53,'Servicios Públicos1_0'!$K$5:$K$233,1,0),1)</f>
        <v>1</v>
      </c>
      <c r="I53" s="670">
        <f>IFERROR(VLOOKUP(A53,'Nota de Débito1_0'!$K$5:$K$234,1,0),1)</f>
        <v>1</v>
      </c>
      <c r="J53" s="670">
        <f>IFERROR(VLOOKUP(A53,'Nota de Crédito1_0'!$K$5:$K$234,1,0),1)</f>
        <v>1</v>
      </c>
      <c r="K53" s="670">
        <f>IFERROR(VLOOKUP(A53,Retenciones1_0!$K$5:$K$234,1,0),1)</f>
        <v>1</v>
      </c>
      <c r="L53" s="670">
        <f>IFERROR(VLOOKUP(A53,Percepciones1_0!$K$5:$K$234,1,0),1)</f>
        <v>1</v>
      </c>
      <c r="M53" s="670">
        <f>IFERROR(VLOOKUP(A53,Guía1_0!$K$5:$K$235,1,0),1)</f>
        <v>1</v>
      </c>
      <c r="N53" s="670">
        <f>IFERROR(VLOOKUP(A53,'Resumen Diario1_1'!$K$5:$K$233,1,0),1)</f>
        <v>1</v>
      </c>
      <c r="O53" s="670">
        <f>IFERROR(VLOOKUP(A53,'Comunicación de Baja1_0'!$K$5:$K$233,1,0),1)</f>
        <v>1</v>
      </c>
      <c r="P53" s="670">
        <f>IFERROR(VLOOKUP(A53,'Resumen de reversiones1_0'!$K$5:$K$1000,1,0),1)</f>
        <v>1</v>
      </c>
      <c r="Q53" s="1404">
        <f>IFERROR(VLOOKUP(A53,Factura2_0!$N$5:$N$1045,1,0),1)</f>
        <v>1</v>
      </c>
      <c r="R53" s="670">
        <f>IFERROR(VLOOKUP($A53,Boleta2_0!$N$5:$N$1106,1,0),1)</f>
        <v>1</v>
      </c>
      <c r="S53" s="1404">
        <f>IFERROR(VLOOKUP($A53,'Servicios Públicos2_0'!$N$5:$N$262,1,0),1)</f>
        <v>1</v>
      </c>
      <c r="T53" s="670">
        <f>IFERROR(VLOOKUP($A53,NotaCredito2_0!$N$5:$N$256,1,0),1)</f>
        <v>1</v>
      </c>
      <c r="U53" s="670">
        <f>IFERROR(VLOOKUP($A53,NotaDebito2_0!$N$5:$N$253,1,0),1)</f>
        <v>1</v>
      </c>
      <c r="V53" s="670">
        <f>IFERROR(VLOOKUP($A53,General!$C$5:$C$233,1,0),1)</f>
        <v>1</v>
      </c>
      <c r="W53" s="670">
        <f>IFERROR(VLOOKUP($A53,Firma!$H$5:$H$233,1,0),1)</f>
        <v>1</v>
      </c>
      <c r="X53" s="425" t="s">
        <v>2549</v>
      </c>
      <c r="Y53" s="1477" t="str">
        <f t="shared" si="0"/>
        <v/>
      </c>
    </row>
    <row r="54" spans="1:25" customFormat="1">
      <c r="A54" s="1439" t="s">
        <v>2547</v>
      </c>
      <c r="B54" s="1425" t="s">
        <v>2546</v>
      </c>
      <c r="C54" s="1425"/>
      <c r="D54" s="1425"/>
      <c r="E54" s="579"/>
      <c r="F54" s="670" t="str">
        <f>IFERROR(VLOOKUP(A54,Factura1_0!$K$5:$K$234,1,0),"1")</f>
        <v>1</v>
      </c>
      <c r="G54" s="670">
        <f>IFERROR(VLOOKUP(A54,Boleta1_0!$K$5:$K$234,1,0),1)</f>
        <v>1</v>
      </c>
      <c r="H54" s="670">
        <f>IFERROR(VLOOKUP(A54,'Servicios Públicos1_0'!$K$5:$K$233,1,0),1)</f>
        <v>1</v>
      </c>
      <c r="I54" s="670">
        <f>IFERROR(VLOOKUP(A54,'Nota de Débito1_0'!$K$5:$K$234,1,0),1)</f>
        <v>1</v>
      </c>
      <c r="J54" s="670">
        <f>IFERROR(VLOOKUP(A54,'Nota de Crédito1_0'!$K$5:$K$234,1,0),1)</f>
        <v>1</v>
      </c>
      <c r="K54" s="670">
        <f>IFERROR(VLOOKUP(A54,Retenciones1_0!$K$5:$K$234,1,0),1)</f>
        <v>1</v>
      </c>
      <c r="L54" s="670">
        <f>IFERROR(VLOOKUP(A54,Percepciones1_0!$K$5:$K$234,1,0),1)</f>
        <v>1</v>
      </c>
      <c r="M54" s="670">
        <f>IFERROR(VLOOKUP(A54,Guía1_0!$K$5:$K$235,1,0),1)</f>
        <v>1</v>
      </c>
      <c r="N54" s="670">
        <f>IFERROR(VLOOKUP(A54,'Resumen Diario1_1'!$K$5:$K$233,1,0),1)</f>
        <v>1</v>
      </c>
      <c r="O54" s="670">
        <f>IFERROR(VLOOKUP(A54,'Comunicación de Baja1_0'!$K$5:$K$233,1,0),1)</f>
        <v>1</v>
      </c>
      <c r="P54" s="670">
        <f>IFERROR(VLOOKUP(A54,'Resumen de reversiones1_0'!$K$5:$K$1000,1,0),1)</f>
        <v>1</v>
      </c>
      <c r="Q54" s="1404">
        <f>IFERROR(VLOOKUP(A54,Factura2_0!$N$5:$N$1045,1,0),1)</f>
        <v>1</v>
      </c>
      <c r="R54" s="670">
        <f>IFERROR(VLOOKUP($A54,Boleta2_0!$N$5:$N$1106,1,0),1)</f>
        <v>1</v>
      </c>
      <c r="S54" s="1404">
        <f>IFERROR(VLOOKUP($A54,'Servicios Públicos2_0'!$N$5:$N$262,1,0),1)</f>
        <v>1</v>
      </c>
      <c r="T54" s="670">
        <f>IFERROR(VLOOKUP($A54,NotaCredito2_0!$N$5:$N$256,1,0),1)</f>
        <v>1</v>
      </c>
      <c r="U54" s="670">
        <f>IFERROR(VLOOKUP($A54,NotaDebito2_0!$N$5:$N$253,1,0),1)</f>
        <v>1</v>
      </c>
      <c r="V54" s="670">
        <f>IFERROR(VLOOKUP($A54,General!$C$5:$C$233,1,0),1)</f>
        <v>1</v>
      </c>
      <c r="W54" s="670">
        <f>IFERROR(VLOOKUP($A54,Firma!$H$5:$H$233,1,0),1)</f>
        <v>1</v>
      </c>
      <c r="X54" s="425" t="s">
        <v>2547</v>
      </c>
      <c r="Y54" s="1477" t="str">
        <f t="shared" si="0"/>
        <v/>
      </c>
    </row>
    <row r="55" spans="1:25" customFormat="1">
      <c r="A55" s="1439" t="s">
        <v>2545</v>
      </c>
      <c r="B55" s="1425" t="s">
        <v>2019</v>
      </c>
      <c r="C55" s="1425"/>
      <c r="D55" s="1425"/>
      <c r="E55" s="579"/>
      <c r="F55" s="670" t="str">
        <f>IFERROR(VLOOKUP(A55,Factura1_0!$K$5:$K$234,1,0),"1")</f>
        <v>1</v>
      </c>
      <c r="G55" s="670">
        <f>IFERROR(VLOOKUP(A55,Boleta1_0!$K$5:$K$234,1,0),1)</f>
        <v>1</v>
      </c>
      <c r="H55" s="670">
        <f>IFERROR(VLOOKUP(A55,'Servicios Públicos1_0'!$K$5:$K$233,1,0),1)</f>
        <v>1</v>
      </c>
      <c r="I55" s="670">
        <f>IFERROR(VLOOKUP(A55,'Nota de Débito1_0'!$K$5:$K$234,1,0),1)</f>
        <v>1</v>
      </c>
      <c r="J55" s="670">
        <f>IFERROR(VLOOKUP(A55,'Nota de Crédito1_0'!$K$5:$K$234,1,0),1)</f>
        <v>1</v>
      </c>
      <c r="K55" s="670">
        <f>IFERROR(VLOOKUP(A55,Retenciones1_0!$K$5:$K$234,1,0),1)</f>
        <v>1</v>
      </c>
      <c r="L55" s="670">
        <f>IFERROR(VLOOKUP(A55,Percepciones1_0!$K$5:$K$234,1,0),1)</f>
        <v>1</v>
      </c>
      <c r="M55" s="670">
        <f>IFERROR(VLOOKUP(A55,Guía1_0!$K$5:$K$235,1,0),1)</f>
        <v>1</v>
      </c>
      <c r="N55" s="670">
        <f>IFERROR(VLOOKUP(A55,'Resumen Diario1_1'!$K$5:$K$233,1,0),1)</f>
        <v>1</v>
      </c>
      <c r="O55" s="670">
        <f>IFERROR(VLOOKUP(A55,'Comunicación de Baja1_0'!$K$5:$K$233,1,0),1)</f>
        <v>1</v>
      </c>
      <c r="P55" s="670">
        <f>IFERROR(VLOOKUP(A55,'Resumen de reversiones1_0'!$K$5:$K$1000,1,0),1)</f>
        <v>1</v>
      </c>
      <c r="Q55" s="1404">
        <f>IFERROR(VLOOKUP(A55,Factura2_0!$N$5:$N$1045,1,0),1)</f>
        <v>1</v>
      </c>
      <c r="R55" s="670">
        <f>IFERROR(VLOOKUP($A55,Boleta2_0!$N$5:$N$1106,1,0),1)</f>
        <v>1</v>
      </c>
      <c r="S55" s="1404">
        <f>IFERROR(VLOOKUP($A55,'Servicios Públicos2_0'!$N$5:$N$262,1,0),1)</f>
        <v>1</v>
      </c>
      <c r="T55" s="670">
        <f>IFERROR(VLOOKUP($A55,NotaCredito2_0!$N$5:$N$256,1,0),1)</f>
        <v>1</v>
      </c>
      <c r="U55" s="670">
        <f>IFERROR(VLOOKUP($A55,NotaDebito2_0!$N$5:$N$253,1,0),1)</f>
        <v>1</v>
      </c>
      <c r="V55" s="670">
        <f>IFERROR(VLOOKUP($A55,General!$C$5:$C$233,1,0),1)</f>
        <v>1</v>
      </c>
      <c r="W55" s="670">
        <f>IFERROR(VLOOKUP($A55,Firma!$H$5:$H$233,1,0),1)</f>
        <v>1</v>
      </c>
      <c r="X55" s="425" t="s">
        <v>2545</v>
      </c>
      <c r="Y55" s="1477" t="str">
        <f t="shared" si="0"/>
        <v/>
      </c>
    </row>
    <row r="56" spans="1:25" customFormat="1">
      <c r="A56" s="1439" t="s">
        <v>2544</v>
      </c>
      <c r="B56" s="1425" t="s">
        <v>2017</v>
      </c>
      <c r="C56" s="1425"/>
      <c r="D56" s="1425"/>
      <c r="E56" s="579"/>
      <c r="F56" s="670" t="str">
        <f>IFERROR(VLOOKUP(A56,Factura1_0!$K$5:$K$234,1,0),"1")</f>
        <v>1</v>
      </c>
      <c r="G56" s="670">
        <f>IFERROR(VLOOKUP(A56,Boleta1_0!$K$5:$K$234,1,0),1)</f>
        <v>1</v>
      </c>
      <c r="H56" s="670">
        <f>IFERROR(VLOOKUP(A56,'Servicios Públicos1_0'!$K$5:$K$233,1,0),1)</f>
        <v>1</v>
      </c>
      <c r="I56" s="670">
        <f>IFERROR(VLOOKUP(A56,'Nota de Débito1_0'!$K$5:$K$234,1,0),1)</f>
        <v>1</v>
      </c>
      <c r="J56" s="670">
        <f>IFERROR(VLOOKUP(A56,'Nota de Crédito1_0'!$K$5:$K$234,1,0),1)</f>
        <v>1</v>
      </c>
      <c r="K56" s="670">
        <f>IFERROR(VLOOKUP(A56,Retenciones1_0!$K$5:$K$234,1,0),1)</f>
        <v>1</v>
      </c>
      <c r="L56" s="670">
        <f>IFERROR(VLOOKUP(A56,Percepciones1_0!$K$5:$K$234,1,0),1)</f>
        <v>1</v>
      </c>
      <c r="M56" s="670">
        <f>IFERROR(VLOOKUP(A56,Guía1_0!$K$5:$K$235,1,0),1)</f>
        <v>1</v>
      </c>
      <c r="N56" s="670">
        <f>IFERROR(VLOOKUP(A56,'Resumen Diario1_1'!$K$5:$K$233,1,0),1)</f>
        <v>1</v>
      </c>
      <c r="O56" s="670">
        <f>IFERROR(VLOOKUP(A56,'Comunicación de Baja1_0'!$K$5:$K$233,1,0),1)</f>
        <v>1</v>
      </c>
      <c r="P56" s="670">
        <f>IFERROR(VLOOKUP(A56,'Resumen de reversiones1_0'!$K$5:$K$1000,1,0),1)</f>
        <v>1</v>
      </c>
      <c r="Q56" s="1404">
        <f>IFERROR(VLOOKUP(A56,Factura2_0!$N$5:$N$1045,1,0),1)</f>
        <v>1</v>
      </c>
      <c r="R56" s="670">
        <f>IFERROR(VLOOKUP($A56,Boleta2_0!$N$5:$N$1106,1,0),1)</f>
        <v>1</v>
      </c>
      <c r="S56" s="1404">
        <f>IFERROR(VLOOKUP($A56,'Servicios Públicos2_0'!$N$5:$N$262,1,0),1)</f>
        <v>1</v>
      </c>
      <c r="T56" s="670">
        <f>IFERROR(VLOOKUP($A56,NotaCredito2_0!$N$5:$N$256,1,0),1)</f>
        <v>1</v>
      </c>
      <c r="U56" s="670">
        <f>IFERROR(VLOOKUP($A56,NotaDebito2_0!$N$5:$N$253,1,0),1)</f>
        <v>1</v>
      </c>
      <c r="V56" s="670">
        <f>IFERROR(VLOOKUP($A56,General!$C$5:$C$233,1,0),1)</f>
        <v>1</v>
      </c>
      <c r="W56" s="670">
        <f>IFERROR(VLOOKUP($A56,Firma!$H$5:$H$233,1,0),1)</f>
        <v>1</v>
      </c>
      <c r="X56" s="425" t="s">
        <v>2544</v>
      </c>
      <c r="Y56" s="1477" t="str">
        <f t="shared" si="0"/>
        <v/>
      </c>
    </row>
    <row r="57" spans="1:25" customFormat="1">
      <c r="A57" s="1439" t="s">
        <v>2543</v>
      </c>
      <c r="B57" s="1425" t="s">
        <v>2542</v>
      </c>
      <c r="C57" s="1425"/>
      <c r="D57" s="1425"/>
      <c r="E57" s="579"/>
      <c r="F57" s="670" t="str">
        <f>IFERROR(VLOOKUP(A57,Factura1_0!$K$5:$K$234,1,0),"1")</f>
        <v>1</v>
      </c>
      <c r="G57" s="670">
        <f>IFERROR(VLOOKUP(A57,Boleta1_0!$K$5:$K$234,1,0),1)</f>
        <v>1</v>
      </c>
      <c r="H57" s="670">
        <f>IFERROR(VLOOKUP(A57,'Servicios Públicos1_0'!$K$5:$K$233,1,0),1)</f>
        <v>1</v>
      </c>
      <c r="I57" s="670">
        <f>IFERROR(VLOOKUP(A57,'Nota de Débito1_0'!$K$5:$K$234,1,0),1)</f>
        <v>1</v>
      </c>
      <c r="J57" s="670">
        <f>IFERROR(VLOOKUP(A57,'Nota de Crédito1_0'!$K$5:$K$234,1,0),1)</f>
        <v>1</v>
      </c>
      <c r="K57" s="670">
        <f>IFERROR(VLOOKUP(A57,Retenciones1_0!$K$5:$K$234,1,0),1)</f>
        <v>1</v>
      </c>
      <c r="L57" s="670">
        <f>IFERROR(VLOOKUP(A57,Percepciones1_0!$K$5:$K$234,1,0),1)</f>
        <v>1</v>
      </c>
      <c r="M57" s="670">
        <f>IFERROR(VLOOKUP(A57,Guía1_0!$K$5:$K$235,1,0),1)</f>
        <v>1</v>
      </c>
      <c r="N57" s="670">
        <f>IFERROR(VLOOKUP(A57,'Resumen Diario1_1'!$K$5:$K$233,1,0),1)</f>
        <v>1</v>
      </c>
      <c r="O57" s="670">
        <f>IFERROR(VLOOKUP(A57,'Comunicación de Baja1_0'!$K$5:$K$233,1,0),1)</f>
        <v>1</v>
      </c>
      <c r="P57" s="670">
        <f>IFERROR(VLOOKUP(A57,'Resumen de reversiones1_0'!$K$5:$K$1000,1,0),1)</f>
        <v>1</v>
      </c>
      <c r="Q57" s="1404">
        <f>IFERROR(VLOOKUP(A57,Factura2_0!$N$5:$N$1045,1,0),1)</f>
        <v>1</v>
      </c>
      <c r="R57" s="670">
        <f>IFERROR(VLOOKUP($A57,Boleta2_0!$N$5:$N$1106,1,0),1)</f>
        <v>1</v>
      </c>
      <c r="S57" s="1404">
        <f>IFERROR(VLOOKUP($A57,'Servicios Públicos2_0'!$N$5:$N$262,1,0),1)</f>
        <v>1</v>
      </c>
      <c r="T57" s="670">
        <f>IFERROR(VLOOKUP($A57,NotaCredito2_0!$N$5:$N$256,1,0),1)</f>
        <v>1</v>
      </c>
      <c r="U57" s="670">
        <f>IFERROR(VLOOKUP($A57,NotaDebito2_0!$N$5:$N$253,1,0),1)</f>
        <v>1</v>
      </c>
      <c r="V57" s="670">
        <f>IFERROR(VLOOKUP($A57,General!$C$5:$C$233,1,0),1)</f>
        <v>1</v>
      </c>
      <c r="W57" s="670">
        <f>IFERROR(VLOOKUP($A57,Firma!$H$5:$H$233,1,0),1)</f>
        <v>1</v>
      </c>
      <c r="X57" s="425" t="s">
        <v>2543</v>
      </c>
      <c r="Y57" s="1477" t="str">
        <f t="shared" si="0"/>
        <v/>
      </c>
    </row>
    <row r="58" spans="1:25" customFormat="1">
      <c r="A58" s="1439" t="s">
        <v>2541</v>
      </c>
      <c r="B58" s="1425" t="s">
        <v>2540</v>
      </c>
      <c r="C58" s="1425"/>
      <c r="D58" s="1425"/>
      <c r="E58" s="579"/>
      <c r="F58" s="670" t="str">
        <f>IFERROR(VLOOKUP(A58,Factura1_0!$K$5:$K$234,1,0),"1")</f>
        <v>1</v>
      </c>
      <c r="G58" s="670">
        <f>IFERROR(VLOOKUP(A58,Boleta1_0!$K$5:$K$234,1,0),1)</f>
        <v>1</v>
      </c>
      <c r="H58" s="670">
        <f>IFERROR(VLOOKUP(A58,'Servicios Públicos1_0'!$K$5:$K$233,1,0),1)</f>
        <v>1</v>
      </c>
      <c r="I58" s="670">
        <f>IFERROR(VLOOKUP(A58,'Nota de Débito1_0'!$K$5:$K$234,1,0),1)</f>
        <v>1</v>
      </c>
      <c r="J58" s="670">
        <f>IFERROR(VLOOKUP(A58,'Nota de Crédito1_0'!$K$5:$K$234,1,0),1)</f>
        <v>1</v>
      </c>
      <c r="K58" s="670">
        <f>IFERROR(VLOOKUP(A58,Retenciones1_0!$K$5:$K$234,1,0),1)</f>
        <v>1</v>
      </c>
      <c r="L58" s="670">
        <f>IFERROR(VLOOKUP(A58,Percepciones1_0!$K$5:$K$234,1,0),1)</f>
        <v>1</v>
      </c>
      <c r="M58" s="670">
        <f>IFERROR(VLOOKUP(A58,Guía1_0!$K$5:$K$235,1,0),1)</f>
        <v>1</v>
      </c>
      <c r="N58" s="670">
        <f>IFERROR(VLOOKUP(A58,'Resumen Diario1_1'!$K$5:$K$233,1,0),1)</f>
        <v>1</v>
      </c>
      <c r="O58" s="670">
        <f>IFERROR(VLOOKUP(A58,'Comunicación de Baja1_0'!$K$5:$K$233,1,0),1)</f>
        <v>1</v>
      </c>
      <c r="P58" s="670">
        <f>IFERROR(VLOOKUP(A58,'Resumen de reversiones1_0'!$K$5:$K$1000,1,0),1)</f>
        <v>1</v>
      </c>
      <c r="Q58" s="1404">
        <f>IFERROR(VLOOKUP(A58,Factura2_0!$N$5:$N$1045,1,0),1)</f>
        <v>1</v>
      </c>
      <c r="R58" s="670">
        <f>IFERROR(VLOOKUP($A58,Boleta2_0!$N$5:$N$1106,1,0),1)</f>
        <v>1</v>
      </c>
      <c r="S58" s="1404">
        <f>IFERROR(VLOOKUP($A58,'Servicios Públicos2_0'!$N$5:$N$262,1,0),1)</f>
        <v>1</v>
      </c>
      <c r="T58" s="670">
        <f>IFERROR(VLOOKUP($A58,NotaCredito2_0!$N$5:$N$256,1,0),1)</f>
        <v>1</v>
      </c>
      <c r="U58" s="670">
        <f>IFERROR(VLOOKUP($A58,NotaDebito2_0!$N$5:$N$253,1,0),1)</f>
        <v>1</v>
      </c>
      <c r="V58" s="670">
        <f>IFERROR(VLOOKUP($A58,General!$C$5:$C$233,1,0),1)</f>
        <v>1</v>
      </c>
      <c r="W58" s="670">
        <f>IFERROR(VLOOKUP($A58,Firma!$H$5:$H$233,1,0),1)</f>
        <v>1</v>
      </c>
      <c r="X58" s="425" t="s">
        <v>2541</v>
      </c>
      <c r="Y58" s="1477" t="str">
        <f t="shared" si="0"/>
        <v/>
      </c>
    </row>
    <row r="59" spans="1:25" customFormat="1">
      <c r="A59" s="1439" t="s">
        <v>2539</v>
      </c>
      <c r="B59" s="1425" t="s">
        <v>511</v>
      </c>
      <c r="C59" s="1425"/>
      <c r="D59" s="1425"/>
      <c r="E59" s="579"/>
      <c r="F59" s="670" t="str">
        <f>IFERROR(VLOOKUP(A59,Factura1_0!$K$5:$K$234,1,0),"1")</f>
        <v>1</v>
      </c>
      <c r="G59" s="670">
        <f>IFERROR(VLOOKUP(A59,Boleta1_0!$K$5:$K$234,1,0),1)</f>
        <v>1</v>
      </c>
      <c r="H59" s="670">
        <f>IFERROR(VLOOKUP(A59,'Servicios Públicos1_0'!$K$5:$K$233,1,0),1)</f>
        <v>1</v>
      </c>
      <c r="I59" s="670">
        <f>IFERROR(VLOOKUP(A59,'Nota de Débito1_0'!$K$5:$K$234,1,0),1)</f>
        <v>1</v>
      </c>
      <c r="J59" s="670">
        <f>IFERROR(VLOOKUP(A59,'Nota de Crédito1_0'!$K$5:$K$234,1,0),1)</f>
        <v>1</v>
      </c>
      <c r="K59" s="670" t="str">
        <f>IFERROR(VLOOKUP(A59,Retenciones1_0!$K$5:$K$234,1,0),1)</f>
        <v>1001</v>
      </c>
      <c r="L59" s="670" t="str">
        <f>IFERROR(VLOOKUP(A59,Percepciones1_0!$K$5:$K$234,1,0),1)</f>
        <v>1001</v>
      </c>
      <c r="M59" s="670" t="str">
        <f>IFERROR(VLOOKUP(A59,Guía1_0!$K$5:$K$235,1,0),1)</f>
        <v>1001</v>
      </c>
      <c r="N59" s="670">
        <f>IFERROR(VLOOKUP(A59,'Resumen Diario1_1'!$K$5:$K$233,1,0),1)</f>
        <v>1</v>
      </c>
      <c r="O59" s="670">
        <f>IFERROR(VLOOKUP(A59,'Comunicación de Baja1_0'!$K$5:$K$233,1,0),1)</f>
        <v>1</v>
      </c>
      <c r="P59" s="670">
        <f>IFERROR(VLOOKUP(A59,'Resumen de reversiones1_0'!$K$5:$K$1000,1,0),1)</f>
        <v>1</v>
      </c>
      <c r="Q59" s="1404" t="str">
        <f>IFERROR(VLOOKUP(A59,Factura2_0!$N$5:$N$1045,1,0),1)</f>
        <v>1001</v>
      </c>
      <c r="R59" s="670" t="str">
        <f>IFERROR(VLOOKUP($A59,Boleta2_0!$N$5:$N$1106,1,0),1)</f>
        <v>1001</v>
      </c>
      <c r="S59" s="1404" t="str">
        <f>IFERROR(VLOOKUP($A59,'Servicios Públicos2_0'!$N$5:$N$262,1,0),1)</f>
        <v>1001</v>
      </c>
      <c r="T59" s="670" t="str">
        <f>IFERROR(VLOOKUP($A59,NotaCredito2_0!$N$5:$N$256,1,0),1)</f>
        <v>1001</v>
      </c>
      <c r="U59" s="670" t="str">
        <f>IFERROR(VLOOKUP($A59,NotaDebito2_0!$N$5:$N$253,1,0),1)</f>
        <v>1001</v>
      </c>
      <c r="V59" s="670">
        <f>IFERROR(VLOOKUP($A59,General!$C$5:$C$233,1,0),1)</f>
        <v>1</v>
      </c>
      <c r="W59" s="670">
        <f>IFERROR(VLOOKUP($A59,Firma!$H$5:$H$233,1,0),1)</f>
        <v>1</v>
      </c>
      <c r="X59" s="425" t="s">
        <v>2539</v>
      </c>
      <c r="Y59" s="1477" t="str">
        <f t="shared" si="0"/>
        <v>1001</v>
      </c>
    </row>
    <row r="60" spans="1:25" customFormat="1">
      <c r="A60" s="1439" t="s">
        <v>2538</v>
      </c>
      <c r="B60" s="1425" t="s">
        <v>250</v>
      </c>
      <c r="C60" s="1425"/>
      <c r="D60" s="1425"/>
      <c r="E60" s="579"/>
      <c r="F60" s="670" t="str">
        <f>IFERROR(VLOOKUP(A60,Factura1_0!$K$5:$K$234,1,0),"1")</f>
        <v>1</v>
      </c>
      <c r="G60" s="670">
        <f>IFERROR(VLOOKUP(A60,Boleta1_0!$K$5:$K$234,1,0),1)</f>
        <v>1</v>
      </c>
      <c r="H60" s="670">
        <f>IFERROR(VLOOKUP(A60,'Servicios Públicos1_0'!$K$5:$K$233,1,0),1)</f>
        <v>1</v>
      </c>
      <c r="I60" s="670">
        <f>IFERROR(VLOOKUP(A60,'Nota de Débito1_0'!$K$5:$K$234,1,0),1)</f>
        <v>1</v>
      </c>
      <c r="J60" s="670">
        <f>IFERROR(VLOOKUP(A60,'Nota de Crédito1_0'!$K$5:$K$234,1,0),1)</f>
        <v>1</v>
      </c>
      <c r="K60" s="670">
        <f>IFERROR(VLOOKUP(A60,Retenciones1_0!$K$5:$K$234,1,0),1)</f>
        <v>1</v>
      </c>
      <c r="L60" s="670">
        <f>IFERROR(VLOOKUP(A60,Percepciones1_0!$K$5:$K$234,1,0),1)</f>
        <v>1</v>
      </c>
      <c r="M60" s="670">
        <f>IFERROR(VLOOKUP(A60,Guía1_0!$K$5:$K$235,1,0),1)</f>
        <v>1</v>
      </c>
      <c r="N60" s="670">
        <f>IFERROR(VLOOKUP(A60,'Resumen Diario1_1'!$K$5:$K$233,1,0),1)</f>
        <v>1</v>
      </c>
      <c r="O60" s="670">
        <f>IFERROR(VLOOKUP(A60,'Comunicación de Baja1_0'!$K$5:$K$233,1,0),1)</f>
        <v>1</v>
      </c>
      <c r="P60" s="670">
        <f>IFERROR(VLOOKUP(A60,'Resumen de reversiones1_0'!$K$5:$K$1000,1,0),1)</f>
        <v>1</v>
      </c>
      <c r="Q60" s="1404">
        <f>IFERROR(VLOOKUP(A60,Factura2_0!$N$5:$N$1045,1,0),1)</f>
        <v>1</v>
      </c>
      <c r="R60" s="670">
        <f>IFERROR(VLOOKUP($A60,Boleta2_0!$N$5:$N$1106,1,0),1)</f>
        <v>1</v>
      </c>
      <c r="S60" s="1404">
        <f>IFERROR(VLOOKUP($A60,'Servicios Públicos2_0'!$N$5:$N$262,1,0),1)</f>
        <v>1</v>
      </c>
      <c r="T60" s="670">
        <f>IFERROR(VLOOKUP($A60,NotaCredito2_0!$N$5:$N$256,1,0),1)</f>
        <v>1</v>
      </c>
      <c r="U60" s="670">
        <f>IFERROR(VLOOKUP($A60,NotaDebito2_0!$N$5:$N$253,1,0),1)</f>
        <v>1</v>
      </c>
      <c r="V60" s="670">
        <f>IFERROR(VLOOKUP($A60,General!$C$5:$C$233,1,0),1)</f>
        <v>1</v>
      </c>
      <c r="W60" s="670">
        <f>IFERROR(VLOOKUP($A60,Firma!$H$5:$H$233,1,0),1)</f>
        <v>1</v>
      </c>
      <c r="X60" s="425" t="s">
        <v>2538</v>
      </c>
      <c r="Y60" s="1477" t="str">
        <f t="shared" si="0"/>
        <v/>
      </c>
    </row>
    <row r="61" spans="1:25" customFormat="1">
      <c r="A61" s="1439" t="s">
        <v>2537</v>
      </c>
      <c r="B61" s="1425" t="s">
        <v>513</v>
      </c>
      <c r="C61" s="1425"/>
      <c r="D61" s="1425"/>
      <c r="E61" s="579"/>
      <c r="F61" s="670" t="str">
        <f>IFERROR(VLOOKUP(A61,Factura1_0!$K$5:$K$234,1,0),"1")</f>
        <v>1003</v>
      </c>
      <c r="G61" s="670" t="str">
        <f>IFERROR(VLOOKUP(A61,Boleta1_0!$K$5:$K$234,1,0),1)</f>
        <v>1003</v>
      </c>
      <c r="H61" s="670" t="str">
        <f>IFERROR(VLOOKUP(A61,'Servicios Públicos1_0'!$K$5:$K$233,1,0),1)</f>
        <v>1003</v>
      </c>
      <c r="I61" s="670">
        <f>IFERROR(VLOOKUP(A61,'Nota de Débito1_0'!$K$5:$K$234,1,0),1)</f>
        <v>1</v>
      </c>
      <c r="J61" s="670">
        <f>IFERROR(VLOOKUP(A61,'Nota de Crédito1_0'!$K$5:$K$234,1,0),1)</f>
        <v>1</v>
      </c>
      <c r="K61" s="670">
        <f>IFERROR(VLOOKUP(A61,Retenciones1_0!$K$5:$K$234,1,0),1)</f>
        <v>1</v>
      </c>
      <c r="L61" s="670">
        <f>IFERROR(VLOOKUP(A61,Percepciones1_0!$K$5:$K$234,1,0),1)</f>
        <v>1</v>
      </c>
      <c r="M61" s="670">
        <f>IFERROR(VLOOKUP(A61,Guía1_0!$K$5:$K$235,1,0),1)</f>
        <v>1</v>
      </c>
      <c r="N61" s="670">
        <f>IFERROR(VLOOKUP(A61,'Resumen Diario1_1'!$K$5:$K$233,1,0),1)</f>
        <v>1</v>
      </c>
      <c r="O61" s="670">
        <f>IFERROR(VLOOKUP(A61,'Comunicación de Baja1_0'!$K$5:$K$233,1,0),1)</f>
        <v>1</v>
      </c>
      <c r="P61" s="670">
        <f>IFERROR(VLOOKUP(A61,'Resumen de reversiones1_0'!$K$5:$K$1000,1,0),1)</f>
        <v>1</v>
      </c>
      <c r="Q61" s="1404" t="str">
        <f>IFERROR(VLOOKUP(A61,Factura2_0!$N$5:$N$1045,1,0),1)</f>
        <v>1003</v>
      </c>
      <c r="R61" s="670" t="str">
        <f>IFERROR(VLOOKUP($A61,Boleta2_0!$N$5:$N$1106,1,0),1)</f>
        <v>1003</v>
      </c>
      <c r="S61" s="1404" t="str">
        <f>IFERROR(VLOOKUP($A61,'Servicios Públicos2_0'!$N$5:$N$262,1,0),1)</f>
        <v>1003</v>
      </c>
      <c r="T61" s="670">
        <f>IFERROR(VLOOKUP($A61,NotaCredito2_0!$N$5:$N$256,1,0),1)</f>
        <v>1</v>
      </c>
      <c r="U61" s="670">
        <f>IFERROR(VLOOKUP($A61,NotaDebito2_0!$N$5:$N$253,1,0),1)</f>
        <v>1</v>
      </c>
      <c r="V61" s="670">
        <f>IFERROR(VLOOKUP($A61,General!$C$5:$C$233,1,0),1)</f>
        <v>1</v>
      </c>
      <c r="W61" s="670">
        <f>IFERROR(VLOOKUP($A61,Firma!$H$5:$H$233,1,0),1)</f>
        <v>1</v>
      </c>
      <c r="X61" s="425" t="s">
        <v>2537</v>
      </c>
      <c r="Y61" s="1477" t="str">
        <f t="shared" si="0"/>
        <v>1003</v>
      </c>
    </row>
    <row r="62" spans="1:25" customFormat="1">
      <c r="A62" s="1439" t="s">
        <v>2536</v>
      </c>
      <c r="B62" s="1425" t="s">
        <v>512</v>
      </c>
      <c r="C62" s="1425"/>
      <c r="D62" s="1425"/>
      <c r="E62" s="579"/>
      <c r="F62" s="670" t="str">
        <f>IFERROR(VLOOKUP(A62,Factura1_0!$K$5:$K$234,1,0),"1")</f>
        <v>1004</v>
      </c>
      <c r="G62" s="670" t="str">
        <f>IFERROR(VLOOKUP(A62,Boleta1_0!$K$5:$K$234,1,0),1)</f>
        <v>1004</v>
      </c>
      <c r="H62" s="670" t="str">
        <f>IFERROR(VLOOKUP(A62,'Servicios Públicos1_0'!$K$5:$K$233,1,0),1)</f>
        <v>1004</v>
      </c>
      <c r="I62" s="670">
        <f>IFERROR(VLOOKUP(A62,'Nota de Débito1_0'!$K$5:$K$234,1,0),1)</f>
        <v>1</v>
      </c>
      <c r="J62" s="670">
        <f>IFERROR(VLOOKUP(A62,'Nota de Crédito1_0'!$K$5:$K$234,1,0),1)</f>
        <v>1</v>
      </c>
      <c r="K62" s="670">
        <f>IFERROR(VLOOKUP(A62,Retenciones1_0!$K$5:$K$234,1,0),1)</f>
        <v>1</v>
      </c>
      <c r="L62" s="670">
        <f>IFERROR(VLOOKUP(A62,Percepciones1_0!$K$5:$K$234,1,0),1)</f>
        <v>1</v>
      </c>
      <c r="M62" s="670">
        <f>IFERROR(VLOOKUP(A62,Guía1_0!$K$5:$K$235,1,0),1)</f>
        <v>1</v>
      </c>
      <c r="N62" s="670">
        <f>IFERROR(VLOOKUP(A62,'Resumen Diario1_1'!$K$5:$K$233,1,0),1)</f>
        <v>1</v>
      </c>
      <c r="O62" s="670">
        <f>IFERROR(VLOOKUP(A62,'Comunicación de Baja1_0'!$K$5:$K$233,1,0),1)</f>
        <v>1</v>
      </c>
      <c r="P62" s="670">
        <f>IFERROR(VLOOKUP(A62,'Resumen de reversiones1_0'!$K$5:$K$1000,1,0),1)</f>
        <v>1</v>
      </c>
      <c r="Q62" s="1404" t="str">
        <f>IFERROR(VLOOKUP(A62,Factura2_0!$N$5:$N$1045,1,0),1)</f>
        <v>1004</v>
      </c>
      <c r="R62" s="670" t="str">
        <f>IFERROR(VLOOKUP($A62,Boleta2_0!$N$5:$N$1106,1,0),1)</f>
        <v>1004</v>
      </c>
      <c r="S62" s="1404" t="str">
        <f>IFERROR(VLOOKUP($A62,'Servicios Públicos2_0'!$N$5:$N$262,1,0),1)</f>
        <v>1004</v>
      </c>
      <c r="T62" s="670">
        <f>IFERROR(VLOOKUP($A62,NotaCredito2_0!$N$5:$N$256,1,0),1)</f>
        <v>1</v>
      </c>
      <c r="U62" s="670">
        <f>IFERROR(VLOOKUP($A62,NotaDebito2_0!$N$5:$N$253,1,0),1)</f>
        <v>1</v>
      </c>
      <c r="V62" s="670">
        <f>IFERROR(VLOOKUP($A62,General!$C$5:$C$233,1,0),1)</f>
        <v>1</v>
      </c>
      <c r="W62" s="670">
        <f>IFERROR(VLOOKUP($A62,Firma!$H$5:$H$233,1,0),1)</f>
        <v>1</v>
      </c>
      <c r="X62" s="425" t="s">
        <v>2536</v>
      </c>
      <c r="Y62" s="1477" t="str">
        <f t="shared" si="0"/>
        <v>1004</v>
      </c>
    </row>
    <row r="63" spans="1:25" customFormat="1">
      <c r="A63" s="1439" t="s">
        <v>2535</v>
      </c>
      <c r="B63" s="1425" t="s">
        <v>510</v>
      </c>
      <c r="C63" s="1425"/>
      <c r="D63" s="1425"/>
      <c r="E63" s="579"/>
      <c r="F63" s="670" t="str">
        <f>IFERROR(VLOOKUP(A63,Factura1_0!$K$5:$K$234,1,0),"1")</f>
        <v>1</v>
      </c>
      <c r="G63" s="670">
        <f>IFERROR(VLOOKUP(A63,Boleta1_0!$K$5:$K$234,1,0),1)</f>
        <v>1</v>
      </c>
      <c r="H63" s="670">
        <f>IFERROR(VLOOKUP(A63,'Servicios Públicos1_0'!$K$5:$K$233,1,0),1)</f>
        <v>1</v>
      </c>
      <c r="I63" s="670">
        <f>IFERROR(VLOOKUP(A63,'Nota de Débito1_0'!$K$5:$K$234,1,0),1)</f>
        <v>1</v>
      </c>
      <c r="J63" s="670">
        <f>IFERROR(VLOOKUP(A63,'Nota de Crédito1_0'!$K$5:$K$234,1,0),1)</f>
        <v>1</v>
      </c>
      <c r="K63" s="670">
        <f>IFERROR(VLOOKUP(A63,Retenciones1_0!$K$5:$K$234,1,0),1)</f>
        <v>1</v>
      </c>
      <c r="L63" s="670">
        <f>IFERROR(VLOOKUP(A63,Percepciones1_0!$K$5:$K$234,1,0),1)</f>
        <v>1</v>
      </c>
      <c r="M63" s="670">
        <f>IFERROR(VLOOKUP(A63,Guía1_0!$K$5:$K$235,1,0),1)</f>
        <v>1</v>
      </c>
      <c r="N63" s="670">
        <f>IFERROR(VLOOKUP(A63,'Resumen Diario1_1'!$K$5:$K$233,1,0),1)</f>
        <v>1</v>
      </c>
      <c r="O63" s="670">
        <f>IFERROR(VLOOKUP(A63,'Comunicación de Baja1_0'!$K$5:$K$233,1,0),1)</f>
        <v>1</v>
      </c>
      <c r="P63" s="670">
        <f>IFERROR(VLOOKUP(A63,'Resumen de reversiones1_0'!$K$5:$K$1000,1,0),1)</f>
        <v>1</v>
      </c>
      <c r="Q63" s="1404">
        <f>IFERROR(VLOOKUP(A63,Factura2_0!$N$5:$N$1045,1,0),1)</f>
        <v>1</v>
      </c>
      <c r="R63" s="670">
        <f>IFERROR(VLOOKUP($A63,Boleta2_0!$N$5:$N$1106,1,0),1)</f>
        <v>1</v>
      </c>
      <c r="S63" s="1404">
        <f>IFERROR(VLOOKUP($A63,'Servicios Públicos2_0'!$N$5:$N$262,1,0),1)</f>
        <v>1</v>
      </c>
      <c r="T63" s="670">
        <f>IFERROR(VLOOKUP($A63,NotaCredito2_0!$N$5:$N$256,1,0),1)</f>
        <v>1</v>
      </c>
      <c r="U63" s="670">
        <f>IFERROR(VLOOKUP($A63,NotaDebito2_0!$N$5:$N$253,1,0),1)</f>
        <v>1</v>
      </c>
      <c r="V63" s="670">
        <f>IFERROR(VLOOKUP($A63,General!$C$5:$C$233,1,0),1)</f>
        <v>1</v>
      </c>
      <c r="W63" s="670">
        <f>IFERROR(VLOOKUP($A63,Firma!$H$5:$H$233,1,0),1)</f>
        <v>1</v>
      </c>
      <c r="X63" s="425" t="s">
        <v>2535</v>
      </c>
      <c r="Y63" s="1477" t="str">
        <f t="shared" si="0"/>
        <v/>
      </c>
    </row>
    <row r="64" spans="1:25" customFormat="1">
      <c r="A64" s="1439" t="s">
        <v>2534</v>
      </c>
      <c r="B64" s="1425" t="s">
        <v>509</v>
      </c>
      <c r="C64" s="1425"/>
      <c r="D64" s="1425"/>
      <c r="E64" s="579"/>
      <c r="F64" s="670" t="str">
        <f>IFERROR(VLOOKUP(A64,Factura1_0!$K$5:$K$234,1,0),"1")</f>
        <v>1</v>
      </c>
      <c r="G64" s="670">
        <f>IFERROR(VLOOKUP(A64,Boleta1_0!$K$5:$K$234,1,0),1)</f>
        <v>1</v>
      </c>
      <c r="H64" s="670">
        <f>IFERROR(VLOOKUP(A64,'Servicios Públicos1_0'!$K$5:$K$233,1,0),1)</f>
        <v>1</v>
      </c>
      <c r="I64" s="670">
        <f>IFERROR(VLOOKUP(A64,'Nota de Débito1_0'!$K$5:$K$234,1,0),1)</f>
        <v>1</v>
      </c>
      <c r="J64" s="670">
        <f>IFERROR(VLOOKUP(A64,'Nota de Crédito1_0'!$K$5:$K$234,1,0),1)</f>
        <v>1</v>
      </c>
      <c r="K64" s="670">
        <f>IFERROR(VLOOKUP(A64,Retenciones1_0!$K$5:$K$234,1,0),1)</f>
        <v>1</v>
      </c>
      <c r="L64" s="670">
        <f>IFERROR(VLOOKUP(A64,Percepciones1_0!$K$5:$K$234,1,0),1)</f>
        <v>1</v>
      </c>
      <c r="M64" s="670">
        <f>IFERROR(VLOOKUP(A64,Guía1_0!$K$5:$K$235,1,0),1)</f>
        <v>1</v>
      </c>
      <c r="N64" s="670">
        <f>IFERROR(VLOOKUP(A64,'Resumen Diario1_1'!$K$5:$K$233,1,0),1)</f>
        <v>1</v>
      </c>
      <c r="O64" s="670">
        <f>IFERROR(VLOOKUP(A64,'Comunicación de Baja1_0'!$K$5:$K$233,1,0),1)</f>
        <v>1</v>
      </c>
      <c r="P64" s="670">
        <f>IFERROR(VLOOKUP(A64,'Resumen de reversiones1_0'!$K$5:$K$1000,1,0),1)</f>
        <v>1</v>
      </c>
      <c r="Q64" s="1404" t="str">
        <f>IFERROR(VLOOKUP(A64,Factura2_0!$N$5:$N$1045,1,0),1)</f>
        <v>1006</v>
      </c>
      <c r="R64" s="670" t="str">
        <f>IFERROR(VLOOKUP($A64,Boleta2_0!$N$5:$N$1106,1,0),1)</f>
        <v>1006</v>
      </c>
      <c r="S64" s="1404">
        <f>IFERROR(VLOOKUP($A64,'Servicios Públicos2_0'!$N$5:$N$262,1,0),1)</f>
        <v>1</v>
      </c>
      <c r="T64" s="670">
        <f>IFERROR(VLOOKUP($A64,NotaCredito2_0!$N$5:$N$256,1,0),1)</f>
        <v>1</v>
      </c>
      <c r="U64" s="670">
        <f>IFERROR(VLOOKUP($A64,NotaDebito2_0!$N$5:$N$253,1,0),1)</f>
        <v>1</v>
      </c>
      <c r="V64" s="670">
        <f>IFERROR(VLOOKUP($A64,General!$C$5:$C$233,1,0),1)</f>
        <v>1</v>
      </c>
      <c r="W64" s="670">
        <f>IFERROR(VLOOKUP($A64,Firma!$H$5:$H$233,1,0),1)</f>
        <v>1</v>
      </c>
      <c r="X64" s="425" t="s">
        <v>2534</v>
      </c>
      <c r="Y64" s="1477" t="str">
        <f t="shared" si="0"/>
        <v>1006</v>
      </c>
    </row>
    <row r="65" spans="1:25" customFormat="1">
      <c r="A65" s="1439" t="s">
        <v>2533</v>
      </c>
      <c r="B65" s="1425" t="s">
        <v>3930</v>
      </c>
      <c r="C65" s="1425"/>
      <c r="D65" s="1425"/>
      <c r="E65" s="579"/>
      <c r="F65" s="670" t="str">
        <f>IFERROR(VLOOKUP(A65,Factura1_0!$K$5:$K$234,1,0),"1")</f>
        <v>1007</v>
      </c>
      <c r="G65" s="670" t="str">
        <f>IFERROR(VLOOKUP(A65,Boleta1_0!$K$5:$K$234,1,0),1)</f>
        <v>1007</v>
      </c>
      <c r="H65" s="670" t="str">
        <f>IFERROR(VLOOKUP(A65,'Servicios Públicos1_0'!$K$5:$K$233,1,0),1)</f>
        <v>1007</v>
      </c>
      <c r="I65" s="670" t="str">
        <f>IFERROR(VLOOKUP(A65,'Nota de Débito1_0'!$K$5:$K$234,1,0),1)</f>
        <v>1007</v>
      </c>
      <c r="J65" s="670" t="str">
        <f>IFERROR(VLOOKUP(A65,'Nota de Crédito1_0'!$K$5:$K$234,1,0),1)</f>
        <v>1007</v>
      </c>
      <c r="K65" s="670">
        <f>IFERROR(VLOOKUP(A65,Retenciones1_0!$K$5:$K$234,1,0),1)</f>
        <v>1</v>
      </c>
      <c r="L65" s="670">
        <f>IFERROR(VLOOKUP(A65,Percepciones1_0!$K$5:$K$234,1,0),1)</f>
        <v>1</v>
      </c>
      <c r="M65" s="670">
        <f>IFERROR(VLOOKUP(A65,Guía1_0!$K$5:$K$235,1,0),1)</f>
        <v>1</v>
      </c>
      <c r="N65" s="670">
        <f>IFERROR(VLOOKUP(A65,'Resumen Diario1_1'!$K$5:$K$233,1,0),1)</f>
        <v>1</v>
      </c>
      <c r="O65" s="670">
        <f>IFERROR(VLOOKUP(A65,'Comunicación de Baja1_0'!$K$5:$K$233,1,0),1)</f>
        <v>1</v>
      </c>
      <c r="P65" s="670">
        <f>IFERROR(VLOOKUP(A65,'Resumen de reversiones1_0'!$K$5:$K$1000,1,0),1)</f>
        <v>1</v>
      </c>
      <c r="Q65" s="1404" t="str">
        <f>IFERROR(VLOOKUP(A65,Factura2_0!$N$5:$N$1045,1,0),1)</f>
        <v>1007</v>
      </c>
      <c r="R65" s="670" t="str">
        <f>IFERROR(VLOOKUP($A65,Boleta2_0!$N$5:$N$1106,1,0),1)</f>
        <v>1007</v>
      </c>
      <c r="S65" s="1404" t="str">
        <f>IFERROR(VLOOKUP($A65,'Servicios Públicos2_0'!$N$5:$N$262,1,0),1)</f>
        <v>1007</v>
      </c>
      <c r="T65" s="670">
        <f>IFERROR(VLOOKUP($A65,NotaCredito2_0!$N$5:$N$256,1,0),1)</f>
        <v>1</v>
      </c>
      <c r="U65" s="670">
        <f>IFERROR(VLOOKUP($A65,NotaDebito2_0!$N$5:$N$253,1,0),1)</f>
        <v>1</v>
      </c>
      <c r="V65" s="670">
        <f>IFERROR(VLOOKUP($A65,General!$C$5:$C$233,1,0),1)</f>
        <v>1</v>
      </c>
      <c r="W65" s="670">
        <f>IFERROR(VLOOKUP($A65,Firma!$H$5:$H$233,1,0),1)</f>
        <v>1</v>
      </c>
      <c r="X65" s="425" t="s">
        <v>2533</v>
      </c>
      <c r="Y65" s="1477" t="str">
        <f t="shared" si="0"/>
        <v>1007</v>
      </c>
    </row>
    <row r="66" spans="1:25" customFormat="1">
      <c r="A66" s="1439" t="s">
        <v>2532</v>
      </c>
      <c r="B66" s="1425" t="s">
        <v>4301</v>
      </c>
      <c r="C66" s="1425"/>
      <c r="D66" s="1425"/>
      <c r="E66" s="579"/>
      <c r="F66" s="670" t="str">
        <f>IFERROR(VLOOKUP(A66,Factura1_0!$K$5:$K$234,1,0),"1")</f>
        <v>1008</v>
      </c>
      <c r="G66" s="670" t="str">
        <f>IFERROR(VLOOKUP(A66,Boleta1_0!$K$5:$K$234,1,0),1)</f>
        <v>1008</v>
      </c>
      <c r="H66" s="670" t="str">
        <f>IFERROR(VLOOKUP(A66,'Servicios Públicos1_0'!$K$5:$K$233,1,0),1)</f>
        <v>1008</v>
      </c>
      <c r="I66" s="670" t="str">
        <f>IFERROR(VLOOKUP(A66,'Nota de Débito1_0'!$K$5:$K$234,1,0),1)</f>
        <v>1008</v>
      </c>
      <c r="J66" s="670" t="str">
        <f>IFERROR(VLOOKUP(A66,'Nota de Crédito1_0'!$K$5:$K$234,1,0),1)</f>
        <v>1008</v>
      </c>
      <c r="K66" s="670">
        <f>IFERROR(VLOOKUP(A66,Retenciones1_0!$K$5:$K$234,1,0),1)</f>
        <v>1</v>
      </c>
      <c r="L66" s="670">
        <f>IFERROR(VLOOKUP(A66,Percepciones1_0!$K$5:$K$234,1,0),1)</f>
        <v>1</v>
      </c>
      <c r="M66" s="670">
        <f>IFERROR(VLOOKUP(A66,Guía1_0!$K$5:$K$235,1,0),1)</f>
        <v>1</v>
      </c>
      <c r="N66" s="670">
        <f>IFERROR(VLOOKUP(A66,'Resumen Diario1_1'!$K$5:$K$233,1,0),1)</f>
        <v>1</v>
      </c>
      <c r="O66" s="670">
        <f>IFERROR(VLOOKUP(A66,'Comunicación de Baja1_0'!$K$5:$K$233,1,0),1)</f>
        <v>1</v>
      </c>
      <c r="P66" s="670">
        <f>IFERROR(VLOOKUP(A66,'Resumen de reversiones1_0'!$K$5:$K$1000,1,0),1)</f>
        <v>1</v>
      </c>
      <c r="Q66" s="1404" t="str">
        <f>IFERROR(VLOOKUP(A66,Factura2_0!$N$5:$N$1045,1,0),1)</f>
        <v>1008</v>
      </c>
      <c r="R66" s="670" t="str">
        <f>IFERROR(VLOOKUP($A66,Boleta2_0!$N$5:$N$1106,1,0),1)</f>
        <v>1008</v>
      </c>
      <c r="S66" s="1404" t="str">
        <f>IFERROR(VLOOKUP($A66,'Servicios Públicos2_0'!$N$5:$N$262,1,0),1)</f>
        <v>1008</v>
      </c>
      <c r="T66" s="670">
        <f>IFERROR(VLOOKUP($A66,NotaCredito2_0!$N$5:$N$256,1,0),1)</f>
        <v>1</v>
      </c>
      <c r="U66" s="670">
        <f>IFERROR(VLOOKUP($A66,NotaDebito2_0!$N$5:$N$253,1,0),1)</f>
        <v>1</v>
      </c>
      <c r="V66" s="670">
        <f>IFERROR(VLOOKUP($A66,General!$C$5:$C$233,1,0),1)</f>
        <v>1</v>
      </c>
      <c r="W66" s="670">
        <f>IFERROR(VLOOKUP($A66,Firma!$H$5:$H$233,1,0),1)</f>
        <v>1</v>
      </c>
      <c r="X66" s="425" t="s">
        <v>2532</v>
      </c>
      <c r="Y66" s="1477" t="str">
        <f t="shared" si="0"/>
        <v>1008</v>
      </c>
    </row>
    <row r="67" spans="1:25" customFormat="1">
      <c r="A67" s="1439" t="s">
        <v>2531</v>
      </c>
      <c r="B67" s="1425" t="s">
        <v>253</v>
      </c>
      <c r="C67" s="1425"/>
      <c r="D67" s="1425"/>
      <c r="E67" s="579"/>
      <c r="F67" s="670" t="str">
        <f>IFERROR(VLOOKUP(A67,Factura1_0!$K$5:$K$234,1,0),"1")</f>
        <v>1</v>
      </c>
      <c r="G67" s="670">
        <f>IFERROR(VLOOKUP(A67,Boleta1_0!$K$5:$K$234,1,0),1)</f>
        <v>1</v>
      </c>
      <c r="H67" s="670">
        <f>IFERROR(VLOOKUP(A67,'Servicios Públicos1_0'!$K$5:$K$233,1,0),1)</f>
        <v>1</v>
      </c>
      <c r="I67" s="670">
        <f>IFERROR(VLOOKUP(A67,'Nota de Débito1_0'!$K$5:$K$234,1,0),1)</f>
        <v>1</v>
      </c>
      <c r="J67" s="670">
        <f>IFERROR(VLOOKUP(A67,'Nota de Crédito1_0'!$K$5:$K$234,1,0),1)</f>
        <v>1</v>
      </c>
      <c r="K67" s="670">
        <f>IFERROR(VLOOKUP(A67,Retenciones1_0!$K$5:$K$234,1,0),1)</f>
        <v>1</v>
      </c>
      <c r="L67" s="670">
        <f>IFERROR(VLOOKUP(A67,Percepciones1_0!$K$5:$K$234,1,0),1)</f>
        <v>1</v>
      </c>
      <c r="M67" s="670">
        <f>IFERROR(VLOOKUP(A67,Guía1_0!$K$5:$K$235,1,0),1)</f>
        <v>1</v>
      </c>
      <c r="N67" s="670">
        <f>IFERROR(VLOOKUP(A67,'Resumen Diario1_1'!$K$5:$K$233,1,0),1)</f>
        <v>1</v>
      </c>
      <c r="O67" s="670">
        <f>IFERROR(VLOOKUP(A67,'Comunicación de Baja1_0'!$K$5:$K$233,1,0),1)</f>
        <v>1</v>
      </c>
      <c r="P67" s="670">
        <f>IFERROR(VLOOKUP(A67,'Resumen de reversiones1_0'!$K$5:$K$1000,1,0),1)</f>
        <v>1</v>
      </c>
      <c r="Q67" s="1404">
        <f>IFERROR(VLOOKUP(A67,Factura2_0!$N$5:$N$1045,1,0),1)</f>
        <v>1</v>
      </c>
      <c r="R67" s="670">
        <f>IFERROR(VLOOKUP($A67,Boleta2_0!$N$5:$N$1106,1,0),1)</f>
        <v>1</v>
      </c>
      <c r="S67" s="1404">
        <f>IFERROR(VLOOKUP($A67,'Servicios Públicos2_0'!$N$5:$N$262,1,0),1)</f>
        <v>1</v>
      </c>
      <c r="T67" s="670">
        <f>IFERROR(VLOOKUP($A67,NotaCredito2_0!$N$5:$N$256,1,0),1)</f>
        <v>1</v>
      </c>
      <c r="U67" s="670">
        <f>IFERROR(VLOOKUP($A67,NotaDebito2_0!$N$5:$N$253,1,0),1)</f>
        <v>1</v>
      </c>
      <c r="V67" s="670">
        <f>IFERROR(VLOOKUP($A67,General!$C$5:$C$233,1,0),1)</f>
        <v>1</v>
      </c>
      <c r="W67" s="670">
        <f>IFERROR(VLOOKUP($A67,Firma!$H$5:$H$233,1,0),1)</f>
        <v>1</v>
      </c>
      <c r="X67" s="425" t="s">
        <v>2531</v>
      </c>
      <c r="Y67" s="1477" t="str">
        <f t="shared" si="0"/>
        <v/>
      </c>
    </row>
    <row r="68" spans="1:25" customFormat="1">
      <c r="A68" s="1439" t="s">
        <v>2530</v>
      </c>
      <c r="B68" s="1425" t="s">
        <v>252</v>
      </c>
      <c r="C68" s="1425"/>
      <c r="D68" s="1425"/>
      <c r="E68" s="579"/>
      <c r="F68" s="670" t="str">
        <f>IFERROR(VLOOKUP(A68,Factura1_0!$K$5:$K$234,1,0),"1")</f>
        <v>1</v>
      </c>
      <c r="G68" s="670">
        <f>IFERROR(VLOOKUP(A68,Boleta1_0!$K$5:$K$234,1,0),1)</f>
        <v>1</v>
      </c>
      <c r="H68" s="670">
        <f>IFERROR(VLOOKUP(A68,'Servicios Públicos1_0'!$K$5:$K$233,1,0),1)</f>
        <v>1</v>
      </c>
      <c r="I68" s="670">
        <f>IFERROR(VLOOKUP(A68,'Nota de Débito1_0'!$K$5:$K$234,1,0),1)</f>
        <v>1</v>
      </c>
      <c r="J68" s="670">
        <f>IFERROR(VLOOKUP(A68,'Nota de Crédito1_0'!$K$5:$K$234,1,0),1)</f>
        <v>1</v>
      </c>
      <c r="K68" s="670">
        <f>IFERROR(VLOOKUP(A68,Retenciones1_0!$K$5:$K$234,1,0),1)</f>
        <v>1</v>
      </c>
      <c r="L68" s="670">
        <f>IFERROR(VLOOKUP(A68,Percepciones1_0!$K$5:$K$234,1,0),1)</f>
        <v>1</v>
      </c>
      <c r="M68" s="670">
        <f>IFERROR(VLOOKUP(A68,Guía1_0!$K$5:$K$235,1,0),1)</f>
        <v>1</v>
      </c>
      <c r="N68" s="670">
        <f>IFERROR(VLOOKUP(A68,'Resumen Diario1_1'!$K$5:$K$233,1,0),1)</f>
        <v>1</v>
      </c>
      <c r="O68" s="670">
        <f>IFERROR(VLOOKUP(A68,'Comunicación de Baja1_0'!$K$5:$K$233,1,0),1)</f>
        <v>1</v>
      </c>
      <c r="P68" s="670">
        <f>IFERROR(VLOOKUP(A68,'Resumen de reversiones1_0'!$K$5:$K$1000,1,0),1)</f>
        <v>1</v>
      </c>
      <c r="Q68" s="1404">
        <f>IFERROR(VLOOKUP(A68,Factura2_0!$N$5:$N$1045,1,0),1)</f>
        <v>1</v>
      </c>
      <c r="R68" s="670">
        <f>IFERROR(VLOOKUP($A68,Boleta2_0!$N$5:$N$1106,1,0),1)</f>
        <v>1</v>
      </c>
      <c r="S68" s="1404">
        <f>IFERROR(VLOOKUP($A68,'Servicios Públicos2_0'!$N$5:$N$262,1,0),1)</f>
        <v>1</v>
      </c>
      <c r="T68" s="670">
        <f>IFERROR(VLOOKUP($A68,NotaCredito2_0!$N$5:$N$256,1,0),1)</f>
        <v>1</v>
      </c>
      <c r="U68" s="670">
        <f>IFERROR(VLOOKUP($A68,NotaDebito2_0!$N$5:$N$253,1,0),1)</f>
        <v>1</v>
      </c>
      <c r="V68" s="670">
        <f>IFERROR(VLOOKUP($A68,General!$C$5:$C$233,1,0),1)</f>
        <v>1</v>
      </c>
      <c r="W68" s="670">
        <f>IFERROR(VLOOKUP($A68,Firma!$H$5:$H$233,1,0),1)</f>
        <v>1</v>
      </c>
      <c r="X68" s="425" t="s">
        <v>2530</v>
      </c>
      <c r="Y68" s="1477" t="str">
        <f t="shared" si="0"/>
        <v/>
      </c>
    </row>
    <row r="69" spans="1:25" customFormat="1">
      <c r="A69" s="1439" t="s">
        <v>2529</v>
      </c>
      <c r="B69" s="1425" t="s">
        <v>774</v>
      </c>
      <c r="C69" s="1425"/>
      <c r="D69" s="1425"/>
      <c r="E69" s="579"/>
      <c r="F69" s="670" t="str">
        <f>IFERROR(VLOOKUP(A69,Factura1_0!$K$5:$K$234,1,0),"1")</f>
        <v>1</v>
      </c>
      <c r="G69" s="670">
        <f>IFERROR(VLOOKUP(A69,Boleta1_0!$K$5:$K$234,1,0),1)</f>
        <v>1</v>
      </c>
      <c r="H69" s="670">
        <f>IFERROR(VLOOKUP(A69,'Servicios Públicos1_0'!$K$5:$K$233,1,0),1)</f>
        <v>1</v>
      </c>
      <c r="I69" s="670">
        <f>IFERROR(VLOOKUP(A69,'Nota de Débito1_0'!$K$5:$K$234,1,0),1)</f>
        <v>1</v>
      </c>
      <c r="J69" s="670">
        <f>IFERROR(VLOOKUP(A69,'Nota de Crédito1_0'!$K$5:$K$234,1,0),1)</f>
        <v>1</v>
      </c>
      <c r="K69" s="670">
        <f>IFERROR(VLOOKUP(A69,Retenciones1_0!$K$5:$K$234,1,0),1)</f>
        <v>1</v>
      </c>
      <c r="L69" s="670">
        <f>IFERROR(VLOOKUP(A69,Percepciones1_0!$K$5:$K$234,1,0),1)</f>
        <v>1</v>
      </c>
      <c r="M69" s="670">
        <f>IFERROR(VLOOKUP(A69,Guía1_0!$K$5:$K$235,1,0),1)</f>
        <v>1</v>
      </c>
      <c r="N69" s="670">
        <f>IFERROR(VLOOKUP(A69,'Resumen Diario1_1'!$K$5:$K$233,1,0),1)</f>
        <v>1</v>
      </c>
      <c r="O69" s="670">
        <f>IFERROR(VLOOKUP(A69,'Comunicación de Baja1_0'!$K$5:$K$233,1,0),1)</f>
        <v>1</v>
      </c>
      <c r="P69" s="670">
        <f>IFERROR(VLOOKUP(A69,'Resumen de reversiones1_0'!$K$5:$K$1000,1,0),1)</f>
        <v>1</v>
      </c>
      <c r="Q69" s="1404">
        <f>IFERROR(VLOOKUP(A69,Factura2_0!$N$5:$N$1045,1,0),1)</f>
        <v>1</v>
      </c>
      <c r="R69" s="670">
        <f>IFERROR(VLOOKUP($A69,Boleta2_0!$N$5:$N$1106,1,0),1)</f>
        <v>1</v>
      </c>
      <c r="S69" s="1404">
        <f>IFERROR(VLOOKUP($A69,'Servicios Públicos2_0'!$N$5:$N$262,1,0),1)</f>
        <v>1</v>
      </c>
      <c r="T69" s="670">
        <f>IFERROR(VLOOKUP($A69,NotaCredito2_0!$N$5:$N$256,1,0),1)</f>
        <v>1</v>
      </c>
      <c r="U69" s="670">
        <f>IFERROR(VLOOKUP($A69,NotaDebito2_0!$N$5:$N$253,1,0),1)</f>
        <v>1</v>
      </c>
      <c r="V69" s="670">
        <f>IFERROR(VLOOKUP($A69,General!$C$5:$C$233,1,0),1)</f>
        <v>1</v>
      </c>
      <c r="W69" s="670">
        <f>IFERROR(VLOOKUP($A69,Firma!$H$5:$H$233,1,0),1)</f>
        <v>1</v>
      </c>
      <c r="X69" s="425" t="s">
        <v>2529</v>
      </c>
      <c r="Y69" s="1477" t="str">
        <f t="shared" si="0"/>
        <v/>
      </c>
    </row>
    <row r="70" spans="1:25" customFormat="1">
      <c r="A70" s="1439" t="s">
        <v>2528</v>
      </c>
      <c r="B70" s="1425" t="s">
        <v>2527</v>
      </c>
      <c r="C70" s="1425"/>
      <c r="D70" s="1425"/>
      <c r="E70" s="579"/>
      <c r="F70" s="670" t="str">
        <f>IFERROR(VLOOKUP(A70,Factura1_0!$K$5:$K$234,1,0),"1")</f>
        <v>1</v>
      </c>
      <c r="G70" s="670">
        <f>IFERROR(VLOOKUP(A70,Boleta1_0!$K$5:$K$234,1,0),1)</f>
        <v>1</v>
      </c>
      <c r="H70" s="670">
        <f>IFERROR(VLOOKUP(A70,'Servicios Públicos1_0'!$K$5:$K$233,1,0),1)</f>
        <v>1</v>
      </c>
      <c r="I70" s="670">
        <f>IFERROR(VLOOKUP(A70,'Nota de Débito1_0'!$K$5:$K$234,1,0),1)</f>
        <v>1</v>
      </c>
      <c r="J70" s="670">
        <f>IFERROR(VLOOKUP(A70,'Nota de Crédito1_0'!$K$5:$K$234,1,0),1)</f>
        <v>1</v>
      </c>
      <c r="K70" s="670">
        <f>IFERROR(VLOOKUP(A70,Retenciones1_0!$K$5:$K$234,1,0),1)</f>
        <v>1</v>
      </c>
      <c r="L70" s="670">
        <f>IFERROR(VLOOKUP(A70,Percepciones1_0!$K$5:$K$234,1,0),1)</f>
        <v>1</v>
      </c>
      <c r="M70" s="670">
        <f>IFERROR(VLOOKUP(A70,Guía1_0!$K$5:$K$235,1,0),1)</f>
        <v>1</v>
      </c>
      <c r="N70" s="670">
        <f>IFERROR(VLOOKUP(A70,'Resumen Diario1_1'!$K$5:$K$233,1,0),1)</f>
        <v>1</v>
      </c>
      <c r="O70" s="670">
        <f>IFERROR(VLOOKUP(A70,'Comunicación de Baja1_0'!$K$5:$K$233,1,0),1)</f>
        <v>1</v>
      </c>
      <c r="P70" s="670">
        <f>IFERROR(VLOOKUP(A70,'Resumen de reversiones1_0'!$K$5:$K$1000,1,0),1)</f>
        <v>1</v>
      </c>
      <c r="Q70" s="1404">
        <f>IFERROR(VLOOKUP(A70,Factura2_0!$N$5:$N$1045,1,0),1)</f>
        <v>1</v>
      </c>
      <c r="R70" s="670">
        <f>IFERROR(VLOOKUP($A70,Boleta2_0!$N$5:$N$1106,1,0),1)</f>
        <v>1</v>
      </c>
      <c r="S70" s="1404">
        <f>IFERROR(VLOOKUP($A70,'Servicios Públicos2_0'!$N$5:$N$262,1,0),1)</f>
        <v>1</v>
      </c>
      <c r="T70" s="670">
        <f>IFERROR(VLOOKUP($A70,NotaCredito2_0!$N$5:$N$256,1,0),1)</f>
        <v>1</v>
      </c>
      <c r="U70" s="670">
        <f>IFERROR(VLOOKUP($A70,NotaDebito2_0!$N$5:$N$253,1,0),1)</f>
        <v>1</v>
      </c>
      <c r="V70" s="670">
        <f>IFERROR(VLOOKUP($A70,General!$C$5:$C$233,1,0),1)</f>
        <v>1</v>
      </c>
      <c r="W70" s="670">
        <f>IFERROR(VLOOKUP($A70,Firma!$H$5:$H$233,1,0),1)</f>
        <v>1</v>
      </c>
      <c r="X70" s="425" t="s">
        <v>2528</v>
      </c>
      <c r="Y70" s="1477" t="str">
        <f t="shared" ref="Y70:Y133" si="1">IF(SUM(F70:W70)=17,"",X70)</f>
        <v/>
      </c>
    </row>
    <row r="71" spans="1:25" customFormat="1">
      <c r="A71" s="1439" t="s">
        <v>2526</v>
      </c>
      <c r="B71" s="1425" t="s">
        <v>250</v>
      </c>
      <c r="C71" s="1425"/>
      <c r="D71" s="1425"/>
      <c r="E71" s="579"/>
      <c r="F71" s="670" t="str">
        <f>IFERROR(VLOOKUP(A71,Factura1_0!$K$5:$K$234,1,0),"1")</f>
        <v>1</v>
      </c>
      <c r="G71" s="670">
        <f>IFERROR(VLOOKUP(A71,Boleta1_0!$K$5:$K$234,1,0),1)</f>
        <v>1</v>
      </c>
      <c r="H71" s="670">
        <f>IFERROR(VLOOKUP(A71,'Servicios Públicos1_0'!$K$5:$K$233,1,0),1)</f>
        <v>1</v>
      </c>
      <c r="I71" s="670">
        <f>IFERROR(VLOOKUP(A71,'Nota de Débito1_0'!$K$5:$K$234,1,0),1)</f>
        <v>1</v>
      </c>
      <c r="J71" s="670">
        <f>IFERROR(VLOOKUP(A71,'Nota de Crédito1_0'!$K$5:$K$234,1,0),1)</f>
        <v>1</v>
      </c>
      <c r="K71" s="670">
        <f>IFERROR(VLOOKUP(A71,Retenciones1_0!$K$5:$K$234,1,0),1)</f>
        <v>1</v>
      </c>
      <c r="L71" s="670">
        <f>IFERROR(VLOOKUP(A71,Percepciones1_0!$K$5:$K$234,1,0),1)</f>
        <v>1</v>
      </c>
      <c r="M71" s="670">
        <f>IFERROR(VLOOKUP(A71,Guía1_0!$K$5:$K$235,1,0),1)</f>
        <v>1</v>
      </c>
      <c r="N71" s="670">
        <f>IFERROR(VLOOKUP(A71,'Resumen Diario1_1'!$K$5:$K$233,1,0),1)</f>
        <v>1</v>
      </c>
      <c r="O71" s="670">
        <f>IFERROR(VLOOKUP(A71,'Comunicación de Baja1_0'!$K$5:$K$233,1,0),1)</f>
        <v>1</v>
      </c>
      <c r="P71" s="670">
        <f>IFERROR(VLOOKUP(A71,'Resumen de reversiones1_0'!$K$5:$K$1000,1,0),1)</f>
        <v>1</v>
      </c>
      <c r="Q71" s="1404">
        <f>IFERROR(VLOOKUP(A71,Factura2_0!$N$5:$N$1045,1,0),1)</f>
        <v>1</v>
      </c>
      <c r="R71" s="670">
        <f>IFERROR(VLOOKUP($A71,Boleta2_0!$N$5:$N$1106,1,0),1)</f>
        <v>1</v>
      </c>
      <c r="S71" s="1404">
        <f>IFERROR(VLOOKUP($A71,'Servicios Públicos2_0'!$N$5:$N$262,1,0),1)</f>
        <v>1</v>
      </c>
      <c r="T71" s="670">
        <f>IFERROR(VLOOKUP($A71,NotaCredito2_0!$N$5:$N$256,1,0),1)</f>
        <v>1</v>
      </c>
      <c r="U71" s="670">
        <f>IFERROR(VLOOKUP($A71,NotaDebito2_0!$N$5:$N$253,1,0),1)</f>
        <v>1</v>
      </c>
      <c r="V71" s="670">
        <f>IFERROR(VLOOKUP($A71,General!$C$5:$C$233,1,0),1)</f>
        <v>1</v>
      </c>
      <c r="W71" s="670">
        <f>IFERROR(VLOOKUP($A71,Firma!$H$5:$H$233,1,0),1)</f>
        <v>1</v>
      </c>
      <c r="X71" s="425" t="s">
        <v>2526</v>
      </c>
      <c r="Y71" s="1477" t="str">
        <f t="shared" si="1"/>
        <v/>
      </c>
    </row>
    <row r="72" spans="1:25" customFormat="1">
      <c r="A72" s="1439" t="s">
        <v>2525</v>
      </c>
      <c r="B72" s="1425" t="s">
        <v>2159</v>
      </c>
      <c r="C72" s="1425"/>
      <c r="D72" s="1425"/>
      <c r="E72" s="579"/>
      <c r="F72" s="670" t="str">
        <f>IFERROR(VLOOKUP(A72,Factura1_0!$K$5:$K$234,1,0),"1")</f>
        <v>1</v>
      </c>
      <c r="G72" s="670">
        <f>IFERROR(VLOOKUP(A72,Boleta1_0!$K$5:$K$234,1,0),1)</f>
        <v>1</v>
      </c>
      <c r="H72" s="670">
        <f>IFERROR(VLOOKUP(A72,'Servicios Públicos1_0'!$K$5:$K$233,1,0),1)</f>
        <v>1</v>
      </c>
      <c r="I72" s="670">
        <f>IFERROR(VLOOKUP(A72,'Nota de Débito1_0'!$K$5:$K$234,1,0),1)</f>
        <v>1</v>
      </c>
      <c r="J72" s="670">
        <f>IFERROR(VLOOKUP(A72,'Nota de Crédito1_0'!$K$5:$K$234,1,0),1)</f>
        <v>1</v>
      </c>
      <c r="K72" s="670">
        <f>IFERROR(VLOOKUP(A72,Retenciones1_0!$K$5:$K$234,1,0),1)</f>
        <v>1</v>
      </c>
      <c r="L72" s="670">
        <f>IFERROR(VLOOKUP(A72,Percepciones1_0!$K$5:$K$234,1,0),1)</f>
        <v>1</v>
      </c>
      <c r="M72" s="670">
        <f>IFERROR(VLOOKUP(A72,Guía1_0!$K$5:$K$235,1,0),1)</f>
        <v>1</v>
      </c>
      <c r="N72" s="670">
        <f>IFERROR(VLOOKUP(A72,'Resumen Diario1_1'!$K$5:$K$233,1,0),1)</f>
        <v>1</v>
      </c>
      <c r="O72" s="670">
        <f>IFERROR(VLOOKUP(A72,'Comunicación de Baja1_0'!$K$5:$K$233,1,0),1)</f>
        <v>1</v>
      </c>
      <c r="P72" s="670">
        <f>IFERROR(VLOOKUP(A72,'Resumen de reversiones1_0'!$K$5:$K$1000,1,0),1)</f>
        <v>1</v>
      </c>
      <c r="Q72" s="1404">
        <f>IFERROR(VLOOKUP(A72,Factura2_0!$N$5:$N$1045,1,0),1)</f>
        <v>1</v>
      </c>
      <c r="R72" s="670">
        <f>IFERROR(VLOOKUP($A72,Boleta2_0!$N$5:$N$1106,1,0),1)</f>
        <v>1</v>
      </c>
      <c r="S72" s="1404">
        <f>IFERROR(VLOOKUP($A72,'Servicios Públicos2_0'!$N$5:$N$262,1,0),1)</f>
        <v>1</v>
      </c>
      <c r="T72" s="670">
        <f>IFERROR(VLOOKUP($A72,NotaCredito2_0!$N$5:$N$256,1,0),1)</f>
        <v>1</v>
      </c>
      <c r="U72" s="670">
        <f>IFERROR(VLOOKUP($A72,NotaDebito2_0!$N$5:$N$253,1,0),1)</f>
        <v>1</v>
      </c>
      <c r="V72" s="670">
        <f>IFERROR(VLOOKUP($A72,General!$C$5:$C$233,1,0),1)</f>
        <v>1</v>
      </c>
      <c r="W72" s="670">
        <f>IFERROR(VLOOKUP($A72,Firma!$H$5:$H$233,1,0),1)</f>
        <v>1</v>
      </c>
      <c r="X72" s="425" t="s">
        <v>2525</v>
      </c>
      <c r="Y72" s="1477" t="str">
        <f t="shared" si="1"/>
        <v/>
      </c>
    </row>
    <row r="73" spans="1:25" customFormat="1">
      <c r="A73" s="1439" t="s">
        <v>2524</v>
      </c>
      <c r="B73" s="1425" t="s">
        <v>509</v>
      </c>
      <c r="C73" s="1425"/>
      <c r="D73" s="1425"/>
      <c r="E73" s="579"/>
      <c r="F73" s="670" t="str">
        <f>IFERROR(VLOOKUP(A73,Factura1_0!$K$5:$K$234,1,0),"1")</f>
        <v>1</v>
      </c>
      <c r="G73" s="670">
        <f>IFERROR(VLOOKUP(A73,Boleta1_0!$K$5:$K$234,1,0),1)</f>
        <v>1</v>
      </c>
      <c r="H73" s="670">
        <f>IFERROR(VLOOKUP(A73,'Servicios Públicos1_0'!$K$5:$K$233,1,0),1)</f>
        <v>1</v>
      </c>
      <c r="I73" s="670">
        <f>IFERROR(VLOOKUP(A73,'Nota de Débito1_0'!$K$5:$K$234,1,0),1)</f>
        <v>1</v>
      </c>
      <c r="J73" s="670">
        <f>IFERROR(VLOOKUP(A73,'Nota de Crédito1_0'!$K$5:$K$234,1,0),1)</f>
        <v>1</v>
      </c>
      <c r="K73" s="670">
        <f>IFERROR(VLOOKUP(A73,Retenciones1_0!$K$5:$K$234,1,0),1)</f>
        <v>1</v>
      </c>
      <c r="L73" s="670">
        <f>IFERROR(VLOOKUP(A73,Percepciones1_0!$K$5:$K$234,1,0),1)</f>
        <v>1</v>
      </c>
      <c r="M73" s="670">
        <f>IFERROR(VLOOKUP(A73,Guía1_0!$K$5:$K$235,1,0),1)</f>
        <v>1</v>
      </c>
      <c r="N73" s="670">
        <f>IFERROR(VLOOKUP(A73,'Resumen Diario1_1'!$K$5:$K$233,1,0),1)</f>
        <v>1</v>
      </c>
      <c r="O73" s="670">
        <f>IFERROR(VLOOKUP(A73,'Comunicación de Baja1_0'!$K$5:$K$233,1,0),1)</f>
        <v>1</v>
      </c>
      <c r="P73" s="670">
        <f>IFERROR(VLOOKUP(A73,'Resumen de reversiones1_0'!$K$5:$K$1000,1,0),1)</f>
        <v>1</v>
      </c>
      <c r="Q73" s="1404">
        <f>IFERROR(VLOOKUP(A73,Factura2_0!$N$5:$N$1045,1,0),1)</f>
        <v>1</v>
      </c>
      <c r="R73" s="670">
        <f>IFERROR(VLOOKUP($A73,Boleta2_0!$N$5:$N$1106,1,0),1)</f>
        <v>1</v>
      </c>
      <c r="S73" s="1404">
        <f>IFERROR(VLOOKUP($A73,'Servicios Públicos2_0'!$N$5:$N$262,1,0),1)</f>
        <v>1</v>
      </c>
      <c r="T73" s="670">
        <f>IFERROR(VLOOKUP($A73,NotaCredito2_0!$N$5:$N$256,1,0),1)</f>
        <v>1</v>
      </c>
      <c r="U73" s="670">
        <f>IFERROR(VLOOKUP($A73,NotaDebito2_0!$N$5:$N$253,1,0),1)</f>
        <v>1</v>
      </c>
      <c r="V73" s="670">
        <f>IFERROR(VLOOKUP($A73,General!$C$5:$C$233,1,0),1)</f>
        <v>1</v>
      </c>
      <c r="W73" s="670">
        <f>IFERROR(VLOOKUP($A73,Firma!$H$5:$H$233,1,0),1)</f>
        <v>1</v>
      </c>
      <c r="X73" s="425" t="s">
        <v>2524</v>
      </c>
      <c r="Y73" s="1477" t="str">
        <f t="shared" si="1"/>
        <v/>
      </c>
    </row>
    <row r="74" spans="1:25" customFormat="1">
      <c r="A74" s="1439" t="s">
        <v>2523</v>
      </c>
      <c r="B74" s="1425" t="s">
        <v>845</v>
      </c>
      <c r="C74" s="1425"/>
      <c r="D74" s="1425"/>
      <c r="E74" s="579"/>
      <c r="F74" s="670" t="str">
        <f>IFERROR(VLOOKUP(A74,Factura1_0!$K$5:$K$234,1,0),"1")</f>
        <v>1</v>
      </c>
      <c r="G74" s="670">
        <f>IFERROR(VLOOKUP(A74,Boleta1_0!$K$5:$K$234,1,0),1)</f>
        <v>1</v>
      </c>
      <c r="H74" s="670">
        <f>IFERROR(VLOOKUP(A74,'Servicios Públicos1_0'!$K$5:$K$233,1,0),1)</f>
        <v>1</v>
      </c>
      <c r="I74" s="670">
        <f>IFERROR(VLOOKUP(A74,'Nota de Débito1_0'!$K$5:$K$234,1,0),1)</f>
        <v>1</v>
      </c>
      <c r="J74" s="670">
        <f>IFERROR(VLOOKUP(A74,'Nota de Crédito1_0'!$K$5:$K$234,1,0),1)</f>
        <v>1</v>
      </c>
      <c r="K74" s="670">
        <f>IFERROR(VLOOKUP(A74,Retenciones1_0!$K$5:$K$234,1,0),1)</f>
        <v>1</v>
      </c>
      <c r="L74" s="670">
        <f>IFERROR(VLOOKUP(A74,Percepciones1_0!$K$5:$K$234,1,0),1)</f>
        <v>1</v>
      </c>
      <c r="M74" s="670">
        <f>IFERROR(VLOOKUP(A74,Guía1_0!$K$5:$K$235,1,0),1)</f>
        <v>1</v>
      </c>
      <c r="N74" s="670">
        <f>IFERROR(VLOOKUP(A74,'Resumen Diario1_1'!$K$5:$K$233,1,0),1)</f>
        <v>1</v>
      </c>
      <c r="O74" s="670">
        <f>IFERROR(VLOOKUP(A74,'Comunicación de Baja1_0'!$K$5:$K$233,1,0),1)</f>
        <v>1</v>
      </c>
      <c r="P74" s="670">
        <f>IFERROR(VLOOKUP(A74,'Resumen de reversiones1_0'!$K$5:$K$1000,1,0),1)</f>
        <v>1</v>
      </c>
      <c r="Q74" s="1404">
        <f>IFERROR(VLOOKUP(A74,Factura2_0!$N$5:$N$1045,1,0),1)</f>
        <v>1</v>
      </c>
      <c r="R74" s="670">
        <f>IFERROR(VLOOKUP($A74,Boleta2_0!$N$5:$N$1106,1,0),1)</f>
        <v>1</v>
      </c>
      <c r="S74" s="1404">
        <f>IFERROR(VLOOKUP($A74,'Servicios Públicos2_0'!$N$5:$N$262,1,0),1)</f>
        <v>1</v>
      </c>
      <c r="T74" s="670">
        <f>IFERROR(VLOOKUP($A74,NotaCredito2_0!$N$5:$N$256,1,0),1)</f>
        <v>1</v>
      </c>
      <c r="U74" s="670">
        <f>IFERROR(VLOOKUP($A74,NotaDebito2_0!$N$5:$N$253,1,0),1)</f>
        <v>1</v>
      </c>
      <c r="V74" s="670">
        <f>IFERROR(VLOOKUP($A74,General!$C$5:$C$233,1,0),1)</f>
        <v>1</v>
      </c>
      <c r="W74" s="670">
        <f>IFERROR(VLOOKUP($A74,Firma!$H$5:$H$233,1,0),1)</f>
        <v>1</v>
      </c>
      <c r="X74" s="425" t="s">
        <v>2523</v>
      </c>
      <c r="Y74" s="1477" t="str">
        <f t="shared" si="1"/>
        <v/>
      </c>
    </row>
    <row r="75" spans="1:25" customFormat="1">
      <c r="A75" s="1439" t="s">
        <v>2522</v>
      </c>
      <c r="B75" s="1425" t="s">
        <v>844</v>
      </c>
      <c r="C75" s="1425"/>
      <c r="D75" s="1425"/>
      <c r="E75" s="579"/>
      <c r="F75" s="670" t="str">
        <f>IFERROR(VLOOKUP(A75,Factura1_0!$K$5:$K$234,1,0),"1")</f>
        <v>1</v>
      </c>
      <c r="G75" s="670">
        <f>IFERROR(VLOOKUP(A75,Boleta1_0!$K$5:$K$234,1,0),1)</f>
        <v>1</v>
      </c>
      <c r="H75" s="670">
        <f>IFERROR(VLOOKUP(A75,'Servicios Públicos1_0'!$K$5:$K$233,1,0),1)</f>
        <v>1</v>
      </c>
      <c r="I75" s="670">
        <f>IFERROR(VLOOKUP(A75,'Nota de Débito1_0'!$K$5:$K$234,1,0),1)</f>
        <v>1</v>
      </c>
      <c r="J75" s="670">
        <f>IFERROR(VLOOKUP(A75,'Nota de Crédito1_0'!$K$5:$K$234,1,0),1)</f>
        <v>1</v>
      </c>
      <c r="K75" s="670">
        <f>IFERROR(VLOOKUP(A75,Retenciones1_0!$K$5:$K$234,1,0),1)</f>
        <v>1</v>
      </c>
      <c r="L75" s="670">
        <f>IFERROR(VLOOKUP(A75,Percepciones1_0!$K$5:$K$234,1,0),1)</f>
        <v>1</v>
      </c>
      <c r="M75" s="670">
        <f>IFERROR(VLOOKUP(A75,Guía1_0!$K$5:$K$235,1,0),1)</f>
        <v>1</v>
      </c>
      <c r="N75" s="670">
        <f>IFERROR(VLOOKUP(A75,'Resumen Diario1_1'!$K$5:$K$233,1,0),1)</f>
        <v>1</v>
      </c>
      <c r="O75" s="670">
        <f>IFERROR(VLOOKUP(A75,'Comunicación de Baja1_0'!$K$5:$K$233,1,0),1)</f>
        <v>1</v>
      </c>
      <c r="P75" s="670">
        <f>IFERROR(VLOOKUP(A75,'Resumen de reversiones1_0'!$K$5:$K$1000,1,0),1)</f>
        <v>1</v>
      </c>
      <c r="Q75" s="1404">
        <f>IFERROR(VLOOKUP(A75,Factura2_0!$N$5:$N$1045,1,0),1)</f>
        <v>1</v>
      </c>
      <c r="R75" s="670">
        <f>IFERROR(VLOOKUP($A75,Boleta2_0!$N$5:$N$1106,1,0),1)</f>
        <v>1</v>
      </c>
      <c r="S75" s="1404">
        <f>IFERROR(VLOOKUP($A75,'Servicios Públicos2_0'!$N$5:$N$262,1,0),1)</f>
        <v>1</v>
      </c>
      <c r="T75" s="670">
        <f>IFERROR(VLOOKUP($A75,NotaCredito2_0!$N$5:$N$256,1,0),1)</f>
        <v>1</v>
      </c>
      <c r="U75" s="670">
        <f>IFERROR(VLOOKUP($A75,NotaDebito2_0!$N$5:$N$253,1,0),1)</f>
        <v>1</v>
      </c>
      <c r="V75" s="670">
        <f>IFERROR(VLOOKUP($A75,General!$C$5:$C$233,1,0),1)</f>
        <v>1</v>
      </c>
      <c r="W75" s="670">
        <f>IFERROR(VLOOKUP($A75,Firma!$H$5:$H$233,1,0),1)</f>
        <v>1</v>
      </c>
      <c r="X75" s="425" t="s">
        <v>2522</v>
      </c>
      <c r="Y75" s="1477" t="str">
        <f t="shared" si="1"/>
        <v/>
      </c>
    </row>
    <row r="76" spans="1:25" customFormat="1">
      <c r="A76" s="1439" t="s">
        <v>2521</v>
      </c>
      <c r="B76" s="1425" t="s">
        <v>837</v>
      </c>
      <c r="C76" s="1425"/>
      <c r="D76" s="1425"/>
      <c r="E76" s="579"/>
      <c r="F76" s="670" t="str">
        <f>IFERROR(VLOOKUP(A76,Factura1_0!$K$5:$K$234,1,0),"1")</f>
        <v>1</v>
      </c>
      <c r="G76" s="670">
        <f>IFERROR(VLOOKUP(A76,Boleta1_0!$K$5:$K$234,1,0),1)</f>
        <v>1</v>
      </c>
      <c r="H76" s="670">
        <f>IFERROR(VLOOKUP(A76,'Servicios Públicos1_0'!$K$5:$K$233,1,0),1)</f>
        <v>1</v>
      </c>
      <c r="I76" s="670">
        <f>IFERROR(VLOOKUP(A76,'Nota de Débito1_0'!$K$5:$K$234,1,0),1)</f>
        <v>1</v>
      </c>
      <c r="J76" s="670">
        <f>IFERROR(VLOOKUP(A76,'Nota de Crédito1_0'!$K$5:$K$234,1,0),1)</f>
        <v>1</v>
      </c>
      <c r="K76" s="670">
        <f>IFERROR(VLOOKUP(A76,Retenciones1_0!$K$5:$K$234,1,0),1)</f>
        <v>1</v>
      </c>
      <c r="L76" s="670">
        <f>IFERROR(VLOOKUP(A76,Percepciones1_0!$K$5:$K$234,1,0),1)</f>
        <v>1</v>
      </c>
      <c r="M76" s="670">
        <f>IFERROR(VLOOKUP(A76,Guía1_0!$K$5:$K$235,1,0),1)</f>
        <v>1</v>
      </c>
      <c r="N76" s="670">
        <f>IFERROR(VLOOKUP(A76,'Resumen Diario1_1'!$K$5:$K$233,1,0),1)</f>
        <v>1</v>
      </c>
      <c r="O76" s="670">
        <f>IFERROR(VLOOKUP(A76,'Comunicación de Baja1_0'!$K$5:$K$233,1,0),1)</f>
        <v>1</v>
      </c>
      <c r="P76" s="670">
        <f>IFERROR(VLOOKUP(A76,'Resumen de reversiones1_0'!$K$5:$K$1000,1,0),1)</f>
        <v>1</v>
      </c>
      <c r="Q76" s="1404">
        <f>IFERROR(VLOOKUP(A76,Factura2_0!$N$5:$N$1045,1,0),1)</f>
        <v>1</v>
      </c>
      <c r="R76" s="670">
        <f>IFERROR(VLOOKUP($A76,Boleta2_0!$N$5:$N$1106,1,0),1)</f>
        <v>1</v>
      </c>
      <c r="S76" s="1404">
        <f>IFERROR(VLOOKUP($A76,'Servicios Públicos2_0'!$N$5:$N$262,1,0),1)</f>
        <v>1</v>
      </c>
      <c r="T76" s="670">
        <f>IFERROR(VLOOKUP($A76,NotaCredito2_0!$N$5:$N$256,1,0),1)</f>
        <v>1</v>
      </c>
      <c r="U76" s="670">
        <f>IFERROR(VLOOKUP($A76,NotaDebito2_0!$N$5:$N$253,1,0),1)</f>
        <v>1</v>
      </c>
      <c r="V76" s="670">
        <f>IFERROR(VLOOKUP($A76,General!$C$5:$C$233,1,0),1)</f>
        <v>1</v>
      </c>
      <c r="W76" s="670">
        <f>IFERROR(VLOOKUP($A76,Firma!$H$5:$H$233,1,0),1)</f>
        <v>1</v>
      </c>
      <c r="X76" s="425" t="s">
        <v>2521</v>
      </c>
      <c r="Y76" s="1477" t="str">
        <f t="shared" si="1"/>
        <v/>
      </c>
    </row>
    <row r="77" spans="1:25" customFormat="1">
      <c r="A77" s="1439" t="s">
        <v>2520</v>
      </c>
      <c r="B77" s="1425" t="s">
        <v>252</v>
      </c>
      <c r="C77" s="1425"/>
      <c r="D77" s="1425"/>
      <c r="E77" s="579"/>
      <c r="F77" s="670" t="str">
        <f>IFERROR(VLOOKUP(A77,Factura1_0!$K$5:$K$234,1,0),"1")</f>
        <v>1</v>
      </c>
      <c r="G77" s="670">
        <f>IFERROR(VLOOKUP(A77,Boleta1_0!$K$5:$K$234,1,0),1)</f>
        <v>1</v>
      </c>
      <c r="H77" s="670">
        <f>IFERROR(VLOOKUP(A77,'Servicios Públicos1_0'!$K$5:$K$233,1,0),1)</f>
        <v>1</v>
      </c>
      <c r="I77" s="670">
        <f>IFERROR(VLOOKUP(A77,'Nota de Débito1_0'!$K$5:$K$234,1,0),1)</f>
        <v>1</v>
      </c>
      <c r="J77" s="670">
        <f>IFERROR(VLOOKUP(A77,'Nota de Crédito1_0'!$K$5:$K$234,1,0),1)</f>
        <v>1</v>
      </c>
      <c r="K77" s="670">
        <f>IFERROR(VLOOKUP(A77,Retenciones1_0!$K$5:$K$234,1,0),1)</f>
        <v>1</v>
      </c>
      <c r="L77" s="670">
        <f>IFERROR(VLOOKUP(A77,Percepciones1_0!$K$5:$K$234,1,0),1)</f>
        <v>1</v>
      </c>
      <c r="M77" s="670">
        <f>IFERROR(VLOOKUP(A77,Guía1_0!$K$5:$K$235,1,0),1)</f>
        <v>1</v>
      </c>
      <c r="N77" s="670">
        <f>IFERROR(VLOOKUP(A77,'Resumen Diario1_1'!$K$5:$K$233,1,0),1)</f>
        <v>1</v>
      </c>
      <c r="O77" s="670">
        <f>IFERROR(VLOOKUP(A77,'Comunicación de Baja1_0'!$K$5:$K$233,1,0),1)</f>
        <v>1</v>
      </c>
      <c r="P77" s="670">
        <f>IFERROR(VLOOKUP(A77,'Resumen de reversiones1_0'!$K$5:$K$1000,1,0),1)</f>
        <v>1</v>
      </c>
      <c r="Q77" s="1404">
        <f>IFERROR(VLOOKUP(A77,Factura2_0!$N$5:$N$1045,1,0),1)</f>
        <v>1</v>
      </c>
      <c r="R77" s="670">
        <f>IFERROR(VLOOKUP($A77,Boleta2_0!$N$5:$N$1106,1,0),1)</f>
        <v>1</v>
      </c>
      <c r="S77" s="1404">
        <f>IFERROR(VLOOKUP($A77,'Servicios Públicos2_0'!$N$5:$N$262,1,0),1)</f>
        <v>1</v>
      </c>
      <c r="T77" s="670">
        <f>IFERROR(VLOOKUP($A77,NotaCredito2_0!$N$5:$N$256,1,0),1)</f>
        <v>1</v>
      </c>
      <c r="U77" s="670">
        <f>IFERROR(VLOOKUP($A77,NotaDebito2_0!$N$5:$N$253,1,0),1)</f>
        <v>1</v>
      </c>
      <c r="V77" s="670">
        <f>IFERROR(VLOOKUP($A77,General!$C$5:$C$233,1,0),1)</f>
        <v>1</v>
      </c>
      <c r="W77" s="670">
        <f>IFERROR(VLOOKUP($A77,Firma!$H$5:$H$233,1,0),1)</f>
        <v>1</v>
      </c>
      <c r="X77" s="425" t="s">
        <v>2520</v>
      </c>
      <c r="Y77" s="1477" t="str">
        <f t="shared" si="1"/>
        <v/>
      </c>
    </row>
    <row r="78" spans="1:25" customFormat="1">
      <c r="A78" s="1439" t="s">
        <v>2519</v>
      </c>
      <c r="B78" s="1425" t="s">
        <v>774</v>
      </c>
      <c r="C78" s="1425"/>
      <c r="D78" s="1425"/>
      <c r="E78" s="579"/>
      <c r="F78" s="670" t="str">
        <f>IFERROR(VLOOKUP(A78,Factura1_0!$K$5:$K$234,1,0),"1")</f>
        <v>1</v>
      </c>
      <c r="G78" s="670">
        <f>IFERROR(VLOOKUP(A78,Boleta1_0!$K$5:$K$234,1,0),1)</f>
        <v>1</v>
      </c>
      <c r="H78" s="670">
        <f>IFERROR(VLOOKUP(A78,'Servicios Públicos1_0'!$K$5:$K$233,1,0),1)</f>
        <v>1</v>
      </c>
      <c r="I78" s="670">
        <f>IFERROR(VLOOKUP(A78,'Nota de Débito1_0'!$K$5:$K$234,1,0),1)</f>
        <v>1</v>
      </c>
      <c r="J78" s="670">
        <f>IFERROR(VLOOKUP(A78,'Nota de Crédito1_0'!$K$5:$K$234,1,0),1)</f>
        <v>1</v>
      </c>
      <c r="K78" s="670">
        <f>IFERROR(VLOOKUP(A78,Retenciones1_0!$K$5:$K$234,1,0),1)</f>
        <v>1</v>
      </c>
      <c r="L78" s="670">
        <f>IFERROR(VLOOKUP(A78,Percepciones1_0!$K$5:$K$234,1,0),1)</f>
        <v>1</v>
      </c>
      <c r="M78" s="670">
        <f>IFERROR(VLOOKUP(A78,Guía1_0!$K$5:$K$235,1,0),1)</f>
        <v>1</v>
      </c>
      <c r="N78" s="670">
        <f>IFERROR(VLOOKUP(A78,'Resumen Diario1_1'!$K$5:$K$233,1,0),1)</f>
        <v>1</v>
      </c>
      <c r="O78" s="670">
        <f>IFERROR(VLOOKUP(A78,'Comunicación de Baja1_0'!$K$5:$K$233,1,0),1)</f>
        <v>1</v>
      </c>
      <c r="P78" s="670">
        <f>IFERROR(VLOOKUP(A78,'Resumen de reversiones1_0'!$K$5:$K$1000,1,0),1)</f>
        <v>1</v>
      </c>
      <c r="Q78" s="1404">
        <f>IFERROR(VLOOKUP(A78,Factura2_0!$N$5:$N$1045,1,0),1)</f>
        <v>1</v>
      </c>
      <c r="R78" s="670">
        <f>IFERROR(VLOOKUP($A78,Boleta2_0!$N$5:$N$1106,1,0),1)</f>
        <v>1</v>
      </c>
      <c r="S78" s="1404">
        <f>IFERROR(VLOOKUP($A78,'Servicios Públicos2_0'!$N$5:$N$262,1,0),1)</f>
        <v>1</v>
      </c>
      <c r="T78" s="670">
        <f>IFERROR(VLOOKUP($A78,NotaCredito2_0!$N$5:$N$256,1,0),1)</f>
        <v>1</v>
      </c>
      <c r="U78" s="670">
        <f>IFERROR(VLOOKUP($A78,NotaDebito2_0!$N$5:$N$253,1,0),1)</f>
        <v>1</v>
      </c>
      <c r="V78" s="670">
        <f>IFERROR(VLOOKUP($A78,General!$C$5:$C$233,1,0),1)</f>
        <v>1</v>
      </c>
      <c r="W78" s="670">
        <f>IFERROR(VLOOKUP($A78,Firma!$H$5:$H$233,1,0),1)</f>
        <v>1</v>
      </c>
      <c r="X78" s="425" t="s">
        <v>2519</v>
      </c>
      <c r="Y78" s="1477" t="str">
        <f t="shared" si="1"/>
        <v/>
      </c>
    </row>
    <row r="79" spans="1:25" customFormat="1">
      <c r="A79" s="1439" t="s">
        <v>2518</v>
      </c>
      <c r="B79" s="1425" t="s">
        <v>2517</v>
      </c>
      <c r="C79" s="1425"/>
      <c r="D79" s="1425"/>
      <c r="E79" s="579"/>
      <c r="F79" s="670" t="str">
        <f>IFERROR(VLOOKUP(A79,Factura1_0!$K$5:$K$234,1,0),"1")</f>
        <v>1</v>
      </c>
      <c r="G79" s="670">
        <f>IFERROR(VLOOKUP(A79,Boleta1_0!$K$5:$K$234,1,0),1)</f>
        <v>1</v>
      </c>
      <c r="H79" s="670">
        <f>IFERROR(VLOOKUP(A79,'Servicios Públicos1_0'!$K$5:$K$233,1,0),1)</f>
        <v>1</v>
      </c>
      <c r="I79" s="670">
        <f>IFERROR(VLOOKUP(A79,'Nota de Débito1_0'!$K$5:$K$234,1,0),1)</f>
        <v>1</v>
      </c>
      <c r="J79" s="670">
        <f>IFERROR(VLOOKUP(A79,'Nota de Crédito1_0'!$K$5:$K$234,1,0),1)</f>
        <v>1</v>
      </c>
      <c r="K79" s="670">
        <f>IFERROR(VLOOKUP(A79,Retenciones1_0!$K$5:$K$234,1,0),1)</f>
        <v>1</v>
      </c>
      <c r="L79" s="670">
        <f>IFERROR(VLOOKUP(A79,Percepciones1_0!$K$5:$K$234,1,0),1)</f>
        <v>1</v>
      </c>
      <c r="M79" s="670">
        <f>IFERROR(VLOOKUP(A79,Guía1_0!$K$5:$K$235,1,0),1)</f>
        <v>1</v>
      </c>
      <c r="N79" s="670">
        <f>IFERROR(VLOOKUP(A79,'Resumen Diario1_1'!$K$5:$K$233,1,0),1)</f>
        <v>1</v>
      </c>
      <c r="O79" s="670">
        <f>IFERROR(VLOOKUP(A79,'Comunicación de Baja1_0'!$K$5:$K$233,1,0),1)</f>
        <v>1</v>
      </c>
      <c r="P79" s="670">
        <f>IFERROR(VLOOKUP(A79,'Resumen de reversiones1_0'!$K$5:$K$1000,1,0),1)</f>
        <v>1</v>
      </c>
      <c r="Q79" s="1404">
        <f>IFERROR(VLOOKUP(A79,Factura2_0!$N$5:$N$1045,1,0),1)</f>
        <v>1</v>
      </c>
      <c r="R79" s="670">
        <f>IFERROR(VLOOKUP($A79,Boleta2_0!$N$5:$N$1106,1,0),1)</f>
        <v>1</v>
      </c>
      <c r="S79" s="1404">
        <f>IFERROR(VLOOKUP($A79,'Servicios Públicos2_0'!$N$5:$N$262,1,0),1)</f>
        <v>1</v>
      </c>
      <c r="T79" s="670">
        <f>IFERROR(VLOOKUP($A79,NotaCredito2_0!$N$5:$N$256,1,0),1)</f>
        <v>1</v>
      </c>
      <c r="U79" s="670">
        <f>IFERROR(VLOOKUP($A79,NotaDebito2_0!$N$5:$N$253,1,0),1)</f>
        <v>1</v>
      </c>
      <c r="V79" s="670">
        <f>IFERROR(VLOOKUP($A79,General!$C$5:$C$233,1,0),1)</f>
        <v>1</v>
      </c>
      <c r="W79" s="670">
        <f>IFERROR(VLOOKUP($A79,Firma!$H$5:$H$233,1,0),1)</f>
        <v>1</v>
      </c>
      <c r="X79" s="425" t="s">
        <v>2518</v>
      </c>
      <c r="Y79" s="1477" t="str">
        <f t="shared" si="1"/>
        <v/>
      </c>
    </row>
    <row r="80" spans="1:25" customFormat="1">
      <c r="A80" s="1439" t="s">
        <v>2516</v>
      </c>
      <c r="B80" s="1425" t="s">
        <v>2515</v>
      </c>
      <c r="C80" s="1425"/>
      <c r="D80" s="1425"/>
      <c r="E80" s="579"/>
      <c r="F80" s="670" t="str">
        <f>IFERROR(VLOOKUP(A80,Factura1_0!$K$5:$K$234,1,0),"1")</f>
        <v>1</v>
      </c>
      <c r="G80" s="670">
        <f>IFERROR(VLOOKUP(A80,Boleta1_0!$K$5:$K$234,1,0),1)</f>
        <v>1</v>
      </c>
      <c r="H80" s="670">
        <f>IFERROR(VLOOKUP(A80,'Servicios Públicos1_0'!$K$5:$K$233,1,0),1)</f>
        <v>1</v>
      </c>
      <c r="I80" s="670">
        <f>IFERROR(VLOOKUP(A80,'Nota de Débito1_0'!$K$5:$K$234,1,0),1)</f>
        <v>1</v>
      </c>
      <c r="J80" s="670">
        <f>IFERROR(VLOOKUP(A80,'Nota de Crédito1_0'!$K$5:$K$234,1,0),1)</f>
        <v>1</v>
      </c>
      <c r="K80" s="670">
        <f>IFERROR(VLOOKUP(A80,Retenciones1_0!$K$5:$K$234,1,0),1)</f>
        <v>1</v>
      </c>
      <c r="L80" s="670">
        <f>IFERROR(VLOOKUP(A80,Percepciones1_0!$K$5:$K$234,1,0),1)</f>
        <v>1</v>
      </c>
      <c r="M80" s="670">
        <f>IFERROR(VLOOKUP(A80,Guía1_0!$K$5:$K$235,1,0),1)</f>
        <v>1</v>
      </c>
      <c r="N80" s="670">
        <f>IFERROR(VLOOKUP(A80,'Resumen Diario1_1'!$K$5:$K$233,1,0),1)</f>
        <v>1</v>
      </c>
      <c r="O80" s="670">
        <f>IFERROR(VLOOKUP(A80,'Comunicación de Baja1_0'!$K$5:$K$233,1,0),1)</f>
        <v>1</v>
      </c>
      <c r="P80" s="670">
        <f>IFERROR(VLOOKUP(A80,'Resumen de reversiones1_0'!$K$5:$K$1000,1,0),1)</f>
        <v>1</v>
      </c>
      <c r="Q80" s="1404">
        <f>IFERROR(VLOOKUP(A80,Factura2_0!$N$5:$N$1045,1,0),1)</f>
        <v>1</v>
      </c>
      <c r="R80" s="670">
        <f>IFERROR(VLOOKUP($A80,Boleta2_0!$N$5:$N$1106,1,0),1)</f>
        <v>1</v>
      </c>
      <c r="S80" s="1404">
        <f>IFERROR(VLOOKUP($A80,'Servicios Públicos2_0'!$N$5:$N$262,1,0),1)</f>
        <v>1</v>
      </c>
      <c r="T80" s="670">
        <f>IFERROR(VLOOKUP($A80,NotaCredito2_0!$N$5:$N$256,1,0),1)</f>
        <v>1</v>
      </c>
      <c r="U80" s="670">
        <f>IFERROR(VLOOKUP($A80,NotaDebito2_0!$N$5:$N$253,1,0),1)</f>
        <v>1</v>
      </c>
      <c r="V80" s="670">
        <f>IFERROR(VLOOKUP($A80,General!$C$5:$C$233,1,0),1)</f>
        <v>1</v>
      </c>
      <c r="W80" s="670">
        <f>IFERROR(VLOOKUP($A80,Firma!$H$5:$H$233,1,0),1)</f>
        <v>1</v>
      </c>
      <c r="X80" s="425" t="s">
        <v>2516</v>
      </c>
      <c r="Y80" s="1477" t="str">
        <f t="shared" si="1"/>
        <v/>
      </c>
    </row>
    <row r="81" spans="1:25" customFormat="1">
      <c r="A81" s="1439" t="s">
        <v>2514</v>
      </c>
      <c r="B81" s="1425" t="s">
        <v>2513</v>
      </c>
      <c r="C81" s="1425"/>
      <c r="D81" s="1425"/>
      <c r="E81" s="579"/>
      <c r="F81" s="670" t="str">
        <f>IFERROR(VLOOKUP(A81,Factura1_0!$K$5:$K$234,1,0),"1")</f>
        <v>1</v>
      </c>
      <c r="G81" s="670">
        <f>IFERROR(VLOOKUP(A81,Boleta1_0!$K$5:$K$234,1,0),1)</f>
        <v>1</v>
      </c>
      <c r="H81" s="670">
        <f>IFERROR(VLOOKUP(A81,'Servicios Públicos1_0'!$K$5:$K$233,1,0),1)</f>
        <v>1</v>
      </c>
      <c r="I81" s="670">
        <f>IFERROR(VLOOKUP(A81,'Nota de Débito1_0'!$K$5:$K$234,1,0),1)</f>
        <v>1</v>
      </c>
      <c r="J81" s="670">
        <f>IFERROR(VLOOKUP(A81,'Nota de Crédito1_0'!$K$5:$K$234,1,0),1)</f>
        <v>1</v>
      </c>
      <c r="K81" s="670">
        <f>IFERROR(VLOOKUP(A81,Retenciones1_0!$K$5:$K$234,1,0),1)</f>
        <v>1</v>
      </c>
      <c r="L81" s="670">
        <f>IFERROR(VLOOKUP(A81,Percepciones1_0!$K$5:$K$234,1,0),1)</f>
        <v>1</v>
      </c>
      <c r="M81" s="670">
        <f>IFERROR(VLOOKUP(A81,Guía1_0!$K$5:$K$235,1,0),1)</f>
        <v>1</v>
      </c>
      <c r="N81" s="670">
        <f>IFERROR(VLOOKUP(A81,'Resumen Diario1_1'!$K$5:$K$233,1,0),1)</f>
        <v>1</v>
      </c>
      <c r="O81" s="670">
        <f>IFERROR(VLOOKUP(A81,'Comunicación de Baja1_0'!$K$5:$K$233,1,0),1)</f>
        <v>1</v>
      </c>
      <c r="P81" s="670">
        <f>IFERROR(VLOOKUP(A81,'Resumen de reversiones1_0'!$K$5:$K$1000,1,0),1)</f>
        <v>1</v>
      </c>
      <c r="Q81" s="1404">
        <f>IFERROR(VLOOKUP(A81,Factura2_0!$N$5:$N$1045,1,0),1)</f>
        <v>1</v>
      </c>
      <c r="R81" s="670">
        <f>IFERROR(VLOOKUP($A81,Boleta2_0!$N$5:$N$1106,1,0),1)</f>
        <v>1</v>
      </c>
      <c r="S81" s="1404">
        <f>IFERROR(VLOOKUP($A81,'Servicios Públicos2_0'!$N$5:$N$262,1,0),1)</f>
        <v>1</v>
      </c>
      <c r="T81" s="670">
        <f>IFERROR(VLOOKUP($A81,NotaCredito2_0!$N$5:$N$256,1,0),1)</f>
        <v>1</v>
      </c>
      <c r="U81" s="670">
        <f>IFERROR(VLOOKUP($A81,NotaDebito2_0!$N$5:$N$253,1,0),1)</f>
        <v>1</v>
      </c>
      <c r="V81" s="670">
        <f>IFERROR(VLOOKUP($A81,General!$C$5:$C$233,1,0),1)</f>
        <v>1</v>
      </c>
      <c r="W81" s="670">
        <f>IFERROR(VLOOKUP($A81,Firma!$H$5:$H$233,1,0),1)</f>
        <v>1</v>
      </c>
      <c r="X81" s="425" t="s">
        <v>2514</v>
      </c>
      <c r="Y81" s="1477" t="str">
        <f t="shared" si="1"/>
        <v/>
      </c>
    </row>
    <row r="82" spans="1:25" customFormat="1">
      <c r="A82" s="1439" t="s">
        <v>2512</v>
      </c>
      <c r="B82" s="1425" t="s">
        <v>2159</v>
      </c>
      <c r="C82" s="1425"/>
      <c r="D82" s="1425"/>
      <c r="E82" s="579"/>
      <c r="F82" s="670" t="str">
        <f>IFERROR(VLOOKUP(A82,Factura1_0!$K$5:$K$234,1,0),"1")</f>
        <v>1</v>
      </c>
      <c r="G82" s="670">
        <f>IFERROR(VLOOKUP(A82,Boleta1_0!$K$5:$K$234,1,0),1)</f>
        <v>1</v>
      </c>
      <c r="H82" s="670">
        <f>IFERROR(VLOOKUP(A82,'Servicios Públicos1_0'!$K$5:$K$233,1,0),1)</f>
        <v>1</v>
      </c>
      <c r="I82" s="670">
        <f>IFERROR(VLOOKUP(A82,'Nota de Débito1_0'!$K$5:$K$234,1,0),1)</f>
        <v>1</v>
      </c>
      <c r="J82" s="670">
        <f>IFERROR(VLOOKUP(A82,'Nota de Crédito1_0'!$K$5:$K$234,1,0),1)</f>
        <v>1</v>
      </c>
      <c r="K82" s="670">
        <f>IFERROR(VLOOKUP(A82,Retenciones1_0!$K$5:$K$234,1,0),1)</f>
        <v>1</v>
      </c>
      <c r="L82" s="670">
        <f>IFERROR(VLOOKUP(A82,Percepciones1_0!$K$5:$K$234,1,0),1)</f>
        <v>1</v>
      </c>
      <c r="M82" s="670">
        <f>IFERROR(VLOOKUP(A82,Guía1_0!$K$5:$K$235,1,0),1)</f>
        <v>1</v>
      </c>
      <c r="N82" s="670">
        <f>IFERROR(VLOOKUP(A82,'Resumen Diario1_1'!$K$5:$K$233,1,0),1)</f>
        <v>1</v>
      </c>
      <c r="O82" s="670">
        <f>IFERROR(VLOOKUP(A82,'Comunicación de Baja1_0'!$K$5:$K$233,1,0),1)</f>
        <v>1</v>
      </c>
      <c r="P82" s="670">
        <f>IFERROR(VLOOKUP(A82,'Resumen de reversiones1_0'!$K$5:$K$1000,1,0),1)</f>
        <v>1</v>
      </c>
      <c r="Q82" s="1404">
        <f>IFERROR(VLOOKUP(A82,Factura2_0!$N$5:$N$1045,1,0),1)</f>
        <v>1</v>
      </c>
      <c r="R82" s="670">
        <f>IFERROR(VLOOKUP($A82,Boleta2_0!$N$5:$N$1106,1,0),1)</f>
        <v>1</v>
      </c>
      <c r="S82" s="1404">
        <f>IFERROR(VLOOKUP($A82,'Servicios Públicos2_0'!$N$5:$N$262,1,0),1)</f>
        <v>1</v>
      </c>
      <c r="T82" s="670">
        <f>IFERROR(VLOOKUP($A82,NotaCredito2_0!$N$5:$N$256,1,0),1)</f>
        <v>1</v>
      </c>
      <c r="U82" s="670">
        <f>IFERROR(VLOOKUP($A82,NotaDebito2_0!$N$5:$N$253,1,0),1)</f>
        <v>1</v>
      </c>
      <c r="V82" s="670">
        <f>IFERROR(VLOOKUP($A82,General!$C$5:$C$233,1,0),1)</f>
        <v>1</v>
      </c>
      <c r="W82" s="670">
        <f>IFERROR(VLOOKUP($A82,Firma!$H$5:$H$233,1,0),1)</f>
        <v>1</v>
      </c>
      <c r="X82" s="425" t="s">
        <v>2512</v>
      </c>
      <c r="Y82" s="1477" t="str">
        <f t="shared" si="1"/>
        <v/>
      </c>
    </row>
    <row r="83" spans="1:25" customFormat="1">
      <c r="A83" s="1439" t="s">
        <v>2511</v>
      </c>
      <c r="B83" s="1425" t="s">
        <v>509</v>
      </c>
      <c r="C83" s="1425"/>
      <c r="D83" s="1425"/>
      <c r="E83" s="579"/>
      <c r="F83" s="670" t="str">
        <f>IFERROR(VLOOKUP(A83,Factura1_0!$K$5:$K$234,1,0),"1")</f>
        <v>1</v>
      </c>
      <c r="G83" s="670">
        <f>IFERROR(VLOOKUP(A83,Boleta1_0!$K$5:$K$234,1,0),1)</f>
        <v>1</v>
      </c>
      <c r="H83" s="670">
        <f>IFERROR(VLOOKUP(A83,'Servicios Públicos1_0'!$K$5:$K$233,1,0),1)</f>
        <v>1</v>
      </c>
      <c r="I83" s="670">
        <f>IFERROR(VLOOKUP(A83,'Nota de Débito1_0'!$K$5:$K$234,1,0),1)</f>
        <v>1</v>
      </c>
      <c r="J83" s="670">
        <f>IFERROR(VLOOKUP(A83,'Nota de Crédito1_0'!$K$5:$K$234,1,0),1)</f>
        <v>1</v>
      </c>
      <c r="K83" s="670">
        <f>IFERROR(VLOOKUP(A83,Retenciones1_0!$K$5:$K$234,1,0),1)</f>
        <v>1</v>
      </c>
      <c r="L83" s="670">
        <f>IFERROR(VLOOKUP(A83,Percepciones1_0!$K$5:$K$234,1,0),1)</f>
        <v>1</v>
      </c>
      <c r="M83" s="670">
        <f>IFERROR(VLOOKUP(A83,Guía1_0!$K$5:$K$235,1,0),1)</f>
        <v>1</v>
      </c>
      <c r="N83" s="670">
        <f>IFERROR(VLOOKUP(A83,'Resumen Diario1_1'!$K$5:$K$233,1,0),1)</f>
        <v>1</v>
      </c>
      <c r="O83" s="670">
        <f>IFERROR(VLOOKUP(A83,'Comunicación de Baja1_0'!$K$5:$K$233,1,0),1)</f>
        <v>1</v>
      </c>
      <c r="P83" s="670">
        <f>IFERROR(VLOOKUP(A83,'Resumen de reversiones1_0'!$K$5:$K$1000,1,0),1)</f>
        <v>1</v>
      </c>
      <c r="Q83" s="1404">
        <f>IFERROR(VLOOKUP(A83,Factura2_0!$N$5:$N$1045,1,0),1)</f>
        <v>1</v>
      </c>
      <c r="R83" s="670">
        <f>IFERROR(VLOOKUP($A83,Boleta2_0!$N$5:$N$1106,1,0),1)</f>
        <v>1</v>
      </c>
      <c r="S83" s="1404">
        <f>IFERROR(VLOOKUP($A83,'Servicios Públicos2_0'!$N$5:$N$262,1,0),1)</f>
        <v>1</v>
      </c>
      <c r="T83" s="670">
        <f>IFERROR(VLOOKUP($A83,NotaCredito2_0!$N$5:$N$256,1,0),1)</f>
        <v>1</v>
      </c>
      <c r="U83" s="670">
        <f>IFERROR(VLOOKUP($A83,NotaDebito2_0!$N$5:$N$253,1,0),1)</f>
        <v>1</v>
      </c>
      <c r="V83" s="670">
        <f>IFERROR(VLOOKUP($A83,General!$C$5:$C$233,1,0),1)</f>
        <v>1</v>
      </c>
      <c r="W83" s="670">
        <f>IFERROR(VLOOKUP($A83,Firma!$H$5:$H$233,1,0),1)</f>
        <v>1</v>
      </c>
      <c r="X83" s="425" t="s">
        <v>2511</v>
      </c>
      <c r="Y83" s="1477" t="str">
        <f t="shared" si="1"/>
        <v/>
      </c>
    </row>
    <row r="84" spans="1:25" customFormat="1">
      <c r="A84" s="1439" t="s">
        <v>2510</v>
      </c>
      <c r="B84" s="1425" t="s">
        <v>845</v>
      </c>
      <c r="C84" s="1425"/>
      <c r="D84" s="1425"/>
      <c r="E84" s="579"/>
      <c r="F84" s="670" t="str">
        <f>IFERROR(VLOOKUP(A84,Factura1_0!$K$5:$K$234,1,0),"1")</f>
        <v>1</v>
      </c>
      <c r="G84" s="670">
        <f>IFERROR(VLOOKUP(A84,Boleta1_0!$K$5:$K$234,1,0),1)</f>
        <v>1</v>
      </c>
      <c r="H84" s="670">
        <f>IFERROR(VLOOKUP(A84,'Servicios Públicos1_0'!$K$5:$K$233,1,0),1)</f>
        <v>1</v>
      </c>
      <c r="I84" s="670">
        <f>IFERROR(VLOOKUP(A84,'Nota de Débito1_0'!$K$5:$K$234,1,0),1)</f>
        <v>1</v>
      </c>
      <c r="J84" s="670">
        <f>IFERROR(VLOOKUP(A84,'Nota de Crédito1_0'!$K$5:$K$234,1,0),1)</f>
        <v>1</v>
      </c>
      <c r="K84" s="670">
        <f>IFERROR(VLOOKUP(A84,Retenciones1_0!$K$5:$K$234,1,0),1)</f>
        <v>1</v>
      </c>
      <c r="L84" s="670">
        <f>IFERROR(VLOOKUP(A84,Percepciones1_0!$K$5:$K$234,1,0),1)</f>
        <v>1</v>
      </c>
      <c r="M84" s="670">
        <f>IFERROR(VLOOKUP(A84,Guía1_0!$K$5:$K$235,1,0),1)</f>
        <v>1</v>
      </c>
      <c r="N84" s="670">
        <f>IFERROR(VLOOKUP(A84,'Resumen Diario1_1'!$K$5:$K$233,1,0),1)</f>
        <v>1</v>
      </c>
      <c r="O84" s="670">
        <f>IFERROR(VLOOKUP(A84,'Comunicación de Baja1_0'!$K$5:$K$233,1,0),1)</f>
        <v>1</v>
      </c>
      <c r="P84" s="670">
        <f>IFERROR(VLOOKUP(A84,'Resumen de reversiones1_0'!$K$5:$K$1000,1,0),1)</f>
        <v>1</v>
      </c>
      <c r="Q84" s="1404">
        <f>IFERROR(VLOOKUP(A84,Factura2_0!$N$5:$N$1045,1,0),1)</f>
        <v>1</v>
      </c>
      <c r="R84" s="670">
        <f>IFERROR(VLOOKUP($A84,Boleta2_0!$N$5:$N$1106,1,0),1)</f>
        <v>1</v>
      </c>
      <c r="S84" s="1404">
        <f>IFERROR(VLOOKUP($A84,'Servicios Públicos2_0'!$N$5:$N$262,1,0),1)</f>
        <v>1</v>
      </c>
      <c r="T84" s="670">
        <f>IFERROR(VLOOKUP($A84,NotaCredito2_0!$N$5:$N$256,1,0),1)</f>
        <v>1</v>
      </c>
      <c r="U84" s="670">
        <f>IFERROR(VLOOKUP($A84,NotaDebito2_0!$N$5:$N$253,1,0),1)</f>
        <v>1</v>
      </c>
      <c r="V84" s="670">
        <f>IFERROR(VLOOKUP($A84,General!$C$5:$C$233,1,0),1)</f>
        <v>1</v>
      </c>
      <c r="W84" s="670">
        <f>IFERROR(VLOOKUP($A84,Firma!$H$5:$H$233,1,0),1)</f>
        <v>1</v>
      </c>
      <c r="X84" s="425" t="s">
        <v>2510</v>
      </c>
      <c r="Y84" s="1477" t="str">
        <f t="shared" si="1"/>
        <v/>
      </c>
    </row>
    <row r="85" spans="1:25" customFormat="1">
      <c r="A85" s="1439" t="s">
        <v>2509</v>
      </c>
      <c r="B85" s="1425" t="s">
        <v>844</v>
      </c>
      <c r="C85" s="1425"/>
      <c r="D85" s="1425"/>
      <c r="E85" s="579"/>
      <c r="F85" s="670" t="str">
        <f>IFERROR(VLOOKUP(A85,Factura1_0!$K$5:$K$234,1,0),"1")</f>
        <v>1</v>
      </c>
      <c r="G85" s="670">
        <f>IFERROR(VLOOKUP(A85,Boleta1_0!$K$5:$K$234,1,0),1)</f>
        <v>1</v>
      </c>
      <c r="H85" s="670">
        <f>IFERROR(VLOOKUP(A85,'Servicios Públicos1_0'!$K$5:$K$233,1,0),1)</f>
        <v>1</v>
      </c>
      <c r="I85" s="670">
        <f>IFERROR(VLOOKUP(A85,'Nota de Débito1_0'!$K$5:$K$234,1,0),1)</f>
        <v>1</v>
      </c>
      <c r="J85" s="670">
        <f>IFERROR(VLOOKUP(A85,'Nota de Crédito1_0'!$K$5:$K$234,1,0),1)</f>
        <v>1</v>
      </c>
      <c r="K85" s="670">
        <f>IFERROR(VLOOKUP(A85,Retenciones1_0!$K$5:$K$234,1,0),1)</f>
        <v>1</v>
      </c>
      <c r="L85" s="670">
        <f>IFERROR(VLOOKUP(A85,Percepciones1_0!$K$5:$K$234,1,0),1)</f>
        <v>1</v>
      </c>
      <c r="M85" s="670">
        <f>IFERROR(VLOOKUP(A85,Guía1_0!$K$5:$K$235,1,0),1)</f>
        <v>1</v>
      </c>
      <c r="N85" s="670">
        <f>IFERROR(VLOOKUP(A85,'Resumen Diario1_1'!$K$5:$K$233,1,0),1)</f>
        <v>1</v>
      </c>
      <c r="O85" s="670">
        <f>IFERROR(VLOOKUP(A85,'Comunicación de Baja1_0'!$K$5:$K$233,1,0),1)</f>
        <v>1</v>
      </c>
      <c r="P85" s="670">
        <f>IFERROR(VLOOKUP(A85,'Resumen de reversiones1_0'!$K$5:$K$1000,1,0),1)</f>
        <v>1</v>
      </c>
      <c r="Q85" s="1404">
        <f>IFERROR(VLOOKUP(A85,Factura2_0!$N$5:$N$1045,1,0),1)</f>
        <v>1</v>
      </c>
      <c r="R85" s="670">
        <f>IFERROR(VLOOKUP($A85,Boleta2_0!$N$5:$N$1106,1,0),1)</f>
        <v>1</v>
      </c>
      <c r="S85" s="1404">
        <f>IFERROR(VLOOKUP($A85,'Servicios Públicos2_0'!$N$5:$N$262,1,0),1)</f>
        <v>1</v>
      </c>
      <c r="T85" s="670">
        <f>IFERROR(VLOOKUP($A85,NotaCredito2_0!$N$5:$N$256,1,0),1)</f>
        <v>1</v>
      </c>
      <c r="U85" s="670">
        <f>IFERROR(VLOOKUP($A85,NotaDebito2_0!$N$5:$N$253,1,0),1)</f>
        <v>1</v>
      </c>
      <c r="V85" s="670">
        <f>IFERROR(VLOOKUP($A85,General!$C$5:$C$233,1,0),1)</f>
        <v>1</v>
      </c>
      <c r="W85" s="670">
        <f>IFERROR(VLOOKUP($A85,Firma!$H$5:$H$233,1,0),1)</f>
        <v>1</v>
      </c>
      <c r="X85" s="425" t="s">
        <v>2509</v>
      </c>
      <c r="Y85" s="1477" t="str">
        <f t="shared" si="1"/>
        <v/>
      </c>
    </row>
    <row r="86" spans="1:25" customFormat="1">
      <c r="A86" s="1439" t="s">
        <v>2508</v>
      </c>
      <c r="B86" s="1425" t="s">
        <v>837</v>
      </c>
      <c r="C86" s="1425"/>
      <c r="D86" s="1425"/>
      <c r="E86" s="579"/>
      <c r="F86" s="670" t="str">
        <f>IFERROR(VLOOKUP(A86,Factura1_0!$K$5:$K$234,1,0),"1")</f>
        <v>1</v>
      </c>
      <c r="G86" s="670">
        <f>IFERROR(VLOOKUP(A86,Boleta1_0!$K$5:$K$234,1,0),1)</f>
        <v>1</v>
      </c>
      <c r="H86" s="670">
        <f>IFERROR(VLOOKUP(A86,'Servicios Públicos1_0'!$K$5:$K$233,1,0),1)</f>
        <v>1</v>
      </c>
      <c r="I86" s="670">
        <f>IFERROR(VLOOKUP(A86,'Nota de Débito1_0'!$K$5:$K$234,1,0),1)</f>
        <v>1</v>
      </c>
      <c r="J86" s="670">
        <f>IFERROR(VLOOKUP(A86,'Nota de Crédito1_0'!$K$5:$K$234,1,0),1)</f>
        <v>1</v>
      </c>
      <c r="K86" s="670">
        <f>IFERROR(VLOOKUP(A86,Retenciones1_0!$K$5:$K$234,1,0),1)</f>
        <v>1</v>
      </c>
      <c r="L86" s="670">
        <f>IFERROR(VLOOKUP(A86,Percepciones1_0!$K$5:$K$234,1,0),1)</f>
        <v>1</v>
      </c>
      <c r="M86" s="670">
        <f>IFERROR(VLOOKUP(A86,Guía1_0!$K$5:$K$235,1,0),1)</f>
        <v>1</v>
      </c>
      <c r="N86" s="670">
        <f>IFERROR(VLOOKUP(A86,'Resumen Diario1_1'!$K$5:$K$233,1,0),1)</f>
        <v>1</v>
      </c>
      <c r="O86" s="670">
        <f>IFERROR(VLOOKUP(A86,'Comunicación de Baja1_0'!$K$5:$K$233,1,0),1)</f>
        <v>1</v>
      </c>
      <c r="P86" s="670">
        <f>IFERROR(VLOOKUP(A86,'Resumen de reversiones1_0'!$K$5:$K$1000,1,0),1)</f>
        <v>1</v>
      </c>
      <c r="Q86" s="1404">
        <f>IFERROR(VLOOKUP(A86,Factura2_0!$N$5:$N$1045,1,0),1)</f>
        <v>1</v>
      </c>
      <c r="R86" s="670">
        <f>IFERROR(VLOOKUP($A86,Boleta2_0!$N$5:$N$1106,1,0),1)</f>
        <v>1</v>
      </c>
      <c r="S86" s="1404">
        <f>IFERROR(VLOOKUP($A86,'Servicios Públicos2_0'!$N$5:$N$262,1,0),1)</f>
        <v>1</v>
      </c>
      <c r="T86" s="670">
        <f>IFERROR(VLOOKUP($A86,NotaCredito2_0!$N$5:$N$256,1,0),1)</f>
        <v>1</v>
      </c>
      <c r="U86" s="670">
        <f>IFERROR(VLOOKUP($A86,NotaDebito2_0!$N$5:$N$253,1,0),1)</f>
        <v>1</v>
      </c>
      <c r="V86" s="670">
        <f>IFERROR(VLOOKUP($A86,General!$C$5:$C$233,1,0),1)</f>
        <v>1</v>
      </c>
      <c r="W86" s="670">
        <f>IFERROR(VLOOKUP($A86,Firma!$H$5:$H$233,1,0),1)</f>
        <v>1</v>
      </c>
      <c r="X86" s="425" t="s">
        <v>2508</v>
      </c>
      <c r="Y86" s="1477" t="str">
        <f t="shared" si="1"/>
        <v/>
      </c>
    </row>
    <row r="87" spans="1:25" customFormat="1">
      <c r="A87" s="1439" t="s">
        <v>2507</v>
      </c>
      <c r="B87" s="1425" t="s">
        <v>252</v>
      </c>
      <c r="C87" s="1425"/>
      <c r="D87" s="1425"/>
      <c r="E87" s="579"/>
      <c r="F87" s="670" t="str">
        <f>IFERROR(VLOOKUP(A87,Factura1_0!$K$5:$K$234,1,0),"1")</f>
        <v>1</v>
      </c>
      <c r="G87" s="670">
        <f>IFERROR(VLOOKUP(A87,Boleta1_0!$K$5:$K$234,1,0),1)</f>
        <v>1</v>
      </c>
      <c r="H87" s="670">
        <f>IFERROR(VLOOKUP(A87,'Servicios Públicos1_0'!$K$5:$K$233,1,0),1)</f>
        <v>1</v>
      </c>
      <c r="I87" s="670">
        <f>IFERROR(VLOOKUP(A87,'Nota de Débito1_0'!$K$5:$K$234,1,0),1)</f>
        <v>1</v>
      </c>
      <c r="J87" s="670">
        <f>IFERROR(VLOOKUP(A87,'Nota de Crédito1_0'!$K$5:$K$234,1,0),1)</f>
        <v>1</v>
      </c>
      <c r="K87" s="670">
        <f>IFERROR(VLOOKUP(A87,Retenciones1_0!$K$5:$K$234,1,0),1)</f>
        <v>1</v>
      </c>
      <c r="L87" s="670">
        <f>IFERROR(VLOOKUP(A87,Percepciones1_0!$K$5:$K$234,1,0),1)</f>
        <v>1</v>
      </c>
      <c r="M87" s="670">
        <f>IFERROR(VLOOKUP(A87,Guía1_0!$K$5:$K$235,1,0),1)</f>
        <v>1</v>
      </c>
      <c r="N87" s="670">
        <f>IFERROR(VLOOKUP(A87,'Resumen Diario1_1'!$K$5:$K$233,1,0),1)</f>
        <v>1</v>
      </c>
      <c r="O87" s="670">
        <f>IFERROR(VLOOKUP(A87,'Comunicación de Baja1_0'!$K$5:$K$233,1,0),1)</f>
        <v>1</v>
      </c>
      <c r="P87" s="670">
        <f>IFERROR(VLOOKUP(A87,'Resumen de reversiones1_0'!$K$5:$K$1000,1,0),1)</f>
        <v>1</v>
      </c>
      <c r="Q87" s="1404">
        <f>IFERROR(VLOOKUP(A87,Factura2_0!$N$5:$N$1045,1,0),1)</f>
        <v>1</v>
      </c>
      <c r="R87" s="670">
        <f>IFERROR(VLOOKUP($A87,Boleta2_0!$N$5:$N$1106,1,0),1)</f>
        <v>1</v>
      </c>
      <c r="S87" s="1404">
        <f>IFERROR(VLOOKUP($A87,'Servicios Públicos2_0'!$N$5:$N$262,1,0),1)</f>
        <v>1</v>
      </c>
      <c r="T87" s="670">
        <f>IFERROR(VLOOKUP($A87,NotaCredito2_0!$N$5:$N$256,1,0),1)</f>
        <v>1</v>
      </c>
      <c r="U87" s="670">
        <f>IFERROR(VLOOKUP($A87,NotaDebito2_0!$N$5:$N$253,1,0),1)</f>
        <v>1</v>
      </c>
      <c r="V87" s="670">
        <f>IFERROR(VLOOKUP($A87,General!$C$5:$C$233,1,0),1)</f>
        <v>1</v>
      </c>
      <c r="W87" s="670">
        <f>IFERROR(VLOOKUP($A87,Firma!$H$5:$H$233,1,0),1)</f>
        <v>1</v>
      </c>
      <c r="X87" s="425" t="s">
        <v>2507</v>
      </c>
      <c r="Y87" s="1477" t="str">
        <f t="shared" si="1"/>
        <v/>
      </c>
    </row>
    <row r="88" spans="1:25" customFormat="1">
      <c r="A88" s="1439" t="s">
        <v>2506</v>
      </c>
      <c r="B88" s="1425" t="s">
        <v>774</v>
      </c>
      <c r="C88" s="1425"/>
      <c r="D88" s="1425"/>
      <c r="E88" s="579"/>
      <c r="F88" s="670" t="str">
        <f>IFERROR(VLOOKUP(A88,Factura1_0!$K$5:$K$234,1,0),"1")</f>
        <v>1</v>
      </c>
      <c r="G88" s="670">
        <f>IFERROR(VLOOKUP(A88,Boleta1_0!$K$5:$K$234,1,0),1)</f>
        <v>1</v>
      </c>
      <c r="H88" s="670">
        <f>IFERROR(VLOOKUP(A88,'Servicios Públicos1_0'!$K$5:$K$233,1,0),1)</f>
        <v>1</v>
      </c>
      <c r="I88" s="670">
        <f>IFERROR(VLOOKUP(A88,'Nota de Débito1_0'!$K$5:$K$234,1,0),1)</f>
        <v>1</v>
      </c>
      <c r="J88" s="670">
        <f>IFERROR(VLOOKUP(A88,'Nota de Crédito1_0'!$K$5:$K$234,1,0),1)</f>
        <v>1</v>
      </c>
      <c r="K88" s="670">
        <f>IFERROR(VLOOKUP(A88,Retenciones1_0!$K$5:$K$234,1,0),1)</f>
        <v>1</v>
      </c>
      <c r="L88" s="670">
        <f>IFERROR(VLOOKUP(A88,Percepciones1_0!$K$5:$K$234,1,0),1)</f>
        <v>1</v>
      </c>
      <c r="M88" s="670">
        <f>IFERROR(VLOOKUP(A88,Guía1_0!$K$5:$K$235,1,0),1)</f>
        <v>1</v>
      </c>
      <c r="N88" s="670">
        <f>IFERROR(VLOOKUP(A88,'Resumen Diario1_1'!$K$5:$K$233,1,0),1)</f>
        <v>1</v>
      </c>
      <c r="O88" s="670">
        <f>IFERROR(VLOOKUP(A88,'Comunicación de Baja1_0'!$K$5:$K$233,1,0),1)</f>
        <v>1</v>
      </c>
      <c r="P88" s="670">
        <f>IFERROR(VLOOKUP(A88,'Resumen de reversiones1_0'!$K$5:$K$1000,1,0),1)</f>
        <v>1</v>
      </c>
      <c r="Q88" s="1404">
        <f>IFERROR(VLOOKUP(A88,Factura2_0!$N$5:$N$1045,1,0),1)</f>
        <v>1</v>
      </c>
      <c r="R88" s="670">
        <f>IFERROR(VLOOKUP($A88,Boleta2_0!$N$5:$N$1106,1,0),1)</f>
        <v>1</v>
      </c>
      <c r="S88" s="1404">
        <f>IFERROR(VLOOKUP($A88,'Servicios Públicos2_0'!$N$5:$N$262,1,0),1)</f>
        <v>1</v>
      </c>
      <c r="T88" s="670">
        <f>IFERROR(VLOOKUP($A88,NotaCredito2_0!$N$5:$N$256,1,0),1)</f>
        <v>1</v>
      </c>
      <c r="U88" s="670">
        <f>IFERROR(VLOOKUP($A88,NotaDebito2_0!$N$5:$N$253,1,0),1)</f>
        <v>1</v>
      </c>
      <c r="V88" s="670">
        <f>IFERROR(VLOOKUP($A88,General!$C$5:$C$233,1,0),1)</f>
        <v>1</v>
      </c>
      <c r="W88" s="670">
        <f>IFERROR(VLOOKUP($A88,Firma!$H$5:$H$233,1,0),1)</f>
        <v>1</v>
      </c>
      <c r="X88" s="425" t="s">
        <v>2506</v>
      </c>
      <c r="Y88" s="1477" t="str">
        <f t="shared" si="1"/>
        <v/>
      </c>
    </row>
    <row r="89" spans="1:25" customFormat="1">
      <c r="A89" s="1439" t="s">
        <v>2505</v>
      </c>
      <c r="B89" s="1425" t="s">
        <v>2504</v>
      </c>
      <c r="C89" s="1425"/>
      <c r="D89" s="1425"/>
      <c r="E89" s="579"/>
      <c r="F89" s="670" t="str">
        <f>IFERROR(VLOOKUP(A89,Factura1_0!$K$5:$K$234,1,0),"1")</f>
        <v>1</v>
      </c>
      <c r="G89" s="670">
        <f>IFERROR(VLOOKUP(A89,Boleta1_0!$K$5:$K$234,1,0),1)</f>
        <v>1</v>
      </c>
      <c r="H89" s="670">
        <f>IFERROR(VLOOKUP(A89,'Servicios Públicos1_0'!$K$5:$K$233,1,0),1)</f>
        <v>1</v>
      </c>
      <c r="I89" s="670">
        <f>IFERROR(VLOOKUP(A89,'Nota de Débito1_0'!$K$5:$K$234,1,0),1)</f>
        <v>1</v>
      </c>
      <c r="J89" s="670">
        <f>IFERROR(VLOOKUP(A89,'Nota de Crédito1_0'!$K$5:$K$234,1,0),1)</f>
        <v>1</v>
      </c>
      <c r="K89" s="670">
        <f>IFERROR(VLOOKUP(A89,Retenciones1_0!$K$5:$K$234,1,0),1)</f>
        <v>1</v>
      </c>
      <c r="L89" s="670">
        <f>IFERROR(VLOOKUP(A89,Percepciones1_0!$K$5:$K$234,1,0),1)</f>
        <v>1</v>
      </c>
      <c r="M89" s="670">
        <f>IFERROR(VLOOKUP(A89,Guía1_0!$K$5:$K$235,1,0),1)</f>
        <v>1</v>
      </c>
      <c r="N89" s="670">
        <f>IFERROR(VLOOKUP(A89,'Resumen Diario1_1'!$K$5:$K$233,1,0),1)</f>
        <v>1</v>
      </c>
      <c r="O89" s="670">
        <f>IFERROR(VLOOKUP(A89,'Comunicación de Baja1_0'!$K$5:$K$233,1,0),1)</f>
        <v>1</v>
      </c>
      <c r="P89" s="670">
        <f>IFERROR(VLOOKUP(A89,'Resumen de reversiones1_0'!$K$5:$K$1000,1,0),1)</f>
        <v>1</v>
      </c>
      <c r="Q89" s="1404">
        <f>IFERROR(VLOOKUP(A89,Factura2_0!$N$5:$N$1045,1,0),1)</f>
        <v>1</v>
      </c>
      <c r="R89" s="670">
        <f>IFERROR(VLOOKUP($A89,Boleta2_0!$N$5:$N$1106,1,0),1)</f>
        <v>1</v>
      </c>
      <c r="S89" s="1404">
        <f>IFERROR(VLOOKUP($A89,'Servicios Públicos2_0'!$N$5:$N$262,1,0),1)</f>
        <v>1</v>
      </c>
      <c r="T89" s="670">
        <f>IFERROR(VLOOKUP($A89,NotaCredito2_0!$N$5:$N$256,1,0),1)</f>
        <v>1</v>
      </c>
      <c r="U89" s="670">
        <f>IFERROR(VLOOKUP($A89,NotaDebito2_0!$N$5:$N$253,1,0),1)</f>
        <v>1</v>
      </c>
      <c r="V89" s="670">
        <f>IFERROR(VLOOKUP($A89,General!$C$5:$C$233,1,0),1)</f>
        <v>1</v>
      </c>
      <c r="W89" s="670">
        <f>IFERROR(VLOOKUP($A89,Firma!$H$5:$H$233,1,0),1)</f>
        <v>1</v>
      </c>
      <c r="X89" s="425" t="s">
        <v>2505</v>
      </c>
      <c r="Y89" s="1477" t="str">
        <f t="shared" si="1"/>
        <v/>
      </c>
    </row>
    <row r="90" spans="1:25" customFormat="1">
      <c r="A90" s="1439" t="s">
        <v>2503</v>
      </c>
      <c r="B90" s="1425" t="s">
        <v>200</v>
      </c>
      <c r="C90" s="1425"/>
      <c r="D90" s="1425"/>
      <c r="E90" s="579"/>
      <c r="F90" s="670" t="str">
        <f>IFERROR(VLOOKUP(A90,Factura1_0!$K$5:$K$234,1,0),"1")</f>
        <v>1032</v>
      </c>
      <c r="G90" s="670" t="str">
        <f>IFERROR(VLOOKUP(A90,Boleta1_0!$K$5:$K$234,1,0),1)</f>
        <v>1032</v>
      </c>
      <c r="H90" s="670" t="str">
        <f>IFERROR(VLOOKUP(A90,'Servicios Públicos1_0'!$K$5:$K$233,1,0),1)</f>
        <v>1032</v>
      </c>
      <c r="I90" s="670" t="str">
        <f>IFERROR(VLOOKUP(A90,'Nota de Débito1_0'!$K$5:$K$234,1,0),1)</f>
        <v>1032</v>
      </c>
      <c r="J90" s="670" t="str">
        <f>IFERROR(VLOOKUP(A90,'Nota de Crédito1_0'!$K$5:$K$234,1,0),1)</f>
        <v>1032</v>
      </c>
      <c r="K90" s="670">
        <f>IFERROR(VLOOKUP(A90,Retenciones1_0!$K$5:$K$234,1,0),1)</f>
        <v>1</v>
      </c>
      <c r="L90" s="670">
        <f>IFERROR(VLOOKUP(A90,Percepciones1_0!$K$5:$K$234,1,0),1)</f>
        <v>1</v>
      </c>
      <c r="M90" s="670">
        <f>IFERROR(VLOOKUP(A90,Guía1_0!$K$5:$K$235,1,0),1)</f>
        <v>1</v>
      </c>
      <c r="N90" s="670">
        <f>IFERROR(VLOOKUP(A90,'Resumen Diario1_1'!$K$5:$K$233,1,0),1)</f>
        <v>1</v>
      </c>
      <c r="O90" s="670">
        <f>IFERROR(VLOOKUP(A90,'Comunicación de Baja1_0'!$K$5:$K$233,1,0),1)</f>
        <v>1</v>
      </c>
      <c r="P90" s="670">
        <f>IFERROR(VLOOKUP(A90,'Resumen de reversiones1_0'!$K$5:$K$1000,1,0),1)</f>
        <v>1</v>
      </c>
      <c r="Q90" s="1404" t="str">
        <f>IFERROR(VLOOKUP(A90,Factura2_0!$N$5:$N$1045,1,0),1)</f>
        <v>1032</v>
      </c>
      <c r="R90" s="670" t="str">
        <f>IFERROR(VLOOKUP($A90,Boleta2_0!$N$5:$N$1106,1,0),1)</f>
        <v>1032</v>
      </c>
      <c r="S90" s="1404" t="str">
        <f>IFERROR(VLOOKUP($A90,'Servicios Públicos2_0'!$N$5:$N$262,1,0),1)</f>
        <v>1032</v>
      </c>
      <c r="T90" s="670" t="str">
        <f>IFERROR(VLOOKUP($A90,NotaCredito2_0!$N$5:$N$256,1,0),1)</f>
        <v>1032</v>
      </c>
      <c r="U90" s="670" t="str">
        <f>IFERROR(VLOOKUP($A90,NotaDebito2_0!$N$5:$N$253,1,0),1)</f>
        <v>1032</v>
      </c>
      <c r="V90" s="670">
        <f>IFERROR(VLOOKUP($A90,General!$C$5:$C$233,1,0),1)</f>
        <v>1</v>
      </c>
      <c r="W90" s="670">
        <f>IFERROR(VLOOKUP($A90,Firma!$H$5:$H$233,1,0),1)</f>
        <v>1</v>
      </c>
      <c r="X90" s="425" t="s">
        <v>2503</v>
      </c>
      <c r="Y90" s="1477" t="str">
        <f t="shared" si="1"/>
        <v>1032</v>
      </c>
    </row>
    <row r="91" spans="1:25" customFormat="1">
      <c r="A91" s="1439" t="s">
        <v>2502</v>
      </c>
      <c r="B91" s="1425" t="s">
        <v>2339</v>
      </c>
      <c r="C91" s="1425"/>
      <c r="D91" s="1425"/>
      <c r="E91" s="579"/>
      <c r="F91" s="670" t="str">
        <f>IFERROR(VLOOKUP(A91,Factura1_0!$K$5:$K$234,1,0),"1")</f>
        <v>1033</v>
      </c>
      <c r="G91" s="670" t="str">
        <f>IFERROR(VLOOKUP(A91,Boleta1_0!$K$5:$K$234,1,0),1)</f>
        <v>1033</v>
      </c>
      <c r="H91" s="670" t="str">
        <f>IFERROR(VLOOKUP(A91,'Servicios Públicos1_0'!$K$5:$K$233,1,0),1)</f>
        <v>1033</v>
      </c>
      <c r="I91" s="670" t="str">
        <f>IFERROR(VLOOKUP(A91,'Nota de Débito1_0'!$K$5:$K$234,1,0),1)</f>
        <v>1033</v>
      </c>
      <c r="J91" s="670" t="str">
        <f>IFERROR(VLOOKUP(A91,'Nota de Crédito1_0'!$K$5:$K$234,1,0),1)</f>
        <v>1033</v>
      </c>
      <c r="K91" s="670" t="str">
        <f>IFERROR(VLOOKUP(A91,Retenciones1_0!$K$5:$K$234,1,0),1)</f>
        <v>1033</v>
      </c>
      <c r="L91" s="670" t="str">
        <f>IFERROR(VLOOKUP(A91,Percepciones1_0!$K$5:$K$234,1,0),1)</f>
        <v>1033</v>
      </c>
      <c r="M91" s="670">
        <f>IFERROR(VLOOKUP(A91,Guía1_0!$K$5:$K$235,1,0),1)</f>
        <v>1</v>
      </c>
      <c r="N91" s="670">
        <f>IFERROR(VLOOKUP(A91,'Resumen Diario1_1'!$K$5:$K$233,1,0),1)</f>
        <v>1</v>
      </c>
      <c r="O91" s="670">
        <f>IFERROR(VLOOKUP(A91,'Comunicación de Baja1_0'!$K$5:$K$233,1,0),1)</f>
        <v>1</v>
      </c>
      <c r="P91" s="670">
        <f>IFERROR(VLOOKUP(A91,'Resumen de reversiones1_0'!$K$5:$K$1000,1,0),1)</f>
        <v>1</v>
      </c>
      <c r="Q91" s="1404" t="str">
        <f>IFERROR(VLOOKUP(A91,Factura2_0!$N$5:$N$1045,1,0),1)</f>
        <v>1033</v>
      </c>
      <c r="R91" s="670" t="str">
        <f>IFERROR(VLOOKUP($A91,Boleta2_0!$N$5:$N$1106,1,0),1)</f>
        <v>1033</v>
      </c>
      <c r="S91" s="1404" t="str">
        <f>IFERROR(VLOOKUP($A91,'Servicios Públicos2_0'!$N$5:$N$262,1,0),1)</f>
        <v>1033</v>
      </c>
      <c r="T91" s="670" t="str">
        <f>IFERROR(VLOOKUP($A91,NotaCredito2_0!$N$5:$N$256,1,0),1)</f>
        <v>1033</v>
      </c>
      <c r="U91" s="670" t="str">
        <f>IFERROR(VLOOKUP($A91,NotaDebito2_0!$N$5:$N$253,1,0),1)</f>
        <v>1033</v>
      </c>
      <c r="V91" s="670">
        <f>IFERROR(VLOOKUP($A91,General!$C$5:$C$233,1,0),1)</f>
        <v>1</v>
      </c>
      <c r="W91" s="670">
        <f>IFERROR(VLOOKUP($A91,Firma!$H$5:$H$233,1,0),1)</f>
        <v>1</v>
      </c>
      <c r="X91" s="425" t="s">
        <v>2502</v>
      </c>
      <c r="Y91" s="1477" t="str">
        <f t="shared" si="1"/>
        <v>1033</v>
      </c>
    </row>
    <row r="92" spans="1:25" customFormat="1">
      <c r="A92" s="1439" t="s">
        <v>2501</v>
      </c>
      <c r="B92" s="1425" t="s">
        <v>476</v>
      </c>
      <c r="C92" s="1425"/>
      <c r="D92" s="1425"/>
      <c r="E92" s="579"/>
      <c r="F92" s="670" t="str">
        <f>IFERROR(VLOOKUP(A92,Factura1_0!$K$5:$K$234,1,0),"1")</f>
        <v>1034</v>
      </c>
      <c r="G92" s="670" t="str">
        <f>IFERROR(VLOOKUP(A92,Boleta1_0!$K$5:$K$234,1,0),1)</f>
        <v>1034</v>
      </c>
      <c r="H92" s="670" t="str">
        <f>IFERROR(VLOOKUP(A92,'Servicios Públicos1_0'!$K$5:$K$233,1,0),1)</f>
        <v>1034</v>
      </c>
      <c r="I92" s="670" t="str">
        <f>IFERROR(VLOOKUP(A92,'Nota de Débito1_0'!$K$5:$K$234,1,0),1)</f>
        <v>1034</v>
      </c>
      <c r="J92" s="670" t="str">
        <f>IFERROR(VLOOKUP(A92,'Nota de Crédito1_0'!$K$5:$K$234,1,0),1)</f>
        <v>1034</v>
      </c>
      <c r="K92" s="670">
        <f>IFERROR(VLOOKUP(A92,Retenciones1_0!$K$5:$K$234,1,0),1)</f>
        <v>1</v>
      </c>
      <c r="L92" s="670">
        <f>IFERROR(VLOOKUP(A92,Percepciones1_0!$K$5:$K$234,1,0),1)</f>
        <v>1</v>
      </c>
      <c r="M92" s="670" t="str">
        <f>IFERROR(VLOOKUP(A92,Guía1_0!$K$5:$K$235,1,0),1)</f>
        <v>1034</v>
      </c>
      <c r="N92" s="670" t="str">
        <f>IFERROR(VLOOKUP(A92,'Resumen Diario1_1'!$K$5:$K$233,1,0),1)</f>
        <v>1034</v>
      </c>
      <c r="O92" s="670" t="str">
        <f>IFERROR(VLOOKUP(A92,'Comunicación de Baja1_0'!$K$5:$K$233,1,0),1)</f>
        <v>1034</v>
      </c>
      <c r="P92" s="670">
        <f>IFERROR(VLOOKUP(A92,'Resumen de reversiones1_0'!$K$5:$K$1000,1,0),1)</f>
        <v>1</v>
      </c>
      <c r="Q92" s="1404" t="str">
        <f>IFERROR(VLOOKUP(A92,Factura2_0!$N$5:$N$1045,1,0),1)</f>
        <v>1034</v>
      </c>
      <c r="R92" s="670" t="str">
        <f>IFERROR(VLOOKUP($A92,Boleta2_0!$N$5:$N$1106,1,0),1)</f>
        <v>1034</v>
      </c>
      <c r="S92" s="1404" t="str">
        <f>IFERROR(VLOOKUP($A92,'Servicios Públicos2_0'!$N$5:$N$262,1,0),1)</f>
        <v>1034</v>
      </c>
      <c r="T92" s="670" t="str">
        <f>IFERROR(VLOOKUP($A92,NotaCredito2_0!$N$5:$N$256,1,0),1)</f>
        <v>1034</v>
      </c>
      <c r="U92" s="670" t="str">
        <f>IFERROR(VLOOKUP($A92,NotaDebito2_0!$N$5:$N$253,1,0),1)</f>
        <v>1034</v>
      </c>
      <c r="V92" s="670">
        <f>IFERROR(VLOOKUP($A92,General!$C$5:$C$233,1,0),1)</f>
        <v>1</v>
      </c>
      <c r="W92" s="670">
        <f>IFERROR(VLOOKUP($A92,Firma!$H$5:$H$233,1,0),1)</f>
        <v>1</v>
      </c>
      <c r="X92" s="425" t="s">
        <v>2501</v>
      </c>
      <c r="Y92" s="1477" t="str">
        <f t="shared" si="1"/>
        <v>1034</v>
      </c>
    </row>
    <row r="93" spans="1:25" customFormat="1">
      <c r="A93" s="1439" t="s">
        <v>2500</v>
      </c>
      <c r="B93" s="1425" t="s">
        <v>478</v>
      </c>
      <c r="C93" s="1425"/>
      <c r="D93" s="1425"/>
      <c r="E93" s="579"/>
      <c r="F93" s="670" t="str">
        <f>IFERROR(VLOOKUP(A93,Factura1_0!$K$5:$K$234,1,0),"1")</f>
        <v>1035</v>
      </c>
      <c r="G93" s="670" t="str">
        <f>IFERROR(VLOOKUP(A93,Boleta1_0!$K$5:$K$234,1,0),1)</f>
        <v>1035</v>
      </c>
      <c r="H93" s="670" t="str">
        <f>IFERROR(VLOOKUP(A93,'Servicios Públicos1_0'!$K$5:$K$233,1,0),1)</f>
        <v>1035</v>
      </c>
      <c r="I93" s="670" t="str">
        <f>IFERROR(VLOOKUP(A93,'Nota de Débito1_0'!$K$5:$K$234,1,0),1)</f>
        <v>1035</v>
      </c>
      <c r="J93" s="670" t="str">
        <f>IFERROR(VLOOKUP(A93,'Nota de Crédito1_0'!$K$5:$K$234,1,0),1)</f>
        <v>1035</v>
      </c>
      <c r="K93" s="670">
        <f>IFERROR(VLOOKUP(A93,Retenciones1_0!$K$5:$K$234,1,0),1)</f>
        <v>1</v>
      </c>
      <c r="L93" s="670">
        <f>IFERROR(VLOOKUP(A93,Percepciones1_0!$K$5:$K$234,1,0),1)</f>
        <v>1</v>
      </c>
      <c r="M93" s="670" t="str">
        <f>IFERROR(VLOOKUP(A93,Guía1_0!$K$5:$K$235,1,0),1)</f>
        <v>1035</v>
      </c>
      <c r="N93" s="670">
        <f>IFERROR(VLOOKUP(A93,'Resumen Diario1_1'!$K$5:$K$233,1,0),1)</f>
        <v>1</v>
      </c>
      <c r="O93" s="670">
        <f>IFERROR(VLOOKUP(A93,'Comunicación de Baja1_0'!$K$5:$K$233,1,0),1)</f>
        <v>1</v>
      </c>
      <c r="P93" s="670">
        <f>IFERROR(VLOOKUP(A93,'Resumen de reversiones1_0'!$K$5:$K$1000,1,0),1)</f>
        <v>1</v>
      </c>
      <c r="Q93" s="1404" t="str">
        <f>IFERROR(VLOOKUP(A93,Factura2_0!$N$5:$N$1045,1,0),1)</f>
        <v>1035</v>
      </c>
      <c r="R93" s="670" t="str">
        <f>IFERROR(VLOOKUP($A93,Boleta2_0!$N$5:$N$1106,1,0),1)</f>
        <v>1035</v>
      </c>
      <c r="S93" s="1404" t="str">
        <f>IFERROR(VLOOKUP($A93,'Servicios Públicos2_0'!$N$5:$N$262,1,0),1)</f>
        <v>1035</v>
      </c>
      <c r="T93" s="670" t="str">
        <f>IFERROR(VLOOKUP($A93,NotaCredito2_0!$N$5:$N$256,1,0),1)</f>
        <v>1035</v>
      </c>
      <c r="U93" s="670" t="str">
        <f>IFERROR(VLOOKUP($A93,NotaDebito2_0!$N$5:$N$253,1,0),1)</f>
        <v>1035</v>
      </c>
      <c r="V93" s="670">
        <f>IFERROR(VLOOKUP($A93,General!$C$5:$C$233,1,0),1)</f>
        <v>1</v>
      </c>
      <c r="W93" s="670">
        <f>IFERROR(VLOOKUP($A93,Firma!$H$5:$H$233,1,0),1)</f>
        <v>1</v>
      </c>
      <c r="X93" s="425" t="s">
        <v>2500</v>
      </c>
      <c r="Y93" s="1477" t="str">
        <f t="shared" si="1"/>
        <v>1035</v>
      </c>
    </row>
    <row r="94" spans="1:25" customFormat="1">
      <c r="A94" s="1439" t="s">
        <v>2499</v>
      </c>
      <c r="B94" s="1425" t="s">
        <v>479</v>
      </c>
      <c r="C94" s="1425"/>
      <c r="D94" s="1425"/>
      <c r="E94" s="579"/>
      <c r="F94" s="670" t="str">
        <f>IFERROR(VLOOKUP(A94,Factura1_0!$K$5:$K$234,1,0),"1")</f>
        <v>1036</v>
      </c>
      <c r="G94" s="670" t="str">
        <f>IFERROR(VLOOKUP(A94,Boleta1_0!$K$5:$K$234,1,0),1)</f>
        <v>1036</v>
      </c>
      <c r="H94" s="670" t="str">
        <f>IFERROR(VLOOKUP(A94,'Servicios Públicos1_0'!$K$5:$K$233,1,0),1)</f>
        <v>1036</v>
      </c>
      <c r="I94" s="670" t="str">
        <f>IFERROR(VLOOKUP(A94,'Nota de Débito1_0'!$K$5:$K$234,1,0),1)</f>
        <v>1036</v>
      </c>
      <c r="J94" s="670" t="str">
        <f>IFERROR(VLOOKUP(A94,'Nota de Crédito1_0'!$K$5:$K$234,1,0),1)</f>
        <v>1036</v>
      </c>
      <c r="K94" s="670">
        <f>IFERROR(VLOOKUP(A94,Retenciones1_0!$K$5:$K$234,1,0),1)</f>
        <v>1</v>
      </c>
      <c r="L94" s="670">
        <f>IFERROR(VLOOKUP(A94,Percepciones1_0!$K$5:$K$234,1,0),1)</f>
        <v>1</v>
      </c>
      <c r="M94" s="670" t="str">
        <f>IFERROR(VLOOKUP(A94,Guía1_0!$K$5:$K$235,1,0),1)</f>
        <v>1036</v>
      </c>
      <c r="N94" s="670">
        <f>IFERROR(VLOOKUP(A94,'Resumen Diario1_1'!$K$5:$K$233,1,0),1)</f>
        <v>1</v>
      </c>
      <c r="O94" s="670">
        <f>IFERROR(VLOOKUP(A94,'Comunicación de Baja1_0'!$K$5:$K$233,1,0),1)</f>
        <v>1</v>
      </c>
      <c r="P94" s="670">
        <f>IFERROR(VLOOKUP(A94,'Resumen de reversiones1_0'!$K$5:$K$1000,1,0),1)</f>
        <v>1</v>
      </c>
      <c r="Q94" s="1404" t="str">
        <f>IFERROR(VLOOKUP(A94,Factura2_0!$N$5:$N$1045,1,0),1)</f>
        <v>1036</v>
      </c>
      <c r="R94" s="670" t="str">
        <f>IFERROR(VLOOKUP($A94,Boleta2_0!$N$5:$N$1106,1,0),1)</f>
        <v>1036</v>
      </c>
      <c r="S94" s="1404" t="str">
        <f>IFERROR(VLOOKUP($A94,'Servicios Públicos2_0'!$N$5:$N$262,1,0),1)</f>
        <v>1036</v>
      </c>
      <c r="T94" s="670" t="str">
        <f>IFERROR(VLOOKUP($A94,NotaCredito2_0!$N$5:$N$256,1,0),1)</f>
        <v>1036</v>
      </c>
      <c r="U94" s="670" t="str">
        <f>IFERROR(VLOOKUP($A94,NotaDebito2_0!$N$5:$N$253,1,0),1)</f>
        <v>1036</v>
      </c>
      <c r="V94" s="670">
        <f>IFERROR(VLOOKUP($A94,General!$C$5:$C$233,1,0),1)</f>
        <v>1</v>
      </c>
      <c r="W94" s="670">
        <f>IFERROR(VLOOKUP($A94,Firma!$H$5:$H$233,1,0),1)</f>
        <v>1</v>
      </c>
      <c r="X94" s="425" t="s">
        <v>2499</v>
      </c>
      <c r="Y94" s="1477" t="str">
        <f t="shared" si="1"/>
        <v>1036</v>
      </c>
    </row>
    <row r="95" spans="1:25" customFormat="1">
      <c r="A95" s="1439" t="s">
        <v>2498</v>
      </c>
      <c r="B95" s="1425" t="s">
        <v>518</v>
      </c>
      <c r="C95" s="1425"/>
      <c r="D95" s="1425"/>
      <c r="E95" s="579"/>
      <c r="F95" s="670" t="str">
        <f>IFERROR(VLOOKUP(A95,Factura1_0!$K$5:$K$234,1,0),"1")</f>
        <v>1037</v>
      </c>
      <c r="G95" s="670" t="str">
        <f>IFERROR(VLOOKUP(A95,Boleta1_0!$K$5:$K$234,1,0),1)</f>
        <v>1037</v>
      </c>
      <c r="H95" s="670" t="str">
        <f>IFERROR(VLOOKUP(A95,'Servicios Públicos1_0'!$K$5:$K$233,1,0),1)</f>
        <v>1037</v>
      </c>
      <c r="I95" s="670" t="str">
        <f>IFERROR(VLOOKUP(A95,'Nota de Débito1_0'!$K$5:$K$234,1,0),1)</f>
        <v>1037</v>
      </c>
      <c r="J95" s="670" t="str">
        <f>IFERROR(VLOOKUP(A95,'Nota de Crédito1_0'!$K$5:$K$234,1,0),1)</f>
        <v>1037</v>
      </c>
      <c r="K95" s="670" t="str">
        <f>IFERROR(VLOOKUP(A95,Retenciones1_0!$K$5:$K$234,1,0),1)</f>
        <v>1037</v>
      </c>
      <c r="L95" s="670" t="str">
        <f>IFERROR(VLOOKUP(A95,Percepciones1_0!$K$5:$K$234,1,0),1)</f>
        <v>1037</v>
      </c>
      <c r="M95" s="670" t="str">
        <f>IFERROR(VLOOKUP(A95,Guía1_0!$K$5:$K$235,1,0),1)</f>
        <v>1037</v>
      </c>
      <c r="N95" s="670">
        <f>IFERROR(VLOOKUP(A95,'Resumen Diario1_1'!$K$5:$K$233,1,0),1)</f>
        <v>1</v>
      </c>
      <c r="O95" s="670">
        <f>IFERROR(VLOOKUP(A95,'Comunicación de Baja1_0'!$K$5:$K$233,1,0),1)</f>
        <v>1</v>
      </c>
      <c r="P95" s="670">
        <f>IFERROR(VLOOKUP(A95,'Resumen de reversiones1_0'!$K$5:$K$1000,1,0),1)</f>
        <v>1</v>
      </c>
      <c r="Q95" s="1404" t="str">
        <f>IFERROR(VLOOKUP(A95,Factura2_0!$N$5:$N$1045,1,0),1)</f>
        <v>1037</v>
      </c>
      <c r="R95" s="670" t="str">
        <f>IFERROR(VLOOKUP($A95,Boleta2_0!$N$5:$N$1106,1,0),1)</f>
        <v>1037</v>
      </c>
      <c r="S95" s="1404" t="str">
        <f>IFERROR(VLOOKUP($A95,'Servicios Públicos2_0'!$N$5:$N$262,1,0),1)</f>
        <v>1037</v>
      </c>
      <c r="T95" s="670" t="str">
        <f>IFERROR(VLOOKUP($A95,NotaCredito2_0!$N$5:$N$256,1,0),1)</f>
        <v>1037</v>
      </c>
      <c r="U95" s="670" t="str">
        <f>IFERROR(VLOOKUP($A95,NotaDebito2_0!$N$5:$N$253,1,0),1)</f>
        <v>1037</v>
      </c>
      <c r="V95" s="670">
        <f>IFERROR(VLOOKUP($A95,General!$C$5:$C$233,1,0),1)</f>
        <v>1</v>
      </c>
      <c r="W95" s="670">
        <f>IFERROR(VLOOKUP($A95,Firma!$H$5:$H$233,1,0),1)</f>
        <v>1</v>
      </c>
      <c r="X95" s="425" t="s">
        <v>2498</v>
      </c>
      <c r="Y95" s="1477" t="str">
        <f t="shared" si="1"/>
        <v>1037</v>
      </c>
    </row>
    <row r="96" spans="1:25" customFormat="1">
      <c r="A96" s="1439" t="s">
        <v>2497</v>
      </c>
      <c r="B96" s="1425" t="s">
        <v>519</v>
      </c>
      <c r="C96" s="1425"/>
      <c r="D96" s="1425"/>
      <c r="E96" s="579"/>
      <c r="F96" s="670" t="str">
        <f>IFERROR(VLOOKUP(A96,Factura1_0!$K$5:$K$234,1,0),"1")</f>
        <v>1038</v>
      </c>
      <c r="G96" s="670" t="str">
        <f>IFERROR(VLOOKUP(A96,Boleta1_0!$K$5:$K$234,1,0),1)</f>
        <v>1038</v>
      </c>
      <c r="H96" s="670" t="str">
        <f>IFERROR(VLOOKUP(A96,'Servicios Públicos1_0'!$K$5:$K$233,1,0),1)</f>
        <v>1038</v>
      </c>
      <c r="I96" s="670" t="str">
        <f>IFERROR(VLOOKUP(A96,'Nota de Débito1_0'!$K$5:$K$234,1,0),1)</f>
        <v>1038</v>
      </c>
      <c r="J96" s="670" t="str">
        <f>IFERROR(VLOOKUP(A96,'Nota de Crédito1_0'!$K$5:$K$234,1,0),1)</f>
        <v>1038</v>
      </c>
      <c r="K96" s="670" t="str">
        <f>IFERROR(VLOOKUP(A96,Retenciones1_0!$K$5:$K$234,1,0),1)</f>
        <v>1038</v>
      </c>
      <c r="L96" s="670" t="str">
        <f>IFERROR(VLOOKUP(A96,Percepciones1_0!$K$5:$K$234,1,0),1)</f>
        <v>1038</v>
      </c>
      <c r="M96" s="670" t="str">
        <f>IFERROR(VLOOKUP(A96,Guía1_0!$K$5:$K$235,1,0),1)</f>
        <v>1038</v>
      </c>
      <c r="N96" s="670">
        <f>IFERROR(VLOOKUP(A96,'Resumen Diario1_1'!$K$5:$K$233,1,0),1)</f>
        <v>1</v>
      </c>
      <c r="O96" s="670">
        <f>IFERROR(VLOOKUP(A96,'Comunicación de Baja1_0'!$K$5:$K$233,1,0),1)</f>
        <v>1</v>
      </c>
      <c r="P96" s="670">
        <f>IFERROR(VLOOKUP(A96,'Resumen de reversiones1_0'!$K$5:$K$1000,1,0),1)</f>
        <v>1</v>
      </c>
      <c r="Q96" s="1404" t="str">
        <f>IFERROR(VLOOKUP(A96,Factura2_0!$N$5:$N$1045,1,0),1)</f>
        <v>1038</v>
      </c>
      <c r="R96" s="670" t="str">
        <f>IFERROR(VLOOKUP($A96,Boleta2_0!$N$5:$N$1106,1,0),1)</f>
        <v>1038</v>
      </c>
      <c r="S96" s="1404" t="str">
        <f>IFERROR(VLOOKUP($A96,'Servicios Públicos2_0'!$N$5:$N$262,1,0),1)</f>
        <v>1038</v>
      </c>
      <c r="T96" s="670" t="str">
        <f>IFERROR(VLOOKUP($A96,NotaCredito2_0!$N$5:$N$256,1,0),1)</f>
        <v>1038</v>
      </c>
      <c r="U96" s="670" t="str">
        <f>IFERROR(VLOOKUP($A96,NotaDebito2_0!$N$5:$N$253,1,0),1)</f>
        <v>1038</v>
      </c>
      <c r="V96" s="670">
        <f>IFERROR(VLOOKUP($A96,General!$C$5:$C$233,1,0),1)</f>
        <v>1</v>
      </c>
      <c r="W96" s="670">
        <f>IFERROR(VLOOKUP($A96,Firma!$H$5:$H$233,1,0),1)</f>
        <v>1</v>
      </c>
      <c r="X96" s="425" t="s">
        <v>2497</v>
      </c>
      <c r="Y96" s="1477" t="str">
        <f t="shared" si="1"/>
        <v>1038</v>
      </c>
    </row>
    <row r="97" spans="1:25" customFormat="1">
      <c r="A97" s="1439" t="s">
        <v>2496</v>
      </c>
      <c r="B97" s="1425" t="s">
        <v>2495</v>
      </c>
      <c r="C97" s="1425"/>
      <c r="D97" s="1425"/>
      <c r="E97" s="579"/>
      <c r="F97" s="670" t="str">
        <f>IFERROR(VLOOKUP(A97,Factura1_0!$K$5:$K$234,1,0),"1")</f>
        <v>1</v>
      </c>
      <c r="G97" s="670">
        <f>IFERROR(VLOOKUP(A97,Boleta1_0!$K$5:$K$234,1,0),1)</f>
        <v>1</v>
      </c>
      <c r="H97" s="670">
        <f>IFERROR(VLOOKUP(A97,'Servicios Públicos1_0'!$K$5:$K$233,1,0),1)</f>
        <v>1</v>
      </c>
      <c r="I97" s="670">
        <f>IFERROR(VLOOKUP(A97,'Nota de Débito1_0'!$K$5:$K$234,1,0),1)</f>
        <v>1</v>
      </c>
      <c r="J97" s="670">
        <f>IFERROR(VLOOKUP(A97,'Nota de Crédito1_0'!$K$5:$K$234,1,0),1)</f>
        <v>1</v>
      </c>
      <c r="K97" s="670">
        <f>IFERROR(VLOOKUP(A97,Retenciones1_0!$K$5:$K$234,1,0),1)</f>
        <v>1</v>
      </c>
      <c r="L97" s="670">
        <f>IFERROR(VLOOKUP(A97,Percepciones1_0!$K$5:$K$234,1,0),1)</f>
        <v>1</v>
      </c>
      <c r="M97" s="670">
        <f>IFERROR(VLOOKUP(A97,Guía1_0!$K$5:$K$235,1,0),1)</f>
        <v>1</v>
      </c>
      <c r="N97" s="670">
        <f>IFERROR(VLOOKUP(A97,'Resumen Diario1_1'!$K$5:$K$233,1,0),1)</f>
        <v>1</v>
      </c>
      <c r="O97" s="670">
        <f>IFERROR(VLOOKUP(A97,'Comunicación de Baja1_0'!$K$5:$K$233,1,0),1)</f>
        <v>1</v>
      </c>
      <c r="P97" s="670">
        <f>IFERROR(VLOOKUP(A97,'Resumen de reversiones1_0'!$K$5:$K$1000,1,0),1)</f>
        <v>1</v>
      </c>
      <c r="Q97" s="1404">
        <f>IFERROR(VLOOKUP(A97,Factura2_0!$N$5:$N$1045,1,0),1)</f>
        <v>1</v>
      </c>
      <c r="R97" s="670">
        <f>IFERROR(VLOOKUP($A97,Boleta2_0!$N$5:$N$1106,1,0),1)</f>
        <v>1</v>
      </c>
      <c r="S97" s="1404">
        <f>IFERROR(VLOOKUP($A97,'Servicios Públicos2_0'!$N$5:$N$262,1,0),1)</f>
        <v>1</v>
      </c>
      <c r="T97" s="670">
        <f>IFERROR(VLOOKUP($A97,NotaCredito2_0!$N$5:$N$256,1,0),1)</f>
        <v>1</v>
      </c>
      <c r="U97" s="670">
        <f>IFERROR(VLOOKUP($A97,NotaDebito2_0!$N$5:$N$253,1,0),1)</f>
        <v>1</v>
      </c>
      <c r="V97" s="670">
        <f>IFERROR(VLOOKUP($A97,General!$C$5:$C$233,1,0),1)</f>
        <v>1</v>
      </c>
      <c r="W97" s="670">
        <f>IFERROR(VLOOKUP($A97,Firma!$H$5:$H$233,1,0),1)</f>
        <v>1</v>
      </c>
      <c r="X97" s="425" t="s">
        <v>2496</v>
      </c>
      <c r="Y97" s="1477" t="str">
        <f t="shared" si="1"/>
        <v/>
      </c>
    </row>
    <row r="98" spans="1:25" customFormat="1">
      <c r="A98" s="1439" t="s">
        <v>2494</v>
      </c>
      <c r="B98" s="1425" t="s">
        <v>2493</v>
      </c>
      <c r="C98" s="1425"/>
      <c r="D98" s="1425"/>
      <c r="E98" s="579"/>
      <c r="F98" s="670" t="str">
        <f>IFERROR(VLOOKUP(A98,Factura1_0!$K$5:$K$234,1,0),"1")</f>
        <v>1</v>
      </c>
      <c r="G98" s="670">
        <f>IFERROR(VLOOKUP(A98,Boleta1_0!$K$5:$K$234,1,0),1)</f>
        <v>1</v>
      </c>
      <c r="H98" s="670">
        <f>IFERROR(VLOOKUP(A98,'Servicios Públicos1_0'!$K$5:$K$233,1,0),1)</f>
        <v>1</v>
      </c>
      <c r="I98" s="670">
        <f>IFERROR(VLOOKUP(A98,'Nota de Débito1_0'!$K$5:$K$234,1,0),1)</f>
        <v>1</v>
      </c>
      <c r="J98" s="670">
        <f>IFERROR(VLOOKUP(A98,'Nota de Crédito1_0'!$K$5:$K$234,1,0),1)</f>
        <v>1</v>
      </c>
      <c r="K98" s="670">
        <f>IFERROR(VLOOKUP(A98,Retenciones1_0!$K$5:$K$234,1,0),1)</f>
        <v>1</v>
      </c>
      <c r="L98" s="670">
        <f>IFERROR(VLOOKUP(A98,Percepciones1_0!$K$5:$K$234,1,0),1)</f>
        <v>1</v>
      </c>
      <c r="M98" s="670">
        <f>IFERROR(VLOOKUP(A98,Guía1_0!$K$5:$K$235,1,0),1)</f>
        <v>1</v>
      </c>
      <c r="N98" s="670">
        <f>IFERROR(VLOOKUP(A98,'Resumen Diario1_1'!$K$5:$K$233,1,0),1)</f>
        <v>1</v>
      </c>
      <c r="O98" s="670">
        <f>IFERROR(VLOOKUP(A98,'Comunicación de Baja1_0'!$K$5:$K$233,1,0),1)</f>
        <v>1</v>
      </c>
      <c r="P98" s="670">
        <f>IFERROR(VLOOKUP(A98,'Resumen de reversiones1_0'!$K$5:$K$1000,1,0),1)</f>
        <v>1</v>
      </c>
      <c r="Q98" s="1404">
        <f>IFERROR(VLOOKUP(A98,Factura2_0!$N$5:$N$1045,1,0),1)</f>
        <v>1</v>
      </c>
      <c r="R98" s="670">
        <f>IFERROR(VLOOKUP($A98,Boleta2_0!$N$5:$N$1106,1,0),1)</f>
        <v>1</v>
      </c>
      <c r="S98" s="1404">
        <f>IFERROR(VLOOKUP($A98,'Servicios Públicos2_0'!$N$5:$N$262,1,0),1)</f>
        <v>1</v>
      </c>
      <c r="T98" s="670">
        <f>IFERROR(VLOOKUP($A98,NotaCredito2_0!$N$5:$N$256,1,0),1)</f>
        <v>1</v>
      </c>
      <c r="U98" s="670">
        <f>IFERROR(VLOOKUP($A98,NotaDebito2_0!$N$5:$N$253,1,0),1)</f>
        <v>1</v>
      </c>
      <c r="V98" s="670">
        <f>IFERROR(VLOOKUP($A98,General!$C$5:$C$233,1,0),1)</f>
        <v>1</v>
      </c>
      <c r="W98" s="670">
        <f>IFERROR(VLOOKUP($A98,Firma!$H$5:$H$233,1,0),1)</f>
        <v>1</v>
      </c>
      <c r="X98" s="425" t="s">
        <v>2494</v>
      </c>
      <c r="Y98" s="1477" t="str">
        <f t="shared" si="1"/>
        <v/>
      </c>
    </row>
    <row r="99" spans="1:25" customFormat="1">
      <c r="A99" s="1439" t="s">
        <v>2492</v>
      </c>
      <c r="B99" s="1425" t="s">
        <v>490</v>
      </c>
      <c r="C99" s="1425"/>
      <c r="D99" s="1425"/>
      <c r="E99" s="579"/>
      <c r="F99" s="670" t="str">
        <f>IFERROR(VLOOKUP(A99,Factura1_0!$K$5:$K$234,1,0),"1")</f>
        <v>1</v>
      </c>
      <c r="G99" s="670">
        <f>IFERROR(VLOOKUP(A99,Boleta1_0!$K$5:$K$234,1,0),1)</f>
        <v>1</v>
      </c>
      <c r="H99" s="670">
        <f>IFERROR(VLOOKUP(A99,'Servicios Públicos1_0'!$K$5:$K$233,1,0),1)</f>
        <v>1</v>
      </c>
      <c r="I99" s="670">
        <f>IFERROR(VLOOKUP(A99,'Nota de Débito1_0'!$K$5:$K$234,1,0),1)</f>
        <v>1</v>
      </c>
      <c r="J99" s="670">
        <f>IFERROR(VLOOKUP(A99,'Nota de Crédito1_0'!$K$5:$K$234,1,0),1)</f>
        <v>1</v>
      </c>
      <c r="K99" s="670">
        <f>IFERROR(VLOOKUP(A99,Retenciones1_0!$K$5:$K$234,1,0),1)</f>
        <v>1</v>
      </c>
      <c r="L99" s="670">
        <f>IFERROR(VLOOKUP(A99,Percepciones1_0!$K$5:$K$234,1,0),1)</f>
        <v>1</v>
      </c>
      <c r="M99" s="670">
        <f>IFERROR(VLOOKUP(A99,Guía1_0!$K$5:$K$235,1,0),1)</f>
        <v>1</v>
      </c>
      <c r="N99" s="670">
        <f>IFERROR(VLOOKUP(A99,'Resumen Diario1_1'!$K$5:$K$233,1,0),1)</f>
        <v>1</v>
      </c>
      <c r="O99" s="670">
        <f>IFERROR(VLOOKUP(A99,'Comunicación de Baja1_0'!$K$5:$K$233,1,0),1)</f>
        <v>1</v>
      </c>
      <c r="P99" s="670">
        <f>IFERROR(VLOOKUP(A99,'Resumen de reversiones1_0'!$K$5:$K$1000,1,0),1)</f>
        <v>1</v>
      </c>
      <c r="Q99" s="1404">
        <f>IFERROR(VLOOKUP(A99,Factura2_0!$N$5:$N$1045,1,0),1)</f>
        <v>1</v>
      </c>
      <c r="R99" s="670">
        <f>IFERROR(VLOOKUP($A99,Boleta2_0!$N$5:$N$1106,1,0),1)</f>
        <v>1</v>
      </c>
      <c r="S99" s="1404">
        <f>IFERROR(VLOOKUP($A99,'Servicios Públicos2_0'!$N$5:$N$262,1,0),1)</f>
        <v>1</v>
      </c>
      <c r="T99" s="670">
        <f>IFERROR(VLOOKUP($A99,NotaCredito2_0!$N$5:$N$256,1,0),1)</f>
        <v>1</v>
      </c>
      <c r="U99" s="670">
        <f>IFERROR(VLOOKUP($A99,NotaDebito2_0!$N$5:$N$253,1,0),1)</f>
        <v>1</v>
      </c>
      <c r="V99" s="670">
        <f>IFERROR(VLOOKUP($A99,General!$C$5:$C$233,1,0),1)</f>
        <v>1</v>
      </c>
      <c r="W99" s="670">
        <f>IFERROR(VLOOKUP($A99,Firma!$H$5:$H$233,1,0),1)</f>
        <v>1</v>
      </c>
      <c r="X99" s="425" t="s">
        <v>2492</v>
      </c>
      <c r="Y99" s="1477" t="str">
        <f t="shared" si="1"/>
        <v/>
      </c>
    </row>
    <row r="100" spans="1:25" customFormat="1">
      <c r="A100" s="1439" t="s">
        <v>2491</v>
      </c>
      <c r="B100" s="1425" t="s">
        <v>508</v>
      </c>
      <c r="C100" s="1425"/>
      <c r="D100" s="1425"/>
      <c r="E100" s="579"/>
      <c r="F100" s="670" t="str">
        <f>IFERROR(VLOOKUP(A100,Factura1_0!$K$5:$K$234,1,0),"1")</f>
        <v>1</v>
      </c>
      <c r="G100" s="670">
        <f>IFERROR(VLOOKUP(A100,Boleta1_0!$K$5:$K$234,1,0),1)</f>
        <v>1</v>
      </c>
      <c r="H100" s="670">
        <f>IFERROR(VLOOKUP(A100,'Servicios Públicos1_0'!$K$5:$K$233,1,0),1)</f>
        <v>1</v>
      </c>
      <c r="I100" s="670">
        <f>IFERROR(VLOOKUP(A100,'Nota de Débito1_0'!$K$5:$K$234,1,0),1)</f>
        <v>1</v>
      </c>
      <c r="J100" s="670">
        <f>IFERROR(VLOOKUP(A100,'Nota de Crédito1_0'!$K$5:$K$234,1,0),1)</f>
        <v>1</v>
      </c>
      <c r="K100" s="670">
        <f>IFERROR(VLOOKUP(A100,Retenciones1_0!$K$5:$K$234,1,0),1)</f>
        <v>1</v>
      </c>
      <c r="L100" s="670">
        <f>IFERROR(VLOOKUP(A100,Percepciones1_0!$K$5:$K$234,1,0),1)</f>
        <v>1</v>
      </c>
      <c r="M100" s="670">
        <f>IFERROR(VLOOKUP(A100,Guía1_0!$K$5:$K$235,1,0),1)</f>
        <v>1</v>
      </c>
      <c r="N100" s="670">
        <f>IFERROR(VLOOKUP(A100,'Resumen Diario1_1'!$K$5:$K$233,1,0),1)</f>
        <v>1</v>
      </c>
      <c r="O100" s="670">
        <f>IFERROR(VLOOKUP(A100,'Comunicación de Baja1_0'!$K$5:$K$233,1,0),1)</f>
        <v>1</v>
      </c>
      <c r="P100" s="670">
        <f>IFERROR(VLOOKUP(A100,'Resumen de reversiones1_0'!$K$5:$K$1000,1,0),1)</f>
        <v>1</v>
      </c>
      <c r="Q100" s="1404">
        <f>IFERROR(VLOOKUP(A100,Factura2_0!$N$5:$N$1045,1,0),1)</f>
        <v>1</v>
      </c>
      <c r="R100" s="670">
        <f>IFERROR(VLOOKUP($A100,Boleta2_0!$N$5:$N$1106,1,0),1)</f>
        <v>1</v>
      </c>
      <c r="S100" s="1404">
        <f>IFERROR(VLOOKUP($A100,'Servicios Públicos2_0'!$N$5:$N$262,1,0),1)</f>
        <v>1</v>
      </c>
      <c r="T100" s="670">
        <f>IFERROR(VLOOKUP($A100,NotaCredito2_0!$N$5:$N$256,1,0),1)</f>
        <v>1</v>
      </c>
      <c r="U100" s="670">
        <f>IFERROR(VLOOKUP($A100,NotaDebito2_0!$N$5:$N$253,1,0),1)</f>
        <v>1</v>
      </c>
      <c r="V100" s="670">
        <f>IFERROR(VLOOKUP($A100,General!$C$5:$C$233,1,0),1)</f>
        <v>1</v>
      </c>
      <c r="W100" s="670">
        <f>IFERROR(VLOOKUP($A100,Firma!$H$5:$H$233,1,0),1)</f>
        <v>1</v>
      </c>
      <c r="X100" s="425" t="s">
        <v>2491</v>
      </c>
      <c r="Y100" s="1477" t="str">
        <f t="shared" si="1"/>
        <v/>
      </c>
    </row>
    <row r="101" spans="1:25" customFormat="1">
      <c r="A101" s="1439" t="s">
        <v>2490</v>
      </c>
      <c r="B101" s="1425" t="s">
        <v>2489</v>
      </c>
      <c r="C101" s="1425"/>
      <c r="D101" s="1425"/>
      <c r="E101" s="579"/>
      <c r="F101" s="670" t="str">
        <f>IFERROR(VLOOKUP(A101,Factura1_0!$K$5:$K$234,1,0),"1")</f>
        <v>1</v>
      </c>
      <c r="G101" s="670">
        <f>IFERROR(VLOOKUP(A101,Boleta1_0!$K$5:$K$234,1,0),1)</f>
        <v>1</v>
      </c>
      <c r="H101" s="670">
        <f>IFERROR(VLOOKUP(A101,'Servicios Públicos1_0'!$K$5:$K$233,1,0),1)</f>
        <v>1</v>
      </c>
      <c r="I101" s="670">
        <f>IFERROR(VLOOKUP(A101,'Nota de Débito1_0'!$K$5:$K$234,1,0),1)</f>
        <v>1</v>
      </c>
      <c r="J101" s="670">
        <f>IFERROR(VLOOKUP(A101,'Nota de Crédito1_0'!$K$5:$K$234,1,0),1)</f>
        <v>1</v>
      </c>
      <c r="K101" s="670">
        <f>IFERROR(VLOOKUP(A101,Retenciones1_0!$K$5:$K$234,1,0),1)</f>
        <v>1</v>
      </c>
      <c r="L101" s="670">
        <f>IFERROR(VLOOKUP(A101,Percepciones1_0!$K$5:$K$234,1,0),1)</f>
        <v>1</v>
      </c>
      <c r="M101" s="670">
        <f>IFERROR(VLOOKUP(A101,Guía1_0!$K$5:$K$235,1,0),1)</f>
        <v>1</v>
      </c>
      <c r="N101" s="670">
        <f>IFERROR(VLOOKUP(A101,'Resumen Diario1_1'!$K$5:$K$233,1,0),1)</f>
        <v>1</v>
      </c>
      <c r="O101" s="670">
        <f>IFERROR(VLOOKUP(A101,'Comunicación de Baja1_0'!$K$5:$K$233,1,0),1)</f>
        <v>1</v>
      </c>
      <c r="P101" s="670">
        <f>IFERROR(VLOOKUP(A101,'Resumen de reversiones1_0'!$K$5:$K$1000,1,0),1)</f>
        <v>1</v>
      </c>
      <c r="Q101" s="1404">
        <f>IFERROR(VLOOKUP(A101,Factura2_0!$N$5:$N$1045,1,0),1)</f>
        <v>1</v>
      </c>
      <c r="R101" s="670">
        <f>IFERROR(VLOOKUP($A101,Boleta2_0!$N$5:$N$1106,1,0),1)</f>
        <v>1</v>
      </c>
      <c r="S101" s="1404">
        <f>IFERROR(VLOOKUP($A101,'Servicios Públicos2_0'!$N$5:$N$262,1,0),1)</f>
        <v>1</v>
      </c>
      <c r="T101" s="670">
        <f>IFERROR(VLOOKUP($A101,NotaCredito2_0!$N$5:$N$256,1,0),1)</f>
        <v>1</v>
      </c>
      <c r="U101" s="670">
        <f>IFERROR(VLOOKUP($A101,NotaDebito2_0!$N$5:$N$253,1,0),1)</f>
        <v>1</v>
      </c>
      <c r="V101" s="670">
        <f>IFERROR(VLOOKUP($A101,General!$C$5:$C$233,1,0),1)</f>
        <v>1</v>
      </c>
      <c r="W101" s="670">
        <f>IFERROR(VLOOKUP($A101,Firma!$H$5:$H$233,1,0),1)</f>
        <v>1</v>
      </c>
      <c r="X101" s="425" t="s">
        <v>2490</v>
      </c>
      <c r="Y101" s="1477" t="str">
        <f t="shared" si="1"/>
        <v/>
      </c>
    </row>
    <row r="102" spans="1:25" customFormat="1">
      <c r="A102" s="1439" t="s">
        <v>2488</v>
      </c>
      <c r="B102" s="1425" t="s">
        <v>493</v>
      </c>
      <c r="C102" s="1425"/>
      <c r="D102" s="1425"/>
      <c r="E102" s="579"/>
      <c r="F102" s="670" t="str">
        <f>IFERROR(VLOOKUP(A102,Factura1_0!$K$5:$K$234,1,0),"1")</f>
        <v>1</v>
      </c>
      <c r="G102" s="670">
        <f>IFERROR(VLOOKUP(A102,Boleta1_0!$K$5:$K$234,1,0),1)</f>
        <v>1</v>
      </c>
      <c r="H102" s="670">
        <f>IFERROR(VLOOKUP(A102,'Servicios Públicos1_0'!$K$5:$K$233,1,0),1)</f>
        <v>1</v>
      </c>
      <c r="I102" s="670">
        <f>IFERROR(VLOOKUP(A102,'Nota de Débito1_0'!$K$5:$K$234,1,0),1)</f>
        <v>1</v>
      </c>
      <c r="J102" s="670">
        <f>IFERROR(VLOOKUP(A102,'Nota de Crédito1_0'!$K$5:$K$234,1,0),1)</f>
        <v>1</v>
      </c>
      <c r="K102" s="670">
        <f>IFERROR(VLOOKUP(A102,Retenciones1_0!$K$5:$K$234,1,0),1)</f>
        <v>1</v>
      </c>
      <c r="L102" s="670">
        <f>IFERROR(VLOOKUP(A102,Percepciones1_0!$K$5:$K$234,1,0),1)</f>
        <v>1</v>
      </c>
      <c r="M102" s="670">
        <f>IFERROR(VLOOKUP(A102,Guía1_0!$K$5:$K$235,1,0),1)</f>
        <v>1</v>
      </c>
      <c r="N102" s="670">
        <f>IFERROR(VLOOKUP(A102,'Resumen Diario1_1'!$K$5:$K$233,1,0),1)</f>
        <v>1</v>
      </c>
      <c r="O102" s="670">
        <f>IFERROR(VLOOKUP(A102,'Comunicación de Baja1_0'!$K$5:$K$233,1,0),1)</f>
        <v>1</v>
      </c>
      <c r="P102" s="670">
        <f>IFERROR(VLOOKUP(A102,'Resumen de reversiones1_0'!$K$5:$K$1000,1,0),1)</f>
        <v>1</v>
      </c>
      <c r="Q102" s="1404">
        <f>IFERROR(VLOOKUP(A102,Factura2_0!$N$5:$N$1045,1,0),1)</f>
        <v>1</v>
      </c>
      <c r="R102" s="670">
        <f>IFERROR(VLOOKUP($A102,Boleta2_0!$N$5:$N$1106,1,0),1)</f>
        <v>1</v>
      </c>
      <c r="S102" s="1404">
        <f>IFERROR(VLOOKUP($A102,'Servicios Públicos2_0'!$N$5:$N$262,1,0),1)</f>
        <v>1</v>
      </c>
      <c r="T102" s="670">
        <f>IFERROR(VLOOKUP($A102,NotaCredito2_0!$N$5:$N$256,1,0),1)</f>
        <v>1</v>
      </c>
      <c r="U102" s="670">
        <f>IFERROR(VLOOKUP($A102,NotaDebito2_0!$N$5:$N$253,1,0),1)</f>
        <v>1</v>
      </c>
      <c r="V102" s="670">
        <f>IFERROR(VLOOKUP($A102,General!$C$5:$C$233,1,0),1)</f>
        <v>1</v>
      </c>
      <c r="W102" s="670">
        <f>IFERROR(VLOOKUP($A102,Firma!$H$5:$H$233,1,0),1)</f>
        <v>1</v>
      </c>
      <c r="X102" s="425" t="s">
        <v>2488</v>
      </c>
      <c r="Y102" s="1477" t="str">
        <f t="shared" si="1"/>
        <v/>
      </c>
    </row>
    <row r="103" spans="1:25" customFormat="1">
      <c r="A103" s="1439" t="s">
        <v>2487</v>
      </c>
      <c r="B103" s="1425" t="s">
        <v>2486</v>
      </c>
      <c r="C103" s="1425"/>
      <c r="D103" s="1425"/>
      <c r="E103" s="579"/>
      <c r="F103" s="670" t="str">
        <f>IFERROR(VLOOKUP(A103,Factura1_0!$K$5:$K$234,1,0),"1")</f>
        <v>1</v>
      </c>
      <c r="G103" s="670">
        <f>IFERROR(VLOOKUP(A103,Boleta1_0!$K$5:$K$234,1,0),1)</f>
        <v>1</v>
      </c>
      <c r="H103" s="670">
        <f>IFERROR(VLOOKUP(A103,'Servicios Públicos1_0'!$K$5:$K$233,1,0),1)</f>
        <v>1</v>
      </c>
      <c r="I103" s="670">
        <f>IFERROR(VLOOKUP(A103,'Nota de Débito1_0'!$K$5:$K$234,1,0),1)</f>
        <v>1</v>
      </c>
      <c r="J103" s="670">
        <f>IFERROR(VLOOKUP(A103,'Nota de Crédito1_0'!$K$5:$K$234,1,0),1)</f>
        <v>1</v>
      </c>
      <c r="K103" s="670">
        <f>IFERROR(VLOOKUP(A103,Retenciones1_0!$K$5:$K$234,1,0),1)</f>
        <v>1</v>
      </c>
      <c r="L103" s="670">
        <f>IFERROR(VLOOKUP(A103,Percepciones1_0!$K$5:$K$234,1,0),1)</f>
        <v>1</v>
      </c>
      <c r="M103" s="670">
        <f>IFERROR(VLOOKUP(A103,Guía1_0!$K$5:$K$235,1,0),1)</f>
        <v>1</v>
      </c>
      <c r="N103" s="670">
        <f>IFERROR(VLOOKUP(A103,'Resumen Diario1_1'!$K$5:$K$233,1,0),1)</f>
        <v>1</v>
      </c>
      <c r="O103" s="670">
        <f>IFERROR(VLOOKUP(A103,'Comunicación de Baja1_0'!$K$5:$K$233,1,0),1)</f>
        <v>1</v>
      </c>
      <c r="P103" s="670">
        <f>IFERROR(VLOOKUP(A103,'Resumen de reversiones1_0'!$K$5:$K$1000,1,0),1)</f>
        <v>1</v>
      </c>
      <c r="Q103" s="1404">
        <f>IFERROR(VLOOKUP(A103,Factura2_0!$N$5:$N$1045,1,0),1)</f>
        <v>1</v>
      </c>
      <c r="R103" s="670">
        <f>IFERROR(VLOOKUP($A103,Boleta2_0!$N$5:$N$1106,1,0),1)</f>
        <v>1</v>
      </c>
      <c r="S103" s="1404">
        <f>IFERROR(VLOOKUP($A103,'Servicios Públicos2_0'!$N$5:$N$262,1,0),1)</f>
        <v>1</v>
      </c>
      <c r="T103" s="670">
        <f>IFERROR(VLOOKUP($A103,NotaCredito2_0!$N$5:$N$256,1,0),1)</f>
        <v>1</v>
      </c>
      <c r="U103" s="670">
        <f>IFERROR(VLOOKUP($A103,NotaDebito2_0!$N$5:$N$253,1,0),1)</f>
        <v>1</v>
      </c>
      <c r="V103" s="670">
        <f>IFERROR(VLOOKUP($A103,General!$C$5:$C$233,1,0),1)</f>
        <v>1</v>
      </c>
      <c r="W103" s="670">
        <f>IFERROR(VLOOKUP($A103,Firma!$H$5:$H$233,1,0),1)</f>
        <v>1</v>
      </c>
      <c r="X103" s="425" t="s">
        <v>2487</v>
      </c>
      <c r="Y103" s="1477" t="str">
        <f t="shared" si="1"/>
        <v/>
      </c>
    </row>
    <row r="104" spans="1:25" customFormat="1">
      <c r="A104" s="1439" t="s">
        <v>2485</v>
      </c>
      <c r="B104" s="1425" t="s">
        <v>2484</v>
      </c>
      <c r="C104" s="1425"/>
      <c r="D104" s="1425"/>
      <c r="E104" s="579"/>
      <c r="F104" s="670" t="str">
        <f>IFERROR(VLOOKUP(A104,Factura1_0!$K$5:$K$234,1,0),"1")</f>
        <v>1</v>
      </c>
      <c r="G104" s="670">
        <f>IFERROR(VLOOKUP(A104,Boleta1_0!$K$5:$K$234,1,0),1)</f>
        <v>1</v>
      </c>
      <c r="H104" s="670">
        <f>IFERROR(VLOOKUP(A104,'Servicios Públicos1_0'!$K$5:$K$233,1,0),1)</f>
        <v>1</v>
      </c>
      <c r="I104" s="670">
        <f>IFERROR(VLOOKUP(A104,'Nota de Débito1_0'!$K$5:$K$234,1,0),1)</f>
        <v>1</v>
      </c>
      <c r="J104" s="670">
        <f>IFERROR(VLOOKUP(A104,'Nota de Crédito1_0'!$K$5:$K$234,1,0),1)</f>
        <v>1</v>
      </c>
      <c r="K104" s="670">
        <f>IFERROR(VLOOKUP(A104,Retenciones1_0!$K$5:$K$234,1,0),1)</f>
        <v>1</v>
      </c>
      <c r="L104" s="670">
        <f>IFERROR(VLOOKUP(A104,Percepciones1_0!$K$5:$K$234,1,0),1)</f>
        <v>1</v>
      </c>
      <c r="M104" s="670">
        <f>IFERROR(VLOOKUP(A104,Guía1_0!$K$5:$K$235,1,0),1)</f>
        <v>1</v>
      </c>
      <c r="N104" s="670">
        <f>IFERROR(VLOOKUP(A104,'Resumen Diario1_1'!$K$5:$K$233,1,0),1)</f>
        <v>1</v>
      </c>
      <c r="O104" s="670">
        <f>IFERROR(VLOOKUP(A104,'Comunicación de Baja1_0'!$K$5:$K$233,1,0),1)</f>
        <v>1</v>
      </c>
      <c r="P104" s="670">
        <f>IFERROR(VLOOKUP(A104,'Resumen de reversiones1_0'!$K$5:$K$1000,1,0),1)</f>
        <v>1</v>
      </c>
      <c r="Q104" s="1404">
        <f>IFERROR(VLOOKUP(A104,Factura2_0!$N$5:$N$1045,1,0),1)</f>
        <v>1</v>
      </c>
      <c r="R104" s="670">
        <f>IFERROR(VLOOKUP($A104,Boleta2_0!$N$5:$N$1106,1,0),1)</f>
        <v>1</v>
      </c>
      <c r="S104" s="1404">
        <f>IFERROR(VLOOKUP($A104,'Servicios Públicos2_0'!$N$5:$N$262,1,0),1)</f>
        <v>1</v>
      </c>
      <c r="T104" s="670">
        <f>IFERROR(VLOOKUP($A104,NotaCredito2_0!$N$5:$N$256,1,0),1)</f>
        <v>1</v>
      </c>
      <c r="U104" s="670">
        <f>IFERROR(VLOOKUP($A104,NotaDebito2_0!$N$5:$N$253,1,0),1)</f>
        <v>1</v>
      </c>
      <c r="V104" s="670">
        <f>IFERROR(VLOOKUP($A104,General!$C$5:$C$233,1,0),1)</f>
        <v>1</v>
      </c>
      <c r="W104" s="670">
        <f>IFERROR(VLOOKUP($A104,Firma!$H$5:$H$233,1,0),1)</f>
        <v>1</v>
      </c>
      <c r="X104" s="425" t="s">
        <v>2485</v>
      </c>
      <c r="Y104" s="1477" t="str">
        <f t="shared" si="1"/>
        <v/>
      </c>
    </row>
    <row r="105" spans="1:25" customFormat="1">
      <c r="A105" s="1439" t="s">
        <v>2483</v>
      </c>
      <c r="B105" s="1425" t="s">
        <v>2482</v>
      </c>
      <c r="C105" s="1425"/>
      <c r="D105" s="1425"/>
      <c r="E105" s="579"/>
      <c r="F105" s="670" t="str">
        <f>IFERROR(VLOOKUP(A105,Factura1_0!$K$5:$K$234,1,0),"1")</f>
        <v>1</v>
      </c>
      <c r="G105" s="670">
        <f>IFERROR(VLOOKUP(A105,Boleta1_0!$K$5:$K$234,1,0),1)</f>
        <v>1</v>
      </c>
      <c r="H105" s="670">
        <f>IFERROR(VLOOKUP(A105,'Servicios Públicos1_0'!$K$5:$K$233,1,0),1)</f>
        <v>1</v>
      </c>
      <c r="I105" s="670">
        <f>IFERROR(VLOOKUP(A105,'Nota de Débito1_0'!$K$5:$K$234,1,0),1)</f>
        <v>1</v>
      </c>
      <c r="J105" s="670">
        <f>IFERROR(VLOOKUP(A105,'Nota de Crédito1_0'!$K$5:$K$234,1,0),1)</f>
        <v>1</v>
      </c>
      <c r="K105" s="670">
        <f>IFERROR(VLOOKUP(A105,Retenciones1_0!$K$5:$K$234,1,0),1)</f>
        <v>1</v>
      </c>
      <c r="L105" s="670">
        <f>IFERROR(VLOOKUP(A105,Percepciones1_0!$K$5:$K$234,1,0),1)</f>
        <v>1</v>
      </c>
      <c r="M105" s="670">
        <f>IFERROR(VLOOKUP(A105,Guía1_0!$K$5:$K$235,1,0),1)</f>
        <v>1</v>
      </c>
      <c r="N105" s="670">
        <f>IFERROR(VLOOKUP(A105,'Resumen Diario1_1'!$K$5:$K$233,1,0),1)</f>
        <v>1</v>
      </c>
      <c r="O105" s="670">
        <f>IFERROR(VLOOKUP(A105,'Comunicación de Baja1_0'!$K$5:$K$233,1,0),1)</f>
        <v>1</v>
      </c>
      <c r="P105" s="670">
        <f>IFERROR(VLOOKUP(A105,'Resumen de reversiones1_0'!$K$5:$K$1000,1,0),1)</f>
        <v>1</v>
      </c>
      <c r="Q105" s="1404">
        <f>IFERROR(VLOOKUP(A105,Factura2_0!$N$5:$N$1045,1,0),1)</f>
        <v>1</v>
      </c>
      <c r="R105" s="670">
        <f>IFERROR(VLOOKUP($A105,Boleta2_0!$N$5:$N$1106,1,0),1)</f>
        <v>1</v>
      </c>
      <c r="S105" s="1404">
        <f>IFERROR(VLOOKUP($A105,'Servicios Públicos2_0'!$N$5:$N$262,1,0),1)</f>
        <v>1</v>
      </c>
      <c r="T105" s="670">
        <f>IFERROR(VLOOKUP($A105,NotaCredito2_0!$N$5:$N$256,1,0),1)</f>
        <v>1</v>
      </c>
      <c r="U105" s="670">
        <f>IFERROR(VLOOKUP($A105,NotaDebito2_0!$N$5:$N$253,1,0),1)</f>
        <v>1</v>
      </c>
      <c r="V105" s="670">
        <f>IFERROR(VLOOKUP($A105,General!$C$5:$C$233,1,0),1)</f>
        <v>1</v>
      </c>
      <c r="W105" s="670">
        <f>IFERROR(VLOOKUP($A105,Firma!$H$5:$H$233,1,0),1)</f>
        <v>1</v>
      </c>
      <c r="X105" s="425" t="s">
        <v>2483</v>
      </c>
      <c r="Y105" s="1477" t="str">
        <f t="shared" si="1"/>
        <v/>
      </c>
    </row>
    <row r="106" spans="1:25" customFormat="1">
      <c r="A106" s="1439" t="s">
        <v>2481</v>
      </c>
      <c r="B106" s="1425" t="s">
        <v>874</v>
      </c>
      <c r="C106" s="1425"/>
      <c r="D106" s="1425"/>
      <c r="E106" s="579"/>
      <c r="F106" s="670" t="str">
        <f>IFERROR(VLOOKUP(A106,Factura1_0!$K$5:$K$234,1,0),"1")</f>
        <v>1</v>
      </c>
      <c r="G106" s="670">
        <f>IFERROR(VLOOKUP(A106,Boleta1_0!$K$5:$K$234,1,0),1)</f>
        <v>1</v>
      </c>
      <c r="H106" s="670">
        <f>IFERROR(VLOOKUP(A106,'Servicios Públicos1_0'!$K$5:$K$233,1,0),1)</f>
        <v>1</v>
      </c>
      <c r="I106" s="670">
        <f>IFERROR(VLOOKUP(A106,'Nota de Débito1_0'!$K$5:$K$234,1,0),1)</f>
        <v>1</v>
      </c>
      <c r="J106" s="670">
        <f>IFERROR(VLOOKUP(A106,'Nota de Crédito1_0'!$K$5:$K$234,1,0),1)</f>
        <v>1</v>
      </c>
      <c r="K106" s="670">
        <f>IFERROR(VLOOKUP(A106,Retenciones1_0!$K$5:$K$234,1,0),1)</f>
        <v>1</v>
      </c>
      <c r="L106" s="670">
        <f>IFERROR(VLOOKUP(A106,Percepciones1_0!$K$5:$K$234,1,0),1)</f>
        <v>1</v>
      </c>
      <c r="M106" s="670">
        <f>IFERROR(VLOOKUP(A106,Guía1_0!$K$5:$K$235,1,0),1)</f>
        <v>1</v>
      </c>
      <c r="N106" s="670">
        <f>IFERROR(VLOOKUP(A106,'Resumen Diario1_1'!$K$5:$K$233,1,0),1)</f>
        <v>1</v>
      </c>
      <c r="O106" s="670">
        <f>IFERROR(VLOOKUP(A106,'Comunicación de Baja1_0'!$K$5:$K$233,1,0),1)</f>
        <v>1</v>
      </c>
      <c r="P106" s="670">
        <f>IFERROR(VLOOKUP(A106,'Resumen de reversiones1_0'!$K$5:$K$1000,1,0),1)</f>
        <v>1</v>
      </c>
      <c r="Q106" s="1404">
        <f>IFERROR(VLOOKUP(A106,Factura2_0!$N$5:$N$1045,1,0),1)</f>
        <v>1</v>
      </c>
      <c r="R106" s="670">
        <f>IFERROR(VLOOKUP($A106,Boleta2_0!$N$5:$N$1106,1,0),1)</f>
        <v>1</v>
      </c>
      <c r="S106" s="1404">
        <f>IFERROR(VLOOKUP($A106,'Servicios Públicos2_0'!$N$5:$N$262,1,0),1)</f>
        <v>1</v>
      </c>
      <c r="T106" s="670">
        <f>IFERROR(VLOOKUP($A106,NotaCredito2_0!$N$5:$N$256,1,0),1)</f>
        <v>1</v>
      </c>
      <c r="U106" s="670">
        <f>IFERROR(VLOOKUP($A106,NotaDebito2_0!$N$5:$N$253,1,0),1)</f>
        <v>1</v>
      </c>
      <c r="V106" s="670">
        <f>IFERROR(VLOOKUP($A106,General!$C$5:$C$233,1,0),1)</f>
        <v>1</v>
      </c>
      <c r="W106" s="670">
        <f>IFERROR(VLOOKUP($A106,Firma!$H$5:$H$233,1,0),1)</f>
        <v>1</v>
      </c>
      <c r="X106" s="425" t="s">
        <v>2481</v>
      </c>
      <c r="Y106" s="1477" t="str">
        <f t="shared" si="1"/>
        <v/>
      </c>
    </row>
    <row r="107" spans="1:25" customFormat="1">
      <c r="A107" s="1439" t="s">
        <v>2480</v>
      </c>
      <c r="B107" s="1425" t="s">
        <v>955</v>
      </c>
      <c r="C107" s="1425"/>
      <c r="D107" s="1425"/>
      <c r="E107" s="579"/>
      <c r="F107" s="670" t="str">
        <f>IFERROR(VLOOKUP(A107,Factura1_0!$K$5:$K$234,1,0),"1")</f>
        <v>1</v>
      </c>
      <c r="G107" s="670">
        <f>IFERROR(VLOOKUP(A107,Boleta1_0!$K$5:$K$234,1,0),1)</f>
        <v>1</v>
      </c>
      <c r="H107" s="670">
        <f>IFERROR(VLOOKUP(A107,'Servicios Públicos1_0'!$K$5:$K$233,1,0),1)</f>
        <v>1</v>
      </c>
      <c r="I107" s="670">
        <f>IFERROR(VLOOKUP(A107,'Nota de Débito1_0'!$K$5:$K$234,1,0),1)</f>
        <v>1</v>
      </c>
      <c r="J107" s="670">
        <f>IFERROR(VLOOKUP(A107,'Nota de Crédito1_0'!$K$5:$K$234,1,0),1)</f>
        <v>1</v>
      </c>
      <c r="K107" s="670" t="str">
        <f>IFERROR(VLOOKUP(A107,Retenciones1_0!$K$5:$K$234,1,0),1)</f>
        <v>1049</v>
      </c>
      <c r="L107" s="670" t="str">
        <f>IFERROR(VLOOKUP(A107,Percepciones1_0!$K$5:$K$234,1,0),1)</f>
        <v>1049</v>
      </c>
      <c r="M107" s="670">
        <f>IFERROR(VLOOKUP(A107,Guía1_0!$K$5:$K$235,1,0),1)</f>
        <v>1</v>
      </c>
      <c r="N107" s="670">
        <f>IFERROR(VLOOKUP(A107,'Resumen Diario1_1'!$K$5:$K$233,1,0),1)</f>
        <v>1</v>
      </c>
      <c r="O107" s="670">
        <f>IFERROR(VLOOKUP(A107,'Comunicación de Baja1_0'!$K$5:$K$233,1,0),1)</f>
        <v>1</v>
      </c>
      <c r="P107" s="670">
        <f>IFERROR(VLOOKUP(A107,'Resumen de reversiones1_0'!$K$5:$K$1000,1,0),1)</f>
        <v>1</v>
      </c>
      <c r="Q107" s="1404">
        <f>IFERROR(VLOOKUP(A107,Factura2_0!$N$5:$N$1045,1,0),1)</f>
        <v>1</v>
      </c>
      <c r="R107" s="670">
        <f>IFERROR(VLOOKUP($A107,Boleta2_0!$N$5:$N$1106,1,0),1)</f>
        <v>1</v>
      </c>
      <c r="S107" s="1404">
        <f>IFERROR(VLOOKUP($A107,'Servicios Públicos2_0'!$N$5:$N$262,1,0),1)</f>
        <v>1</v>
      </c>
      <c r="T107" s="670">
        <f>IFERROR(VLOOKUP($A107,NotaCredito2_0!$N$5:$N$256,1,0),1)</f>
        <v>1</v>
      </c>
      <c r="U107" s="670">
        <f>IFERROR(VLOOKUP($A107,NotaDebito2_0!$N$5:$N$253,1,0),1)</f>
        <v>1</v>
      </c>
      <c r="V107" s="670">
        <f>IFERROR(VLOOKUP($A107,General!$C$5:$C$233,1,0),1)</f>
        <v>1</v>
      </c>
      <c r="W107" s="670">
        <f>IFERROR(VLOOKUP($A107,Firma!$H$5:$H$233,1,0),1)</f>
        <v>1</v>
      </c>
      <c r="X107" s="425" t="s">
        <v>2480</v>
      </c>
      <c r="Y107" s="1477" t="str">
        <f t="shared" si="1"/>
        <v>1049</v>
      </c>
    </row>
    <row r="108" spans="1:25" customFormat="1">
      <c r="A108" s="1439" t="s">
        <v>2479</v>
      </c>
      <c r="B108" s="1425" t="s">
        <v>2478</v>
      </c>
      <c r="C108" s="1425"/>
      <c r="D108" s="1425"/>
      <c r="E108" s="579"/>
      <c r="F108" s="670" t="str">
        <f>IFERROR(VLOOKUP(A108,Factura1_0!$K$5:$K$234,1,0),"1")</f>
        <v>1</v>
      </c>
      <c r="G108" s="670">
        <f>IFERROR(VLOOKUP(A108,Boleta1_0!$K$5:$K$234,1,0),1)</f>
        <v>1</v>
      </c>
      <c r="H108" s="670">
        <f>IFERROR(VLOOKUP(A108,'Servicios Públicos1_0'!$K$5:$K$233,1,0),1)</f>
        <v>1</v>
      </c>
      <c r="I108" s="670">
        <f>IFERROR(VLOOKUP(A108,'Nota de Débito1_0'!$K$5:$K$234,1,0),1)</f>
        <v>1</v>
      </c>
      <c r="J108" s="670">
        <f>IFERROR(VLOOKUP(A108,'Nota de Crédito1_0'!$K$5:$K$234,1,0),1)</f>
        <v>1</v>
      </c>
      <c r="K108" s="670">
        <f>IFERROR(VLOOKUP(A108,Retenciones1_0!$K$5:$K$234,1,0),1)</f>
        <v>1</v>
      </c>
      <c r="L108" s="670">
        <f>IFERROR(VLOOKUP(A108,Percepciones1_0!$K$5:$K$234,1,0),1)</f>
        <v>1</v>
      </c>
      <c r="M108" s="670" t="str">
        <f>IFERROR(VLOOKUP(A108,Guía1_0!$K$5:$K$235,1,0),1)</f>
        <v>1050</v>
      </c>
      <c r="N108" s="670">
        <f>IFERROR(VLOOKUP(A108,'Resumen Diario1_1'!$K$5:$K$233,1,0),1)</f>
        <v>1</v>
      </c>
      <c r="O108" s="670">
        <f>IFERROR(VLOOKUP(A108,'Comunicación de Baja1_0'!$K$5:$K$233,1,0),1)</f>
        <v>1</v>
      </c>
      <c r="P108" s="670">
        <f>IFERROR(VLOOKUP(A108,'Resumen de reversiones1_0'!$K$5:$K$1000,1,0),1)</f>
        <v>1</v>
      </c>
      <c r="Q108" s="1404">
        <f>IFERROR(VLOOKUP(A108,Factura2_0!$N$5:$N$1045,1,0),1)</f>
        <v>1</v>
      </c>
      <c r="R108" s="670">
        <f>IFERROR(VLOOKUP($A108,Boleta2_0!$N$5:$N$1106,1,0),1)</f>
        <v>1</v>
      </c>
      <c r="S108" s="1404">
        <f>IFERROR(VLOOKUP($A108,'Servicios Públicos2_0'!$N$5:$N$262,1,0),1)</f>
        <v>1</v>
      </c>
      <c r="T108" s="670">
        <f>IFERROR(VLOOKUP($A108,NotaCredito2_0!$N$5:$N$256,1,0),1)</f>
        <v>1</v>
      </c>
      <c r="U108" s="670">
        <f>IFERROR(VLOOKUP($A108,NotaDebito2_0!$N$5:$N$253,1,0),1)</f>
        <v>1</v>
      </c>
      <c r="V108" s="670">
        <f>IFERROR(VLOOKUP($A108,General!$C$5:$C$233,1,0),1)</f>
        <v>1</v>
      </c>
      <c r="W108" s="670">
        <f>IFERROR(VLOOKUP($A108,Firma!$H$5:$H$233,1,0),1)</f>
        <v>1</v>
      </c>
      <c r="X108" s="425" t="s">
        <v>2479</v>
      </c>
      <c r="Y108" s="1477" t="str">
        <f t="shared" si="1"/>
        <v>1050</v>
      </c>
    </row>
    <row r="109" spans="1:25" customFormat="1">
      <c r="A109" s="1439" t="s">
        <v>2477</v>
      </c>
      <c r="B109" s="1425" t="s">
        <v>256</v>
      </c>
      <c r="C109" s="1425"/>
      <c r="D109" s="1425"/>
      <c r="E109" s="579"/>
      <c r="F109" s="670" t="str">
        <f>IFERROR(VLOOKUP(A109,Factura1_0!$K$5:$K$234,1,0),"1")</f>
        <v>1</v>
      </c>
      <c r="G109" s="670">
        <f>IFERROR(VLOOKUP(A109,Boleta1_0!$K$5:$K$234,1,0),1)</f>
        <v>1</v>
      </c>
      <c r="H109" s="670">
        <f>IFERROR(VLOOKUP(A109,'Servicios Públicos1_0'!$K$5:$K$233,1,0),1)</f>
        <v>1</v>
      </c>
      <c r="I109" s="670">
        <f>IFERROR(VLOOKUP(A109,'Nota de Débito1_0'!$K$5:$K$234,1,0),1)</f>
        <v>1</v>
      </c>
      <c r="J109" s="670">
        <f>IFERROR(VLOOKUP(A109,'Nota de Crédito1_0'!$K$5:$K$234,1,0),1)</f>
        <v>1</v>
      </c>
      <c r="K109" s="670">
        <f>IFERROR(VLOOKUP(A109,Retenciones1_0!$K$5:$K$234,1,0),1)</f>
        <v>1</v>
      </c>
      <c r="L109" s="670">
        <f>IFERROR(VLOOKUP(A109,Percepciones1_0!$K$5:$K$234,1,0),1)</f>
        <v>1</v>
      </c>
      <c r="M109" s="670" t="str">
        <f>IFERROR(VLOOKUP(A109,Guía1_0!$K$5:$K$235,1,0),1)</f>
        <v>1051</v>
      </c>
      <c r="N109" s="670">
        <f>IFERROR(VLOOKUP(A109,'Resumen Diario1_1'!$K$5:$K$233,1,0),1)</f>
        <v>1</v>
      </c>
      <c r="O109" s="670">
        <f>IFERROR(VLOOKUP(A109,'Comunicación de Baja1_0'!$K$5:$K$233,1,0),1)</f>
        <v>1</v>
      </c>
      <c r="P109" s="670">
        <f>IFERROR(VLOOKUP(A109,'Resumen de reversiones1_0'!$K$5:$K$1000,1,0),1)</f>
        <v>1</v>
      </c>
      <c r="Q109" s="1404">
        <f>IFERROR(VLOOKUP(A109,Factura2_0!$N$5:$N$1045,1,0),1)</f>
        <v>1</v>
      </c>
      <c r="R109" s="670">
        <f>IFERROR(VLOOKUP($A109,Boleta2_0!$N$5:$N$1106,1,0),1)</f>
        <v>1</v>
      </c>
      <c r="S109" s="1404">
        <f>IFERROR(VLOOKUP($A109,'Servicios Públicos2_0'!$N$5:$N$262,1,0),1)</f>
        <v>1</v>
      </c>
      <c r="T109" s="670">
        <f>IFERROR(VLOOKUP($A109,NotaCredito2_0!$N$5:$N$256,1,0),1)</f>
        <v>1</v>
      </c>
      <c r="U109" s="670">
        <f>IFERROR(VLOOKUP($A109,NotaDebito2_0!$N$5:$N$253,1,0),1)</f>
        <v>1</v>
      </c>
      <c r="V109" s="670">
        <f>IFERROR(VLOOKUP($A109,General!$C$5:$C$233,1,0),1)</f>
        <v>1</v>
      </c>
      <c r="W109" s="670">
        <f>IFERROR(VLOOKUP($A109,Firma!$H$5:$H$233,1,0),1)</f>
        <v>1</v>
      </c>
      <c r="X109" s="425" t="s">
        <v>2477</v>
      </c>
      <c r="Y109" s="1477" t="str">
        <f t="shared" si="1"/>
        <v>1051</v>
      </c>
    </row>
    <row r="110" spans="1:25" customFormat="1">
      <c r="A110" s="1439" t="s">
        <v>2476</v>
      </c>
      <c r="B110" s="1425" t="s">
        <v>2475</v>
      </c>
      <c r="C110" s="1425"/>
      <c r="D110" s="1425"/>
      <c r="E110" s="579"/>
      <c r="F110" s="670" t="str">
        <f>IFERROR(VLOOKUP(A110,Factura1_0!$K$5:$K$234,1,0),"1")</f>
        <v>1</v>
      </c>
      <c r="G110" s="670">
        <f>IFERROR(VLOOKUP(A110,Boleta1_0!$K$5:$K$234,1,0),1)</f>
        <v>1</v>
      </c>
      <c r="H110" s="670">
        <f>IFERROR(VLOOKUP(A110,'Servicios Públicos1_0'!$K$5:$K$233,1,0),1)</f>
        <v>1</v>
      </c>
      <c r="I110" s="670">
        <f>IFERROR(VLOOKUP(A110,'Nota de Débito1_0'!$K$5:$K$234,1,0),1)</f>
        <v>1</v>
      </c>
      <c r="J110" s="670">
        <f>IFERROR(VLOOKUP(A110,'Nota de Crédito1_0'!$K$5:$K$234,1,0),1)</f>
        <v>1</v>
      </c>
      <c r="K110" s="670">
        <f>IFERROR(VLOOKUP(A110,Retenciones1_0!$K$5:$K$234,1,0),1)</f>
        <v>1</v>
      </c>
      <c r="L110" s="670">
        <f>IFERROR(VLOOKUP(A110,Percepciones1_0!$K$5:$K$234,1,0),1)</f>
        <v>1</v>
      </c>
      <c r="M110" s="670">
        <f>IFERROR(VLOOKUP(A110,Guía1_0!$K$5:$K$235,1,0),1)</f>
        <v>1</v>
      </c>
      <c r="N110" s="670">
        <f>IFERROR(VLOOKUP(A110,'Resumen Diario1_1'!$K$5:$K$233,1,0),1)</f>
        <v>1</v>
      </c>
      <c r="O110" s="670">
        <f>IFERROR(VLOOKUP(A110,'Comunicación de Baja1_0'!$K$5:$K$233,1,0),1)</f>
        <v>1</v>
      </c>
      <c r="P110" s="670">
        <f>IFERROR(VLOOKUP(A110,'Resumen de reversiones1_0'!$K$5:$K$1000,1,0),1)</f>
        <v>1</v>
      </c>
      <c r="Q110" s="1404">
        <f>IFERROR(VLOOKUP(A110,Factura2_0!$N$5:$N$1045,1,0),1)</f>
        <v>1</v>
      </c>
      <c r="R110" s="670">
        <f>IFERROR(VLOOKUP($A110,Boleta2_0!$N$5:$N$1106,1,0),1)</f>
        <v>1</v>
      </c>
      <c r="S110" s="1404">
        <f>IFERROR(VLOOKUP($A110,'Servicios Públicos2_0'!$N$5:$N$262,1,0),1)</f>
        <v>1</v>
      </c>
      <c r="T110" s="670">
        <f>IFERROR(VLOOKUP($A110,NotaCredito2_0!$N$5:$N$256,1,0),1)</f>
        <v>1</v>
      </c>
      <c r="U110" s="670">
        <f>IFERROR(VLOOKUP($A110,NotaDebito2_0!$N$5:$N$253,1,0),1)</f>
        <v>1</v>
      </c>
      <c r="V110" s="670">
        <f>IFERROR(VLOOKUP($A110,General!$C$5:$C$233,1,0),1)</f>
        <v>1</v>
      </c>
      <c r="W110" s="670">
        <f>IFERROR(VLOOKUP($A110,Firma!$H$5:$H$233,1,0),1)</f>
        <v>1</v>
      </c>
      <c r="X110" s="425" t="s">
        <v>2476</v>
      </c>
      <c r="Y110" s="1477" t="str">
        <f t="shared" si="1"/>
        <v/>
      </c>
    </row>
    <row r="111" spans="1:25" customFormat="1">
      <c r="A111" s="1439" t="s">
        <v>2474</v>
      </c>
      <c r="B111" s="1425" t="s">
        <v>265</v>
      </c>
      <c r="C111" s="1425"/>
      <c r="D111" s="1425"/>
      <c r="E111" s="579"/>
      <c r="F111" s="670" t="str">
        <f>IFERROR(VLOOKUP(A111,Factura1_0!$K$5:$K$234,1,0),"1")</f>
        <v>1</v>
      </c>
      <c r="G111" s="670">
        <f>IFERROR(VLOOKUP(A111,Boleta1_0!$K$5:$K$234,1,0),1)</f>
        <v>1</v>
      </c>
      <c r="H111" s="670">
        <f>IFERROR(VLOOKUP(A111,'Servicios Públicos1_0'!$K$5:$K$233,1,0),1)</f>
        <v>1</v>
      </c>
      <c r="I111" s="670">
        <f>IFERROR(VLOOKUP(A111,'Nota de Débito1_0'!$K$5:$K$234,1,0),1)</f>
        <v>1</v>
      </c>
      <c r="J111" s="670">
        <f>IFERROR(VLOOKUP(A111,'Nota de Crédito1_0'!$K$5:$K$234,1,0),1)</f>
        <v>1</v>
      </c>
      <c r="K111" s="670">
        <f>IFERROR(VLOOKUP(A111,Retenciones1_0!$K$5:$K$234,1,0),1)</f>
        <v>1</v>
      </c>
      <c r="L111" s="670">
        <f>IFERROR(VLOOKUP(A111,Percepciones1_0!$K$5:$K$234,1,0),1)</f>
        <v>1</v>
      </c>
      <c r="M111" s="670">
        <f>IFERROR(VLOOKUP(A111,Guía1_0!$K$5:$K$235,1,0),1)</f>
        <v>1</v>
      </c>
      <c r="N111" s="670">
        <f>IFERROR(VLOOKUP(A111,'Resumen Diario1_1'!$K$5:$K$233,1,0),1)</f>
        <v>1</v>
      </c>
      <c r="O111" s="670">
        <f>IFERROR(VLOOKUP(A111,'Comunicación de Baja1_0'!$K$5:$K$233,1,0),1)</f>
        <v>1</v>
      </c>
      <c r="P111" s="670">
        <f>IFERROR(VLOOKUP(A111,'Resumen de reversiones1_0'!$K$5:$K$1000,1,0),1)</f>
        <v>1</v>
      </c>
      <c r="Q111" s="1404">
        <f>IFERROR(VLOOKUP(A111,Factura2_0!$N$5:$N$1045,1,0),1)</f>
        <v>1</v>
      </c>
      <c r="R111" s="670">
        <f>IFERROR(VLOOKUP($A111,Boleta2_0!$N$5:$N$1106,1,0),1)</f>
        <v>1</v>
      </c>
      <c r="S111" s="1404">
        <f>IFERROR(VLOOKUP($A111,'Servicios Públicos2_0'!$N$5:$N$262,1,0),1)</f>
        <v>1</v>
      </c>
      <c r="T111" s="670">
        <f>IFERROR(VLOOKUP($A111,NotaCredito2_0!$N$5:$N$256,1,0),1)</f>
        <v>1</v>
      </c>
      <c r="U111" s="670">
        <f>IFERROR(VLOOKUP($A111,NotaDebito2_0!$N$5:$N$253,1,0),1)</f>
        <v>1</v>
      </c>
      <c r="V111" s="670">
        <f>IFERROR(VLOOKUP($A111,General!$C$5:$C$233,1,0),1)</f>
        <v>1</v>
      </c>
      <c r="W111" s="670">
        <f>IFERROR(VLOOKUP($A111,Firma!$H$5:$H$233,1,0),1)</f>
        <v>1</v>
      </c>
      <c r="X111" s="425" t="s">
        <v>2474</v>
      </c>
      <c r="Y111" s="1477" t="str">
        <f t="shared" si="1"/>
        <v/>
      </c>
    </row>
    <row r="112" spans="1:25" customFormat="1">
      <c r="A112" s="1439" t="s">
        <v>2473</v>
      </c>
      <c r="B112" s="1425" t="s">
        <v>2472</v>
      </c>
      <c r="C112" s="1425"/>
      <c r="D112" s="1425"/>
      <c r="E112" s="579"/>
      <c r="F112" s="670" t="str">
        <f>IFERROR(VLOOKUP(A112,Factura1_0!$K$5:$K$234,1,0),"1")</f>
        <v>1</v>
      </c>
      <c r="G112" s="670">
        <f>IFERROR(VLOOKUP(A112,Boleta1_0!$K$5:$K$234,1,0),1)</f>
        <v>1</v>
      </c>
      <c r="H112" s="670">
        <f>IFERROR(VLOOKUP(A112,'Servicios Públicos1_0'!$K$5:$K$233,1,0),1)</f>
        <v>1</v>
      </c>
      <c r="I112" s="670">
        <f>IFERROR(VLOOKUP(A112,'Nota de Débito1_0'!$K$5:$K$234,1,0),1)</f>
        <v>1</v>
      </c>
      <c r="J112" s="670">
        <f>IFERROR(VLOOKUP(A112,'Nota de Crédito1_0'!$K$5:$K$234,1,0),1)</f>
        <v>1</v>
      </c>
      <c r="K112" s="670">
        <f>IFERROR(VLOOKUP(A112,Retenciones1_0!$K$5:$K$234,1,0),1)</f>
        <v>1</v>
      </c>
      <c r="L112" s="670">
        <f>IFERROR(VLOOKUP(A112,Percepciones1_0!$K$5:$K$234,1,0),1)</f>
        <v>1</v>
      </c>
      <c r="M112" s="670">
        <f>IFERROR(VLOOKUP(A112,Guía1_0!$K$5:$K$235,1,0),1)</f>
        <v>1</v>
      </c>
      <c r="N112" s="670">
        <f>IFERROR(VLOOKUP(A112,'Resumen Diario1_1'!$K$5:$K$233,1,0),1)</f>
        <v>1</v>
      </c>
      <c r="O112" s="670">
        <f>IFERROR(VLOOKUP(A112,'Comunicación de Baja1_0'!$K$5:$K$233,1,0),1)</f>
        <v>1</v>
      </c>
      <c r="P112" s="670">
        <f>IFERROR(VLOOKUP(A112,'Resumen de reversiones1_0'!$K$5:$K$1000,1,0),1)</f>
        <v>1</v>
      </c>
      <c r="Q112" s="1404">
        <f>IFERROR(VLOOKUP(A112,Factura2_0!$N$5:$N$1045,1,0),1)</f>
        <v>1</v>
      </c>
      <c r="R112" s="670">
        <f>IFERROR(VLOOKUP($A112,Boleta2_0!$N$5:$N$1106,1,0),1)</f>
        <v>1</v>
      </c>
      <c r="S112" s="1404">
        <f>IFERROR(VLOOKUP($A112,'Servicios Públicos2_0'!$N$5:$N$262,1,0),1)</f>
        <v>1</v>
      </c>
      <c r="T112" s="670">
        <f>IFERROR(VLOOKUP($A112,NotaCredito2_0!$N$5:$N$256,1,0),1)</f>
        <v>1</v>
      </c>
      <c r="U112" s="670">
        <f>IFERROR(VLOOKUP($A112,NotaDebito2_0!$N$5:$N$253,1,0),1)</f>
        <v>1</v>
      </c>
      <c r="V112" s="670">
        <f>IFERROR(VLOOKUP($A112,General!$C$5:$C$233,1,0),1)</f>
        <v>1</v>
      </c>
      <c r="W112" s="670">
        <f>IFERROR(VLOOKUP($A112,Firma!$H$5:$H$233,1,0),1)</f>
        <v>1</v>
      </c>
      <c r="X112" s="425" t="s">
        <v>2473</v>
      </c>
      <c r="Y112" s="1477" t="str">
        <f t="shared" si="1"/>
        <v/>
      </c>
    </row>
    <row r="113" spans="1:25" customFormat="1">
      <c r="A113" s="1439" t="s">
        <v>2471</v>
      </c>
      <c r="B113" s="1425" t="s">
        <v>2470</v>
      </c>
      <c r="C113" s="1425"/>
      <c r="D113" s="1425"/>
      <c r="E113" s="579"/>
      <c r="F113" s="670" t="str">
        <f>IFERROR(VLOOKUP(A113,Factura1_0!$K$5:$K$234,1,0),"1")</f>
        <v>1</v>
      </c>
      <c r="G113" s="670">
        <f>IFERROR(VLOOKUP(A113,Boleta1_0!$K$5:$K$234,1,0),1)</f>
        <v>1</v>
      </c>
      <c r="H113" s="670">
        <f>IFERROR(VLOOKUP(A113,'Servicios Públicos1_0'!$K$5:$K$233,1,0),1)</f>
        <v>1</v>
      </c>
      <c r="I113" s="670">
        <f>IFERROR(VLOOKUP(A113,'Nota de Débito1_0'!$K$5:$K$234,1,0),1)</f>
        <v>1</v>
      </c>
      <c r="J113" s="670">
        <f>IFERROR(VLOOKUP(A113,'Nota de Crédito1_0'!$K$5:$K$234,1,0),1)</f>
        <v>1</v>
      </c>
      <c r="K113" s="670">
        <f>IFERROR(VLOOKUP(A113,Retenciones1_0!$K$5:$K$234,1,0),1)</f>
        <v>1</v>
      </c>
      <c r="L113" s="670">
        <f>IFERROR(VLOOKUP(A113,Percepciones1_0!$K$5:$K$234,1,0),1)</f>
        <v>1</v>
      </c>
      <c r="M113" s="670" t="str">
        <f>IFERROR(VLOOKUP(A113,Guía1_0!$K$5:$K$235,1,0),1)</f>
        <v>1055</v>
      </c>
      <c r="N113" s="670">
        <f>IFERROR(VLOOKUP(A113,'Resumen Diario1_1'!$K$5:$K$233,1,0),1)</f>
        <v>1</v>
      </c>
      <c r="O113" s="670">
        <f>IFERROR(VLOOKUP(A113,'Comunicación de Baja1_0'!$K$5:$K$233,1,0),1)</f>
        <v>1</v>
      </c>
      <c r="P113" s="670">
        <f>IFERROR(VLOOKUP(A113,'Resumen de reversiones1_0'!$K$5:$K$1000,1,0),1)</f>
        <v>1</v>
      </c>
      <c r="Q113" s="1404">
        <f>IFERROR(VLOOKUP(A113,Factura2_0!$N$5:$N$1045,1,0),1)</f>
        <v>1</v>
      </c>
      <c r="R113" s="670">
        <f>IFERROR(VLOOKUP($A113,Boleta2_0!$N$5:$N$1106,1,0),1)</f>
        <v>1</v>
      </c>
      <c r="S113" s="1404">
        <f>IFERROR(VLOOKUP($A113,'Servicios Públicos2_0'!$N$5:$N$262,1,0),1)</f>
        <v>1</v>
      </c>
      <c r="T113" s="670">
        <f>IFERROR(VLOOKUP($A113,NotaCredito2_0!$N$5:$N$256,1,0),1)</f>
        <v>1</v>
      </c>
      <c r="U113" s="670">
        <f>IFERROR(VLOOKUP($A113,NotaDebito2_0!$N$5:$N$253,1,0),1)</f>
        <v>1</v>
      </c>
      <c r="V113" s="670">
        <f>IFERROR(VLOOKUP($A113,General!$C$5:$C$233,1,0),1)</f>
        <v>1</v>
      </c>
      <c r="W113" s="670">
        <f>IFERROR(VLOOKUP($A113,Firma!$H$5:$H$233,1,0),1)</f>
        <v>1</v>
      </c>
      <c r="X113" s="425" t="s">
        <v>2471</v>
      </c>
      <c r="Y113" s="1477" t="str">
        <f t="shared" si="1"/>
        <v>1055</v>
      </c>
    </row>
    <row r="114" spans="1:25" customFormat="1">
      <c r="A114" s="1439" t="s">
        <v>2469</v>
      </c>
      <c r="B114" s="1425" t="s">
        <v>268</v>
      </c>
      <c r="C114" s="1425"/>
      <c r="D114" s="1425"/>
      <c r="E114" s="579"/>
      <c r="F114" s="670" t="str">
        <f>IFERROR(VLOOKUP(A114,Factura1_0!$K$5:$K$234,1,0),"1")</f>
        <v>1</v>
      </c>
      <c r="G114" s="670">
        <f>IFERROR(VLOOKUP(A114,Boleta1_0!$K$5:$K$234,1,0),1)</f>
        <v>1</v>
      </c>
      <c r="H114" s="670">
        <f>IFERROR(VLOOKUP(A114,'Servicios Públicos1_0'!$K$5:$K$233,1,0),1)</f>
        <v>1</v>
      </c>
      <c r="I114" s="670">
        <f>IFERROR(VLOOKUP(A114,'Nota de Débito1_0'!$K$5:$K$234,1,0),1)</f>
        <v>1</v>
      </c>
      <c r="J114" s="670">
        <f>IFERROR(VLOOKUP(A114,'Nota de Crédito1_0'!$K$5:$K$234,1,0),1)</f>
        <v>1</v>
      </c>
      <c r="K114" s="670">
        <f>IFERROR(VLOOKUP(A114,Retenciones1_0!$K$5:$K$234,1,0),1)</f>
        <v>1</v>
      </c>
      <c r="L114" s="670">
        <f>IFERROR(VLOOKUP(A114,Percepciones1_0!$K$5:$K$234,1,0),1)</f>
        <v>1</v>
      </c>
      <c r="M114" s="670" t="str">
        <f>IFERROR(VLOOKUP(A114,Guía1_0!$K$5:$K$235,1,0),1)</f>
        <v>1056</v>
      </c>
      <c r="N114" s="670">
        <f>IFERROR(VLOOKUP(A114,'Resumen Diario1_1'!$K$5:$K$233,1,0),1)</f>
        <v>1</v>
      </c>
      <c r="O114" s="670">
        <f>IFERROR(VLOOKUP(A114,'Comunicación de Baja1_0'!$K$5:$K$233,1,0),1)</f>
        <v>1</v>
      </c>
      <c r="P114" s="670">
        <f>IFERROR(VLOOKUP(A114,'Resumen de reversiones1_0'!$K$5:$K$1000,1,0),1)</f>
        <v>1</v>
      </c>
      <c r="Q114" s="1404">
        <f>IFERROR(VLOOKUP(A114,Factura2_0!$N$5:$N$1045,1,0),1)</f>
        <v>1</v>
      </c>
      <c r="R114" s="670">
        <f>IFERROR(VLOOKUP($A114,Boleta2_0!$N$5:$N$1106,1,0),1)</f>
        <v>1</v>
      </c>
      <c r="S114" s="1404">
        <f>IFERROR(VLOOKUP($A114,'Servicios Públicos2_0'!$N$5:$N$262,1,0),1)</f>
        <v>1</v>
      </c>
      <c r="T114" s="670">
        <f>IFERROR(VLOOKUP($A114,NotaCredito2_0!$N$5:$N$256,1,0),1)</f>
        <v>1</v>
      </c>
      <c r="U114" s="670">
        <f>IFERROR(VLOOKUP($A114,NotaDebito2_0!$N$5:$N$253,1,0),1)</f>
        <v>1</v>
      </c>
      <c r="V114" s="670">
        <f>IFERROR(VLOOKUP($A114,General!$C$5:$C$233,1,0),1)</f>
        <v>1</v>
      </c>
      <c r="W114" s="670">
        <f>IFERROR(VLOOKUP($A114,Firma!$H$5:$H$233,1,0),1)</f>
        <v>1</v>
      </c>
      <c r="X114" s="425" t="s">
        <v>2469</v>
      </c>
      <c r="Y114" s="1477" t="str">
        <f t="shared" si="1"/>
        <v>1056</v>
      </c>
    </row>
    <row r="115" spans="1:25" customFormat="1">
      <c r="A115" s="1439" t="s">
        <v>2468</v>
      </c>
      <c r="B115" s="1425" t="s">
        <v>2467</v>
      </c>
      <c r="C115" s="1425"/>
      <c r="D115" s="1425"/>
      <c r="E115" s="579"/>
      <c r="F115" s="670" t="str">
        <f>IFERROR(VLOOKUP(A115,Factura1_0!$K$5:$K$234,1,0),"1")</f>
        <v>1</v>
      </c>
      <c r="G115" s="670">
        <f>IFERROR(VLOOKUP(A115,Boleta1_0!$K$5:$K$234,1,0),1)</f>
        <v>1</v>
      </c>
      <c r="H115" s="670">
        <f>IFERROR(VLOOKUP(A115,'Servicios Públicos1_0'!$K$5:$K$233,1,0),1)</f>
        <v>1</v>
      </c>
      <c r="I115" s="670">
        <f>IFERROR(VLOOKUP(A115,'Nota de Débito1_0'!$K$5:$K$234,1,0),1)</f>
        <v>1</v>
      </c>
      <c r="J115" s="670">
        <f>IFERROR(VLOOKUP(A115,'Nota de Crédito1_0'!$K$5:$K$234,1,0),1)</f>
        <v>1</v>
      </c>
      <c r="K115" s="670">
        <f>IFERROR(VLOOKUP(A115,Retenciones1_0!$K$5:$K$234,1,0),1)</f>
        <v>1</v>
      </c>
      <c r="L115" s="670">
        <f>IFERROR(VLOOKUP(A115,Percepciones1_0!$K$5:$K$234,1,0),1)</f>
        <v>1</v>
      </c>
      <c r="M115" s="670" t="str">
        <f>IFERROR(VLOOKUP(A115,Guía1_0!$K$5:$K$235,1,0),1)</f>
        <v>1057</v>
      </c>
      <c r="N115" s="670">
        <f>IFERROR(VLOOKUP(A115,'Resumen Diario1_1'!$K$5:$K$233,1,0),1)</f>
        <v>1</v>
      </c>
      <c r="O115" s="670">
        <f>IFERROR(VLOOKUP(A115,'Comunicación de Baja1_0'!$K$5:$K$233,1,0),1)</f>
        <v>1</v>
      </c>
      <c r="P115" s="670">
        <f>IFERROR(VLOOKUP(A115,'Resumen de reversiones1_0'!$K$5:$K$1000,1,0),1)</f>
        <v>1</v>
      </c>
      <c r="Q115" s="1404">
        <f>IFERROR(VLOOKUP(A115,Factura2_0!$N$5:$N$1045,1,0),1)</f>
        <v>1</v>
      </c>
      <c r="R115" s="670">
        <f>IFERROR(VLOOKUP($A115,Boleta2_0!$N$5:$N$1106,1,0),1)</f>
        <v>1</v>
      </c>
      <c r="S115" s="1404">
        <f>IFERROR(VLOOKUP($A115,'Servicios Públicos2_0'!$N$5:$N$262,1,0),1)</f>
        <v>1</v>
      </c>
      <c r="T115" s="670">
        <f>IFERROR(VLOOKUP($A115,NotaCredito2_0!$N$5:$N$256,1,0),1)</f>
        <v>1</v>
      </c>
      <c r="U115" s="670">
        <f>IFERROR(VLOOKUP($A115,NotaDebito2_0!$N$5:$N$253,1,0),1)</f>
        <v>1</v>
      </c>
      <c r="V115" s="670">
        <f>IFERROR(VLOOKUP($A115,General!$C$5:$C$233,1,0),1)</f>
        <v>1</v>
      </c>
      <c r="W115" s="670">
        <f>IFERROR(VLOOKUP($A115,Firma!$H$5:$H$233,1,0),1)</f>
        <v>1</v>
      </c>
      <c r="X115" s="425" t="s">
        <v>2468</v>
      </c>
      <c r="Y115" s="1477" t="str">
        <f t="shared" si="1"/>
        <v>1057</v>
      </c>
    </row>
    <row r="116" spans="1:25" customFormat="1">
      <c r="A116" s="1439" t="s">
        <v>2466</v>
      </c>
      <c r="B116" s="1425" t="s">
        <v>2465</v>
      </c>
      <c r="C116" s="1425"/>
      <c r="D116" s="1425"/>
      <c r="E116" s="579"/>
      <c r="F116" s="670" t="str">
        <f>IFERROR(VLOOKUP(A116,Factura1_0!$K$5:$K$234,1,0),"1")</f>
        <v>1</v>
      </c>
      <c r="G116" s="670">
        <f>IFERROR(VLOOKUP(A116,Boleta1_0!$K$5:$K$234,1,0),1)</f>
        <v>1</v>
      </c>
      <c r="H116" s="670">
        <f>IFERROR(VLOOKUP(A116,'Servicios Públicos1_0'!$K$5:$K$233,1,0),1)</f>
        <v>1</v>
      </c>
      <c r="I116" s="670">
        <f>IFERROR(VLOOKUP(A116,'Nota de Débito1_0'!$K$5:$K$234,1,0),1)</f>
        <v>1</v>
      </c>
      <c r="J116" s="670">
        <f>IFERROR(VLOOKUP(A116,'Nota de Crédito1_0'!$K$5:$K$234,1,0),1)</f>
        <v>1</v>
      </c>
      <c r="K116" s="670">
        <f>IFERROR(VLOOKUP(A116,Retenciones1_0!$K$5:$K$234,1,0),1)</f>
        <v>1</v>
      </c>
      <c r="L116" s="670">
        <f>IFERROR(VLOOKUP(A116,Percepciones1_0!$K$5:$K$234,1,0),1)</f>
        <v>1</v>
      </c>
      <c r="M116" s="670" t="str">
        <f>IFERROR(VLOOKUP(A116,Guía1_0!$K$5:$K$235,1,0),1)</f>
        <v>1058</v>
      </c>
      <c r="N116" s="670">
        <f>IFERROR(VLOOKUP(A116,'Resumen Diario1_1'!$K$5:$K$233,1,0),1)</f>
        <v>1</v>
      </c>
      <c r="O116" s="670">
        <f>IFERROR(VLOOKUP(A116,'Comunicación de Baja1_0'!$K$5:$K$233,1,0),1)</f>
        <v>1</v>
      </c>
      <c r="P116" s="670">
        <f>IFERROR(VLOOKUP(A116,'Resumen de reversiones1_0'!$K$5:$K$1000,1,0),1)</f>
        <v>1</v>
      </c>
      <c r="Q116" s="1404">
        <f>IFERROR(VLOOKUP(A116,Factura2_0!$N$5:$N$1045,1,0),1)</f>
        <v>1</v>
      </c>
      <c r="R116" s="670">
        <f>IFERROR(VLOOKUP($A116,Boleta2_0!$N$5:$N$1106,1,0),1)</f>
        <v>1</v>
      </c>
      <c r="S116" s="1404">
        <f>IFERROR(VLOOKUP($A116,'Servicios Públicos2_0'!$N$5:$N$262,1,0),1)</f>
        <v>1</v>
      </c>
      <c r="T116" s="670">
        <f>IFERROR(VLOOKUP($A116,NotaCredito2_0!$N$5:$N$256,1,0),1)</f>
        <v>1</v>
      </c>
      <c r="U116" s="670">
        <f>IFERROR(VLOOKUP($A116,NotaDebito2_0!$N$5:$N$253,1,0),1)</f>
        <v>1</v>
      </c>
      <c r="V116" s="670">
        <f>IFERROR(VLOOKUP($A116,General!$C$5:$C$233,1,0),1)</f>
        <v>1</v>
      </c>
      <c r="W116" s="670">
        <f>IFERROR(VLOOKUP($A116,Firma!$H$5:$H$233,1,0),1)</f>
        <v>1</v>
      </c>
      <c r="X116" s="425" t="s">
        <v>2466</v>
      </c>
      <c r="Y116" s="1477" t="str">
        <f t="shared" si="1"/>
        <v>1058</v>
      </c>
    </row>
    <row r="117" spans="1:25" customFormat="1">
      <c r="A117" s="1439" t="s">
        <v>2464</v>
      </c>
      <c r="B117" s="1425" t="s">
        <v>283</v>
      </c>
      <c r="C117" s="1425"/>
      <c r="D117" s="1425"/>
      <c r="E117" s="579"/>
      <c r="F117" s="670" t="str">
        <f>IFERROR(VLOOKUP(A117,Factura1_0!$K$5:$K$234,1,0),"1")</f>
        <v>1</v>
      </c>
      <c r="G117" s="670">
        <f>IFERROR(VLOOKUP(A117,Boleta1_0!$K$5:$K$234,1,0),1)</f>
        <v>1</v>
      </c>
      <c r="H117" s="670">
        <f>IFERROR(VLOOKUP(A117,'Servicios Públicos1_0'!$K$5:$K$233,1,0),1)</f>
        <v>1</v>
      </c>
      <c r="I117" s="670">
        <f>IFERROR(VLOOKUP(A117,'Nota de Débito1_0'!$K$5:$K$234,1,0),1)</f>
        <v>1</v>
      </c>
      <c r="J117" s="670">
        <f>IFERROR(VLOOKUP(A117,'Nota de Crédito1_0'!$K$5:$K$234,1,0),1)</f>
        <v>1</v>
      </c>
      <c r="K117" s="670">
        <f>IFERROR(VLOOKUP(A117,Retenciones1_0!$K$5:$K$234,1,0),1)</f>
        <v>1</v>
      </c>
      <c r="L117" s="670">
        <f>IFERROR(VLOOKUP(A117,Percepciones1_0!$K$5:$K$234,1,0),1)</f>
        <v>1</v>
      </c>
      <c r="M117" s="670">
        <f>IFERROR(VLOOKUP(A117,Guía1_0!$K$5:$K$235,1,0),1)</f>
        <v>1</v>
      </c>
      <c r="N117" s="670">
        <f>IFERROR(VLOOKUP(A117,'Resumen Diario1_1'!$K$5:$K$233,1,0),1)</f>
        <v>1</v>
      </c>
      <c r="O117" s="670">
        <f>IFERROR(VLOOKUP(A117,'Comunicación de Baja1_0'!$K$5:$K$233,1,0),1)</f>
        <v>1</v>
      </c>
      <c r="P117" s="670">
        <f>IFERROR(VLOOKUP(A117,'Resumen de reversiones1_0'!$K$5:$K$1000,1,0),1)</f>
        <v>1</v>
      </c>
      <c r="Q117" s="1404">
        <f>IFERROR(VLOOKUP(A117,Factura2_0!$N$5:$N$1045,1,0),1)</f>
        <v>1</v>
      </c>
      <c r="R117" s="670">
        <f>IFERROR(VLOOKUP($A117,Boleta2_0!$N$5:$N$1106,1,0),1)</f>
        <v>1</v>
      </c>
      <c r="S117" s="1404">
        <f>IFERROR(VLOOKUP($A117,'Servicios Públicos2_0'!$N$5:$N$262,1,0),1)</f>
        <v>1</v>
      </c>
      <c r="T117" s="670">
        <f>IFERROR(VLOOKUP($A117,NotaCredito2_0!$N$5:$N$256,1,0),1)</f>
        <v>1</v>
      </c>
      <c r="U117" s="670">
        <f>IFERROR(VLOOKUP($A117,NotaDebito2_0!$N$5:$N$253,1,0),1)</f>
        <v>1</v>
      </c>
      <c r="V117" s="670">
        <f>IFERROR(VLOOKUP($A117,General!$C$5:$C$233,1,0),1)</f>
        <v>1</v>
      </c>
      <c r="W117" s="670">
        <f>IFERROR(VLOOKUP($A117,Firma!$H$5:$H$233,1,0),1)</f>
        <v>1</v>
      </c>
      <c r="X117" s="425" t="s">
        <v>2464</v>
      </c>
      <c r="Y117" s="1477" t="str">
        <f t="shared" si="1"/>
        <v/>
      </c>
    </row>
    <row r="118" spans="1:25" customFormat="1">
      <c r="A118" s="1439" t="s">
        <v>2463</v>
      </c>
      <c r="B118" s="1425" t="s">
        <v>2462</v>
      </c>
      <c r="C118" s="1425"/>
      <c r="D118" s="1425"/>
      <c r="E118" s="579"/>
      <c r="F118" s="670" t="str">
        <f>IFERROR(VLOOKUP(A118,Factura1_0!$K$5:$K$234,1,0),"1")</f>
        <v>1</v>
      </c>
      <c r="G118" s="670">
        <f>IFERROR(VLOOKUP(A118,Boleta1_0!$K$5:$K$234,1,0),1)</f>
        <v>1</v>
      </c>
      <c r="H118" s="670">
        <f>IFERROR(VLOOKUP(A118,'Servicios Públicos1_0'!$K$5:$K$233,1,0),1)</f>
        <v>1</v>
      </c>
      <c r="I118" s="670">
        <f>IFERROR(VLOOKUP(A118,'Nota de Débito1_0'!$K$5:$K$234,1,0),1)</f>
        <v>1</v>
      </c>
      <c r="J118" s="670">
        <f>IFERROR(VLOOKUP(A118,'Nota de Crédito1_0'!$K$5:$K$234,1,0),1)</f>
        <v>1</v>
      </c>
      <c r="K118" s="670">
        <f>IFERROR(VLOOKUP(A118,Retenciones1_0!$K$5:$K$234,1,0),1)</f>
        <v>1</v>
      </c>
      <c r="L118" s="670">
        <f>IFERROR(VLOOKUP(A118,Percepciones1_0!$K$5:$K$234,1,0),1)</f>
        <v>1</v>
      </c>
      <c r="M118" s="670">
        <f>IFERROR(VLOOKUP(A118,Guía1_0!$K$5:$K$235,1,0),1)</f>
        <v>1</v>
      </c>
      <c r="N118" s="670">
        <f>IFERROR(VLOOKUP(A118,'Resumen Diario1_1'!$K$5:$K$233,1,0),1)</f>
        <v>1</v>
      </c>
      <c r="O118" s="670">
        <f>IFERROR(VLOOKUP(A118,'Comunicación de Baja1_0'!$K$5:$K$233,1,0),1)</f>
        <v>1</v>
      </c>
      <c r="P118" s="670">
        <f>IFERROR(VLOOKUP(A118,'Resumen de reversiones1_0'!$K$5:$K$1000,1,0),1)</f>
        <v>1</v>
      </c>
      <c r="Q118" s="1404">
        <f>IFERROR(VLOOKUP(A118,Factura2_0!$N$5:$N$1045,1,0),1)</f>
        <v>1</v>
      </c>
      <c r="R118" s="670">
        <f>IFERROR(VLOOKUP($A118,Boleta2_0!$N$5:$N$1106,1,0),1)</f>
        <v>1</v>
      </c>
      <c r="S118" s="1404">
        <f>IFERROR(VLOOKUP($A118,'Servicios Públicos2_0'!$N$5:$N$262,1,0),1)</f>
        <v>1</v>
      </c>
      <c r="T118" s="670">
        <f>IFERROR(VLOOKUP($A118,NotaCredito2_0!$N$5:$N$256,1,0),1)</f>
        <v>1</v>
      </c>
      <c r="U118" s="670">
        <f>IFERROR(VLOOKUP($A118,NotaDebito2_0!$N$5:$N$253,1,0),1)</f>
        <v>1</v>
      </c>
      <c r="V118" s="670">
        <f>IFERROR(VLOOKUP($A118,General!$C$5:$C$233,1,0),1)</f>
        <v>1</v>
      </c>
      <c r="W118" s="670">
        <f>IFERROR(VLOOKUP($A118,Firma!$H$5:$H$233,1,0),1)</f>
        <v>1</v>
      </c>
      <c r="X118" s="425" t="s">
        <v>2463</v>
      </c>
      <c r="Y118" s="1477" t="str">
        <f t="shared" si="1"/>
        <v/>
      </c>
    </row>
    <row r="119" spans="1:25" customFormat="1">
      <c r="A119" s="1439" t="s">
        <v>2461</v>
      </c>
      <c r="B119" s="1425" t="s">
        <v>2460</v>
      </c>
      <c r="C119" s="1425"/>
      <c r="D119" s="1425"/>
      <c r="E119" s="579"/>
      <c r="F119" s="670" t="str">
        <f>IFERROR(VLOOKUP(A119,Factura1_0!$K$5:$K$234,1,0),"1")</f>
        <v>1</v>
      </c>
      <c r="G119" s="670">
        <f>IFERROR(VLOOKUP(A119,Boleta1_0!$K$5:$K$234,1,0),1)</f>
        <v>1</v>
      </c>
      <c r="H119" s="670">
        <f>IFERROR(VLOOKUP(A119,'Servicios Públicos1_0'!$K$5:$K$233,1,0),1)</f>
        <v>1</v>
      </c>
      <c r="I119" s="670">
        <f>IFERROR(VLOOKUP(A119,'Nota de Débito1_0'!$K$5:$K$234,1,0),1)</f>
        <v>1</v>
      </c>
      <c r="J119" s="670">
        <f>IFERROR(VLOOKUP(A119,'Nota de Crédito1_0'!$K$5:$K$234,1,0),1)</f>
        <v>1</v>
      </c>
      <c r="K119" s="670">
        <f>IFERROR(VLOOKUP(A119,Retenciones1_0!$K$5:$K$234,1,0),1)</f>
        <v>1</v>
      </c>
      <c r="L119" s="670">
        <f>IFERROR(VLOOKUP(A119,Percepciones1_0!$K$5:$K$234,1,0),1)</f>
        <v>1</v>
      </c>
      <c r="M119" s="670">
        <f>IFERROR(VLOOKUP(A119,Guía1_0!$K$5:$K$235,1,0),1)</f>
        <v>1</v>
      </c>
      <c r="N119" s="670">
        <f>IFERROR(VLOOKUP(A119,'Resumen Diario1_1'!$K$5:$K$233,1,0),1)</f>
        <v>1</v>
      </c>
      <c r="O119" s="670">
        <f>IFERROR(VLOOKUP(A119,'Comunicación de Baja1_0'!$K$5:$K$233,1,0),1)</f>
        <v>1</v>
      </c>
      <c r="P119" s="670">
        <f>IFERROR(VLOOKUP(A119,'Resumen de reversiones1_0'!$K$5:$K$1000,1,0),1)</f>
        <v>1</v>
      </c>
      <c r="Q119" s="1404">
        <f>IFERROR(VLOOKUP(A119,Factura2_0!$N$5:$N$1045,1,0),1)</f>
        <v>1</v>
      </c>
      <c r="R119" s="670">
        <f>IFERROR(VLOOKUP($A119,Boleta2_0!$N$5:$N$1106,1,0),1)</f>
        <v>1</v>
      </c>
      <c r="S119" s="1404">
        <f>IFERROR(VLOOKUP($A119,'Servicios Públicos2_0'!$N$5:$N$262,1,0),1)</f>
        <v>1</v>
      </c>
      <c r="T119" s="670">
        <f>IFERROR(VLOOKUP($A119,NotaCredito2_0!$N$5:$N$256,1,0),1)</f>
        <v>1</v>
      </c>
      <c r="U119" s="670">
        <f>IFERROR(VLOOKUP($A119,NotaDebito2_0!$N$5:$N$253,1,0),1)</f>
        <v>1</v>
      </c>
      <c r="V119" s="670">
        <f>IFERROR(VLOOKUP($A119,General!$C$5:$C$233,1,0),1)</f>
        <v>1</v>
      </c>
      <c r="W119" s="670">
        <f>IFERROR(VLOOKUP($A119,Firma!$H$5:$H$233,1,0),1)</f>
        <v>1</v>
      </c>
      <c r="X119" s="425" t="s">
        <v>2461</v>
      </c>
      <c r="Y119" s="1477" t="str">
        <f t="shared" si="1"/>
        <v/>
      </c>
    </row>
    <row r="120" spans="1:25" customFormat="1">
      <c r="A120" s="1439" t="s">
        <v>2459</v>
      </c>
      <c r="B120" s="1425" t="s">
        <v>2458</v>
      </c>
      <c r="C120" s="1425"/>
      <c r="D120" s="1425"/>
      <c r="E120" s="579"/>
      <c r="F120" s="670" t="str">
        <f>IFERROR(VLOOKUP(A120,Factura1_0!$K$5:$K$234,1,0),"1")</f>
        <v>1</v>
      </c>
      <c r="G120" s="670">
        <f>IFERROR(VLOOKUP(A120,Boleta1_0!$K$5:$K$234,1,0),1)</f>
        <v>1</v>
      </c>
      <c r="H120" s="670">
        <f>IFERROR(VLOOKUP(A120,'Servicios Públicos1_0'!$K$5:$K$233,1,0),1)</f>
        <v>1</v>
      </c>
      <c r="I120" s="670">
        <f>IFERROR(VLOOKUP(A120,'Nota de Débito1_0'!$K$5:$K$234,1,0),1)</f>
        <v>1</v>
      </c>
      <c r="J120" s="670">
        <f>IFERROR(VLOOKUP(A120,'Nota de Crédito1_0'!$K$5:$K$234,1,0),1)</f>
        <v>1</v>
      </c>
      <c r="K120" s="670">
        <f>IFERROR(VLOOKUP(A120,Retenciones1_0!$K$5:$K$234,1,0),1)</f>
        <v>1</v>
      </c>
      <c r="L120" s="670">
        <f>IFERROR(VLOOKUP(A120,Percepciones1_0!$K$5:$K$234,1,0),1)</f>
        <v>1</v>
      </c>
      <c r="M120" s="670" t="str">
        <f>IFERROR(VLOOKUP(A120,Guía1_0!$K$5:$K$235,1,0),1)</f>
        <v>1062</v>
      </c>
      <c r="N120" s="670">
        <f>IFERROR(VLOOKUP(A120,'Resumen Diario1_1'!$K$5:$K$233,1,0),1)</f>
        <v>1</v>
      </c>
      <c r="O120" s="670">
        <f>IFERROR(VLOOKUP(A120,'Comunicación de Baja1_0'!$K$5:$K$233,1,0),1)</f>
        <v>1</v>
      </c>
      <c r="P120" s="670">
        <f>IFERROR(VLOOKUP(A120,'Resumen de reversiones1_0'!$K$5:$K$1000,1,0),1)</f>
        <v>1</v>
      </c>
      <c r="Q120" s="1404">
        <f>IFERROR(VLOOKUP(A120,Factura2_0!$N$5:$N$1045,1,0),1)</f>
        <v>1</v>
      </c>
      <c r="R120" s="670">
        <f>IFERROR(VLOOKUP($A120,Boleta2_0!$N$5:$N$1106,1,0),1)</f>
        <v>1</v>
      </c>
      <c r="S120" s="1404">
        <f>IFERROR(VLOOKUP($A120,'Servicios Públicos2_0'!$N$5:$N$262,1,0),1)</f>
        <v>1</v>
      </c>
      <c r="T120" s="670">
        <f>IFERROR(VLOOKUP($A120,NotaCredito2_0!$N$5:$N$256,1,0),1)</f>
        <v>1</v>
      </c>
      <c r="U120" s="670">
        <f>IFERROR(VLOOKUP($A120,NotaDebito2_0!$N$5:$N$253,1,0),1)</f>
        <v>1</v>
      </c>
      <c r="V120" s="670">
        <f>IFERROR(VLOOKUP($A120,General!$C$5:$C$233,1,0),1)</f>
        <v>1</v>
      </c>
      <c r="W120" s="670">
        <f>IFERROR(VLOOKUP($A120,Firma!$H$5:$H$233,1,0),1)</f>
        <v>1</v>
      </c>
      <c r="X120" s="425" t="s">
        <v>2459</v>
      </c>
      <c r="Y120" s="1477" t="str">
        <f t="shared" si="1"/>
        <v>1062</v>
      </c>
    </row>
    <row r="121" spans="1:25" customFormat="1">
      <c r="A121" s="1439" t="s">
        <v>2457</v>
      </c>
      <c r="B121" s="1425" t="s">
        <v>2456</v>
      </c>
      <c r="C121" s="1425"/>
      <c r="D121" s="1425"/>
      <c r="E121" s="579"/>
      <c r="F121" s="670" t="str">
        <f>IFERROR(VLOOKUP(A121,Factura1_0!$K$5:$K$234,1,0),"1")</f>
        <v>1</v>
      </c>
      <c r="G121" s="670">
        <f>IFERROR(VLOOKUP(A121,Boleta1_0!$K$5:$K$234,1,0),1)</f>
        <v>1</v>
      </c>
      <c r="H121" s="670">
        <f>IFERROR(VLOOKUP(A121,'Servicios Públicos1_0'!$K$5:$K$233,1,0),1)</f>
        <v>1</v>
      </c>
      <c r="I121" s="670">
        <f>IFERROR(VLOOKUP(A121,'Nota de Débito1_0'!$K$5:$K$234,1,0),1)</f>
        <v>1</v>
      </c>
      <c r="J121" s="670">
        <f>IFERROR(VLOOKUP(A121,'Nota de Crédito1_0'!$K$5:$K$234,1,0),1)</f>
        <v>1</v>
      </c>
      <c r="K121" s="670">
        <f>IFERROR(VLOOKUP(A121,Retenciones1_0!$K$5:$K$234,1,0),1)</f>
        <v>1</v>
      </c>
      <c r="L121" s="670">
        <f>IFERROR(VLOOKUP(A121,Percepciones1_0!$K$5:$K$234,1,0),1)</f>
        <v>1</v>
      </c>
      <c r="M121" s="670" t="str">
        <f>IFERROR(VLOOKUP(A121,Guía1_0!$K$5:$K$235,1,0),1)</f>
        <v>1063</v>
      </c>
      <c r="N121" s="670">
        <f>IFERROR(VLOOKUP(A121,'Resumen Diario1_1'!$K$5:$K$233,1,0),1)</f>
        <v>1</v>
      </c>
      <c r="O121" s="670">
        <f>IFERROR(VLOOKUP(A121,'Comunicación de Baja1_0'!$K$5:$K$233,1,0),1)</f>
        <v>1</v>
      </c>
      <c r="P121" s="670">
        <f>IFERROR(VLOOKUP(A121,'Resumen de reversiones1_0'!$K$5:$K$1000,1,0),1)</f>
        <v>1</v>
      </c>
      <c r="Q121" s="1404">
        <f>IFERROR(VLOOKUP(A121,Factura2_0!$N$5:$N$1045,1,0),1)</f>
        <v>1</v>
      </c>
      <c r="R121" s="670">
        <f>IFERROR(VLOOKUP($A121,Boleta2_0!$N$5:$N$1106,1,0),1)</f>
        <v>1</v>
      </c>
      <c r="S121" s="1404">
        <f>IFERROR(VLOOKUP($A121,'Servicios Públicos2_0'!$N$5:$N$262,1,0),1)</f>
        <v>1</v>
      </c>
      <c r="T121" s="670">
        <f>IFERROR(VLOOKUP($A121,NotaCredito2_0!$N$5:$N$256,1,0),1)</f>
        <v>1</v>
      </c>
      <c r="U121" s="670">
        <f>IFERROR(VLOOKUP($A121,NotaDebito2_0!$N$5:$N$253,1,0),1)</f>
        <v>1</v>
      </c>
      <c r="V121" s="670">
        <f>IFERROR(VLOOKUP($A121,General!$C$5:$C$233,1,0),1)</f>
        <v>1</v>
      </c>
      <c r="W121" s="670">
        <f>IFERROR(VLOOKUP($A121,Firma!$H$5:$H$233,1,0),1)</f>
        <v>1</v>
      </c>
      <c r="X121" s="425" t="s">
        <v>2457</v>
      </c>
      <c r="Y121" s="1477" t="str">
        <f t="shared" si="1"/>
        <v>1063</v>
      </c>
    </row>
    <row r="122" spans="1:25" customFormat="1">
      <c r="A122" s="1439" t="s">
        <v>2455</v>
      </c>
      <c r="B122" s="1425" t="s">
        <v>2454</v>
      </c>
      <c r="C122" s="1425"/>
      <c r="D122" s="1425"/>
      <c r="E122" s="579"/>
      <c r="F122" s="670" t="str">
        <f>IFERROR(VLOOKUP(A122,Factura1_0!$K$5:$K$234,1,0),"1")</f>
        <v>1</v>
      </c>
      <c r="G122" s="670">
        <f>IFERROR(VLOOKUP(A122,Boleta1_0!$K$5:$K$234,1,0),1)</f>
        <v>1</v>
      </c>
      <c r="H122" s="670">
        <f>IFERROR(VLOOKUP(A122,'Servicios Públicos1_0'!$K$5:$K$233,1,0),1)</f>
        <v>1</v>
      </c>
      <c r="I122" s="670">
        <f>IFERROR(VLOOKUP(A122,'Nota de Débito1_0'!$K$5:$K$234,1,0),1)</f>
        <v>1</v>
      </c>
      <c r="J122" s="670">
        <f>IFERROR(VLOOKUP(A122,'Nota de Crédito1_0'!$K$5:$K$234,1,0),1)</f>
        <v>1</v>
      </c>
      <c r="K122" s="670">
        <f>IFERROR(VLOOKUP(A122,Retenciones1_0!$K$5:$K$234,1,0),1)</f>
        <v>1</v>
      </c>
      <c r="L122" s="670">
        <f>IFERROR(VLOOKUP(A122,Percepciones1_0!$K$5:$K$234,1,0),1)</f>
        <v>1</v>
      </c>
      <c r="M122" s="670">
        <f>IFERROR(VLOOKUP(A122,Guía1_0!$K$5:$K$235,1,0),1)</f>
        <v>1</v>
      </c>
      <c r="N122" s="670">
        <f>IFERROR(VLOOKUP(A122,'Resumen Diario1_1'!$K$5:$K$233,1,0),1)</f>
        <v>1</v>
      </c>
      <c r="O122" s="670">
        <f>IFERROR(VLOOKUP(A122,'Comunicación de Baja1_0'!$K$5:$K$233,1,0),1)</f>
        <v>1</v>
      </c>
      <c r="P122" s="670">
        <f>IFERROR(VLOOKUP(A122,'Resumen de reversiones1_0'!$K$5:$K$1000,1,0),1)</f>
        <v>1</v>
      </c>
      <c r="Q122" s="1404">
        <f>IFERROR(VLOOKUP(A122,Factura2_0!$N$5:$N$1045,1,0),1)</f>
        <v>1</v>
      </c>
      <c r="R122" s="670">
        <f>IFERROR(VLOOKUP($A122,Boleta2_0!$N$5:$N$1106,1,0),1)</f>
        <v>1</v>
      </c>
      <c r="S122" s="1404">
        <f>IFERROR(VLOOKUP($A122,'Servicios Públicos2_0'!$N$5:$N$262,1,0),1)</f>
        <v>1</v>
      </c>
      <c r="T122" s="670">
        <f>IFERROR(VLOOKUP($A122,NotaCredito2_0!$N$5:$N$256,1,0),1)</f>
        <v>1</v>
      </c>
      <c r="U122" s="670">
        <f>IFERROR(VLOOKUP($A122,NotaDebito2_0!$N$5:$N$253,1,0),1)</f>
        <v>1</v>
      </c>
      <c r="V122" s="670">
        <f>IFERROR(VLOOKUP($A122,General!$C$5:$C$233,1,0),1)</f>
        <v>1</v>
      </c>
      <c r="W122" s="670">
        <f>IFERROR(VLOOKUP($A122,Firma!$H$5:$H$233,1,0),1)</f>
        <v>1</v>
      </c>
      <c r="X122" s="425" t="s">
        <v>2455</v>
      </c>
      <c r="Y122" s="1477" t="str">
        <f t="shared" si="1"/>
        <v/>
      </c>
    </row>
    <row r="123" spans="1:25" customFormat="1">
      <c r="A123" s="1439" t="s">
        <v>2453</v>
      </c>
      <c r="B123" s="1425" t="s">
        <v>331</v>
      </c>
      <c r="C123" s="1425"/>
      <c r="D123" s="1425"/>
      <c r="E123" s="579"/>
      <c r="F123" s="670" t="str">
        <f>IFERROR(VLOOKUP(A123,Factura1_0!$K$5:$K$234,1,0),"1")</f>
        <v>1</v>
      </c>
      <c r="G123" s="670">
        <f>IFERROR(VLOOKUP(A123,Boleta1_0!$K$5:$K$234,1,0),1)</f>
        <v>1</v>
      </c>
      <c r="H123" s="670">
        <f>IFERROR(VLOOKUP(A123,'Servicios Públicos1_0'!$K$5:$K$233,1,0),1)</f>
        <v>1</v>
      </c>
      <c r="I123" s="670">
        <f>IFERROR(VLOOKUP(A123,'Nota de Débito1_0'!$K$5:$K$234,1,0),1)</f>
        <v>1</v>
      </c>
      <c r="J123" s="670">
        <f>IFERROR(VLOOKUP(A123,'Nota de Crédito1_0'!$K$5:$K$234,1,0),1)</f>
        <v>1</v>
      </c>
      <c r="K123" s="670">
        <f>IFERROR(VLOOKUP(A123,Retenciones1_0!$K$5:$K$234,1,0),1)</f>
        <v>1</v>
      </c>
      <c r="L123" s="670">
        <f>IFERROR(VLOOKUP(A123,Percepciones1_0!$K$5:$K$234,1,0),1)</f>
        <v>1</v>
      </c>
      <c r="M123" s="670" t="str">
        <f>IFERROR(VLOOKUP(A123,Guía1_0!$K$5:$K$235,1,0),1)</f>
        <v>1065</v>
      </c>
      <c r="N123" s="670">
        <f>IFERROR(VLOOKUP(A123,'Resumen Diario1_1'!$K$5:$K$233,1,0),1)</f>
        <v>1</v>
      </c>
      <c r="O123" s="670">
        <f>IFERROR(VLOOKUP(A123,'Comunicación de Baja1_0'!$K$5:$K$233,1,0),1)</f>
        <v>1</v>
      </c>
      <c r="P123" s="670">
        <f>IFERROR(VLOOKUP(A123,'Resumen de reversiones1_0'!$K$5:$K$1000,1,0),1)</f>
        <v>1</v>
      </c>
      <c r="Q123" s="1404">
        <f>IFERROR(VLOOKUP(A123,Factura2_0!$N$5:$N$1045,1,0),1)</f>
        <v>1</v>
      </c>
      <c r="R123" s="670">
        <f>IFERROR(VLOOKUP($A123,Boleta2_0!$N$5:$N$1106,1,0),1)</f>
        <v>1</v>
      </c>
      <c r="S123" s="1404">
        <f>IFERROR(VLOOKUP($A123,'Servicios Públicos2_0'!$N$5:$N$262,1,0),1)</f>
        <v>1</v>
      </c>
      <c r="T123" s="670">
        <f>IFERROR(VLOOKUP($A123,NotaCredito2_0!$N$5:$N$256,1,0),1)</f>
        <v>1</v>
      </c>
      <c r="U123" s="670">
        <f>IFERROR(VLOOKUP($A123,NotaDebito2_0!$N$5:$N$253,1,0),1)</f>
        <v>1</v>
      </c>
      <c r="V123" s="670">
        <f>IFERROR(VLOOKUP($A123,General!$C$5:$C$233,1,0),1)</f>
        <v>1</v>
      </c>
      <c r="W123" s="670">
        <f>IFERROR(VLOOKUP($A123,Firma!$H$5:$H$233,1,0),1)</f>
        <v>1</v>
      </c>
      <c r="X123" s="425" t="s">
        <v>2453</v>
      </c>
      <c r="Y123" s="1477" t="str">
        <f t="shared" si="1"/>
        <v>1065</v>
      </c>
    </row>
    <row r="124" spans="1:25" customFormat="1">
      <c r="A124" s="1439" t="s">
        <v>2452</v>
      </c>
      <c r="B124" s="1425" t="s">
        <v>339</v>
      </c>
      <c r="C124" s="1425"/>
      <c r="D124" s="1425"/>
      <c r="E124" s="579"/>
      <c r="F124" s="670" t="str">
        <f>IFERROR(VLOOKUP(A124,Factura1_0!$K$5:$K$234,1,0),"1")</f>
        <v>1</v>
      </c>
      <c r="G124" s="670">
        <f>IFERROR(VLOOKUP(A124,Boleta1_0!$K$5:$K$234,1,0),1)</f>
        <v>1</v>
      </c>
      <c r="H124" s="670">
        <f>IFERROR(VLOOKUP(A124,'Servicios Públicos1_0'!$K$5:$K$233,1,0),1)</f>
        <v>1</v>
      </c>
      <c r="I124" s="670">
        <f>IFERROR(VLOOKUP(A124,'Nota de Débito1_0'!$K$5:$K$234,1,0),1)</f>
        <v>1</v>
      </c>
      <c r="J124" s="670">
        <f>IFERROR(VLOOKUP(A124,'Nota de Crédito1_0'!$K$5:$K$234,1,0),1)</f>
        <v>1</v>
      </c>
      <c r="K124" s="670">
        <f>IFERROR(VLOOKUP(A124,Retenciones1_0!$K$5:$K$234,1,0),1)</f>
        <v>1</v>
      </c>
      <c r="L124" s="670">
        <f>IFERROR(VLOOKUP(A124,Percepciones1_0!$K$5:$K$234,1,0),1)</f>
        <v>1</v>
      </c>
      <c r="M124" s="670" t="str">
        <f>IFERROR(VLOOKUP(A124,Guía1_0!$K$5:$K$235,1,0),1)</f>
        <v>1066</v>
      </c>
      <c r="N124" s="670">
        <f>IFERROR(VLOOKUP(A124,'Resumen Diario1_1'!$K$5:$K$233,1,0),1)</f>
        <v>1</v>
      </c>
      <c r="O124" s="670">
        <f>IFERROR(VLOOKUP(A124,'Comunicación de Baja1_0'!$K$5:$K$233,1,0),1)</f>
        <v>1</v>
      </c>
      <c r="P124" s="670">
        <f>IFERROR(VLOOKUP(A124,'Resumen de reversiones1_0'!$K$5:$K$1000,1,0),1)</f>
        <v>1</v>
      </c>
      <c r="Q124" s="1404">
        <f>IFERROR(VLOOKUP(A124,Factura2_0!$N$5:$N$1045,1,0),1)</f>
        <v>1</v>
      </c>
      <c r="R124" s="670">
        <f>IFERROR(VLOOKUP($A124,Boleta2_0!$N$5:$N$1106,1,0),1)</f>
        <v>1</v>
      </c>
      <c r="S124" s="1404">
        <f>IFERROR(VLOOKUP($A124,'Servicios Públicos2_0'!$N$5:$N$262,1,0),1)</f>
        <v>1</v>
      </c>
      <c r="T124" s="670">
        <f>IFERROR(VLOOKUP($A124,NotaCredito2_0!$N$5:$N$256,1,0),1)</f>
        <v>1</v>
      </c>
      <c r="U124" s="670">
        <f>IFERROR(VLOOKUP($A124,NotaDebito2_0!$N$5:$N$253,1,0),1)</f>
        <v>1</v>
      </c>
      <c r="V124" s="670">
        <f>IFERROR(VLOOKUP($A124,General!$C$5:$C$233,1,0),1)</f>
        <v>1</v>
      </c>
      <c r="W124" s="670">
        <f>IFERROR(VLOOKUP($A124,Firma!$H$5:$H$233,1,0),1)</f>
        <v>1</v>
      </c>
      <c r="X124" s="425" t="s">
        <v>2452</v>
      </c>
      <c r="Y124" s="1477" t="str">
        <f t="shared" si="1"/>
        <v>1066</v>
      </c>
    </row>
    <row r="125" spans="1:25" customFormat="1">
      <c r="A125" s="1439" t="s">
        <v>2451</v>
      </c>
      <c r="B125" s="1425" t="s">
        <v>2450</v>
      </c>
      <c r="C125" s="1425"/>
      <c r="D125" s="1425"/>
      <c r="E125" s="579"/>
      <c r="F125" s="670" t="str">
        <f>IFERROR(VLOOKUP(A125,Factura1_0!$K$5:$K$234,1,0),"1")</f>
        <v>1</v>
      </c>
      <c r="G125" s="670">
        <f>IFERROR(VLOOKUP(A125,Boleta1_0!$K$5:$K$234,1,0),1)</f>
        <v>1</v>
      </c>
      <c r="H125" s="670">
        <f>IFERROR(VLOOKUP(A125,'Servicios Públicos1_0'!$K$5:$K$233,1,0),1)</f>
        <v>1</v>
      </c>
      <c r="I125" s="670">
        <f>IFERROR(VLOOKUP(A125,'Nota de Débito1_0'!$K$5:$K$234,1,0),1)</f>
        <v>1</v>
      </c>
      <c r="J125" s="670">
        <f>IFERROR(VLOOKUP(A125,'Nota de Crédito1_0'!$K$5:$K$234,1,0),1)</f>
        <v>1</v>
      </c>
      <c r="K125" s="670">
        <f>IFERROR(VLOOKUP(A125,Retenciones1_0!$K$5:$K$234,1,0),1)</f>
        <v>1</v>
      </c>
      <c r="L125" s="670">
        <f>IFERROR(VLOOKUP(A125,Percepciones1_0!$K$5:$K$234,1,0),1)</f>
        <v>1</v>
      </c>
      <c r="M125" s="670" t="str">
        <f>IFERROR(VLOOKUP(A125,Guía1_0!$K$5:$K$235,1,0),1)</f>
        <v>1067</v>
      </c>
      <c r="N125" s="670">
        <f>IFERROR(VLOOKUP(A125,'Resumen Diario1_1'!$K$5:$K$233,1,0),1)</f>
        <v>1</v>
      </c>
      <c r="O125" s="670">
        <f>IFERROR(VLOOKUP(A125,'Comunicación de Baja1_0'!$K$5:$K$233,1,0),1)</f>
        <v>1</v>
      </c>
      <c r="P125" s="670">
        <f>IFERROR(VLOOKUP(A125,'Resumen de reversiones1_0'!$K$5:$K$1000,1,0),1)</f>
        <v>1</v>
      </c>
      <c r="Q125" s="1404">
        <f>IFERROR(VLOOKUP(A125,Factura2_0!$N$5:$N$1045,1,0),1)</f>
        <v>1</v>
      </c>
      <c r="R125" s="670">
        <f>IFERROR(VLOOKUP($A125,Boleta2_0!$N$5:$N$1106,1,0),1)</f>
        <v>1</v>
      </c>
      <c r="S125" s="1404">
        <f>IFERROR(VLOOKUP($A125,'Servicios Públicos2_0'!$N$5:$N$262,1,0),1)</f>
        <v>1</v>
      </c>
      <c r="T125" s="670">
        <f>IFERROR(VLOOKUP($A125,NotaCredito2_0!$N$5:$N$256,1,0),1)</f>
        <v>1</v>
      </c>
      <c r="U125" s="670">
        <f>IFERROR(VLOOKUP($A125,NotaDebito2_0!$N$5:$N$253,1,0),1)</f>
        <v>1</v>
      </c>
      <c r="V125" s="670">
        <f>IFERROR(VLOOKUP($A125,General!$C$5:$C$233,1,0),1)</f>
        <v>1</v>
      </c>
      <c r="W125" s="670">
        <f>IFERROR(VLOOKUP($A125,Firma!$H$5:$H$233,1,0),1)</f>
        <v>1</v>
      </c>
      <c r="X125" s="425" t="s">
        <v>2451</v>
      </c>
      <c r="Y125" s="1477" t="str">
        <f t="shared" si="1"/>
        <v>1067</v>
      </c>
    </row>
    <row r="126" spans="1:25" customFormat="1">
      <c r="A126" s="1439" t="s">
        <v>2449</v>
      </c>
      <c r="B126" s="1425" t="s">
        <v>2448</v>
      </c>
      <c r="C126" s="1425"/>
      <c r="D126" s="1425"/>
      <c r="E126" s="579"/>
      <c r="F126" s="670" t="str">
        <f>IFERROR(VLOOKUP(A126,Factura1_0!$K$5:$K$234,1,0),"1")</f>
        <v>1</v>
      </c>
      <c r="G126" s="670">
        <f>IFERROR(VLOOKUP(A126,Boleta1_0!$K$5:$K$234,1,0),1)</f>
        <v>1</v>
      </c>
      <c r="H126" s="670">
        <f>IFERROR(VLOOKUP(A126,'Servicios Públicos1_0'!$K$5:$K$233,1,0),1)</f>
        <v>1</v>
      </c>
      <c r="I126" s="670">
        <f>IFERROR(VLOOKUP(A126,'Nota de Débito1_0'!$K$5:$K$234,1,0),1)</f>
        <v>1</v>
      </c>
      <c r="J126" s="670">
        <f>IFERROR(VLOOKUP(A126,'Nota de Crédito1_0'!$K$5:$K$234,1,0),1)</f>
        <v>1</v>
      </c>
      <c r="K126" s="670">
        <f>IFERROR(VLOOKUP(A126,Retenciones1_0!$K$5:$K$234,1,0),1)</f>
        <v>1</v>
      </c>
      <c r="L126" s="670">
        <f>IFERROR(VLOOKUP(A126,Percepciones1_0!$K$5:$K$234,1,0),1)</f>
        <v>1</v>
      </c>
      <c r="M126" s="670" t="str">
        <f>IFERROR(VLOOKUP(A126,Guía1_0!$K$5:$K$235,1,0),1)</f>
        <v>1068</v>
      </c>
      <c r="N126" s="670">
        <f>IFERROR(VLOOKUP(A126,'Resumen Diario1_1'!$K$5:$K$233,1,0),1)</f>
        <v>1</v>
      </c>
      <c r="O126" s="670">
        <f>IFERROR(VLOOKUP(A126,'Comunicación de Baja1_0'!$K$5:$K$233,1,0),1)</f>
        <v>1</v>
      </c>
      <c r="P126" s="670">
        <f>IFERROR(VLOOKUP(A126,'Resumen de reversiones1_0'!$K$5:$K$1000,1,0),1)</f>
        <v>1</v>
      </c>
      <c r="Q126" s="1404">
        <f>IFERROR(VLOOKUP(A126,Factura2_0!$N$5:$N$1045,1,0),1)</f>
        <v>1</v>
      </c>
      <c r="R126" s="670">
        <f>IFERROR(VLOOKUP($A126,Boleta2_0!$N$5:$N$1106,1,0),1)</f>
        <v>1</v>
      </c>
      <c r="S126" s="1404">
        <f>IFERROR(VLOOKUP($A126,'Servicios Públicos2_0'!$N$5:$N$262,1,0),1)</f>
        <v>1</v>
      </c>
      <c r="T126" s="670">
        <f>IFERROR(VLOOKUP($A126,NotaCredito2_0!$N$5:$N$256,1,0),1)</f>
        <v>1</v>
      </c>
      <c r="U126" s="670">
        <f>IFERROR(VLOOKUP($A126,NotaDebito2_0!$N$5:$N$253,1,0),1)</f>
        <v>1</v>
      </c>
      <c r="V126" s="670">
        <f>IFERROR(VLOOKUP($A126,General!$C$5:$C$233,1,0),1)</f>
        <v>1</v>
      </c>
      <c r="W126" s="670">
        <f>IFERROR(VLOOKUP($A126,Firma!$H$5:$H$233,1,0),1)</f>
        <v>1</v>
      </c>
      <c r="X126" s="425" t="s">
        <v>2449</v>
      </c>
      <c r="Y126" s="1477" t="str">
        <f t="shared" si="1"/>
        <v>1068</v>
      </c>
    </row>
    <row r="127" spans="1:25" customFormat="1">
      <c r="A127" s="1439" t="s">
        <v>2447</v>
      </c>
      <c r="B127" s="1425" t="s">
        <v>2446</v>
      </c>
      <c r="C127" s="1425"/>
      <c r="D127" s="1425"/>
      <c r="E127" s="579"/>
      <c r="F127" s="670" t="str">
        <f>IFERROR(VLOOKUP(A127,Factura1_0!$K$5:$K$234,1,0),"1")</f>
        <v>1</v>
      </c>
      <c r="G127" s="670">
        <f>IFERROR(VLOOKUP(A127,Boleta1_0!$K$5:$K$234,1,0),1)</f>
        <v>1</v>
      </c>
      <c r="H127" s="670">
        <f>IFERROR(VLOOKUP(A127,'Servicios Públicos1_0'!$K$5:$K$233,1,0),1)</f>
        <v>1</v>
      </c>
      <c r="I127" s="670">
        <f>IFERROR(VLOOKUP(A127,'Nota de Débito1_0'!$K$5:$K$234,1,0),1)</f>
        <v>1</v>
      </c>
      <c r="J127" s="670">
        <f>IFERROR(VLOOKUP(A127,'Nota de Crédito1_0'!$K$5:$K$234,1,0),1)</f>
        <v>1</v>
      </c>
      <c r="K127" s="670">
        <f>IFERROR(VLOOKUP(A127,Retenciones1_0!$K$5:$K$234,1,0),1)</f>
        <v>1</v>
      </c>
      <c r="L127" s="670">
        <f>IFERROR(VLOOKUP(A127,Percepciones1_0!$K$5:$K$234,1,0),1)</f>
        <v>1</v>
      </c>
      <c r="M127" s="670" t="str">
        <f>IFERROR(VLOOKUP(A127,Guía1_0!$K$5:$K$235,1,0),1)</f>
        <v>1069</v>
      </c>
      <c r="N127" s="670">
        <f>IFERROR(VLOOKUP(A127,'Resumen Diario1_1'!$K$5:$K$233,1,0),1)</f>
        <v>1</v>
      </c>
      <c r="O127" s="670">
        <f>IFERROR(VLOOKUP(A127,'Comunicación de Baja1_0'!$K$5:$K$233,1,0),1)</f>
        <v>1</v>
      </c>
      <c r="P127" s="670">
        <f>IFERROR(VLOOKUP(A127,'Resumen de reversiones1_0'!$K$5:$K$1000,1,0),1)</f>
        <v>1</v>
      </c>
      <c r="Q127" s="1404">
        <f>IFERROR(VLOOKUP(A127,Factura2_0!$N$5:$N$1045,1,0),1)</f>
        <v>1</v>
      </c>
      <c r="R127" s="670">
        <f>IFERROR(VLOOKUP($A127,Boleta2_0!$N$5:$N$1106,1,0),1)</f>
        <v>1</v>
      </c>
      <c r="S127" s="1404">
        <f>IFERROR(VLOOKUP($A127,'Servicios Públicos2_0'!$N$5:$N$262,1,0),1)</f>
        <v>1</v>
      </c>
      <c r="T127" s="670">
        <f>IFERROR(VLOOKUP($A127,NotaCredito2_0!$N$5:$N$256,1,0),1)</f>
        <v>1</v>
      </c>
      <c r="U127" s="670">
        <f>IFERROR(VLOOKUP($A127,NotaDebito2_0!$N$5:$N$253,1,0),1)</f>
        <v>1</v>
      </c>
      <c r="V127" s="670">
        <f>IFERROR(VLOOKUP($A127,General!$C$5:$C$233,1,0),1)</f>
        <v>1</v>
      </c>
      <c r="W127" s="670">
        <f>IFERROR(VLOOKUP($A127,Firma!$H$5:$H$233,1,0),1)</f>
        <v>1</v>
      </c>
      <c r="X127" s="425" t="s">
        <v>2447</v>
      </c>
      <c r="Y127" s="1477" t="str">
        <f t="shared" si="1"/>
        <v>1069</v>
      </c>
    </row>
    <row r="128" spans="1:25" customFormat="1">
      <c r="A128" s="1439" t="s">
        <v>2445</v>
      </c>
      <c r="B128" s="1425" t="s">
        <v>334</v>
      </c>
      <c r="C128" s="1425"/>
      <c r="D128" s="1425"/>
      <c r="E128" s="579"/>
      <c r="F128" s="670" t="str">
        <f>IFERROR(VLOOKUP(A128,Factura1_0!$K$5:$K$234,1,0),"1")</f>
        <v>1</v>
      </c>
      <c r="G128" s="670">
        <f>IFERROR(VLOOKUP(A128,Boleta1_0!$K$5:$K$234,1,0),1)</f>
        <v>1</v>
      </c>
      <c r="H128" s="670">
        <f>IFERROR(VLOOKUP(A128,'Servicios Públicos1_0'!$K$5:$K$233,1,0),1)</f>
        <v>1</v>
      </c>
      <c r="I128" s="670">
        <f>IFERROR(VLOOKUP(A128,'Nota de Débito1_0'!$K$5:$K$234,1,0),1)</f>
        <v>1</v>
      </c>
      <c r="J128" s="670">
        <f>IFERROR(VLOOKUP(A128,'Nota de Crédito1_0'!$K$5:$K$234,1,0),1)</f>
        <v>1</v>
      </c>
      <c r="K128" s="670">
        <f>IFERROR(VLOOKUP(A128,Retenciones1_0!$K$5:$K$234,1,0),1)</f>
        <v>1</v>
      </c>
      <c r="L128" s="670">
        <f>IFERROR(VLOOKUP(A128,Percepciones1_0!$K$5:$K$234,1,0),1)</f>
        <v>1</v>
      </c>
      <c r="M128" s="670">
        <f>IFERROR(VLOOKUP(A128,Guía1_0!$K$5:$K$235,1,0),1)</f>
        <v>1</v>
      </c>
      <c r="N128" s="670">
        <f>IFERROR(VLOOKUP(A128,'Resumen Diario1_1'!$K$5:$K$233,1,0),1)</f>
        <v>1</v>
      </c>
      <c r="O128" s="670">
        <f>IFERROR(VLOOKUP(A128,'Comunicación de Baja1_0'!$K$5:$K$233,1,0),1)</f>
        <v>1</v>
      </c>
      <c r="P128" s="670">
        <f>IFERROR(VLOOKUP(A128,'Resumen de reversiones1_0'!$K$5:$K$1000,1,0),1)</f>
        <v>1</v>
      </c>
      <c r="Q128" s="1404">
        <f>IFERROR(VLOOKUP(A128,Factura2_0!$N$5:$N$1045,1,0),1)</f>
        <v>1</v>
      </c>
      <c r="R128" s="670">
        <f>IFERROR(VLOOKUP($A128,Boleta2_0!$N$5:$N$1106,1,0),1)</f>
        <v>1</v>
      </c>
      <c r="S128" s="1404">
        <f>IFERROR(VLOOKUP($A128,'Servicios Públicos2_0'!$N$5:$N$262,1,0),1)</f>
        <v>1</v>
      </c>
      <c r="T128" s="670">
        <f>IFERROR(VLOOKUP($A128,NotaCredito2_0!$N$5:$N$256,1,0),1)</f>
        <v>1</v>
      </c>
      <c r="U128" s="670">
        <f>IFERROR(VLOOKUP($A128,NotaDebito2_0!$N$5:$N$253,1,0),1)</f>
        <v>1</v>
      </c>
      <c r="V128" s="670">
        <f>IFERROR(VLOOKUP($A128,General!$C$5:$C$233,1,0),1)</f>
        <v>1</v>
      </c>
      <c r="W128" s="670">
        <f>IFERROR(VLOOKUP($A128,Firma!$H$5:$H$233,1,0),1)</f>
        <v>1</v>
      </c>
      <c r="X128" s="425" t="s">
        <v>2445</v>
      </c>
      <c r="Y128" s="1477" t="str">
        <f t="shared" si="1"/>
        <v/>
      </c>
    </row>
    <row r="129" spans="1:25" customFormat="1">
      <c r="A129" s="1439" t="s">
        <v>2444</v>
      </c>
      <c r="B129" s="1425" t="s">
        <v>2443</v>
      </c>
      <c r="C129" s="1425"/>
      <c r="D129" s="1425"/>
      <c r="E129" s="579"/>
      <c r="F129" s="670" t="str">
        <f>IFERROR(VLOOKUP(A129,Factura1_0!$K$5:$K$234,1,0),"1")</f>
        <v>1</v>
      </c>
      <c r="G129" s="670">
        <f>IFERROR(VLOOKUP(A129,Boleta1_0!$K$5:$K$234,1,0),1)</f>
        <v>1</v>
      </c>
      <c r="H129" s="670">
        <f>IFERROR(VLOOKUP(A129,'Servicios Públicos1_0'!$K$5:$K$233,1,0),1)</f>
        <v>1</v>
      </c>
      <c r="I129" s="670">
        <f>IFERROR(VLOOKUP(A129,'Nota de Débito1_0'!$K$5:$K$234,1,0),1)</f>
        <v>1</v>
      </c>
      <c r="J129" s="670">
        <f>IFERROR(VLOOKUP(A129,'Nota de Crédito1_0'!$K$5:$K$234,1,0),1)</f>
        <v>1</v>
      </c>
      <c r="K129" s="670">
        <f>IFERROR(VLOOKUP(A129,Retenciones1_0!$K$5:$K$234,1,0),1)</f>
        <v>1</v>
      </c>
      <c r="L129" s="670">
        <f>IFERROR(VLOOKUP(A129,Percepciones1_0!$K$5:$K$234,1,0),1)</f>
        <v>1</v>
      </c>
      <c r="M129" s="670">
        <f>IFERROR(VLOOKUP(A129,Guía1_0!$K$5:$K$235,1,0),1)</f>
        <v>1</v>
      </c>
      <c r="N129" s="670">
        <f>IFERROR(VLOOKUP(A129,'Resumen Diario1_1'!$K$5:$K$233,1,0),1)</f>
        <v>1</v>
      </c>
      <c r="O129" s="670">
        <f>IFERROR(VLOOKUP(A129,'Comunicación de Baja1_0'!$K$5:$K$233,1,0),1)</f>
        <v>1</v>
      </c>
      <c r="P129" s="670">
        <f>IFERROR(VLOOKUP(A129,'Resumen de reversiones1_0'!$K$5:$K$1000,1,0),1)</f>
        <v>1</v>
      </c>
      <c r="Q129" s="1404">
        <f>IFERROR(VLOOKUP(A129,Factura2_0!$N$5:$N$1045,1,0),1)</f>
        <v>1</v>
      </c>
      <c r="R129" s="670">
        <f>IFERROR(VLOOKUP($A129,Boleta2_0!$N$5:$N$1106,1,0),1)</f>
        <v>1</v>
      </c>
      <c r="S129" s="1404">
        <f>IFERROR(VLOOKUP($A129,'Servicios Públicos2_0'!$N$5:$N$262,1,0),1)</f>
        <v>1</v>
      </c>
      <c r="T129" s="670">
        <f>IFERROR(VLOOKUP($A129,NotaCredito2_0!$N$5:$N$256,1,0),1)</f>
        <v>1</v>
      </c>
      <c r="U129" s="670">
        <f>IFERROR(VLOOKUP($A129,NotaDebito2_0!$N$5:$N$253,1,0),1)</f>
        <v>1</v>
      </c>
      <c r="V129" s="670">
        <f>IFERROR(VLOOKUP($A129,General!$C$5:$C$233,1,0),1)</f>
        <v>1</v>
      </c>
      <c r="W129" s="670">
        <f>IFERROR(VLOOKUP($A129,Firma!$H$5:$H$233,1,0),1)</f>
        <v>1</v>
      </c>
      <c r="X129" s="425" t="s">
        <v>2444</v>
      </c>
      <c r="Y129" s="1477" t="str">
        <f t="shared" si="1"/>
        <v/>
      </c>
    </row>
    <row r="130" spans="1:25" customFormat="1">
      <c r="A130" s="1439" t="s">
        <v>2442</v>
      </c>
      <c r="B130" s="1425" t="s">
        <v>2441</v>
      </c>
      <c r="C130" s="1425"/>
      <c r="D130" s="1425"/>
      <c r="E130" s="579"/>
      <c r="F130" s="670" t="str">
        <f>IFERROR(VLOOKUP(A130,Factura1_0!$K$5:$K$234,1,0),"1")</f>
        <v>1</v>
      </c>
      <c r="G130" s="670">
        <f>IFERROR(VLOOKUP(A130,Boleta1_0!$K$5:$K$234,1,0),1)</f>
        <v>1</v>
      </c>
      <c r="H130" s="670">
        <f>IFERROR(VLOOKUP(A130,'Servicios Públicos1_0'!$K$5:$K$233,1,0),1)</f>
        <v>1</v>
      </c>
      <c r="I130" s="670">
        <f>IFERROR(VLOOKUP(A130,'Nota de Débito1_0'!$K$5:$K$234,1,0),1)</f>
        <v>1</v>
      </c>
      <c r="J130" s="670">
        <f>IFERROR(VLOOKUP(A130,'Nota de Crédito1_0'!$K$5:$K$234,1,0),1)</f>
        <v>1</v>
      </c>
      <c r="K130" s="670">
        <f>IFERROR(VLOOKUP(A130,Retenciones1_0!$K$5:$K$234,1,0),1)</f>
        <v>1</v>
      </c>
      <c r="L130" s="670">
        <f>IFERROR(VLOOKUP(A130,Percepciones1_0!$K$5:$K$234,1,0),1)</f>
        <v>1</v>
      </c>
      <c r="M130" s="670">
        <f>IFERROR(VLOOKUP(A130,Guía1_0!$K$5:$K$235,1,0),1)</f>
        <v>1</v>
      </c>
      <c r="N130" s="670">
        <f>IFERROR(VLOOKUP(A130,'Resumen Diario1_1'!$K$5:$K$233,1,0),1)</f>
        <v>1</v>
      </c>
      <c r="O130" s="670">
        <f>IFERROR(VLOOKUP(A130,'Comunicación de Baja1_0'!$K$5:$K$233,1,0),1)</f>
        <v>1</v>
      </c>
      <c r="P130" s="670">
        <f>IFERROR(VLOOKUP(A130,'Resumen de reversiones1_0'!$K$5:$K$1000,1,0),1)</f>
        <v>1</v>
      </c>
      <c r="Q130" s="1404">
        <f>IFERROR(VLOOKUP(A130,Factura2_0!$N$5:$N$1045,1,0),1)</f>
        <v>1</v>
      </c>
      <c r="R130" s="670">
        <f>IFERROR(VLOOKUP($A130,Boleta2_0!$N$5:$N$1106,1,0),1)</f>
        <v>1</v>
      </c>
      <c r="S130" s="1404">
        <f>IFERROR(VLOOKUP($A130,'Servicios Públicos2_0'!$N$5:$N$262,1,0),1)</f>
        <v>1</v>
      </c>
      <c r="T130" s="670">
        <f>IFERROR(VLOOKUP($A130,NotaCredito2_0!$N$5:$N$256,1,0),1)</f>
        <v>1</v>
      </c>
      <c r="U130" s="670">
        <f>IFERROR(VLOOKUP($A130,NotaDebito2_0!$N$5:$N$253,1,0),1)</f>
        <v>1</v>
      </c>
      <c r="V130" s="670">
        <f>IFERROR(VLOOKUP($A130,General!$C$5:$C$233,1,0),1)</f>
        <v>1</v>
      </c>
      <c r="W130" s="670">
        <f>IFERROR(VLOOKUP($A130,Firma!$H$5:$H$233,1,0),1)</f>
        <v>1</v>
      </c>
      <c r="X130" s="425" t="s">
        <v>2442</v>
      </c>
      <c r="Y130" s="1477" t="str">
        <f t="shared" si="1"/>
        <v/>
      </c>
    </row>
    <row r="131" spans="1:25" customFormat="1">
      <c r="A131" s="1439" t="s">
        <v>2440</v>
      </c>
      <c r="B131" s="1425" t="s">
        <v>2439</v>
      </c>
      <c r="C131" s="1425"/>
      <c r="D131" s="1425"/>
      <c r="E131" s="579"/>
      <c r="F131" s="670" t="str">
        <f>IFERROR(VLOOKUP(A131,Factura1_0!$K$5:$K$234,1,0),"1")</f>
        <v>1</v>
      </c>
      <c r="G131" s="670">
        <f>IFERROR(VLOOKUP(A131,Boleta1_0!$K$5:$K$234,1,0),1)</f>
        <v>1</v>
      </c>
      <c r="H131" s="670">
        <f>IFERROR(VLOOKUP(A131,'Servicios Públicos1_0'!$K$5:$K$233,1,0),1)</f>
        <v>1</v>
      </c>
      <c r="I131" s="670">
        <f>IFERROR(VLOOKUP(A131,'Nota de Débito1_0'!$K$5:$K$234,1,0),1)</f>
        <v>1</v>
      </c>
      <c r="J131" s="670">
        <f>IFERROR(VLOOKUP(A131,'Nota de Crédito1_0'!$K$5:$K$234,1,0),1)</f>
        <v>1</v>
      </c>
      <c r="K131" s="670">
        <f>IFERROR(VLOOKUP(A131,Retenciones1_0!$K$5:$K$234,1,0),1)</f>
        <v>1</v>
      </c>
      <c r="L131" s="670">
        <f>IFERROR(VLOOKUP(A131,Percepciones1_0!$K$5:$K$234,1,0),1)</f>
        <v>1</v>
      </c>
      <c r="M131" s="670">
        <f>IFERROR(VLOOKUP(A131,Guía1_0!$K$5:$K$235,1,0),1)</f>
        <v>1</v>
      </c>
      <c r="N131" s="670">
        <f>IFERROR(VLOOKUP(A131,'Resumen Diario1_1'!$K$5:$K$233,1,0),1)</f>
        <v>1</v>
      </c>
      <c r="O131" s="670">
        <f>IFERROR(VLOOKUP(A131,'Comunicación de Baja1_0'!$K$5:$K$233,1,0),1)</f>
        <v>1</v>
      </c>
      <c r="P131" s="670">
        <f>IFERROR(VLOOKUP(A131,'Resumen de reversiones1_0'!$K$5:$K$1000,1,0),1)</f>
        <v>1</v>
      </c>
      <c r="Q131" s="1404">
        <f>IFERROR(VLOOKUP(A131,Factura2_0!$N$5:$N$1045,1,0),1)</f>
        <v>1</v>
      </c>
      <c r="R131" s="670">
        <f>IFERROR(VLOOKUP($A131,Boleta2_0!$N$5:$N$1106,1,0),1)</f>
        <v>1</v>
      </c>
      <c r="S131" s="1404">
        <f>IFERROR(VLOOKUP($A131,'Servicios Públicos2_0'!$N$5:$N$262,1,0),1)</f>
        <v>1</v>
      </c>
      <c r="T131" s="670">
        <f>IFERROR(VLOOKUP($A131,NotaCredito2_0!$N$5:$N$256,1,0),1)</f>
        <v>1</v>
      </c>
      <c r="U131" s="670">
        <f>IFERROR(VLOOKUP($A131,NotaDebito2_0!$N$5:$N$253,1,0),1)</f>
        <v>1</v>
      </c>
      <c r="V131" s="670">
        <f>IFERROR(VLOOKUP($A131,General!$C$5:$C$233,1,0),1)</f>
        <v>1</v>
      </c>
      <c r="W131" s="670">
        <f>IFERROR(VLOOKUP($A131,Firma!$H$5:$H$233,1,0),1)</f>
        <v>1</v>
      </c>
      <c r="X131" s="425" t="s">
        <v>2440</v>
      </c>
      <c r="Y131" s="1477" t="str">
        <f t="shared" si="1"/>
        <v/>
      </c>
    </row>
    <row r="132" spans="1:25" customFormat="1">
      <c r="A132" s="1439" t="s">
        <v>2438</v>
      </c>
      <c r="B132" s="1425" t="s">
        <v>1171</v>
      </c>
      <c r="C132" s="1425"/>
      <c r="D132" s="1425"/>
      <c r="E132" s="579"/>
      <c r="F132" s="670" t="str">
        <f>IFERROR(VLOOKUP(A132,Factura1_0!$K$5:$K$234,1,0),"1")</f>
        <v>1</v>
      </c>
      <c r="G132" s="670">
        <f>IFERROR(VLOOKUP(A132,Boleta1_0!$K$5:$K$234,1,0),1)</f>
        <v>1</v>
      </c>
      <c r="H132" s="670">
        <f>IFERROR(VLOOKUP(A132,'Servicios Públicos1_0'!$K$5:$K$233,1,0),1)</f>
        <v>1</v>
      </c>
      <c r="I132" s="670">
        <f>IFERROR(VLOOKUP(A132,'Nota de Débito1_0'!$K$5:$K$234,1,0),1)</f>
        <v>1</v>
      </c>
      <c r="J132" s="670">
        <f>IFERROR(VLOOKUP(A132,'Nota de Crédito1_0'!$K$5:$K$234,1,0),1)</f>
        <v>1</v>
      </c>
      <c r="K132" s="670">
        <f>IFERROR(VLOOKUP(A132,Retenciones1_0!$K$5:$K$234,1,0),1)</f>
        <v>1</v>
      </c>
      <c r="L132" s="670">
        <f>IFERROR(VLOOKUP(A132,Percepciones1_0!$K$5:$K$234,1,0),1)</f>
        <v>1</v>
      </c>
      <c r="M132" s="670">
        <f>IFERROR(VLOOKUP(A132,Guía1_0!$K$5:$K$235,1,0),1)</f>
        <v>1</v>
      </c>
      <c r="N132" s="670">
        <f>IFERROR(VLOOKUP(A132,'Resumen Diario1_1'!$K$5:$K$233,1,0),1)</f>
        <v>1</v>
      </c>
      <c r="O132" s="670">
        <f>IFERROR(VLOOKUP(A132,'Comunicación de Baja1_0'!$K$5:$K$233,1,0),1)</f>
        <v>1</v>
      </c>
      <c r="P132" s="670">
        <f>IFERROR(VLOOKUP(A132,'Resumen de reversiones1_0'!$K$5:$K$1000,1,0),1)</f>
        <v>1</v>
      </c>
      <c r="Q132" s="1404">
        <f>IFERROR(VLOOKUP(A132,Factura2_0!$N$5:$N$1045,1,0),1)</f>
        <v>1</v>
      </c>
      <c r="R132" s="670">
        <f>IFERROR(VLOOKUP($A132,Boleta2_0!$N$5:$N$1106,1,0),1)</f>
        <v>1</v>
      </c>
      <c r="S132" s="1404">
        <f>IFERROR(VLOOKUP($A132,'Servicios Públicos2_0'!$N$5:$N$262,1,0),1)</f>
        <v>1</v>
      </c>
      <c r="T132" s="670">
        <f>IFERROR(VLOOKUP($A132,NotaCredito2_0!$N$5:$N$256,1,0),1)</f>
        <v>1</v>
      </c>
      <c r="U132" s="670">
        <f>IFERROR(VLOOKUP($A132,NotaDebito2_0!$N$5:$N$253,1,0),1)</f>
        <v>1</v>
      </c>
      <c r="V132" s="670">
        <f>IFERROR(VLOOKUP($A132,General!$C$5:$C$233,1,0),1)</f>
        <v>1</v>
      </c>
      <c r="W132" s="670">
        <f>IFERROR(VLOOKUP($A132,Firma!$H$5:$H$233,1,0),1)</f>
        <v>1</v>
      </c>
      <c r="X132" s="425" t="s">
        <v>2438</v>
      </c>
      <c r="Y132" s="1477" t="str">
        <f t="shared" si="1"/>
        <v/>
      </c>
    </row>
    <row r="133" spans="1:25" customFormat="1">
      <c r="A133" s="1439" t="s">
        <v>2437</v>
      </c>
      <c r="B133" s="1425" t="s">
        <v>1172</v>
      </c>
      <c r="C133" s="1425"/>
      <c r="D133" s="1425"/>
      <c r="E133" s="579"/>
      <c r="F133" s="670" t="str">
        <f>IFERROR(VLOOKUP(A133,Factura1_0!$K$5:$K$234,1,0),"1")</f>
        <v>1</v>
      </c>
      <c r="G133" s="670">
        <f>IFERROR(VLOOKUP(A133,Boleta1_0!$K$5:$K$234,1,0),1)</f>
        <v>1</v>
      </c>
      <c r="H133" s="670">
        <f>IFERROR(VLOOKUP(A133,'Servicios Públicos1_0'!$K$5:$K$233,1,0),1)</f>
        <v>1</v>
      </c>
      <c r="I133" s="670">
        <f>IFERROR(VLOOKUP(A133,'Nota de Débito1_0'!$K$5:$K$234,1,0),1)</f>
        <v>1</v>
      </c>
      <c r="J133" s="670">
        <f>IFERROR(VLOOKUP(A133,'Nota de Crédito1_0'!$K$5:$K$234,1,0),1)</f>
        <v>1</v>
      </c>
      <c r="K133" s="670">
        <f>IFERROR(VLOOKUP(A133,Retenciones1_0!$K$5:$K$234,1,0),1)</f>
        <v>1</v>
      </c>
      <c r="L133" s="670">
        <f>IFERROR(VLOOKUP(A133,Percepciones1_0!$K$5:$K$234,1,0),1)</f>
        <v>1</v>
      </c>
      <c r="M133" s="670">
        <f>IFERROR(VLOOKUP(A133,Guía1_0!$K$5:$K$235,1,0),1)</f>
        <v>1</v>
      </c>
      <c r="N133" s="670">
        <f>IFERROR(VLOOKUP(A133,'Resumen Diario1_1'!$K$5:$K$233,1,0),1)</f>
        <v>1</v>
      </c>
      <c r="O133" s="670">
        <f>IFERROR(VLOOKUP(A133,'Comunicación de Baja1_0'!$K$5:$K$233,1,0),1)</f>
        <v>1</v>
      </c>
      <c r="P133" s="670">
        <f>IFERROR(VLOOKUP(A133,'Resumen de reversiones1_0'!$K$5:$K$1000,1,0),1)</f>
        <v>1</v>
      </c>
      <c r="Q133" s="1404">
        <f>IFERROR(VLOOKUP(A133,Factura2_0!$N$5:$N$1045,1,0),1)</f>
        <v>1</v>
      </c>
      <c r="R133" s="670">
        <f>IFERROR(VLOOKUP($A133,Boleta2_0!$N$5:$N$1106,1,0),1)</f>
        <v>1</v>
      </c>
      <c r="S133" s="1404">
        <f>IFERROR(VLOOKUP($A133,'Servicios Públicos2_0'!$N$5:$N$262,1,0),1)</f>
        <v>1</v>
      </c>
      <c r="T133" s="670">
        <f>IFERROR(VLOOKUP($A133,NotaCredito2_0!$N$5:$N$256,1,0),1)</f>
        <v>1</v>
      </c>
      <c r="U133" s="670">
        <f>IFERROR(VLOOKUP($A133,NotaDebito2_0!$N$5:$N$253,1,0),1)</f>
        <v>1</v>
      </c>
      <c r="V133" s="670">
        <f>IFERROR(VLOOKUP($A133,General!$C$5:$C$233,1,0),1)</f>
        <v>1</v>
      </c>
      <c r="W133" s="670">
        <f>IFERROR(VLOOKUP($A133,Firma!$H$5:$H$233,1,0),1)</f>
        <v>1</v>
      </c>
      <c r="X133" s="425" t="s">
        <v>2437</v>
      </c>
      <c r="Y133" s="1477" t="str">
        <f t="shared" si="1"/>
        <v/>
      </c>
    </row>
    <row r="134" spans="1:25" s="1" customFormat="1">
      <c r="A134" s="1439" t="s">
        <v>5224</v>
      </c>
      <c r="B134" s="1419" t="s">
        <v>5226</v>
      </c>
      <c r="C134" s="1419"/>
      <c r="D134" s="1419"/>
      <c r="E134" s="579"/>
      <c r="F134" s="670" t="str">
        <f>IFERROR(VLOOKUP(A134,Factura1_0!$K$5:$K$234,1,0),"1")</f>
        <v>1</v>
      </c>
      <c r="G134" s="670">
        <f>IFERROR(VLOOKUP(A134,Boleta1_0!$K$5:$K$234,1,0),1)</f>
        <v>1</v>
      </c>
      <c r="H134" s="670">
        <f>IFERROR(VLOOKUP(A134,'Servicios Públicos1_0'!$K$5:$K$233,1,0),1)</f>
        <v>1</v>
      </c>
      <c r="I134" s="670">
        <f>IFERROR(VLOOKUP(A134,'Nota de Débito1_0'!$K$5:$K$234,1,0),1)</f>
        <v>1</v>
      </c>
      <c r="J134" s="670">
        <f>IFERROR(VLOOKUP(A134,'Nota de Crédito1_0'!$K$5:$K$234,1,0),1)</f>
        <v>1</v>
      </c>
      <c r="K134" s="670">
        <f>IFERROR(VLOOKUP(A134,Retenciones1_0!$K$5:$K$234,1,0),1)</f>
        <v>1</v>
      </c>
      <c r="L134" s="670">
        <f>IFERROR(VLOOKUP(A134,Percepciones1_0!$K$5:$K$234,1,0),1)</f>
        <v>1</v>
      </c>
      <c r="M134" s="670">
        <f>IFERROR(VLOOKUP(A134,Guía1_0!$K$5:$K$235,1,0),1)</f>
        <v>1</v>
      </c>
      <c r="N134" s="670">
        <f>IFERROR(VLOOKUP(A134,'Resumen Diario1_1'!$K$5:$K$233,1,0),1)</f>
        <v>1</v>
      </c>
      <c r="O134" s="670">
        <f>IFERROR(VLOOKUP(A134,'Comunicación de Baja1_0'!$K$5:$K$233,1,0),1)</f>
        <v>1</v>
      </c>
      <c r="P134" s="670">
        <f>IFERROR(VLOOKUP(A134,'Resumen de reversiones1_0'!$K$5:$K$1000,1,0),1)</f>
        <v>1</v>
      </c>
      <c r="Q134" s="1404" t="str">
        <f>IFERROR(VLOOKUP(A134,Factura2_0!$N$5:$N$1045,1,0),1)</f>
        <v>1076</v>
      </c>
      <c r="R134" s="670">
        <f>IFERROR(VLOOKUP($A134,Boleta2_0!$N$5:$N$1106,1,0),1)</f>
        <v>1</v>
      </c>
      <c r="S134" s="1404">
        <f>IFERROR(VLOOKUP($A134,'Servicios Públicos2_0'!$N$5:$N$262,1,0),1)</f>
        <v>1</v>
      </c>
      <c r="T134" s="670">
        <f>IFERROR(VLOOKUP($A134,NotaCredito2_0!$N$5:$N$256,1,0),1)</f>
        <v>1</v>
      </c>
      <c r="U134" s="670">
        <f>IFERROR(VLOOKUP($A134,NotaDebito2_0!$N$5:$N$253,1,0),1)</f>
        <v>1</v>
      </c>
      <c r="V134" s="670">
        <f>IFERROR(VLOOKUP($A134,General!$C$5:$C$233,1,0),1)</f>
        <v>1</v>
      </c>
      <c r="W134" s="670">
        <f>IFERROR(VLOOKUP($A134,Firma!$H$5:$H$233,1,0),1)</f>
        <v>1</v>
      </c>
      <c r="X134" s="425" t="s">
        <v>5224</v>
      </c>
      <c r="Y134" s="1477" t="str">
        <f t="shared" ref="Y134:Y197" si="2">IF(SUM(F134:W134)=17,"",X134)</f>
        <v>1076</v>
      </c>
    </row>
    <row r="135" spans="1:25" s="1" customFormat="1">
      <c r="A135" s="1439" t="s">
        <v>5225</v>
      </c>
      <c r="B135" s="1419" t="s">
        <v>5227</v>
      </c>
      <c r="C135" s="1419"/>
      <c r="D135" s="1419"/>
      <c r="E135" s="579"/>
      <c r="F135" s="670" t="str">
        <f>IFERROR(VLOOKUP(A135,Factura1_0!$K$5:$K$234,1,0),"1")</f>
        <v>1</v>
      </c>
      <c r="G135" s="670">
        <f>IFERROR(VLOOKUP(A135,Boleta1_0!$K$5:$K$234,1,0),1)</f>
        <v>1</v>
      </c>
      <c r="H135" s="670">
        <f>IFERROR(VLOOKUP(A135,'Servicios Públicos1_0'!$K$5:$K$233,1,0),1)</f>
        <v>1</v>
      </c>
      <c r="I135" s="670">
        <f>IFERROR(VLOOKUP(A135,'Nota de Débito1_0'!$K$5:$K$234,1,0),1)</f>
        <v>1</v>
      </c>
      <c r="J135" s="670">
        <f>IFERROR(VLOOKUP(A135,'Nota de Crédito1_0'!$K$5:$K$234,1,0),1)</f>
        <v>1</v>
      </c>
      <c r="K135" s="670">
        <f>IFERROR(VLOOKUP(A135,Retenciones1_0!$K$5:$K$234,1,0),1)</f>
        <v>1</v>
      </c>
      <c r="L135" s="670">
        <f>IFERROR(VLOOKUP(A135,Percepciones1_0!$K$5:$K$234,1,0),1)</f>
        <v>1</v>
      </c>
      <c r="M135" s="670">
        <f>IFERROR(VLOOKUP(A135,Guía1_0!$K$5:$K$235,1,0),1)</f>
        <v>1</v>
      </c>
      <c r="N135" s="670">
        <f>IFERROR(VLOOKUP(A135,'Resumen Diario1_1'!$K$5:$K$233,1,0),1)</f>
        <v>1</v>
      </c>
      <c r="O135" s="670">
        <f>IFERROR(VLOOKUP(A135,'Comunicación de Baja1_0'!$K$5:$K$233,1,0),1)</f>
        <v>1</v>
      </c>
      <c r="P135" s="670">
        <f>IFERROR(VLOOKUP(A135,'Resumen de reversiones1_0'!$K$5:$K$1000,1,0),1)</f>
        <v>1</v>
      </c>
      <c r="Q135" s="1404" t="str">
        <f>IFERROR(VLOOKUP(A135,Factura2_0!$N$5:$N$1045,1,0),1)</f>
        <v>1077</v>
      </c>
      <c r="R135" s="670">
        <f>IFERROR(VLOOKUP($A135,Boleta2_0!$N$5:$N$1106,1,0),1)</f>
        <v>1</v>
      </c>
      <c r="S135" s="1404">
        <f>IFERROR(VLOOKUP($A135,'Servicios Públicos2_0'!$N$5:$N$262,1,0),1)</f>
        <v>1</v>
      </c>
      <c r="T135" s="670">
        <f>IFERROR(VLOOKUP($A135,NotaCredito2_0!$N$5:$N$256,1,0),1)</f>
        <v>1</v>
      </c>
      <c r="U135" s="670">
        <f>IFERROR(VLOOKUP($A135,NotaDebito2_0!$N$5:$N$253,1,0),1)</f>
        <v>1</v>
      </c>
      <c r="V135" s="670">
        <f>IFERROR(VLOOKUP($A135,General!$C$5:$C$233,1,0),1)</f>
        <v>1</v>
      </c>
      <c r="W135" s="670">
        <f>IFERROR(VLOOKUP($A135,Firma!$H$5:$H$233,1,0),1)</f>
        <v>1</v>
      </c>
      <c r="X135" s="425" t="s">
        <v>5225</v>
      </c>
      <c r="Y135" s="1477" t="str">
        <f t="shared" si="2"/>
        <v>1077</v>
      </c>
    </row>
    <row r="136" spans="1:25" customFormat="1">
      <c r="A136" s="1439" t="s">
        <v>2345</v>
      </c>
      <c r="B136" s="1425" t="s">
        <v>6203</v>
      </c>
      <c r="C136" s="1425"/>
      <c r="D136" s="1425"/>
      <c r="E136" s="579"/>
      <c r="F136" s="670" t="str">
        <f>IFERROR(VLOOKUP(A136,Factura1_0!$K$5:$K$234,1,0),"1")</f>
        <v>2104</v>
      </c>
      <c r="G136" s="670" t="str">
        <f>IFERROR(VLOOKUP(A136,Boleta1_0!$K$5:$K$234,1,0),1)</f>
        <v>2104</v>
      </c>
      <c r="H136" s="670" t="str">
        <f>IFERROR(VLOOKUP(A136,'Servicios Públicos1_0'!$K$5:$K$233,1,0),1)</f>
        <v>2104</v>
      </c>
      <c r="I136" s="670" t="str">
        <f>IFERROR(VLOOKUP(A136,'Nota de Débito1_0'!$K$5:$K$234,1,0),1)</f>
        <v>2104</v>
      </c>
      <c r="J136" s="670" t="str">
        <f>IFERROR(VLOOKUP(A136,'Nota de Crédito1_0'!$K$5:$K$234,1,0),1)</f>
        <v>2104</v>
      </c>
      <c r="K136" s="670" t="str">
        <f>IFERROR(VLOOKUP(A136,Retenciones1_0!$K$5:$K$234,1,0),1)</f>
        <v>2104</v>
      </c>
      <c r="L136" s="670" t="str">
        <f>IFERROR(VLOOKUP(A136,Percepciones1_0!$K$5:$K$234,1,0),1)</f>
        <v>2104</v>
      </c>
      <c r="M136" s="670" t="str">
        <f>IFERROR(VLOOKUP(A136,Guía1_0!$K$5:$K$235,1,0),1)</f>
        <v>2104</v>
      </c>
      <c r="N136" s="670">
        <f>IFERROR(VLOOKUP(A136,'Resumen Diario1_1'!$K$5:$K$233,1,0),1)</f>
        <v>1</v>
      </c>
      <c r="O136" s="670">
        <f>IFERROR(VLOOKUP(A136,'Comunicación de Baja1_0'!$K$5:$K$233,1,0),1)</f>
        <v>1</v>
      </c>
      <c r="P136" s="670">
        <f>IFERROR(VLOOKUP(A136,'Resumen de reversiones1_0'!$K$5:$K$1000,1,0),1)</f>
        <v>1</v>
      </c>
      <c r="Q136" s="1404" t="str">
        <f>IFERROR(VLOOKUP(A136,Factura2_0!$N$5:$N$1045,1,0),1)</f>
        <v>2104</v>
      </c>
      <c r="R136" s="670" t="str">
        <f>IFERROR(VLOOKUP($A136,Boleta2_0!$N$5:$N$1106,1,0),1)</f>
        <v>2104</v>
      </c>
      <c r="S136" s="1404" t="str">
        <f>IFERROR(VLOOKUP($A136,'Servicios Públicos2_0'!$N$5:$N$262,1,0),1)</f>
        <v>2104</v>
      </c>
      <c r="T136" s="670" t="str">
        <f>IFERROR(VLOOKUP($A136,NotaCredito2_0!$N$5:$N$256,1,0),1)</f>
        <v>2104</v>
      </c>
      <c r="U136" s="670" t="str">
        <f>IFERROR(VLOOKUP($A136,NotaDebito2_0!$N$5:$N$253,1,0),1)</f>
        <v>2104</v>
      </c>
      <c r="V136" s="670">
        <f>IFERROR(VLOOKUP($A136,General!$C$5:$C$233,1,0),1)</f>
        <v>1</v>
      </c>
      <c r="W136" s="670">
        <f>IFERROR(VLOOKUP($A136,Firma!$H$5:$H$233,1,0),1)</f>
        <v>1</v>
      </c>
      <c r="X136" s="425" t="s">
        <v>2345</v>
      </c>
      <c r="Y136" s="1477" t="str">
        <f t="shared" si="2"/>
        <v>2104</v>
      </c>
    </row>
    <row r="137" spans="1:25" customFormat="1">
      <c r="A137" s="1439" t="s">
        <v>2436</v>
      </c>
      <c r="B137" s="1425" t="s">
        <v>2151</v>
      </c>
      <c r="C137" s="1425"/>
      <c r="D137" s="1425"/>
      <c r="E137" s="579"/>
      <c r="F137" s="670" t="str">
        <f>IFERROR(VLOOKUP(A137,Factura1_0!$K$5:$K$234,1,0),"1")</f>
        <v>2010</v>
      </c>
      <c r="G137" s="670" t="str">
        <f>IFERROR(VLOOKUP(A137,Boleta1_0!$K$5:$K$234,1,0),1)</f>
        <v>2010</v>
      </c>
      <c r="H137" s="670" t="str">
        <f>IFERROR(VLOOKUP(A137,'Servicios Públicos1_0'!$K$5:$K$233,1,0),1)</f>
        <v>2010</v>
      </c>
      <c r="I137" s="670" t="str">
        <f>IFERROR(VLOOKUP(A137,'Nota de Débito1_0'!$K$5:$K$234,1,0),1)</f>
        <v>2010</v>
      </c>
      <c r="J137" s="670" t="str">
        <f>IFERROR(VLOOKUP(A137,'Nota de Crédito1_0'!$K$5:$K$234,1,0),1)</f>
        <v>2010</v>
      </c>
      <c r="K137" s="670">
        <f>IFERROR(VLOOKUP(A137,Retenciones1_0!$K$5:$K$234,1,0),1)</f>
        <v>1</v>
      </c>
      <c r="L137" s="670">
        <f>IFERROR(VLOOKUP(A137,Percepciones1_0!$K$5:$K$234,1,0),1)</f>
        <v>1</v>
      </c>
      <c r="M137" s="670">
        <f>IFERROR(VLOOKUP(A137,Guía1_0!$K$5:$K$235,1,0),1)</f>
        <v>1</v>
      </c>
      <c r="N137" s="670">
        <f>IFERROR(VLOOKUP(A137,'Resumen Diario1_1'!$K$5:$K$233,1,0),1)</f>
        <v>1</v>
      </c>
      <c r="O137" s="670">
        <f>IFERROR(VLOOKUP(A137,'Comunicación de Baja1_0'!$K$5:$K$233,1,0),1)</f>
        <v>1</v>
      </c>
      <c r="P137" s="670">
        <f>IFERROR(VLOOKUP(A137,'Resumen de reversiones1_0'!$K$5:$K$1000,1,0),1)</f>
        <v>1</v>
      </c>
      <c r="Q137" s="1404" t="str">
        <f>IFERROR(VLOOKUP(A137,Factura2_0!$N$5:$N$1045,1,0),1)</f>
        <v>2010</v>
      </c>
      <c r="R137" s="670" t="str">
        <f>IFERROR(VLOOKUP($A137,Boleta2_0!$N$5:$N$1106,1,0),1)</f>
        <v>2010</v>
      </c>
      <c r="S137" s="1404" t="str">
        <f>IFERROR(VLOOKUP($A137,'Servicios Públicos2_0'!$N$5:$N$262,1,0),1)</f>
        <v>2010</v>
      </c>
      <c r="T137" s="670" t="str">
        <f>IFERROR(VLOOKUP($A137,NotaCredito2_0!$N$5:$N$256,1,0),1)</f>
        <v>2010</v>
      </c>
      <c r="U137" s="670" t="str">
        <f>IFERROR(VLOOKUP($A137,NotaDebito2_0!$N$5:$N$253,1,0),1)</f>
        <v>2010</v>
      </c>
      <c r="V137" s="670">
        <f>IFERROR(VLOOKUP($A137,General!$C$5:$C$233,1,0),1)</f>
        <v>1</v>
      </c>
      <c r="W137" s="670">
        <f>IFERROR(VLOOKUP($A137,Firma!$H$5:$H$233,1,0),1)</f>
        <v>1</v>
      </c>
      <c r="X137" s="425" t="s">
        <v>2436</v>
      </c>
      <c r="Y137" s="1477" t="str">
        <f t="shared" si="2"/>
        <v>2010</v>
      </c>
    </row>
    <row r="138" spans="1:25" customFormat="1">
      <c r="A138" s="1439" t="s">
        <v>2435</v>
      </c>
      <c r="B138" s="1425" t="s">
        <v>206</v>
      </c>
      <c r="C138" s="1425"/>
      <c r="D138" s="1425"/>
      <c r="E138" s="579"/>
      <c r="F138" s="670" t="str">
        <f>IFERROR(VLOOKUP(A138,Factura1_0!$K$5:$K$234,1,0),"1")</f>
        <v>2011</v>
      </c>
      <c r="G138" s="670" t="str">
        <f>IFERROR(VLOOKUP(A138,Boleta1_0!$K$5:$K$234,1,0),1)</f>
        <v>2011</v>
      </c>
      <c r="H138" s="670" t="str">
        <f>IFERROR(VLOOKUP(A138,'Servicios Públicos1_0'!$K$5:$K$233,1,0),1)</f>
        <v>2011</v>
      </c>
      <c r="I138" s="670" t="str">
        <f>IFERROR(VLOOKUP(A138,'Nota de Débito1_0'!$K$5:$K$234,1,0),1)</f>
        <v>2011</v>
      </c>
      <c r="J138" s="670" t="str">
        <f>IFERROR(VLOOKUP(A138,'Nota de Crédito1_0'!$K$5:$K$234,1,0),1)</f>
        <v>2011</v>
      </c>
      <c r="K138" s="670">
        <f>IFERROR(VLOOKUP(A138,Retenciones1_0!$K$5:$K$234,1,0),1)</f>
        <v>1</v>
      </c>
      <c r="L138" s="670">
        <f>IFERROR(VLOOKUP(A138,Percepciones1_0!$K$5:$K$234,1,0),1)</f>
        <v>1</v>
      </c>
      <c r="M138" s="670">
        <f>IFERROR(VLOOKUP(A138,Guía1_0!$K$5:$K$235,1,0),1)</f>
        <v>1</v>
      </c>
      <c r="N138" s="670">
        <f>IFERROR(VLOOKUP(A138,'Resumen Diario1_1'!$K$5:$K$233,1,0),1)</f>
        <v>1</v>
      </c>
      <c r="O138" s="670">
        <f>IFERROR(VLOOKUP(A138,'Comunicación de Baja1_0'!$K$5:$K$233,1,0),1)</f>
        <v>1</v>
      </c>
      <c r="P138" s="670">
        <f>IFERROR(VLOOKUP(A138,'Resumen de reversiones1_0'!$K$5:$K$1000,1,0),1)</f>
        <v>1</v>
      </c>
      <c r="Q138" s="1404" t="str">
        <f>IFERROR(VLOOKUP(A138,Factura2_0!$N$5:$N$1045,1,0),1)</f>
        <v>2011</v>
      </c>
      <c r="R138" s="670" t="str">
        <f>IFERROR(VLOOKUP($A138,Boleta2_0!$N$5:$N$1106,1,0),1)</f>
        <v>2011</v>
      </c>
      <c r="S138" s="1404" t="str">
        <f>IFERROR(VLOOKUP($A138,'Servicios Públicos2_0'!$N$5:$N$262,1,0),1)</f>
        <v>2011</v>
      </c>
      <c r="T138" s="670" t="str">
        <f>IFERROR(VLOOKUP($A138,NotaCredito2_0!$N$5:$N$256,1,0),1)</f>
        <v>2011</v>
      </c>
      <c r="U138" s="670" t="str">
        <f>IFERROR(VLOOKUP($A138,NotaDebito2_0!$N$5:$N$253,1,0),1)</f>
        <v>2011</v>
      </c>
      <c r="V138" s="670">
        <f>IFERROR(VLOOKUP($A138,General!$C$5:$C$233,1,0),1)</f>
        <v>1</v>
      </c>
      <c r="W138" s="670">
        <f>IFERROR(VLOOKUP($A138,Firma!$H$5:$H$233,1,0),1)</f>
        <v>1</v>
      </c>
      <c r="X138" s="425" t="s">
        <v>2435</v>
      </c>
      <c r="Y138" s="1477" t="str">
        <f t="shared" si="2"/>
        <v>2011</v>
      </c>
    </row>
    <row r="139" spans="1:25" customFormat="1">
      <c r="A139" s="1439" t="s">
        <v>2434</v>
      </c>
      <c r="B139" s="1425" t="s">
        <v>2433</v>
      </c>
      <c r="C139" s="1425"/>
      <c r="D139" s="1425"/>
      <c r="E139" s="579"/>
      <c r="F139" s="670" t="str">
        <f>IFERROR(VLOOKUP(A139,Factura1_0!$K$5:$K$234,1,0),"1")</f>
        <v>1</v>
      </c>
      <c r="G139" s="670">
        <f>IFERROR(VLOOKUP(A139,Boleta1_0!$K$5:$K$234,1,0),1)</f>
        <v>1</v>
      </c>
      <c r="H139" s="670">
        <f>IFERROR(VLOOKUP(A139,'Servicios Públicos1_0'!$K$5:$K$233,1,0),1)</f>
        <v>1</v>
      </c>
      <c r="I139" s="670">
        <f>IFERROR(VLOOKUP(A139,'Nota de Débito1_0'!$K$5:$K$234,1,0),1)</f>
        <v>1</v>
      </c>
      <c r="J139" s="670">
        <f>IFERROR(VLOOKUP(A139,'Nota de Crédito1_0'!$K$5:$K$234,1,0),1)</f>
        <v>1</v>
      </c>
      <c r="K139" s="670">
        <f>IFERROR(VLOOKUP(A139,Retenciones1_0!$K$5:$K$234,1,0),1)</f>
        <v>1</v>
      </c>
      <c r="L139" s="670">
        <f>IFERROR(VLOOKUP(A139,Percepciones1_0!$K$5:$K$234,1,0),1)</f>
        <v>1</v>
      </c>
      <c r="M139" s="670">
        <f>IFERROR(VLOOKUP(A139,Guía1_0!$K$5:$K$235,1,0),1)</f>
        <v>1</v>
      </c>
      <c r="N139" s="670">
        <f>IFERROR(VLOOKUP(A139,'Resumen Diario1_1'!$K$5:$K$233,1,0),1)</f>
        <v>1</v>
      </c>
      <c r="O139" s="670">
        <f>IFERROR(VLOOKUP(A139,'Comunicación de Baja1_0'!$K$5:$K$233,1,0),1)</f>
        <v>1</v>
      </c>
      <c r="P139" s="670">
        <f>IFERROR(VLOOKUP(A139,'Resumen de reversiones1_0'!$K$5:$K$1000,1,0),1)</f>
        <v>1</v>
      </c>
      <c r="Q139" s="1404">
        <f>IFERROR(VLOOKUP(A139,Factura2_0!$N$5:$N$1045,1,0),1)</f>
        <v>1</v>
      </c>
      <c r="R139" s="670">
        <f>IFERROR(VLOOKUP($A139,Boleta2_0!$N$5:$N$1106,1,0),1)</f>
        <v>1</v>
      </c>
      <c r="S139" s="1404">
        <f>IFERROR(VLOOKUP($A139,'Servicios Públicos2_0'!$N$5:$N$262,1,0),1)</f>
        <v>1</v>
      </c>
      <c r="T139" s="670">
        <f>IFERROR(VLOOKUP($A139,NotaCredito2_0!$N$5:$N$256,1,0),1)</f>
        <v>1</v>
      </c>
      <c r="U139" s="670">
        <f>IFERROR(VLOOKUP($A139,NotaDebito2_0!$N$5:$N$253,1,0),1)</f>
        <v>1</v>
      </c>
      <c r="V139" s="670">
        <f>IFERROR(VLOOKUP($A139,General!$C$5:$C$233,1,0),1)</f>
        <v>1</v>
      </c>
      <c r="W139" s="670">
        <f>IFERROR(VLOOKUP($A139,Firma!$H$5:$H$233,1,0),1)</f>
        <v>1</v>
      </c>
      <c r="X139" s="425" t="s">
        <v>2434</v>
      </c>
      <c r="Y139" s="1477" t="str">
        <f t="shared" si="2"/>
        <v/>
      </c>
    </row>
    <row r="140" spans="1:25" customFormat="1">
      <c r="A140" s="1439" t="s">
        <v>2432</v>
      </c>
      <c r="B140" s="1425" t="s">
        <v>2149</v>
      </c>
      <c r="C140" s="1425"/>
      <c r="D140" s="1425"/>
      <c r="E140" s="579"/>
      <c r="F140" s="670" t="str">
        <f>IFERROR(VLOOKUP(A140,Factura1_0!$K$5:$K$234,1,0),"1")</f>
        <v>1</v>
      </c>
      <c r="G140" s="670">
        <f>IFERROR(VLOOKUP(A140,Boleta1_0!$K$5:$K$234,1,0),1)</f>
        <v>1</v>
      </c>
      <c r="H140" s="670">
        <f>IFERROR(VLOOKUP(A140,'Servicios Públicos1_0'!$K$5:$K$233,1,0),1)</f>
        <v>1</v>
      </c>
      <c r="I140" s="670">
        <f>IFERROR(VLOOKUP(A140,'Nota de Débito1_0'!$K$5:$K$234,1,0),1)</f>
        <v>1</v>
      </c>
      <c r="J140" s="670">
        <f>IFERROR(VLOOKUP(A140,'Nota de Crédito1_0'!$K$5:$K$234,1,0),1)</f>
        <v>1</v>
      </c>
      <c r="K140" s="670">
        <f>IFERROR(VLOOKUP(A140,Retenciones1_0!$K$5:$K$234,1,0),1)</f>
        <v>1</v>
      </c>
      <c r="L140" s="670">
        <f>IFERROR(VLOOKUP(A140,Percepciones1_0!$K$5:$K$234,1,0),1)</f>
        <v>1</v>
      </c>
      <c r="M140" s="670">
        <f>IFERROR(VLOOKUP(A140,Guía1_0!$K$5:$K$235,1,0),1)</f>
        <v>1</v>
      </c>
      <c r="N140" s="670">
        <f>IFERROR(VLOOKUP(A140,'Resumen Diario1_1'!$K$5:$K$233,1,0),1)</f>
        <v>1</v>
      </c>
      <c r="O140" s="670">
        <f>IFERROR(VLOOKUP(A140,'Comunicación de Baja1_0'!$K$5:$K$233,1,0),1)</f>
        <v>1</v>
      </c>
      <c r="P140" s="670">
        <f>IFERROR(VLOOKUP(A140,'Resumen de reversiones1_0'!$K$5:$K$1000,1,0),1)</f>
        <v>1</v>
      </c>
      <c r="Q140" s="1404">
        <f>IFERROR(VLOOKUP(A140,Factura2_0!$N$5:$N$1045,1,0),1)</f>
        <v>1</v>
      </c>
      <c r="R140" s="670">
        <f>IFERROR(VLOOKUP($A140,Boleta2_0!$N$5:$N$1106,1,0),1)</f>
        <v>1</v>
      </c>
      <c r="S140" s="1404">
        <f>IFERROR(VLOOKUP($A140,'Servicios Públicos2_0'!$N$5:$N$262,1,0),1)</f>
        <v>1</v>
      </c>
      <c r="T140" s="670">
        <f>IFERROR(VLOOKUP($A140,NotaCredito2_0!$N$5:$N$256,1,0),1)</f>
        <v>1</v>
      </c>
      <c r="U140" s="670">
        <f>IFERROR(VLOOKUP($A140,NotaDebito2_0!$N$5:$N$253,1,0),1)</f>
        <v>1</v>
      </c>
      <c r="V140" s="670">
        <f>IFERROR(VLOOKUP($A140,General!$C$5:$C$233,1,0),1)</f>
        <v>1</v>
      </c>
      <c r="W140" s="670">
        <f>IFERROR(VLOOKUP($A140,Firma!$H$5:$H$233,1,0),1)</f>
        <v>1</v>
      </c>
      <c r="X140" s="425" t="s">
        <v>2432</v>
      </c>
      <c r="Y140" s="1477" t="str">
        <f t="shared" si="2"/>
        <v/>
      </c>
    </row>
    <row r="141" spans="1:25" customFormat="1">
      <c r="A141" s="1439" t="s">
        <v>762</v>
      </c>
      <c r="B141" s="1425" t="s">
        <v>549</v>
      </c>
      <c r="C141" s="1425"/>
      <c r="D141" s="1425"/>
      <c r="E141" s="579"/>
      <c r="F141" s="670" t="str">
        <f>IFERROR(VLOOKUP(A141,Factura1_0!$K$5:$K$234,1,0),"1")</f>
        <v>2014</v>
      </c>
      <c r="G141" s="670" t="str">
        <f>IFERROR(VLOOKUP(A141,Boleta1_0!$K$5:$K$234,1,0),1)</f>
        <v>2014</v>
      </c>
      <c r="H141" s="670" t="str">
        <f>IFERROR(VLOOKUP(A141,'Servicios Públicos1_0'!$K$5:$K$233,1,0),1)</f>
        <v>2014</v>
      </c>
      <c r="I141" s="670" t="str">
        <f>IFERROR(VLOOKUP(A141,'Nota de Débito1_0'!$K$5:$K$234,1,0),1)</f>
        <v>2014</v>
      </c>
      <c r="J141" s="670" t="str">
        <f>IFERROR(VLOOKUP(A141,'Nota de Crédito1_0'!$K$5:$K$234,1,0),1)</f>
        <v>2014</v>
      </c>
      <c r="K141" s="670">
        <f>IFERROR(VLOOKUP(A141,Retenciones1_0!$K$5:$K$234,1,0),1)</f>
        <v>1</v>
      </c>
      <c r="L141" s="670">
        <f>IFERROR(VLOOKUP(A141,Percepciones1_0!$K$5:$K$234,1,0),1)</f>
        <v>1</v>
      </c>
      <c r="M141" s="670">
        <f>IFERROR(VLOOKUP(A141,Guía1_0!$K$5:$K$235,1,0),1)</f>
        <v>1</v>
      </c>
      <c r="N141" s="670" t="str">
        <f>IFERROR(VLOOKUP(A141,'Resumen Diario1_1'!$K$5:$K$233,1,0),1)</f>
        <v>2014</v>
      </c>
      <c r="O141" s="670">
        <f>IFERROR(VLOOKUP(A141,'Comunicación de Baja1_0'!$K$5:$K$233,1,0),1)</f>
        <v>1</v>
      </c>
      <c r="P141" s="670">
        <f>IFERROR(VLOOKUP(A141,'Resumen de reversiones1_0'!$K$5:$K$1000,1,0),1)</f>
        <v>1</v>
      </c>
      <c r="Q141" s="1404" t="str">
        <f>IFERROR(VLOOKUP(A141,Factura2_0!$N$5:$N$1045,1,0),1)</f>
        <v>2014</v>
      </c>
      <c r="R141" s="670" t="str">
        <f>IFERROR(VLOOKUP($A141,Boleta2_0!$N$5:$N$1106,1,0),1)</f>
        <v>2014</v>
      </c>
      <c r="S141" s="1404" t="str">
        <f>IFERROR(VLOOKUP($A141,'Servicios Públicos2_0'!$N$5:$N$262,1,0),1)</f>
        <v>2014</v>
      </c>
      <c r="T141" s="670">
        <f>IFERROR(VLOOKUP($A141,NotaCredito2_0!$N$5:$N$256,1,0),1)</f>
        <v>1</v>
      </c>
      <c r="U141" s="670">
        <f>IFERROR(VLOOKUP($A141,NotaDebito2_0!$N$5:$N$253,1,0),1)</f>
        <v>1</v>
      </c>
      <c r="V141" s="670">
        <f>IFERROR(VLOOKUP($A141,General!$C$5:$C$233,1,0),1)</f>
        <v>1</v>
      </c>
      <c r="W141" s="670">
        <f>IFERROR(VLOOKUP($A141,Firma!$H$5:$H$233,1,0),1)</f>
        <v>1</v>
      </c>
      <c r="X141" s="425" t="s">
        <v>762</v>
      </c>
      <c r="Y141" s="1477" t="str">
        <f t="shared" si="2"/>
        <v>2014</v>
      </c>
    </row>
    <row r="142" spans="1:25" customFormat="1">
      <c r="A142" s="1439" t="s">
        <v>765</v>
      </c>
      <c r="B142" s="1425" t="s">
        <v>520</v>
      </c>
      <c r="C142" s="1425"/>
      <c r="D142" s="1425"/>
      <c r="E142" s="579"/>
      <c r="F142" s="670" t="str">
        <f>IFERROR(VLOOKUP(A142,Factura1_0!$K$5:$K$234,1,0),"1")</f>
        <v>2015</v>
      </c>
      <c r="G142" s="670" t="str">
        <f>IFERROR(VLOOKUP(A142,Boleta1_0!$K$5:$K$234,1,0),1)</f>
        <v>2015</v>
      </c>
      <c r="H142" s="670" t="str">
        <f>IFERROR(VLOOKUP(A142,'Servicios Públicos1_0'!$K$5:$K$233,1,0),1)</f>
        <v>2015</v>
      </c>
      <c r="I142" s="670" t="str">
        <f>IFERROR(VLOOKUP(A142,'Nota de Débito1_0'!$K$5:$K$234,1,0),1)</f>
        <v>2015</v>
      </c>
      <c r="J142" s="670" t="str">
        <f>IFERROR(VLOOKUP(A142,'Nota de Crédito1_0'!$K$5:$K$234,1,0),1)</f>
        <v>2015</v>
      </c>
      <c r="K142" s="670">
        <f>IFERROR(VLOOKUP(A142,Retenciones1_0!$K$5:$K$234,1,0),1)</f>
        <v>1</v>
      </c>
      <c r="L142" s="670">
        <f>IFERROR(VLOOKUP(A142,Percepciones1_0!$K$5:$K$234,1,0),1)</f>
        <v>1</v>
      </c>
      <c r="M142" s="670">
        <f>IFERROR(VLOOKUP(A142,Guía1_0!$K$5:$K$235,1,0),1)</f>
        <v>1</v>
      </c>
      <c r="N142" s="670" t="str">
        <f>IFERROR(VLOOKUP(A142,'Resumen Diario1_1'!$K$5:$K$233,1,0),1)</f>
        <v>2015</v>
      </c>
      <c r="O142" s="670">
        <f>IFERROR(VLOOKUP(A142,'Comunicación de Baja1_0'!$K$5:$K$233,1,0),1)</f>
        <v>1</v>
      </c>
      <c r="P142" s="670">
        <f>IFERROR(VLOOKUP(A142,'Resumen de reversiones1_0'!$K$5:$K$1000,1,0),1)</f>
        <v>1</v>
      </c>
      <c r="Q142" s="1404" t="str">
        <f>IFERROR(VLOOKUP(A142,Factura2_0!$N$5:$N$1045,1,0),1)</f>
        <v>2015</v>
      </c>
      <c r="R142" s="670" t="str">
        <f>IFERROR(VLOOKUP($A142,Boleta2_0!$N$5:$N$1106,1,0),1)</f>
        <v>2015</v>
      </c>
      <c r="S142" s="1404" t="str">
        <f>IFERROR(VLOOKUP($A142,'Servicios Públicos2_0'!$N$5:$N$262,1,0),1)</f>
        <v>2015</v>
      </c>
      <c r="T142" s="670">
        <f>IFERROR(VLOOKUP($A142,NotaCredito2_0!$N$5:$N$256,1,0),1)</f>
        <v>1</v>
      </c>
      <c r="U142" s="670">
        <f>IFERROR(VLOOKUP($A142,NotaDebito2_0!$N$5:$N$253,1,0),1)</f>
        <v>1</v>
      </c>
      <c r="V142" s="670">
        <f>IFERROR(VLOOKUP($A142,General!$C$5:$C$233,1,0),1)</f>
        <v>1</v>
      </c>
      <c r="W142" s="670">
        <f>IFERROR(VLOOKUP($A142,Firma!$H$5:$H$233,1,0),1)</f>
        <v>1</v>
      </c>
      <c r="X142" s="425" t="s">
        <v>765</v>
      </c>
      <c r="Y142" s="1477" t="str">
        <f t="shared" si="2"/>
        <v>2015</v>
      </c>
    </row>
    <row r="143" spans="1:25" customFormat="1">
      <c r="A143" s="1439" t="s">
        <v>766</v>
      </c>
      <c r="B143" s="1425" t="s">
        <v>3929</v>
      </c>
      <c r="C143" s="1425"/>
      <c r="D143" s="1425"/>
      <c r="E143" s="579"/>
      <c r="F143" s="670" t="str">
        <f>IFERROR(VLOOKUP(A143,Factura1_0!$K$5:$K$234,1,0),"1")</f>
        <v>2016</v>
      </c>
      <c r="G143" s="670" t="str">
        <f>IFERROR(VLOOKUP(A143,Boleta1_0!$K$5:$K$234,1,0),1)</f>
        <v>2016</v>
      </c>
      <c r="H143" s="670" t="str">
        <f>IFERROR(VLOOKUP(A143,'Servicios Públicos1_0'!$K$5:$K$233,1,0),1)</f>
        <v>2016</v>
      </c>
      <c r="I143" s="670" t="str">
        <f>IFERROR(VLOOKUP(A143,'Nota de Débito1_0'!$K$5:$K$234,1,0),1)</f>
        <v>2016</v>
      </c>
      <c r="J143" s="670" t="str">
        <f>IFERROR(VLOOKUP(A143,'Nota de Crédito1_0'!$K$5:$K$234,1,0),1)</f>
        <v>2016</v>
      </c>
      <c r="K143" s="670">
        <f>IFERROR(VLOOKUP(A143,Retenciones1_0!$K$5:$K$234,1,0),1)</f>
        <v>1</v>
      </c>
      <c r="L143" s="670">
        <f>IFERROR(VLOOKUP(A143,Percepciones1_0!$K$5:$K$234,1,0),1)</f>
        <v>1</v>
      </c>
      <c r="M143" s="670">
        <f>IFERROR(VLOOKUP(A143,Guía1_0!$K$5:$K$235,1,0),1)</f>
        <v>1</v>
      </c>
      <c r="N143" s="670" t="str">
        <f>IFERROR(VLOOKUP(A143,'Resumen Diario1_1'!$K$5:$K$233,1,0),1)</f>
        <v>2016</v>
      </c>
      <c r="O143" s="670">
        <f>IFERROR(VLOOKUP(A143,'Comunicación de Baja1_0'!$K$5:$K$233,1,0),1)</f>
        <v>1</v>
      </c>
      <c r="P143" s="670">
        <f>IFERROR(VLOOKUP(A143,'Resumen de reversiones1_0'!$K$5:$K$1000,1,0),1)</f>
        <v>1</v>
      </c>
      <c r="Q143" s="1404" t="str">
        <f>IFERROR(VLOOKUP(A143,Factura2_0!$N$5:$N$1045,1,0),1)</f>
        <v>2016</v>
      </c>
      <c r="R143" s="670" t="str">
        <f>IFERROR(VLOOKUP($A143,Boleta2_0!$N$5:$N$1106,1,0),1)</f>
        <v>2016</v>
      </c>
      <c r="S143" s="1404" t="str">
        <f>IFERROR(VLOOKUP($A143,'Servicios Públicos2_0'!$N$5:$N$262,1,0),1)</f>
        <v>2016</v>
      </c>
      <c r="T143" s="670" t="str">
        <f>IFERROR(VLOOKUP($A143,NotaCredito2_0!$N$5:$N$256,1,0),1)</f>
        <v>2016</v>
      </c>
      <c r="U143" s="670" t="str">
        <f>IFERROR(VLOOKUP($A143,NotaDebito2_0!$N$5:$N$253,1,0),1)</f>
        <v>2016</v>
      </c>
      <c r="V143" s="670">
        <f>IFERROR(VLOOKUP($A143,General!$C$5:$C$233,1,0),1)</f>
        <v>1</v>
      </c>
      <c r="W143" s="670">
        <f>IFERROR(VLOOKUP($A143,Firma!$H$5:$H$233,1,0),1)</f>
        <v>1</v>
      </c>
      <c r="X143" s="425" t="s">
        <v>766</v>
      </c>
      <c r="Y143" s="1477" t="str">
        <f t="shared" si="2"/>
        <v>2016</v>
      </c>
    </row>
    <row r="144" spans="1:25" customFormat="1">
      <c r="A144" s="1439" t="s">
        <v>763</v>
      </c>
      <c r="B144" s="1425" t="s">
        <v>5145</v>
      </c>
      <c r="C144" s="1425"/>
      <c r="D144" s="1425"/>
      <c r="E144" s="579"/>
      <c r="F144" s="670" t="str">
        <f>IFERROR(VLOOKUP(A144,Factura1_0!$K$5:$K$234,1,0),"1")</f>
        <v>2017</v>
      </c>
      <c r="G144" s="670" t="str">
        <f>IFERROR(VLOOKUP(A144,Boleta1_0!$K$5:$K$234,1,0),1)</f>
        <v>2017</v>
      </c>
      <c r="H144" s="670" t="str">
        <f>IFERROR(VLOOKUP(A144,'Servicios Públicos1_0'!$K$5:$K$233,1,0),1)</f>
        <v>2017</v>
      </c>
      <c r="I144" s="670" t="str">
        <f>IFERROR(VLOOKUP(A144,'Nota de Débito1_0'!$K$5:$K$234,1,0),1)</f>
        <v>2017</v>
      </c>
      <c r="J144" s="670" t="str">
        <f>IFERROR(VLOOKUP(A144,'Nota de Crédito1_0'!$K$5:$K$234,1,0),1)</f>
        <v>2017</v>
      </c>
      <c r="K144" s="670">
        <f>IFERROR(VLOOKUP(A144,Retenciones1_0!$K$5:$K$234,1,0),1)</f>
        <v>1</v>
      </c>
      <c r="L144" s="670">
        <f>IFERROR(VLOOKUP(A144,Percepciones1_0!$K$5:$K$234,1,0),1)</f>
        <v>1</v>
      </c>
      <c r="M144" s="670" t="str">
        <f>IFERROR(VLOOKUP(A144,Guía1_0!$K$5:$K$235,1,0),1)</f>
        <v>2017</v>
      </c>
      <c r="N144" s="670" t="str">
        <f>IFERROR(VLOOKUP(A144,'Resumen Diario1_1'!$K$5:$K$233,1,0),1)</f>
        <v>2017</v>
      </c>
      <c r="O144" s="670">
        <f>IFERROR(VLOOKUP(A144,'Comunicación de Baja1_0'!$K$5:$K$233,1,0),1)</f>
        <v>1</v>
      </c>
      <c r="P144" s="670">
        <f>IFERROR(VLOOKUP(A144,'Resumen de reversiones1_0'!$K$5:$K$1000,1,0),1)</f>
        <v>1</v>
      </c>
      <c r="Q144" s="1404" t="str">
        <f>IFERROR(VLOOKUP(A144,Factura2_0!$N$5:$N$1045,1,0),1)</f>
        <v>2017</v>
      </c>
      <c r="R144" s="670" t="str">
        <f>IFERROR(VLOOKUP($A144,Boleta2_0!$N$5:$N$1106,1,0),1)</f>
        <v>2017</v>
      </c>
      <c r="S144" s="1404" t="str">
        <f>IFERROR(VLOOKUP($A144,'Servicios Públicos2_0'!$N$5:$N$262,1,0),1)</f>
        <v>2017</v>
      </c>
      <c r="T144" s="670" t="str">
        <f>IFERROR(VLOOKUP($A144,NotaCredito2_0!$N$5:$N$256,1,0),1)</f>
        <v>2017</v>
      </c>
      <c r="U144" s="670" t="str">
        <f>IFERROR(VLOOKUP($A144,NotaDebito2_0!$N$5:$N$253,1,0),1)</f>
        <v>2017</v>
      </c>
      <c r="V144" s="670">
        <f>IFERROR(VLOOKUP($A144,General!$C$5:$C$233,1,0),1)</f>
        <v>1</v>
      </c>
      <c r="W144" s="670">
        <f>IFERROR(VLOOKUP($A144,Firma!$H$5:$H$233,1,0),1)</f>
        <v>1</v>
      </c>
      <c r="X144" s="425" t="s">
        <v>763</v>
      </c>
      <c r="Y144" s="1477" t="str">
        <f t="shared" si="2"/>
        <v>2017</v>
      </c>
    </row>
    <row r="145" spans="1:25" customFormat="1">
      <c r="A145" s="1439" t="s">
        <v>859</v>
      </c>
      <c r="B145" s="1425" t="s">
        <v>3930</v>
      </c>
      <c r="C145" s="1425"/>
      <c r="D145" s="1425"/>
      <c r="E145" s="579"/>
      <c r="F145" s="670" t="str">
        <f>IFERROR(VLOOKUP(A145,Factura1_0!$K$5:$K$234,1,0),"1")</f>
        <v>1</v>
      </c>
      <c r="G145" s="670">
        <f>IFERROR(VLOOKUP(A145,Boleta1_0!$K$5:$K$234,1,0),1)</f>
        <v>1</v>
      </c>
      <c r="H145" s="670">
        <f>IFERROR(VLOOKUP(A145,'Servicios Públicos1_0'!$K$5:$K$233,1,0),1)</f>
        <v>1</v>
      </c>
      <c r="I145" s="670">
        <f>IFERROR(VLOOKUP(A145,'Nota de Débito1_0'!$K$5:$K$234,1,0),1)</f>
        <v>1</v>
      </c>
      <c r="J145" s="670">
        <f>IFERROR(VLOOKUP(A145,'Nota de Crédito1_0'!$K$5:$K$234,1,0),1)</f>
        <v>1</v>
      </c>
      <c r="K145" s="670">
        <f>IFERROR(VLOOKUP(A145,Retenciones1_0!$K$5:$K$234,1,0),1)</f>
        <v>1</v>
      </c>
      <c r="L145" s="670">
        <f>IFERROR(VLOOKUP(A145,Percepciones1_0!$K$5:$K$234,1,0),1)</f>
        <v>1</v>
      </c>
      <c r="M145" s="670">
        <f>IFERROR(VLOOKUP(A145,Guía1_0!$K$5:$K$235,1,0),1)</f>
        <v>1</v>
      </c>
      <c r="N145" s="670" t="str">
        <f>IFERROR(VLOOKUP(A145,'Resumen Diario1_1'!$K$5:$K$233,1,0),1)</f>
        <v>2018</v>
      </c>
      <c r="O145" s="670">
        <f>IFERROR(VLOOKUP(A145,'Comunicación de Baja1_0'!$K$5:$K$233,1,0),1)</f>
        <v>1</v>
      </c>
      <c r="P145" s="670">
        <f>IFERROR(VLOOKUP(A145,'Resumen de reversiones1_0'!$K$5:$K$1000,1,0),1)</f>
        <v>1</v>
      </c>
      <c r="Q145" s="1404">
        <f>IFERROR(VLOOKUP(A145,Factura2_0!$N$5:$N$1045,1,0),1)</f>
        <v>1</v>
      </c>
      <c r="R145" s="670">
        <f>IFERROR(VLOOKUP($A145,Boleta2_0!$N$5:$N$1106,1,0),1)</f>
        <v>1</v>
      </c>
      <c r="S145" s="1404">
        <f>IFERROR(VLOOKUP($A145,'Servicios Públicos2_0'!$N$5:$N$262,1,0),1)</f>
        <v>1</v>
      </c>
      <c r="T145" s="670">
        <f>IFERROR(VLOOKUP($A145,NotaCredito2_0!$N$5:$N$256,1,0),1)</f>
        <v>1</v>
      </c>
      <c r="U145" s="670">
        <f>IFERROR(VLOOKUP($A145,NotaDebito2_0!$N$5:$N$253,1,0),1)</f>
        <v>1</v>
      </c>
      <c r="V145" s="670">
        <f>IFERROR(VLOOKUP($A145,General!$C$5:$C$233,1,0),1)</f>
        <v>1</v>
      </c>
      <c r="W145" s="670">
        <f>IFERROR(VLOOKUP($A145,Firma!$H$5:$H$233,1,0),1)</f>
        <v>1</v>
      </c>
      <c r="X145" s="425" t="s">
        <v>859</v>
      </c>
      <c r="Y145" s="1477" t="str">
        <f t="shared" si="2"/>
        <v>2018</v>
      </c>
    </row>
    <row r="146" spans="1:25" customFormat="1">
      <c r="A146" s="1439" t="s">
        <v>2431</v>
      </c>
      <c r="B146" s="1425" t="s">
        <v>4302</v>
      </c>
      <c r="C146" s="1425"/>
      <c r="D146" s="1425"/>
      <c r="E146" s="579"/>
      <c r="F146" s="670" t="str">
        <f>IFERROR(VLOOKUP(A146,Factura1_0!$K$5:$K$234,1,0),"1")</f>
        <v>1</v>
      </c>
      <c r="G146" s="670">
        <f>IFERROR(VLOOKUP(A146,Boleta1_0!$K$5:$K$234,1,0),1)</f>
        <v>1</v>
      </c>
      <c r="H146" s="670">
        <f>IFERROR(VLOOKUP(A146,'Servicios Públicos1_0'!$K$5:$K$233,1,0),1)</f>
        <v>1</v>
      </c>
      <c r="I146" s="670">
        <f>IFERROR(VLOOKUP(A146,'Nota de Débito1_0'!$K$5:$K$234,1,0),1)</f>
        <v>1</v>
      </c>
      <c r="J146" s="670">
        <f>IFERROR(VLOOKUP(A146,'Nota de Crédito1_0'!$K$5:$K$234,1,0),1)</f>
        <v>1</v>
      </c>
      <c r="K146" s="670">
        <f>IFERROR(VLOOKUP(A146,Retenciones1_0!$K$5:$K$234,1,0),1)</f>
        <v>1</v>
      </c>
      <c r="L146" s="670">
        <f>IFERROR(VLOOKUP(A146,Percepciones1_0!$K$5:$K$234,1,0),1)</f>
        <v>1</v>
      </c>
      <c r="M146" s="670">
        <f>IFERROR(VLOOKUP(A146,Guía1_0!$K$5:$K$235,1,0),1)</f>
        <v>1</v>
      </c>
      <c r="N146" s="670">
        <f>IFERROR(VLOOKUP(A146,'Resumen Diario1_1'!$K$5:$K$233,1,0),1)</f>
        <v>1</v>
      </c>
      <c r="O146" s="670">
        <f>IFERROR(VLOOKUP(A146,'Comunicación de Baja1_0'!$K$5:$K$233,1,0),1)</f>
        <v>1</v>
      </c>
      <c r="P146" s="670">
        <f>IFERROR(VLOOKUP(A146,'Resumen de reversiones1_0'!$K$5:$K$1000,1,0),1)</f>
        <v>1</v>
      </c>
      <c r="Q146" s="1404">
        <f>IFERROR(VLOOKUP(A146,Factura2_0!$N$5:$N$1045,1,0),1)</f>
        <v>1</v>
      </c>
      <c r="R146" s="670">
        <f>IFERROR(VLOOKUP($A146,Boleta2_0!$N$5:$N$1106,1,0),1)</f>
        <v>1</v>
      </c>
      <c r="S146" s="1404">
        <f>IFERROR(VLOOKUP($A146,'Servicios Públicos2_0'!$N$5:$N$262,1,0),1)</f>
        <v>1</v>
      </c>
      <c r="T146" s="670">
        <f>IFERROR(VLOOKUP($A146,NotaCredito2_0!$N$5:$N$256,1,0),1)</f>
        <v>1</v>
      </c>
      <c r="U146" s="670">
        <f>IFERROR(VLOOKUP($A146,NotaDebito2_0!$N$5:$N$253,1,0),1)</f>
        <v>1</v>
      </c>
      <c r="V146" s="670">
        <f>IFERROR(VLOOKUP($A146,General!$C$5:$C$233,1,0),1)</f>
        <v>1</v>
      </c>
      <c r="W146" s="670">
        <f>IFERROR(VLOOKUP($A146,Firma!$H$5:$H$233,1,0),1)</f>
        <v>1</v>
      </c>
      <c r="X146" s="425" t="s">
        <v>2431</v>
      </c>
      <c r="Y146" s="1477" t="str">
        <f t="shared" si="2"/>
        <v/>
      </c>
    </row>
    <row r="147" spans="1:25" customFormat="1">
      <c r="A147" s="1439" t="s">
        <v>2430</v>
      </c>
      <c r="B147" s="1425" t="s">
        <v>3931</v>
      </c>
      <c r="C147" s="1425"/>
      <c r="D147" s="1425"/>
      <c r="E147" s="579"/>
      <c r="F147" s="670" t="str">
        <f>IFERROR(VLOOKUP(A147,Factura1_0!$K$5:$K$234,1,0),"1")</f>
        <v>1</v>
      </c>
      <c r="G147" s="670">
        <f>IFERROR(VLOOKUP(A147,Boleta1_0!$K$5:$K$234,1,0),1)</f>
        <v>1</v>
      </c>
      <c r="H147" s="670">
        <f>IFERROR(VLOOKUP(A147,'Servicios Públicos1_0'!$K$5:$K$233,1,0),1)</f>
        <v>1</v>
      </c>
      <c r="I147" s="670">
        <f>IFERROR(VLOOKUP(A147,'Nota de Débito1_0'!$K$5:$K$234,1,0),1)</f>
        <v>1</v>
      </c>
      <c r="J147" s="670">
        <f>IFERROR(VLOOKUP(A147,'Nota de Crédito1_0'!$K$5:$K$234,1,0),1)</f>
        <v>1</v>
      </c>
      <c r="K147" s="670">
        <f>IFERROR(VLOOKUP(A147,Retenciones1_0!$K$5:$K$234,1,0),1)</f>
        <v>1</v>
      </c>
      <c r="L147" s="670">
        <f>IFERROR(VLOOKUP(A147,Percepciones1_0!$K$5:$K$234,1,0),1)</f>
        <v>1</v>
      </c>
      <c r="M147" s="670">
        <f>IFERROR(VLOOKUP(A147,Guía1_0!$K$5:$K$235,1,0),1)</f>
        <v>1</v>
      </c>
      <c r="N147" s="670">
        <f>IFERROR(VLOOKUP(A147,'Resumen Diario1_1'!$K$5:$K$233,1,0),1)</f>
        <v>1</v>
      </c>
      <c r="O147" s="670">
        <f>IFERROR(VLOOKUP(A147,'Comunicación de Baja1_0'!$K$5:$K$233,1,0),1)</f>
        <v>1</v>
      </c>
      <c r="P147" s="670">
        <f>IFERROR(VLOOKUP(A147,'Resumen de reversiones1_0'!$K$5:$K$1000,1,0),1)</f>
        <v>1</v>
      </c>
      <c r="Q147" s="1404">
        <f>IFERROR(VLOOKUP(A147,Factura2_0!$N$5:$N$1045,1,0),1)</f>
        <v>1</v>
      </c>
      <c r="R147" s="670">
        <f>IFERROR(VLOOKUP($A147,Boleta2_0!$N$5:$N$1106,1,0),1)</f>
        <v>1</v>
      </c>
      <c r="S147" s="1404">
        <f>IFERROR(VLOOKUP($A147,'Servicios Públicos2_0'!$N$5:$N$262,1,0),1)</f>
        <v>1</v>
      </c>
      <c r="T147" s="670">
        <f>IFERROR(VLOOKUP($A147,NotaCredito2_0!$N$5:$N$256,1,0),1)</f>
        <v>1</v>
      </c>
      <c r="U147" s="670">
        <f>IFERROR(VLOOKUP($A147,NotaDebito2_0!$N$5:$N$253,1,0),1)</f>
        <v>1</v>
      </c>
      <c r="V147" s="670">
        <f>IFERROR(VLOOKUP($A147,General!$C$5:$C$233,1,0),1)</f>
        <v>1</v>
      </c>
      <c r="W147" s="670">
        <f>IFERROR(VLOOKUP($A147,Firma!$H$5:$H$233,1,0),1)</f>
        <v>1</v>
      </c>
      <c r="X147" s="425" t="s">
        <v>2430</v>
      </c>
      <c r="Y147" s="1477" t="str">
        <f t="shared" si="2"/>
        <v/>
      </c>
    </row>
    <row r="148" spans="1:25" customFormat="1">
      <c r="A148" s="1439" t="s">
        <v>767</v>
      </c>
      <c r="B148" s="1425" t="s">
        <v>522</v>
      </c>
      <c r="C148" s="1425"/>
      <c r="D148" s="1425"/>
      <c r="E148" s="579"/>
      <c r="F148" s="670" t="str">
        <f>IFERROR(VLOOKUP(A148,Factura1_0!$K$5:$K$234,1,0),"1")</f>
        <v>2021</v>
      </c>
      <c r="G148" s="670" t="str">
        <f>IFERROR(VLOOKUP(A148,Boleta1_0!$K$5:$K$234,1,0),1)</f>
        <v>2021</v>
      </c>
      <c r="H148" s="670" t="str">
        <f>IFERROR(VLOOKUP(A148,'Servicios Públicos1_0'!$K$5:$K$233,1,0),1)</f>
        <v>2021</v>
      </c>
      <c r="I148" s="670" t="str">
        <f>IFERROR(VLOOKUP(A148,'Nota de Débito1_0'!$K$5:$K$234,1,0),1)</f>
        <v>2021</v>
      </c>
      <c r="J148" s="670" t="str">
        <f>IFERROR(VLOOKUP(A148,'Nota de Crédito1_0'!$K$5:$K$234,1,0),1)</f>
        <v>2021</v>
      </c>
      <c r="K148" s="670">
        <f>IFERROR(VLOOKUP(A148,Retenciones1_0!$K$5:$K$234,1,0),1)</f>
        <v>1</v>
      </c>
      <c r="L148" s="670">
        <f>IFERROR(VLOOKUP(A148,Percepciones1_0!$K$5:$K$234,1,0),1)</f>
        <v>1</v>
      </c>
      <c r="M148" s="670">
        <f>IFERROR(VLOOKUP(A148,Guía1_0!$K$5:$K$235,1,0),1)</f>
        <v>1</v>
      </c>
      <c r="N148" s="670">
        <f>IFERROR(VLOOKUP(A148,'Resumen Diario1_1'!$K$5:$K$233,1,0),1)</f>
        <v>1</v>
      </c>
      <c r="O148" s="670">
        <f>IFERROR(VLOOKUP(A148,'Comunicación de Baja1_0'!$K$5:$K$233,1,0),1)</f>
        <v>1</v>
      </c>
      <c r="P148" s="670">
        <f>IFERROR(VLOOKUP(A148,'Resumen de reversiones1_0'!$K$5:$K$1000,1,0),1)</f>
        <v>1</v>
      </c>
      <c r="Q148" s="1404" t="str">
        <f>IFERROR(VLOOKUP(A148,Factura2_0!$N$5:$N$1045,1,0),1)</f>
        <v>2021</v>
      </c>
      <c r="R148" s="670" t="str">
        <f>IFERROR(VLOOKUP($A148,Boleta2_0!$N$5:$N$1106,1,0),1)</f>
        <v>2021</v>
      </c>
      <c r="S148" s="1404" t="str">
        <f>IFERROR(VLOOKUP($A148,'Servicios Públicos2_0'!$N$5:$N$262,1,0),1)</f>
        <v>2021</v>
      </c>
      <c r="T148" s="670" t="str">
        <f>IFERROR(VLOOKUP($A148,NotaCredito2_0!$N$5:$N$256,1,0),1)</f>
        <v>2021</v>
      </c>
      <c r="U148" s="670" t="str">
        <f>IFERROR(VLOOKUP($A148,NotaDebito2_0!$N$5:$N$253,1,0),1)</f>
        <v>2021</v>
      </c>
      <c r="V148" s="670">
        <f>IFERROR(VLOOKUP($A148,General!$C$5:$C$233,1,0),1)</f>
        <v>1</v>
      </c>
      <c r="W148" s="670">
        <f>IFERROR(VLOOKUP($A148,Firma!$H$5:$H$233,1,0),1)</f>
        <v>1</v>
      </c>
      <c r="X148" s="425" t="s">
        <v>767</v>
      </c>
      <c r="Y148" s="1477" t="str">
        <f t="shared" si="2"/>
        <v>2021</v>
      </c>
    </row>
    <row r="149" spans="1:25" customFormat="1">
      <c r="A149" s="1439" t="s">
        <v>768</v>
      </c>
      <c r="B149" s="1425" t="s">
        <v>523</v>
      </c>
      <c r="C149" s="1425"/>
      <c r="D149" s="1425"/>
      <c r="E149" s="579"/>
      <c r="F149" s="670" t="str">
        <f>IFERROR(VLOOKUP(A149,Factura1_0!$K$5:$K$234,1,0),"1")</f>
        <v>2022</v>
      </c>
      <c r="G149" s="670" t="str">
        <f>IFERROR(VLOOKUP(A149,Boleta1_0!$K$5:$K$234,1,0),1)</f>
        <v>2022</v>
      </c>
      <c r="H149" s="670" t="str">
        <f>IFERROR(VLOOKUP(A149,'Servicios Públicos1_0'!$K$5:$K$233,1,0),1)</f>
        <v>2022</v>
      </c>
      <c r="I149" s="670" t="str">
        <f>IFERROR(VLOOKUP(A149,'Nota de Débito1_0'!$K$5:$K$234,1,0),1)</f>
        <v>2022</v>
      </c>
      <c r="J149" s="670" t="str">
        <f>IFERROR(VLOOKUP(A149,'Nota de Crédito1_0'!$K$5:$K$234,1,0),1)</f>
        <v>2022</v>
      </c>
      <c r="K149" s="670">
        <f>IFERROR(VLOOKUP(A149,Retenciones1_0!$K$5:$K$234,1,0),1)</f>
        <v>1</v>
      </c>
      <c r="L149" s="670">
        <f>IFERROR(VLOOKUP(A149,Percepciones1_0!$K$5:$K$234,1,0),1)</f>
        <v>1</v>
      </c>
      <c r="M149" s="670">
        <f>IFERROR(VLOOKUP(A149,Guía1_0!$K$5:$K$235,1,0),1)</f>
        <v>1</v>
      </c>
      <c r="N149" s="670">
        <f>IFERROR(VLOOKUP(A149,'Resumen Diario1_1'!$K$5:$K$233,1,0),1)</f>
        <v>1</v>
      </c>
      <c r="O149" s="670">
        <f>IFERROR(VLOOKUP(A149,'Comunicación de Baja1_0'!$K$5:$K$233,1,0),1)</f>
        <v>1</v>
      </c>
      <c r="P149" s="670">
        <f>IFERROR(VLOOKUP(A149,'Resumen de reversiones1_0'!$K$5:$K$1000,1,0),1)</f>
        <v>1</v>
      </c>
      <c r="Q149" s="1404" t="str">
        <f>IFERROR(VLOOKUP(A149,Factura2_0!$N$5:$N$1045,1,0),1)</f>
        <v>2022</v>
      </c>
      <c r="R149" s="670" t="str">
        <f>IFERROR(VLOOKUP($A149,Boleta2_0!$N$5:$N$1106,1,0),1)</f>
        <v>2022</v>
      </c>
      <c r="S149" s="1404" t="str">
        <f>IFERROR(VLOOKUP($A149,'Servicios Públicos2_0'!$N$5:$N$262,1,0),1)</f>
        <v>2022</v>
      </c>
      <c r="T149" s="670" t="str">
        <f>IFERROR(VLOOKUP($A149,NotaCredito2_0!$N$5:$N$256,1,0),1)</f>
        <v>2022</v>
      </c>
      <c r="U149" s="670" t="str">
        <f>IFERROR(VLOOKUP($A149,NotaDebito2_0!$N$5:$N$253,1,0),1)</f>
        <v>2022</v>
      </c>
      <c r="V149" s="670">
        <f>IFERROR(VLOOKUP($A149,General!$C$5:$C$233,1,0),1)</f>
        <v>1</v>
      </c>
      <c r="W149" s="670">
        <f>IFERROR(VLOOKUP($A149,Firma!$H$5:$H$233,1,0),1)</f>
        <v>1</v>
      </c>
      <c r="X149" s="425" t="s">
        <v>768</v>
      </c>
      <c r="Y149" s="1477" t="str">
        <f t="shared" si="2"/>
        <v>2022</v>
      </c>
    </row>
    <row r="150" spans="1:25" customFormat="1">
      <c r="A150" s="1439" t="s">
        <v>2429</v>
      </c>
      <c r="B150" s="1425" t="s">
        <v>593</v>
      </c>
      <c r="C150" s="1425"/>
      <c r="D150" s="1425"/>
      <c r="E150" s="579"/>
      <c r="F150" s="670" t="str">
        <f>IFERROR(VLOOKUP(A150,Factura1_0!$K$5:$K$234,1,0),"1")</f>
        <v>2023</v>
      </c>
      <c r="G150" s="670" t="str">
        <f>IFERROR(VLOOKUP(A150,Boleta1_0!$K$5:$K$234,1,0),1)</f>
        <v>2023</v>
      </c>
      <c r="H150" s="670" t="str">
        <f>IFERROR(VLOOKUP(A150,'Servicios Públicos1_0'!$K$5:$K$233,1,0),1)</f>
        <v>2023</v>
      </c>
      <c r="I150" s="670">
        <f>IFERROR(VLOOKUP(A150,'Nota de Débito1_0'!$K$5:$K$234,1,0),1)</f>
        <v>1</v>
      </c>
      <c r="J150" s="670">
        <f>IFERROR(VLOOKUP(A150,'Nota de Crédito1_0'!$K$5:$K$234,1,0),1)</f>
        <v>1</v>
      </c>
      <c r="K150" s="670">
        <f>IFERROR(VLOOKUP(A150,Retenciones1_0!$K$5:$K$234,1,0),1)</f>
        <v>1</v>
      </c>
      <c r="L150" s="670">
        <f>IFERROR(VLOOKUP(A150,Percepciones1_0!$K$5:$K$234,1,0),1)</f>
        <v>1</v>
      </c>
      <c r="M150" s="670" t="str">
        <f>IFERROR(VLOOKUP(A150,Guía1_0!$K$5:$K$235,1,0),1)</f>
        <v>2023</v>
      </c>
      <c r="N150" s="670">
        <f>IFERROR(VLOOKUP(A150,'Resumen Diario1_1'!$K$5:$K$233,1,0),1)</f>
        <v>1</v>
      </c>
      <c r="O150" s="670">
        <f>IFERROR(VLOOKUP(A150,'Comunicación de Baja1_0'!$K$5:$K$233,1,0),1)</f>
        <v>1</v>
      </c>
      <c r="P150" s="670">
        <f>IFERROR(VLOOKUP(A150,'Resumen de reversiones1_0'!$K$5:$K$1000,1,0),1)</f>
        <v>1</v>
      </c>
      <c r="Q150" s="1404" t="str">
        <f>IFERROR(VLOOKUP(A150,Factura2_0!$N$5:$N$1045,1,0),1)</f>
        <v>2023</v>
      </c>
      <c r="R150" s="670" t="str">
        <f>IFERROR(VLOOKUP($A150,Boleta2_0!$N$5:$N$1106,1,0),1)</f>
        <v>2023</v>
      </c>
      <c r="S150" s="1404" t="str">
        <f>IFERROR(VLOOKUP($A150,'Servicios Públicos2_0'!$N$5:$N$262,1,0),1)</f>
        <v>2023</v>
      </c>
      <c r="T150" s="670">
        <f>IFERROR(VLOOKUP($A150,NotaCredito2_0!$N$5:$N$256,1,0),1)</f>
        <v>1</v>
      </c>
      <c r="U150" s="670">
        <f>IFERROR(VLOOKUP($A150,NotaDebito2_0!$N$5:$N$253,1,0),1)</f>
        <v>1</v>
      </c>
      <c r="V150" s="670">
        <f>IFERROR(VLOOKUP($A150,General!$C$5:$C$233,1,0),1)</f>
        <v>1</v>
      </c>
      <c r="W150" s="670">
        <f>IFERROR(VLOOKUP($A150,Firma!$H$5:$H$233,1,0),1)</f>
        <v>1</v>
      </c>
      <c r="X150" s="425" t="s">
        <v>2429</v>
      </c>
      <c r="Y150" s="1477" t="str">
        <f t="shared" si="2"/>
        <v>2023</v>
      </c>
    </row>
    <row r="151" spans="1:25" customFormat="1">
      <c r="A151" s="1439" t="s">
        <v>2428</v>
      </c>
      <c r="B151" s="1400" t="s">
        <v>6466</v>
      </c>
      <c r="C151" s="1425"/>
      <c r="D151" s="1407"/>
      <c r="E151" s="579"/>
      <c r="F151" s="670" t="str">
        <f>IFERROR(VLOOKUP(A151,Factura1_0!$K$5:$K$234,1,0),"1")</f>
        <v>2024</v>
      </c>
      <c r="G151" s="670" t="str">
        <f>IFERROR(VLOOKUP(A151,Boleta1_0!$K$5:$K$234,1,0),1)</f>
        <v>2024</v>
      </c>
      <c r="H151" s="670" t="str">
        <f>IFERROR(VLOOKUP(A151,'Servicios Públicos1_0'!$K$5:$K$233,1,0),1)</f>
        <v>2024</v>
      </c>
      <c r="I151" s="670">
        <f>IFERROR(VLOOKUP(A151,'Nota de Débito1_0'!$K$5:$K$234,1,0),1)</f>
        <v>1</v>
      </c>
      <c r="J151" s="670">
        <f>IFERROR(VLOOKUP(A151,'Nota de Crédito1_0'!$K$5:$K$234,1,0),1)</f>
        <v>1</v>
      </c>
      <c r="K151" s="670">
        <f>IFERROR(VLOOKUP(A151,Retenciones1_0!$K$5:$K$234,1,0),1)</f>
        <v>1</v>
      </c>
      <c r="L151" s="670">
        <f>IFERROR(VLOOKUP(A151,Percepciones1_0!$K$5:$K$234,1,0),1)</f>
        <v>1</v>
      </c>
      <c r="M151" s="670">
        <f>IFERROR(VLOOKUP(A151,Guía1_0!$K$5:$K$235,1,0),1)</f>
        <v>1</v>
      </c>
      <c r="N151" s="670">
        <f>IFERROR(VLOOKUP(A151,'Resumen Diario1_1'!$K$5:$K$233,1,0),1)</f>
        <v>1</v>
      </c>
      <c r="O151" s="670">
        <f>IFERROR(VLOOKUP(A151,'Comunicación de Baja1_0'!$K$5:$K$233,1,0),1)</f>
        <v>1</v>
      </c>
      <c r="P151" s="670">
        <f>IFERROR(VLOOKUP(A151,'Resumen de reversiones1_0'!$K$5:$K$1000,1,0),1)</f>
        <v>1</v>
      </c>
      <c r="Q151" s="1404" t="str">
        <f>IFERROR(VLOOKUP(A151,Factura2_0!$N$5:$N$1045,1,0),1)</f>
        <v>2024</v>
      </c>
      <c r="R151" s="670" t="str">
        <f>IFERROR(VLOOKUP($A151,Boleta2_0!$N$5:$N$1106,1,0),1)</f>
        <v>2024</v>
      </c>
      <c r="S151" s="1404" t="str">
        <f>IFERROR(VLOOKUP($A151,'Servicios Públicos2_0'!$N$5:$N$262,1,0),1)</f>
        <v>2024</v>
      </c>
      <c r="T151" s="670">
        <f>IFERROR(VLOOKUP($A151,NotaCredito2_0!$N$5:$N$256,1,0),1)</f>
        <v>1</v>
      </c>
      <c r="U151" s="670">
        <f>IFERROR(VLOOKUP($A151,NotaDebito2_0!$N$5:$N$253,1,0),1)</f>
        <v>1</v>
      </c>
      <c r="V151" s="670">
        <f>IFERROR(VLOOKUP($A151,General!$C$5:$C$233,1,0),1)</f>
        <v>1</v>
      </c>
      <c r="W151" s="670">
        <f>IFERROR(VLOOKUP($A151,Firma!$H$5:$H$233,1,0),1)</f>
        <v>1</v>
      </c>
      <c r="X151" s="425" t="s">
        <v>2428</v>
      </c>
      <c r="Y151" s="1477" t="str">
        <f t="shared" si="2"/>
        <v>2024</v>
      </c>
    </row>
    <row r="152" spans="1:25" customFormat="1">
      <c r="A152" s="1439" t="s">
        <v>2427</v>
      </c>
      <c r="B152" s="1425" t="s">
        <v>594</v>
      </c>
      <c r="C152" s="1425"/>
      <c r="D152" s="1425"/>
      <c r="E152" s="579"/>
      <c r="F152" s="670" t="str">
        <f>IFERROR(VLOOKUP(A152,Factura1_0!$K$5:$K$234,1,0),"1")</f>
        <v>2025</v>
      </c>
      <c r="G152" s="670" t="str">
        <f>IFERROR(VLOOKUP(A152,Boleta1_0!$K$5:$K$234,1,0),1)</f>
        <v>2025</v>
      </c>
      <c r="H152" s="670" t="str">
        <f>IFERROR(VLOOKUP(A152,'Servicios Públicos1_0'!$K$5:$K$233,1,0),1)</f>
        <v>2025</v>
      </c>
      <c r="I152" s="670">
        <f>IFERROR(VLOOKUP(A152,'Nota de Débito1_0'!$K$5:$K$234,1,0),1)</f>
        <v>1</v>
      </c>
      <c r="J152" s="670">
        <f>IFERROR(VLOOKUP(A152,'Nota de Crédito1_0'!$K$5:$K$234,1,0),1)</f>
        <v>1</v>
      </c>
      <c r="K152" s="670">
        <f>IFERROR(VLOOKUP(A152,Retenciones1_0!$K$5:$K$234,1,0),1)</f>
        <v>1</v>
      </c>
      <c r="L152" s="670">
        <f>IFERROR(VLOOKUP(A152,Percepciones1_0!$K$5:$K$234,1,0),1)</f>
        <v>1</v>
      </c>
      <c r="M152" s="670">
        <f>IFERROR(VLOOKUP(A152,Guía1_0!$K$5:$K$235,1,0),1)</f>
        <v>1</v>
      </c>
      <c r="N152" s="670">
        <f>IFERROR(VLOOKUP(A152,'Resumen Diario1_1'!$K$5:$K$233,1,0),1)</f>
        <v>1</v>
      </c>
      <c r="O152" s="670">
        <f>IFERROR(VLOOKUP(A152,'Comunicación de Baja1_0'!$K$5:$K$233,1,0),1)</f>
        <v>1</v>
      </c>
      <c r="P152" s="670">
        <f>IFERROR(VLOOKUP(A152,'Resumen de reversiones1_0'!$K$5:$K$1000,1,0),1)</f>
        <v>1</v>
      </c>
      <c r="Q152" s="1404" t="str">
        <f>IFERROR(VLOOKUP(A152,Factura2_0!$N$5:$N$1045,1,0),1)</f>
        <v>2025</v>
      </c>
      <c r="R152" s="670" t="str">
        <f>IFERROR(VLOOKUP($A152,Boleta2_0!$N$5:$N$1106,1,0),1)</f>
        <v>2025</v>
      </c>
      <c r="S152" s="1404" t="str">
        <f>IFERROR(VLOOKUP($A152,'Servicios Públicos2_0'!$N$5:$N$262,1,0),1)</f>
        <v>2025</v>
      </c>
      <c r="T152" s="670">
        <f>IFERROR(VLOOKUP($A152,NotaCredito2_0!$N$5:$N$256,1,0),1)</f>
        <v>1</v>
      </c>
      <c r="U152" s="670">
        <f>IFERROR(VLOOKUP($A152,NotaDebito2_0!$N$5:$N$253,1,0),1)</f>
        <v>1</v>
      </c>
      <c r="V152" s="670">
        <f>IFERROR(VLOOKUP($A152,General!$C$5:$C$233,1,0),1)</f>
        <v>1</v>
      </c>
      <c r="W152" s="670">
        <f>IFERROR(VLOOKUP($A152,Firma!$H$5:$H$233,1,0),1)</f>
        <v>1</v>
      </c>
      <c r="X152" s="425" t="s">
        <v>2427</v>
      </c>
      <c r="Y152" s="1477" t="str">
        <f t="shared" si="2"/>
        <v>2025</v>
      </c>
    </row>
    <row r="153" spans="1:25" customFormat="1">
      <c r="A153" s="1439" t="s">
        <v>595</v>
      </c>
      <c r="B153" s="1425" t="s">
        <v>597</v>
      </c>
      <c r="C153" s="1425"/>
      <c r="D153" s="1425"/>
      <c r="E153" s="579"/>
      <c r="F153" s="670" t="str">
        <f>IFERROR(VLOOKUP(A153,Factura1_0!$K$5:$K$234,1,0),"1")</f>
        <v>2026</v>
      </c>
      <c r="G153" s="670" t="str">
        <f>IFERROR(VLOOKUP(A153,Boleta1_0!$K$5:$K$234,1,0),1)</f>
        <v>2026</v>
      </c>
      <c r="H153" s="670" t="str">
        <f>IFERROR(VLOOKUP(A153,'Servicios Públicos1_0'!$K$5:$K$233,1,0),1)</f>
        <v>2026</v>
      </c>
      <c r="I153" s="670">
        <f>IFERROR(VLOOKUP(A153,'Nota de Débito1_0'!$K$5:$K$234,1,0),1)</f>
        <v>1</v>
      </c>
      <c r="J153" s="670">
        <f>IFERROR(VLOOKUP(A153,'Nota de Crédito1_0'!$K$5:$K$234,1,0),1)</f>
        <v>1</v>
      </c>
      <c r="K153" s="670">
        <f>IFERROR(VLOOKUP(A153,Retenciones1_0!$K$5:$K$234,1,0),1)</f>
        <v>1</v>
      </c>
      <c r="L153" s="670">
        <f>IFERROR(VLOOKUP(A153,Percepciones1_0!$K$5:$K$234,1,0),1)</f>
        <v>1</v>
      </c>
      <c r="M153" s="670">
        <f>IFERROR(VLOOKUP(A153,Guía1_0!$K$5:$K$235,1,0),1)</f>
        <v>1</v>
      </c>
      <c r="N153" s="670">
        <f>IFERROR(VLOOKUP(A153,'Resumen Diario1_1'!$K$5:$K$233,1,0),1)</f>
        <v>1</v>
      </c>
      <c r="O153" s="670">
        <f>IFERROR(VLOOKUP(A153,'Comunicación de Baja1_0'!$K$5:$K$233,1,0),1)</f>
        <v>1</v>
      </c>
      <c r="P153" s="670">
        <f>IFERROR(VLOOKUP(A153,'Resumen de reversiones1_0'!$K$5:$K$1000,1,0),1)</f>
        <v>1</v>
      </c>
      <c r="Q153" s="1404" t="str">
        <f>IFERROR(VLOOKUP(A153,Factura2_0!$N$5:$N$1045,1,0),1)</f>
        <v>2026</v>
      </c>
      <c r="R153" s="670" t="str">
        <f>IFERROR(VLOOKUP($A153,Boleta2_0!$N$5:$N$1106,1,0),1)</f>
        <v>2026</v>
      </c>
      <c r="S153" s="1404" t="str">
        <f>IFERROR(VLOOKUP($A153,'Servicios Públicos2_0'!$N$5:$N$262,1,0),1)</f>
        <v>2026</v>
      </c>
      <c r="T153" s="670">
        <f>IFERROR(VLOOKUP($A153,NotaCredito2_0!$N$5:$N$256,1,0),1)</f>
        <v>1</v>
      </c>
      <c r="U153" s="670">
        <f>IFERROR(VLOOKUP($A153,NotaDebito2_0!$N$5:$N$253,1,0),1)</f>
        <v>1</v>
      </c>
      <c r="V153" s="670">
        <f>IFERROR(VLOOKUP($A153,General!$C$5:$C$233,1,0),1)</f>
        <v>1</v>
      </c>
      <c r="W153" s="670">
        <f>IFERROR(VLOOKUP($A153,Firma!$H$5:$H$233,1,0),1)</f>
        <v>1</v>
      </c>
      <c r="X153" s="425" t="s">
        <v>595</v>
      </c>
      <c r="Y153" s="1477" t="str">
        <f t="shared" si="2"/>
        <v>2026</v>
      </c>
    </row>
    <row r="154" spans="1:25" customFormat="1">
      <c r="A154" s="1439" t="s">
        <v>596</v>
      </c>
      <c r="B154" s="1425" t="s">
        <v>598</v>
      </c>
      <c r="C154" s="1425"/>
      <c r="D154" s="1425"/>
      <c r="E154" s="579"/>
      <c r="F154" s="670" t="str">
        <f>IFERROR(VLOOKUP(A154,Factura1_0!$K$5:$K$234,1,0),"1")</f>
        <v>2027</v>
      </c>
      <c r="G154" s="670" t="str">
        <f>IFERROR(VLOOKUP(A154,Boleta1_0!$K$5:$K$234,1,0),1)</f>
        <v>2027</v>
      </c>
      <c r="H154" s="670" t="str">
        <f>IFERROR(VLOOKUP(A154,'Servicios Públicos1_0'!$K$5:$K$233,1,0),1)</f>
        <v>2027</v>
      </c>
      <c r="I154" s="670">
        <f>IFERROR(VLOOKUP(A154,'Nota de Débito1_0'!$K$5:$K$234,1,0),1)</f>
        <v>1</v>
      </c>
      <c r="J154" s="670">
        <f>IFERROR(VLOOKUP(A154,'Nota de Crédito1_0'!$K$5:$K$234,1,0),1)</f>
        <v>1</v>
      </c>
      <c r="K154" s="670">
        <f>IFERROR(VLOOKUP(A154,Retenciones1_0!$K$5:$K$234,1,0),1)</f>
        <v>1</v>
      </c>
      <c r="L154" s="670">
        <f>IFERROR(VLOOKUP(A154,Percepciones1_0!$K$5:$K$234,1,0),1)</f>
        <v>1</v>
      </c>
      <c r="M154" s="670">
        <f>IFERROR(VLOOKUP(A154,Guía1_0!$K$5:$K$235,1,0),1)</f>
        <v>1</v>
      </c>
      <c r="N154" s="670">
        <f>IFERROR(VLOOKUP(A154,'Resumen Diario1_1'!$K$5:$K$233,1,0),1)</f>
        <v>1</v>
      </c>
      <c r="O154" s="670">
        <f>IFERROR(VLOOKUP(A154,'Comunicación de Baja1_0'!$K$5:$K$233,1,0),1)</f>
        <v>1</v>
      </c>
      <c r="P154" s="670">
        <f>IFERROR(VLOOKUP(A154,'Resumen de reversiones1_0'!$K$5:$K$1000,1,0),1)</f>
        <v>1</v>
      </c>
      <c r="Q154" s="1404" t="str">
        <f>IFERROR(VLOOKUP(A154,Factura2_0!$N$5:$N$1045,1,0),1)</f>
        <v>2027</v>
      </c>
      <c r="R154" s="670" t="str">
        <f>IFERROR(VLOOKUP($A154,Boleta2_0!$N$5:$N$1106,1,0),1)</f>
        <v>2027</v>
      </c>
      <c r="S154" s="1404" t="str">
        <f>IFERROR(VLOOKUP($A154,'Servicios Públicos2_0'!$N$5:$N$262,1,0),1)</f>
        <v>2027</v>
      </c>
      <c r="T154" s="670">
        <f>IFERROR(VLOOKUP($A154,NotaCredito2_0!$N$5:$N$256,1,0),1)</f>
        <v>1</v>
      </c>
      <c r="U154" s="670">
        <f>IFERROR(VLOOKUP($A154,NotaDebito2_0!$N$5:$N$253,1,0),1)</f>
        <v>1</v>
      </c>
      <c r="V154" s="670">
        <f>IFERROR(VLOOKUP($A154,General!$C$5:$C$233,1,0),1)</f>
        <v>1</v>
      </c>
      <c r="W154" s="670">
        <f>IFERROR(VLOOKUP($A154,Firma!$H$5:$H$233,1,0),1)</f>
        <v>1</v>
      </c>
      <c r="X154" s="425" t="s">
        <v>596</v>
      </c>
      <c r="Y154" s="1477" t="str">
        <f t="shared" si="2"/>
        <v>2027</v>
      </c>
    </row>
    <row r="155" spans="1:25" customFormat="1">
      <c r="A155" s="1439" t="s">
        <v>2426</v>
      </c>
      <c r="B155" s="1425" t="s">
        <v>3433</v>
      </c>
      <c r="C155" s="1425"/>
      <c r="D155" s="1425"/>
      <c r="E155" s="579"/>
      <c r="F155" s="670" t="str">
        <f>IFERROR(VLOOKUP(A155,Factura1_0!$K$5:$K$234,1,0),"1")</f>
        <v>2028</v>
      </c>
      <c r="G155" s="670" t="str">
        <f>IFERROR(VLOOKUP(A155,Boleta1_0!$K$5:$K$234,1,0),1)</f>
        <v>2028</v>
      </c>
      <c r="H155" s="670" t="str">
        <f>IFERROR(VLOOKUP(A155,'Servicios Públicos1_0'!$K$5:$K$233,1,0),1)</f>
        <v>2028</v>
      </c>
      <c r="I155" s="670">
        <f>IFERROR(VLOOKUP(A155,'Nota de Débito1_0'!$K$5:$K$234,1,0),1)</f>
        <v>1</v>
      </c>
      <c r="J155" s="670">
        <f>IFERROR(VLOOKUP(A155,'Nota de Crédito1_0'!$K$5:$K$234,1,0),1)</f>
        <v>1</v>
      </c>
      <c r="K155" s="670">
        <f>IFERROR(VLOOKUP(A155,Retenciones1_0!$K$5:$K$234,1,0),1)</f>
        <v>1</v>
      </c>
      <c r="L155" s="670">
        <f>IFERROR(VLOOKUP(A155,Percepciones1_0!$K$5:$K$234,1,0),1)</f>
        <v>1</v>
      </c>
      <c r="M155" s="670">
        <f>IFERROR(VLOOKUP(A155,Guía1_0!$K$5:$K$235,1,0),1)</f>
        <v>1</v>
      </c>
      <c r="N155" s="670">
        <f>IFERROR(VLOOKUP(A155,'Resumen Diario1_1'!$K$5:$K$233,1,0),1)</f>
        <v>1</v>
      </c>
      <c r="O155" s="670">
        <f>IFERROR(VLOOKUP(A155,'Comunicación de Baja1_0'!$K$5:$K$233,1,0),1)</f>
        <v>1</v>
      </c>
      <c r="P155" s="670">
        <f>IFERROR(VLOOKUP(A155,'Resumen de reversiones1_0'!$K$5:$K$1000,1,0),1)</f>
        <v>1</v>
      </c>
      <c r="Q155" s="1404" t="str">
        <f>IFERROR(VLOOKUP(A155,Factura2_0!$N$5:$N$1045,1,0),1)</f>
        <v>2028</v>
      </c>
      <c r="R155" s="670" t="str">
        <f>IFERROR(VLOOKUP($A155,Boleta2_0!$N$5:$N$1106,1,0),1)</f>
        <v>2028</v>
      </c>
      <c r="S155" s="1404" t="str">
        <f>IFERROR(VLOOKUP($A155,'Servicios Públicos2_0'!$N$5:$N$262,1,0),1)</f>
        <v>2028</v>
      </c>
      <c r="T155" s="670" t="str">
        <f>IFERROR(VLOOKUP($A155,NotaCredito2_0!$N$5:$N$256,1,0),1)</f>
        <v>2028</v>
      </c>
      <c r="U155" s="670" t="str">
        <f>IFERROR(VLOOKUP($A155,NotaDebito2_0!$N$5:$N$253,1,0),1)</f>
        <v>2028</v>
      </c>
      <c r="V155" s="670">
        <f>IFERROR(VLOOKUP($A155,General!$C$5:$C$233,1,0),1)</f>
        <v>1</v>
      </c>
      <c r="W155" s="670">
        <f>IFERROR(VLOOKUP($A155,Firma!$H$5:$H$233,1,0),1)</f>
        <v>1</v>
      </c>
      <c r="X155" s="425" t="s">
        <v>2426</v>
      </c>
      <c r="Y155" s="1477" t="str">
        <f t="shared" si="2"/>
        <v>2028</v>
      </c>
    </row>
    <row r="156" spans="1:25" customFormat="1">
      <c r="A156" s="1439" t="s">
        <v>2425</v>
      </c>
      <c r="B156" s="1425" t="s">
        <v>2424</v>
      </c>
      <c r="C156" s="1425"/>
      <c r="D156" s="1425"/>
      <c r="E156" s="579"/>
      <c r="F156" s="670" t="str">
        <f>IFERROR(VLOOKUP(A156,Factura1_0!$K$5:$K$234,1,0),"1")</f>
        <v>1</v>
      </c>
      <c r="G156" s="670">
        <f>IFERROR(VLOOKUP(A156,Boleta1_0!$K$5:$K$234,1,0),1)</f>
        <v>1</v>
      </c>
      <c r="H156" s="670">
        <f>IFERROR(VLOOKUP(A156,'Servicios Públicos1_0'!$K$5:$K$233,1,0),1)</f>
        <v>1</v>
      </c>
      <c r="I156" s="670">
        <f>IFERROR(VLOOKUP(A156,'Nota de Débito1_0'!$K$5:$K$234,1,0),1)</f>
        <v>1</v>
      </c>
      <c r="J156" s="670">
        <f>IFERROR(VLOOKUP(A156,'Nota de Crédito1_0'!$K$5:$K$234,1,0),1)</f>
        <v>1</v>
      </c>
      <c r="K156" s="670">
        <f>IFERROR(VLOOKUP(A156,Retenciones1_0!$K$5:$K$234,1,0),1)</f>
        <v>1</v>
      </c>
      <c r="L156" s="670">
        <f>IFERROR(VLOOKUP(A156,Percepciones1_0!$K$5:$K$234,1,0),1)</f>
        <v>1</v>
      </c>
      <c r="M156" s="670">
        <f>IFERROR(VLOOKUP(A156,Guía1_0!$K$5:$K$235,1,0),1)</f>
        <v>1</v>
      </c>
      <c r="N156" s="670">
        <f>IFERROR(VLOOKUP(A156,'Resumen Diario1_1'!$K$5:$K$233,1,0),1)</f>
        <v>1</v>
      </c>
      <c r="O156" s="670">
        <f>IFERROR(VLOOKUP(A156,'Comunicación de Baja1_0'!$K$5:$K$233,1,0),1)</f>
        <v>1</v>
      </c>
      <c r="P156" s="670">
        <f>IFERROR(VLOOKUP(A156,'Resumen de reversiones1_0'!$K$5:$K$1000,1,0),1)</f>
        <v>1</v>
      </c>
      <c r="Q156" s="1404">
        <f>IFERROR(VLOOKUP(A156,Factura2_0!$N$5:$N$1045,1,0),1)</f>
        <v>1</v>
      </c>
      <c r="R156" s="670">
        <f>IFERROR(VLOOKUP($A156,Boleta2_0!$N$5:$N$1106,1,0),1)</f>
        <v>1</v>
      </c>
      <c r="S156" s="1404">
        <f>IFERROR(VLOOKUP($A156,'Servicios Públicos2_0'!$N$5:$N$262,1,0),1)</f>
        <v>1</v>
      </c>
      <c r="T156" s="670">
        <f>IFERROR(VLOOKUP($A156,NotaCredito2_0!$N$5:$N$256,1,0),1)</f>
        <v>1</v>
      </c>
      <c r="U156" s="670">
        <f>IFERROR(VLOOKUP($A156,NotaDebito2_0!$N$5:$N$253,1,0),1)</f>
        <v>1</v>
      </c>
      <c r="V156" s="670">
        <f>IFERROR(VLOOKUP($A156,General!$C$5:$C$233,1,0),1)</f>
        <v>1</v>
      </c>
      <c r="W156" s="670">
        <f>IFERROR(VLOOKUP($A156,Firma!$H$5:$H$233,1,0),1)</f>
        <v>1</v>
      </c>
      <c r="X156" s="425" t="s">
        <v>2425</v>
      </c>
      <c r="Y156" s="1477" t="str">
        <f t="shared" si="2"/>
        <v/>
      </c>
    </row>
    <row r="157" spans="1:25" customFormat="1">
      <c r="A157" s="1439" t="s">
        <v>2423</v>
      </c>
      <c r="B157" s="1425" t="s">
        <v>2422</v>
      </c>
      <c r="C157" s="1425"/>
      <c r="D157" s="1425"/>
      <c r="E157" s="579"/>
      <c r="F157" s="670" t="str">
        <f>IFERROR(VLOOKUP(A157,Factura1_0!$K$5:$K$234,1,0),"1")</f>
        <v>1</v>
      </c>
      <c r="G157" s="670">
        <f>IFERROR(VLOOKUP(A157,Boleta1_0!$K$5:$K$234,1,0),1)</f>
        <v>1</v>
      </c>
      <c r="H157" s="670">
        <f>IFERROR(VLOOKUP(A157,'Servicios Públicos1_0'!$K$5:$K$233,1,0),1)</f>
        <v>1</v>
      </c>
      <c r="I157" s="670">
        <f>IFERROR(VLOOKUP(A157,'Nota de Débito1_0'!$K$5:$K$234,1,0),1)</f>
        <v>1</v>
      </c>
      <c r="J157" s="670">
        <f>IFERROR(VLOOKUP(A157,'Nota de Crédito1_0'!$K$5:$K$234,1,0),1)</f>
        <v>1</v>
      </c>
      <c r="K157" s="670">
        <f>IFERROR(VLOOKUP(A157,Retenciones1_0!$K$5:$K$234,1,0),1)</f>
        <v>1</v>
      </c>
      <c r="L157" s="670">
        <f>IFERROR(VLOOKUP(A157,Percepciones1_0!$K$5:$K$234,1,0),1)</f>
        <v>1</v>
      </c>
      <c r="M157" s="670">
        <f>IFERROR(VLOOKUP(A157,Guía1_0!$K$5:$K$235,1,0),1)</f>
        <v>1</v>
      </c>
      <c r="N157" s="670">
        <f>IFERROR(VLOOKUP(A157,'Resumen Diario1_1'!$K$5:$K$233,1,0),1)</f>
        <v>1</v>
      </c>
      <c r="O157" s="670">
        <f>IFERROR(VLOOKUP(A157,'Comunicación de Baja1_0'!$K$5:$K$233,1,0),1)</f>
        <v>1</v>
      </c>
      <c r="P157" s="670">
        <f>IFERROR(VLOOKUP(A157,'Resumen de reversiones1_0'!$K$5:$K$1000,1,0),1)</f>
        <v>1</v>
      </c>
      <c r="Q157" s="1404">
        <f>IFERROR(VLOOKUP(A157,Factura2_0!$N$5:$N$1045,1,0),1)</f>
        <v>1</v>
      </c>
      <c r="R157" s="670">
        <f>IFERROR(VLOOKUP($A157,Boleta2_0!$N$5:$N$1106,1,0),1)</f>
        <v>1</v>
      </c>
      <c r="S157" s="1404">
        <f>IFERROR(VLOOKUP($A157,'Servicios Públicos2_0'!$N$5:$N$262,1,0),1)</f>
        <v>1</v>
      </c>
      <c r="T157" s="670">
        <f>IFERROR(VLOOKUP($A157,NotaCredito2_0!$N$5:$N$256,1,0),1)</f>
        <v>1</v>
      </c>
      <c r="U157" s="670">
        <f>IFERROR(VLOOKUP($A157,NotaDebito2_0!$N$5:$N$253,1,0),1)</f>
        <v>1</v>
      </c>
      <c r="V157" s="670">
        <f>IFERROR(VLOOKUP($A157,General!$C$5:$C$233,1,0),1)</f>
        <v>1</v>
      </c>
      <c r="W157" s="670">
        <f>IFERROR(VLOOKUP($A157,Firma!$H$5:$H$233,1,0),1)</f>
        <v>1</v>
      </c>
      <c r="X157" s="425" t="s">
        <v>2423</v>
      </c>
      <c r="Y157" s="1477" t="str">
        <f t="shared" si="2"/>
        <v/>
      </c>
    </row>
    <row r="158" spans="1:25" customFormat="1">
      <c r="A158" s="1439" t="s">
        <v>2421</v>
      </c>
      <c r="B158" s="1425" t="s">
        <v>4303</v>
      </c>
      <c r="C158" s="1425"/>
      <c r="D158" s="1425"/>
      <c r="E158" s="579"/>
      <c r="F158" s="670" t="str">
        <f>IFERROR(VLOOKUP(A158,Factura1_0!$K$5:$K$234,1,0),"1")</f>
        <v>1</v>
      </c>
      <c r="G158" s="670">
        <f>IFERROR(VLOOKUP(A158,Boleta1_0!$K$5:$K$234,1,0),1)</f>
        <v>1</v>
      </c>
      <c r="H158" s="670">
        <f>IFERROR(VLOOKUP(A158,'Servicios Públicos1_0'!$K$5:$K$233,1,0),1)</f>
        <v>1</v>
      </c>
      <c r="I158" s="670">
        <f>IFERROR(VLOOKUP(A158,'Nota de Débito1_0'!$K$5:$K$234,1,0),1)</f>
        <v>1</v>
      </c>
      <c r="J158" s="670">
        <f>IFERROR(VLOOKUP(A158,'Nota de Crédito1_0'!$K$5:$K$234,1,0),1)</f>
        <v>1</v>
      </c>
      <c r="K158" s="670">
        <f>IFERROR(VLOOKUP(A158,Retenciones1_0!$K$5:$K$234,1,0),1)</f>
        <v>1</v>
      </c>
      <c r="L158" s="670">
        <f>IFERROR(VLOOKUP(A158,Percepciones1_0!$K$5:$K$234,1,0),1)</f>
        <v>1</v>
      </c>
      <c r="M158" s="670">
        <f>IFERROR(VLOOKUP(A158,Guía1_0!$K$5:$K$235,1,0),1)</f>
        <v>1</v>
      </c>
      <c r="N158" s="670">
        <f>IFERROR(VLOOKUP(A158,'Resumen Diario1_1'!$K$5:$K$233,1,0),1)</f>
        <v>1</v>
      </c>
      <c r="O158" s="670">
        <f>IFERROR(VLOOKUP(A158,'Comunicación de Baja1_0'!$K$5:$K$233,1,0),1)</f>
        <v>1</v>
      </c>
      <c r="P158" s="670">
        <f>IFERROR(VLOOKUP(A158,'Resumen de reversiones1_0'!$K$5:$K$1000,1,0),1)</f>
        <v>1</v>
      </c>
      <c r="Q158" s="1404" t="str">
        <f>IFERROR(VLOOKUP(A158,Factura2_0!$N$5:$N$1045,1,0),1)</f>
        <v>2031</v>
      </c>
      <c r="R158" s="670" t="str">
        <f>IFERROR(VLOOKUP($A158,Boleta2_0!$N$5:$N$1106,1,0),1)</f>
        <v>2031</v>
      </c>
      <c r="S158" s="1404">
        <f>IFERROR(VLOOKUP($A158,'Servicios Públicos2_0'!$N$5:$N$262,1,0),1)</f>
        <v>1</v>
      </c>
      <c r="T158" s="670">
        <f>IFERROR(VLOOKUP($A158,NotaCredito2_0!$N$5:$N$256,1,0),1)</f>
        <v>1</v>
      </c>
      <c r="U158" s="670">
        <f>IFERROR(VLOOKUP($A158,NotaDebito2_0!$N$5:$N$253,1,0),1)</f>
        <v>1</v>
      </c>
      <c r="V158" s="670">
        <f>IFERROR(VLOOKUP($A158,General!$C$5:$C$233,1,0),1)</f>
        <v>1</v>
      </c>
      <c r="W158" s="670">
        <f>IFERROR(VLOOKUP($A158,Firma!$H$5:$H$233,1,0),1)</f>
        <v>1</v>
      </c>
      <c r="X158" s="425" t="s">
        <v>2421</v>
      </c>
      <c r="Y158" s="1477" t="str">
        <f t="shared" si="2"/>
        <v>2031</v>
      </c>
    </row>
    <row r="159" spans="1:25" customFormat="1">
      <c r="A159" s="1439" t="s">
        <v>2420</v>
      </c>
      <c r="B159" s="1425" t="s">
        <v>609</v>
      </c>
      <c r="C159" s="1425"/>
      <c r="D159" s="1425"/>
      <c r="E159" s="579"/>
      <c r="F159" s="670" t="str">
        <f>IFERROR(VLOOKUP(A159,Factura1_0!$K$5:$K$234,1,0),"1")</f>
        <v>1</v>
      </c>
      <c r="G159" s="670">
        <f>IFERROR(VLOOKUP(A159,Boleta1_0!$K$5:$K$234,1,0),1)</f>
        <v>1</v>
      </c>
      <c r="H159" s="670">
        <f>IFERROR(VLOOKUP(A159,'Servicios Públicos1_0'!$K$5:$K$233,1,0),1)</f>
        <v>1</v>
      </c>
      <c r="I159" s="670">
        <f>IFERROR(VLOOKUP(A159,'Nota de Débito1_0'!$K$5:$K$234,1,0),1)</f>
        <v>1</v>
      </c>
      <c r="J159" s="670">
        <f>IFERROR(VLOOKUP(A159,'Nota de Crédito1_0'!$K$5:$K$234,1,0),1)</f>
        <v>1</v>
      </c>
      <c r="K159" s="670">
        <f>IFERROR(VLOOKUP(A159,Retenciones1_0!$K$5:$K$234,1,0),1)</f>
        <v>1</v>
      </c>
      <c r="L159" s="670">
        <f>IFERROR(VLOOKUP(A159,Percepciones1_0!$K$5:$K$234,1,0),1)</f>
        <v>1</v>
      </c>
      <c r="M159" s="670">
        <f>IFERROR(VLOOKUP(A159,Guía1_0!$K$5:$K$235,1,0),1)</f>
        <v>1</v>
      </c>
      <c r="N159" s="670">
        <f>IFERROR(VLOOKUP(A159,'Resumen Diario1_1'!$K$5:$K$233,1,0),1)</f>
        <v>1</v>
      </c>
      <c r="O159" s="670">
        <f>IFERROR(VLOOKUP(A159,'Comunicación de Baja1_0'!$K$5:$K$233,1,0),1)</f>
        <v>1</v>
      </c>
      <c r="P159" s="670">
        <f>IFERROR(VLOOKUP(A159,'Resumen de reversiones1_0'!$K$5:$K$1000,1,0),1)</f>
        <v>1</v>
      </c>
      <c r="Q159" s="1404">
        <f>IFERROR(VLOOKUP(A159,Factura2_0!$N$5:$N$1045,1,0),1)</f>
        <v>1</v>
      </c>
      <c r="R159" s="670">
        <f>IFERROR(VLOOKUP($A159,Boleta2_0!$N$5:$N$1106,1,0),1)</f>
        <v>1</v>
      </c>
      <c r="S159" s="1404">
        <f>IFERROR(VLOOKUP($A159,'Servicios Públicos2_0'!$N$5:$N$262,1,0),1)</f>
        <v>1</v>
      </c>
      <c r="T159" s="670">
        <f>IFERROR(VLOOKUP($A159,NotaCredito2_0!$N$5:$N$256,1,0),1)</f>
        <v>1</v>
      </c>
      <c r="U159" s="670">
        <f>IFERROR(VLOOKUP($A159,NotaDebito2_0!$N$5:$N$253,1,0),1)</f>
        <v>1</v>
      </c>
      <c r="V159" s="670">
        <f>IFERROR(VLOOKUP($A159,General!$C$5:$C$233,1,0),1)</f>
        <v>1</v>
      </c>
      <c r="W159" s="670">
        <f>IFERROR(VLOOKUP($A159,Firma!$H$5:$H$233,1,0),1)</f>
        <v>1</v>
      </c>
      <c r="X159" s="425" t="s">
        <v>2420</v>
      </c>
      <c r="Y159" s="1477" t="str">
        <f t="shared" si="2"/>
        <v/>
      </c>
    </row>
    <row r="160" spans="1:25" customFormat="1">
      <c r="A160" s="1439" t="s">
        <v>2419</v>
      </c>
      <c r="B160" s="1425" t="s">
        <v>612</v>
      </c>
      <c r="C160" s="1425"/>
      <c r="D160" s="1425"/>
      <c r="E160" s="579"/>
      <c r="F160" s="670" t="str">
        <f>IFERROR(VLOOKUP(A160,Factura1_0!$K$5:$K$234,1,0),"1")</f>
        <v>2033</v>
      </c>
      <c r="G160" s="670" t="str">
        <f>IFERROR(VLOOKUP(A160,Boleta1_0!$K$5:$K$234,1,0),1)</f>
        <v>2033</v>
      </c>
      <c r="H160" s="670" t="str">
        <f>IFERROR(VLOOKUP(A160,'Servicios Públicos1_0'!$K$5:$K$233,1,0),1)</f>
        <v>2033</v>
      </c>
      <c r="I160" s="670" t="str">
        <f>IFERROR(VLOOKUP(A160,'Nota de Débito1_0'!$K$5:$K$234,1,0),1)</f>
        <v>2033</v>
      </c>
      <c r="J160" s="670" t="str">
        <f>IFERROR(VLOOKUP(A160,'Nota de Crédito1_0'!$K$5:$K$234,1,0),1)</f>
        <v>2033</v>
      </c>
      <c r="K160" s="670">
        <f>IFERROR(VLOOKUP(A160,Retenciones1_0!$K$5:$K$234,1,0),1)</f>
        <v>1</v>
      </c>
      <c r="L160" s="670">
        <f>IFERROR(VLOOKUP(A160,Percepciones1_0!$K$5:$K$234,1,0),1)</f>
        <v>1</v>
      </c>
      <c r="M160" s="670">
        <f>IFERROR(VLOOKUP(A160,Guía1_0!$K$5:$K$235,1,0),1)</f>
        <v>1</v>
      </c>
      <c r="N160" s="670">
        <f>IFERROR(VLOOKUP(A160,'Resumen Diario1_1'!$K$5:$K$233,1,0),1)</f>
        <v>1</v>
      </c>
      <c r="O160" s="670">
        <f>IFERROR(VLOOKUP(A160,'Comunicación de Baja1_0'!$K$5:$K$233,1,0),1)</f>
        <v>1</v>
      </c>
      <c r="P160" s="670">
        <f>IFERROR(VLOOKUP(A160,'Resumen de reversiones1_0'!$K$5:$K$1000,1,0),1)</f>
        <v>1</v>
      </c>
      <c r="Q160" s="1404" t="str">
        <f>IFERROR(VLOOKUP(A160,Factura2_0!$N$5:$N$1045,1,0),1)</f>
        <v>2033</v>
      </c>
      <c r="R160" s="670" t="str">
        <f>IFERROR(VLOOKUP($A160,Boleta2_0!$N$5:$N$1106,1,0),1)</f>
        <v>2033</v>
      </c>
      <c r="S160" s="1404" t="str">
        <f>IFERROR(VLOOKUP($A160,'Servicios Públicos2_0'!$N$5:$N$262,1,0),1)</f>
        <v>2033</v>
      </c>
      <c r="T160" s="670" t="str">
        <f>IFERROR(VLOOKUP($A160,NotaCredito2_0!$N$5:$N$256,1,0),1)</f>
        <v>2033</v>
      </c>
      <c r="U160" s="670" t="str">
        <f>IFERROR(VLOOKUP($A160,NotaDebito2_0!$N$5:$N$253,1,0),1)</f>
        <v>2033</v>
      </c>
      <c r="V160" s="670">
        <f>IFERROR(VLOOKUP($A160,General!$C$5:$C$233,1,0),1)</f>
        <v>1</v>
      </c>
      <c r="W160" s="670">
        <f>IFERROR(VLOOKUP($A160,Firma!$H$5:$H$233,1,0),1)</f>
        <v>1</v>
      </c>
      <c r="X160" s="425" t="s">
        <v>2419</v>
      </c>
      <c r="Y160" s="1477" t="str">
        <f t="shared" si="2"/>
        <v>2033</v>
      </c>
    </row>
    <row r="161" spans="1:25" customFormat="1">
      <c r="A161" s="1439" t="s">
        <v>2418</v>
      </c>
      <c r="B161" s="1425" t="s">
        <v>536</v>
      </c>
      <c r="C161" s="1425"/>
      <c r="D161" s="1425"/>
      <c r="E161" s="579"/>
      <c r="F161" s="670" t="str">
        <f>IFERROR(VLOOKUP(A161,Factura1_0!$K$5:$K$234,1,0),"1")</f>
        <v>1</v>
      </c>
      <c r="G161" s="670">
        <f>IFERROR(VLOOKUP(A161,Boleta1_0!$K$5:$K$234,1,0),1)</f>
        <v>1</v>
      </c>
      <c r="H161" s="670">
        <f>IFERROR(VLOOKUP(A161,'Servicios Públicos1_0'!$K$5:$K$233,1,0),1)</f>
        <v>1</v>
      </c>
      <c r="I161" s="670">
        <f>IFERROR(VLOOKUP(A161,'Nota de Débito1_0'!$K$5:$K$234,1,0),1)</f>
        <v>1</v>
      </c>
      <c r="J161" s="670">
        <f>IFERROR(VLOOKUP(A161,'Nota de Crédito1_0'!$K$5:$K$234,1,0),1)</f>
        <v>1</v>
      </c>
      <c r="K161" s="670">
        <f>IFERROR(VLOOKUP(A161,Retenciones1_0!$K$5:$K$234,1,0),1)</f>
        <v>1</v>
      </c>
      <c r="L161" s="670">
        <f>IFERROR(VLOOKUP(A161,Percepciones1_0!$K$5:$K$234,1,0),1)</f>
        <v>1</v>
      </c>
      <c r="M161" s="670">
        <f>IFERROR(VLOOKUP(A161,Guía1_0!$K$5:$K$235,1,0),1)</f>
        <v>1</v>
      </c>
      <c r="N161" s="670">
        <f>IFERROR(VLOOKUP(A161,'Resumen Diario1_1'!$K$5:$K$233,1,0),1)</f>
        <v>1</v>
      </c>
      <c r="O161" s="670">
        <f>IFERROR(VLOOKUP(A161,'Comunicación de Baja1_0'!$K$5:$K$233,1,0),1)</f>
        <v>1</v>
      </c>
      <c r="P161" s="670">
        <f>IFERROR(VLOOKUP(A161,'Resumen de reversiones1_0'!$K$5:$K$1000,1,0),1)</f>
        <v>1</v>
      </c>
      <c r="Q161" s="1404">
        <f>IFERROR(VLOOKUP(A161,Factura2_0!$N$5:$N$1045,1,0),1)</f>
        <v>1</v>
      </c>
      <c r="R161" s="670">
        <f>IFERROR(VLOOKUP($A161,Boleta2_0!$N$5:$N$1106,1,0),1)</f>
        <v>1</v>
      </c>
      <c r="S161" s="1404">
        <f>IFERROR(VLOOKUP($A161,'Servicios Públicos2_0'!$N$5:$N$262,1,0),1)</f>
        <v>1</v>
      </c>
      <c r="T161" s="670">
        <f>IFERROR(VLOOKUP($A161,NotaCredito2_0!$N$5:$N$256,1,0),1)</f>
        <v>1</v>
      </c>
      <c r="U161" s="670">
        <f>IFERROR(VLOOKUP($A161,NotaDebito2_0!$N$5:$N$253,1,0),1)</f>
        <v>1</v>
      </c>
      <c r="V161" s="670">
        <f>IFERROR(VLOOKUP($A161,General!$C$5:$C$233,1,0),1)</f>
        <v>1</v>
      </c>
      <c r="W161" s="670">
        <f>IFERROR(VLOOKUP($A161,Firma!$H$5:$H$233,1,0),1)</f>
        <v>1</v>
      </c>
      <c r="X161" s="425" t="s">
        <v>2418</v>
      </c>
      <c r="Y161" s="1477" t="str">
        <f t="shared" si="2"/>
        <v/>
      </c>
    </row>
    <row r="162" spans="1:25" customFormat="1">
      <c r="A162" s="1439" t="s">
        <v>2417</v>
      </c>
      <c r="B162" s="1425" t="s">
        <v>616</v>
      </c>
      <c r="C162" s="1425"/>
      <c r="D162" s="1425"/>
      <c r="E162" s="579"/>
      <c r="F162" s="670" t="str">
        <f>IFERROR(VLOOKUP(A162,Factura1_0!$K$5:$K$234,1,0),"1")</f>
        <v>1</v>
      </c>
      <c r="G162" s="670">
        <f>IFERROR(VLOOKUP(A162,Boleta1_0!$K$5:$K$234,1,0),1)</f>
        <v>1</v>
      </c>
      <c r="H162" s="670">
        <f>IFERROR(VLOOKUP(A162,'Servicios Públicos1_0'!$K$5:$K$233,1,0),1)</f>
        <v>1</v>
      </c>
      <c r="I162" s="670">
        <f>IFERROR(VLOOKUP(A162,'Nota de Débito1_0'!$K$5:$K$234,1,0),1)</f>
        <v>1</v>
      </c>
      <c r="J162" s="670">
        <f>IFERROR(VLOOKUP(A162,'Nota de Crédito1_0'!$K$5:$K$234,1,0),1)</f>
        <v>1</v>
      </c>
      <c r="K162" s="670">
        <f>IFERROR(VLOOKUP(A162,Retenciones1_0!$K$5:$K$234,1,0),1)</f>
        <v>1</v>
      </c>
      <c r="L162" s="670">
        <f>IFERROR(VLOOKUP(A162,Percepciones1_0!$K$5:$K$234,1,0),1)</f>
        <v>1</v>
      </c>
      <c r="M162" s="670">
        <f>IFERROR(VLOOKUP(A162,Guía1_0!$K$5:$K$235,1,0),1)</f>
        <v>1</v>
      </c>
      <c r="N162" s="670">
        <f>IFERROR(VLOOKUP(A162,'Resumen Diario1_1'!$K$5:$K$233,1,0),1)</f>
        <v>1</v>
      </c>
      <c r="O162" s="670">
        <f>IFERROR(VLOOKUP(A162,'Comunicación de Baja1_0'!$K$5:$K$233,1,0),1)</f>
        <v>1</v>
      </c>
      <c r="P162" s="670">
        <f>IFERROR(VLOOKUP(A162,'Resumen de reversiones1_0'!$K$5:$K$1000,1,0),1)</f>
        <v>1</v>
      </c>
      <c r="Q162" s="1404">
        <f>IFERROR(VLOOKUP(A162,Factura2_0!$N$5:$N$1045,1,0),1)</f>
        <v>1</v>
      </c>
      <c r="R162" s="670">
        <f>IFERROR(VLOOKUP($A162,Boleta2_0!$N$5:$N$1106,1,0),1)</f>
        <v>1</v>
      </c>
      <c r="S162" s="1404">
        <f>IFERROR(VLOOKUP($A162,'Servicios Públicos2_0'!$N$5:$N$262,1,0),1)</f>
        <v>1</v>
      </c>
      <c r="T162" s="670">
        <f>IFERROR(VLOOKUP($A162,NotaCredito2_0!$N$5:$N$256,1,0),1)</f>
        <v>1</v>
      </c>
      <c r="U162" s="670">
        <f>IFERROR(VLOOKUP($A162,NotaDebito2_0!$N$5:$N$253,1,0),1)</f>
        <v>1</v>
      </c>
      <c r="V162" s="670">
        <f>IFERROR(VLOOKUP($A162,General!$C$5:$C$233,1,0),1)</f>
        <v>1</v>
      </c>
      <c r="W162" s="670">
        <f>IFERROR(VLOOKUP($A162,Firma!$H$5:$H$233,1,0),1)</f>
        <v>1</v>
      </c>
      <c r="X162" s="425" t="s">
        <v>2417</v>
      </c>
      <c r="Y162" s="1477" t="str">
        <f t="shared" si="2"/>
        <v/>
      </c>
    </row>
    <row r="163" spans="1:25" customFormat="1">
      <c r="A163" s="1439" t="s">
        <v>2416</v>
      </c>
      <c r="B163" s="1425" t="s">
        <v>617</v>
      </c>
      <c r="C163" s="1425"/>
      <c r="D163" s="1425"/>
      <c r="E163" s="579"/>
      <c r="F163" s="670" t="str">
        <f>IFERROR(VLOOKUP(A163,Factura1_0!$K$5:$K$234,1,0),"1")</f>
        <v>2036</v>
      </c>
      <c r="G163" s="670" t="str">
        <f>IFERROR(VLOOKUP(A163,Boleta1_0!$K$5:$K$234,1,0),1)</f>
        <v>2036</v>
      </c>
      <c r="H163" s="670" t="str">
        <f>IFERROR(VLOOKUP(A163,'Servicios Públicos1_0'!$K$5:$K$233,1,0),1)</f>
        <v>2036</v>
      </c>
      <c r="I163" s="670">
        <f>IFERROR(VLOOKUP(A163,'Nota de Débito1_0'!$K$5:$K$234,1,0),1)</f>
        <v>1</v>
      </c>
      <c r="J163" s="670" t="str">
        <f>IFERROR(VLOOKUP(A163,'Nota de Crédito1_0'!$K$5:$K$234,1,0),1)</f>
        <v>2036</v>
      </c>
      <c r="K163" s="670">
        <f>IFERROR(VLOOKUP(A163,Retenciones1_0!$K$5:$K$234,1,0),1)</f>
        <v>1</v>
      </c>
      <c r="L163" s="670">
        <f>IFERROR(VLOOKUP(A163,Percepciones1_0!$K$5:$K$234,1,0),1)</f>
        <v>1</v>
      </c>
      <c r="M163" s="670">
        <f>IFERROR(VLOOKUP(A163,Guía1_0!$K$5:$K$235,1,0),1)</f>
        <v>1</v>
      </c>
      <c r="N163" s="670">
        <f>IFERROR(VLOOKUP(A163,'Resumen Diario1_1'!$K$5:$K$233,1,0),1)</f>
        <v>1</v>
      </c>
      <c r="O163" s="670">
        <f>IFERROR(VLOOKUP(A163,'Comunicación de Baja1_0'!$K$5:$K$233,1,0),1)</f>
        <v>1</v>
      </c>
      <c r="P163" s="670">
        <f>IFERROR(VLOOKUP(A163,'Resumen de reversiones1_0'!$K$5:$K$1000,1,0),1)</f>
        <v>1</v>
      </c>
      <c r="Q163" s="1404" t="str">
        <f>IFERROR(VLOOKUP(A163,Factura2_0!$N$5:$N$1045,1,0),1)</f>
        <v>2036</v>
      </c>
      <c r="R163" s="670" t="str">
        <f>IFERROR(VLOOKUP($A163,Boleta2_0!$N$5:$N$1106,1,0),1)</f>
        <v>2036</v>
      </c>
      <c r="S163" s="1404" t="str">
        <f>IFERROR(VLOOKUP($A163,'Servicios Públicos2_0'!$N$5:$N$262,1,0),1)</f>
        <v>2036</v>
      </c>
      <c r="T163" s="670" t="str">
        <f>IFERROR(VLOOKUP($A163,NotaCredito2_0!$N$5:$N$256,1,0),1)</f>
        <v>2036</v>
      </c>
      <c r="U163" s="670" t="str">
        <f>IFERROR(VLOOKUP($A163,NotaDebito2_0!$N$5:$N$253,1,0),1)</f>
        <v>2036</v>
      </c>
      <c r="V163" s="670">
        <f>IFERROR(VLOOKUP($A163,General!$C$5:$C$233,1,0),1)</f>
        <v>1</v>
      </c>
      <c r="W163" s="670">
        <f>IFERROR(VLOOKUP($A163,Firma!$H$5:$H$233,1,0),1)</f>
        <v>1</v>
      </c>
      <c r="X163" s="425" t="s">
        <v>2416</v>
      </c>
      <c r="Y163" s="1477" t="str">
        <f t="shared" si="2"/>
        <v>2036</v>
      </c>
    </row>
    <row r="164" spans="1:25" customFormat="1">
      <c r="A164" s="1439" t="s">
        <v>2415</v>
      </c>
      <c r="B164" s="1425" t="s">
        <v>615</v>
      </c>
      <c r="C164" s="1425"/>
      <c r="D164" s="1425"/>
      <c r="E164" s="579"/>
      <c r="F164" s="670" t="str">
        <f>IFERROR(VLOOKUP(A164,Factura1_0!$K$5:$K$234,1,0),"1")</f>
        <v>2037</v>
      </c>
      <c r="G164" s="670" t="str">
        <f>IFERROR(VLOOKUP(A164,Boleta1_0!$K$5:$K$234,1,0),1)</f>
        <v>2037</v>
      </c>
      <c r="H164" s="670" t="str">
        <f>IFERROR(VLOOKUP(A164,'Servicios Públicos1_0'!$K$5:$K$233,1,0),1)</f>
        <v>2037</v>
      </c>
      <c r="I164" s="670">
        <f>IFERROR(VLOOKUP(A164,'Nota de Débito1_0'!$K$5:$K$234,1,0),1)</f>
        <v>1</v>
      </c>
      <c r="J164" s="670">
        <f>IFERROR(VLOOKUP(A164,'Nota de Crédito1_0'!$K$5:$K$234,1,0),1)</f>
        <v>1</v>
      </c>
      <c r="K164" s="670">
        <f>IFERROR(VLOOKUP(A164,Retenciones1_0!$K$5:$K$234,1,0),1)</f>
        <v>1</v>
      </c>
      <c r="L164" s="670">
        <f>IFERROR(VLOOKUP(A164,Percepciones1_0!$K$5:$K$234,1,0),1)</f>
        <v>1</v>
      </c>
      <c r="M164" s="670">
        <f>IFERROR(VLOOKUP(A164,Guía1_0!$K$5:$K$235,1,0),1)</f>
        <v>1</v>
      </c>
      <c r="N164" s="670">
        <f>IFERROR(VLOOKUP(A164,'Resumen Diario1_1'!$K$5:$K$233,1,0),1)</f>
        <v>1</v>
      </c>
      <c r="O164" s="670">
        <f>IFERROR(VLOOKUP(A164,'Comunicación de Baja1_0'!$K$5:$K$233,1,0),1)</f>
        <v>1</v>
      </c>
      <c r="P164" s="670">
        <f>IFERROR(VLOOKUP(A164,'Resumen de reversiones1_0'!$K$5:$K$1000,1,0),1)</f>
        <v>1</v>
      </c>
      <c r="Q164" s="1404" t="str">
        <f>IFERROR(VLOOKUP(A164,Factura2_0!$N$5:$N$1045,1,0),1)</f>
        <v>2037</v>
      </c>
      <c r="R164" s="670" t="str">
        <f>IFERROR(VLOOKUP($A164,Boleta2_0!$N$5:$N$1106,1,0),1)</f>
        <v>2037</v>
      </c>
      <c r="S164" s="1404" t="str">
        <f>IFERROR(VLOOKUP($A164,'Servicios Públicos2_0'!$N$5:$N$262,1,0),1)</f>
        <v>2037</v>
      </c>
      <c r="T164" s="670" t="str">
        <f>IFERROR(VLOOKUP($A164,NotaCredito2_0!$N$5:$N$256,1,0),1)</f>
        <v>2037</v>
      </c>
      <c r="U164" s="670" t="str">
        <f>IFERROR(VLOOKUP($A164,NotaDebito2_0!$N$5:$N$253,1,0),1)</f>
        <v>2037</v>
      </c>
      <c r="V164" s="670">
        <f>IFERROR(VLOOKUP($A164,General!$C$5:$C$233,1,0),1)</f>
        <v>1</v>
      </c>
      <c r="W164" s="670">
        <f>IFERROR(VLOOKUP($A164,Firma!$H$5:$H$233,1,0),1)</f>
        <v>1</v>
      </c>
      <c r="X164" s="425" t="s">
        <v>2415</v>
      </c>
      <c r="Y164" s="1477" t="str">
        <f t="shared" si="2"/>
        <v>2037</v>
      </c>
    </row>
    <row r="165" spans="1:25" customFormat="1">
      <c r="A165" s="1439" t="s">
        <v>2414</v>
      </c>
      <c r="B165" s="1425" t="s">
        <v>620</v>
      </c>
      <c r="C165" s="1425"/>
      <c r="D165" s="1425"/>
      <c r="E165" s="579"/>
      <c r="F165" s="670" t="str">
        <f>IFERROR(VLOOKUP(A165,Factura1_0!$K$5:$K$234,1,0),"1")</f>
        <v>2038</v>
      </c>
      <c r="G165" s="670" t="str">
        <f>IFERROR(VLOOKUP(A165,Boleta1_0!$K$5:$K$234,1,0),1)</f>
        <v>2038</v>
      </c>
      <c r="H165" s="670" t="str">
        <f>IFERROR(VLOOKUP(A165,'Servicios Públicos1_0'!$K$5:$K$233,1,0),1)</f>
        <v>2038</v>
      </c>
      <c r="I165" s="670">
        <f>IFERROR(VLOOKUP(A165,'Nota de Débito1_0'!$K$5:$K$234,1,0),1)</f>
        <v>1</v>
      </c>
      <c r="J165" s="670">
        <f>IFERROR(VLOOKUP(A165,'Nota de Crédito1_0'!$K$5:$K$234,1,0),1)</f>
        <v>1</v>
      </c>
      <c r="K165" s="670">
        <f>IFERROR(VLOOKUP(A165,Retenciones1_0!$K$5:$K$234,1,0),1)</f>
        <v>1</v>
      </c>
      <c r="L165" s="670">
        <f>IFERROR(VLOOKUP(A165,Percepciones1_0!$K$5:$K$234,1,0),1)</f>
        <v>1</v>
      </c>
      <c r="M165" s="670">
        <f>IFERROR(VLOOKUP(A165,Guía1_0!$K$5:$K$235,1,0),1)</f>
        <v>1</v>
      </c>
      <c r="N165" s="670">
        <f>IFERROR(VLOOKUP(A165,'Resumen Diario1_1'!$K$5:$K$233,1,0),1)</f>
        <v>1</v>
      </c>
      <c r="O165" s="670">
        <f>IFERROR(VLOOKUP(A165,'Comunicación de Baja1_0'!$K$5:$K$233,1,0),1)</f>
        <v>1</v>
      </c>
      <c r="P165" s="670">
        <f>IFERROR(VLOOKUP(A165,'Resumen de reversiones1_0'!$K$5:$K$1000,1,0),1)</f>
        <v>1</v>
      </c>
      <c r="Q165" s="1404" t="str">
        <f>IFERROR(VLOOKUP(A165,Factura2_0!$N$5:$N$1045,1,0),1)</f>
        <v>2038</v>
      </c>
      <c r="R165" s="670" t="str">
        <f>IFERROR(VLOOKUP($A165,Boleta2_0!$N$5:$N$1106,1,0),1)</f>
        <v>2038</v>
      </c>
      <c r="S165" s="1404" t="str">
        <f>IFERROR(VLOOKUP($A165,'Servicios Públicos2_0'!$N$5:$N$262,1,0),1)</f>
        <v>2038</v>
      </c>
      <c r="T165" s="670" t="str">
        <f>IFERROR(VLOOKUP($A165,NotaCredito2_0!$N$5:$N$256,1,0),1)</f>
        <v>2038</v>
      </c>
      <c r="U165" s="670" t="str">
        <f>IFERROR(VLOOKUP($A165,NotaDebito2_0!$N$5:$N$253,1,0),1)</f>
        <v>2038</v>
      </c>
      <c r="V165" s="670">
        <f>IFERROR(VLOOKUP($A165,General!$C$5:$C$233,1,0),1)</f>
        <v>1</v>
      </c>
      <c r="W165" s="670">
        <f>IFERROR(VLOOKUP($A165,Firma!$H$5:$H$233,1,0),1)</f>
        <v>1</v>
      </c>
      <c r="X165" s="425" t="s">
        <v>2414</v>
      </c>
      <c r="Y165" s="1477" t="str">
        <f t="shared" si="2"/>
        <v>2038</v>
      </c>
    </row>
    <row r="166" spans="1:25" customFormat="1">
      <c r="A166" s="1439" t="s">
        <v>2413</v>
      </c>
      <c r="B166" s="1425" t="s">
        <v>2412</v>
      </c>
      <c r="C166" s="1425"/>
      <c r="D166" s="1425"/>
      <c r="E166" s="579"/>
      <c r="F166" s="670" t="str">
        <f>IFERROR(VLOOKUP(A166,Factura1_0!$K$5:$K$234,1,0),"1")</f>
        <v>1</v>
      </c>
      <c r="G166" s="670">
        <f>IFERROR(VLOOKUP(A166,Boleta1_0!$K$5:$K$234,1,0),1)</f>
        <v>1</v>
      </c>
      <c r="H166" s="670">
        <f>IFERROR(VLOOKUP(A166,'Servicios Públicos1_0'!$K$5:$K$233,1,0),1)</f>
        <v>1</v>
      </c>
      <c r="I166" s="670">
        <f>IFERROR(VLOOKUP(A166,'Nota de Débito1_0'!$K$5:$K$234,1,0),1)</f>
        <v>1</v>
      </c>
      <c r="J166" s="670">
        <f>IFERROR(VLOOKUP(A166,'Nota de Crédito1_0'!$K$5:$K$234,1,0),1)</f>
        <v>1</v>
      </c>
      <c r="K166" s="670">
        <f>IFERROR(VLOOKUP(A166,Retenciones1_0!$K$5:$K$234,1,0),1)</f>
        <v>1</v>
      </c>
      <c r="L166" s="670">
        <f>IFERROR(VLOOKUP(A166,Percepciones1_0!$K$5:$K$234,1,0),1)</f>
        <v>1</v>
      </c>
      <c r="M166" s="670">
        <f>IFERROR(VLOOKUP(A166,Guía1_0!$K$5:$K$235,1,0),1)</f>
        <v>1</v>
      </c>
      <c r="N166" s="670">
        <f>IFERROR(VLOOKUP(A166,'Resumen Diario1_1'!$K$5:$K$233,1,0),1)</f>
        <v>1</v>
      </c>
      <c r="O166" s="670">
        <f>IFERROR(VLOOKUP(A166,'Comunicación de Baja1_0'!$K$5:$K$233,1,0),1)</f>
        <v>1</v>
      </c>
      <c r="P166" s="670">
        <f>IFERROR(VLOOKUP(A166,'Resumen de reversiones1_0'!$K$5:$K$1000,1,0),1)</f>
        <v>1</v>
      </c>
      <c r="Q166" s="1404">
        <f>IFERROR(VLOOKUP(A166,Factura2_0!$N$5:$N$1045,1,0),1)</f>
        <v>1</v>
      </c>
      <c r="R166" s="670">
        <f>IFERROR(VLOOKUP($A166,Boleta2_0!$N$5:$N$1106,1,0),1)</f>
        <v>1</v>
      </c>
      <c r="S166" s="1404">
        <f>IFERROR(VLOOKUP($A166,'Servicios Públicos2_0'!$N$5:$N$262,1,0),1)</f>
        <v>1</v>
      </c>
      <c r="T166" s="670">
        <f>IFERROR(VLOOKUP($A166,NotaCredito2_0!$N$5:$N$256,1,0),1)</f>
        <v>1</v>
      </c>
      <c r="U166" s="670">
        <f>IFERROR(VLOOKUP($A166,NotaDebito2_0!$N$5:$N$253,1,0),1)</f>
        <v>1</v>
      </c>
      <c r="V166" s="670">
        <f>IFERROR(VLOOKUP($A166,General!$C$5:$C$233,1,0),1)</f>
        <v>1</v>
      </c>
      <c r="W166" s="670">
        <f>IFERROR(VLOOKUP($A166,Firma!$H$5:$H$233,1,0),1)</f>
        <v>1</v>
      </c>
      <c r="X166" s="425" t="s">
        <v>2413</v>
      </c>
      <c r="Y166" s="1477" t="str">
        <f t="shared" si="2"/>
        <v/>
      </c>
    </row>
    <row r="167" spans="1:25" customFormat="1">
      <c r="A167" s="1439" t="s">
        <v>2411</v>
      </c>
      <c r="B167" s="1425" t="s">
        <v>619</v>
      </c>
      <c r="C167" s="1425"/>
      <c r="D167" s="1425"/>
      <c r="E167" s="579"/>
      <c r="F167" s="670" t="str">
        <f>IFERROR(VLOOKUP(A167,Factura1_0!$K$5:$K$234,1,0),"1")</f>
        <v>2040</v>
      </c>
      <c r="G167" s="670" t="str">
        <f>IFERROR(VLOOKUP(A167,Boleta1_0!$K$5:$K$234,1,0),1)</f>
        <v>2040</v>
      </c>
      <c r="H167" s="670" t="str">
        <f>IFERROR(VLOOKUP(A167,'Servicios Públicos1_0'!$K$5:$K$233,1,0),1)</f>
        <v>2040</v>
      </c>
      <c r="I167" s="670">
        <f>IFERROR(VLOOKUP(A167,'Nota de Débito1_0'!$K$5:$K$234,1,0),1)</f>
        <v>1</v>
      </c>
      <c r="J167" s="670">
        <f>IFERROR(VLOOKUP(A167,'Nota de Crédito1_0'!$K$5:$K$234,1,0),1)</f>
        <v>1</v>
      </c>
      <c r="K167" s="670">
        <f>IFERROR(VLOOKUP(A167,Retenciones1_0!$K$5:$K$234,1,0),1)</f>
        <v>1</v>
      </c>
      <c r="L167" s="670">
        <f>IFERROR(VLOOKUP(A167,Percepciones1_0!$K$5:$K$234,1,0),1)</f>
        <v>1</v>
      </c>
      <c r="M167" s="670">
        <f>IFERROR(VLOOKUP(A167,Guía1_0!$K$5:$K$235,1,0),1)</f>
        <v>1</v>
      </c>
      <c r="N167" s="670">
        <f>IFERROR(VLOOKUP(A167,'Resumen Diario1_1'!$K$5:$K$233,1,0),1)</f>
        <v>1</v>
      </c>
      <c r="O167" s="670">
        <f>IFERROR(VLOOKUP(A167,'Comunicación de Baja1_0'!$K$5:$K$233,1,0),1)</f>
        <v>1</v>
      </c>
      <c r="P167" s="670">
        <f>IFERROR(VLOOKUP(A167,'Resumen de reversiones1_0'!$K$5:$K$1000,1,0),1)</f>
        <v>1</v>
      </c>
      <c r="Q167" s="1404" t="str">
        <f>IFERROR(VLOOKUP(A167,Factura2_0!$N$5:$N$1045,1,0),1)</f>
        <v>2040</v>
      </c>
      <c r="R167" s="670" t="str">
        <f>IFERROR(VLOOKUP($A167,Boleta2_0!$N$5:$N$1106,1,0),1)</f>
        <v>2040</v>
      </c>
      <c r="S167" s="1404" t="str">
        <f>IFERROR(VLOOKUP($A167,'Servicios Públicos2_0'!$N$5:$N$262,1,0),1)</f>
        <v>2040</v>
      </c>
      <c r="T167" s="670" t="str">
        <f>IFERROR(VLOOKUP($A167,NotaCredito2_0!$N$5:$N$256,1,0),1)</f>
        <v>2040</v>
      </c>
      <c r="U167" s="670" t="str">
        <f>IFERROR(VLOOKUP($A167,NotaDebito2_0!$N$5:$N$253,1,0),1)</f>
        <v>2040</v>
      </c>
      <c r="V167" s="670">
        <f>IFERROR(VLOOKUP($A167,General!$C$5:$C$233,1,0),1)</f>
        <v>1</v>
      </c>
      <c r="W167" s="670">
        <f>IFERROR(VLOOKUP($A167,Firma!$H$5:$H$233,1,0),1)</f>
        <v>1</v>
      </c>
      <c r="X167" s="425" t="s">
        <v>2411</v>
      </c>
      <c r="Y167" s="1477" t="str">
        <f t="shared" si="2"/>
        <v>2040</v>
      </c>
    </row>
    <row r="168" spans="1:25" customFormat="1">
      <c r="A168" s="1439" t="s">
        <v>2410</v>
      </c>
      <c r="B168" s="1425" t="s">
        <v>625</v>
      </c>
      <c r="C168" s="1425"/>
      <c r="D168" s="1425"/>
      <c r="E168" s="579"/>
      <c r="F168" s="670" t="str">
        <f>IFERROR(VLOOKUP(A168,Factura1_0!$K$5:$K$234,1,0),"1")</f>
        <v>2041</v>
      </c>
      <c r="G168" s="670" t="str">
        <f>IFERROR(VLOOKUP(A168,Boleta1_0!$K$5:$K$234,1,0),1)</f>
        <v>2041</v>
      </c>
      <c r="H168" s="670">
        <f>IFERROR(VLOOKUP(A168,'Servicios Públicos1_0'!$K$5:$K$233,1,0),1)</f>
        <v>1</v>
      </c>
      <c r="I168" s="670">
        <f>IFERROR(VLOOKUP(A168,'Nota de Débito1_0'!$K$5:$K$234,1,0),1)</f>
        <v>1</v>
      </c>
      <c r="J168" s="670">
        <f>IFERROR(VLOOKUP(A168,'Nota de Crédito1_0'!$K$5:$K$234,1,0),1)</f>
        <v>1</v>
      </c>
      <c r="K168" s="670">
        <f>IFERROR(VLOOKUP(A168,Retenciones1_0!$K$5:$K$234,1,0),1)</f>
        <v>1</v>
      </c>
      <c r="L168" s="670">
        <f>IFERROR(VLOOKUP(A168,Percepciones1_0!$K$5:$K$234,1,0),1)</f>
        <v>1</v>
      </c>
      <c r="M168" s="670">
        <f>IFERROR(VLOOKUP(A168,Guía1_0!$K$5:$K$235,1,0),1)</f>
        <v>1</v>
      </c>
      <c r="N168" s="670">
        <f>IFERROR(VLOOKUP(A168,'Resumen Diario1_1'!$K$5:$K$233,1,0),1)</f>
        <v>1</v>
      </c>
      <c r="O168" s="670">
        <f>IFERROR(VLOOKUP(A168,'Comunicación de Baja1_0'!$K$5:$K$233,1,0),1)</f>
        <v>1</v>
      </c>
      <c r="P168" s="670">
        <f>IFERROR(VLOOKUP(A168,'Resumen de reversiones1_0'!$K$5:$K$1000,1,0),1)</f>
        <v>1</v>
      </c>
      <c r="Q168" s="1404" t="str">
        <f>IFERROR(VLOOKUP(A168,Factura2_0!$N$5:$N$1045,1,0),1)</f>
        <v>2041</v>
      </c>
      <c r="R168" s="670" t="str">
        <f>IFERROR(VLOOKUP($A168,Boleta2_0!$N$5:$N$1106,1,0),1)</f>
        <v>2041</v>
      </c>
      <c r="S168" s="1404">
        <f>IFERROR(VLOOKUP($A168,'Servicios Públicos2_0'!$N$5:$N$262,1,0),1)</f>
        <v>1</v>
      </c>
      <c r="T168" s="670">
        <f>IFERROR(VLOOKUP($A168,NotaCredito2_0!$N$5:$N$256,1,0),1)</f>
        <v>1</v>
      </c>
      <c r="U168" s="670" t="str">
        <f>IFERROR(VLOOKUP($A168,NotaDebito2_0!$N$5:$N$253,1,0),1)</f>
        <v>2041</v>
      </c>
      <c r="V168" s="670">
        <f>IFERROR(VLOOKUP($A168,General!$C$5:$C$233,1,0),1)</f>
        <v>1</v>
      </c>
      <c r="W168" s="670">
        <f>IFERROR(VLOOKUP($A168,Firma!$H$5:$H$233,1,0),1)</f>
        <v>1</v>
      </c>
      <c r="X168" s="425" t="s">
        <v>2410</v>
      </c>
      <c r="Y168" s="1477" t="str">
        <f t="shared" si="2"/>
        <v>2041</v>
      </c>
    </row>
    <row r="169" spans="1:25" customFormat="1">
      <c r="A169" s="1439" t="s">
        <v>2409</v>
      </c>
      <c r="B169" s="1425" t="s">
        <v>622</v>
      </c>
      <c r="C169" s="1425"/>
      <c r="D169" s="1425"/>
      <c r="E169" s="579"/>
      <c r="F169" s="670" t="str">
        <f>IFERROR(VLOOKUP(A169,Factura1_0!$K$5:$K$234,1,0),"1")</f>
        <v>2042</v>
      </c>
      <c r="G169" s="670" t="str">
        <f>IFERROR(VLOOKUP(A169,Boleta1_0!$K$5:$K$234,1,0),1)</f>
        <v>2042</v>
      </c>
      <c r="H169" s="670" t="str">
        <f>IFERROR(VLOOKUP(A169,'Servicios Públicos1_0'!$K$5:$K$233,1,0),1)</f>
        <v>2042</v>
      </c>
      <c r="I169" s="670">
        <f>IFERROR(VLOOKUP(A169,'Nota de Débito1_0'!$K$5:$K$234,1,0),1)</f>
        <v>1</v>
      </c>
      <c r="J169" s="670">
        <f>IFERROR(VLOOKUP(A169,'Nota de Crédito1_0'!$K$5:$K$234,1,0),1)</f>
        <v>1</v>
      </c>
      <c r="K169" s="670">
        <f>IFERROR(VLOOKUP(A169,Retenciones1_0!$K$5:$K$234,1,0),1)</f>
        <v>1</v>
      </c>
      <c r="L169" s="670">
        <f>IFERROR(VLOOKUP(A169,Percepciones1_0!$K$5:$K$234,1,0),1)</f>
        <v>1</v>
      </c>
      <c r="M169" s="670">
        <f>IFERROR(VLOOKUP(A169,Guía1_0!$K$5:$K$235,1,0),1)</f>
        <v>1</v>
      </c>
      <c r="N169" s="670">
        <f>IFERROR(VLOOKUP(A169,'Resumen Diario1_1'!$K$5:$K$233,1,0),1)</f>
        <v>1</v>
      </c>
      <c r="O169" s="670">
        <f>IFERROR(VLOOKUP(A169,'Comunicación de Baja1_0'!$K$5:$K$233,1,0),1)</f>
        <v>1</v>
      </c>
      <c r="P169" s="670">
        <f>IFERROR(VLOOKUP(A169,'Resumen de reversiones1_0'!$K$5:$K$1000,1,0),1)</f>
        <v>1</v>
      </c>
      <c r="Q169" s="1404">
        <f>IFERROR(VLOOKUP(A169,Factura2_0!$N$5:$N$1045,1,0),1)</f>
        <v>1</v>
      </c>
      <c r="R169" s="670">
        <f>IFERROR(VLOOKUP($A169,Boleta2_0!$N$5:$N$1106,1,0),1)</f>
        <v>1</v>
      </c>
      <c r="S169" s="1404">
        <f>IFERROR(VLOOKUP($A169,'Servicios Públicos2_0'!$N$5:$N$262,1,0),1)</f>
        <v>1</v>
      </c>
      <c r="T169" s="670">
        <f>IFERROR(VLOOKUP($A169,NotaCredito2_0!$N$5:$N$256,1,0),1)</f>
        <v>1</v>
      </c>
      <c r="U169" s="670">
        <f>IFERROR(VLOOKUP($A169,NotaDebito2_0!$N$5:$N$253,1,0),1)</f>
        <v>1</v>
      </c>
      <c r="V169" s="670">
        <f>IFERROR(VLOOKUP($A169,General!$C$5:$C$233,1,0),1)</f>
        <v>1</v>
      </c>
      <c r="W169" s="670">
        <f>IFERROR(VLOOKUP($A169,Firma!$H$5:$H$233,1,0),1)</f>
        <v>1</v>
      </c>
      <c r="X169" s="425" t="s">
        <v>2409</v>
      </c>
      <c r="Y169" s="1477" t="str">
        <f t="shared" si="2"/>
        <v>2042</v>
      </c>
    </row>
    <row r="170" spans="1:25" customFormat="1">
      <c r="A170" s="1439" t="s">
        <v>2408</v>
      </c>
      <c r="B170" s="1425" t="s">
        <v>525</v>
      </c>
      <c r="C170" s="1425"/>
      <c r="D170" s="1425"/>
      <c r="E170" s="579"/>
      <c r="F170" s="670" t="str">
        <f>IFERROR(VLOOKUP(A170,Factura1_0!$K$5:$K$234,1,0),"1")</f>
        <v>2043</v>
      </c>
      <c r="G170" s="670" t="str">
        <f>IFERROR(VLOOKUP(A170,Boleta1_0!$K$5:$K$234,1,0),1)</f>
        <v>2043</v>
      </c>
      <c r="H170" s="670" t="str">
        <f>IFERROR(VLOOKUP(A170,'Servicios Públicos1_0'!$K$5:$K$233,1,0),1)</f>
        <v>2043</v>
      </c>
      <c r="I170" s="670">
        <f>IFERROR(VLOOKUP(A170,'Nota de Débito1_0'!$K$5:$K$234,1,0),1)</f>
        <v>1</v>
      </c>
      <c r="J170" s="670">
        <f>IFERROR(VLOOKUP(A170,'Nota de Crédito1_0'!$K$5:$K$234,1,0),1)</f>
        <v>1</v>
      </c>
      <c r="K170" s="670">
        <f>IFERROR(VLOOKUP(A170,Retenciones1_0!$K$5:$K$234,1,0),1)</f>
        <v>1</v>
      </c>
      <c r="L170" s="670">
        <f>IFERROR(VLOOKUP(A170,Percepciones1_0!$K$5:$K$234,1,0),1)</f>
        <v>1</v>
      </c>
      <c r="M170" s="670">
        <f>IFERROR(VLOOKUP(A170,Guía1_0!$K$5:$K$235,1,0),1)</f>
        <v>1</v>
      </c>
      <c r="N170" s="670">
        <f>IFERROR(VLOOKUP(A170,'Resumen Diario1_1'!$K$5:$K$233,1,0),1)</f>
        <v>1</v>
      </c>
      <c r="O170" s="670">
        <f>IFERROR(VLOOKUP(A170,'Comunicación de Baja1_0'!$K$5:$K$233,1,0),1)</f>
        <v>1</v>
      </c>
      <c r="P170" s="670">
        <f>IFERROR(VLOOKUP(A170,'Resumen de reversiones1_0'!$K$5:$K$1000,1,0),1)</f>
        <v>1</v>
      </c>
      <c r="Q170" s="1404">
        <f>IFERROR(VLOOKUP(A170,Factura2_0!$N$5:$N$1045,1,0),1)</f>
        <v>1</v>
      </c>
      <c r="R170" s="670">
        <f>IFERROR(VLOOKUP($A170,Boleta2_0!$N$5:$N$1106,1,0),1)</f>
        <v>1</v>
      </c>
      <c r="S170" s="1404">
        <f>IFERROR(VLOOKUP($A170,'Servicios Públicos2_0'!$N$5:$N$262,1,0),1)</f>
        <v>1</v>
      </c>
      <c r="T170" s="670">
        <f>IFERROR(VLOOKUP($A170,NotaCredito2_0!$N$5:$N$256,1,0),1)</f>
        <v>1</v>
      </c>
      <c r="U170" s="670">
        <f>IFERROR(VLOOKUP($A170,NotaDebito2_0!$N$5:$N$253,1,0),1)</f>
        <v>1</v>
      </c>
      <c r="V170" s="670">
        <f>IFERROR(VLOOKUP($A170,General!$C$5:$C$233,1,0),1)</f>
        <v>1</v>
      </c>
      <c r="W170" s="670">
        <f>IFERROR(VLOOKUP($A170,Firma!$H$5:$H$233,1,0),1)</f>
        <v>1</v>
      </c>
      <c r="X170" s="425" t="s">
        <v>2408</v>
      </c>
      <c r="Y170" s="1477" t="str">
        <f t="shared" si="2"/>
        <v>2043</v>
      </c>
    </row>
    <row r="171" spans="1:25" customFormat="1">
      <c r="A171" s="1439" t="s">
        <v>2407</v>
      </c>
      <c r="B171" s="1425" t="s">
        <v>2406</v>
      </c>
      <c r="C171" s="1425"/>
      <c r="D171" s="1425"/>
      <c r="E171" s="579"/>
      <c r="F171" s="670" t="str">
        <f>IFERROR(VLOOKUP(A171,Factura1_0!$K$5:$K$234,1,0),"1")</f>
        <v>1</v>
      </c>
      <c r="G171" s="670">
        <f>IFERROR(VLOOKUP(A171,Boleta1_0!$K$5:$K$234,1,0),1)</f>
        <v>1</v>
      </c>
      <c r="H171" s="670">
        <f>IFERROR(VLOOKUP(A171,'Servicios Públicos1_0'!$K$5:$K$233,1,0),1)</f>
        <v>1</v>
      </c>
      <c r="I171" s="670">
        <f>IFERROR(VLOOKUP(A171,'Nota de Débito1_0'!$K$5:$K$234,1,0),1)</f>
        <v>1</v>
      </c>
      <c r="J171" s="670">
        <f>IFERROR(VLOOKUP(A171,'Nota de Crédito1_0'!$K$5:$K$234,1,0),1)</f>
        <v>1</v>
      </c>
      <c r="K171" s="670">
        <f>IFERROR(VLOOKUP(A171,Retenciones1_0!$K$5:$K$234,1,0),1)</f>
        <v>1</v>
      </c>
      <c r="L171" s="670">
        <f>IFERROR(VLOOKUP(A171,Percepciones1_0!$K$5:$K$234,1,0),1)</f>
        <v>1</v>
      </c>
      <c r="M171" s="670">
        <f>IFERROR(VLOOKUP(A171,Guía1_0!$K$5:$K$235,1,0),1)</f>
        <v>1</v>
      </c>
      <c r="N171" s="670">
        <f>IFERROR(VLOOKUP(A171,'Resumen Diario1_1'!$K$5:$K$233,1,0),1)</f>
        <v>1</v>
      </c>
      <c r="O171" s="670">
        <f>IFERROR(VLOOKUP(A171,'Comunicación de Baja1_0'!$K$5:$K$233,1,0),1)</f>
        <v>1</v>
      </c>
      <c r="P171" s="670">
        <f>IFERROR(VLOOKUP(A171,'Resumen de reversiones1_0'!$K$5:$K$1000,1,0),1)</f>
        <v>1</v>
      </c>
      <c r="Q171" s="1404">
        <f>IFERROR(VLOOKUP(A171,Factura2_0!$N$5:$N$1045,1,0),1)</f>
        <v>1</v>
      </c>
      <c r="R171" s="670">
        <f>IFERROR(VLOOKUP($A171,Boleta2_0!$N$5:$N$1106,1,0),1)</f>
        <v>1</v>
      </c>
      <c r="S171" s="1404">
        <f>IFERROR(VLOOKUP($A171,'Servicios Públicos2_0'!$N$5:$N$262,1,0),1)</f>
        <v>1</v>
      </c>
      <c r="T171" s="670">
        <f>IFERROR(VLOOKUP($A171,NotaCredito2_0!$N$5:$N$256,1,0),1)</f>
        <v>1</v>
      </c>
      <c r="U171" s="670">
        <f>IFERROR(VLOOKUP($A171,NotaDebito2_0!$N$5:$N$253,1,0),1)</f>
        <v>1</v>
      </c>
      <c r="V171" s="670">
        <f>IFERROR(VLOOKUP($A171,General!$C$5:$C$233,1,0),1)</f>
        <v>1</v>
      </c>
      <c r="W171" s="670">
        <f>IFERROR(VLOOKUP($A171,Firma!$H$5:$H$233,1,0),1)</f>
        <v>1</v>
      </c>
      <c r="X171" s="425" t="s">
        <v>2407</v>
      </c>
      <c r="Y171" s="1477" t="str">
        <f t="shared" si="2"/>
        <v/>
      </c>
    </row>
    <row r="172" spans="1:25" customFormat="1">
      <c r="A172" s="1439" t="s">
        <v>2405</v>
      </c>
      <c r="B172" s="1425" t="s">
        <v>676</v>
      </c>
      <c r="C172" s="1425"/>
      <c r="D172" s="1425"/>
      <c r="E172" s="579"/>
      <c r="F172" s="670" t="str">
        <f>IFERROR(VLOOKUP(A172,Factura1_0!$K$5:$K$234,1,0),"1")</f>
        <v>2045</v>
      </c>
      <c r="G172" s="670" t="str">
        <f>IFERROR(VLOOKUP(A172,Boleta1_0!$K$5:$K$234,1,0),1)</f>
        <v>2045</v>
      </c>
      <c r="H172" s="670">
        <f>IFERROR(VLOOKUP(A172,'Servicios Públicos1_0'!$K$5:$K$233,1,0),1)</f>
        <v>1</v>
      </c>
      <c r="I172" s="670">
        <f>IFERROR(VLOOKUP(A172,'Nota de Débito1_0'!$K$5:$K$234,1,0),1)</f>
        <v>1</v>
      </c>
      <c r="J172" s="670">
        <f>IFERROR(VLOOKUP(A172,'Nota de Crédito1_0'!$K$5:$K$234,1,0),1)</f>
        <v>1</v>
      </c>
      <c r="K172" s="670">
        <f>IFERROR(VLOOKUP(A172,Retenciones1_0!$K$5:$K$234,1,0),1)</f>
        <v>1</v>
      </c>
      <c r="L172" s="670">
        <f>IFERROR(VLOOKUP(A172,Percepciones1_0!$K$5:$K$234,1,0),1)</f>
        <v>1</v>
      </c>
      <c r="M172" s="670">
        <f>IFERROR(VLOOKUP(A172,Guía1_0!$K$5:$K$235,1,0),1)</f>
        <v>1</v>
      </c>
      <c r="N172" s="670">
        <f>IFERROR(VLOOKUP(A172,'Resumen Diario1_1'!$K$5:$K$233,1,0),1)</f>
        <v>1</v>
      </c>
      <c r="O172" s="670">
        <f>IFERROR(VLOOKUP(A172,'Comunicación de Baja1_0'!$K$5:$K$233,1,0),1)</f>
        <v>1</v>
      </c>
      <c r="P172" s="670">
        <f>IFERROR(VLOOKUP(A172,'Resumen de reversiones1_0'!$K$5:$K$1000,1,0),1)</f>
        <v>1</v>
      </c>
      <c r="Q172" s="1404">
        <f>IFERROR(VLOOKUP(A172,Factura2_0!$N$5:$N$1045,1,0),1)</f>
        <v>1</v>
      </c>
      <c r="R172" s="670">
        <f>IFERROR(VLOOKUP($A172,Boleta2_0!$N$5:$N$1106,1,0),1)</f>
        <v>1</v>
      </c>
      <c r="S172" s="1404">
        <f>IFERROR(VLOOKUP($A172,'Servicios Públicos2_0'!$N$5:$N$262,1,0),1)</f>
        <v>1</v>
      </c>
      <c r="T172" s="670">
        <f>IFERROR(VLOOKUP($A172,NotaCredito2_0!$N$5:$N$256,1,0),1)</f>
        <v>1</v>
      </c>
      <c r="U172" s="670">
        <f>IFERROR(VLOOKUP($A172,NotaDebito2_0!$N$5:$N$253,1,0),1)</f>
        <v>1</v>
      </c>
      <c r="V172" s="670">
        <f>IFERROR(VLOOKUP($A172,General!$C$5:$C$233,1,0),1)</f>
        <v>1</v>
      </c>
      <c r="W172" s="670">
        <f>IFERROR(VLOOKUP($A172,Firma!$H$5:$H$233,1,0),1)</f>
        <v>1</v>
      </c>
      <c r="X172" s="425" t="s">
        <v>2405</v>
      </c>
      <c r="Y172" s="1477" t="str">
        <f t="shared" si="2"/>
        <v>2045</v>
      </c>
    </row>
    <row r="173" spans="1:25" customFormat="1">
      <c r="A173" s="1439" t="s">
        <v>2404</v>
      </c>
      <c r="B173" s="1425" t="s">
        <v>675</v>
      </c>
      <c r="C173" s="1425"/>
      <c r="D173" s="1425"/>
      <c r="E173" s="579"/>
      <c r="F173" s="670" t="str">
        <f>IFERROR(VLOOKUP(A173,Factura1_0!$K$5:$K$234,1,0),"1")</f>
        <v>1</v>
      </c>
      <c r="G173" s="670">
        <f>IFERROR(VLOOKUP(A173,Boleta1_0!$K$5:$K$234,1,0),1)</f>
        <v>1</v>
      </c>
      <c r="H173" s="670">
        <f>IFERROR(VLOOKUP(A173,'Servicios Públicos1_0'!$K$5:$K$233,1,0),1)</f>
        <v>1</v>
      </c>
      <c r="I173" s="670">
        <f>IFERROR(VLOOKUP(A173,'Nota de Débito1_0'!$K$5:$K$234,1,0),1)</f>
        <v>1</v>
      </c>
      <c r="J173" s="670">
        <f>IFERROR(VLOOKUP(A173,'Nota de Crédito1_0'!$K$5:$K$234,1,0),1)</f>
        <v>1</v>
      </c>
      <c r="K173" s="670">
        <f>IFERROR(VLOOKUP(A173,Retenciones1_0!$K$5:$K$234,1,0),1)</f>
        <v>1</v>
      </c>
      <c r="L173" s="670">
        <f>IFERROR(VLOOKUP(A173,Percepciones1_0!$K$5:$K$234,1,0),1)</f>
        <v>1</v>
      </c>
      <c r="M173" s="670">
        <f>IFERROR(VLOOKUP(A173,Guía1_0!$K$5:$K$235,1,0),1)</f>
        <v>1</v>
      </c>
      <c r="N173" s="670">
        <f>IFERROR(VLOOKUP(A173,'Resumen Diario1_1'!$K$5:$K$233,1,0),1)</f>
        <v>1</v>
      </c>
      <c r="O173" s="670">
        <f>IFERROR(VLOOKUP(A173,'Comunicación de Baja1_0'!$K$5:$K$233,1,0),1)</f>
        <v>1</v>
      </c>
      <c r="P173" s="670">
        <f>IFERROR(VLOOKUP(A173,'Resumen de reversiones1_0'!$K$5:$K$1000,1,0),1)</f>
        <v>1</v>
      </c>
      <c r="Q173" s="1404">
        <f>IFERROR(VLOOKUP(A173,Factura2_0!$N$5:$N$1045,1,0),1)</f>
        <v>1</v>
      </c>
      <c r="R173" s="670">
        <f>IFERROR(VLOOKUP($A173,Boleta2_0!$N$5:$N$1106,1,0),1)</f>
        <v>1</v>
      </c>
      <c r="S173" s="1404">
        <f>IFERROR(VLOOKUP($A173,'Servicios Públicos2_0'!$N$5:$N$262,1,0),1)</f>
        <v>1</v>
      </c>
      <c r="T173" s="670">
        <f>IFERROR(VLOOKUP($A173,NotaCredito2_0!$N$5:$N$256,1,0),1)</f>
        <v>1</v>
      </c>
      <c r="U173" s="670">
        <f>IFERROR(VLOOKUP($A173,NotaDebito2_0!$N$5:$N$253,1,0),1)</f>
        <v>1</v>
      </c>
      <c r="V173" s="670">
        <f>IFERROR(VLOOKUP($A173,General!$C$5:$C$233,1,0),1)</f>
        <v>1</v>
      </c>
      <c r="W173" s="670">
        <f>IFERROR(VLOOKUP($A173,Firma!$H$5:$H$233,1,0),1)</f>
        <v>1</v>
      </c>
      <c r="X173" s="425" t="s">
        <v>2404</v>
      </c>
      <c r="Y173" s="1477" t="str">
        <f t="shared" si="2"/>
        <v/>
      </c>
    </row>
    <row r="174" spans="1:25" customFormat="1">
      <c r="A174" s="1439" t="s">
        <v>2403</v>
      </c>
      <c r="B174" s="1425" t="s">
        <v>678</v>
      </c>
      <c r="C174" s="1425"/>
      <c r="D174" s="1425"/>
      <c r="E174" s="579"/>
      <c r="F174" s="670" t="str">
        <f>IFERROR(VLOOKUP(A174,Factura1_0!$K$5:$K$234,1,0),"1")</f>
        <v>2047</v>
      </c>
      <c r="G174" s="670" t="str">
        <f>IFERROR(VLOOKUP(A174,Boleta1_0!$K$5:$K$234,1,0),1)</f>
        <v>2047</v>
      </c>
      <c r="H174" s="670">
        <f>IFERROR(VLOOKUP(A174,'Servicios Públicos1_0'!$K$5:$K$233,1,0),1)</f>
        <v>1</v>
      </c>
      <c r="I174" s="670">
        <f>IFERROR(VLOOKUP(A174,'Nota de Débito1_0'!$K$5:$K$234,1,0),1)</f>
        <v>1</v>
      </c>
      <c r="J174" s="670">
        <f>IFERROR(VLOOKUP(A174,'Nota de Crédito1_0'!$K$5:$K$234,1,0),1)</f>
        <v>1</v>
      </c>
      <c r="K174" s="670">
        <f>IFERROR(VLOOKUP(A174,Retenciones1_0!$K$5:$K$234,1,0),1)</f>
        <v>1</v>
      </c>
      <c r="L174" s="670">
        <f>IFERROR(VLOOKUP(A174,Percepciones1_0!$K$5:$K$234,1,0),1)</f>
        <v>1</v>
      </c>
      <c r="M174" s="670">
        <f>IFERROR(VLOOKUP(A174,Guía1_0!$K$5:$K$235,1,0),1)</f>
        <v>1</v>
      </c>
      <c r="N174" s="670">
        <f>IFERROR(VLOOKUP(A174,'Resumen Diario1_1'!$K$5:$K$233,1,0),1)</f>
        <v>1</v>
      </c>
      <c r="O174" s="670">
        <f>IFERROR(VLOOKUP(A174,'Comunicación de Baja1_0'!$K$5:$K$233,1,0),1)</f>
        <v>1</v>
      </c>
      <c r="P174" s="670">
        <f>IFERROR(VLOOKUP(A174,'Resumen de reversiones1_0'!$K$5:$K$1000,1,0),1)</f>
        <v>1</v>
      </c>
      <c r="Q174" s="1404">
        <f>IFERROR(VLOOKUP(A174,Factura2_0!$N$5:$N$1045,1,0),1)</f>
        <v>1</v>
      </c>
      <c r="R174" s="670">
        <f>IFERROR(VLOOKUP($A174,Boleta2_0!$N$5:$N$1106,1,0),1)</f>
        <v>1</v>
      </c>
      <c r="S174" s="1404">
        <f>IFERROR(VLOOKUP($A174,'Servicios Públicos2_0'!$N$5:$N$262,1,0),1)</f>
        <v>1</v>
      </c>
      <c r="T174" s="670">
        <f>IFERROR(VLOOKUP($A174,NotaCredito2_0!$N$5:$N$256,1,0),1)</f>
        <v>1</v>
      </c>
      <c r="U174" s="670">
        <f>IFERROR(VLOOKUP($A174,NotaDebito2_0!$N$5:$N$253,1,0),1)</f>
        <v>1</v>
      </c>
      <c r="V174" s="670">
        <f>IFERROR(VLOOKUP($A174,General!$C$5:$C$233,1,0),1)</f>
        <v>1</v>
      </c>
      <c r="W174" s="670">
        <f>IFERROR(VLOOKUP($A174,Firma!$H$5:$H$233,1,0),1)</f>
        <v>1</v>
      </c>
      <c r="X174" s="425" t="s">
        <v>2403</v>
      </c>
      <c r="Y174" s="1477" t="str">
        <f t="shared" si="2"/>
        <v>2047</v>
      </c>
    </row>
    <row r="175" spans="1:25" customFormat="1">
      <c r="A175" s="1439" t="s">
        <v>2402</v>
      </c>
      <c r="B175" s="1425" t="s">
        <v>537</v>
      </c>
      <c r="C175" s="1425"/>
      <c r="D175" s="1425"/>
      <c r="E175" s="579"/>
      <c r="F175" s="670" t="str">
        <f>IFERROR(VLOOKUP(A175,Factura1_0!$K$5:$K$234,1,0),"1")</f>
        <v>2048</v>
      </c>
      <c r="G175" s="670" t="str">
        <f>IFERROR(VLOOKUP(A175,Boleta1_0!$K$5:$K$234,1,0),1)</f>
        <v>2048</v>
      </c>
      <c r="H175" s="670" t="str">
        <f>IFERROR(VLOOKUP(A175,'Servicios Públicos1_0'!$K$5:$K$233,1,0),1)</f>
        <v>2048</v>
      </c>
      <c r="I175" s="670">
        <f>IFERROR(VLOOKUP(A175,'Nota de Débito1_0'!$K$5:$K$234,1,0),1)</f>
        <v>1</v>
      </c>
      <c r="J175" s="670" t="str">
        <f>IFERROR(VLOOKUP(A175,'Nota de Crédito1_0'!$K$5:$K$234,1,0),1)</f>
        <v>2048</v>
      </c>
      <c r="K175" s="670">
        <f>IFERROR(VLOOKUP(A175,Retenciones1_0!$K$5:$K$234,1,0),1)</f>
        <v>1</v>
      </c>
      <c r="L175" s="670">
        <f>IFERROR(VLOOKUP(A175,Percepciones1_0!$K$5:$K$234,1,0),1)</f>
        <v>1</v>
      </c>
      <c r="M175" s="670">
        <f>IFERROR(VLOOKUP(A175,Guía1_0!$K$5:$K$235,1,0),1)</f>
        <v>1</v>
      </c>
      <c r="N175" s="670" t="str">
        <f>IFERROR(VLOOKUP(A175,'Resumen Diario1_1'!$K$5:$K$233,1,0),1)</f>
        <v>2048</v>
      </c>
      <c r="O175" s="670">
        <f>IFERROR(VLOOKUP(A175,'Comunicación de Baja1_0'!$K$5:$K$233,1,0),1)</f>
        <v>1</v>
      </c>
      <c r="P175" s="670">
        <f>IFERROR(VLOOKUP(A175,'Resumen de reversiones1_0'!$K$5:$K$1000,1,0),1)</f>
        <v>1</v>
      </c>
      <c r="Q175" s="1404" t="str">
        <f>IFERROR(VLOOKUP(A175,Factura2_0!$N$5:$N$1045,1,0),1)</f>
        <v>2048</v>
      </c>
      <c r="R175" s="670" t="str">
        <f>IFERROR(VLOOKUP($A175,Boleta2_0!$N$5:$N$1106,1,0),1)</f>
        <v>2048</v>
      </c>
      <c r="S175" s="1404" t="str">
        <f>IFERROR(VLOOKUP($A175,'Servicios Públicos2_0'!$N$5:$N$262,1,0),1)</f>
        <v>2048</v>
      </c>
      <c r="T175" s="670" t="str">
        <f>IFERROR(VLOOKUP($A175,NotaCredito2_0!$N$5:$N$256,1,0),1)</f>
        <v>2048</v>
      </c>
      <c r="U175" s="670" t="str">
        <f>IFERROR(VLOOKUP($A175,NotaDebito2_0!$N$5:$N$253,1,0),1)</f>
        <v>2048</v>
      </c>
      <c r="V175" s="670">
        <f>IFERROR(VLOOKUP($A175,General!$C$5:$C$233,1,0),1)</f>
        <v>1</v>
      </c>
      <c r="W175" s="670">
        <f>IFERROR(VLOOKUP($A175,Firma!$H$5:$H$233,1,0),1)</f>
        <v>1</v>
      </c>
      <c r="X175" s="425" t="s">
        <v>2402</v>
      </c>
      <c r="Y175" s="1477" t="str">
        <f t="shared" si="2"/>
        <v>2048</v>
      </c>
    </row>
    <row r="176" spans="1:25" customFormat="1">
      <c r="A176" s="1439" t="s">
        <v>2401</v>
      </c>
      <c r="B176" s="1425" t="s">
        <v>536</v>
      </c>
      <c r="C176" s="1425"/>
      <c r="D176" s="1425"/>
      <c r="E176" s="579"/>
      <c r="F176" s="670" t="str">
        <f>IFERROR(VLOOKUP(A176,Factura1_0!$K$5:$K$234,1,0),"1")</f>
        <v>1</v>
      </c>
      <c r="G176" s="670">
        <f>IFERROR(VLOOKUP(A176,Boleta1_0!$K$5:$K$234,1,0),1)</f>
        <v>1</v>
      </c>
      <c r="H176" s="670">
        <f>IFERROR(VLOOKUP(A176,'Servicios Públicos1_0'!$K$5:$K$233,1,0),1)</f>
        <v>1</v>
      </c>
      <c r="I176" s="670">
        <f>IFERROR(VLOOKUP(A176,'Nota de Débito1_0'!$K$5:$K$234,1,0),1)</f>
        <v>1</v>
      </c>
      <c r="J176" s="670">
        <f>IFERROR(VLOOKUP(A176,'Nota de Crédito1_0'!$K$5:$K$234,1,0),1)</f>
        <v>1</v>
      </c>
      <c r="K176" s="670">
        <f>IFERROR(VLOOKUP(A176,Retenciones1_0!$K$5:$K$234,1,0),1)</f>
        <v>1</v>
      </c>
      <c r="L176" s="670">
        <f>IFERROR(VLOOKUP(A176,Percepciones1_0!$K$5:$K$234,1,0),1)</f>
        <v>1</v>
      </c>
      <c r="M176" s="670">
        <f>IFERROR(VLOOKUP(A176,Guía1_0!$K$5:$K$235,1,0),1)</f>
        <v>1</v>
      </c>
      <c r="N176" s="670">
        <f>IFERROR(VLOOKUP(A176,'Resumen Diario1_1'!$K$5:$K$233,1,0),1)</f>
        <v>1</v>
      </c>
      <c r="O176" s="670">
        <f>IFERROR(VLOOKUP(A176,'Comunicación de Baja1_0'!$K$5:$K$233,1,0),1)</f>
        <v>1</v>
      </c>
      <c r="P176" s="670">
        <f>IFERROR(VLOOKUP(A176,'Resumen de reversiones1_0'!$K$5:$K$1000,1,0),1)</f>
        <v>1</v>
      </c>
      <c r="Q176" s="1404">
        <f>IFERROR(VLOOKUP(A176,Factura2_0!$N$5:$N$1045,1,0),1)</f>
        <v>1</v>
      </c>
      <c r="R176" s="670">
        <f>IFERROR(VLOOKUP($A176,Boleta2_0!$N$5:$N$1106,1,0),1)</f>
        <v>1</v>
      </c>
      <c r="S176" s="1404">
        <f>IFERROR(VLOOKUP($A176,'Servicios Públicos2_0'!$N$5:$N$262,1,0),1)</f>
        <v>1</v>
      </c>
      <c r="T176" s="670">
        <f>IFERROR(VLOOKUP($A176,NotaCredito2_0!$N$5:$N$256,1,0),1)</f>
        <v>1</v>
      </c>
      <c r="U176" s="670">
        <f>IFERROR(VLOOKUP($A176,NotaDebito2_0!$N$5:$N$253,1,0),1)</f>
        <v>1</v>
      </c>
      <c r="V176" s="670">
        <f>IFERROR(VLOOKUP($A176,General!$C$5:$C$233,1,0),1)</f>
        <v>1</v>
      </c>
      <c r="W176" s="670">
        <f>IFERROR(VLOOKUP($A176,Firma!$H$5:$H$233,1,0),1)</f>
        <v>1</v>
      </c>
      <c r="X176" s="425" t="s">
        <v>2401</v>
      </c>
      <c r="Y176" s="1477" t="str">
        <f t="shared" si="2"/>
        <v/>
      </c>
    </row>
    <row r="177" spans="1:25" customFormat="1">
      <c r="A177" s="1439" t="s">
        <v>2400</v>
      </c>
      <c r="B177" s="1425" t="s">
        <v>541</v>
      </c>
      <c r="C177" s="1425"/>
      <c r="D177" s="1425"/>
      <c r="E177" s="579"/>
      <c r="F177" s="670" t="str">
        <f>IFERROR(VLOOKUP(A177,Factura1_0!$K$5:$K$234,1,0),"1")</f>
        <v>1</v>
      </c>
      <c r="G177" s="670">
        <f>IFERROR(VLOOKUP(A177,Boleta1_0!$K$5:$K$234,1,0),1)</f>
        <v>1</v>
      </c>
      <c r="H177" s="670">
        <f>IFERROR(VLOOKUP(A177,'Servicios Públicos1_0'!$K$5:$K$233,1,0),1)</f>
        <v>1</v>
      </c>
      <c r="I177" s="670">
        <f>IFERROR(VLOOKUP(A177,'Nota de Débito1_0'!$K$5:$K$234,1,0),1)</f>
        <v>1</v>
      </c>
      <c r="J177" s="670">
        <f>IFERROR(VLOOKUP(A177,'Nota de Crédito1_0'!$K$5:$K$234,1,0),1)</f>
        <v>1</v>
      </c>
      <c r="K177" s="670">
        <f>IFERROR(VLOOKUP(A177,Retenciones1_0!$K$5:$K$234,1,0),1)</f>
        <v>1</v>
      </c>
      <c r="L177" s="670">
        <f>IFERROR(VLOOKUP(A177,Percepciones1_0!$K$5:$K$234,1,0),1)</f>
        <v>1</v>
      </c>
      <c r="M177" s="670">
        <f>IFERROR(VLOOKUP(A177,Guía1_0!$K$5:$K$235,1,0),1)</f>
        <v>1</v>
      </c>
      <c r="N177" s="670">
        <f>IFERROR(VLOOKUP(A177,'Resumen Diario1_1'!$K$5:$K$233,1,0),1)</f>
        <v>1</v>
      </c>
      <c r="O177" s="670">
        <f>IFERROR(VLOOKUP(A177,'Comunicación de Baja1_0'!$K$5:$K$233,1,0),1)</f>
        <v>1</v>
      </c>
      <c r="P177" s="670">
        <f>IFERROR(VLOOKUP(A177,'Resumen de reversiones1_0'!$K$5:$K$1000,1,0),1)</f>
        <v>1</v>
      </c>
      <c r="Q177" s="1404">
        <f>IFERROR(VLOOKUP(A177,Factura2_0!$N$5:$N$1045,1,0),1)</f>
        <v>1</v>
      </c>
      <c r="R177" s="670">
        <f>IFERROR(VLOOKUP($A177,Boleta2_0!$N$5:$N$1106,1,0),1)</f>
        <v>1</v>
      </c>
      <c r="S177" s="1404">
        <f>IFERROR(VLOOKUP($A177,'Servicios Públicos2_0'!$N$5:$N$262,1,0),1)</f>
        <v>1</v>
      </c>
      <c r="T177" s="670">
        <f>IFERROR(VLOOKUP($A177,NotaCredito2_0!$N$5:$N$256,1,0),1)</f>
        <v>1</v>
      </c>
      <c r="U177" s="670">
        <f>IFERROR(VLOOKUP($A177,NotaDebito2_0!$N$5:$N$253,1,0),1)</f>
        <v>1</v>
      </c>
      <c r="V177" s="670">
        <f>IFERROR(VLOOKUP($A177,General!$C$5:$C$233,1,0),1)</f>
        <v>1</v>
      </c>
      <c r="W177" s="670">
        <f>IFERROR(VLOOKUP($A177,Firma!$H$5:$H$233,1,0),1)</f>
        <v>1</v>
      </c>
      <c r="X177" s="425" t="s">
        <v>2400</v>
      </c>
      <c r="Y177" s="1477" t="str">
        <f t="shared" si="2"/>
        <v/>
      </c>
    </row>
    <row r="178" spans="1:25" customFormat="1">
      <c r="A178" s="1439" t="s">
        <v>2399</v>
      </c>
      <c r="B178" s="1425" t="s">
        <v>617</v>
      </c>
      <c r="C178" s="1425"/>
      <c r="D178" s="1425"/>
      <c r="E178" s="579"/>
      <c r="F178" s="670" t="str">
        <f>IFERROR(VLOOKUP(A178,Factura1_0!$K$5:$K$234,1,0),"1")</f>
        <v>2051</v>
      </c>
      <c r="G178" s="670" t="str">
        <f>IFERROR(VLOOKUP(A178,Boleta1_0!$K$5:$K$234,1,0),1)</f>
        <v>2051</v>
      </c>
      <c r="H178" s="670">
        <f>IFERROR(VLOOKUP(A178,'Servicios Públicos1_0'!$K$5:$K$233,1,0),1)</f>
        <v>1</v>
      </c>
      <c r="I178" s="670">
        <f>IFERROR(VLOOKUP(A178,'Nota de Débito1_0'!$K$5:$K$234,1,0),1)</f>
        <v>1</v>
      </c>
      <c r="J178" s="670" t="str">
        <f>IFERROR(VLOOKUP(A178,'Nota de Crédito1_0'!$K$5:$K$234,1,0),1)</f>
        <v>2051</v>
      </c>
      <c r="K178" s="670">
        <f>IFERROR(VLOOKUP(A178,Retenciones1_0!$K$5:$K$234,1,0),1)</f>
        <v>1</v>
      </c>
      <c r="L178" s="670">
        <f>IFERROR(VLOOKUP(A178,Percepciones1_0!$K$5:$K$234,1,0),1)</f>
        <v>1</v>
      </c>
      <c r="M178" s="670">
        <f>IFERROR(VLOOKUP(A178,Guía1_0!$K$5:$K$235,1,0),1)</f>
        <v>1</v>
      </c>
      <c r="N178" s="670">
        <f>IFERROR(VLOOKUP(A178,'Resumen Diario1_1'!$K$5:$K$233,1,0),1)</f>
        <v>1</v>
      </c>
      <c r="O178" s="670">
        <f>IFERROR(VLOOKUP(A178,'Comunicación de Baja1_0'!$K$5:$K$233,1,0),1)</f>
        <v>1</v>
      </c>
      <c r="P178" s="670">
        <f>IFERROR(VLOOKUP(A178,'Resumen de reversiones1_0'!$K$5:$K$1000,1,0),1)</f>
        <v>1</v>
      </c>
      <c r="Q178" s="1404">
        <f>IFERROR(VLOOKUP(A178,Factura2_0!$N$5:$N$1045,1,0),1)</f>
        <v>1</v>
      </c>
      <c r="R178" s="670">
        <f>IFERROR(VLOOKUP($A178,Boleta2_0!$N$5:$N$1106,1,0),1)</f>
        <v>1</v>
      </c>
      <c r="S178" s="1404">
        <f>IFERROR(VLOOKUP($A178,'Servicios Públicos2_0'!$N$5:$N$262,1,0),1)</f>
        <v>1</v>
      </c>
      <c r="T178" s="670">
        <f>IFERROR(VLOOKUP($A178,NotaCredito2_0!$N$5:$N$256,1,0),1)</f>
        <v>1</v>
      </c>
      <c r="U178" s="670">
        <f>IFERROR(VLOOKUP($A178,NotaDebito2_0!$N$5:$N$253,1,0),1)</f>
        <v>1</v>
      </c>
      <c r="V178" s="670">
        <f>IFERROR(VLOOKUP($A178,General!$C$5:$C$233,1,0),1)</f>
        <v>1</v>
      </c>
      <c r="W178" s="670">
        <f>IFERROR(VLOOKUP($A178,Firma!$H$5:$H$233,1,0),1)</f>
        <v>1</v>
      </c>
      <c r="X178" s="425" t="s">
        <v>2399</v>
      </c>
      <c r="Y178" s="1477" t="str">
        <f t="shared" si="2"/>
        <v>2051</v>
      </c>
    </row>
    <row r="179" spans="1:25" customFormat="1">
      <c r="A179" s="1439" t="s">
        <v>2398</v>
      </c>
      <c r="B179" s="1425" t="s">
        <v>4304</v>
      </c>
      <c r="C179" s="1425"/>
      <c r="D179" s="1425"/>
      <c r="E179" s="579"/>
      <c r="F179" s="670" t="str">
        <f>IFERROR(VLOOKUP(A179,Factura1_0!$K$5:$K$234,1,0),"1")</f>
        <v>2052</v>
      </c>
      <c r="G179" s="670" t="str">
        <f>IFERROR(VLOOKUP(A179,Boleta1_0!$K$5:$K$234,1,0),1)</f>
        <v>2052</v>
      </c>
      <c r="H179" s="670">
        <f>IFERROR(VLOOKUP(A179,'Servicios Públicos1_0'!$K$5:$K$233,1,0),1)</f>
        <v>1</v>
      </c>
      <c r="I179" s="670">
        <f>IFERROR(VLOOKUP(A179,'Nota de Débito1_0'!$K$5:$K$234,1,0),1)</f>
        <v>1</v>
      </c>
      <c r="J179" s="670" t="str">
        <f>IFERROR(VLOOKUP(A179,'Nota de Crédito1_0'!$K$5:$K$234,1,0),1)</f>
        <v>2052</v>
      </c>
      <c r="K179" s="670">
        <f>IFERROR(VLOOKUP(A179,Retenciones1_0!$K$5:$K$234,1,0),1)</f>
        <v>1</v>
      </c>
      <c r="L179" s="670">
        <f>IFERROR(VLOOKUP(A179,Percepciones1_0!$K$5:$K$234,1,0),1)</f>
        <v>1</v>
      </c>
      <c r="M179" s="670">
        <f>IFERROR(VLOOKUP(A179,Guía1_0!$K$5:$K$235,1,0),1)</f>
        <v>1</v>
      </c>
      <c r="N179" s="670">
        <f>IFERROR(VLOOKUP(A179,'Resumen Diario1_1'!$K$5:$K$233,1,0),1)</f>
        <v>1</v>
      </c>
      <c r="O179" s="670">
        <f>IFERROR(VLOOKUP(A179,'Comunicación de Baja1_0'!$K$5:$K$233,1,0),1)</f>
        <v>1</v>
      </c>
      <c r="P179" s="670">
        <f>IFERROR(VLOOKUP(A179,'Resumen de reversiones1_0'!$K$5:$K$1000,1,0),1)</f>
        <v>1</v>
      </c>
      <c r="Q179" s="1404" t="str">
        <f>IFERROR(VLOOKUP(A179,Factura2_0!$N$5:$N$1045,1,0),1)</f>
        <v>2052</v>
      </c>
      <c r="R179" s="670" t="str">
        <f>IFERROR(VLOOKUP($A179,Boleta2_0!$N$5:$N$1106,1,0),1)</f>
        <v>2052</v>
      </c>
      <c r="S179" s="1404" t="str">
        <f>IFERROR(VLOOKUP($A179,'Servicios Públicos2_0'!$N$5:$N$262,1,0),1)</f>
        <v>2052</v>
      </c>
      <c r="T179" s="670">
        <f>IFERROR(VLOOKUP($A179,NotaCredito2_0!$N$5:$N$256,1,0),1)</f>
        <v>1</v>
      </c>
      <c r="U179" s="670">
        <f>IFERROR(VLOOKUP($A179,NotaDebito2_0!$N$5:$N$253,1,0),1)</f>
        <v>1</v>
      </c>
      <c r="V179" s="670">
        <f>IFERROR(VLOOKUP($A179,General!$C$5:$C$233,1,0),1)</f>
        <v>1</v>
      </c>
      <c r="W179" s="670">
        <f>IFERROR(VLOOKUP($A179,Firma!$H$5:$H$233,1,0),1)</f>
        <v>1</v>
      </c>
      <c r="X179" s="425" t="s">
        <v>2398</v>
      </c>
      <c r="Y179" s="1477" t="str">
        <f t="shared" si="2"/>
        <v>2052</v>
      </c>
    </row>
    <row r="180" spans="1:25" customFormat="1">
      <c r="A180" s="1439" t="s">
        <v>2397</v>
      </c>
      <c r="B180" s="1425" t="s">
        <v>543</v>
      </c>
      <c r="C180" s="1425"/>
      <c r="D180" s="1425"/>
      <c r="E180" s="579"/>
      <c r="F180" s="670" t="str">
        <f>IFERROR(VLOOKUP(A180,Factura1_0!$K$5:$K$234,1,0),"1")</f>
        <v>1</v>
      </c>
      <c r="G180" s="670">
        <f>IFERROR(VLOOKUP(A180,Boleta1_0!$K$5:$K$234,1,0),1)</f>
        <v>1</v>
      </c>
      <c r="H180" s="670">
        <f>IFERROR(VLOOKUP(A180,'Servicios Públicos1_0'!$K$5:$K$233,1,0),1)</f>
        <v>1</v>
      </c>
      <c r="I180" s="670">
        <f>IFERROR(VLOOKUP(A180,'Nota de Débito1_0'!$K$5:$K$234,1,0),1)</f>
        <v>1</v>
      </c>
      <c r="J180" s="670">
        <f>IFERROR(VLOOKUP(A180,'Nota de Crédito1_0'!$K$5:$K$234,1,0),1)</f>
        <v>1</v>
      </c>
      <c r="K180" s="670">
        <f>IFERROR(VLOOKUP(A180,Retenciones1_0!$K$5:$K$234,1,0),1)</f>
        <v>1</v>
      </c>
      <c r="L180" s="670">
        <f>IFERROR(VLOOKUP(A180,Percepciones1_0!$K$5:$K$234,1,0),1)</f>
        <v>1</v>
      </c>
      <c r="M180" s="670">
        <f>IFERROR(VLOOKUP(A180,Guía1_0!$K$5:$K$235,1,0),1)</f>
        <v>1</v>
      </c>
      <c r="N180" s="670">
        <f>IFERROR(VLOOKUP(A180,'Resumen Diario1_1'!$K$5:$K$233,1,0),1)</f>
        <v>1</v>
      </c>
      <c r="O180" s="670">
        <f>IFERROR(VLOOKUP(A180,'Comunicación de Baja1_0'!$K$5:$K$233,1,0),1)</f>
        <v>1</v>
      </c>
      <c r="P180" s="670">
        <f>IFERROR(VLOOKUP(A180,'Resumen de reversiones1_0'!$K$5:$K$1000,1,0),1)</f>
        <v>1</v>
      </c>
      <c r="Q180" s="1404">
        <f>IFERROR(VLOOKUP(A180,Factura2_0!$N$5:$N$1045,1,0),1)</f>
        <v>1</v>
      </c>
      <c r="R180" s="670">
        <f>IFERROR(VLOOKUP($A180,Boleta2_0!$N$5:$N$1106,1,0),1)</f>
        <v>1</v>
      </c>
      <c r="S180" s="1404">
        <f>IFERROR(VLOOKUP($A180,'Servicios Públicos2_0'!$N$5:$N$262,1,0),1)</f>
        <v>1</v>
      </c>
      <c r="T180" s="670">
        <f>IFERROR(VLOOKUP($A180,NotaCredito2_0!$N$5:$N$256,1,0),1)</f>
        <v>1</v>
      </c>
      <c r="U180" s="670">
        <f>IFERROR(VLOOKUP($A180,NotaDebito2_0!$N$5:$N$253,1,0),1)</f>
        <v>1</v>
      </c>
      <c r="V180" s="670">
        <f>IFERROR(VLOOKUP($A180,General!$C$5:$C$233,1,0),1)</f>
        <v>1</v>
      </c>
      <c r="W180" s="670">
        <f>IFERROR(VLOOKUP($A180,Firma!$H$5:$H$233,1,0),1)</f>
        <v>1</v>
      </c>
      <c r="X180" s="425" t="s">
        <v>2397</v>
      </c>
      <c r="Y180" s="1477" t="str">
        <f t="shared" si="2"/>
        <v/>
      </c>
    </row>
    <row r="181" spans="1:25" customFormat="1">
      <c r="A181" s="1439" t="s">
        <v>2396</v>
      </c>
      <c r="B181" s="1425" t="s">
        <v>542</v>
      </c>
      <c r="C181" s="1425"/>
      <c r="D181" s="1425"/>
      <c r="E181" s="579"/>
      <c r="F181" s="670" t="str">
        <f>IFERROR(VLOOKUP(A181,Factura1_0!$K$5:$K$234,1,0),"1")</f>
        <v>2054</v>
      </c>
      <c r="G181" s="670" t="str">
        <f>IFERROR(VLOOKUP(A181,Boleta1_0!$K$5:$K$234,1,0),1)</f>
        <v>2054</v>
      </c>
      <c r="H181" s="670" t="str">
        <f>IFERROR(VLOOKUP(A181,'Servicios Públicos1_0'!$K$5:$K$233,1,0),1)</f>
        <v>2054</v>
      </c>
      <c r="I181" s="670">
        <f>IFERROR(VLOOKUP(A181,'Nota de Débito1_0'!$K$5:$K$234,1,0),1)</f>
        <v>1</v>
      </c>
      <c r="J181" s="670" t="str">
        <f>IFERROR(VLOOKUP(A181,'Nota de Crédito1_0'!$K$5:$K$234,1,0),1)</f>
        <v>2054</v>
      </c>
      <c r="K181" s="670">
        <f>IFERROR(VLOOKUP(A181,Retenciones1_0!$K$5:$K$234,1,0),1)</f>
        <v>1</v>
      </c>
      <c r="L181" s="670">
        <f>IFERROR(VLOOKUP(A181,Percepciones1_0!$K$5:$K$234,1,0),1)</f>
        <v>1</v>
      </c>
      <c r="M181" s="670">
        <f>IFERROR(VLOOKUP(A181,Guía1_0!$K$5:$K$235,1,0),1)</f>
        <v>1</v>
      </c>
      <c r="N181" s="670">
        <f>IFERROR(VLOOKUP(A181,'Resumen Diario1_1'!$K$5:$K$233,1,0),1)</f>
        <v>1</v>
      </c>
      <c r="O181" s="670">
        <f>IFERROR(VLOOKUP(A181,'Comunicación de Baja1_0'!$K$5:$K$233,1,0),1)</f>
        <v>1</v>
      </c>
      <c r="P181" s="670">
        <f>IFERROR(VLOOKUP(A181,'Resumen de reversiones1_0'!$K$5:$K$1000,1,0),1)</f>
        <v>1</v>
      </c>
      <c r="Q181" s="1404" t="str">
        <f>IFERROR(VLOOKUP(A181,Factura2_0!$N$5:$N$1045,1,0),1)</f>
        <v>2054</v>
      </c>
      <c r="R181" s="670" t="str">
        <f>IFERROR(VLOOKUP($A181,Boleta2_0!$N$5:$N$1106,1,0),1)</f>
        <v>2054</v>
      </c>
      <c r="S181" s="1404" t="str">
        <f>IFERROR(VLOOKUP($A181,'Servicios Públicos2_0'!$N$5:$N$262,1,0),1)</f>
        <v>2054</v>
      </c>
      <c r="T181" s="670">
        <f>IFERROR(VLOOKUP($A181,NotaCredito2_0!$N$5:$N$256,1,0),1)</f>
        <v>1</v>
      </c>
      <c r="U181" s="670">
        <f>IFERROR(VLOOKUP($A181,NotaDebito2_0!$N$5:$N$253,1,0),1)</f>
        <v>1</v>
      </c>
      <c r="V181" s="670">
        <f>IFERROR(VLOOKUP($A181,General!$C$5:$C$233,1,0),1)</f>
        <v>1</v>
      </c>
      <c r="W181" s="670">
        <f>IFERROR(VLOOKUP($A181,Firma!$H$5:$H$233,1,0),1)</f>
        <v>1</v>
      </c>
      <c r="X181" s="425" t="s">
        <v>2396</v>
      </c>
      <c r="Y181" s="1477" t="str">
        <f t="shared" si="2"/>
        <v>2054</v>
      </c>
    </row>
    <row r="182" spans="1:25" customFormat="1">
      <c r="A182" s="1439" t="s">
        <v>2395</v>
      </c>
      <c r="B182" s="1425" t="s">
        <v>544</v>
      </c>
      <c r="C182" s="1425"/>
      <c r="D182" s="1425"/>
      <c r="E182" s="579"/>
      <c r="F182" s="670" t="str">
        <f>IFERROR(VLOOKUP(A182,Factura1_0!$K$5:$K$234,1,0),"1")</f>
        <v>1</v>
      </c>
      <c r="G182" s="670">
        <f>IFERROR(VLOOKUP(A182,Boleta1_0!$K$5:$K$234,1,0),1)</f>
        <v>1</v>
      </c>
      <c r="H182" s="670">
        <f>IFERROR(VLOOKUP(A182,'Servicios Públicos1_0'!$K$5:$K$233,1,0),1)</f>
        <v>1</v>
      </c>
      <c r="I182" s="670">
        <f>IFERROR(VLOOKUP(A182,'Nota de Débito1_0'!$K$5:$K$234,1,0),1)</f>
        <v>1</v>
      </c>
      <c r="J182" s="670">
        <f>IFERROR(VLOOKUP(A182,'Nota de Crédito1_0'!$K$5:$K$234,1,0),1)</f>
        <v>1</v>
      </c>
      <c r="K182" s="670">
        <f>IFERROR(VLOOKUP(A182,Retenciones1_0!$K$5:$K$234,1,0),1)</f>
        <v>1</v>
      </c>
      <c r="L182" s="670">
        <f>IFERROR(VLOOKUP(A182,Percepciones1_0!$K$5:$K$234,1,0),1)</f>
        <v>1</v>
      </c>
      <c r="M182" s="670">
        <f>IFERROR(VLOOKUP(A182,Guía1_0!$K$5:$K$235,1,0),1)</f>
        <v>1</v>
      </c>
      <c r="N182" s="670">
        <f>IFERROR(VLOOKUP(A182,'Resumen Diario1_1'!$K$5:$K$233,1,0),1)</f>
        <v>1</v>
      </c>
      <c r="O182" s="670">
        <f>IFERROR(VLOOKUP(A182,'Comunicación de Baja1_0'!$K$5:$K$233,1,0),1)</f>
        <v>1</v>
      </c>
      <c r="P182" s="670">
        <f>IFERROR(VLOOKUP(A182,'Resumen de reversiones1_0'!$K$5:$K$1000,1,0),1)</f>
        <v>1</v>
      </c>
      <c r="Q182" s="1404">
        <f>IFERROR(VLOOKUP(A182,Factura2_0!$N$5:$N$1045,1,0),1)</f>
        <v>1</v>
      </c>
      <c r="R182" s="670">
        <f>IFERROR(VLOOKUP($A182,Boleta2_0!$N$5:$N$1106,1,0),1)</f>
        <v>1</v>
      </c>
      <c r="S182" s="1404">
        <f>IFERROR(VLOOKUP($A182,'Servicios Públicos2_0'!$N$5:$N$262,1,0),1)</f>
        <v>1</v>
      </c>
      <c r="T182" s="670">
        <f>IFERROR(VLOOKUP($A182,NotaCredito2_0!$N$5:$N$256,1,0),1)</f>
        <v>1</v>
      </c>
      <c r="U182" s="670">
        <f>IFERROR(VLOOKUP($A182,NotaDebito2_0!$N$5:$N$253,1,0),1)</f>
        <v>1</v>
      </c>
      <c r="V182" s="670">
        <f>IFERROR(VLOOKUP($A182,General!$C$5:$C$233,1,0),1)</f>
        <v>1</v>
      </c>
      <c r="W182" s="670">
        <f>IFERROR(VLOOKUP($A182,Firma!$H$5:$H$233,1,0),1)</f>
        <v>1</v>
      </c>
      <c r="X182" s="425" t="s">
        <v>2395</v>
      </c>
      <c r="Y182" s="1477" t="str">
        <f t="shared" si="2"/>
        <v/>
      </c>
    </row>
    <row r="183" spans="1:25" customFormat="1">
      <c r="A183" s="1439" t="s">
        <v>2394</v>
      </c>
      <c r="B183" s="1425" t="s">
        <v>2393</v>
      </c>
      <c r="C183" s="1425"/>
      <c r="D183" s="1425"/>
      <c r="E183" s="579"/>
      <c r="F183" s="670" t="str">
        <f>IFERROR(VLOOKUP(A183,Factura1_0!$K$5:$K$234,1,0),"1")</f>
        <v>1</v>
      </c>
      <c r="G183" s="670">
        <f>IFERROR(VLOOKUP(A183,Boleta1_0!$K$5:$K$234,1,0),1)</f>
        <v>1</v>
      </c>
      <c r="H183" s="670">
        <f>IFERROR(VLOOKUP(A183,'Servicios Públicos1_0'!$K$5:$K$233,1,0),1)</f>
        <v>1</v>
      </c>
      <c r="I183" s="670">
        <f>IFERROR(VLOOKUP(A183,'Nota de Débito1_0'!$K$5:$K$234,1,0),1)</f>
        <v>1</v>
      </c>
      <c r="J183" s="670">
        <f>IFERROR(VLOOKUP(A183,'Nota de Crédito1_0'!$K$5:$K$234,1,0),1)</f>
        <v>1</v>
      </c>
      <c r="K183" s="670">
        <f>IFERROR(VLOOKUP(A183,Retenciones1_0!$K$5:$K$234,1,0),1)</f>
        <v>1</v>
      </c>
      <c r="L183" s="670">
        <f>IFERROR(VLOOKUP(A183,Percepciones1_0!$K$5:$K$234,1,0),1)</f>
        <v>1</v>
      </c>
      <c r="M183" s="670">
        <f>IFERROR(VLOOKUP(A183,Guía1_0!$K$5:$K$235,1,0),1)</f>
        <v>1</v>
      </c>
      <c r="N183" s="670">
        <f>IFERROR(VLOOKUP(A183,'Resumen Diario1_1'!$K$5:$K$233,1,0),1)</f>
        <v>1</v>
      </c>
      <c r="O183" s="670">
        <f>IFERROR(VLOOKUP(A183,'Comunicación de Baja1_0'!$K$5:$K$233,1,0),1)</f>
        <v>1</v>
      </c>
      <c r="P183" s="670">
        <f>IFERROR(VLOOKUP(A183,'Resumen de reversiones1_0'!$K$5:$K$1000,1,0),1)</f>
        <v>1</v>
      </c>
      <c r="Q183" s="1404">
        <f>IFERROR(VLOOKUP(A183,Factura2_0!$N$5:$N$1045,1,0),1)</f>
        <v>1</v>
      </c>
      <c r="R183" s="670">
        <f>IFERROR(VLOOKUP($A183,Boleta2_0!$N$5:$N$1106,1,0),1)</f>
        <v>1</v>
      </c>
      <c r="S183" s="1404">
        <f>IFERROR(VLOOKUP($A183,'Servicios Públicos2_0'!$N$5:$N$262,1,0),1)</f>
        <v>1</v>
      </c>
      <c r="T183" s="670">
        <f>IFERROR(VLOOKUP($A183,NotaCredito2_0!$N$5:$N$256,1,0),1)</f>
        <v>1</v>
      </c>
      <c r="U183" s="670">
        <f>IFERROR(VLOOKUP($A183,NotaDebito2_0!$N$5:$N$253,1,0),1)</f>
        <v>1</v>
      </c>
      <c r="V183" s="670">
        <f>IFERROR(VLOOKUP($A183,General!$C$5:$C$233,1,0),1)</f>
        <v>1</v>
      </c>
      <c r="W183" s="670">
        <f>IFERROR(VLOOKUP($A183,Firma!$H$5:$H$233,1,0),1)</f>
        <v>1</v>
      </c>
      <c r="X183" s="425" t="s">
        <v>2394</v>
      </c>
      <c r="Y183" s="1477" t="str">
        <f t="shared" si="2"/>
        <v/>
      </c>
    </row>
    <row r="184" spans="1:25" customFormat="1">
      <c r="A184" s="1439" t="s">
        <v>2392</v>
      </c>
      <c r="B184" s="1425" t="s">
        <v>621</v>
      </c>
      <c r="C184" s="1425"/>
      <c r="D184" s="1425"/>
      <c r="E184" s="579"/>
      <c r="F184" s="670" t="str">
        <f>IFERROR(VLOOKUP(A184,Factura1_0!$K$5:$K$234,1,0),"1")</f>
        <v>2057</v>
      </c>
      <c r="G184" s="670" t="str">
        <f>IFERROR(VLOOKUP(A184,Boleta1_0!$K$5:$K$234,1,0),1)</f>
        <v>2057</v>
      </c>
      <c r="H184" s="670">
        <f>IFERROR(VLOOKUP(A184,'Servicios Públicos1_0'!$K$5:$K$233,1,0),1)</f>
        <v>1</v>
      </c>
      <c r="I184" s="670" t="str">
        <f>IFERROR(VLOOKUP(A184,'Nota de Débito1_0'!$K$5:$K$234,1,0),1)</f>
        <v>2057</v>
      </c>
      <c r="J184" s="670" t="str">
        <f>IFERROR(VLOOKUP(A184,'Nota de Crédito1_0'!$K$5:$K$234,1,0),1)</f>
        <v>2057</v>
      </c>
      <c r="K184" s="670">
        <f>IFERROR(VLOOKUP(A184,Retenciones1_0!$K$5:$K$234,1,0),1)</f>
        <v>1</v>
      </c>
      <c r="L184" s="670">
        <f>IFERROR(VLOOKUP(A184,Percepciones1_0!$K$5:$K$234,1,0),1)</f>
        <v>1</v>
      </c>
      <c r="M184" s="670">
        <f>IFERROR(VLOOKUP(A184,Guía1_0!$K$5:$K$235,1,0),1)</f>
        <v>1</v>
      </c>
      <c r="N184" s="670">
        <f>IFERROR(VLOOKUP(A184,'Resumen Diario1_1'!$K$5:$K$233,1,0),1)</f>
        <v>1</v>
      </c>
      <c r="O184" s="670">
        <f>IFERROR(VLOOKUP(A184,'Comunicación de Baja1_0'!$K$5:$K$233,1,0),1)</f>
        <v>1</v>
      </c>
      <c r="P184" s="670">
        <f>IFERROR(VLOOKUP(A184,'Resumen de reversiones1_0'!$K$5:$K$1000,1,0),1)</f>
        <v>1</v>
      </c>
      <c r="Q184" s="1404">
        <f>IFERROR(VLOOKUP(A184,Factura2_0!$N$5:$N$1045,1,0),1)</f>
        <v>1</v>
      </c>
      <c r="R184" s="670">
        <f>IFERROR(VLOOKUP($A184,Boleta2_0!$N$5:$N$1106,1,0),1)</f>
        <v>1</v>
      </c>
      <c r="S184" s="1404">
        <f>IFERROR(VLOOKUP($A184,'Servicios Públicos2_0'!$N$5:$N$262,1,0),1)</f>
        <v>1</v>
      </c>
      <c r="T184" s="670">
        <f>IFERROR(VLOOKUP($A184,NotaCredito2_0!$N$5:$N$256,1,0),1)</f>
        <v>1</v>
      </c>
      <c r="U184" s="670">
        <f>IFERROR(VLOOKUP($A184,NotaDebito2_0!$N$5:$N$253,1,0),1)</f>
        <v>1</v>
      </c>
      <c r="V184" s="670">
        <f>IFERROR(VLOOKUP($A184,General!$C$5:$C$233,1,0),1)</f>
        <v>1</v>
      </c>
      <c r="W184" s="670">
        <f>IFERROR(VLOOKUP($A184,Firma!$H$5:$H$233,1,0),1)</f>
        <v>1</v>
      </c>
      <c r="X184" s="425" t="s">
        <v>2392</v>
      </c>
      <c r="Y184" s="1477" t="str">
        <f t="shared" si="2"/>
        <v>2057</v>
      </c>
    </row>
    <row r="185" spans="1:25" customFormat="1">
      <c r="A185" s="1439" t="s">
        <v>799</v>
      </c>
      <c r="B185" s="1425" t="s">
        <v>709</v>
      </c>
      <c r="C185" s="1425"/>
      <c r="D185" s="1425"/>
      <c r="E185" s="579"/>
      <c r="F185" s="670" t="str">
        <f>IFERROR(VLOOKUP(A185,Factura1_0!$K$5:$K$234,1,0),"1")</f>
        <v>2058</v>
      </c>
      <c r="G185" s="670" t="str">
        <f>IFERROR(VLOOKUP(A185,Boleta1_0!$K$5:$K$234,1,0),1)</f>
        <v>2058</v>
      </c>
      <c r="H185" s="670">
        <f>IFERROR(VLOOKUP(A185,'Servicios Públicos1_0'!$K$5:$K$233,1,0),1)</f>
        <v>1</v>
      </c>
      <c r="I185" s="670" t="str">
        <f>IFERROR(VLOOKUP(A185,'Nota de Débito1_0'!$K$5:$K$234,1,0),1)</f>
        <v>2058</v>
      </c>
      <c r="J185" s="670" t="str">
        <f>IFERROR(VLOOKUP(A185,'Nota de Crédito1_0'!$K$5:$K$234,1,0),1)</f>
        <v>2058</v>
      </c>
      <c r="K185" s="670">
        <f>IFERROR(VLOOKUP(A185,Retenciones1_0!$K$5:$K$234,1,0),1)</f>
        <v>1</v>
      </c>
      <c r="L185" s="670">
        <f>IFERROR(VLOOKUP(A185,Percepciones1_0!$K$5:$K$234,1,0),1)</f>
        <v>1</v>
      </c>
      <c r="M185" s="670">
        <f>IFERROR(VLOOKUP(A185,Guía1_0!$K$5:$K$235,1,0),1)</f>
        <v>1</v>
      </c>
      <c r="N185" s="670">
        <f>IFERROR(VLOOKUP(A185,'Resumen Diario1_1'!$K$5:$K$233,1,0),1)</f>
        <v>1</v>
      </c>
      <c r="O185" s="670">
        <f>IFERROR(VLOOKUP(A185,'Comunicación de Baja1_0'!$K$5:$K$233,1,0),1)</f>
        <v>1</v>
      </c>
      <c r="P185" s="670">
        <f>IFERROR(VLOOKUP(A185,'Resumen de reversiones1_0'!$K$5:$K$1000,1,0),1)</f>
        <v>1</v>
      </c>
      <c r="Q185" s="1404">
        <f>IFERROR(VLOOKUP(A185,Factura2_0!$N$5:$N$1045,1,0),1)</f>
        <v>1</v>
      </c>
      <c r="R185" s="670">
        <f>IFERROR(VLOOKUP($A185,Boleta2_0!$N$5:$N$1106,1,0),1)</f>
        <v>1</v>
      </c>
      <c r="S185" s="1404">
        <f>IFERROR(VLOOKUP($A185,'Servicios Públicos2_0'!$N$5:$N$262,1,0),1)</f>
        <v>1</v>
      </c>
      <c r="T185" s="670">
        <f>IFERROR(VLOOKUP($A185,NotaCredito2_0!$N$5:$N$256,1,0),1)</f>
        <v>1</v>
      </c>
      <c r="U185" s="670">
        <f>IFERROR(VLOOKUP($A185,NotaDebito2_0!$N$5:$N$253,1,0),1)</f>
        <v>1</v>
      </c>
      <c r="V185" s="670">
        <f>IFERROR(VLOOKUP($A185,General!$C$5:$C$233,1,0),1)</f>
        <v>1</v>
      </c>
      <c r="W185" s="670">
        <f>IFERROR(VLOOKUP($A185,Firma!$H$5:$H$233,1,0),1)</f>
        <v>1</v>
      </c>
      <c r="X185" s="425" t="s">
        <v>799</v>
      </c>
      <c r="Y185" s="1477" t="str">
        <f t="shared" si="2"/>
        <v>2058</v>
      </c>
    </row>
    <row r="186" spans="1:25" customFormat="1">
      <c r="A186" s="1439" t="s">
        <v>2391</v>
      </c>
      <c r="B186" s="1425" t="s">
        <v>546</v>
      </c>
      <c r="C186" s="1425"/>
      <c r="D186" s="1425"/>
      <c r="E186" s="579"/>
      <c r="F186" s="670" t="str">
        <f>IFERROR(VLOOKUP(A186,Factura1_0!$K$5:$K$234,1,0),"1")</f>
        <v>1</v>
      </c>
      <c r="G186" s="670">
        <f>IFERROR(VLOOKUP(A186,Boleta1_0!$K$5:$K$234,1,0),1)</f>
        <v>1</v>
      </c>
      <c r="H186" s="670">
        <f>IFERROR(VLOOKUP(A186,'Servicios Públicos1_0'!$K$5:$K$233,1,0),1)</f>
        <v>1</v>
      </c>
      <c r="I186" s="670">
        <f>IFERROR(VLOOKUP(A186,'Nota de Débito1_0'!$K$5:$K$234,1,0),1)</f>
        <v>1</v>
      </c>
      <c r="J186" s="670">
        <f>IFERROR(VLOOKUP(A186,'Nota de Crédito1_0'!$K$5:$K$234,1,0),1)</f>
        <v>1</v>
      </c>
      <c r="K186" s="670">
        <f>IFERROR(VLOOKUP(A186,Retenciones1_0!$K$5:$K$234,1,0),1)</f>
        <v>1</v>
      </c>
      <c r="L186" s="670">
        <f>IFERROR(VLOOKUP(A186,Percepciones1_0!$K$5:$K$234,1,0),1)</f>
        <v>1</v>
      </c>
      <c r="M186" s="670">
        <f>IFERROR(VLOOKUP(A186,Guía1_0!$K$5:$K$235,1,0),1)</f>
        <v>1</v>
      </c>
      <c r="N186" s="670">
        <f>IFERROR(VLOOKUP(A186,'Resumen Diario1_1'!$K$5:$K$233,1,0),1)</f>
        <v>1</v>
      </c>
      <c r="O186" s="670">
        <f>IFERROR(VLOOKUP(A186,'Comunicación de Baja1_0'!$K$5:$K$233,1,0),1)</f>
        <v>1</v>
      </c>
      <c r="P186" s="670">
        <f>IFERROR(VLOOKUP(A186,'Resumen de reversiones1_0'!$K$5:$K$1000,1,0),1)</f>
        <v>1</v>
      </c>
      <c r="Q186" s="1404">
        <f>IFERROR(VLOOKUP(A186,Factura2_0!$N$5:$N$1045,1,0),1)</f>
        <v>1</v>
      </c>
      <c r="R186" s="670">
        <f>IFERROR(VLOOKUP($A186,Boleta2_0!$N$5:$N$1106,1,0),1)</f>
        <v>1</v>
      </c>
      <c r="S186" s="1404">
        <f>IFERROR(VLOOKUP($A186,'Servicios Públicos2_0'!$N$5:$N$262,1,0),1)</f>
        <v>1</v>
      </c>
      <c r="T186" s="670">
        <f>IFERROR(VLOOKUP($A186,NotaCredito2_0!$N$5:$N$256,1,0),1)</f>
        <v>1</v>
      </c>
      <c r="U186" s="670">
        <f>IFERROR(VLOOKUP($A186,NotaDebito2_0!$N$5:$N$253,1,0),1)</f>
        <v>1</v>
      </c>
      <c r="V186" s="670">
        <f>IFERROR(VLOOKUP($A186,General!$C$5:$C$233,1,0),1)</f>
        <v>1</v>
      </c>
      <c r="W186" s="670">
        <f>IFERROR(VLOOKUP($A186,Firma!$H$5:$H$233,1,0),1)</f>
        <v>1</v>
      </c>
      <c r="X186" s="425" t="s">
        <v>2391</v>
      </c>
      <c r="Y186" s="1477" t="str">
        <f t="shared" si="2"/>
        <v/>
      </c>
    </row>
    <row r="187" spans="1:25" customFormat="1">
      <c r="A187" s="1439" t="s">
        <v>2390</v>
      </c>
      <c r="B187" s="1425" t="s">
        <v>545</v>
      </c>
      <c r="C187" s="1425"/>
      <c r="D187" s="1425"/>
      <c r="E187" s="579"/>
      <c r="F187" s="670" t="str">
        <f>IFERROR(VLOOKUP(A187,Factura1_0!$K$5:$K$234,1,0),"1")</f>
        <v>1</v>
      </c>
      <c r="G187" s="670">
        <f>IFERROR(VLOOKUP(A187,Boleta1_0!$K$5:$K$234,1,0),1)</f>
        <v>1</v>
      </c>
      <c r="H187" s="670">
        <f>IFERROR(VLOOKUP(A187,'Servicios Públicos1_0'!$K$5:$K$233,1,0),1)</f>
        <v>1</v>
      </c>
      <c r="I187" s="670">
        <f>IFERROR(VLOOKUP(A187,'Nota de Débito1_0'!$K$5:$K$234,1,0),1)</f>
        <v>1</v>
      </c>
      <c r="J187" s="670">
        <f>IFERROR(VLOOKUP(A187,'Nota de Crédito1_0'!$K$5:$K$234,1,0),1)</f>
        <v>1</v>
      </c>
      <c r="K187" s="670">
        <f>IFERROR(VLOOKUP(A187,Retenciones1_0!$K$5:$K$234,1,0),1)</f>
        <v>1</v>
      </c>
      <c r="L187" s="670">
        <f>IFERROR(VLOOKUP(A187,Percepciones1_0!$K$5:$K$234,1,0),1)</f>
        <v>1</v>
      </c>
      <c r="M187" s="670">
        <f>IFERROR(VLOOKUP(A187,Guía1_0!$K$5:$K$235,1,0),1)</f>
        <v>1</v>
      </c>
      <c r="N187" s="670">
        <f>IFERROR(VLOOKUP(A187,'Resumen Diario1_1'!$K$5:$K$233,1,0),1)</f>
        <v>1</v>
      </c>
      <c r="O187" s="670">
        <f>IFERROR(VLOOKUP(A187,'Comunicación de Baja1_0'!$K$5:$K$233,1,0),1)</f>
        <v>1</v>
      </c>
      <c r="P187" s="670">
        <f>IFERROR(VLOOKUP(A187,'Resumen de reversiones1_0'!$K$5:$K$1000,1,0),1)</f>
        <v>1</v>
      </c>
      <c r="Q187" s="1404">
        <f>IFERROR(VLOOKUP(A187,Factura2_0!$N$5:$N$1045,1,0),1)</f>
        <v>1</v>
      </c>
      <c r="R187" s="670">
        <f>IFERROR(VLOOKUP($A187,Boleta2_0!$N$5:$N$1106,1,0),1)</f>
        <v>1</v>
      </c>
      <c r="S187" s="1404">
        <f>IFERROR(VLOOKUP($A187,'Servicios Públicos2_0'!$N$5:$N$262,1,0),1)</f>
        <v>1</v>
      </c>
      <c r="T187" s="670">
        <f>IFERROR(VLOOKUP($A187,NotaCredito2_0!$N$5:$N$256,1,0),1)</f>
        <v>1</v>
      </c>
      <c r="U187" s="670">
        <f>IFERROR(VLOOKUP($A187,NotaDebito2_0!$N$5:$N$253,1,0),1)</f>
        <v>1</v>
      </c>
      <c r="V187" s="670">
        <f>IFERROR(VLOOKUP($A187,General!$C$5:$C$233,1,0),1)</f>
        <v>1</v>
      </c>
      <c r="W187" s="670">
        <f>IFERROR(VLOOKUP($A187,Firma!$H$5:$H$233,1,0),1)</f>
        <v>1</v>
      </c>
      <c r="X187" s="425" t="s">
        <v>2390</v>
      </c>
      <c r="Y187" s="1477" t="str">
        <f t="shared" si="2"/>
        <v/>
      </c>
    </row>
    <row r="188" spans="1:25" customFormat="1">
      <c r="A188" s="1439" t="s">
        <v>2389</v>
      </c>
      <c r="B188" s="1425" t="s">
        <v>547</v>
      </c>
      <c r="C188" s="1425"/>
      <c r="D188" s="1425"/>
      <c r="E188" s="579"/>
      <c r="F188" s="670" t="str">
        <f>IFERROR(VLOOKUP(A188,Factura1_0!$K$5:$K$234,1,0),"1")</f>
        <v>2061</v>
      </c>
      <c r="G188" s="670" t="str">
        <f>IFERROR(VLOOKUP(A188,Boleta1_0!$K$5:$K$234,1,0),1)</f>
        <v>2061</v>
      </c>
      <c r="H188" s="670">
        <f>IFERROR(VLOOKUP(A188,'Servicios Públicos1_0'!$K$5:$K$233,1,0),1)</f>
        <v>1</v>
      </c>
      <c r="I188" s="670" t="str">
        <f>IFERROR(VLOOKUP(A188,'Nota de Débito1_0'!$K$5:$K$234,1,0),1)</f>
        <v>2061</v>
      </c>
      <c r="J188" s="670" t="str">
        <f>IFERROR(VLOOKUP(A188,'Nota de Crédito1_0'!$K$5:$K$234,1,0),1)</f>
        <v>2061</v>
      </c>
      <c r="K188" s="670">
        <f>IFERROR(VLOOKUP(A188,Retenciones1_0!$K$5:$K$234,1,0),1)</f>
        <v>1</v>
      </c>
      <c r="L188" s="670">
        <f>IFERROR(VLOOKUP(A188,Percepciones1_0!$K$5:$K$234,1,0),1)</f>
        <v>1</v>
      </c>
      <c r="M188" s="670">
        <f>IFERROR(VLOOKUP(A188,Guía1_0!$K$5:$K$235,1,0),1)</f>
        <v>1</v>
      </c>
      <c r="N188" s="670">
        <f>IFERROR(VLOOKUP(A188,'Resumen Diario1_1'!$K$5:$K$233,1,0),1)</f>
        <v>1</v>
      </c>
      <c r="O188" s="670">
        <f>IFERROR(VLOOKUP(A188,'Comunicación de Baja1_0'!$K$5:$K$233,1,0),1)</f>
        <v>1</v>
      </c>
      <c r="P188" s="670">
        <f>IFERROR(VLOOKUP(A188,'Resumen de reversiones1_0'!$K$5:$K$1000,1,0),1)</f>
        <v>1</v>
      </c>
      <c r="Q188" s="1404">
        <f>IFERROR(VLOOKUP(A188,Factura2_0!$N$5:$N$1045,1,0),1)</f>
        <v>1</v>
      </c>
      <c r="R188" s="670">
        <f>IFERROR(VLOOKUP($A188,Boleta2_0!$N$5:$N$1106,1,0),1)</f>
        <v>1</v>
      </c>
      <c r="S188" s="1404">
        <f>IFERROR(VLOOKUP($A188,'Servicios Públicos2_0'!$N$5:$N$262,1,0),1)</f>
        <v>1</v>
      </c>
      <c r="T188" s="670">
        <f>IFERROR(VLOOKUP($A188,NotaCredito2_0!$N$5:$N$256,1,0),1)</f>
        <v>1</v>
      </c>
      <c r="U188" s="670">
        <f>IFERROR(VLOOKUP($A188,NotaDebito2_0!$N$5:$N$253,1,0),1)</f>
        <v>1</v>
      </c>
      <c r="V188" s="670">
        <f>IFERROR(VLOOKUP($A188,General!$C$5:$C$233,1,0),1)</f>
        <v>1</v>
      </c>
      <c r="W188" s="670">
        <f>IFERROR(VLOOKUP($A188,Firma!$H$5:$H$233,1,0),1)</f>
        <v>1</v>
      </c>
      <c r="X188" s="425" t="s">
        <v>2389</v>
      </c>
      <c r="Y188" s="1477" t="str">
        <f t="shared" si="2"/>
        <v>2061</v>
      </c>
    </row>
    <row r="189" spans="1:25" customFormat="1">
      <c r="A189" s="1439" t="s">
        <v>2388</v>
      </c>
      <c r="B189" s="1425" t="s">
        <v>525</v>
      </c>
      <c r="C189" s="1425"/>
      <c r="D189" s="1425"/>
      <c r="E189" s="579"/>
      <c r="F189" s="670" t="str">
        <f>IFERROR(VLOOKUP(A189,Factura1_0!$K$5:$K$234,1,0),"1")</f>
        <v>2062</v>
      </c>
      <c r="G189" s="670" t="str">
        <f>IFERROR(VLOOKUP(A189,Boleta1_0!$K$5:$K$234,1,0),1)</f>
        <v>2062</v>
      </c>
      <c r="H189" s="670" t="str">
        <f>IFERROR(VLOOKUP(A189,'Servicios Públicos1_0'!$K$5:$K$233,1,0),1)</f>
        <v>2062</v>
      </c>
      <c r="I189" s="670" t="str">
        <f>IFERROR(VLOOKUP(A189,'Nota de Débito1_0'!$K$5:$K$234,1,0),1)</f>
        <v>2062</v>
      </c>
      <c r="J189" s="670" t="str">
        <f>IFERROR(VLOOKUP(A189,'Nota de Crédito1_0'!$K$5:$K$234,1,0),1)</f>
        <v>2062</v>
      </c>
      <c r="K189" s="670">
        <f>IFERROR(VLOOKUP(A189,Retenciones1_0!$K$5:$K$234,1,0),1)</f>
        <v>1</v>
      </c>
      <c r="L189" s="670">
        <f>IFERROR(VLOOKUP(A189,Percepciones1_0!$K$5:$K$234,1,0),1)</f>
        <v>1</v>
      </c>
      <c r="M189" s="670">
        <f>IFERROR(VLOOKUP(A189,Guía1_0!$K$5:$K$235,1,0),1)</f>
        <v>1</v>
      </c>
      <c r="N189" s="670">
        <f>IFERROR(VLOOKUP(A189,'Resumen Diario1_1'!$K$5:$K$233,1,0),1)</f>
        <v>1</v>
      </c>
      <c r="O189" s="670">
        <f>IFERROR(VLOOKUP(A189,'Comunicación de Baja1_0'!$K$5:$K$233,1,0),1)</f>
        <v>1</v>
      </c>
      <c r="P189" s="670">
        <f>IFERROR(VLOOKUP(A189,'Resumen de reversiones1_0'!$K$5:$K$1000,1,0),1)</f>
        <v>1</v>
      </c>
      <c r="Q189" s="1404" t="str">
        <f>IFERROR(VLOOKUP(A189,Factura2_0!$N$5:$N$1045,1,0),1)</f>
        <v>2062</v>
      </c>
      <c r="R189" s="670" t="str">
        <f>IFERROR(VLOOKUP($A189,Boleta2_0!$N$5:$N$1106,1,0),1)</f>
        <v>2062</v>
      </c>
      <c r="S189" s="1404">
        <f>IFERROR(VLOOKUP($A189,'Servicios Públicos2_0'!$N$5:$N$262,1,0),1)</f>
        <v>1</v>
      </c>
      <c r="T189" s="670">
        <f>IFERROR(VLOOKUP($A189,NotaCredito2_0!$N$5:$N$256,1,0),1)</f>
        <v>1</v>
      </c>
      <c r="U189" s="670">
        <f>IFERROR(VLOOKUP($A189,NotaDebito2_0!$N$5:$N$253,1,0),1)</f>
        <v>1</v>
      </c>
      <c r="V189" s="670">
        <f>IFERROR(VLOOKUP($A189,General!$C$5:$C$233,1,0),1)</f>
        <v>1</v>
      </c>
      <c r="W189" s="670">
        <f>IFERROR(VLOOKUP($A189,Firma!$H$5:$H$233,1,0),1)</f>
        <v>1</v>
      </c>
      <c r="X189" s="425" t="s">
        <v>2388</v>
      </c>
      <c r="Y189" s="1477" t="str">
        <f t="shared" si="2"/>
        <v>2062</v>
      </c>
    </row>
    <row r="190" spans="1:25" customFormat="1">
      <c r="A190" s="1439" t="s">
        <v>2387</v>
      </c>
      <c r="B190" s="1425" t="s">
        <v>524</v>
      </c>
      <c r="C190" s="1425"/>
      <c r="D190" s="1425"/>
      <c r="E190" s="579"/>
      <c r="F190" s="670" t="str">
        <f>IFERROR(VLOOKUP(A190,Factura1_0!$K$5:$K$234,1,0),"1")</f>
        <v>1</v>
      </c>
      <c r="G190" s="670">
        <f>IFERROR(VLOOKUP(A190,Boleta1_0!$K$5:$K$234,1,0),1)</f>
        <v>1</v>
      </c>
      <c r="H190" s="670">
        <f>IFERROR(VLOOKUP(A190,'Servicios Públicos1_0'!$K$5:$K$233,1,0),1)</f>
        <v>1</v>
      </c>
      <c r="I190" s="670">
        <f>IFERROR(VLOOKUP(A190,'Nota de Débito1_0'!$K$5:$K$234,1,0),1)</f>
        <v>1</v>
      </c>
      <c r="J190" s="670">
        <f>IFERROR(VLOOKUP(A190,'Nota de Crédito1_0'!$K$5:$K$234,1,0),1)</f>
        <v>1</v>
      </c>
      <c r="K190" s="670">
        <f>IFERROR(VLOOKUP(A190,Retenciones1_0!$K$5:$K$234,1,0),1)</f>
        <v>1</v>
      </c>
      <c r="L190" s="670">
        <f>IFERROR(VLOOKUP(A190,Percepciones1_0!$K$5:$K$234,1,0),1)</f>
        <v>1</v>
      </c>
      <c r="M190" s="670">
        <f>IFERROR(VLOOKUP(A190,Guía1_0!$K$5:$K$235,1,0),1)</f>
        <v>1</v>
      </c>
      <c r="N190" s="670">
        <f>IFERROR(VLOOKUP(A190,'Resumen Diario1_1'!$K$5:$K$233,1,0),1)</f>
        <v>1</v>
      </c>
      <c r="O190" s="670">
        <f>IFERROR(VLOOKUP(A190,'Comunicación de Baja1_0'!$K$5:$K$233,1,0),1)</f>
        <v>1</v>
      </c>
      <c r="P190" s="670">
        <f>IFERROR(VLOOKUP(A190,'Resumen de reversiones1_0'!$K$5:$K$1000,1,0),1)</f>
        <v>1</v>
      </c>
      <c r="Q190" s="1404">
        <f>IFERROR(VLOOKUP(A190,Factura2_0!$N$5:$N$1045,1,0),1)</f>
        <v>1</v>
      </c>
      <c r="R190" s="670">
        <f>IFERROR(VLOOKUP($A190,Boleta2_0!$N$5:$N$1106,1,0),1)</f>
        <v>1</v>
      </c>
      <c r="S190" s="1404">
        <f>IFERROR(VLOOKUP($A190,'Servicios Públicos2_0'!$N$5:$N$262,1,0),1)</f>
        <v>1</v>
      </c>
      <c r="T190" s="670">
        <f>IFERROR(VLOOKUP($A190,NotaCredito2_0!$N$5:$N$256,1,0),1)</f>
        <v>1</v>
      </c>
      <c r="U190" s="670">
        <f>IFERROR(VLOOKUP($A190,NotaDebito2_0!$N$5:$N$253,1,0),1)</f>
        <v>1</v>
      </c>
      <c r="V190" s="670">
        <f>IFERROR(VLOOKUP($A190,General!$C$5:$C$233,1,0),1)</f>
        <v>1</v>
      </c>
      <c r="W190" s="670">
        <f>IFERROR(VLOOKUP($A190,Firma!$H$5:$H$233,1,0),1)</f>
        <v>1</v>
      </c>
      <c r="X190" s="425" t="s">
        <v>2387</v>
      </c>
      <c r="Y190" s="1477" t="str">
        <f t="shared" si="2"/>
        <v/>
      </c>
    </row>
    <row r="191" spans="1:25" customFormat="1">
      <c r="A191" s="1444" t="s">
        <v>2386</v>
      </c>
      <c r="B191" s="1425" t="s">
        <v>526</v>
      </c>
      <c r="C191" s="1425"/>
      <c r="D191" s="1425"/>
      <c r="E191" s="579"/>
      <c r="F191" s="670" t="str">
        <f>IFERROR(VLOOKUP(A191,Factura1_0!$K$5:$K$234,1,0),"1")</f>
        <v>2064</v>
      </c>
      <c r="G191" s="670" t="str">
        <f>IFERROR(VLOOKUP(A191,Boleta1_0!$K$5:$K$234,1,0),1)</f>
        <v>2064</v>
      </c>
      <c r="H191" s="670" t="str">
        <f>IFERROR(VLOOKUP(A191,'Servicios Públicos1_0'!$K$5:$K$233,1,0),1)</f>
        <v>2064</v>
      </c>
      <c r="I191" s="670" t="str">
        <f>IFERROR(VLOOKUP(A191,'Nota de Débito1_0'!$K$5:$K$234,1,0),1)</f>
        <v>2064</v>
      </c>
      <c r="J191" s="670" t="str">
        <f>IFERROR(VLOOKUP(A191,'Nota de Crédito1_0'!$K$5:$K$234,1,0),1)</f>
        <v>2064</v>
      </c>
      <c r="K191" s="670">
        <f>IFERROR(VLOOKUP(A191,Retenciones1_0!$K$5:$K$234,1,0),1)</f>
        <v>1</v>
      </c>
      <c r="L191" s="670">
        <f>IFERROR(VLOOKUP(A191,Percepciones1_0!$K$5:$K$234,1,0),1)</f>
        <v>1</v>
      </c>
      <c r="M191" s="670">
        <f>IFERROR(VLOOKUP(A191,Guía1_0!$K$5:$K$235,1,0),1)</f>
        <v>1</v>
      </c>
      <c r="N191" s="670">
        <f>IFERROR(VLOOKUP(A191,'Resumen Diario1_1'!$K$5:$K$233,1,0),1)</f>
        <v>1</v>
      </c>
      <c r="O191" s="670">
        <f>IFERROR(VLOOKUP(A191,'Comunicación de Baja1_0'!$K$5:$K$233,1,0),1)</f>
        <v>1</v>
      </c>
      <c r="P191" s="670">
        <f>IFERROR(VLOOKUP(A191,'Resumen de reversiones1_0'!$K$5:$K$1000,1,0),1)</f>
        <v>1</v>
      </c>
      <c r="Q191" s="1404" t="str">
        <f>IFERROR(VLOOKUP(A191,Factura2_0!$N$5:$N$1045,1,0),1)</f>
        <v>2064</v>
      </c>
      <c r="R191" s="670" t="str">
        <f>IFERROR(VLOOKUP($A191,Boleta2_0!$N$5:$N$1106,1,0),1)</f>
        <v>2064</v>
      </c>
      <c r="S191" s="1404">
        <f>IFERROR(VLOOKUP($A191,'Servicios Públicos2_0'!$N$5:$N$262,1,0),1)</f>
        <v>1</v>
      </c>
      <c r="T191" s="670">
        <f>IFERROR(VLOOKUP($A191,NotaCredito2_0!$N$5:$N$256,1,0),1)</f>
        <v>1</v>
      </c>
      <c r="U191" s="670">
        <f>IFERROR(VLOOKUP($A191,NotaDebito2_0!$N$5:$N$253,1,0),1)</f>
        <v>1</v>
      </c>
      <c r="V191" s="670">
        <f>IFERROR(VLOOKUP($A191,General!$C$5:$C$233,1,0),1)</f>
        <v>1</v>
      </c>
      <c r="W191" s="670">
        <f>IFERROR(VLOOKUP($A191,Firma!$H$5:$H$233,1,0),1)</f>
        <v>1</v>
      </c>
      <c r="X191" s="1465" t="s">
        <v>2386</v>
      </c>
      <c r="Y191" s="1477" t="str">
        <f t="shared" si="2"/>
        <v>2064</v>
      </c>
    </row>
    <row r="192" spans="1:25" customFormat="1">
      <c r="A192" s="1439" t="s">
        <v>2385</v>
      </c>
      <c r="B192" s="1425" t="s">
        <v>677</v>
      </c>
      <c r="C192" s="1425"/>
      <c r="D192" s="1425"/>
      <c r="E192" s="579"/>
      <c r="F192" s="670" t="str">
        <f>IFERROR(VLOOKUP(A192,Factura1_0!$K$5:$K$234,1,0),"1")</f>
        <v>2065</v>
      </c>
      <c r="G192" s="670" t="str">
        <f>IFERROR(VLOOKUP(A192,Boleta1_0!$K$5:$K$234,1,0),1)</f>
        <v>2065</v>
      </c>
      <c r="H192" s="670" t="str">
        <f>IFERROR(VLOOKUP(A192,'Servicios Públicos1_0'!$K$5:$K$233,1,0),1)</f>
        <v>2065</v>
      </c>
      <c r="I192" s="670">
        <f>IFERROR(VLOOKUP(A192,'Nota de Débito1_0'!$K$5:$K$234,1,0),1)</f>
        <v>1</v>
      </c>
      <c r="J192" s="670">
        <f>IFERROR(VLOOKUP(A192,'Nota de Crédito1_0'!$K$5:$K$234,1,0),1)</f>
        <v>1</v>
      </c>
      <c r="K192" s="670">
        <f>IFERROR(VLOOKUP(A192,Retenciones1_0!$K$5:$K$234,1,0),1)</f>
        <v>1</v>
      </c>
      <c r="L192" s="670">
        <f>IFERROR(VLOOKUP(A192,Percepciones1_0!$K$5:$K$234,1,0),1)</f>
        <v>1</v>
      </c>
      <c r="M192" s="670">
        <f>IFERROR(VLOOKUP(A192,Guía1_0!$K$5:$K$235,1,0),1)</f>
        <v>1</v>
      </c>
      <c r="N192" s="670">
        <f>IFERROR(VLOOKUP(A192,'Resumen Diario1_1'!$K$5:$K$233,1,0),1)</f>
        <v>1</v>
      </c>
      <c r="O192" s="670">
        <f>IFERROR(VLOOKUP(A192,'Comunicación de Baja1_0'!$K$5:$K$233,1,0),1)</f>
        <v>1</v>
      </c>
      <c r="P192" s="670">
        <f>IFERROR(VLOOKUP(A192,'Resumen de reversiones1_0'!$K$5:$K$1000,1,0),1)</f>
        <v>1</v>
      </c>
      <c r="Q192" s="1404" t="str">
        <f>IFERROR(VLOOKUP(A192,Factura2_0!$N$5:$N$1045,1,0),1)</f>
        <v>2065</v>
      </c>
      <c r="R192" s="670" t="str">
        <f>IFERROR(VLOOKUP($A192,Boleta2_0!$N$5:$N$1106,1,0),1)</f>
        <v>2065</v>
      </c>
      <c r="S192" s="1404">
        <f>IFERROR(VLOOKUP($A192,'Servicios Públicos2_0'!$N$5:$N$262,1,0),1)</f>
        <v>1</v>
      </c>
      <c r="T192" s="670">
        <f>IFERROR(VLOOKUP($A192,NotaCredito2_0!$N$5:$N$256,1,0),1)</f>
        <v>1</v>
      </c>
      <c r="U192" s="670">
        <f>IFERROR(VLOOKUP($A192,NotaDebito2_0!$N$5:$N$253,1,0),1)</f>
        <v>1</v>
      </c>
      <c r="V192" s="670">
        <f>IFERROR(VLOOKUP($A192,General!$C$5:$C$233,1,0),1)</f>
        <v>1</v>
      </c>
      <c r="W192" s="670">
        <f>IFERROR(VLOOKUP($A192,Firma!$H$5:$H$233,1,0),1)</f>
        <v>1</v>
      </c>
      <c r="X192" s="425" t="s">
        <v>2385</v>
      </c>
      <c r="Y192" s="1477" t="str">
        <f t="shared" si="2"/>
        <v>2065</v>
      </c>
    </row>
    <row r="193" spans="1:25" customFormat="1">
      <c r="A193" s="1439" t="s">
        <v>2384</v>
      </c>
      <c r="B193" s="1425" t="s">
        <v>674</v>
      </c>
      <c r="C193" s="1425"/>
      <c r="D193" s="1425"/>
      <c r="E193" s="579"/>
      <c r="F193" s="670" t="str">
        <f>IFERROR(VLOOKUP(A193,Factura1_0!$K$5:$K$234,1,0),"1")</f>
        <v>2066</v>
      </c>
      <c r="G193" s="670" t="str">
        <f>IFERROR(VLOOKUP(A193,Boleta1_0!$K$5:$K$234,1,0),1)</f>
        <v>2066</v>
      </c>
      <c r="H193" s="670">
        <f>IFERROR(VLOOKUP(A193,'Servicios Públicos1_0'!$K$5:$K$233,1,0),1)</f>
        <v>1</v>
      </c>
      <c r="I193" s="670">
        <f>IFERROR(VLOOKUP(A193,'Nota de Débito1_0'!$K$5:$K$234,1,0),1)</f>
        <v>1</v>
      </c>
      <c r="J193" s="670">
        <f>IFERROR(VLOOKUP(A193,'Nota de Crédito1_0'!$K$5:$K$234,1,0),1)</f>
        <v>1</v>
      </c>
      <c r="K193" s="670">
        <f>IFERROR(VLOOKUP(A193,Retenciones1_0!$K$5:$K$234,1,0),1)</f>
        <v>1</v>
      </c>
      <c r="L193" s="670">
        <f>IFERROR(VLOOKUP(A193,Percepciones1_0!$K$5:$K$234,1,0),1)</f>
        <v>1</v>
      </c>
      <c r="M193" s="670">
        <f>IFERROR(VLOOKUP(A193,Guía1_0!$K$5:$K$235,1,0),1)</f>
        <v>1</v>
      </c>
      <c r="N193" s="670">
        <f>IFERROR(VLOOKUP(A193,'Resumen Diario1_1'!$K$5:$K$233,1,0),1)</f>
        <v>1</v>
      </c>
      <c r="O193" s="670">
        <f>IFERROR(VLOOKUP(A193,'Comunicación de Baja1_0'!$K$5:$K$233,1,0),1)</f>
        <v>1</v>
      </c>
      <c r="P193" s="670">
        <f>IFERROR(VLOOKUP(A193,'Resumen de reversiones1_0'!$K$5:$K$1000,1,0),1)</f>
        <v>1</v>
      </c>
      <c r="Q193" s="1404">
        <f>IFERROR(VLOOKUP(A193,Factura2_0!$N$5:$N$1045,1,0),1)</f>
        <v>1</v>
      </c>
      <c r="R193" s="670">
        <f>IFERROR(VLOOKUP($A193,Boleta2_0!$N$5:$N$1106,1,0),1)</f>
        <v>1</v>
      </c>
      <c r="S193" s="1404">
        <f>IFERROR(VLOOKUP($A193,'Servicios Públicos2_0'!$N$5:$N$262,1,0),1)</f>
        <v>1</v>
      </c>
      <c r="T193" s="670">
        <f>IFERROR(VLOOKUP($A193,NotaCredito2_0!$N$5:$N$256,1,0),1)</f>
        <v>1</v>
      </c>
      <c r="U193" s="670">
        <f>IFERROR(VLOOKUP($A193,NotaDebito2_0!$N$5:$N$253,1,0),1)</f>
        <v>1</v>
      </c>
      <c r="V193" s="670">
        <f>IFERROR(VLOOKUP($A193,General!$C$5:$C$233,1,0),1)</f>
        <v>1</v>
      </c>
      <c r="W193" s="670">
        <f>IFERROR(VLOOKUP($A193,Firma!$H$5:$H$233,1,0),1)</f>
        <v>1</v>
      </c>
      <c r="X193" s="425" t="s">
        <v>2384</v>
      </c>
      <c r="Y193" s="1477" t="str">
        <f t="shared" si="2"/>
        <v>2066</v>
      </c>
    </row>
    <row r="194" spans="1:25" customFormat="1">
      <c r="A194" s="1439" t="s">
        <v>2383</v>
      </c>
      <c r="B194" s="1425" t="s">
        <v>607</v>
      </c>
      <c r="C194" s="1425"/>
      <c r="D194" s="1425"/>
      <c r="E194" s="579"/>
      <c r="F194" s="670" t="str">
        <f>IFERROR(VLOOKUP(A194,Factura1_0!$K$5:$K$234,1,0),"1")</f>
        <v>1</v>
      </c>
      <c r="G194" s="670">
        <f>IFERROR(VLOOKUP(A194,Boleta1_0!$K$5:$K$234,1,0),1)</f>
        <v>1</v>
      </c>
      <c r="H194" s="670">
        <f>IFERROR(VLOOKUP(A194,'Servicios Públicos1_0'!$K$5:$K$233,1,0),1)</f>
        <v>1</v>
      </c>
      <c r="I194" s="670">
        <f>IFERROR(VLOOKUP(A194,'Nota de Débito1_0'!$K$5:$K$234,1,0),1)</f>
        <v>1</v>
      </c>
      <c r="J194" s="670">
        <f>IFERROR(VLOOKUP(A194,'Nota de Crédito1_0'!$K$5:$K$234,1,0),1)</f>
        <v>1</v>
      </c>
      <c r="K194" s="670">
        <f>IFERROR(VLOOKUP(A194,Retenciones1_0!$K$5:$K$234,1,0),1)</f>
        <v>1</v>
      </c>
      <c r="L194" s="670">
        <f>IFERROR(VLOOKUP(A194,Percepciones1_0!$K$5:$K$234,1,0),1)</f>
        <v>1</v>
      </c>
      <c r="M194" s="670">
        <f>IFERROR(VLOOKUP(A194,Guía1_0!$K$5:$K$235,1,0),1)</f>
        <v>1</v>
      </c>
      <c r="N194" s="670">
        <f>IFERROR(VLOOKUP(A194,'Resumen Diario1_1'!$K$5:$K$233,1,0),1)</f>
        <v>1</v>
      </c>
      <c r="O194" s="670">
        <f>IFERROR(VLOOKUP(A194,'Comunicación de Baja1_0'!$K$5:$K$233,1,0),1)</f>
        <v>1</v>
      </c>
      <c r="P194" s="670">
        <f>IFERROR(VLOOKUP(A194,'Resumen de reversiones1_0'!$K$5:$K$1000,1,0),1)</f>
        <v>1</v>
      </c>
      <c r="Q194" s="1404">
        <f>IFERROR(VLOOKUP(A194,Factura2_0!$N$5:$N$1045,1,0),1)</f>
        <v>1</v>
      </c>
      <c r="R194" s="670">
        <f>IFERROR(VLOOKUP($A194,Boleta2_0!$N$5:$N$1106,1,0),1)</f>
        <v>1</v>
      </c>
      <c r="S194" s="1404">
        <f>IFERROR(VLOOKUP($A194,'Servicios Públicos2_0'!$N$5:$N$262,1,0),1)</f>
        <v>1</v>
      </c>
      <c r="T194" s="670">
        <f>IFERROR(VLOOKUP($A194,NotaCredito2_0!$N$5:$N$256,1,0),1)</f>
        <v>1</v>
      </c>
      <c r="U194" s="670">
        <f>IFERROR(VLOOKUP($A194,NotaDebito2_0!$N$5:$N$253,1,0),1)</f>
        <v>1</v>
      </c>
      <c r="V194" s="670">
        <f>IFERROR(VLOOKUP($A194,General!$C$5:$C$233,1,0),1)</f>
        <v>1</v>
      </c>
      <c r="W194" s="670">
        <f>IFERROR(VLOOKUP($A194,Firma!$H$5:$H$233,1,0),1)</f>
        <v>1</v>
      </c>
      <c r="X194" s="425" t="s">
        <v>2383</v>
      </c>
      <c r="Y194" s="1477" t="str">
        <f t="shared" si="2"/>
        <v/>
      </c>
    </row>
    <row r="195" spans="1:25" customFormat="1">
      <c r="A195" s="1439" t="s">
        <v>2382</v>
      </c>
      <c r="B195" s="1425" t="s">
        <v>606</v>
      </c>
      <c r="C195" s="1425"/>
      <c r="D195" s="1425"/>
      <c r="E195" s="579"/>
      <c r="F195" s="670" t="str">
        <f>IFERROR(VLOOKUP(A195,Factura1_0!$K$5:$K$234,1,0),"1")</f>
        <v>2068</v>
      </c>
      <c r="G195" s="670" t="str">
        <f>IFERROR(VLOOKUP(A195,Boleta1_0!$K$5:$K$234,1,0),1)</f>
        <v>2068</v>
      </c>
      <c r="H195" s="670" t="str">
        <f>IFERROR(VLOOKUP(A195,'Servicios Públicos1_0'!$K$5:$K$233,1,0),1)</f>
        <v>2068</v>
      </c>
      <c r="I195" s="670">
        <f>IFERROR(VLOOKUP(A195,'Nota de Débito1_0'!$K$5:$K$234,1,0),1)</f>
        <v>1</v>
      </c>
      <c r="J195" s="670">
        <f>IFERROR(VLOOKUP(A195,'Nota de Crédito1_0'!$K$5:$K$234,1,0),1)</f>
        <v>1</v>
      </c>
      <c r="K195" s="670">
        <f>IFERROR(VLOOKUP(A195,Retenciones1_0!$K$5:$K$234,1,0),1)</f>
        <v>1</v>
      </c>
      <c r="L195" s="670">
        <f>IFERROR(VLOOKUP(A195,Percepciones1_0!$K$5:$K$234,1,0),1)</f>
        <v>1</v>
      </c>
      <c r="M195" s="670">
        <f>IFERROR(VLOOKUP(A195,Guía1_0!$K$5:$K$235,1,0),1)</f>
        <v>1</v>
      </c>
      <c r="N195" s="670">
        <f>IFERROR(VLOOKUP(A195,'Resumen Diario1_1'!$K$5:$K$233,1,0),1)</f>
        <v>1</v>
      </c>
      <c r="O195" s="670">
        <f>IFERROR(VLOOKUP(A195,'Comunicación de Baja1_0'!$K$5:$K$233,1,0),1)</f>
        <v>1</v>
      </c>
      <c r="P195" s="670">
        <f>IFERROR(VLOOKUP(A195,'Resumen de reversiones1_0'!$K$5:$K$1000,1,0),1)</f>
        <v>1</v>
      </c>
      <c r="Q195" s="1404" t="str">
        <f>IFERROR(VLOOKUP(A195,Factura2_0!$N$5:$N$1045,1,0),1)</f>
        <v>2068</v>
      </c>
      <c r="R195" s="670" t="str">
        <f>IFERROR(VLOOKUP($A195,Boleta2_0!$N$5:$N$1106,1,0),1)</f>
        <v>2068</v>
      </c>
      <c r="S195" s="1404" t="str">
        <f>IFERROR(VLOOKUP($A195,'Servicios Públicos2_0'!$N$5:$N$262,1,0),1)</f>
        <v>2068</v>
      </c>
      <c r="T195" s="670">
        <f>IFERROR(VLOOKUP($A195,NotaCredito2_0!$N$5:$N$256,1,0),1)</f>
        <v>1</v>
      </c>
      <c r="U195" s="670">
        <f>IFERROR(VLOOKUP($A195,NotaDebito2_0!$N$5:$N$253,1,0),1)</f>
        <v>1</v>
      </c>
      <c r="V195" s="670">
        <f>IFERROR(VLOOKUP($A195,General!$C$5:$C$233,1,0),1)</f>
        <v>1</v>
      </c>
      <c r="W195" s="670">
        <f>IFERROR(VLOOKUP($A195,Firma!$H$5:$H$233,1,0),1)</f>
        <v>1</v>
      </c>
      <c r="X195" s="425" t="s">
        <v>2382</v>
      </c>
      <c r="Y195" s="1477" t="str">
        <f t="shared" si="2"/>
        <v>2068</v>
      </c>
    </row>
    <row r="196" spans="1:25" customFormat="1">
      <c r="A196" s="1439" t="s">
        <v>761</v>
      </c>
      <c r="B196" s="1425" t="s">
        <v>517</v>
      </c>
      <c r="C196" s="1425"/>
      <c r="D196" s="1425"/>
      <c r="E196" s="579"/>
      <c r="F196" s="670" t="str">
        <f>IFERROR(VLOOKUP(A196,Factura1_0!$K$5:$K$234,1,0),"1")</f>
        <v>2069</v>
      </c>
      <c r="G196" s="670" t="str">
        <f>IFERROR(VLOOKUP(A196,Boleta1_0!$K$5:$K$234,1,0),1)</f>
        <v>2069</v>
      </c>
      <c r="H196" s="670" t="str">
        <f>IFERROR(VLOOKUP(A196,'Servicios Públicos1_0'!$K$5:$K$233,1,0),1)</f>
        <v>2069</v>
      </c>
      <c r="I196" s="670">
        <f>IFERROR(VLOOKUP(A196,'Nota de Débito1_0'!$K$5:$K$234,1,0),1)</f>
        <v>1</v>
      </c>
      <c r="J196" s="670" t="str">
        <f>IFERROR(VLOOKUP(A196,'Nota de Crédito1_0'!$K$5:$K$234,1,0),1)</f>
        <v>2069</v>
      </c>
      <c r="K196" s="670">
        <f>IFERROR(VLOOKUP(A196,Retenciones1_0!$K$5:$K$234,1,0),1)</f>
        <v>1</v>
      </c>
      <c r="L196" s="670">
        <f>IFERROR(VLOOKUP(A196,Percepciones1_0!$K$5:$K$234,1,0),1)</f>
        <v>1</v>
      </c>
      <c r="M196" s="670">
        <f>IFERROR(VLOOKUP(A196,Guía1_0!$K$5:$K$235,1,0),1)</f>
        <v>1</v>
      </c>
      <c r="N196" s="670">
        <f>IFERROR(VLOOKUP(A196,'Resumen Diario1_1'!$K$5:$K$233,1,0),1)</f>
        <v>1</v>
      </c>
      <c r="O196" s="670">
        <f>IFERROR(VLOOKUP(A196,'Comunicación de Baja1_0'!$K$5:$K$233,1,0),1)</f>
        <v>1</v>
      </c>
      <c r="P196" s="670">
        <f>IFERROR(VLOOKUP(A196,'Resumen de reversiones1_0'!$K$5:$K$1000,1,0),1)</f>
        <v>1</v>
      </c>
      <c r="Q196" s="1404">
        <f>IFERROR(VLOOKUP(A196,Factura2_0!$N$5:$N$1045,1,0),1)</f>
        <v>1</v>
      </c>
      <c r="R196" s="670">
        <f>IFERROR(VLOOKUP($A196,Boleta2_0!$N$5:$N$1106,1,0),1)</f>
        <v>1</v>
      </c>
      <c r="S196" s="1404">
        <f>IFERROR(VLOOKUP($A196,'Servicios Públicos2_0'!$N$5:$N$262,1,0),1)</f>
        <v>1</v>
      </c>
      <c r="T196" s="670">
        <f>IFERROR(VLOOKUP($A196,NotaCredito2_0!$N$5:$N$256,1,0),1)</f>
        <v>1</v>
      </c>
      <c r="U196" s="670">
        <f>IFERROR(VLOOKUP($A196,NotaDebito2_0!$N$5:$N$253,1,0),1)</f>
        <v>1</v>
      </c>
      <c r="V196" s="670">
        <f>IFERROR(VLOOKUP($A196,General!$C$5:$C$233,1,0),1)</f>
        <v>1</v>
      </c>
      <c r="W196" s="670">
        <f>IFERROR(VLOOKUP($A196,Firma!$H$5:$H$233,1,0),1)</f>
        <v>1</v>
      </c>
      <c r="X196" s="425" t="s">
        <v>761</v>
      </c>
      <c r="Y196" s="1477" t="str">
        <f t="shared" si="2"/>
        <v>2069</v>
      </c>
    </row>
    <row r="197" spans="1:25" customFormat="1">
      <c r="A197" s="1439" t="s">
        <v>757</v>
      </c>
      <c r="B197" s="1425" t="s">
        <v>516</v>
      </c>
      <c r="C197" s="1425"/>
      <c r="D197" s="1425"/>
      <c r="E197" s="579"/>
      <c r="F197" s="670" t="str">
        <f>IFERROR(VLOOKUP(A197,Factura1_0!$K$5:$K$234,1,0),"1")</f>
        <v>2070</v>
      </c>
      <c r="G197" s="670" t="str">
        <f>IFERROR(VLOOKUP(A197,Boleta1_0!$K$5:$K$234,1,0),1)</f>
        <v>2070</v>
      </c>
      <c r="H197" s="670" t="str">
        <f>IFERROR(VLOOKUP(A197,'Servicios Públicos1_0'!$K$5:$K$233,1,0),1)</f>
        <v>2070</v>
      </c>
      <c r="I197" s="670" t="str">
        <f>IFERROR(VLOOKUP(A197,'Nota de Débito1_0'!$K$5:$K$234,1,0),1)</f>
        <v>2070</v>
      </c>
      <c r="J197" s="670" t="str">
        <f>IFERROR(VLOOKUP(A197,'Nota de Crédito1_0'!$K$5:$K$234,1,0),1)</f>
        <v>2070</v>
      </c>
      <c r="K197" s="670">
        <f>IFERROR(VLOOKUP(A197,Retenciones1_0!$K$5:$K$234,1,0),1)</f>
        <v>1</v>
      </c>
      <c r="L197" s="670">
        <f>IFERROR(VLOOKUP(A197,Percepciones1_0!$K$5:$K$234,1,0),1)</f>
        <v>1</v>
      </c>
      <c r="M197" s="670">
        <f>IFERROR(VLOOKUP(A197,Guía1_0!$K$5:$K$235,1,0),1)</f>
        <v>1</v>
      </c>
      <c r="N197" s="670">
        <f>IFERROR(VLOOKUP(A197,'Resumen Diario1_1'!$K$5:$K$233,1,0),1)</f>
        <v>1</v>
      </c>
      <c r="O197" s="670">
        <f>IFERROR(VLOOKUP(A197,'Comunicación de Baja1_0'!$K$5:$K$233,1,0),1)</f>
        <v>1</v>
      </c>
      <c r="P197" s="670">
        <f>IFERROR(VLOOKUP(A197,'Resumen de reversiones1_0'!$K$5:$K$1000,1,0),1)</f>
        <v>1</v>
      </c>
      <c r="Q197" s="1404" t="str">
        <f>IFERROR(VLOOKUP(A197,Factura2_0!$N$5:$N$1045,1,0),1)</f>
        <v>2070</v>
      </c>
      <c r="R197" s="670" t="str">
        <f>IFERROR(VLOOKUP($A197,Boleta2_0!$N$5:$N$1106,1,0),1)</f>
        <v>2070</v>
      </c>
      <c r="S197" s="1404" t="str">
        <f>IFERROR(VLOOKUP($A197,'Servicios Públicos2_0'!$N$5:$N$262,1,0),1)</f>
        <v>2070</v>
      </c>
      <c r="T197" s="670" t="str">
        <f>IFERROR(VLOOKUP($A197,NotaCredito2_0!$N$5:$N$256,1,0),1)</f>
        <v>2070</v>
      </c>
      <c r="U197" s="670" t="str">
        <f>IFERROR(VLOOKUP($A197,NotaDebito2_0!$N$5:$N$253,1,0),1)</f>
        <v>2070</v>
      </c>
      <c r="V197" s="670">
        <f>IFERROR(VLOOKUP($A197,General!$C$5:$C$233,1,0),1)</f>
        <v>1</v>
      </c>
      <c r="W197" s="670">
        <f>IFERROR(VLOOKUP($A197,Firma!$H$5:$H$233,1,0),1)</f>
        <v>1</v>
      </c>
      <c r="X197" s="425" t="s">
        <v>757</v>
      </c>
      <c r="Y197" s="1477" t="str">
        <f t="shared" si="2"/>
        <v>2070</v>
      </c>
    </row>
    <row r="198" spans="1:25" customFormat="1">
      <c r="A198" s="1439" t="s">
        <v>758</v>
      </c>
      <c r="B198" s="1425" t="s">
        <v>5759</v>
      </c>
      <c r="C198" s="1425"/>
      <c r="D198" s="1425"/>
      <c r="E198" s="579"/>
      <c r="F198" s="670" t="str">
        <f>IFERROR(VLOOKUP(A198,Factura1_0!$K$5:$K$234,1,0),"1")</f>
        <v>2071</v>
      </c>
      <c r="G198" s="670" t="str">
        <f>IFERROR(VLOOKUP(A198,Boleta1_0!$K$5:$K$234,1,0),1)</f>
        <v>2071</v>
      </c>
      <c r="H198" s="670" t="str">
        <f>IFERROR(VLOOKUP(A198,'Servicios Públicos1_0'!$K$5:$K$233,1,0),1)</f>
        <v>2071</v>
      </c>
      <c r="I198" s="670" t="str">
        <f>IFERROR(VLOOKUP(A198,'Nota de Débito1_0'!$K$5:$K$234,1,0),1)</f>
        <v>2071</v>
      </c>
      <c r="J198" s="670" t="str">
        <f>IFERROR(VLOOKUP(A198,'Nota de Crédito1_0'!$K$5:$K$234,1,0),1)</f>
        <v>2071</v>
      </c>
      <c r="K198" s="670">
        <f>IFERROR(VLOOKUP(A198,Retenciones1_0!$K$5:$K$234,1,0),1)</f>
        <v>1</v>
      </c>
      <c r="L198" s="670">
        <f>IFERROR(VLOOKUP(A198,Percepciones1_0!$K$5:$K$234,1,0),1)</f>
        <v>1</v>
      </c>
      <c r="M198" s="670">
        <f>IFERROR(VLOOKUP(A198,Guía1_0!$K$5:$K$235,1,0),1)</f>
        <v>1</v>
      </c>
      <c r="N198" s="670" t="str">
        <f>IFERROR(VLOOKUP(A198,'Resumen Diario1_1'!$K$5:$K$233,1,0),1)</f>
        <v>2071</v>
      </c>
      <c r="O198" s="670">
        <f>IFERROR(VLOOKUP(A198,'Comunicación de Baja1_0'!$K$5:$K$233,1,0),1)</f>
        <v>1</v>
      </c>
      <c r="P198" s="670">
        <f>IFERROR(VLOOKUP(A198,'Resumen de reversiones1_0'!$K$5:$K$1000,1,0),1)</f>
        <v>1</v>
      </c>
      <c r="Q198" s="1404" t="str">
        <f>IFERROR(VLOOKUP(A198,Factura2_0!$N$5:$N$1045,1,0),1)</f>
        <v>2071</v>
      </c>
      <c r="R198" s="670" t="str">
        <f>IFERROR(VLOOKUP($A198,Boleta2_0!$N$5:$N$1106,1,0),1)</f>
        <v>2071</v>
      </c>
      <c r="S198" s="1404" t="str">
        <f>IFERROR(VLOOKUP($A198,'Servicios Públicos2_0'!$N$5:$N$262,1,0),1)</f>
        <v>2071</v>
      </c>
      <c r="T198" s="670" t="str">
        <f>IFERROR(VLOOKUP($A198,NotaCredito2_0!$N$5:$N$256,1,0),1)</f>
        <v>2071</v>
      </c>
      <c r="U198" s="670" t="str">
        <f>IFERROR(VLOOKUP($A198,NotaDebito2_0!$N$5:$N$253,1,0),1)</f>
        <v>2071</v>
      </c>
      <c r="V198" s="670">
        <f>IFERROR(VLOOKUP($A198,General!$C$5:$C$233,1,0),1)</f>
        <v>1</v>
      </c>
      <c r="W198" s="670">
        <f>IFERROR(VLOOKUP($A198,Firma!$H$5:$H$233,1,0),1)</f>
        <v>1</v>
      </c>
      <c r="X198" s="425" t="s">
        <v>758</v>
      </c>
      <c r="Y198" s="1477" t="str">
        <f t="shared" ref="Y198:Y261" si="3">IF(SUM(F198:W198)=17,"",X198)</f>
        <v>2071</v>
      </c>
    </row>
    <row r="199" spans="1:25" customFormat="1">
      <c r="A199" s="1439" t="s">
        <v>2381</v>
      </c>
      <c r="B199" s="1425" t="s">
        <v>514</v>
      </c>
      <c r="C199" s="1425"/>
      <c r="D199" s="1425"/>
      <c r="E199" s="579"/>
      <c r="F199" s="670" t="str">
        <f>IFERROR(VLOOKUP(A199,Factura1_0!$K$5:$K$234,1,0),"1")</f>
        <v>2072</v>
      </c>
      <c r="G199" s="670" t="str">
        <f>IFERROR(VLOOKUP(A199,Boleta1_0!$K$5:$K$234,1,0),1)</f>
        <v>2072</v>
      </c>
      <c r="H199" s="670" t="str">
        <f>IFERROR(VLOOKUP(A199,'Servicios Públicos1_0'!$K$5:$K$233,1,0),1)</f>
        <v>2072</v>
      </c>
      <c r="I199" s="670" t="str">
        <f>IFERROR(VLOOKUP(A199,'Nota de Débito1_0'!$K$5:$K$234,1,0),1)</f>
        <v>2072</v>
      </c>
      <c r="J199" s="670" t="str">
        <f>IFERROR(VLOOKUP(A199,'Nota de Crédito1_0'!$K$5:$K$234,1,0),1)</f>
        <v>2072</v>
      </c>
      <c r="K199" s="670">
        <f>IFERROR(VLOOKUP(A199,Retenciones1_0!$K$5:$K$234,1,0),1)</f>
        <v>1</v>
      </c>
      <c r="L199" s="670">
        <f>IFERROR(VLOOKUP(A199,Percepciones1_0!$K$5:$K$234,1,0),1)</f>
        <v>1</v>
      </c>
      <c r="M199" s="670">
        <f>IFERROR(VLOOKUP(A199,Guía1_0!$K$5:$K$235,1,0),1)</f>
        <v>1</v>
      </c>
      <c r="N199" s="670" t="str">
        <f>IFERROR(VLOOKUP(A199,'Resumen Diario1_1'!$K$5:$K$233,1,0),1)</f>
        <v>2072</v>
      </c>
      <c r="O199" s="670" t="str">
        <f>IFERROR(VLOOKUP(A199,'Comunicación de Baja1_0'!$K$5:$K$233,1,0),1)</f>
        <v>2072</v>
      </c>
      <c r="P199" s="670" t="str">
        <f>IFERROR(VLOOKUP(A199,'Resumen de reversiones1_0'!$K$5:$K$1000,1,0),1)</f>
        <v>2072</v>
      </c>
      <c r="Q199" s="1404" t="str">
        <f>IFERROR(VLOOKUP(A199,Factura2_0!$N$5:$N$1045,1,0),1)</f>
        <v>2072</v>
      </c>
      <c r="R199" s="670" t="str">
        <f>IFERROR(VLOOKUP($A199,Boleta2_0!$N$5:$N$1106,1,0),1)</f>
        <v>2072</v>
      </c>
      <c r="S199" s="1404" t="str">
        <f>IFERROR(VLOOKUP($A199,'Servicios Públicos2_0'!$N$5:$N$262,1,0),1)</f>
        <v>2072</v>
      </c>
      <c r="T199" s="670" t="str">
        <f>IFERROR(VLOOKUP($A199,NotaCredito2_0!$N$5:$N$256,1,0),1)</f>
        <v>2072</v>
      </c>
      <c r="U199" s="670" t="str">
        <f>IFERROR(VLOOKUP($A199,NotaDebito2_0!$N$5:$N$253,1,0),1)</f>
        <v>2072</v>
      </c>
      <c r="V199" s="670">
        <f>IFERROR(VLOOKUP($A199,General!$C$5:$C$233,1,0),1)</f>
        <v>1</v>
      </c>
      <c r="W199" s="670">
        <f>IFERROR(VLOOKUP($A199,Firma!$H$5:$H$233,1,0),1)</f>
        <v>1</v>
      </c>
      <c r="X199" s="425" t="s">
        <v>2381</v>
      </c>
      <c r="Y199" s="1477" t="str">
        <f t="shared" si="3"/>
        <v>2072</v>
      </c>
    </row>
    <row r="200" spans="1:25" customFormat="1">
      <c r="A200" s="1439" t="s">
        <v>2380</v>
      </c>
      <c r="B200" s="1425" t="s">
        <v>5642</v>
      </c>
      <c r="C200" s="1425"/>
      <c r="D200" s="1425"/>
      <c r="E200" s="579"/>
      <c r="F200" s="670" t="str">
        <f>IFERROR(VLOOKUP(A200,Factura1_0!$K$5:$K$234,1,0),"1")</f>
        <v>1</v>
      </c>
      <c r="G200" s="670">
        <f>IFERROR(VLOOKUP(A200,Boleta1_0!$K$5:$K$234,1,0),1)</f>
        <v>1</v>
      </c>
      <c r="H200" s="670" t="str">
        <f>IFERROR(VLOOKUP(A200,'Servicios Públicos1_0'!$K$5:$K$233,1,0),1)</f>
        <v>2073</v>
      </c>
      <c r="I200" s="670">
        <f>IFERROR(VLOOKUP(A200,'Nota de Débito1_0'!$K$5:$K$234,1,0),1)</f>
        <v>1</v>
      </c>
      <c r="J200" s="670">
        <f>IFERROR(VLOOKUP(A200,'Nota de Crédito1_0'!$K$5:$K$234,1,0),1)</f>
        <v>1</v>
      </c>
      <c r="K200" s="670">
        <f>IFERROR(VLOOKUP(A200,Retenciones1_0!$K$5:$K$234,1,0),1)</f>
        <v>1</v>
      </c>
      <c r="L200" s="670">
        <f>IFERROR(VLOOKUP(A200,Percepciones1_0!$K$5:$K$234,1,0),1)</f>
        <v>1</v>
      </c>
      <c r="M200" s="670">
        <f>IFERROR(VLOOKUP(A200,Guía1_0!$K$5:$K$235,1,0),1)</f>
        <v>1</v>
      </c>
      <c r="N200" s="670">
        <f>IFERROR(VLOOKUP(A200,'Resumen Diario1_1'!$K$5:$K$233,1,0),1)</f>
        <v>1</v>
      </c>
      <c r="O200" s="670">
        <f>IFERROR(VLOOKUP(A200,'Comunicación de Baja1_0'!$K$5:$K$233,1,0),1)</f>
        <v>1</v>
      </c>
      <c r="P200" s="670">
        <f>IFERROR(VLOOKUP(A200,'Resumen de reversiones1_0'!$K$5:$K$1000,1,0),1)</f>
        <v>1</v>
      </c>
      <c r="Q200" s="1404" t="str">
        <f>IFERROR(VLOOKUP(A200,Factura2_0!$N$5:$N$1045,1,0),1)</f>
        <v>2073</v>
      </c>
      <c r="R200" s="670" t="str">
        <f>IFERROR(VLOOKUP($A200,Boleta2_0!$N$5:$N$1106,1,0),1)</f>
        <v>2073</v>
      </c>
      <c r="S200" s="1404" t="str">
        <f>IFERROR(VLOOKUP($A200,'Servicios Públicos2_0'!$N$5:$N$262,1,0),1)</f>
        <v>2073</v>
      </c>
      <c r="T200" s="670" t="str">
        <f>IFERROR(VLOOKUP($A200,NotaCredito2_0!$N$5:$N$256,1,0),1)</f>
        <v>2073</v>
      </c>
      <c r="U200" s="670" t="str">
        <f>IFERROR(VLOOKUP($A200,NotaDebito2_0!$N$5:$N$253,1,0),1)</f>
        <v>2073</v>
      </c>
      <c r="V200" s="670">
        <f>IFERROR(VLOOKUP($A200,General!$C$5:$C$233,1,0),1)</f>
        <v>1</v>
      </c>
      <c r="W200" s="670">
        <f>IFERROR(VLOOKUP($A200,Firma!$H$5:$H$233,1,0),1)</f>
        <v>1</v>
      </c>
      <c r="X200" s="425" t="s">
        <v>2380</v>
      </c>
      <c r="Y200" s="1477" t="str">
        <f t="shared" si="3"/>
        <v>2073</v>
      </c>
    </row>
    <row r="201" spans="1:25" customFormat="1">
      <c r="A201" s="1439" t="s">
        <v>2379</v>
      </c>
      <c r="B201" s="1425" t="s">
        <v>242</v>
      </c>
      <c r="C201" s="1425"/>
      <c r="D201" s="1425"/>
      <c r="E201" s="579"/>
      <c r="F201" s="670" t="str">
        <f>IFERROR(VLOOKUP(A201,Factura1_0!$K$5:$K$234,1,0),"1")</f>
        <v>2074</v>
      </c>
      <c r="G201" s="670" t="str">
        <f>IFERROR(VLOOKUP(A201,Boleta1_0!$K$5:$K$234,1,0),1)</f>
        <v>2074</v>
      </c>
      <c r="H201" s="670" t="str">
        <f>IFERROR(VLOOKUP(A201,'Servicios Públicos1_0'!$K$5:$K$233,1,0),1)</f>
        <v>2074</v>
      </c>
      <c r="I201" s="670" t="str">
        <f>IFERROR(VLOOKUP(A201,'Nota de Débito1_0'!$K$5:$K$234,1,0),1)</f>
        <v>2074</v>
      </c>
      <c r="J201" s="670" t="str">
        <f>IFERROR(VLOOKUP(A201,'Nota de Crédito1_0'!$K$5:$K$234,1,0),1)</f>
        <v>2074</v>
      </c>
      <c r="K201" s="670">
        <f>IFERROR(VLOOKUP(A201,Retenciones1_0!$K$5:$K$234,1,0),1)</f>
        <v>1</v>
      </c>
      <c r="L201" s="670">
        <f>IFERROR(VLOOKUP(A201,Percepciones1_0!$K$5:$K$234,1,0),1)</f>
        <v>1</v>
      </c>
      <c r="M201" s="670">
        <f>IFERROR(VLOOKUP(A201,Guía1_0!$K$5:$K$235,1,0),1)</f>
        <v>1</v>
      </c>
      <c r="N201" s="670" t="str">
        <f>IFERROR(VLOOKUP(A201,'Resumen Diario1_1'!$K$5:$K$233,1,0),1)</f>
        <v>2074</v>
      </c>
      <c r="O201" s="670" t="str">
        <f>IFERROR(VLOOKUP(A201,'Comunicación de Baja1_0'!$K$5:$K$233,1,0),1)</f>
        <v>2074</v>
      </c>
      <c r="P201" s="670" t="str">
        <f>IFERROR(VLOOKUP(A201,'Resumen de reversiones1_0'!$K$5:$K$1000,1,0),1)</f>
        <v>2074</v>
      </c>
      <c r="Q201" s="1404" t="str">
        <f>IFERROR(VLOOKUP(A201,Factura2_0!$N$5:$N$1045,1,0),1)</f>
        <v>2074</v>
      </c>
      <c r="R201" s="670" t="str">
        <f>IFERROR(VLOOKUP($A201,Boleta2_0!$N$5:$N$1106,1,0),1)</f>
        <v>2074</v>
      </c>
      <c r="S201" s="1404" t="str">
        <f>IFERROR(VLOOKUP($A201,'Servicios Públicos2_0'!$N$5:$N$262,1,0),1)</f>
        <v>2074</v>
      </c>
      <c r="T201" s="670" t="str">
        <f>IFERROR(VLOOKUP($A201,NotaCredito2_0!$N$5:$N$256,1,0),1)</f>
        <v>2074</v>
      </c>
      <c r="U201" s="670" t="str">
        <f>IFERROR(VLOOKUP($A201,NotaDebito2_0!$N$5:$N$253,1,0),1)</f>
        <v>2074</v>
      </c>
      <c r="V201" s="670">
        <f>IFERROR(VLOOKUP($A201,General!$C$5:$C$233,1,0),1)</f>
        <v>1</v>
      </c>
      <c r="W201" s="670">
        <f>IFERROR(VLOOKUP($A201,Firma!$H$5:$H$233,1,0),1)</f>
        <v>1</v>
      </c>
      <c r="X201" s="425" t="s">
        <v>2379</v>
      </c>
      <c r="Y201" s="1477" t="str">
        <f t="shared" si="3"/>
        <v>2074</v>
      </c>
    </row>
    <row r="202" spans="1:25" customFormat="1">
      <c r="A202" s="1439" t="s">
        <v>2378</v>
      </c>
      <c r="B202" s="1425" t="s">
        <v>241</v>
      </c>
      <c r="C202" s="1425"/>
      <c r="D202" s="1425"/>
      <c r="E202" s="579"/>
      <c r="F202" s="670" t="str">
        <f>IFERROR(VLOOKUP(A202,Factura1_0!$K$5:$K$234,1,0),"1")</f>
        <v>2075</v>
      </c>
      <c r="G202" s="670" t="str">
        <f>IFERROR(VLOOKUP(A202,Boleta1_0!$K$5:$K$234,1,0),1)</f>
        <v>2075</v>
      </c>
      <c r="H202" s="670" t="str">
        <f>IFERROR(VLOOKUP(A202,'Servicios Públicos1_0'!$K$5:$K$233,1,0),1)</f>
        <v>2075</v>
      </c>
      <c r="I202" s="670" t="str">
        <f>IFERROR(VLOOKUP(A202,'Nota de Débito1_0'!$K$5:$K$234,1,0),1)</f>
        <v>2075</v>
      </c>
      <c r="J202" s="670" t="str">
        <f>IFERROR(VLOOKUP(A202,'Nota de Crédito1_0'!$K$5:$K$234,1,0),1)</f>
        <v>2075</v>
      </c>
      <c r="K202" s="670">
        <f>IFERROR(VLOOKUP(A202,Retenciones1_0!$K$5:$K$234,1,0),1)</f>
        <v>1</v>
      </c>
      <c r="L202" s="670">
        <f>IFERROR(VLOOKUP(A202,Percepciones1_0!$K$5:$K$234,1,0),1)</f>
        <v>1</v>
      </c>
      <c r="M202" s="670">
        <f>IFERROR(VLOOKUP(A202,Guía1_0!$K$5:$K$235,1,0),1)</f>
        <v>1</v>
      </c>
      <c r="N202" s="670" t="str">
        <f>IFERROR(VLOOKUP(A202,'Resumen Diario1_1'!$K$5:$K$233,1,0),1)</f>
        <v>2075</v>
      </c>
      <c r="O202" s="670" t="str">
        <f>IFERROR(VLOOKUP(A202,'Comunicación de Baja1_0'!$K$5:$K$233,1,0),1)</f>
        <v>2075</v>
      </c>
      <c r="P202" s="670" t="str">
        <f>IFERROR(VLOOKUP(A202,'Resumen de reversiones1_0'!$K$5:$K$1000,1,0),1)</f>
        <v>2075</v>
      </c>
      <c r="Q202" s="1404" t="str">
        <f>IFERROR(VLOOKUP(A202,Factura2_0!$N$5:$N$1045,1,0),1)</f>
        <v>2075</v>
      </c>
      <c r="R202" s="670" t="str">
        <f>IFERROR(VLOOKUP($A202,Boleta2_0!$N$5:$N$1106,1,0),1)</f>
        <v>2075</v>
      </c>
      <c r="S202" s="1404" t="str">
        <f>IFERROR(VLOOKUP($A202,'Servicios Públicos2_0'!$N$5:$N$262,1,0),1)</f>
        <v>2075</v>
      </c>
      <c r="T202" s="670" t="str">
        <f>IFERROR(VLOOKUP($A202,NotaCredito2_0!$N$5:$N$256,1,0),1)</f>
        <v>2075</v>
      </c>
      <c r="U202" s="670" t="str">
        <f>IFERROR(VLOOKUP($A202,NotaDebito2_0!$N$5:$N$253,1,0),1)</f>
        <v>2075</v>
      </c>
      <c r="V202" s="670">
        <f>IFERROR(VLOOKUP($A202,General!$C$5:$C$233,1,0),1)</f>
        <v>1</v>
      </c>
      <c r="W202" s="670">
        <f>IFERROR(VLOOKUP($A202,Firma!$H$5:$H$233,1,0),1)</f>
        <v>1</v>
      </c>
      <c r="X202" s="425" t="s">
        <v>2378</v>
      </c>
      <c r="Y202" s="1477" t="str">
        <f t="shared" si="3"/>
        <v>2075</v>
      </c>
    </row>
    <row r="203" spans="1:25" customFormat="1">
      <c r="A203" s="1439" t="s">
        <v>2377</v>
      </c>
      <c r="B203" s="1425" t="s">
        <v>552</v>
      </c>
      <c r="C203" s="1425"/>
      <c r="D203" s="1425"/>
      <c r="E203" s="579"/>
      <c r="F203" s="670" t="str">
        <f>IFERROR(VLOOKUP(A203,Factura1_0!$K$5:$K$234,1,0),"1")</f>
        <v>1</v>
      </c>
      <c r="G203" s="670">
        <f>IFERROR(VLOOKUP(A203,Boleta1_0!$K$5:$K$234,1,0),1)</f>
        <v>1</v>
      </c>
      <c r="H203" s="670">
        <f>IFERROR(VLOOKUP(A203,'Servicios Públicos1_0'!$K$5:$K$233,1,0),1)</f>
        <v>1</v>
      </c>
      <c r="I203" s="670">
        <f>IFERROR(VLOOKUP(A203,'Nota de Débito1_0'!$K$5:$K$234,1,0),1)</f>
        <v>1</v>
      </c>
      <c r="J203" s="670">
        <f>IFERROR(VLOOKUP(A203,'Nota de Crédito1_0'!$K$5:$K$234,1,0),1)</f>
        <v>1</v>
      </c>
      <c r="K203" s="670">
        <f>IFERROR(VLOOKUP(A203,Retenciones1_0!$K$5:$K$234,1,0),1)</f>
        <v>1</v>
      </c>
      <c r="L203" s="670">
        <f>IFERROR(VLOOKUP(A203,Percepciones1_0!$K$5:$K$234,1,0),1)</f>
        <v>1</v>
      </c>
      <c r="M203" s="670">
        <f>IFERROR(VLOOKUP(A203,Guía1_0!$K$5:$K$235,1,0),1)</f>
        <v>1</v>
      </c>
      <c r="N203" s="670">
        <f>IFERROR(VLOOKUP(A203,'Resumen Diario1_1'!$K$5:$K$233,1,0),1)</f>
        <v>1</v>
      </c>
      <c r="O203" s="670">
        <f>IFERROR(VLOOKUP(A203,'Comunicación de Baja1_0'!$K$5:$K$233,1,0),1)</f>
        <v>1</v>
      </c>
      <c r="P203" s="670">
        <f>IFERROR(VLOOKUP(A203,'Resumen de reversiones1_0'!$K$5:$K$1000,1,0),1)</f>
        <v>1</v>
      </c>
      <c r="Q203" s="1404">
        <f>IFERROR(VLOOKUP(A203,Factura2_0!$N$5:$N$1045,1,0),1)</f>
        <v>1</v>
      </c>
      <c r="R203" s="670">
        <f>IFERROR(VLOOKUP($A203,Boleta2_0!$N$5:$N$1106,1,0),1)</f>
        <v>1</v>
      </c>
      <c r="S203" s="1404">
        <f>IFERROR(VLOOKUP($A203,'Servicios Públicos2_0'!$N$5:$N$262,1,0),1)</f>
        <v>1</v>
      </c>
      <c r="T203" s="670">
        <f>IFERROR(VLOOKUP($A203,NotaCredito2_0!$N$5:$N$256,1,0),1)</f>
        <v>1</v>
      </c>
      <c r="U203" s="670">
        <f>IFERROR(VLOOKUP($A203,NotaDebito2_0!$N$5:$N$253,1,0),1)</f>
        <v>1</v>
      </c>
      <c r="V203" s="670">
        <f>IFERROR(VLOOKUP($A203,General!$C$5:$C$233,1,0),1)</f>
        <v>1</v>
      </c>
      <c r="W203" s="670" t="str">
        <f>IFERROR(VLOOKUP($A203,Firma!$H$5:$H$233,1,0),1)</f>
        <v>2076</v>
      </c>
      <c r="X203" s="425" t="s">
        <v>2377</v>
      </c>
      <c r="Y203" s="1477" t="str">
        <f t="shared" si="3"/>
        <v>2076</v>
      </c>
    </row>
    <row r="204" spans="1:25" customFormat="1">
      <c r="A204" s="1439" t="s">
        <v>2376</v>
      </c>
      <c r="B204" s="1425" t="s">
        <v>553</v>
      </c>
      <c r="C204" s="1425"/>
      <c r="D204" s="1425"/>
      <c r="E204" s="579"/>
      <c r="F204" s="670" t="str">
        <f>IFERROR(VLOOKUP(A204,Factura1_0!$K$5:$K$234,1,0),"1")</f>
        <v>1</v>
      </c>
      <c r="G204" s="670">
        <f>IFERROR(VLOOKUP(A204,Boleta1_0!$K$5:$K$234,1,0),1)</f>
        <v>1</v>
      </c>
      <c r="H204" s="670">
        <f>IFERROR(VLOOKUP(A204,'Servicios Públicos1_0'!$K$5:$K$233,1,0),1)</f>
        <v>1</v>
      </c>
      <c r="I204" s="670">
        <f>IFERROR(VLOOKUP(A204,'Nota de Débito1_0'!$K$5:$K$234,1,0),1)</f>
        <v>1</v>
      </c>
      <c r="J204" s="670">
        <f>IFERROR(VLOOKUP(A204,'Nota de Crédito1_0'!$K$5:$K$234,1,0),1)</f>
        <v>1</v>
      </c>
      <c r="K204" s="670">
        <f>IFERROR(VLOOKUP(A204,Retenciones1_0!$K$5:$K$234,1,0),1)</f>
        <v>1</v>
      </c>
      <c r="L204" s="670">
        <f>IFERROR(VLOOKUP(A204,Percepciones1_0!$K$5:$K$234,1,0),1)</f>
        <v>1</v>
      </c>
      <c r="M204" s="670">
        <f>IFERROR(VLOOKUP(A204,Guía1_0!$K$5:$K$235,1,0),1)</f>
        <v>1</v>
      </c>
      <c r="N204" s="670">
        <f>IFERROR(VLOOKUP(A204,'Resumen Diario1_1'!$K$5:$K$233,1,0),1)</f>
        <v>1</v>
      </c>
      <c r="O204" s="670">
        <f>IFERROR(VLOOKUP(A204,'Comunicación de Baja1_0'!$K$5:$K$233,1,0),1)</f>
        <v>1</v>
      </c>
      <c r="P204" s="670">
        <f>IFERROR(VLOOKUP(A204,'Resumen de reversiones1_0'!$K$5:$K$1000,1,0),1)</f>
        <v>1</v>
      </c>
      <c r="Q204" s="1404">
        <f>IFERROR(VLOOKUP(A204,Factura2_0!$N$5:$N$1045,1,0),1)</f>
        <v>1</v>
      </c>
      <c r="R204" s="670">
        <f>IFERROR(VLOOKUP($A204,Boleta2_0!$N$5:$N$1106,1,0),1)</f>
        <v>1</v>
      </c>
      <c r="S204" s="1404">
        <f>IFERROR(VLOOKUP($A204,'Servicios Públicos2_0'!$N$5:$N$262,1,0),1)</f>
        <v>1</v>
      </c>
      <c r="T204" s="670">
        <f>IFERROR(VLOOKUP($A204,NotaCredito2_0!$N$5:$N$256,1,0),1)</f>
        <v>1</v>
      </c>
      <c r="U204" s="670">
        <f>IFERROR(VLOOKUP($A204,NotaDebito2_0!$N$5:$N$253,1,0),1)</f>
        <v>1</v>
      </c>
      <c r="V204" s="670">
        <f>IFERROR(VLOOKUP($A204,General!$C$5:$C$233,1,0),1)</f>
        <v>1</v>
      </c>
      <c r="W204" s="670" t="str">
        <f>IFERROR(VLOOKUP($A204,Firma!$H$5:$H$233,1,0),1)</f>
        <v>2077</v>
      </c>
      <c r="X204" s="425" t="s">
        <v>2376</v>
      </c>
      <c r="Y204" s="1477" t="str">
        <f t="shared" si="3"/>
        <v>2077</v>
      </c>
    </row>
    <row r="205" spans="1:25" customFormat="1">
      <c r="A205" s="1439" t="s">
        <v>2375</v>
      </c>
      <c r="B205" s="1425" t="s">
        <v>555</v>
      </c>
      <c r="C205" s="1425"/>
      <c r="D205" s="1425"/>
      <c r="E205" s="579"/>
      <c r="F205" s="670" t="str">
        <f>IFERROR(VLOOKUP(A205,Factura1_0!$K$5:$K$234,1,0),"1")</f>
        <v>1</v>
      </c>
      <c r="G205" s="670">
        <f>IFERROR(VLOOKUP(A205,Boleta1_0!$K$5:$K$234,1,0),1)</f>
        <v>1</v>
      </c>
      <c r="H205" s="670">
        <f>IFERROR(VLOOKUP(A205,'Servicios Públicos1_0'!$K$5:$K$233,1,0),1)</f>
        <v>1</v>
      </c>
      <c r="I205" s="670">
        <f>IFERROR(VLOOKUP(A205,'Nota de Débito1_0'!$K$5:$K$234,1,0),1)</f>
        <v>1</v>
      </c>
      <c r="J205" s="670">
        <f>IFERROR(VLOOKUP(A205,'Nota de Crédito1_0'!$K$5:$K$234,1,0),1)</f>
        <v>1</v>
      </c>
      <c r="K205" s="670">
        <f>IFERROR(VLOOKUP(A205,Retenciones1_0!$K$5:$K$234,1,0),1)</f>
        <v>1</v>
      </c>
      <c r="L205" s="670">
        <f>IFERROR(VLOOKUP(A205,Percepciones1_0!$K$5:$K$234,1,0),1)</f>
        <v>1</v>
      </c>
      <c r="M205" s="670">
        <f>IFERROR(VLOOKUP(A205,Guía1_0!$K$5:$K$235,1,0),1)</f>
        <v>1</v>
      </c>
      <c r="N205" s="670">
        <f>IFERROR(VLOOKUP(A205,'Resumen Diario1_1'!$K$5:$K$233,1,0),1)</f>
        <v>1</v>
      </c>
      <c r="O205" s="670">
        <f>IFERROR(VLOOKUP(A205,'Comunicación de Baja1_0'!$K$5:$K$233,1,0),1)</f>
        <v>1</v>
      </c>
      <c r="P205" s="670">
        <f>IFERROR(VLOOKUP(A205,'Resumen de reversiones1_0'!$K$5:$K$1000,1,0),1)</f>
        <v>1</v>
      </c>
      <c r="Q205" s="1404">
        <f>IFERROR(VLOOKUP(A205,Factura2_0!$N$5:$N$1045,1,0),1)</f>
        <v>1</v>
      </c>
      <c r="R205" s="670">
        <f>IFERROR(VLOOKUP($A205,Boleta2_0!$N$5:$N$1106,1,0),1)</f>
        <v>1</v>
      </c>
      <c r="S205" s="1404">
        <f>IFERROR(VLOOKUP($A205,'Servicios Públicos2_0'!$N$5:$N$262,1,0),1)</f>
        <v>1</v>
      </c>
      <c r="T205" s="670">
        <f>IFERROR(VLOOKUP($A205,NotaCredito2_0!$N$5:$N$256,1,0),1)</f>
        <v>1</v>
      </c>
      <c r="U205" s="670">
        <f>IFERROR(VLOOKUP($A205,NotaDebito2_0!$N$5:$N$253,1,0),1)</f>
        <v>1</v>
      </c>
      <c r="V205" s="670">
        <f>IFERROR(VLOOKUP($A205,General!$C$5:$C$233,1,0),1)</f>
        <v>1</v>
      </c>
      <c r="W205" s="670" t="str">
        <f>IFERROR(VLOOKUP($A205,Firma!$H$5:$H$233,1,0),1)</f>
        <v>2078</v>
      </c>
      <c r="X205" s="425" t="s">
        <v>2375</v>
      </c>
      <c r="Y205" s="1477" t="str">
        <f t="shared" si="3"/>
        <v>2078</v>
      </c>
    </row>
    <row r="206" spans="1:25" customFormat="1">
      <c r="A206" s="1439" t="s">
        <v>2374</v>
      </c>
      <c r="B206" s="1425" t="s">
        <v>556</v>
      </c>
      <c r="C206" s="1425"/>
      <c r="D206" s="1425"/>
      <c r="E206" s="579"/>
      <c r="F206" s="670" t="str">
        <f>IFERROR(VLOOKUP(A206,Factura1_0!$K$5:$K$234,1,0),"1")</f>
        <v>1</v>
      </c>
      <c r="G206" s="670">
        <f>IFERROR(VLOOKUP(A206,Boleta1_0!$K$5:$K$234,1,0),1)</f>
        <v>1</v>
      </c>
      <c r="H206" s="670">
        <f>IFERROR(VLOOKUP(A206,'Servicios Públicos1_0'!$K$5:$K$233,1,0),1)</f>
        <v>1</v>
      </c>
      <c r="I206" s="670">
        <f>IFERROR(VLOOKUP(A206,'Nota de Débito1_0'!$K$5:$K$234,1,0),1)</f>
        <v>1</v>
      </c>
      <c r="J206" s="670">
        <f>IFERROR(VLOOKUP(A206,'Nota de Crédito1_0'!$K$5:$K$234,1,0),1)</f>
        <v>1</v>
      </c>
      <c r="K206" s="670">
        <f>IFERROR(VLOOKUP(A206,Retenciones1_0!$K$5:$K$234,1,0),1)</f>
        <v>1</v>
      </c>
      <c r="L206" s="670">
        <f>IFERROR(VLOOKUP(A206,Percepciones1_0!$K$5:$K$234,1,0),1)</f>
        <v>1</v>
      </c>
      <c r="M206" s="670">
        <f>IFERROR(VLOOKUP(A206,Guía1_0!$K$5:$K$235,1,0),1)</f>
        <v>1</v>
      </c>
      <c r="N206" s="670">
        <f>IFERROR(VLOOKUP(A206,'Resumen Diario1_1'!$K$5:$K$233,1,0),1)</f>
        <v>1</v>
      </c>
      <c r="O206" s="670">
        <f>IFERROR(VLOOKUP(A206,'Comunicación de Baja1_0'!$K$5:$K$233,1,0),1)</f>
        <v>1</v>
      </c>
      <c r="P206" s="670">
        <f>IFERROR(VLOOKUP(A206,'Resumen de reversiones1_0'!$K$5:$K$1000,1,0),1)</f>
        <v>1</v>
      </c>
      <c r="Q206" s="1404">
        <f>IFERROR(VLOOKUP(A206,Factura2_0!$N$5:$N$1045,1,0),1)</f>
        <v>1</v>
      </c>
      <c r="R206" s="670">
        <f>IFERROR(VLOOKUP($A206,Boleta2_0!$N$5:$N$1106,1,0),1)</f>
        <v>1</v>
      </c>
      <c r="S206" s="1404">
        <f>IFERROR(VLOOKUP($A206,'Servicios Públicos2_0'!$N$5:$N$262,1,0),1)</f>
        <v>1</v>
      </c>
      <c r="T206" s="670">
        <f>IFERROR(VLOOKUP($A206,NotaCredito2_0!$N$5:$N$256,1,0),1)</f>
        <v>1</v>
      </c>
      <c r="U206" s="670">
        <f>IFERROR(VLOOKUP($A206,NotaDebito2_0!$N$5:$N$253,1,0),1)</f>
        <v>1</v>
      </c>
      <c r="V206" s="670">
        <f>IFERROR(VLOOKUP($A206,General!$C$5:$C$233,1,0),1)</f>
        <v>1</v>
      </c>
      <c r="W206" s="670" t="str">
        <f>IFERROR(VLOOKUP($A206,Firma!$H$5:$H$233,1,0),1)</f>
        <v>2079</v>
      </c>
      <c r="X206" s="425" t="s">
        <v>2374</v>
      </c>
      <c r="Y206" s="1477" t="str">
        <f t="shared" si="3"/>
        <v>2079</v>
      </c>
    </row>
    <row r="207" spans="1:25" customFormat="1">
      <c r="A207" s="1439" t="s">
        <v>2373</v>
      </c>
      <c r="B207" s="1425" t="s">
        <v>557</v>
      </c>
      <c r="C207" s="1425"/>
      <c r="D207" s="1425"/>
      <c r="E207" s="579"/>
      <c r="F207" s="670" t="str">
        <f>IFERROR(VLOOKUP(A207,Factura1_0!$K$5:$K$234,1,0),"1")</f>
        <v>1</v>
      </c>
      <c r="G207" s="670">
        <f>IFERROR(VLOOKUP(A207,Boleta1_0!$K$5:$K$234,1,0),1)</f>
        <v>1</v>
      </c>
      <c r="H207" s="670">
        <f>IFERROR(VLOOKUP(A207,'Servicios Públicos1_0'!$K$5:$K$233,1,0),1)</f>
        <v>1</v>
      </c>
      <c r="I207" s="670">
        <f>IFERROR(VLOOKUP(A207,'Nota de Débito1_0'!$K$5:$K$234,1,0),1)</f>
        <v>1</v>
      </c>
      <c r="J207" s="670">
        <f>IFERROR(VLOOKUP(A207,'Nota de Crédito1_0'!$K$5:$K$234,1,0),1)</f>
        <v>1</v>
      </c>
      <c r="K207" s="670">
        <f>IFERROR(VLOOKUP(A207,Retenciones1_0!$K$5:$K$234,1,0),1)</f>
        <v>1</v>
      </c>
      <c r="L207" s="670">
        <f>IFERROR(VLOOKUP(A207,Percepciones1_0!$K$5:$K$234,1,0),1)</f>
        <v>1</v>
      </c>
      <c r="M207" s="670">
        <f>IFERROR(VLOOKUP(A207,Guía1_0!$K$5:$K$235,1,0),1)</f>
        <v>1</v>
      </c>
      <c r="N207" s="670">
        <f>IFERROR(VLOOKUP(A207,'Resumen Diario1_1'!$K$5:$K$233,1,0),1)</f>
        <v>1</v>
      </c>
      <c r="O207" s="670">
        <f>IFERROR(VLOOKUP(A207,'Comunicación de Baja1_0'!$K$5:$K$233,1,0),1)</f>
        <v>1</v>
      </c>
      <c r="P207" s="670">
        <f>IFERROR(VLOOKUP(A207,'Resumen de reversiones1_0'!$K$5:$K$1000,1,0),1)</f>
        <v>1</v>
      </c>
      <c r="Q207" s="1404">
        <f>IFERROR(VLOOKUP(A207,Factura2_0!$N$5:$N$1045,1,0),1)</f>
        <v>1</v>
      </c>
      <c r="R207" s="670">
        <f>IFERROR(VLOOKUP($A207,Boleta2_0!$N$5:$N$1106,1,0),1)</f>
        <v>1</v>
      </c>
      <c r="S207" s="1404">
        <f>IFERROR(VLOOKUP($A207,'Servicios Públicos2_0'!$N$5:$N$262,1,0),1)</f>
        <v>1</v>
      </c>
      <c r="T207" s="670">
        <f>IFERROR(VLOOKUP($A207,NotaCredito2_0!$N$5:$N$256,1,0),1)</f>
        <v>1</v>
      </c>
      <c r="U207" s="670">
        <f>IFERROR(VLOOKUP($A207,NotaDebito2_0!$N$5:$N$253,1,0),1)</f>
        <v>1</v>
      </c>
      <c r="V207" s="670">
        <f>IFERROR(VLOOKUP($A207,General!$C$5:$C$233,1,0),1)</f>
        <v>1</v>
      </c>
      <c r="W207" s="670" t="str">
        <f>IFERROR(VLOOKUP($A207,Firma!$H$5:$H$233,1,0),1)</f>
        <v>2080</v>
      </c>
      <c r="X207" s="425" t="s">
        <v>2373</v>
      </c>
      <c r="Y207" s="1477" t="str">
        <f t="shared" si="3"/>
        <v>2080</v>
      </c>
    </row>
    <row r="208" spans="1:25" customFormat="1">
      <c r="A208" s="1439" t="s">
        <v>2372</v>
      </c>
      <c r="B208" s="1425" t="s">
        <v>558</v>
      </c>
      <c r="C208" s="1425"/>
      <c r="D208" s="1425"/>
      <c r="E208" s="579"/>
      <c r="F208" s="670" t="str">
        <f>IFERROR(VLOOKUP(A208,Factura1_0!$K$5:$K$234,1,0),"1")</f>
        <v>1</v>
      </c>
      <c r="G208" s="670">
        <f>IFERROR(VLOOKUP(A208,Boleta1_0!$K$5:$K$234,1,0),1)</f>
        <v>1</v>
      </c>
      <c r="H208" s="670">
        <f>IFERROR(VLOOKUP(A208,'Servicios Públicos1_0'!$K$5:$K$233,1,0),1)</f>
        <v>1</v>
      </c>
      <c r="I208" s="670">
        <f>IFERROR(VLOOKUP(A208,'Nota de Débito1_0'!$K$5:$K$234,1,0),1)</f>
        <v>1</v>
      </c>
      <c r="J208" s="670">
        <f>IFERROR(VLOOKUP(A208,'Nota de Crédito1_0'!$K$5:$K$234,1,0),1)</f>
        <v>1</v>
      </c>
      <c r="K208" s="670">
        <f>IFERROR(VLOOKUP(A208,Retenciones1_0!$K$5:$K$234,1,0),1)</f>
        <v>1</v>
      </c>
      <c r="L208" s="670">
        <f>IFERROR(VLOOKUP(A208,Percepciones1_0!$K$5:$K$234,1,0),1)</f>
        <v>1</v>
      </c>
      <c r="M208" s="670">
        <f>IFERROR(VLOOKUP(A208,Guía1_0!$K$5:$K$235,1,0),1)</f>
        <v>1</v>
      </c>
      <c r="N208" s="670">
        <f>IFERROR(VLOOKUP(A208,'Resumen Diario1_1'!$K$5:$K$233,1,0),1)</f>
        <v>1</v>
      </c>
      <c r="O208" s="670">
        <f>IFERROR(VLOOKUP(A208,'Comunicación de Baja1_0'!$K$5:$K$233,1,0),1)</f>
        <v>1</v>
      </c>
      <c r="P208" s="670">
        <f>IFERROR(VLOOKUP(A208,'Resumen de reversiones1_0'!$K$5:$K$1000,1,0),1)</f>
        <v>1</v>
      </c>
      <c r="Q208" s="1404">
        <f>IFERROR(VLOOKUP(A208,Factura2_0!$N$5:$N$1045,1,0),1)</f>
        <v>1</v>
      </c>
      <c r="R208" s="670">
        <f>IFERROR(VLOOKUP($A208,Boleta2_0!$N$5:$N$1106,1,0),1)</f>
        <v>1</v>
      </c>
      <c r="S208" s="1404">
        <f>IFERROR(VLOOKUP($A208,'Servicios Públicos2_0'!$N$5:$N$262,1,0),1)</f>
        <v>1</v>
      </c>
      <c r="T208" s="670">
        <f>IFERROR(VLOOKUP($A208,NotaCredito2_0!$N$5:$N$256,1,0),1)</f>
        <v>1</v>
      </c>
      <c r="U208" s="670">
        <f>IFERROR(VLOOKUP($A208,NotaDebito2_0!$N$5:$N$253,1,0),1)</f>
        <v>1</v>
      </c>
      <c r="V208" s="670">
        <f>IFERROR(VLOOKUP($A208,General!$C$5:$C$233,1,0),1)</f>
        <v>1</v>
      </c>
      <c r="W208" s="670" t="str">
        <f>IFERROR(VLOOKUP($A208,Firma!$H$5:$H$233,1,0),1)</f>
        <v>2081</v>
      </c>
      <c r="X208" s="425" t="s">
        <v>2372</v>
      </c>
      <c r="Y208" s="1477" t="str">
        <f t="shared" si="3"/>
        <v>2081</v>
      </c>
    </row>
    <row r="209" spans="1:25" customFormat="1">
      <c r="A209" s="1439" t="s">
        <v>2371</v>
      </c>
      <c r="B209" s="1425" t="s">
        <v>560</v>
      </c>
      <c r="C209" s="1425"/>
      <c r="D209" s="1425"/>
      <c r="E209" s="579"/>
      <c r="F209" s="670" t="str">
        <f>IFERROR(VLOOKUP(A209,Factura1_0!$K$5:$K$234,1,0),"1")</f>
        <v>1</v>
      </c>
      <c r="G209" s="670">
        <f>IFERROR(VLOOKUP(A209,Boleta1_0!$K$5:$K$234,1,0),1)</f>
        <v>1</v>
      </c>
      <c r="H209" s="670">
        <f>IFERROR(VLOOKUP(A209,'Servicios Públicos1_0'!$K$5:$K$233,1,0),1)</f>
        <v>1</v>
      </c>
      <c r="I209" s="670">
        <f>IFERROR(VLOOKUP(A209,'Nota de Débito1_0'!$K$5:$K$234,1,0),1)</f>
        <v>1</v>
      </c>
      <c r="J209" s="670">
        <f>IFERROR(VLOOKUP(A209,'Nota de Crédito1_0'!$K$5:$K$234,1,0),1)</f>
        <v>1</v>
      </c>
      <c r="K209" s="670">
        <f>IFERROR(VLOOKUP(A209,Retenciones1_0!$K$5:$K$234,1,0),1)</f>
        <v>1</v>
      </c>
      <c r="L209" s="670">
        <f>IFERROR(VLOOKUP(A209,Percepciones1_0!$K$5:$K$234,1,0),1)</f>
        <v>1</v>
      </c>
      <c r="M209" s="670">
        <f>IFERROR(VLOOKUP(A209,Guía1_0!$K$5:$K$235,1,0),1)</f>
        <v>1</v>
      </c>
      <c r="N209" s="670">
        <f>IFERROR(VLOOKUP(A209,'Resumen Diario1_1'!$K$5:$K$233,1,0),1)</f>
        <v>1</v>
      </c>
      <c r="O209" s="670">
        <f>IFERROR(VLOOKUP(A209,'Comunicación de Baja1_0'!$K$5:$K$233,1,0),1)</f>
        <v>1</v>
      </c>
      <c r="P209" s="670">
        <f>IFERROR(VLOOKUP(A209,'Resumen de reversiones1_0'!$K$5:$K$1000,1,0),1)</f>
        <v>1</v>
      </c>
      <c r="Q209" s="1404">
        <f>IFERROR(VLOOKUP(A209,Factura2_0!$N$5:$N$1045,1,0),1)</f>
        <v>1</v>
      </c>
      <c r="R209" s="670">
        <f>IFERROR(VLOOKUP($A209,Boleta2_0!$N$5:$N$1106,1,0),1)</f>
        <v>1</v>
      </c>
      <c r="S209" s="1404">
        <f>IFERROR(VLOOKUP($A209,'Servicios Públicos2_0'!$N$5:$N$262,1,0),1)</f>
        <v>1</v>
      </c>
      <c r="T209" s="670">
        <f>IFERROR(VLOOKUP($A209,NotaCredito2_0!$N$5:$N$256,1,0),1)</f>
        <v>1</v>
      </c>
      <c r="U209" s="670">
        <f>IFERROR(VLOOKUP($A209,NotaDebito2_0!$N$5:$N$253,1,0),1)</f>
        <v>1</v>
      </c>
      <c r="V209" s="670">
        <f>IFERROR(VLOOKUP($A209,General!$C$5:$C$233,1,0),1)</f>
        <v>1</v>
      </c>
      <c r="W209" s="670" t="str">
        <f>IFERROR(VLOOKUP($A209,Firma!$H$5:$H$233,1,0),1)</f>
        <v>2082</v>
      </c>
      <c r="X209" s="425" t="s">
        <v>2371</v>
      </c>
      <c r="Y209" s="1477" t="str">
        <f t="shared" si="3"/>
        <v>2082</v>
      </c>
    </row>
    <row r="210" spans="1:25" customFormat="1">
      <c r="A210" s="1439" t="s">
        <v>2370</v>
      </c>
      <c r="B210" s="1425" t="s">
        <v>559</v>
      </c>
      <c r="C210" s="1425"/>
      <c r="D210" s="1425"/>
      <c r="E210" s="579"/>
      <c r="F210" s="670" t="str">
        <f>IFERROR(VLOOKUP(A210,Factura1_0!$K$5:$K$234,1,0),"1")</f>
        <v>1</v>
      </c>
      <c r="G210" s="670">
        <f>IFERROR(VLOOKUP(A210,Boleta1_0!$K$5:$K$234,1,0),1)</f>
        <v>1</v>
      </c>
      <c r="H210" s="670">
        <f>IFERROR(VLOOKUP(A210,'Servicios Públicos1_0'!$K$5:$K$233,1,0),1)</f>
        <v>1</v>
      </c>
      <c r="I210" s="670">
        <f>IFERROR(VLOOKUP(A210,'Nota de Débito1_0'!$K$5:$K$234,1,0),1)</f>
        <v>1</v>
      </c>
      <c r="J210" s="670">
        <f>IFERROR(VLOOKUP(A210,'Nota de Crédito1_0'!$K$5:$K$234,1,0),1)</f>
        <v>1</v>
      </c>
      <c r="K210" s="670">
        <f>IFERROR(VLOOKUP(A210,Retenciones1_0!$K$5:$K$234,1,0),1)</f>
        <v>1</v>
      </c>
      <c r="L210" s="670">
        <f>IFERROR(VLOOKUP(A210,Percepciones1_0!$K$5:$K$234,1,0),1)</f>
        <v>1</v>
      </c>
      <c r="M210" s="670">
        <f>IFERROR(VLOOKUP(A210,Guía1_0!$K$5:$K$235,1,0),1)</f>
        <v>1</v>
      </c>
      <c r="N210" s="670">
        <f>IFERROR(VLOOKUP(A210,'Resumen Diario1_1'!$K$5:$K$233,1,0),1)</f>
        <v>1</v>
      </c>
      <c r="O210" s="670">
        <f>IFERROR(VLOOKUP(A210,'Comunicación de Baja1_0'!$K$5:$K$233,1,0),1)</f>
        <v>1</v>
      </c>
      <c r="P210" s="670">
        <f>IFERROR(VLOOKUP(A210,'Resumen de reversiones1_0'!$K$5:$K$1000,1,0),1)</f>
        <v>1</v>
      </c>
      <c r="Q210" s="1404">
        <f>IFERROR(VLOOKUP(A210,Factura2_0!$N$5:$N$1045,1,0),1)</f>
        <v>1</v>
      </c>
      <c r="R210" s="670">
        <f>IFERROR(VLOOKUP($A210,Boleta2_0!$N$5:$N$1106,1,0),1)</f>
        <v>1</v>
      </c>
      <c r="S210" s="1404">
        <f>IFERROR(VLOOKUP($A210,'Servicios Públicos2_0'!$N$5:$N$262,1,0),1)</f>
        <v>1</v>
      </c>
      <c r="T210" s="670">
        <f>IFERROR(VLOOKUP($A210,NotaCredito2_0!$N$5:$N$256,1,0),1)</f>
        <v>1</v>
      </c>
      <c r="U210" s="670">
        <f>IFERROR(VLOOKUP($A210,NotaDebito2_0!$N$5:$N$253,1,0),1)</f>
        <v>1</v>
      </c>
      <c r="V210" s="670">
        <f>IFERROR(VLOOKUP($A210,General!$C$5:$C$233,1,0),1)</f>
        <v>1</v>
      </c>
      <c r="W210" s="670" t="str">
        <f>IFERROR(VLOOKUP($A210,Firma!$H$5:$H$233,1,0),1)</f>
        <v>2083</v>
      </c>
      <c r="X210" s="425" t="s">
        <v>2370</v>
      </c>
      <c r="Y210" s="1477" t="str">
        <f t="shared" si="3"/>
        <v>2083</v>
      </c>
    </row>
    <row r="211" spans="1:25" customFormat="1">
      <c r="A211" s="1439" t="s">
        <v>2369</v>
      </c>
      <c r="B211" s="1425" t="s">
        <v>563</v>
      </c>
      <c r="C211" s="1425"/>
      <c r="D211" s="1425"/>
      <c r="E211" s="579"/>
      <c r="F211" s="670" t="str">
        <f>IFERROR(VLOOKUP(A211,Factura1_0!$K$5:$K$234,1,0),"1")</f>
        <v>1</v>
      </c>
      <c r="G211" s="670">
        <f>IFERROR(VLOOKUP(A211,Boleta1_0!$K$5:$K$234,1,0),1)</f>
        <v>1</v>
      </c>
      <c r="H211" s="670">
        <f>IFERROR(VLOOKUP(A211,'Servicios Públicos1_0'!$K$5:$K$233,1,0),1)</f>
        <v>1</v>
      </c>
      <c r="I211" s="670">
        <f>IFERROR(VLOOKUP(A211,'Nota de Débito1_0'!$K$5:$K$234,1,0),1)</f>
        <v>1</v>
      </c>
      <c r="J211" s="670">
        <f>IFERROR(VLOOKUP(A211,'Nota de Crédito1_0'!$K$5:$K$234,1,0),1)</f>
        <v>1</v>
      </c>
      <c r="K211" s="670">
        <f>IFERROR(VLOOKUP(A211,Retenciones1_0!$K$5:$K$234,1,0),1)</f>
        <v>1</v>
      </c>
      <c r="L211" s="670">
        <f>IFERROR(VLOOKUP(A211,Percepciones1_0!$K$5:$K$234,1,0),1)</f>
        <v>1</v>
      </c>
      <c r="M211" s="670">
        <f>IFERROR(VLOOKUP(A211,Guía1_0!$K$5:$K$235,1,0),1)</f>
        <v>1</v>
      </c>
      <c r="N211" s="670">
        <f>IFERROR(VLOOKUP(A211,'Resumen Diario1_1'!$K$5:$K$233,1,0),1)</f>
        <v>1</v>
      </c>
      <c r="O211" s="670">
        <f>IFERROR(VLOOKUP(A211,'Comunicación de Baja1_0'!$K$5:$K$233,1,0),1)</f>
        <v>1</v>
      </c>
      <c r="P211" s="670">
        <f>IFERROR(VLOOKUP(A211,'Resumen de reversiones1_0'!$K$5:$K$1000,1,0),1)</f>
        <v>1</v>
      </c>
      <c r="Q211" s="1404">
        <f>IFERROR(VLOOKUP(A211,Factura2_0!$N$5:$N$1045,1,0),1)</f>
        <v>1</v>
      </c>
      <c r="R211" s="670">
        <f>IFERROR(VLOOKUP($A211,Boleta2_0!$N$5:$N$1106,1,0),1)</f>
        <v>1</v>
      </c>
      <c r="S211" s="1404">
        <f>IFERROR(VLOOKUP($A211,'Servicios Públicos2_0'!$N$5:$N$262,1,0),1)</f>
        <v>1</v>
      </c>
      <c r="T211" s="670">
        <f>IFERROR(VLOOKUP($A211,NotaCredito2_0!$N$5:$N$256,1,0),1)</f>
        <v>1</v>
      </c>
      <c r="U211" s="670">
        <f>IFERROR(VLOOKUP($A211,NotaDebito2_0!$N$5:$N$253,1,0),1)</f>
        <v>1</v>
      </c>
      <c r="V211" s="670">
        <f>IFERROR(VLOOKUP($A211,General!$C$5:$C$233,1,0),1)</f>
        <v>1</v>
      </c>
      <c r="W211" s="670" t="str">
        <f>IFERROR(VLOOKUP($A211,Firma!$H$5:$H$233,1,0),1)</f>
        <v>2084</v>
      </c>
      <c r="X211" s="425" t="s">
        <v>2369</v>
      </c>
      <c r="Y211" s="1477" t="str">
        <f t="shared" si="3"/>
        <v>2084</v>
      </c>
    </row>
    <row r="212" spans="1:25" customFormat="1">
      <c r="A212" s="1439" t="s">
        <v>2368</v>
      </c>
      <c r="B212" s="1425" t="s">
        <v>562</v>
      </c>
      <c r="C212" s="1425"/>
      <c r="D212" s="1425"/>
      <c r="E212" s="579"/>
      <c r="F212" s="670" t="str">
        <f>IFERROR(VLOOKUP(A212,Factura1_0!$K$5:$K$234,1,0),"1")</f>
        <v>1</v>
      </c>
      <c r="G212" s="670">
        <f>IFERROR(VLOOKUP(A212,Boleta1_0!$K$5:$K$234,1,0),1)</f>
        <v>1</v>
      </c>
      <c r="H212" s="670">
        <f>IFERROR(VLOOKUP(A212,'Servicios Públicos1_0'!$K$5:$K$233,1,0),1)</f>
        <v>1</v>
      </c>
      <c r="I212" s="670">
        <f>IFERROR(VLOOKUP(A212,'Nota de Débito1_0'!$K$5:$K$234,1,0),1)</f>
        <v>1</v>
      </c>
      <c r="J212" s="670">
        <f>IFERROR(VLOOKUP(A212,'Nota de Crédito1_0'!$K$5:$K$234,1,0),1)</f>
        <v>1</v>
      </c>
      <c r="K212" s="670">
        <f>IFERROR(VLOOKUP(A212,Retenciones1_0!$K$5:$K$234,1,0),1)</f>
        <v>1</v>
      </c>
      <c r="L212" s="670">
        <f>IFERROR(VLOOKUP(A212,Percepciones1_0!$K$5:$K$234,1,0),1)</f>
        <v>1</v>
      </c>
      <c r="M212" s="670">
        <f>IFERROR(VLOOKUP(A212,Guía1_0!$K$5:$K$235,1,0),1)</f>
        <v>1</v>
      </c>
      <c r="N212" s="670">
        <f>IFERROR(VLOOKUP(A212,'Resumen Diario1_1'!$K$5:$K$233,1,0),1)</f>
        <v>1</v>
      </c>
      <c r="O212" s="670">
        <f>IFERROR(VLOOKUP(A212,'Comunicación de Baja1_0'!$K$5:$K$233,1,0),1)</f>
        <v>1</v>
      </c>
      <c r="P212" s="670">
        <f>IFERROR(VLOOKUP(A212,'Resumen de reversiones1_0'!$K$5:$K$1000,1,0),1)</f>
        <v>1</v>
      </c>
      <c r="Q212" s="1404">
        <f>IFERROR(VLOOKUP(A212,Factura2_0!$N$5:$N$1045,1,0),1)</f>
        <v>1</v>
      </c>
      <c r="R212" s="670">
        <f>IFERROR(VLOOKUP($A212,Boleta2_0!$N$5:$N$1106,1,0),1)</f>
        <v>1</v>
      </c>
      <c r="S212" s="1404">
        <f>IFERROR(VLOOKUP($A212,'Servicios Públicos2_0'!$N$5:$N$262,1,0),1)</f>
        <v>1</v>
      </c>
      <c r="T212" s="670">
        <f>IFERROR(VLOOKUP($A212,NotaCredito2_0!$N$5:$N$256,1,0),1)</f>
        <v>1</v>
      </c>
      <c r="U212" s="670">
        <f>IFERROR(VLOOKUP($A212,NotaDebito2_0!$N$5:$N$253,1,0),1)</f>
        <v>1</v>
      </c>
      <c r="V212" s="670">
        <f>IFERROR(VLOOKUP($A212,General!$C$5:$C$233,1,0),1)</f>
        <v>1</v>
      </c>
      <c r="W212" s="670">
        <f>IFERROR(VLOOKUP($A212,Firma!$H$5:$H$233,1,0),1)</f>
        <v>1</v>
      </c>
      <c r="X212" s="425" t="s">
        <v>2368</v>
      </c>
      <c r="Y212" s="1477" t="str">
        <f t="shared" si="3"/>
        <v/>
      </c>
    </row>
    <row r="213" spans="1:25" customFormat="1">
      <c r="A213" s="1439" t="s">
        <v>2367</v>
      </c>
      <c r="B213" s="1425" t="s">
        <v>2366</v>
      </c>
      <c r="C213" s="1425"/>
      <c r="D213" s="1425"/>
      <c r="E213" s="579"/>
      <c r="F213" s="670" t="str">
        <f>IFERROR(VLOOKUP(A213,Factura1_0!$K$5:$K$234,1,0),"1")</f>
        <v>1</v>
      </c>
      <c r="G213" s="670">
        <f>IFERROR(VLOOKUP(A213,Boleta1_0!$K$5:$K$234,1,0),1)</f>
        <v>1</v>
      </c>
      <c r="H213" s="670">
        <f>IFERROR(VLOOKUP(A213,'Servicios Públicos1_0'!$K$5:$K$233,1,0),1)</f>
        <v>1</v>
      </c>
      <c r="I213" s="670">
        <f>IFERROR(VLOOKUP(A213,'Nota de Débito1_0'!$K$5:$K$234,1,0),1)</f>
        <v>1</v>
      </c>
      <c r="J213" s="670">
        <f>IFERROR(VLOOKUP(A213,'Nota de Crédito1_0'!$K$5:$K$234,1,0),1)</f>
        <v>1</v>
      </c>
      <c r="K213" s="670">
        <f>IFERROR(VLOOKUP(A213,Retenciones1_0!$K$5:$K$234,1,0),1)</f>
        <v>1</v>
      </c>
      <c r="L213" s="670">
        <f>IFERROR(VLOOKUP(A213,Percepciones1_0!$K$5:$K$234,1,0),1)</f>
        <v>1</v>
      </c>
      <c r="M213" s="670">
        <f>IFERROR(VLOOKUP(A213,Guía1_0!$K$5:$K$235,1,0),1)</f>
        <v>1</v>
      </c>
      <c r="N213" s="670">
        <f>IFERROR(VLOOKUP(A213,'Resumen Diario1_1'!$K$5:$K$233,1,0),1)</f>
        <v>1</v>
      </c>
      <c r="O213" s="670">
        <f>IFERROR(VLOOKUP(A213,'Comunicación de Baja1_0'!$K$5:$K$233,1,0),1)</f>
        <v>1</v>
      </c>
      <c r="P213" s="670">
        <f>IFERROR(VLOOKUP(A213,'Resumen de reversiones1_0'!$K$5:$K$1000,1,0),1)</f>
        <v>1</v>
      </c>
      <c r="Q213" s="1404">
        <f>IFERROR(VLOOKUP(A213,Factura2_0!$N$5:$N$1045,1,0),1)</f>
        <v>1</v>
      </c>
      <c r="R213" s="670">
        <f>IFERROR(VLOOKUP($A213,Boleta2_0!$N$5:$N$1106,1,0),1)</f>
        <v>1</v>
      </c>
      <c r="S213" s="1404">
        <f>IFERROR(VLOOKUP($A213,'Servicios Públicos2_0'!$N$5:$N$262,1,0),1)</f>
        <v>1</v>
      </c>
      <c r="T213" s="670">
        <f>IFERROR(VLOOKUP($A213,NotaCredito2_0!$N$5:$N$256,1,0),1)</f>
        <v>1</v>
      </c>
      <c r="U213" s="670">
        <f>IFERROR(VLOOKUP($A213,NotaDebito2_0!$N$5:$N$253,1,0),1)</f>
        <v>1</v>
      </c>
      <c r="V213" s="670">
        <f>IFERROR(VLOOKUP($A213,General!$C$5:$C$233,1,0),1)</f>
        <v>1</v>
      </c>
      <c r="W213" s="670" t="str">
        <f>IFERROR(VLOOKUP($A213,Firma!$H$5:$H$233,1,0),1)</f>
        <v>2086</v>
      </c>
      <c r="X213" s="425" t="s">
        <v>2367</v>
      </c>
      <c r="Y213" s="1477" t="str">
        <f t="shared" si="3"/>
        <v>2086</v>
      </c>
    </row>
    <row r="214" spans="1:25" customFormat="1">
      <c r="A214" s="1439" t="s">
        <v>2365</v>
      </c>
      <c r="B214" s="1425" t="s">
        <v>565</v>
      </c>
      <c r="C214" s="1425"/>
      <c r="D214" s="1425"/>
      <c r="E214" s="579"/>
      <c r="F214" s="670" t="str">
        <f>IFERROR(VLOOKUP(A214,Factura1_0!$K$5:$K$234,1,0),"1")</f>
        <v>1</v>
      </c>
      <c r="G214" s="670">
        <f>IFERROR(VLOOKUP(A214,Boleta1_0!$K$5:$K$234,1,0),1)</f>
        <v>1</v>
      </c>
      <c r="H214" s="670">
        <f>IFERROR(VLOOKUP(A214,'Servicios Públicos1_0'!$K$5:$K$233,1,0),1)</f>
        <v>1</v>
      </c>
      <c r="I214" s="670">
        <f>IFERROR(VLOOKUP(A214,'Nota de Débito1_0'!$K$5:$K$234,1,0),1)</f>
        <v>1</v>
      </c>
      <c r="J214" s="670">
        <f>IFERROR(VLOOKUP(A214,'Nota de Crédito1_0'!$K$5:$K$234,1,0),1)</f>
        <v>1</v>
      </c>
      <c r="K214" s="670">
        <f>IFERROR(VLOOKUP(A214,Retenciones1_0!$K$5:$K$234,1,0),1)</f>
        <v>1</v>
      </c>
      <c r="L214" s="670">
        <f>IFERROR(VLOOKUP(A214,Percepciones1_0!$K$5:$K$234,1,0),1)</f>
        <v>1</v>
      </c>
      <c r="M214" s="670">
        <f>IFERROR(VLOOKUP(A214,Guía1_0!$K$5:$K$235,1,0),1)</f>
        <v>1</v>
      </c>
      <c r="N214" s="670">
        <f>IFERROR(VLOOKUP(A214,'Resumen Diario1_1'!$K$5:$K$233,1,0),1)</f>
        <v>1</v>
      </c>
      <c r="O214" s="670">
        <f>IFERROR(VLOOKUP(A214,'Comunicación de Baja1_0'!$K$5:$K$233,1,0),1)</f>
        <v>1</v>
      </c>
      <c r="P214" s="670">
        <f>IFERROR(VLOOKUP(A214,'Resumen de reversiones1_0'!$K$5:$K$1000,1,0),1)</f>
        <v>1</v>
      </c>
      <c r="Q214" s="1404">
        <f>IFERROR(VLOOKUP(A214,Factura2_0!$N$5:$N$1045,1,0),1)</f>
        <v>1</v>
      </c>
      <c r="R214" s="670">
        <f>IFERROR(VLOOKUP($A214,Boleta2_0!$N$5:$N$1106,1,0),1)</f>
        <v>1</v>
      </c>
      <c r="S214" s="1404">
        <f>IFERROR(VLOOKUP($A214,'Servicios Públicos2_0'!$N$5:$N$262,1,0),1)</f>
        <v>1</v>
      </c>
      <c r="T214" s="670">
        <f>IFERROR(VLOOKUP($A214,NotaCredito2_0!$N$5:$N$256,1,0),1)</f>
        <v>1</v>
      </c>
      <c r="U214" s="670">
        <f>IFERROR(VLOOKUP($A214,NotaDebito2_0!$N$5:$N$253,1,0),1)</f>
        <v>1</v>
      </c>
      <c r="V214" s="670">
        <f>IFERROR(VLOOKUP($A214,General!$C$5:$C$233,1,0),1)</f>
        <v>1</v>
      </c>
      <c r="W214" s="670" t="str">
        <f>IFERROR(VLOOKUP($A214,Firma!$H$5:$H$233,1,0),1)</f>
        <v>2087</v>
      </c>
      <c r="X214" s="425" t="s">
        <v>2365</v>
      </c>
      <c r="Y214" s="1477" t="str">
        <f t="shared" si="3"/>
        <v>2087</v>
      </c>
    </row>
    <row r="215" spans="1:25" customFormat="1">
      <c r="A215" s="1439" t="s">
        <v>2364</v>
      </c>
      <c r="B215" s="1425" t="s">
        <v>567</v>
      </c>
      <c r="C215" s="1425"/>
      <c r="D215" s="1425"/>
      <c r="E215" s="579"/>
      <c r="F215" s="670" t="str">
        <f>IFERROR(VLOOKUP(A215,Factura1_0!$K$5:$K$234,1,0),"1")</f>
        <v>1</v>
      </c>
      <c r="G215" s="670">
        <f>IFERROR(VLOOKUP(A215,Boleta1_0!$K$5:$K$234,1,0),1)</f>
        <v>1</v>
      </c>
      <c r="H215" s="670">
        <f>IFERROR(VLOOKUP(A215,'Servicios Públicos1_0'!$K$5:$K$233,1,0),1)</f>
        <v>1</v>
      </c>
      <c r="I215" s="670">
        <f>IFERROR(VLOOKUP(A215,'Nota de Débito1_0'!$K$5:$K$234,1,0),1)</f>
        <v>1</v>
      </c>
      <c r="J215" s="670">
        <f>IFERROR(VLOOKUP(A215,'Nota de Crédito1_0'!$K$5:$K$234,1,0),1)</f>
        <v>1</v>
      </c>
      <c r="K215" s="670">
        <f>IFERROR(VLOOKUP(A215,Retenciones1_0!$K$5:$K$234,1,0),1)</f>
        <v>1</v>
      </c>
      <c r="L215" s="670">
        <f>IFERROR(VLOOKUP(A215,Percepciones1_0!$K$5:$K$234,1,0),1)</f>
        <v>1</v>
      </c>
      <c r="M215" s="670">
        <f>IFERROR(VLOOKUP(A215,Guía1_0!$K$5:$K$235,1,0),1)</f>
        <v>1</v>
      </c>
      <c r="N215" s="670">
        <f>IFERROR(VLOOKUP(A215,'Resumen Diario1_1'!$K$5:$K$233,1,0),1)</f>
        <v>1</v>
      </c>
      <c r="O215" s="670">
        <f>IFERROR(VLOOKUP(A215,'Comunicación de Baja1_0'!$K$5:$K$233,1,0),1)</f>
        <v>1</v>
      </c>
      <c r="P215" s="670">
        <f>IFERROR(VLOOKUP(A215,'Resumen de reversiones1_0'!$K$5:$K$1000,1,0),1)</f>
        <v>1</v>
      </c>
      <c r="Q215" s="1404">
        <f>IFERROR(VLOOKUP(A215,Factura2_0!$N$5:$N$1045,1,0),1)</f>
        <v>1</v>
      </c>
      <c r="R215" s="670">
        <f>IFERROR(VLOOKUP($A215,Boleta2_0!$N$5:$N$1106,1,0),1)</f>
        <v>1</v>
      </c>
      <c r="S215" s="1404">
        <f>IFERROR(VLOOKUP($A215,'Servicios Públicos2_0'!$N$5:$N$262,1,0),1)</f>
        <v>1</v>
      </c>
      <c r="T215" s="670">
        <f>IFERROR(VLOOKUP($A215,NotaCredito2_0!$N$5:$N$256,1,0),1)</f>
        <v>1</v>
      </c>
      <c r="U215" s="670">
        <f>IFERROR(VLOOKUP($A215,NotaDebito2_0!$N$5:$N$253,1,0),1)</f>
        <v>1</v>
      </c>
      <c r="V215" s="670">
        <f>IFERROR(VLOOKUP($A215,General!$C$5:$C$233,1,0),1)</f>
        <v>1</v>
      </c>
      <c r="W215" s="670" t="str">
        <f>IFERROR(VLOOKUP($A215,Firma!$H$5:$H$233,1,0),1)</f>
        <v>2088</v>
      </c>
      <c r="X215" s="425" t="s">
        <v>2364</v>
      </c>
      <c r="Y215" s="1477" t="str">
        <f t="shared" si="3"/>
        <v>2088</v>
      </c>
    </row>
    <row r="216" spans="1:25" customFormat="1">
      <c r="A216" s="1439" t="s">
        <v>2363</v>
      </c>
      <c r="B216" s="1425" t="s">
        <v>568</v>
      </c>
      <c r="C216" s="1425"/>
      <c r="D216" s="1425"/>
      <c r="E216" s="579"/>
      <c r="F216" s="670" t="str">
        <f>IFERROR(VLOOKUP(A216,Factura1_0!$K$5:$K$234,1,0),"1")</f>
        <v>1</v>
      </c>
      <c r="G216" s="670">
        <f>IFERROR(VLOOKUP(A216,Boleta1_0!$K$5:$K$234,1,0),1)</f>
        <v>1</v>
      </c>
      <c r="H216" s="670">
        <f>IFERROR(VLOOKUP(A216,'Servicios Públicos1_0'!$K$5:$K$233,1,0),1)</f>
        <v>1</v>
      </c>
      <c r="I216" s="670">
        <f>IFERROR(VLOOKUP(A216,'Nota de Débito1_0'!$K$5:$K$234,1,0),1)</f>
        <v>1</v>
      </c>
      <c r="J216" s="670">
        <f>IFERROR(VLOOKUP(A216,'Nota de Crédito1_0'!$K$5:$K$234,1,0),1)</f>
        <v>1</v>
      </c>
      <c r="K216" s="670">
        <f>IFERROR(VLOOKUP(A216,Retenciones1_0!$K$5:$K$234,1,0),1)</f>
        <v>1</v>
      </c>
      <c r="L216" s="670">
        <f>IFERROR(VLOOKUP(A216,Percepciones1_0!$K$5:$K$234,1,0),1)</f>
        <v>1</v>
      </c>
      <c r="M216" s="670">
        <f>IFERROR(VLOOKUP(A216,Guía1_0!$K$5:$K$235,1,0),1)</f>
        <v>1</v>
      </c>
      <c r="N216" s="670">
        <f>IFERROR(VLOOKUP(A216,'Resumen Diario1_1'!$K$5:$K$233,1,0),1)</f>
        <v>1</v>
      </c>
      <c r="O216" s="670">
        <f>IFERROR(VLOOKUP(A216,'Comunicación de Baja1_0'!$K$5:$K$233,1,0),1)</f>
        <v>1</v>
      </c>
      <c r="P216" s="670">
        <f>IFERROR(VLOOKUP(A216,'Resumen de reversiones1_0'!$K$5:$K$1000,1,0),1)</f>
        <v>1</v>
      </c>
      <c r="Q216" s="1404">
        <f>IFERROR(VLOOKUP(A216,Factura2_0!$N$5:$N$1045,1,0),1)</f>
        <v>1</v>
      </c>
      <c r="R216" s="670">
        <f>IFERROR(VLOOKUP($A216,Boleta2_0!$N$5:$N$1106,1,0),1)</f>
        <v>1</v>
      </c>
      <c r="S216" s="1404">
        <f>IFERROR(VLOOKUP($A216,'Servicios Públicos2_0'!$N$5:$N$262,1,0),1)</f>
        <v>1</v>
      </c>
      <c r="T216" s="670">
        <f>IFERROR(VLOOKUP($A216,NotaCredito2_0!$N$5:$N$256,1,0),1)</f>
        <v>1</v>
      </c>
      <c r="U216" s="670">
        <f>IFERROR(VLOOKUP($A216,NotaDebito2_0!$N$5:$N$253,1,0),1)</f>
        <v>1</v>
      </c>
      <c r="V216" s="670">
        <f>IFERROR(VLOOKUP($A216,General!$C$5:$C$233,1,0),1)</f>
        <v>1</v>
      </c>
      <c r="W216" s="670" t="str">
        <f>IFERROR(VLOOKUP($A216,Firma!$H$5:$H$233,1,0),1)</f>
        <v>2089</v>
      </c>
      <c r="X216" s="425" t="s">
        <v>2363</v>
      </c>
      <c r="Y216" s="1477" t="str">
        <f t="shared" si="3"/>
        <v>2089</v>
      </c>
    </row>
    <row r="217" spans="1:25" customFormat="1">
      <c r="A217" s="1439" t="s">
        <v>2362</v>
      </c>
      <c r="B217" s="1425" t="s">
        <v>570</v>
      </c>
      <c r="C217" s="1425"/>
      <c r="D217" s="1425"/>
      <c r="E217" s="579"/>
      <c r="F217" s="670" t="str">
        <f>IFERROR(VLOOKUP(A217,Factura1_0!$K$5:$K$234,1,0),"1")</f>
        <v>1</v>
      </c>
      <c r="G217" s="670">
        <f>IFERROR(VLOOKUP(A217,Boleta1_0!$K$5:$K$234,1,0),1)</f>
        <v>1</v>
      </c>
      <c r="H217" s="670">
        <f>IFERROR(VLOOKUP(A217,'Servicios Públicos1_0'!$K$5:$K$233,1,0),1)</f>
        <v>1</v>
      </c>
      <c r="I217" s="670">
        <f>IFERROR(VLOOKUP(A217,'Nota de Débito1_0'!$K$5:$K$234,1,0),1)</f>
        <v>1</v>
      </c>
      <c r="J217" s="670">
        <f>IFERROR(VLOOKUP(A217,'Nota de Crédito1_0'!$K$5:$K$234,1,0),1)</f>
        <v>1</v>
      </c>
      <c r="K217" s="670">
        <f>IFERROR(VLOOKUP(A217,Retenciones1_0!$K$5:$K$234,1,0),1)</f>
        <v>1</v>
      </c>
      <c r="L217" s="670">
        <f>IFERROR(VLOOKUP(A217,Percepciones1_0!$K$5:$K$234,1,0),1)</f>
        <v>1</v>
      </c>
      <c r="M217" s="670">
        <f>IFERROR(VLOOKUP(A217,Guía1_0!$K$5:$K$235,1,0),1)</f>
        <v>1</v>
      </c>
      <c r="N217" s="670">
        <f>IFERROR(VLOOKUP(A217,'Resumen Diario1_1'!$K$5:$K$233,1,0),1)</f>
        <v>1</v>
      </c>
      <c r="O217" s="670">
        <f>IFERROR(VLOOKUP(A217,'Comunicación de Baja1_0'!$K$5:$K$233,1,0),1)</f>
        <v>1</v>
      </c>
      <c r="P217" s="670">
        <f>IFERROR(VLOOKUP(A217,'Resumen de reversiones1_0'!$K$5:$K$1000,1,0),1)</f>
        <v>1</v>
      </c>
      <c r="Q217" s="1404">
        <f>IFERROR(VLOOKUP(A217,Factura2_0!$N$5:$N$1045,1,0),1)</f>
        <v>1</v>
      </c>
      <c r="R217" s="670">
        <f>IFERROR(VLOOKUP($A217,Boleta2_0!$N$5:$N$1106,1,0),1)</f>
        <v>1</v>
      </c>
      <c r="S217" s="1404">
        <f>IFERROR(VLOOKUP($A217,'Servicios Públicos2_0'!$N$5:$N$262,1,0),1)</f>
        <v>1</v>
      </c>
      <c r="T217" s="670">
        <f>IFERROR(VLOOKUP($A217,NotaCredito2_0!$N$5:$N$256,1,0),1)</f>
        <v>1</v>
      </c>
      <c r="U217" s="670">
        <f>IFERROR(VLOOKUP($A217,NotaDebito2_0!$N$5:$N$253,1,0),1)</f>
        <v>1</v>
      </c>
      <c r="V217" s="670">
        <f>IFERROR(VLOOKUP($A217,General!$C$5:$C$233,1,0),1)</f>
        <v>1</v>
      </c>
      <c r="W217" s="670" t="str">
        <f>IFERROR(VLOOKUP($A217,Firma!$H$5:$H$233,1,0),1)</f>
        <v>2090</v>
      </c>
      <c r="X217" s="425" t="s">
        <v>2362</v>
      </c>
      <c r="Y217" s="1477" t="str">
        <f t="shared" si="3"/>
        <v>2090</v>
      </c>
    </row>
    <row r="218" spans="1:25" customFormat="1">
      <c r="A218" s="1439" t="s">
        <v>2361</v>
      </c>
      <c r="B218" s="1425" t="s">
        <v>569</v>
      </c>
      <c r="C218" s="1425"/>
      <c r="D218" s="1425"/>
      <c r="E218" s="579"/>
      <c r="F218" s="670" t="str">
        <f>IFERROR(VLOOKUP(A218,Factura1_0!$K$5:$K$234,1,0),"1")</f>
        <v>1</v>
      </c>
      <c r="G218" s="670">
        <f>IFERROR(VLOOKUP(A218,Boleta1_0!$K$5:$K$234,1,0),1)</f>
        <v>1</v>
      </c>
      <c r="H218" s="670">
        <f>IFERROR(VLOOKUP(A218,'Servicios Públicos1_0'!$K$5:$K$233,1,0),1)</f>
        <v>1</v>
      </c>
      <c r="I218" s="670">
        <f>IFERROR(VLOOKUP(A218,'Nota de Débito1_0'!$K$5:$K$234,1,0),1)</f>
        <v>1</v>
      </c>
      <c r="J218" s="670">
        <f>IFERROR(VLOOKUP(A218,'Nota de Crédito1_0'!$K$5:$K$234,1,0),1)</f>
        <v>1</v>
      </c>
      <c r="K218" s="670">
        <f>IFERROR(VLOOKUP(A218,Retenciones1_0!$K$5:$K$234,1,0),1)</f>
        <v>1</v>
      </c>
      <c r="L218" s="670">
        <f>IFERROR(VLOOKUP(A218,Percepciones1_0!$K$5:$K$234,1,0),1)</f>
        <v>1</v>
      </c>
      <c r="M218" s="670">
        <f>IFERROR(VLOOKUP(A218,Guía1_0!$K$5:$K$235,1,0),1)</f>
        <v>1</v>
      </c>
      <c r="N218" s="670">
        <f>IFERROR(VLOOKUP(A218,'Resumen Diario1_1'!$K$5:$K$233,1,0),1)</f>
        <v>1</v>
      </c>
      <c r="O218" s="670">
        <f>IFERROR(VLOOKUP(A218,'Comunicación de Baja1_0'!$K$5:$K$233,1,0),1)</f>
        <v>1</v>
      </c>
      <c r="P218" s="670">
        <f>IFERROR(VLOOKUP(A218,'Resumen de reversiones1_0'!$K$5:$K$1000,1,0),1)</f>
        <v>1</v>
      </c>
      <c r="Q218" s="1404">
        <f>IFERROR(VLOOKUP(A218,Factura2_0!$N$5:$N$1045,1,0),1)</f>
        <v>1</v>
      </c>
      <c r="R218" s="670">
        <f>IFERROR(VLOOKUP($A218,Boleta2_0!$N$5:$N$1106,1,0),1)</f>
        <v>1</v>
      </c>
      <c r="S218" s="1404">
        <f>IFERROR(VLOOKUP($A218,'Servicios Públicos2_0'!$N$5:$N$262,1,0),1)</f>
        <v>1</v>
      </c>
      <c r="T218" s="670">
        <f>IFERROR(VLOOKUP($A218,NotaCredito2_0!$N$5:$N$256,1,0),1)</f>
        <v>1</v>
      </c>
      <c r="U218" s="670">
        <f>IFERROR(VLOOKUP($A218,NotaDebito2_0!$N$5:$N$253,1,0),1)</f>
        <v>1</v>
      </c>
      <c r="V218" s="670">
        <f>IFERROR(VLOOKUP($A218,General!$C$5:$C$233,1,0),1)</f>
        <v>1</v>
      </c>
      <c r="W218" s="670" t="str">
        <f>IFERROR(VLOOKUP($A218,Firma!$H$5:$H$233,1,0),1)</f>
        <v>2091</v>
      </c>
      <c r="X218" s="425" t="s">
        <v>2361</v>
      </c>
      <c r="Y218" s="1477" t="str">
        <f t="shared" si="3"/>
        <v>2091</v>
      </c>
    </row>
    <row r="219" spans="1:25" customFormat="1">
      <c r="A219" s="1439" t="s">
        <v>2360</v>
      </c>
      <c r="B219" s="1425" t="s">
        <v>572</v>
      </c>
      <c r="C219" s="1425"/>
      <c r="D219" s="1425"/>
      <c r="E219" s="579"/>
      <c r="F219" s="670" t="str">
        <f>IFERROR(VLOOKUP(A219,Factura1_0!$K$5:$K$234,1,0),"1")</f>
        <v>1</v>
      </c>
      <c r="G219" s="670">
        <f>IFERROR(VLOOKUP(A219,Boleta1_0!$K$5:$K$234,1,0),1)</f>
        <v>1</v>
      </c>
      <c r="H219" s="670">
        <f>IFERROR(VLOOKUP(A219,'Servicios Públicos1_0'!$K$5:$K$233,1,0),1)</f>
        <v>1</v>
      </c>
      <c r="I219" s="670">
        <f>IFERROR(VLOOKUP(A219,'Nota de Débito1_0'!$K$5:$K$234,1,0),1)</f>
        <v>1</v>
      </c>
      <c r="J219" s="670">
        <f>IFERROR(VLOOKUP(A219,'Nota de Crédito1_0'!$K$5:$K$234,1,0),1)</f>
        <v>1</v>
      </c>
      <c r="K219" s="670">
        <f>IFERROR(VLOOKUP(A219,Retenciones1_0!$K$5:$K$234,1,0),1)</f>
        <v>1</v>
      </c>
      <c r="L219" s="670">
        <f>IFERROR(VLOOKUP(A219,Percepciones1_0!$K$5:$K$234,1,0),1)</f>
        <v>1</v>
      </c>
      <c r="M219" s="670">
        <f>IFERROR(VLOOKUP(A219,Guía1_0!$K$5:$K$235,1,0),1)</f>
        <v>1</v>
      </c>
      <c r="N219" s="670">
        <f>IFERROR(VLOOKUP(A219,'Resumen Diario1_1'!$K$5:$K$233,1,0),1)</f>
        <v>1</v>
      </c>
      <c r="O219" s="670">
        <f>IFERROR(VLOOKUP(A219,'Comunicación de Baja1_0'!$K$5:$K$233,1,0),1)</f>
        <v>1</v>
      </c>
      <c r="P219" s="670">
        <f>IFERROR(VLOOKUP(A219,'Resumen de reversiones1_0'!$K$5:$K$1000,1,0),1)</f>
        <v>1</v>
      </c>
      <c r="Q219" s="1404">
        <f>IFERROR(VLOOKUP(A219,Factura2_0!$N$5:$N$1045,1,0),1)</f>
        <v>1</v>
      </c>
      <c r="R219" s="670">
        <f>IFERROR(VLOOKUP($A219,Boleta2_0!$N$5:$N$1106,1,0),1)</f>
        <v>1</v>
      </c>
      <c r="S219" s="1404">
        <f>IFERROR(VLOOKUP($A219,'Servicios Públicos2_0'!$N$5:$N$262,1,0),1)</f>
        <v>1</v>
      </c>
      <c r="T219" s="670">
        <f>IFERROR(VLOOKUP($A219,NotaCredito2_0!$N$5:$N$256,1,0),1)</f>
        <v>1</v>
      </c>
      <c r="U219" s="670">
        <f>IFERROR(VLOOKUP($A219,NotaDebito2_0!$N$5:$N$253,1,0),1)</f>
        <v>1</v>
      </c>
      <c r="V219" s="670">
        <f>IFERROR(VLOOKUP($A219,General!$C$5:$C$233,1,0),1)</f>
        <v>1</v>
      </c>
      <c r="W219" s="670" t="str">
        <f>IFERROR(VLOOKUP($A219,Firma!$H$5:$H$233,1,0),1)</f>
        <v>2092</v>
      </c>
      <c r="X219" s="425" t="s">
        <v>2360</v>
      </c>
      <c r="Y219" s="1477" t="str">
        <f t="shared" si="3"/>
        <v>2092</v>
      </c>
    </row>
    <row r="220" spans="1:25" customFormat="1">
      <c r="A220" s="1439" t="s">
        <v>2359</v>
      </c>
      <c r="B220" s="1425" t="s">
        <v>571</v>
      </c>
      <c r="C220" s="1425"/>
      <c r="D220" s="1425"/>
      <c r="E220" s="579"/>
      <c r="F220" s="670" t="str">
        <f>IFERROR(VLOOKUP(A220,Factura1_0!$K$5:$K$234,1,0),"1")</f>
        <v>1</v>
      </c>
      <c r="G220" s="670">
        <f>IFERROR(VLOOKUP(A220,Boleta1_0!$K$5:$K$234,1,0),1)</f>
        <v>1</v>
      </c>
      <c r="H220" s="670">
        <f>IFERROR(VLOOKUP(A220,'Servicios Públicos1_0'!$K$5:$K$233,1,0),1)</f>
        <v>1</v>
      </c>
      <c r="I220" s="670">
        <f>IFERROR(VLOOKUP(A220,'Nota de Débito1_0'!$K$5:$K$234,1,0),1)</f>
        <v>1</v>
      </c>
      <c r="J220" s="670">
        <f>IFERROR(VLOOKUP(A220,'Nota de Crédito1_0'!$K$5:$K$234,1,0),1)</f>
        <v>1</v>
      </c>
      <c r="K220" s="670">
        <f>IFERROR(VLOOKUP(A220,Retenciones1_0!$K$5:$K$234,1,0),1)</f>
        <v>1</v>
      </c>
      <c r="L220" s="670">
        <f>IFERROR(VLOOKUP(A220,Percepciones1_0!$K$5:$K$234,1,0),1)</f>
        <v>1</v>
      </c>
      <c r="M220" s="670">
        <f>IFERROR(VLOOKUP(A220,Guía1_0!$K$5:$K$235,1,0),1)</f>
        <v>1</v>
      </c>
      <c r="N220" s="670">
        <f>IFERROR(VLOOKUP(A220,'Resumen Diario1_1'!$K$5:$K$233,1,0),1)</f>
        <v>1</v>
      </c>
      <c r="O220" s="670">
        <f>IFERROR(VLOOKUP(A220,'Comunicación de Baja1_0'!$K$5:$K$233,1,0),1)</f>
        <v>1</v>
      </c>
      <c r="P220" s="670">
        <f>IFERROR(VLOOKUP(A220,'Resumen de reversiones1_0'!$K$5:$K$1000,1,0),1)</f>
        <v>1</v>
      </c>
      <c r="Q220" s="1404">
        <f>IFERROR(VLOOKUP(A220,Factura2_0!$N$5:$N$1045,1,0),1)</f>
        <v>1</v>
      </c>
      <c r="R220" s="670">
        <f>IFERROR(VLOOKUP($A220,Boleta2_0!$N$5:$N$1106,1,0),1)</f>
        <v>1</v>
      </c>
      <c r="S220" s="1404">
        <f>IFERROR(VLOOKUP($A220,'Servicios Públicos2_0'!$N$5:$N$262,1,0),1)</f>
        <v>1</v>
      </c>
      <c r="T220" s="670">
        <f>IFERROR(VLOOKUP($A220,NotaCredito2_0!$N$5:$N$256,1,0),1)</f>
        <v>1</v>
      </c>
      <c r="U220" s="670">
        <f>IFERROR(VLOOKUP($A220,NotaDebito2_0!$N$5:$N$253,1,0),1)</f>
        <v>1</v>
      </c>
      <c r="V220" s="670">
        <f>IFERROR(VLOOKUP($A220,General!$C$5:$C$233,1,0),1)</f>
        <v>1</v>
      </c>
      <c r="W220" s="670" t="str">
        <f>IFERROR(VLOOKUP($A220,Firma!$H$5:$H$233,1,0),1)</f>
        <v>2093</v>
      </c>
      <c r="X220" s="425" t="s">
        <v>2359</v>
      </c>
      <c r="Y220" s="1477" t="str">
        <f t="shared" si="3"/>
        <v>2093</v>
      </c>
    </row>
    <row r="221" spans="1:25" customFormat="1">
      <c r="A221" s="1439" t="s">
        <v>2358</v>
      </c>
      <c r="B221" s="1425" t="s">
        <v>574</v>
      </c>
      <c r="C221" s="1425"/>
      <c r="D221" s="1425"/>
      <c r="E221" s="579"/>
      <c r="F221" s="670" t="str">
        <f>IFERROR(VLOOKUP(A221,Factura1_0!$K$5:$K$234,1,0),"1")</f>
        <v>1</v>
      </c>
      <c r="G221" s="670">
        <f>IFERROR(VLOOKUP(A221,Boleta1_0!$K$5:$K$234,1,0),1)</f>
        <v>1</v>
      </c>
      <c r="H221" s="670">
        <f>IFERROR(VLOOKUP(A221,'Servicios Públicos1_0'!$K$5:$K$233,1,0),1)</f>
        <v>1</v>
      </c>
      <c r="I221" s="670">
        <f>IFERROR(VLOOKUP(A221,'Nota de Débito1_0'!$K$5:$K$234,1,0),1)</f>
        <v>1</v>
      </c>
      <c r="J221" s="670">
        <f>IFERROR(VLOOKUP(A221,'Nota de Crédito1_0'!$K$5:$K$234,1,0),1)</f>
        <v>1</v>
      </c>
      <c r="K221" s="670">
        <f>IFERROR(VLOOKUP(A221,Retenciones1_0!$K$5:$K$234,1,0),1)</f>
        <v>1</v>
      </c>
      <c r="L221" s="670">
        <f>IFERROR(VLOOKUP(A221,Percepciones1_0!$K$5:$K$234,1,0),1)</f>
        <v>1</v>
      </c>
      <c r="M221" s="670">
        <f>IFERROR(VLOOKUP(A221,Guía1_0!$K$5:$K$235,1,0),1)</f>
        <v>1</v>
      </c>
      <c r="N221" s="670">
        <f>IFERROR(VLOOKUP(A221,'Resumen Diario1_1'!$K$5:$K$233,1,0),1)</f>
        <v>1</v>
      </c>
      <c r="O221" s="670">
        <f>IFERROR(VLOOKUP(A221,'Comunicación de Baja1_0'!$K$5:$K$233,1,0),1)</f>
        <v>1</v>
      </c>
      <c r="P221" s="670">
        <f>IFERROR(VLOOKUP(A221,'Resumen de reversiones1_0'!$K$5:$K$1000,1,0),1)</f>
        <v>1</v>
      </c>
      <c r="Q221" s="1404">
        <f>IFERROR(VLOOKUP(A221,Factura2_0!$N$5:$N$1045,1,0),1)</f>
        <v>1</v>
      </c>
      <c r="R221" s="670">
        <f>IFERROR(VLOOKUP($A221,Boleta2_0!$N$5:$N$1106,1,0),1)</f>
        <v>1</v>
      </c>
      <c r="S221" s="1404">
        <f>IFERROR(VLOOKUP($A221,'Servicios Públicos2_0'!$N$5:$N$262,1,0),1)</f>
        <v>1</v>
      </c>
      <c r="T221" s="670">
        <f>IFERROR(VLOOKUP($A221,NotaCredito2_0!$N$5:$N$256,1,0),1)</f>
        <v>1</v>
      </c>
      <c r="U221" s="670">
        <f>IFERROR(VLOOKUP($A221,NotaDebito2_0!$N$5:$N$253,1,0),1)</f>
        <v>1</v>
      </c>
      <c r="V221" s="670">
        <f>IFERROR(VLOOKUP($A221,General!$C$5:$C$233,1,0),1)</f>
        <v>1</v>
      </c>
      <c r="W221" s="670" t="str">
        <f>IFERROR(VLOOKUP($A221,Firma!$H$5:$H$233,1,0),1)</f>
        <v>2094</v>
      </c>
      <c r="X221" s="425" t="s">
        <v>2358</v>
      </c>
      <c r="Y221" s="1477" t="str">
        <f t="shared" si="3"/>
        <v>2094</v>
      </c>
    </row>
    <row r="222" spans="1:25" customFormat="1">
      <c r="A222" s="1439" t="s">
        <v>2357</v>
      </c>
      <c r="B222" s="1425" t="s">
        <v>573</v>
      </c>
      <c r="C222" s="1425"/>
      <c r="D222" s="1425"/>
      <c r="E222" s="579"/>
      <c r="F222" s="670" t="str">
        <f>IFERROR(VLOOKUP(A222,Factura1_0!$K$5:$K$234,1,0),"1")</f>
        <v>1</v>
      </c>
      <c r="G222" s="670">
        <f>IFERROR(VLOOKUP(A222,Boleta1_0!$K$5:$K$234,1,0),1)</f>
        <v>1</v>
      </c>
      <c r="H222" s="670">
        <f>IFERROR(VLOOKUP(A222,'Servicios Públicos1_0'!$K$5:$K$233,1,0),1)</f>
        <v>1</v>
      </c>
      <c r="I222" s="670">
        <f>IFERROR(VLOOKUP(A222,'Nota de Débito1_0'!$K$5:$K$234,1,0),1)</f>
        <v>1</v>
      </c>
      <c r="J222" s="670">
        <f>IFERROR(VLOOKUP(A222,'Nota de Crédito1_0'!$K$5:$K$234,1,0),1)</f>
        <v>1</v>
      </c>
      <c r="K222" s="670">
        <f>IFERROR(VLOOKUP(A222,Retenciones1_0!$K$5:$K$234,1,0),1)</f>
        <v>1</v>
      </c>
      <c r="L222" s="670">
        <f>IFERROR(VLOOKUP(A222,Percepciones1_0!$K$5:$K$234,1,0),1)</f>
        <v>1</v>
      </c>
      <c r="M222" s="670">
        <f>IFERROR(VLOOKUP(A222,Guía1_0!$K$5:$K$235,1,0),1)</f>
        <v>1</v>
      </c>
      <c r="N222" s="670">
        <f>IFERROR(VLOOKUP(A222,'Resumen Diario1_1'!$K$5:$K$233,1,0),1)</f>
        <v>1</v>
      </c>
      <c r="O222" s="670">
        <f>IFERROR(VLOOKUP(A222,'Comunicación de Baja1_0'!$K$5:$K$233,1,0),1)</f>
        <v>1</v>
      </c>
      <c r="P222" s="670">
        <f>IFERROR(VLOOKUP(A222,'Resumen de reversiones1_0'!$K$5:$K$1000,1,0),1)</f>
        <v>1</v>
      </c>
      <c r="Q222" s="1404">
        <f>IFERROR(VLOOKUP(A222,Factura2_0!$N$5:$N$1045,1,0),1)</f>
        <v>1</v>
      </c>
      <c r="R222" s="670">
        <f>IFERROR(VLOOKUP($A222,Boleta2_0!$N$5:$N$1106,1,0),1)</f>
        <v>1</v>
      </c>
      <c r="S222" s="1404">
        <f>IFERROR(VLOOKUP($A222,'Servicios Públicos2_0'!$N$5:$N$262,1,0),1)</f>
        <v>1</v>
      </c>
      <c r="T222" s="670">
        <f>IFERROR(VLOOKUP($A222,NotaCredito2_0!$N$5:$N$256,1,0),1)</f>
        <v>1</v>
      </c>
      <c r="U222" s="670">
        <f>IFERROR(VLOOKUP($A222,NotaDebito2_0!$N$5:$N$253,1,0),1)</f>
        <v>1</v>
      </c>
      <c r="V222" s="670">
        <f>IFERROR(VLOOKUP($A222,General!$C$5:$C$233,1,0),1)</f>
        <v>1</v>
      </c>
      <c r="W222" s="670" t="str">
        <f>IFERROR(VLOOKUP($A222,Firma!$H$5:$H$233,1,0),1)</f>
        <v>2095</v>
      </c>
      <c r="X222" s="425" t="s">
        <v>2357</v>
      </c>
      <c r="Y222" s="1477" t="str">
        <f t="shared" si="3"/>
        <v>2095</v>
      </c>
    </row>
    <row r="223" spans="1:25" customFormat="1">
      <c r="A223" s="1439" t="s">
        <v>2356</v>
      </c>
      <c r="B223" s="1425" t="s">
        <v>2355</v>
      </c>
      <c r="C223" s="1425"/>
      <c r="D223" s="1425"/>
      <c r="E223" s="579"/>
      <c r="F223" s="670" t="str">
        <f>IFERROR(VLOOKUP(A223,Factura1_0!$K$5:$K$234,1,0),"1")</f>
        <v>1</v>
      </c>
      <c r="G223" s="670">
        <f>IFERROR(VLOOKUP(A223,Boleta1_0!$K$5:$K$234,1,0),1)</f>
        <v>1</v>
      </c>
      <c r="H223" s="670">
        <f>IFERROR(VLOOKUP(A223,'Servicios Públicos1_0'!$K$5:$K$233,1,0),1)</f>
        <v>1</v>
      </c>
      <c r="I223" s="670">
        <f>IFERROR(VLOOKUP(A223,'Nota de Débito1_0'!$K$5:$K$234,1,0),1)</f>
        <v>1</v>
      </c>
      <c r="J223" s="670">
        <f>IFERROR(VLOOKUP(A223,'Nota de Crédito1_0'!$K$5:$K$234,1,0),1)</f>
        <v>1</v>
      </c>
      <c r="K223" s="670">
        <f>IFERROR(VLOOKUP(A223,Retenciones1_0!$K$5:$K$234,1,0),1)</f>
        <v>1</v>
      </c>
      <c r="L223" s="670">
        <f>IFERROR(VLOOKUP(A223,Percepciones1_0!$K$5:$K$234,1,0),1)</f>
        <v>1</v>
      </c>
      <c r="M223" s="670">
        <f>IFERROR(VLOOKUP(A223,Guía1_0!$K$5:$K$235,1,0),1)</f>
        <v>1</v>
      </c>
      <c r="N223" s="670">
        <f>IFERROR(VLOOKUP(A223,'Resumen Diario1_1'!$K$5:$K$233,1,0),1)</f>
        <v>1</v>
      </c>
      <c r="O223" s="670">
        <f>IFERROR(VLOOKUP(A223,'Comunicación de Baja1_0'!$K$5:$K$233,1,0),1)</f>
        <v>1</v>
      </c>
      <c r="P223" s="670">
        <f>IFERROR(VLOOKUP(A223,'Resumen de reversiones1_0'!$K$5:$K$1000,1,0),1)</f>
        <v>1</v>
      </c>
      <c r="Q223" s="1404">
        <f>IFERROR(VLOOKUP(A223,Factura2_0!$N$5:$N$1045,1,0),1)</f>
        <v>1</v>
      </c>
      <c r="R223" s="670">
        <f>IFERROR(VLOOKUP($A223,Boleta2_0!$N$5:$N$1106,1,0),1)</f>
        <v>1</v>
      </c>
      <c r="S223" s="1404">
        <f>IFERROR(VLOOKUP($A223,'Servicios Públicos2_0'!$N$5:$N$262,1,0),1)</f>
        <v>1</v>
      </c>
      <c r="T223" s="670">
        <f>IFERROR(VLOOKUP($A223,NotaCredito2_0!$N$5:$N$256,1,0),1)</f>
        <v>1</v>
      </c>
      <c r="U223" s="670">
        <f>IFERROR(VLOOKUP($A223,NotaDebito2_0!$N$5:$N$253,1,0),1)</f>
        <v>1</v>
      </c>
      <c r="V223" s="670">
        <f>IFERROR(VLOOKUP($A223,General!$C$5:$C$233,1,0),1)</f>
        <v>1</v>
      </c>
      <c r="W223" s="670">
        <f>IFERROR(VLOOKUP($A223,Firma!$H$5:$H$233,1,0),1)</f>
        <v>1</v>
      </c>
      <c r="X223" s="425" t="s">
        <v>2356</v>
      </c>
      <c r="Y223" s="1477" t="str">
        <f t="shared" si="3"/>
        <v/>
      </c>
    </row>
    <row r="224" spans="1:25" customFormat="1">
      <c r="A224" s="1439" t="s">
        <v>2354</v>
      </c>
      <c r="B224" s="1425" t="s">
        <v>575</v>
      </c>
      <c r="C224" s="1425"/>
      <c r="D224" s="1425"/>
      <c r="E224" s="579"/>
      <c r="F224" s="670" t="str">
        <f>IFERROR(VLOOKUP(A224,Factura1_0!$K$5:$K$234,1,0),"1")</f>
        <v>1</v>
      </c>
      <c r="G224" s="670">
        <f>IFERROR(VLOOKUP(A224,Boleta1_0!$K$5:$K$234,1,0),1)</f>
        <v>1</v>
      </c>
      <c r="H224" s="670">
        <f>IFERROR(VLOOKUP(A224,'Servicios Públicos1_0'!$K$5:$K$233,1,0),1)</f>
        <v>1</v>
      </c>
      <c r="I224" s="670">
        <f>IFERROR(VLOOKUP(A224,'Nota de Débito1_0'!$K$5:$K$234,1,0),1)</f>
        <v>1</v>
      </c>
      <c r="J224" s="670">
        <f>IFERROR(VLOOKUP(A224,'Nota de Crédito1_0'!$K$5:$K$234,1,0),1)</f>
        <v>1</v>
      </c>
      <c r="K224" s="670">
        <f>IFERROR(VLOOKUP(A224,Retenciones1_0!$K$5:$K$234,1,0),1)</f>
        <v>1</v>
      </c>
      <c r="L224" s="670">
        <f>IFERROR(VLOOKUP(A224,Percepciones1_0!$K$5:$K$234,1,0),1)</f>
        <v>1</v>
      </c>
      <c r="M224" s="670">
        <f>IFERROR(VLOOKUP(A224,Guía1_0!$K$5:$K$235,1,0),1)</f>
        <v>1</v>
      </c>
      <c r="N224" s="670">
        <f>IFERROR(VLOOKUP(A224,'Resumen Diario1_1'!$K$5:$K$233,1,0),1)</f>
        <v>1</v>
      </c>
      <c r="O224" s="670">
        <f>IFERROR(VLOOKUP(A224,'Comunicación de Baja1_0'!$K$5:$K$233,1,0),1)</f>
        <v>1</v>
      </c>
      <c r="P224" s="670">
        <f>IFERROR(VLOOKUP(A224,'Resumen de reversiones1_0'!$K$5:$K$1000,1,0),1)</f>
        <v>1</v>
      </c>
      <c r="Q224" s="1404">
        <f>IFERROR(VLOOKUP(A224,Factura2_0!$N$5:$N$1045,1,0),1)</f>
        <v>1</v>
      </c>
      <c r="R224" s="670">
        <f>IFERROR(VLOOKUP($A224,Boleta2_0!$N$5:$N$1106,1,0),1)</f>
        <v>1</v>
      </c>
      <c r="S224" s="1404">
        <f>IFERROR(VLOOKUP($A224,'Servicios Públicos2_0'!$N$5:$N$262,1,0),1)</f>
        <v>1</v>
      </c>
      <c r="T224" s="670">
        <f>IFERROR(VLOOKUP($A224,NotaCredito2_0!$N$5:$N$256,1,0),1)</f>
        <v>1</v>
      </c>
      <c r="U224" s="670">
        <f>IFERROR(VLOOKUP($A224,NotaDebito2_0!$N$5:$N$253,1,0),1)</f>
        <v>1</v>
      </c>
      <c r="V224" s="670">
        <f>IFERROR(VLOOKUP($A224,General!$C$5:$C$233,1,0),1)</f>
        <v>1</v>
      </c>
      <c r="W224" s="670" t="str">
        <f>IFERROR(VLOOKUP($A224,Firma!$H$5:$H$233,1,0),1)</f>
        <v>2097</v>
      </c>
      <c r="X224" s="425" t="s">
        <v>2354</v>
      </c>
      <c r="Y224" s="1477" t="str">
        <f t="shared" si="3"/>
        <v>2097</v>
      </c>
    </row>
    <row r="225" spans="1:25" customFormat="1">
      <c r="A225" s="1439" t="s">
        <v>2353</v>
      </c>
      <c r="B225" s="1425" t="s">
        <v>576</v>
      </c>
      <c r="C225" s="1425"/>
      <c r="D225" s="1425"/>
      <c r="E225" s="579"/>
      <c r="F225" s="670" t="str">
        <f>IFERROR(VLOOKUP(A225,Factura1_0!$K$5:$K$234,1,0),"1")</f>
        <v>1</v>
      </c>
      <c r="G225" s="670">
        <f>IFERROR(VLOOKUP(A225,Boleta1_0!$K$5:$K$234,1,0),1)</f>
        <v>1</v>
      </c>
      <c r="H225" s="670">
        <f>IFERROR(VLOOKUP(A225,'Servicios Públicos1_0'!$K$5:$K$233,1,0),1)</f>
        <v>1</v>
      </c>
      <c r="I225" s="670">
        <f>IFERROR(VLOOKUP(A225,'Nota de Débito1_0'!$K$5:$K$234,1,0),1)</f>
        <v>1</v>
      </c>
      <c r="J225" s="670">
        <f>IFERROR(VLOOKUP(A225,'Nota de Crédito1_0'!$K$5:$K$234,1,0),1)</f>
        <v>1</v>
      </c>
      <c r="K225" s="670">
        <f>IFERROR(VLOOKUP(A225,Retenciones1_0!$K$5:$K$234,1,0),1)</f>
        <v>1</v>
      </c>
      <c r="L225" s="670">
        <f>IFERROR(VLOOKUP(A225,Percepciones1_0!$K$5:$K$234,1,0),1)</f>
        <v>1</v>
      </c>
      <c r="M225" s="670">
        <f>IFERROR(VLOOKUP(A225,Guía1_0!$K$5:$K$235,1,0),1)</f>
        <v>1</v>
      </c>
      <c r="N225" s="670">
        <f>IFERROR(VLOOKUP(A225,'Resumen Diario1_1'!$K$5:$K$233,1,0),1)</f>
        <v>1</v>
      </c>
      <c r="O225" s="670">
        <f>IFERROR(VLOOKUP(A225,'Comunicación de Baja1_0'!$K$5:$K$233,1,0),1)</f>
        <v>1</v>
      </c>
      <c r="P225" s="670">
        <f>IFERROR(VLOOKUP(A225,'Resumen de reversiones1_0'!$K$5:$K$1000,1,0),1)</f>
        <v>1</v>
      </c>
      <c r="Q225" s="1404">
        <f>IFERROR(VLOOKUP(A225,Factura2_0!$N$5:$N$1045,1,0),1)</f>
        <v>1</v>
      </c>
      <c r="R225" s="670">
        <f>IFERROR(VLOOKUP($A225,Boleta2_0!$N$5:$N$1106,1,0),1)</f>
        <v>1</v>
      </c>
      <c r="S225" s="1404">
        <f>IFERROR(VLOOKUP($A225,'Servicios Públicos2_0'!$N$5:$N$262,1,0),1)</f>
        <v>1</v>
      </c>
      <c r="T225" s="670">
        <f>IFERROR(VLOOKUP($A225,NotaCredito2_0!$N$5:$N$256,1,0),1)</f>
        <v>1</v>
      </c>
      <c r="U225" s="670">
        <f>IFERROR(VLOOKUP($A225,NotaDebito2_0!$N$5:$N$253,1,0),1)</f>
        <v>1</v>
      </c>
      <c r="V225" s="670">
        <f>IFERROR(VLOOKUP($A225,General!$C$5:$C$233,1,0),1)</f>
        <v>1</v>
      </c>
      <c r="W225" s="670" t="str">
        <f>IFERROR(VLOOKUP($A225,Firma!$H$5:$H$233,1,0),1)</f>
        <v>2098</v>
      </c>
      <c r="X225" s="425" t="s">
        <v>2353</v>
      </c>
      <c r="Y225" s="1477" t="str">
        <f t="shared" si="3"/>
        <v>2098</v>
      </c>
    </row>
    <row r="226" spans="1:25" customFormat="1">
      <c r="A226" s="1439" t="s">
        <v>2352</v>
      </c>
      <c r="B226" s="1425" t="s">
        <v>577</v>
      </c>
      <c r="C226" s="1425"/>
      <c r="D226" s="1425"/>
      <c r="E226" s="579"/>
      <c r="F226" s="670" t="str">
        <f>IFERROR(VLOOKUP(A226,Factura1_0!$K$5:$K$234,1,0),"1")</f>
        <v>1</v>
      </c>
      <c r="G226" s="670">
        <f>IFERROR(VLOOKUP(A226,Boleta1_0!$K$5:$K$234,1,0),1)</f>
        <v>1</v>
      </c>
      <c r="H226" s="670">
        <f>IFERROR(VLOOKUP(A226,'Servicios Públicos1_0'!$K$5:$K$233,1,0),1)</f>
        <v>1</v>
      </c>
      <c r="I226" s="670">
        <f>IFERROR(VLOOKUP(A226,'Nota de Débito1_0'!$K$5:$K$234,1,0),1)</f>
        <v>1</v>
      </c>
      <c r="J226" s="670">
        <f>IFERROR(VLOOKUP(A226,'Nota de Crédito1_0'!$K$5:$K$234,1,0),1)</f>
        <v>1</v>
      </c>
      <c r="K226" s="670">
        <f>IFERROR(VLOOKUP(A226,Retenciones1_0!$K$5:$K$234,1,0),1)</f>
        <v>1</v>
      </c>
      <c r="L226" s="670">
        <f>IFERROR(VLOOKUP(A226,Percepciones1_0!$K$5:$K$234,1,0),1)</f>
        <v>1</v>
      </c>
      <c r="M226" s="670">
        <f>IFERROR(VLOOKUP(A226,Guía1_0!$K$5:$K$235,1,0),1)</f>
        <v>1</v>
      </c>
      <c r="N226" s="670">
        <f>IFERROR(VLOOKUP(A226,'Resumen Diario1_1'!$K$5:$K$233,1,0),1)</f>
        <v>1</v>
      </c>
      <c r="O226" s="670">
        <f>IFERROR(VLOOKUP(A226,'Comunicación de Baja1_0'!$K$5:$K$233,1,0),1)</f>
        <v>1</v>
      </c>
      <c r="P226" s="670">
        <f>IFERROR(VLOOKUP(A226,'Resumen de reversiones1_0'!$K$5:$K$1000,1,0),1)</f>
        <v>1</v>
      </c>
      <c r="Q226" s="1404">
        <f>IFERROR(VLOOKUP(A226,Factura2_0!$N$5:$N$1045,1,0),1)</f>
        <v>1</v>
      </c>
      <c r="R226" s="670">
        <f>IFERROR(VLOOKUP($A226,Boleta2_0!$N$5:$N$1106,1,0),1)</f>
        <v>1</v>
      </c>
      <c r="S226" s="1404">
        <f>IFERROR(VLOOKUP($A226,'Servicios Públicos2_0'!$N$5:$N$262,1,0),1)</f>
        <v>1</v>
      </c>
      <c r="T226" s="670">
        <f>IFERROR(VLOOKUP($A226,NotaCredito2_0!$N$5:$N$256,1,0),1)</f>
        <v>1</v>
      </c>
      <c r="U226" s="670">
        <f>IFERROR(VLOOKUP($A226,NotaDebito2_0!$N$5:$N$253,1,0),1)</f>
        <v>1</v>
      </c>
      <c r="V226" s="670">
        <f>IFERROR(VLOOKUP($A226,General!$C$5:$C$233,1,0),1)</f>
        <v>1</v>
      </c>
      <c r="W226" s="670" t="str">
        <f>IFERROR(VLOOKUP($A226,Firma!$H$5:$H$233,1,0),1)</f>
        <v>2099</v>
      </c>
      <c r="X226" s="425" t="s">
        <v>2352</v>
      </c>
      <c r="Y226" s="1477" t="str">
        <f t="shared" si="3"/>
        <v>2099</v>
      </c>
    </row>
    <row r="227" spans="1:25" customFormat="1">
      <c r="A227" s="1439" t="s">
        <v>2351</v>
      </c>
      <c r="B227" s="1425" t="s">
        <v>579</v>
      </c>
      <c r="C227" s="1425"/>
      <c r="D227" s="1425"/>
      <c r="E227" s="579"/>
      <c r="F227" s="670" t="str">
        <f>IFERROR(VLOOKUP(A227,Factura1_0!$K$5:$K$234,1,0),"1")</f>
        <v>1</v>
      </c>
      <c r="G227" s="670">
        <f>IFERROR(VLOOKUP(A227,Boleta1_0!$K$5:$K$234,1,0),1)</f>
        <v>1</v>
      </c>
      <c r="H227" s="670">
        <f>IFERROR(VLOOKUP(A227,'Servicios Públicos1_0'!$K$5:$K$233,1,0),1)</f>
        <v>1</v>
      </c>
      <c r="I227" s="670">
        <f>IFERROR(VLOOKUP(A227,'Nota de Débito1_0'!$K$5:$K$234,1,0),1)</f>
        <v>1</v>
      </c>
      <c r="J227" s="670">
        <f>IFERROR(VLOOKUP(A227,'Nota de Crédito1_0'!$K$5:$K$234,1,0),1)</f>
        <v>1</v>
      </c>
      <c r="K227" s="670">
        <f>IFERROR(VLOOKUP(A227,Retenciones1_0!$K$5:$K$234,1,0),1)</f>
        <v>1</v>
      </c>
      <c r="L227" s="670">
        <f>IFERROR(VLOOKUP(A227,Percepciones1_0!$K$5:$K$234,1,0),1)</f>
        <v>1</v>
      </c>
      <c r="M227" s="670">
        <f>IFERROR(VLOOKUP(A227,Guía1_0!$K$5:$K$235,1,0),1)</f>
        <v>1</v>
      </c>
      <c r="N227" s="670">
        <f>IFERROR(VLOOKUP(A227,'Resumen Diario1_1'!$K$5:$K$233,1,0),1)</f>
        <v>1</v>
      </c>
      <c r="O227" s="670">
        <f>IFERROR(VLOOKUP(A227,'Comunicación de Baja1_0'!$K$5:$K$233,1,0),1)</f>
        <v>1</v>
      </c>
      <c r="P227" s="670">
        <f>IFERROR(VLOOKUP(A227,'Resumen de reversiones1_0'!$K$5:$K$1000,1,0),1)</f>
        <v>1</v>
      </c>
      <c r="Q227" s="1404">
        <f>IFERROR(VLOOKUP(A227,Factura2_0!$N$5:$N$1045,1,0),1)</f>
        <v>1</v>
      </c>
      <c r="R227" s="670">
        <f>IFERROR(VLOOKUP($A227,Boleta2_0!$N$5:$N$1106,1,0),1)</f>
        <v>1</v>
      </c>
      <c r="S227" s="1404">
        <f>IFERROR(VLOOKUP($A227,'Servicios Públicos2_0'!$N$5:$N$262,1,0),1)</f>
        <v>1</v>
      </c>
      <c r="T227" s="670">
        <f>IFERROR(VLOOKUP($A227,NotaCredito2_0!$N$5:$N$256,1,0),1)</f>
        <v>1</v>
      </c>
      <c r="U227" s="670">
        <f>IFERROR(VLOOKUP($A227,NotaDebito2_0!$N$5:$N$253,1,0),1)</f>
        <v>1</v>
      </c>
      <c r="V227" s="670">
        <f>IFERROR(VLOOKUP($A227,General!$C$5:$C$233,1,0),1)</f>
        <v>1</v>
      </c>
      <c r="W227" s="670" t="str">
        <f>IFERROR(VLOOKUP($A227,Firma!$H$5:$H$233,1,0),1)</f>
        <v>2100</v>
      </c>
      <c r="X227" s="425" t="s">
        <v>2351</v>
      </c>
      <c r="Y227" s="1477" t="str">
        <f t="shared" si="3"/>
        <v>2100</v>
      </c>
    </row>
    <row r="228" spans="1:25" customFormat="1">
      <c r="A228" s="1439" t="s">
        <v>2350</v>
      </c>
      <c r="B228" s="1425" t="s">
        <v>578</v>
      </c>
      <c r="C228" s="1425"/>
      <c r="D228" s="1425"/>
      <c r="E228" s="579"/>
      <c r="F228" s="670" t="str">
        <f>IFERROR(VLOOKUP(A228,Factura1_0!$K$5:$K$234,1,0),"1")</f>
        <v>1</v>
      </c>
      <c r="G228" s="670">
        <f>IFERROR(VLOOKUP(A228,Boleta1_0!$K$5:$K$234,1,0),1)</f>
        <v>1</v>
      </c>
      <c r="H228" s="670">
        <f>IFERROR(VLOOKUP(A228,'Servicios Públicos1_0'!$K$5:$K$233,1,0),1)</f>
        <v>1</v>
      </c>
      <c r="I228" s="670">
        <f>IFERROR(VLOOKUP(A228,'Nota de Débito1_0'!$K$5:$K$234,1,0),1)</f>
        <v>1</v>
      </c>
      <c r="J228" s="670">
        <f>IFERROR(VLOOKUP(A228,'Nota de Crédito1_0'!$K$5:$K$234,1,0),1)</f>
        <v>1</v>
      </c>
      <c r="K228" s="670">
        <f>IFERROR(VLOOKUP(A228,Retenciones1_0!$K$5:$K$234,1,0),1)</f>
        <v>1</v>
      </c>
      <c r="L228" s="670">
        <f>IFERROR(VLOOKUP(A228,Percepciones1_0!$K$5:$K$234,1,0),1)</f>
        <v>1</v>
      </c>
      <c r="M228" s="670">
        <f>IFERROR(VLOOKUP(A228,Guía1_0!$K$5:$K$235,1,0),1)</f>
        <v>1</v>
      </c>
      <c r="N228" s="670">
        <f>IFERROR(VLOOKUP(A228,'Resumen Diario1_1'!$K$5:$K$233,1,0),1)</f>
        <v>1</v>
      </c>
      <c r="O228" s="670">
        <f>IFERROR(VLOOKUP(A228,'Comunicación de Baja1_0'!$K$5:$K$233,1,0),1)</f>
        <v>1</v>
      </c>
      <c r="P228" s="670">
        <f>IFERROR(VLOOKUP(A228,'Resumen de reversiones1_0'!$K$5:$K$1000,1,0),1)</f>
        <v>1</v>
      </c>
      <c r="Q228" s="1404">
        <f>IFERROR(VLOOKUP(A228,Factura2_0!$N$5:$N$1045,1,0),1)</f>
        <v>1</v>
      </c>
      <c r="R228" s="670">
        <f>IFERROR(VLOOKUP($A228,Boleta2_0!$N$5:$N$1106,1,0),1)</f>
        <v>1</v>
      </c>
      <c r="S228" s="1404">
        <f>IFERROR(VLOOKUP($A228,'Servicios Públicos2_0'!$N$5:$N$262,1,0),1)</f>
        <v>1</v>
      </c>
      <c r="T228" s="670">
        <f>IFERROR(VLOOKUP($A228,NotaCredito2_0!$N$5:$N$256,1,0),1)</f>
        <v>1</v>
      </c>
      <c r="U228" s="670">
        <f>IFERROR(VLOOKUP($A228,NotaDebito2_0!$N$5:$N$253,1,0),1)</f>
        <v>1</v>
      </c>
      <c r="V228" s="670">
        <f>IFERROR(VLOOKUP($A228,General!$C$5:$C$233,1,0),1)</f>
        <v>1</v>
      </c>
      <c r="W228" s="670" t="str">
        <f>IFERROR(VLOOKUP($A228,Firma!$H$5:$H$233,1,0),1)</f>
        <v>2101</v>
      </c>
      <c r="X228" s="425" t="s">
        <v>2350</v>
      </c>
      <c r="Y228" s="1477" t="str">
        <f t="shared" si="3"/>
        <v>2101</v>
      </c>
    </row>
    <row r="229" spans="1:25" customFormat="1">
      <c r="A229" s="1439" t="s">
        <v>2349</v>
      </c>
      <c r="B229" s="1425" t="s">
        <v>2348</v>
      </c>
      <c r="C229" s="1425"/>
      <c r="D229" s="1425"/>
      <c r="E229" s="579"/>
      <c r="F229" s="670" t="str">
        <f>IFERROR(VLOOKUP(A229,Factura1_0!$K$5:$K$234,1,0),"1")</f>
        <v>1</v>
      </c>
      <c r="G229" s="670">
        <f>IFERROR(VLOOKUP(A229,Boleta1_0!$K$5:$K$234,1,0),1)</f>
        <v>1</v>
      </c>
      <c r="H229" s="670">
        <f>IFERROR(VLOOKUP(A229,'Servicios Públicos1_0'!$K$5:$K$233,1,0),1)</f>
        <v>1</v>
      </c>
      <c r="I229" s="670">
        <f>IFERROR(VLOOKUP(A229,'Nota de Débito1_0'!$K$5:$K$234,1,0),1)</f>
        <v>1</v>
      </c>
      <c r="J229" s="670">
        <f>IFERROR(VLOOKUP(A229,'Nota de Crédito1_0'!$K$5:$K$234,1,0),1)</f>
        <v>1</v>
      </c>
      <c r="K229" s="670">
        <f>IFERROR(VLOOKUP(A229,Retenciones1_0!$K$5:$K$234,1,0),1)</f>
        <v>1</v>
      </c>
      <c r="L229" s="670">
        <f>IFERROR(VLOOKUP(A229,Percepciones1_0!$K$5:$K$234,1,0),1)</f>
        <v>1</v>
      </c>
      <c r="M229" s="670">
        <f>IFERROR(VLOOKUP(A229,Guía1_0!$K$5:$K$235,1,0),1)</f>
        <v>1</v>
      </c>
      <c r="N229" s="670">
        <f>IFERROR(VLOOKUP(A229,'Resumen Diario1_1'!$K$5:$K$233,1,0),1)</f>
        <v>1</v>
      </c>
      <c r="O229" s="670">
        <f>IFERROR(VLOOKUP(A229,'Comunicación de Baja1_0'!$K$5:$K$233,1,0),1)</f>
        <v>1</v>
      </c>
      <c r="P229" s="670">
        <f>IFERROR(VLOOKUP(A229,'Resumen de reversiones1_0'!$K$5:$K$1000,1,0),1)</f>
        <v>1</v>
      </c>
      <c r="Q229" s="1404">
        <f>IFERROR(VLOOKUP(A229,Factura2_0!$N$5:$N$1045,1,0),1)</f>
        <v>1</v>
      </c>
      <c r="R229" s="670">
        <f>IFERROR(VLOOKUP($A229,Boleta2_0!$N$5:$N$1106,1,0),1)</f>
        <v>1</v>
      </c>
      <c r="S229" s="1404">
        <f>IFERROR(VLOOKUP($A229,'Servicios Públicos2_0'!$N$5:$N$262,1,0),1)</f>
        <v>1</v>
      </c>
      <c r="T229" s="670">
        <f>IFERROR(VLOOKUP($A229,NotaCredito2_0!$N$5:$N$256,1,0),1)</f>
        <v>1</v>
      </c>
      <c r="U229" s="670">
        <f>IFERROR(VLOOKUP($A229,NotaDebito2_0!$N$5:$N$253,1,0),1)</f>
        <v>1</v>
      </c>
      <c r="V229" s="670">
        <f>IFERROR(VLOOKUP($A229,General!$C$5:$C$233,1,0),1)</f>
        <v>1</v>
      </c>
      <c r="W229" s="670">
        <f>IFERROR(VLOOKUP($A229,Firma!$H$5:$H$233,1,0),1)</f>
        <v>1</v>
      </c>
      <c r="X229" s="425" t="s">
        <v>2349</v>
      </c>
      <c r="Y229" s="1477" t="str">
        <f t="shared" si="3"/>
        <v/>
      </c>
    </row>
    <row r="230" spans="1:25" customFormat="1">
      <c r="A230" s="1439" t="s">
        <v>2347</v>
      </c>
      <c r="B230" s="1425" t="s">
        <v>2346</v>
      </c>
      <c r="C230" s="1425"/>
      <c r="D230" s="1425"/>
      <c r="E230" s="579"/>
      <c r="F230" s="670" t="str">
        <f>IFERROR(VLOOKUP(A230,Factura1_0!$K$5:$K$234,1,0),"1")</f>
        <v>1</v>
      </c>
      <c r="G230" s="670">
        <f>IFERROR(VLOOKUP(A230,Boleta1_0!$K$5:$K$234,1,0),1)</f>
        <v>1</v>
      </c>
      <c r="H230" s="670">
        <f>IFERROR(VLOOKUP(A230,'Servicios Públicos1_0'!$K$5:$K$233,1,0),1)</f>
        <v>1</v>
      </c>
      <c r="I230" s="670">
        <f>IFERROR(VLOOKUP(A230,'Nota de Débito1_0'!$K$5:$K$234,1,0),1)</f>
        <v>1</v>
      </c>
      <c r="J230" s="670">
        <f>IFERROR(VLOOKUP(A230,'Nota de Crédito1_0'!$K$5:$K$234,1,0),1)</f>
        <v>1</v>
      </c>
      <c r="K230" s="670">
        <f>IFERROR(VLOOKUP(A230,Retenciones1_0!$K$5:$K$234,1,0),1)</f>
        <v>1</v>
      </c>
      <c r="L230" s="670">
        <f>IFERROR(VLOOKUP(A230,Percepciones1_0!$K$5:$K$234,1,0),1)</f>
        <v>1</v>
      </c>
      <c r="M230" s="670">
        <f>IFERROR(VLOOKUP(A230,Guía1_0!$K$5:$K$235,1,0),1)</f>
        <v>1</v>
      </c>
      <c r="N230" s="670">
        <f>IFERROR(VLOOKUP(A230,'Resumen Diario1_1'!$K$5:$K$233,1,0),1)</f>
        <v>1</v>
      </c>
      <c r="O230" s="670">
        <f>IFERROR(VLOOKUP(A230,'Comunicación de Baja1_0'!$K$5:$K$233,1,0),1)</f>
        <v>1</v>
      </c>
      <c r="P230" s="670">
        <f>IFERROR(VLOOKUP(A230,'Resumen de reversiones1_0'!$K$5:$K$1000,1,0),1)</f>
        <v>1</v>
      </c>
      <c r="Q230" s="1404">
        <f>IFERROR(VLOOKUP(A230,Factura2_0!$N$5:$N$1045,1,0),1)</f>
        <v>1</v>
      </c>
      <c r="R230" s="670">
        <f>IFERROR(VLOOKUP($A230,Boleta2_0!$N$5:$N$1106,1,0),1)</f>
        <v>1</v>
      </c>
      <c r="S230" s="1404">
        <f>IFERROR(VLOOKUP($A230,'Servicios Públicos2_0'!$N$5:$N$262,1,0),1)</f>
        <v>1</v>
      </c>
      <c r="T230" s="670">
        <f>IFERROR(VLOOKUP($A230,NotaCredito2_0!$N$5:$N$256,1,0),1)</f>
        <v>1</v>
      </c>
      <c r="U230" s="670">
        <f>IFERROR(VLOOKUP($A230,NotaDebito2_0!$N$5:$N$253,1,0),1)</f>
        <v>1</v>
      </c>
      <c r="V230" s="670">
        <f>IFERROR(VLOOKUP($A230,General!$C$5:$C$233,1,0),1)</f>
        <v>1</v>
      </c>
      <c r="W230" s="670">
        <f>IFERROR(VLOOKUP($A230,Firma!$H$5:$H$233,1,0),1)</f>
        <v>1</v>
      </c>
      <c r="X230" s="425" t="s">
        <v>2347</v>
      </c>
      <c r="Y230" s="1477" t="str">
        <f t="shared" si="3"/>
        <v/>
      </c>
    </row>
    <row r="231" spans="1:25" customFormat="1">
      <c r="A231" s="1439" t="s">
        <v>2345</v>
      </c>
      <c r="B231" s="1425" t="s">
        <v>205</v>
      </c>
      <c r="C231" s="1425"/>
      <c r="D231" s="1425"/>
      <c r="E231" s="579"/>
      <c r="F231" s="670" t="str">
        <f>IFERROR(VLOOKUP(A231,Factura1_0!$K$5:$K$234,1,0),"1")</f>
        <v>2104</v>
      </c>
      <c r="G231" s="670" t="str">
        <f>IFERROR(VLOOKUP(A231,Boleta1_0!$K$5:$K$234,1,0),1)</f>
        <v>2104</v>
      </c>
      <c r="H231" s="670" t="str">
        <f>IFERROR(VLOOKUP(A231,'Servicios Públicos1_0'!$K$5:$K$233,1,0),1)</f>
        <v>2104</v>
      </c>
      <c r="I231" s="670" t="str">
        <f>IFERROR(VLOOKUP(A231,'Nota de Débito1_0'!$K$5:$K$234,1,0),1)</f>
        <v>2104</v>
      </c>
      <c r="J231" s="670" t="str">
        <f>IFERROR(VLOOKUP(A231,'Nota de Crédito1_0'!$K$5:$K$234,1,0),1)</f>
        <v>2104</v>
      </c>
      <c r="K231" s="670" t="str">
        <f>IFERROR(VLOOKUP(A231,Retenciones1_0!$K$5:$K$234,1,0),1)</f>
        <v>2104</v>
      </c>
      <c r="L231" s="670" t="str">
        <f>IFERROR(VLOOKUP(A231,Percepciones1_0!$K$5:$K$234,1,0),1)</f>
        <v>2104</v>
      </c>
      <c r="M231" s="670" t="str">
        <f>IFERROR(VLOOKUP(A231,Guía1_0!$K$5:$K$235,1,0),1)</f>
        <v>2104</v>
      </c>
      <c r="N231" s="670">
        <f>IFERROR(VLOOKUP(A231,'Resumen Diario1_1'!$K$5:$K$233,1,0),1)</f>
        <v>1</v>
      </c>
      <c r="O231" s="670">
        <f>IFERROR(VLOOKUP(A231,'Comunicación de Baja1_0'!$K$5:$K$233,1,0),1)</f>
        <v>1</v>
      </c>
      <c r="P231" s="670">
        <f>IFERROR(VLOOKUP(A231,'Resumen de reversiones1_0'!$K$5:$K$1000,1,0),1)</f>
        <v>1</v>
      </c>
      <c r="Q231" s="1404" t="str">
        <f>IFERROR(VLOOKUP(A231,Factura2_0!$N$5:$N$1045,1,0),1)</f>
        <v>2104</v>
      </c>
      <c r="R231" s="670" t="str">
        <f>IFERROR(VLOOKUP($A231,Boleta2_0!$N$5:$N$1106,1,0),1)</f>
        <v>2104</v>
      </c>
      <c r="S231" s="1404" t="str">
        <f>IFERROR(VLOOKUP($A231,'Servicios Públicos2_0'!$N$5:$N$262,1,0),1)</f>
        <v>2104</v>
      </c>
      <c r="T231" s="670" t="str">
        <f>IFERROR(VLOOKUP($A231,NotaCredito2_0!$N$5:$N$256,1,0),1)</f>
        <v>2104</v>
      </c>
      <c r="U231" s="670" t="str">
        <f>IFERROR(VLOOKUP($A231,NotaDebito2_0!$N$5:$N$253,1,0),1)</f>
        <v>2104</v>
      </c>
      <c r="V231" s="670">
        <f>IFERROR(VLOOKUP($A231,General!$C$5:$C$233,1,0),1)</f>
        <v>1</v>
      </c>
      <c r="W231" s="670">
        <f>IFERROR(VLOOKUP($A231,Firma!$H$5:$H$233,1,0),1)</f>
        <v>1</v>
      </c>
      <c r="X231" s="425" t="s">
        <v>2345</v>
      </c>
      <c r="Y231" s="1477" t="str">
        <f t="shared" si="3"/>
        <v>2104</v>
      </c>
    </row>
    <row r="232" spans="1:25" customFormat="1">
      <c r="A232" s="1439" t="s">
        <v>2344</v>
      </c>
      <c r="B232" s="1425" t="s">
        <v>237</v>
      </c>
      <c r="C232" s="1425"/>
      <c r="D232" s="1425"/>
      <c r="E232" s="579"/>
      <c r="F232" s="670" t="str">
        <f>IFERROR(VLOOKUP(A232,Factura1_0!$K$5:$K$234,1,0),"1")</f>
        <v>1</v>
      </c>
      <c r="G232" s="670">
        <f>IFERROR(VLOOKUP(A232,Boleta1_0!$K$5:$K$234,1,0),1)</f>
        <v>1</v>
      </c>
      <c r="H232" s="670">
        <f>IFERROR(VLOOKUP(A232,'Servicios Públicos1_0'!$K$5:$K$233,1,0),1)</f>
        <v>1</v>
      </c>
      <c r="I232" s="670">
        <f>IFERROR(VLOOKUP(A232,'Nota de Débito1_0'!$K$5:$K$234,1,0),1)</f>
        <v>1</v>
      </c>
      <c r="J232" s="670">
        <f>IFERROR(VLOOKUP(A232,'Nota de Crédito1_0'!$K$5:$K$234,1,0),1)</f>
        <v>1</v>
      </c>
      <c r="K232" s="670">
        <f>IFERROR(VLOOKUP(A232,Retenciones1_0!$K$5:$K$234,1,0),1)</f>
        <v>1</v>
      </c>
      <c r="L232" s="670">
        <f>IFERROR(VLOOKUP(A232,Percepciones1_0!$K$5:$K$234,1,0),1)</f>
        <v>1</v>
      </c>
      <c r="M232" s="670">
        <f>IFERROR(VLOOKUP(A232,Guía1_0!$K$5:$K$235,1,0),1)</f>
        <v>1</v>
      </c>
      <c r="N232" s="670">
        <f>IFERROR(VLOOKUP(A232,'Resumen Diario1_1'!$K$5:$K$233,1,0),1)</f>
        <v>1</v>
      </c>
      <c r="O232" s="670" t="str">
        <f>IFERROR(VLOOKUP(A232,'Comunicación de Baja1_0'!$K$5:$K$233,1,0),1)</f>
        <v>2105</v>
      </c>
      <c r="P232" s="670">
        <f>IFERROR(VLOOKUP(A232,'Resumen de reversiones1_0'!$K$5:$K$1000,1,0),1)</f>
        <v>1</v>
      </c>
      <c r="Q232" s="1404">
        <f>IFERROR(VLOOKUP(A232,Factura2_0!$N$5:$N$1045,1,0),1)</f>
        <v>1</v>
      </c>
      <c r="R232" s="670">
        <f>IFERROR(VLOOKUP($A232,Boleta2_0!$N$5:$N$1106,1,0),1)</f>
        <v>1</v>
      </c>
      <c r="S232" s="1404">
        <f>IFERROR(VLOOKUP($A232,'Servicios Públicos2_0'!$N$5:$N$262,1,0),1)</f>
        <v>1</v>
      </c>
      <c r="T232" s="670">
        <f>IFERROR(VLOOKUP($A232,NotaCredito2_0!$N$5:$N$256,1,0),1)</f>
        <v>1</v>
      </c>
      <c r="U232" s="670">
        <f>IFERROR(VLOOKUP($A232,NotaDebito2_0!$N$5:$N$253,1,0),1)</f>
        <v>1</v>
      </c>
      <c r="V232" s="670">
        <f>IFERROR(VLOOKUP($A232,General!$C$5:$C$233,1,0),1)</f>
        <v>1</v>
      </c>
      <c r="W232" s="670">
        <f>IFERROR(VLOOKUP($A232,Firma!$H$5:$H$233,1,0),1)</f>
        <v>1</v>
      </c>
      <c r="X232" s="425" t="s">
        <v>2344</v>
      </c>
      <c r="Y232" s="1477" t="str">
        <f t="shared" si="3"/>
        <v>2105</v>
      </c>
    </row>
    <row r="233" spans="1:25" customFormat="1">
      <c r="A233" s="1439" t="s">
        <v>2343</v>
      </c>
      <c r="B233" s="1425" t="s">
        <v>235</v>
      </c>
      <c r="C233" s="1425"/>
      <c r="D233" s="1425"/>
      <c r="E233" s="579"/>
      <c r="F233" s="670" t="str">
        <f>IFERROR(VLOOKUP(A233,Factura1_0!$K$5:$K$234,1,0),"1")</f>
        <v>1</v>
      </c>
      <c r="G233" s="670">
        <f>IFERROR(VLOOKUP(A233,Boleta1_0!$K$5:$K$234,1,0),1)</f>
        <v>1</v>
      </c>
      <c r="H233" s="670">
        <f>IFERROR(VLOOKUP(A233,'Servicios Públicos1_0'!$K$5:$K$233,1,0),1)</f>
        <v>1</v>
      </c>
      <c r="I233" s="670">
        <f>IFERROR(VLOOKUP(A233,'Nota de Débito1_0'!$K$5:$K$234,1,0),1)</f>
        <v>1</v>
      </c>
      <c r="J233" s="670">
        <f>IFERROR(VLOOKUP(A233,'Nota de Crédito1_0'!$K$5:$K$234,1,0),1)</f>
        <v>1</v>
      </c>
      <c r="K233" s="670">
        <f>IFERROR(VLOOKUP(A233,Retenciones1_0!$K$5:$K$234,1,0),1)</f>
        <v>1</v>
      </c>
      <c r="L233" s="670">
        <f>IFERROR(VLOOKUP(A233,Percepciones1_0!$K$5:$K$234,1,0),1)</f>
        <v>1</v>
      </c>
      <c r="M233" s="670">
        <f>IFERROR(VLOOKUP(A233,Guía1_0!$K$5:$K$235,1,0),1)</f>
        <v>1</v>
      </c>
      <c r="N233" s="670">
        <f>IFERROR(VLOOKUP(A233,'Resumen Diario1_1'!$K$5:$K$233,1,0),1)</f>
        <v>1</v>
      </c>
      <c r="O233" s="670">
        <f>IFERROR(VLOOKUP(A233,'Comunicación de Baja1_0'!$K$5:$K$233,1,0),1)</f>
        <v>1</v>
      </c>
      <c r="P233" s="670">
        <f>IFERROR(VLOOKUP(A233,'Resumen de reversiones1_0'!$K$5:$K$1000,1,0),1)</f>
        <v>1</v>
      </c>
      <c r="Q233" s="1404">
        <f>IFERROR(VLOOKUP(A233,Factura2_0!$N$5:$N$1045,1,0),1)</f>
        <v>1</v>
      </c>
      <c r="R233" s="670">
        <f>IFERROR(VLOOKUP($A233,Boleta2_0!$N$5:$N$1106,1,0),1)</f>
        <v>1</v>
      </c>
      <c r="S233" s="1404">
        <f>IFERROR(VLOOKUP($A233,'Servicios Públicos2_0'!$N$5:$N$262,1,0),1)</f>
        <v>1</v>
      </c>
      <c r="T233" s="670">
        <f>IFERROR(VLOOKUP($A233,NotaCredito2_0!$N$5:$N$256,1,0),1)</f>
        <v>1</v>
      </c>
      <c r="U233" s="670">
        <f>IFERROR(VLOOKUP($A233,NotaDebito2_0!$N$5:$N$253,1,0),1)</f>
        <v>1</v>
      </c>
      <c r="V233" s="670">
        <f>IFERROR(VLOOKUP($A233,General!$C$5:$C$233,1,0),1)</f>
        <v>1</v>
      </c>
      <c r="W233" s="670">
        <f>IFERROR(VLOOKUP($A233,Firma!$H$5:$H$233,1,0),1)</f>
        <v>1</v>
      </c>
      <c r="X233" s="425" t="s">
        <v>2343</v>
      </c>
      <c r="Y233" s="1477" t="str">
        <f t="shared" si="3"/>
        <v/>
      </c>
    </row>
    <row r="234" spans="1:25" customFormat="1">
      <c r="A234" s="1439" t="s">
        <v>2342</v>
      </c>
      <c r="B234" s="1425" t="s">
        <v>2154</v>
      </c>
      <c r="C234" s="1425"/>
      <c r="D234" s="1425"/>
      <c r="E234" s="579"/>
      <c r="F234" s="670" t="str">
        <f>IFERROR(VLOOKUP(A234,Factura1_0!$K$5:$K$234,1,0),"1")</f>
        <v>1</v>
      </c>
      <c r="G234" s="670">
        <f>IFERROR(VLOOKUP(A234,Boleta1_0!$K$5:$K$234,1,0),1)</f>
        <v>1</v>
      </c>
      <c r="H234" s="670">
        <f>IFERROR(VLOOKUP(A234,'Servicios Públicos1_0'!$K$5:$K$233,1,0),1)</f>
        <v>1</v>
      </c>
      <c r="I234" s="670">
        <f>IFERROR(VLOOKUP(A234,'Nota de Débito1_0'!$K$5:$K$234,1,0),1)</f>
        <v>1</v>
      </c>
      <c r="J234" s="670">
        <f>IFERROR(VLOOKUP(A234,'Nota de Crédito1_0'!$K$5:$K$234,1,0),1)</f>
        <v>1</v>
      </c>
      <c r="K234" s="670">
        <f>IFERROR(VLOOKUP(A234,Retenciones1_0!$K$5:$K$234,1,0),1)</f>
        <v>1</v>
      </c>
      <c r="L234" s="670">
        <f>IFERROR(VLOOKUP(A234,Percepciones1_0!$K$5:$K$234,1,0),1)</f>
        <v>1</v>
      </c>
      <c r="M234" s="670">
        <f>IFERROR(VLOOKUP(A234,Guía1_0!$K$5:$K$235,1,0),1)</f>
        <v>1</v>
      </c>
      <c r="N234" s="670">
        <f>IFERROR(VLOOKUP(A234,'Resumen Diario1_1'!$K$5:$K$233,1,0),1)</f>
        <v>1</v>
      </c>
      <c r="O234" s="670">
        <f>IFERROR(VLOOKUP(A234,'Comunicación de Baja1_0'!$K$5:$K$233,1,0),1)</f>
        <v>1</v>
      </c>
      <c r="P234" s="670">
        <f>IFERROR(VLOOKUP(A234,'Resumen de reversiones1_0'!$K$5:$K$1000,1,0),1)</f>
        <v>1</v>
      </c>
      <c r="Q234" s="1404">
        <f>IFERROR(VLOOKUP(A234,Factura2_0!$N$5:$N$1045,1,0),1)</f>
        <v>1</v>
      </c>
      <c r="R234" s="670">
        <f>IFERROR(VLOOKUP($A234,Boleta2_0!$N$5:$N$1106,1,0),1)</f>
        <v>1</v>
      </c>
      <c r="S234" s="1404">
        <f>IFERROR(VLOOKUP($A234,'Servicios Públicos2_0'!$N$5:$N$262,1,0),1)</f>
        <v>1</v>
      </c>
      <c r="T234" s="670">
        <f>IFERROR(VLOOKUP($A234,NotaCredito2_0!$N$5:$N$256,1,0),1)</f>
        <v>1</v>
      </c>
      <c r="U234" s="670">
        <f>IFERROR(VLOOKUP($A234,NotaDebito2_0!$N$5:$N$253,1,0),1)</f>
        <v>1</v>
      </c>
      <c r="V234" s="670">
        <f>IFERROR(VLOOKUP($A234,General!$C$5:$C$233,1,0),1)</f>
        <v>1</v>
      </c>
      <c r="W234" s="670">
        <f>IFERROR(VLOOKUP($A234,Firma!$H$5:$H$233,1,0),1)</f>
        <v>1</v>
      </c>
      <c r="X234" s="425" t="s">
        <v>2342</v>
      </c>
      <c r="Y234" s="1477" t="str">
        <f t="shared" si="3"/>
        <v/>
      </c>
    </row>
    <row r="235" spans="1:25" customFormat="1">
      <c r="A235" s="1439" t="s">
        <v>2341</v>
      </c>
      <c r="B235" s="1425" t="s">
        <v>202</v>
      </c>
      <c r="C235" s="1425"/>
      <c r="D235" s="1425"/>
      <c r="E235" s="579"/>
      <c r="F235" s="670" t="str">
        <f>IFERROR(VLOOKUP(A235,Factura1_0!$K$5:$K$234,1,0),"1")</f>
        <v>2108</v>
      </c>
      <c r="G235" s="670" t="str">
        <f>IFERROR(VLOOKUP(A235,Boleta1_0!$K$5:$K$234,1,0),1)</f>
        <v>2108</v>
      </c>
      <c r="H235" s="670" t="str">
        <f>IFERROR(VLOOKUP(A235,'Servicios Públicos1_0'!$K$5:$K$233,1,0),1)</f>
        <v>2108</v>
      </c>
      <c r="I235" s="670" t="str">
        <f>IFERROR(VLOOKUP(A235,'Nota de Débito1_0'!$K$5:$K$234,1,0),1)</f>
        <v>2108</v>
      </c>
      <c r="J235" s="670" t="str">
        <f>IFERROR(VLOOKUP(A235,'Nota de Crédito1_0'!$K$5:$K$234,1,0),1)</f>
        <v>2108</v>
      </c>
      <c r="K235" s="670">
        <f>IFERROR(VLOOKUP(A235,Retenciones1_0!$K$5:$K$234,1,0),1)</f>
        <v>1</v>
      </c>
      <c r="L235" s="670">
        <f>IFERROR(VLOOKUP(A235,Percepciones1_0!$K$5:$K$234,1,0),1)</f>
        <v>1</v>
      </c>
      <c r="M235" s="670" t="str">
        <f>IFERROR(VLOOKUP(A235,Guía1_0!$K$5:$K$235,1,0),1)</f>
        <v>2108</v>
      </c>
      <c r="N235" s="670">
        <f>IFERROR(VLOOKUP(A235,'Resumen Diario1_1'!$K$5:$K$233,1,0),1)</f>
        <v>1</v>
      </c>
      <c r="O235" s="670">
        <f>IFERROR(VLOOKUP(A235,'Comunicación de Baja1_0'!$K$5:$K$233,1,0),1)</f>
        <v>1</v>
      </c>
      <c r="P235" s="670">
        <f>IFERROR(VLOOKUP(A235,'Resumen de reversiones1_0'!$K$5:$K$1000,1,0),1)</f>
        <v>1</v>
      </c>
      <c r="Q235" s="1404" t="str">
        <f>IFERROR(VLOOKUP(A235,Factura2_0!$N$5:$N$1045,1,0),1)</f>
        <v>2108</v>
      </c>
      <c r="R235" s="670" t="str">
        <f>IFERROR(VLOOKUP($A235,Boleta2_0!$N$5:$N$1106,1,0),1)</f>
        <v>2108</v>
      </c>
      <c r="S235" s="1404" t="str">
        <f>IFERROR(VLOOKUP($A235,'Servicios Públicos2_0'!$N$5:$N$262,1,0),1)</f>
        <v>2108</v>
      </c>
      <c r="T235" s="670" t="str">
        <f>IFERROR(VLOOKUP($A235,NotaCredito2_0!$N$5:$N$256,1,0),1)</f>
        <v>2108</v>
      </c>
      <c r="U235" s="670" t="str">
        <f>IFERROR(VLOOKUP($A235,NotaDebito2_0!$N$5:$N$253,1,0),1)</f>
        <v>2108</v>
      </c>
      <c r="V235" s="670">
        <f>IFERROR(VLOOKUP($A235,General!$C$5:$C$233,1,0),1)</f>
        <v>1</v>
      </c>
      <c r="W235" s="670">
        <f>IFERROR(VLOOKUP($A235,Firma!$H$5:$H$233,1,0),1)</f>
        <v>1</v>
      </c>
      <c r="X235" s="425" t="s">
        <v>2341</v>
      </c>
      <c r="Y235" s="1477" t="str">
        <f t="shared" si="3"/>
        <v>2108</v>
      </c>
    </row>
    <row r="236" spans="1:25" customFormat="1">
      <c r="A236" s="1439" t="s">
        <v>2340</v>
      </c>
      <c r="B236" s="1425" t="s">
        <v>2339</v>
      </c>
      <c r="C236" s="1425"/>
      <c r="D236" s="1425"/>
      <c r="E236" s="579"/>
      <c r="F236" s="670" t="str">
        <f>IFERROR(VLOOKUP(A236,Factura1_0!$K$5:$K$234,1,0),"1")</f>
        <v>1</v>
      </c>
      <c r="G236" s="670">
        <f>IFERROR(VLOOKUP(A236,Boleta1_0!$K$5:$K$234,1,0),1)</f>
        <v>1</v>
      </c>
      <c r="H236" s="670">
        <f>IFERROR(VLOOKUP(A236,'Servicios Públicos1_0'!$K$5:$K$233,1,0),1)</f>
        <v>1</v>
      </c>
      <c r="I236" s="670">
        <f>IFERROR(VLOOKUP(A236,'Nota de Débito1_0'!$K$5:$K$234,1,0),1)</f>
        <v>1</v>
      </c>
      <c r="J236" s="670">
        <f>IFERROR(VLOOKUP(A236,'Nota de Crédito1_0'!$K$5:$K$234,1,0),1)</f>
        <v>1</v>
      </c>
      <c r="K236" s="670">
        <f>IFERROR(VLOOKUP(A236,Retenciones1_0!$K$5:$K$234,1,0),1)</f>
        <v>1</v>
      </c>
      <c r="L236" s="670">
        <f>IFERROR(VLOOKUP(A236,Percepciones1_0!$K$5:$K$234,1,0),1)</f>
        <v>1</v>
      </c>
      <c r="M236" s="670">
        <f>IFERROR(VLOOKUP(A236,Guía1_0!$K$5:$K$235,1,0),1)</f>
        <v>1</v>
      </c>
      <c r="N236" s="670">
        <f>IFERROR(VLOOKUP(A236,'Resumen Diario1_1'!$K$5:$K$233,1,0),1)</f>
        <v>1</v>
      </c>
      <c r="O236" s="670">
        <f>IFERROR(VLOOKUP(A236,'Comunicación de Baja1_0'!$K$5:$K$233,1,0),1)</f>
        <v>1</v>
      </c>
      <c r="P236" s="670">
        <f>IFERROR(VLOOKUP(A236,'Resumen de reversiones1_0'!$K$5:$K$1000,1,0),1)</f>
        <v>1</v>
      </c>
      <c r="Q236" s="1404">
        <f>IFERROR(VLOOKUP(A236,Factura2_0!$N$5:$N$1045,1,0),1)</f>
        <v>1</v>
      </c>
      <c r="R236" s="670">
        <f>IFERROR(VLOOKUP($A236,Boleta2_0!$N$5:$N$1106,1,0),1)</f>
        <v>1</v>
      </c>
      <c r="S236" s="1404">
        <f>IFERROR(VLOOKUP($A236,'Servicios Públicos2_0'!$N$5:$N$262,1,0),1)</f>
        <v>1</v>
      </c>
      <c r="T236" s="670">
        <f>IFERROR(VLOOKUP($A236,NotaCredito2_0!$N$5:$N$256,1,0),1)</f>
        <v>1</v>
      </c>
      <c r="U236" s="670">
        <f>IFERROR(VLOOKUP($A236,NotaDebito2_0!$N$5:$N$253,1,0),1)</f>
        <v>1</v>
      </c>
      <c r="V236" s="670">
        <f>IFERROR(VLOOKUP($A236,General!$C$5:$C$233,1,0),1)</f>
        <v>1</v>
      </c>
      <c r="W236" s="670">
        <f>IFERROR(VLOOKUP($A236,Firma!$H$5:$H$233,1,0),1)</f>
        <v>1</v>
      </c>
      <c r="X236" s="425" t="s">
        <v>2340</v>
      </c>
      <c r="Y236" s="1477" t="str">
        <f t="shared" si="3"/>
        <v/>
      </c>
    </row>
    <row r="237" spans="1:25" customFormat="1">
      <c r="A237" s="1439" t="s">
        <v>2338</v>
      </c>
      <c r="B237" s="1425" t="s">
        <v>242</v>
      </c>
      <c r="C237" s="1425"/>
      <c r="D237" s="1425"/>
      <c r="E237" s="579"/>
      <c r="F237" s="670" t="str">
        <f>IFERROR(VLOOKUP(A237,Factura1_0!$K$5:$K$234,1,0),"1")</f>
        <v>1</v>
      </c>
      <c r="G237" s="670">
        <f>IFERROR(VLOOKUP(A237,Boleta1_0!$K$5:$K$234,1,0),1)</f>
        <v>1</v>
      </c>
      <c r="H237" s="670">
        <f>IFERROR(VLOOKUP(A237,'Servicios Públicos1_0'!$K$5:$K$233,1,0),1)</f>
        <v>1</v>
      </c>
      <c r="I237" s="670">
        <f>IFERROR(VLOOKUP(A237,'Nota de Débito1_0'!$K$5:$K$234,1,0),1)</f>
        <v>1</v>
      </c>
      <c r="J237" s="670">
        <f>IFERROR(VLOOKUP(A237,'Nota de Crédito1_0'!$K$5:$K$234,1,0),1)</f>
        <v>1</v>
      </c>
      <c r="K237" s="670" t="str">
        <f>IFERROR(VLOOKUP(A237,Retenciones1_0!$K$5:$K$234,1,0),1)</f>
        <v>2110</v>
      </c>
      <c r="L237" s="670" t="str">
        <f>IFERROR(VLOOKUP(A237,Percepciones1_0!$K$5:$K$234,1,0),1)</f>
        <v>2110</v>
      </c>
      <c r="M237" s="670" t="str">
        <f>IFERROR(VLOOKUP(A237,Guía1_0!$K$5:$K$235,1,0),1)</f>
        <v>2110</v>
      </c>
      <c r="N237" s="670">
        <f>IFERROR(VLOOKUP(A237,'Resumen Diario1_1'!$K$5:$K$233,1,0),1)</f>
        <v>1</v>
      </c>
      <c r="O237" s="670">
        <f>IFERROR(VLOOKUP(A237,'Comunicación de Baja1_0'!$K$5:$K$233,1,0),1)</f>
        <v>1</v>
      </c>
      <c r="P237" s="670">
        <f>IFERROR(VLOOKUP(A237,'Resumen de reversiones1_0'!$K$5:$K$1000,1,0),1)</f>
        <v>1</v>
      </c>
      <c r="Q237" s="1404">
        <f>IFERROR(VLOOKUP(A237,Factura2_0!$N$5:$N$1045,1,0),1)</f>
        <v>1</v>
      </c>
      <c r="R237" s="670">
        <f>IFERROR(VLOOKUP($A237,Boleta2_0!$N$5:$N$1106,1,0),1)</f>
        <v>1</v>
      </c>
      <c r="S237" s="1404">
        <f>IFERROR(VLOOKUP($A237,'Servicios Públicos2_0'!$N$5:$N$262,1,0),1)</f>
        <v>1</v>
      </c>
      <c r="T237" s="670">
        <f>IFERROR(VLOOKUP($A237,NotaCredito2_0!$N$5:$N$256,1,0),1)</f>
        <v>1</v>
      </c>
      <c r="U237" s="670">
        <f>IFERROR(VLOOKUP($A237,NotaDebito2_0!$N$5:$N$253,1,0),1)</f>
        <v>1</v>
      </c>
      <c r="V237" s="670">
        <f>IFERROR(VLOOKUP($A237,General!$C$5:$C$233,1,0),1)</f>
        <v>1</v>
      </c>
      <c r="W237" s="670">
        <f>IFERROR(VLOOKUP($A237,Firma!$H$5:$H$233,1,0),1)</f>
        <v>1</v>
      </c>
      <c r="X237" s="425" t="s">
        <v>2338</v>
      </c>
      <c r="Y237" s="1477" t="str">
        <f t="shared" si="3"/>
        <v>2110</v>
      </c>
    </row>
    <row r="238" spans="1:25" customFormat="1">
      <c r="A238" s="1439" t="s">
        <v>2337</v>
      </c>
      <c r="B238" s="1425" t="s">
        <v>241</v>
      </c>
      <c r="C238" s="1425"/>
      <c r="D238" s="1425"/>
      <c r="E238" s="579"/>
      <c r="F238" s="670" t="str">
        <f>IFERROR(VLOOKUP(A238,Factura1_0!$K$5:$K$234,1,0),"1")</f>
        <v>1</v>
      </c>
      <c r="G238" s="670">
        <f>IFERROR(VLOOKUP(A238,Boleta1_0!$K$5:$K$234,1,0),1)</f>
        <v>1</v>
      </c>
      <c r="H238" s="670">
        <f>IFERROR(VLOOKUP(A238,'Servicios Públicos1_0'!$K$5:$K$233,1,0),1)</f>
        <v>1</v>
      </c>
      <c r="I238" s="670">
        <f>IFERROR(VLOOKUP(A238,'Nota de Débito1_0'!$K$5:$K$234,1,0),1)</f>
        <v>1</v>
      </c>
      <c r="J238" s="670">
        <f>IFERROR(VLOOKUP(A238,'Nota de Crédito1_0'!$K$5:$K$234,1,0),1)</f>
        <v>1</v>
      </c>
      <c r="K238" s="670" t="str">
        <f>IFERROR(VLOOKUP(A238,Retenciones1_0!$K$5:$K$234,1,0),1)</f>
        <v>2111</v>
      </c>
      <c r="L238" s="670" t="str">
        <f>IFERROR(VLOOKUP(A238,Percepciones1_0!$K$5:$K$234,1,0),1)</f>
        <v>2111</v>
      </c>
      <c r="M238" s="670" t="str">
        <f>IFERROR(VLOOKUP(A238,Guía1_0!$K$5:$K$235,1,0),1)</f>
        <v>2111</v>
      </c>
      <c r="N238" s="670">
        <f>IFERROR(VLOOKUP(A238,'Resumen Diario1_1'!$K$5:$K$233,1,0),1)</f>
        <v>1</v>
      </c>
      <c r="O238" s="670">
        <f>IFERROR(VLOOKUP(A238,'Comunicación de Baja1_0'!$K$5:$K$233,1,0),1)</f>
        <v>1</v>
      </c>
      <c r="P238" s="670">
        <f>IFERROR(VLOOKUP(A238,'Resumen de reversiones1_0'!$K$5:$K$1000,1,0),1)</f>
        <v>1</v>
      </c>
      <c r="Q238" s="1404">
        <f>IFERROR(VLOOKUP(A238,Factura2_0!$N$5:$N$1045,1,0),1)</f>
        <v>1</v>
      </c>
      <c r="R238" s="670">
        <f>IFERROR(VLOOKUP($A238,Boleta2_0!$N$5:$N$1106,1,0),1)</f>
        <v>1</v>
      </c>
      <c r="S238" s="1404">
        <f>IFERROR(VLOOKUP($A238,'Servicios Públicos2_0'!$N$5:$N$262,1,0),1)</f>
        <v>1</v>
      </c>
      <c r="T238" s="670">
        <f>IFERROR(VLOOKUP($A238,NotaCredito2_0!$N$5:$N$256,1,0),1)</f>
        <v>1</v>
      </c>
      <c r="U238" s="670">
        <f>IFERROR(VLOOKUP($A238,NotaDebito2_0!$N$5:$N$253,1,0),1)</f>
        <v>1</v>
      </c>
      <c r="V238" s="670">
        <f>IFERROR(VLOOKUP($A238,General!$C$5:$C$233,1,0),1)</f>
        <v>1</v>
      </c>
      <c r="W238" s="670">
        <f>IFERROR(VLOOKUP($A238,Firma!$H$5:$H$233,1,0),1)</f>
        <v>1</v>
      </c>
      <c r="X238" s="425" t="s">
        <v>2337</v>
      </c>
      <c r="Y238" s="1477" t="str">
        <f t="shared" si="3"/>
        <v>2111</v>
      </c>
    </row>
    <row r="239" spans="1:25" customFormat="1">
      <c r="A239" s="1439" t="s">
        <v>2336</v>
      </c>
      <c r="B239" s="1425" t="s">
        <v>246</v>
      </c>
      <c r="C239" s="1425"/>
      <c r="D239" s="1425"/>
      <c r="E239" s="579"/>
      <c r="F239" s="670" t="str">
        <f>IFERROR(VLOOKUP(A239,Factura1_0!$K$5:$K$234,1,0),"1")</f>
        <v>1</v>
      </c>
      <c r="G239" s="670">
        <f>IFERROR(VLOOKUP(A239,Boleta1_0!$K$5:$K$234,1,0),1)</f>
        <v>1</v>
      </c>
      <c r="H239" s="670">
        <f>IFERROR(VLOOKUP(A239,'Servicios Públicos1_0'!$K$5:$K$233,1,0),1)</f>
        <v>1</v>
      </c>
      <c r="I239" s="670">
        <f>IFERROR(VLOOKUP(A239,'Nota de Débito1_0'!$K$5:$K$234,1,0),1)</f>
        <v>1</v>
      </c>
      <c r="J239" s="670">
        <f>IFERROR(VLOOKUP(A239,'Nota de Crédito1_0'!$K$5:$K$234,1,0),1)</f>
        <v>1</v>
      </c>
      <c r="K239" s="670" t="str">
        <f>IFERROR(VLOOKUP(A239,Retenciones1_0!$K$5:$K$234,1,0),1)</f>
        <v>2112</v>
      </c>
      <c r="L239" s="670" t="str">
        <f>IFERROR(VLOOKUP(A239,Percepciones1_0!$K$5:$K$234,1,0),1)</f>
        <v>2112</v>
      </c>
      <c r="M239" s="670" t="str">
        <f>IFERROR(VLOOKUP(A239,Guía1_0!$K$5:$K$235,1,0),1)</f>
        <v>2112</v>
      </c>
      <c r="N239" s="670">
        <f>IFERROR(VLOOKUP(A239,'Resumen Diario1_1'!$K$5:$K$233,1,0),1)</f>
        <v>1</v>
      </c>
      <c r="O239" s="670">
        <f>IFERROR(VLOOKUP(A239,'Comunicación de Baja1_0'!$K$5:$K$233,1,0),1)</f>
        <v>1</v>
      </c>
      <c r="P239" s="670">
        <f>IFERROR(VLOOKUP(A239,'Resumen de reversiones1_0'!$K$5:$K$1000,1,0),1)</f>
        <v>1</v>
      </c>
      <c r="Q239" s="1404">
        <f>IFERROR(VLOOKUP(A239,Factura2_0!$N$5:$N$1045,1,0),1)</f>
        <v>1</v>
      </c>
      <c r="R239" s="670">
        <f>IFERROR(VLOOKUP($A239,Boleta2_0!$N$5:$N$1106,1,0),1)</f>
        <v>1</v>
      </c>
      <c r="S239" s="1404">
        <f>IFERROR(VLOOKUP($A239,'Servicios Públicos2_0'!$N$5:$N$262,1,0),1)</f>
        <v>1</v>
      </c>
      <c r="T239" s="670">
        <f>IFERROR(VLOOKUP($A239,NotaCredito2_0!$N$5:$N$256,1,0),1)</f>
        <v>1</v>
      </c>
      <c r="U239" s="670">
        <f>IFERROR(VLOOKUP($A239,NotaDebito2_0!$N$5:$N$253,1,0),1)</f>
        <v>1</v>
      </c>
      <c r="V239" s="670">
        <f>IFERROR(VLOOKUP($A239,General!$C$5:$C$233,1,0),1)</f>
        <v>1</v>
      </c>
      <c r="W239" s="670">
        <f>IFERROR(VLOOKUP($A239,Firma!$H$5:$H$233,1,0),1)</f>
        <v>1</v>
      </c>
      <c r="X239" s="425" t="s">
        <v>2336</v>
      </c>
      <c r="Y239" s="1477" t="str">
        <f t="shared" si="3"/>
        <v>2112</v>
      </c>
    </row>
    <row r="240" spans="1:25" customFormat="1">
      <c r="A240" s="1439" t="s">
        <v>2335</v>
      </c>
      <c r="B240" s="1425" t="s">
        <v>245</v>
      </c>
      <c r="C240" s="1425"/>
      <c r="D240" s="1425"/>
      <c r="E240" s="579"/>
      <c r="F240" s="670" t="str">
        <f>IFERROR(VLOOKUP(A240,Factura1_0!$K$5:$K$234,1,0),"1")</f>
        <v>1</v>
      </c>
      <c r="G240" s="670">
        <f>IFERROR(VLOOKUP(A240,Boleta1_0!$K$5:$K$234,1,0),1)</f>
        <v>1</v>
      </c>
      <c r="H240" s="670">
        <f>IFERROR(VLOOKUP(A240,'Servicios Públicos1_0'!$K$5:$K$233,1,0),1)</f>
        <v>1</v>
      </c>
      <c r="I240" s="670">
        <f>IFERROR(VLOOKUP(A240,'Nota de Débito1_0'!$K$5:$K$234,1,0),1)</f>
        <v>1</v>
      </c>
      <c r="J240" s="670">
        <f>IFERROR(VLOOKUP(A240,'Nota de Crédito1_0'!$K$5:$K$234,1,0),1)</f>
        <v>1</v>
      </c>
      <c r="K240" s="670" t="str">
        <f>IFERROR(VLOOKUP(A240,Retenciones1_0!$K$5:$K$234,1,0),1)</f>
        <v>2113</v>
      </c>
      <c r="L240" s="670" t="str">
        <f>IFERROR(VLOOKUP(A240,Percepciones1_0!$K$5:$K$234,1,0),1)</f>
        <v>2113</v>
      </c>
      <c r="M240" s="670" t="str">
        <f>IFERROR(VLOOKUP(A240,Guía1_0!$K$5:$K$235,1,0),1)</f>
        <v>2113</v>
      </c>
      <c r="N240" s="670">
        <f>IFERROR(VLOOKUP(A240,'Resumen Diario1_1'!$K$5:$K$233,1,0),1)</f>
        <v>1</v>
      </c>
      <c r="O240" s="670">
        <f>IFERROR(VLOOKUP(A240,'Comunicación de Baja1_0'!$K$5:$K$233,1,0),1)</f>
        <v>1</v>
      </c>
      <c r="P240" s="670">
        <f>IFERROR(VLOOKUP(A240,'Resumen de reversiones1_0'!$K$5:$K$1000,1,0),1)</f>
        <v>1</v>
      </c>
      <c r="Q240" s="1404">
        <f>IFERROR(VLOOKUP(A240,Factura2_0!$N$5:$N$1045,1,0),1)</f>
        <v>1</v>
      </c>
      <c r="R240" s="670">
        <f>IFERROR(VLOOKUP($A240,Boleta2_0!$N$5:$N$1106,1,0),1)</f>
        <v>1</v>
      </c>
      <c r="S240" s="1404">
        <f>IFERROR(VLOOKUP($A240,'Servicios Públicos2_0'!$N$5:$N$262,1,0),1)</f>
        <v>1</v>
      </c>
      <c r="T240" s="670">
        <f>IFERROR(VLOOKUP($A240,NotaCredito2_0!$N$5:$N$256,1,0),1)</f>
        <v>1</v>
      </c>
      <c r="U240" s="670">
        <f>IFERROR(VLOOKUP($A240,NotaDebito2_0!$N$5:$N$253,1,0),1)</f>
        <v>1</v>
      </c>
      <c r="V240" s="670">
        <f>IFERROR(VLOOKUP($A240,General!$C$5:$C$233,1,0),1)</f>
        <v>1</v>
      </c>
      <c r="W240" s="670">
        <f>IFERROR(VLOOKUP($A240,Firma!$H$5:$H$233,1,0),1)</f>
        <v>1</v>
      </c>
      <c r="X240" s="425" t="s">
        <v>2335</v>
      </c>
      <c r="Y240" s="1477" t="str">
        <f t="shared" si="3"/>
        <v>2113</v>
      </c>
    </row>
    <row r="241" spans="1:25" customFormat="1">
      <c r="A241" s="1439" t="s">
        <v>2334</v>
      </c>
      <c r="B241" s="1425" t="s">
        <v>2333</v>
      </c>
      <c r="C241" s="1425"/>
      <c r="D241" s="1425"/>
      <c r="E241" s="579"/>
      <c r="F241" s="670" t="str">
        <f>IFERROR(VLOOKUP(A241,Factura1_0!$K$5:$K$234,1,0),"1")</f>
        <v>1</v>
      </c>
      <c r="G241" s="670">
        <f>IFERROR(VLOOKUP(A241,Boleta1_0!$K$5:$K$234,1,0),1)</f>
        <v>1</v>
      </c>
      <c r="H241" s="670">
        <f>IFERROR(VLOOKUP(A241,'Servicios Públicos1_0'!$K$5:$K$233,1,0),1)</f>
        <v>1</v>
      </c>
      <c r="I241" s="670">
        <f>IFERROR(VLOOKUP(A241,'Nota de Débito1_0'!$K$5:$K$234,1,0),1)</f>
        <v>1</v>
      </c>
      <c r="J241" s="670">
        <f>IFERROR(VLOOKUP(A241,'Nota de Crédito1_0'!$K$5:$K$234,1,0),1)</f>
        <v>1</v>
      </c>
      <c r="K241" s="670">
        <f>IFERROR(VLOOKUP(A241,Retenciones1_0!$K$5:$K$234,1,0),1)</f>
        <v>1</v>
      </c>
      <c r="L241" s="670">
        <f>IFERROR(VLOOKUP(A241,Percepciones1_0!$K$5:$K$234,1,0),1)</f>
        <v>1</v>
      </c>
      <c r="M241" s="670">
        <f>IFERROR(VLOOKUP(A241,Guía1_0!$K$5:$K$235,1,0),1)</f>
        <v>1</v>
      </c>
      <c r="N241" s="670">
        <f>IFERROR(VLOOKUP(A241,'Resumen Diario1_1'!$K$5:$K$233,1,0),1)</f>
        <v>1</v>
      </c>
      <c r="O241" s="670">
        <f>IFERROR(VLOOKUP(A241,'Comunicación de Baja1_0'!$K$5:$K$233,1,0),1)</f>
        <v>1</v>
      </c>
      <c r="P241" s="670">
        <f>IFERROR(VLOOKUP(A241,'Resumen de reversiones1_0'!$K$5:$K$1000,1,0),1)</f>
        <v>1</v>
      </c>
      <c r="Q241" s="1404">
        <f>IFERROR(VLOOKUP(A241,Factura2_0!$N$5:$N$1045,1,0),1)</f>
        <v>1</v>
      </c>
      <c r="R241" s="670">
        <f>IFERROR(VLOOKUP($A241,Boleta2_0!$N$5:$N$1106,1,0),1)</f>
        <v>1</v>
      </c>
      <c r="S241" s="1404">
        <f>IFERROR(VLOOKUP($A241,'Servicios Públicos2_0'!$N$5:$N$262,1,0),1)</f>
        <v>1</v>
      </c>
      <c r="T241" s="670">
        <f>IFERROR(VLOOKUP($A241,NotaCredito2_0!$N$5:$N$256,1,0),1)</f>
        <v>1</v>
      </c>
      <c r="U241" s="670">
        <f>IFERROR(VLOOKUP($A241,NotaDebito2_0!$N$5:$N$253,1,0),1)</f>
        <v>1</v>
      </c>
      <c r="V241" s="670">
        <f>IFERROR(VLOOKUP($A241,General!$C$5:$C$233,1,0),1)</f>
        <v>1</v>
      </c>
      <c r="W241" s="670">
        <f>IFERROR(VLOOKUP($A241,Firma!$H$5:$H$233,1,0),1)</f>
        <v>1</v>
      </c>
      <c r="X241" s="425" t="s">
        <v>2334</v>
      </c>
      <c r="Y241" s="1477" t="str">
        <f t="shared" si="3"/>
        <v/>
      </c>
    </row>
    <row r="242" spans="1:25" customFormat="1">
      <c r="A242" s="1439" t="s">
        <v>2332</v>
      </c>
      <c r="B242" s="1425" t="s">
        <v>516</v>
      </c>
      <c r="C242" s="1425"/>
      <c r="D242" s="1425"/>
      <c r="E242" s="579"/>
      <c r="F242" s="670" t="str">
        <f>IFERROR(VLOOKUP(A242,Factura1_0!$K$5:$K$234,1,0),"1")</f>
        <v>1</v>
      </c>
      <c r="G242" s="670">
        <f>IFERROR(VLOOKUP(A242,Boleta1_0!$K$5:$K$234,1,0),1)</f>
        <v>1</v>
      </c>
      <c r="H242" s="670">
        <f>IFERROR(VLOOKUP(A242,'Servicios Públicos1_0'!$K$5:$K$233,1,0),1)</f>
        <v>1</v>
      </c>
      <c r="I242" s="670">
        <f>IFERROR(VLOOKUP(A242,'Nota de Débito1_0'!$K$5:$K$234,1,0),1)</f>
        <v>1</v>
      </c>
      <c r="J242" s="670">
        <f>IFERROR(VLOOKUP(A242,'Nota de Crédito1_0'!$K$5:$K$234,1,0),1)</f>
        <v>1</v>
      </c>
      <c r="K242" s="670">
        <f>IFERROR(VLOOKUP(A242,Retenciones1_0!$K$5:$K$234,1,0),1)</f>
        <v>1</v>
      </c>
      <c r="L242" s="670">
        <f>IFERROR(VLOOKUP(A242,Percepciones1_0!$K$5:$K$234,1,0),1)</f>
        <v>1</v>
      </c>
      <c r="M242" s="670">
        <f>IFERROR(VLOOKUP(A242,Guía1_0!$K$5:$K$235,1,0),1)</f>
        <v>1</v>
      </c>
      <c r="N242" s="670">
        <f>IFERROR(VLOOKUP(A242,'Resumen Diario1_1'!$K$5:$K$233,1,0),1)</f>
        <v>1</v>
      </c>
      <c r="O242" s="670">
        <f>IFERROR(VLOOKUP(A242,'Comunicación de Baja1_0'!$K$5:$K$233,1,0),1)</f>
        <v>1</v>
      </c>
      <c r="P242" s="670">
        <f>IFERROR(VLOOKUP(A242,'Resumen de reversiones1_0'!$K$5:$K$1000,1,0),1)</f>
        <v>1</v>
      </c>
      <c r="Q242" s="1404">
        <f>IFERROR(VLOOKUP(A242,Factura2_0!$N$5:$N$1045,1,0),1)</f>
        <v>1</v>
      </c>
      <c r="R242" s="670">
        <f>IFERROR(VLOOKUP($A242,Boleta2_0!$N$5:$N$1106,1,0),1)</f>
        <v>1</v>
      </c>
      <c r="S242" s="1404">
        <f>IFERROR(VLOOKUP($A242,'Servicios Públicos2_0'!$N$5:$N$262,1,0),1)</f>
        <v>1</v>
      </c>
      <c r="T242" s="670">
        <f>IFERROR(VLOOKUP($A242,NotaCredito2_0!$N$5:$N$256,1,0),1)</f>
        <v>1</v>
      </c>
      <c r="U242" s="670">
        <f>IFERROR(VLOOKUP($A242,NotaDebito2_0!$N$5:$N$253,1,0),1)</f>
        <v>1</v>
      </c>
      <c r="V242" s="670">
        <f>IFERROR(VLOOKUP($A242,General!$C$5:$C$233,1,0),1)</f>
        <v>1</v>
      </c>
      <c r="W242" s="670">
        <f>IFERROR(VLOOKUP($A242,Firma!$H$5:$H$233,1,0),1)</f>
        <v>1</v>
      </c>
      <c r="X242" s="425" t="s">
        <v>2332</v>
      </c>
      <c r="Y242" s="1477" t="str">
        <f t="shared" si="3"/>
        <v/>
      </c>
    </row>
    <row r="243" spans="1:25" customFormat="1">
      <c r="A243" s="1439" t="s">
        <v>713</v>
      </c>
      <c r="B243" s="1425" t="s">
        <v>715</v>
      </c>
      <c r="C243" s="1425"/>
      <c r="D243" s="1425"/>
      <c r="E243" s="579"/>
      <c r="F243" s="670" t="str">
        <f>IFERROR(VLOOKUP(A243,Factura1_0!$K$5:$K$234,1,0),"1")</f>
        <v>1</v>
      </c>
      <c r="G243" s="670">
        <f>IFERROR(VLOOKUP(A243,Boleta1_0!$K$5:$K$234,1,0),1)</f>
        <v>1</v>
      </c>
      <c r="H243" s="670">
        <f>IFERROR(VLOOKUP(A243,'Servicios Públicos1_0'!$K$5:$K$233,1,0),1)</f>
        <v>1</v>
      </c>
      <c r="I243" s="670">
        <f>IFERROR(VLOOKUP(A243,'Nota de Débito1_0'!$K$5:$K$234,1,0),1)</f>
        <v>1</v>
      </c>
      <c r="J243" s="670" t="str">
        <f>IFERROR(VLOOKUP(A243,'Nota de Crédito1_0'!$K$5:$K$234,1,0),1)</f>
        <v>2116</v>
      </c>
      <c r="K243" s="670">
        <f>IFERROR(VLOOKUP(A243,Retenciones1_0!$K$5:$K$234,1,0),1)</f>
        <v>1</v>
      </c>
      <c r="L243" s="670">
        <f>IFERROR(VLOOKUP(A243,Percepciones1_0!$K$5:$K$234,1,0),1)</f>
        <v>1</v>
      </c>
      <c r="M243" s="670">
        <f>IFERROR(VLOOKUP(A243,Guía1_0!$K$5:$K$235,1,0),1)</f>
        <v>1</v>
      </c>
      <c r="N243" s="670">
        <f>IFERROR(VLOOKUP(A243,'Resumen Diario1_1'!$K$5:$K$233,1,0),1)</f>
        <v>1</v>
      </c>
      <c r="O243" s="670">
        <f>IFERROR(VLOOKUP(A243,'Comunicación de Baja1_0'!$K$5:$K$233,1,0),1)</f>
        <v>1</v>
      </c>
      <c r="P243" s="670">
        <f>IFERROR(VLOOKUP(A243,'Resumen de reversiones1_0'!$K$5:$K$1000,1,0),1)</f>
        <v>1</v>
      </c>
      <c r="Q243" s="1404">
        <f>IFERROR(VLOOKUP(A243,Factura2_0!$N$5:$N$1045,1,0),1)</f>
        <v>1</v>
      </c>
      <c r="R243" s="670">
        <f>IFERROR(VLOOKUP($A243,Boleta2_0!$N$5:$N$1106,1,0),1)</f>
        <v>1</v>
      </c>
      <c r="S243" s="1404">
        <f>IFERROR(VLOOKUP($A243,'Servicios Públicos2_0'!$N$5:$N$262,1,0),1)</f>
        <v>1</v>
      </c>
      <c r="T243" s="670" t="str">
        <f>IFERROR(VLOOKUP($A243,NotaCredito2_0!$N$5:$N$256,1,0),1)</f>
        <v>2116</v>
      </c>
      <c r="U243" s="670">
        <f>IFERROR(VLOOKUP($A243,NotaDebito2_0!$N$5:$N$253,1,0),1)</f>
        <v>1</v>
      </c>
      <c r="V243" s="670">
        <f>IFERROR(VLOOKUP($A243,General!$C$5:$C$233,1,0),1)</f>
        <v>1</v>
      </c>
      <c r="W243" s="670">
        <f>IFERROR(VLOOKUP($A243,Firma!$H$5:$H$233,1,0),1)</f>
        <v>1</v>
      </c>
      <c r="X243" s="425" t="s">
        <v>713</v>
      </c>
      <c r="Y243" s="1477" t="str">
        <f t="shared" si="3"/>
        <v>2116</v>
      </c>
    </row>
    <row r="244" spans="1:25" customFormat="1">
      <c r="A244" s="1439" t="s">
        <v>718</v>
      </c>
      <c r="B244" s="1425" t="s">
        <v>720</v>
      </c>
      <c r="C244" s="1425"/>
      <c r="D244" s="1425"/>
      <c r="E244" s="579"/>
      <c r="F244" s="670" t="str">
        <f>IFERROR(VLOOKUP(A244,Factura1_0!$K$5:$K$234,1,0),"1")</f>
        <v>1</v>
      </c>
      <c r="G244" s="670">
        <f>IFERROR(VLOOKUP(A244,Boleta1_0!$K$5:$K$234,1,0),1)</f>
        <v>1</v>
      </c>
      <c r="H244" s="670">
        <f>IFERROR(VLOOKUP(A244,'Servicios Públicos1_0'!$K$5:$K$233,1,0),1)</f>
        <v>1</v>
      </c>
      <c r="I244" s="670">
        <f>IFERROR(VLOOKUP(A244,'Nota de Débito1_0'!$K$5:$K$234,1,0),1)</f>
        <v>1</v>
      </c>
      <c r="J244" s="670" t="str">
        <f>IFERROR(VLOOKUP(A244,'Nota de Crédito1_0'!$K$5:$K$234,1,0),1)</f>
        <v>2117</v>
      </c>
      <c r="K244" s="670">
        <f>IFERROR(VLOOKUP(A244,Retenciones1_0!$K$5:$K$234,1,0),1)</f>
        <v>1</v>
      </c>
      <c r="L244" s="670">
        <f>IFERROR(VLOOKUP(A244,Percepciones1_0!$K$5:$K$234,1,0),1)</f>
        <v>1</v>
      </c>
      <c r="M244" s="670">
        <f>IFERROR(VLOOKUP(A244,Guía1_0!$K$5:$K$235,1,0),1)</f>
        <v>1</v>
      </c>
      <c r="N244" s="670" t="str">
        <f>IFERROR(VLOOKUP(A244,'Resumen Diario1_1'!$K$5:$K$233,1,0),1)</f>
        <v>2117</v>
      </c>
      <c r="O244" s="670">
        <f>IFERROR(VLOOKUP(A244,'Comunicación de Baja1_0'!$K$5:$K$233,1,0),1)</f>
        <v>1</v>
      </c>
      <c r="P244" s="670">
        <f>IFERROR(VLOOKUP(A244,'Resumen de reversiones1_0'!$K$5:$K$1000,1,0),1)</f>
        <v>1</v>
      </c>
      <c r="Q244" s="1404">
        <f>IFERROR(VLOOKUP(A244,Factura2_0!$N$5:$N$1045,1,0),1)</f>
        <v>1</v>
      </c>
      <c r="R244" s="670">
        <f>IFERROR(VLOOKUP($A244,Boleta2_0!$N$5:$N$1106,1,0),1)</f>
        <v>1</v>
      </c>
      <c r="S244" s="1404">
        <f>IFERROR(VLOOKUP($A244,'Servicios Públicos2_0'!$N$5:$N$262,1,0),1)</f>
        <v>1</v>
      </c>
      <c r="T244" s="670" t="str">
        <f>IFERROR(VLOOKUP($A244,NotaCredito2_0!$N$5:$N$256,1,0),1)</f>
        <v>2117</v>
      </c>
      <c r="U244" s="670">
        <f>IFERROR(VLOOKUP($A244,NotaDebito2_0!$N$5:$N$253,1,0),1)</f>
        <v>1</v>
      </c>
      <c r="V244" s="670">
        <f>IFERROR(VLOOKUP($A244,General!$C$5:$C$233,1,0),1)</f>
        <v>1</v>
      </c>
      <c r="W244" s="670">
        <f>IFERROR(VLOOKUP($A244,Firma!$H$5:$H$233,1,0),1)</f>
        <v>1</v>
      </c>
      <c r="X244" s="425" t="s">
        <v>718</v>
      </c>
      <c r="Y244" s="1477" t="str">
        <f t="shared" si="3"/>
        <v>2117</v>
      </c>
    </row>
    <row r="245" spans="1:25" customFormat="1">
      <c r="A245" s="1439" t="s">
        <v>722</v>
      </c>
      <c r="B245" s="1425" t="s">
        <v>728</v>
      </c>
      <c r="C245" s="1425"/>
      <c r="D245" s="1425"/>
      <c r="E245" s="579"/>
      <c r="F245" s="670" t="str">
        <f>IFERROR(VLOOKUP(A245,Factura1_0!$K$5:$K$234,1,0),"1")</f>
        <v>1</v>
      </c>
      <c r="G245" s="670">
        <f>IFERROR(VLOOKUP(A245,Boleta1_0!$K$5:$K$234,1,0),1)</f>
        <v>1</v>
      </c>
      <c r="H245" s="670">
        <f>IFERROR(VLOOKUP(A245,'Servicios Públicos1_0'!$K$5:$K$233,1,0),1)</f>
        <v>1</v>
      </c>
      <c r="I245" s="670">
        <f>IFERROR(VLOOKUP(A245,'Nota de Débito1_0'!$K$5:$K$234,1,0),1)</f>
        <v>1</v>
      </c>
      <c r="J245" s="670">
        <f>IFERROR(VLOOKUP(A245,'Nota de Crédito1_0'!$K$5:$K$234,1,0),1)</f>
        <v>1</v>
      </c>
      <c r="K245" s="670">
        <f>IFERROR(VLOOKUP(A245,Retenciones1_0!$K$5:$K$234,1,0),1)</f>
        <v>1</v>
      </c>
      <c r="L245" s="670">
        <f>IFERROR(VLOOKUP(A245,Percepciones1_0!$K$5:$K$234,1,0),1)</f>
        <v>1</v>
      </c>
      <c r="M245" s="670">
        <f>IFERROR(VLOOKUP(A245,Guía1_0!$K$5:$K$235,1,0),1)</f>
        <v>1</v>
      </c>
      <c r="N245" s="670">
        <f>IFERROR(VLOOKUP(A245,'Resumen Diario1_1'!$K$5:$K$233,1,0),1)</f>
        <v>1</v>
      </c>
      <c r="O245" s="670">
        <f>IFERROR(VLOOKUP(A245,'Comunicación de Baja1_0'!$K$5:$K$233,1,0),1)</f>
        <v>1</v>
      </c>
      <c r="P245" s="670">
        <f>IFERROR(VLOOKUP(A245,'Resumen de reversiones1_0'!$K$5:$K$1000,1,0),1)</f>
        <v>1</v>
      </c>
      <c r="Q245" s="1404">
        <f>IFERROR(VLOOKUP(A245,Factura2_0!$N$5:$N$1045,1,0),1)</f>
        <v>1</v>
      </c>
      <c r="R245" s="670">
        <f>IFERROR(VLOOKUP($A245,Boleta2_0!$N$5:$N$1106,1,0),1)</f>
        <v>1</v>
      </c>
      <c r="S245" s="1404">
        <f>IFERROR(VLOOKUP($A245,'Servicios Públicos2_0'!$N$5:$N$262,1,0),1)</f>
        <v>1</v>
      </c>
      <c r="T245" s="670">
        <f>IFERROR(VLOOKUP($A245,NotaCredito2_0!$N$5:$N$256,1,0),1)</f>
        <v>1</v>
      </c>
      <c r="U245" s="670">
        <f>IFERROR(VLOOKUP($A245,NotaDebito2_0!$N$5:$N$253,1,0),1)</f>
        <v>1</v>
      </c>
      <c r="V245" s="670">
        <f>IFERROR(VLOOKUP($A245,General!$C$5:$C$233,1,0),1)</f>
        <v>1</v>
      </c>
      <c r="W245" s="670">
        <f>IFERROR(VLOOKUP($A245,Firma!$H$5:$H$233,1,0),1)</f>
        <v>1</v>
      </c>
      <c r="X245" s="425" t="s">
        <v>722</v>
      </c>
      <c r="Y245" s="1477" t="str">
        <f t="shared" si="3"/>
        <v/>
      </c>
    </row>
    <row r="246" spans="1:25" customFormat="1">
      <c r="A246" s="1439" t="s">
        <v>2331</v>
      </c>
      <c r="B246" s="1400" t="s">
        <v>6129</v>
      </c>
      <c r="C246" s="1425"/>
      <c r="D246" s="1425"/>
      <c r="E246" s="579"/>
      <c r="F246" s="670" t="str">
        <f>IFERROR(VLOOKUP(A246,Factura1_0!$K$5:$K$234,1,0),"1")</f>
        <v>1</v>
      </c>
      <c r="G246" s="670">
        <f>IFERROR(VLOOKUP(A246,Boleta1_0!$K$5:$K$234,1,0),1)</f>
        <v>1</v>
      </c>
      <c r="H246" s="670">
        <f>IFERROR(VLOOKUP(A246,'Servicios Públicos1_0'!$K$5:$K$233,1,0),1)</f>
        <v>1</v>
      </c>
      <c r="I246" s="670">
        <f>IFERROR(VLOOKUP(A246,'Nota de Débito1_0'!$K$5:$K$234,1,0),1)</f>
        <v>1</v>
      </c>
      <c r="J246" s="670" t="str">
        <f>IFERROR(VLOOKUP(A246,'Nota de Crédito1_0'!$K$5:$K$234,1,0),1)</f>
        <v>2119</v>
      </c>
      <c r="K246" s="670">
        <f>IFERROR(VLOOKUP(A246,Retenciones1_0!$K$5:$K$234,1,0),1)</f>
        <v>1</v>
      </c>
      <c r="L246" s="670">
        <f>IFERROR(VLOOKUP(A246,Percepciones1_0!$K$5:$K$234,1,0),1)</f>
        <v>1</v>
      </c>
      <c r="M246" s="670">
        <f>IFERROR(VLOOKUP(A246,Guía1_0!$K$5:$K$235,1,0),1)</f>
        <v>1</v>
      </c>
      <c r="N246" s="670">
        <f>IFERROR(VLOOKUP(A246,'Resumen Diario1_1'!$K$5:$K$233,1,0),1)</f>
        <v>1</v>
      </c>
      <c r="O246" s="670">
        <f>IFERROR(VLOOKUP(A246,'Comunicación de Baja1_0'!$K$5:$K$233,1,0),1)</f>
        <v>1</v>
      </c>
      <c r="P246" s="670">
        <f>IFERROR(VLOOKUP(A246,'Resumen de reversiones1_0'!$K$5:$K$1000,1,0),1)</f>
        <v>1</v>
      </c>
      <c r="Q246" s="1404">
        <f>IFERROR(VLOOKUP(A246,Factura2_0!$N$5:$N$1045,1,0),1)</f>
        <v>1</v>
      </c>
      <c r="R246" s="670">
        <f>IFERROR(VLOOKUP($A246,Boleta2_0!$N$5:$N$1106,1,0),1)</f>
        <v>1</v>
      </c>
      <c r="S246" s="1404">
        <f>IFERROR(VLOOKUP($A246,'Servicios Públicos2_0'!$N$5:$N$262,1,0),1)</f>
        <v>1</v>
      </c>
      <c r="T246" s="670" t="str">
        <f>IFERROR(VLOOKUP($A246,NotaCredito2_0!$N$5:$N$256,1,0),1)</f>
        <v>2119</v>
      </c>
      <c r="U246" s="670">
        <f>IFERROR(VLOOKUP($A246,NotaDebito2_0!$N$5:$N$253,1,0),1)</f>
        <v>1</v>
      </c>
      <c r="V246" s="670">
        <f>IFERROR(VLOOKUP($A246,General!$C$5:$C$233,1,0),1)</f>
        <v>1</v>
      </c>
      <c r="W246" s="670">
        <f>IFERROR(VLOOKUP($A246,Firma!$H$5:$H$233,1,0),1)</f>
        <v>1</v>
      </c>
      <c r="X246" s="425" t="s">
        <v>2331</v>
      </c>
      <c r="Y246" s="1477" t="str">
        <f t="shared" si="3"/>
        <v>2119</v>
      </c>
    </row>
    <row r="247" spans="1:25" customFormat="1">
      <c r="A247" s="1439" t="s">
        <v>2330</v>
      </c>
      <c r="B247" s="1400" t="s">
        <v>6133</v>
      </c>
      <c r="C247" s="1425"/>
      <c r="D247" s="1425"/>
      <c r="E247" s="579"/>
      <c r="F247" s="670" t="str">
        <f>IFERROR(VLOOKUP(A247,Factura1_0!$K$5:$K$234,1,0),"1")</f>
        <v>1</v>
      </c>
      <c r="G247" s="670">
        <f>IFERROR(VLOOKUP(A247,Boleta1_0!$K$5:$K$234,1,0),1)</f>
        <v>1</v>
      </c>
      <c r="H247" s="670">
        <f>IFERROR(VLOOKUP(A247,'Servicios Públicos1_0'!$K$5:$K$233,1,0),1)</f>
        <v>1</v>
      </c>
      <c r="I247" s="670">
        <f>IFERROR(VLOOKUP(A247,'Nota de Débito1_0'!$K$5:$K$234,1,0),1)</f>
        <v>1</v>
      </c>
      <c r="J247" s="670" t="str">
        <f>IFERROR(VLOOKUP(A247,'Nota de Crédito1_0'!$K$5:$K$234,1,0),1)</f>
        <v>2120</v>
      </c>
      <c r="K247" s="670">
        <f>IFERROR(VLOOKUP(A247,Retenciones1_0!$K$5:$K$234,1,0),1)</f>
        <v>1</v>
      </c>
      <c r="L247" s="670">
        <f>IFERROR(VLOOKUP(A247,Percepciones1_0!$K$5:$K$234,1,0),1)</f>
        <v>1</v>
      </c>
      <c r="M247" s="670">
        <f>IFERROR(VLOOKUP(A247,Guía1_0!$K$5:$K$235,1,0),1)</f>
        <v>1</v>
      </c>
      <c r="N247" s="670">
        <f>IFERROR(VLOOKUP(A247,'Resumen Diario1_1'!$K$5:$K$233,1,0),1)</f>
        <v>1</v>
      </c>
      <c r="O247" s="670">
        <f>IFERROR(VLOOKUP(A247,'Comunicación de Baja1_0'!$K$5:$K$233,1,0),1)</f>
        <v>1</v>
      </c>
      <c r="P247" s="670">
        <f>IFERROR(VLOOKUP(A247,'Resumen de reversiones1_0'!$K$5:$K$1000,1,0),1)</f>
        <v>1</v>
      </c>
      <c r="Q247" s="1404">
        <f>IFERROR(VLOOKUP(A247,Factura2_0!$N$5:$N$1045,1,0),1)</f>
        <v>1</v>
      </c>
      <c r="R247" s="670">
        <f>IFERROR(VLOOKUP($A247,Boleta2_0!$N$5:$N$1106,1,0),1)</f>
        <v>1</v>
      </c>
      <c r="S247" s="1404">
        <f>IFERROR(VLOOKUP($A247,'Servicios Públicos2_0'!$N$5:$N$262,1,0),1)</f>
        <v>1</v>
      </c>
      <c r="T247" s="670" t="str">
        <f>IFERROR(VLOOKUP($A247,NotaCredito2_0!$N$5:$N$256,1,0),1)</f>
        <v>2120</v>
      </c>
      <c r="U247" s="670">
        <f>IFERROR(VLOOKUP($A247,NotaDebito2_0!$N$5:$N$253,1,0),1)</f>
        <v>1</v>
      </c>
      <c r="V247" s="670">
        <f>IFERROR(VLOOKUP($A247,General!$C$5:$C$233,1,0),1)</f>
        <v>1</v>
      </c>
      <c r="W247" s="670">
        <f>IFERROR(VLOOKUP($A247,Firma!$H$5:$H$233,1,0),1)</f>
        <v>1</v>
      </c>
      <c r="X247" s="425" t="s">
        <v>2330</v>
      </c>
      <c r="Y247" s="1477" t="str">
        <f t="shared" si="3"/>
        <v>2120</v>
      </c>
    </row>
    <row r="248" spans="1:25" customFormat="1">
      <c r="A248" s="1439" t="s">
        <v>2329</v>
      </c>
      <c r="B248" s="1400" t="s">
        <v>6134</v>
      </c>
      <c r="C248" s="1425"/>
      <c r="D248" s="1425"/>
      <c r="E248" s="579"/>
      <c r="F248" s="670" t="str">
        <f>IFERROR(VLOOKUP(A248,Factura1_0!$K$5:$K$234,1,0),"1")</f>
        <v>1</v>
      </c>
      <c r="G248" s="670">
        <f>IFERROR(VLOOKUP(A248,Boleta1_0!$K$5:$K$234,1,0),1)</f>
        <v>1</v>
      </c>
      <c r="H248" s="670">
        <f>IFERROR(VLOOKUP(A248,'Servicios Públicos1_0'!$K$5:$K$233,1,0),1)</f>
        <v>1</v>
      </c>
      <c r="I248" s="670">
        <f>IFERROR(VLOOKUP(A248,'Nota de Débito1_0'!$K$5:$K$234,1,0),1)</f>
        <v>1</v>
      </c>
      <c r="J248" s="670" t="str">
        <f>IFERROR(VLOOKUP(A248,'Nota de Crédito1_0'!$K$5:$K$234,1,0),1)</f>
        <v>2121</v>
      </c>
      <c r="K248" s="670">
        <f>IFERROR(VLOOKUP(A248,Retenciones1_0!$K$5:$K$234,1,0),1)</f>
        <v>1</v>
      </c>
      <c r="L248" s="670">
        <f>IFERROR(VLOOKUP(A248,Percepciones1_0!$K$5:$K$234,1,0),1)</f>
        <v>1</v>
      </c>
      <c r="M248" s="670">
        <f>IFERROR(VLOOKUP(A248,Guía1_0!$K$5:$K$235,1,0),1)</f>
        <v>1</v>
      </c>
      <c r="N248" s="670">
        <f>IFERROR(VLOOKUP(A248,'Resumen Diario1_1'!$K$5:$K$233,1,0),1)</f>
        <v>1</v>
      </c>
      <c r="O248" s="670">
        <f>IFERROR(VLOOKUP(A248,'Comunicación de Baja1_0'!$K$5:$K$233,1,0),1)</f>
        <v>1</v>
      </c>
      <c r="P248" s="670">
        <f>IFERROR(VLOOKUP(A248,'Resumen de reversiones1_0'!$K$5:$K$1000,1,0),1)</f>
        <v>1</v>
      </c>
      <c r="Q248" s="1404">
        <f>IFERROR(VLOOKUP(A248,Factura2_0!$N$5:$N$1045,1,0),1)</f>
        <v>1</v>
      </c>
      <c r="R248" s="670">
        <f>IFERROR(VLOOKUP($A248,Boleta2_0!$N$5:$N$1106,1,0),1)</f>
        <v>1</v>
      </c>
      <c r="S248" s="1404">
        <f>IFERROR(VLOOKUP($A248,'Servicios Públicos2_0'!$N$5:$N$262,1,0),1)</f>
        <v>1</v>
      </c>
      <c r="T248" s="670" t="str">
        <f>IFERROR(VLOOKUP($A248,NotaCredito2_0!$N$5:$N$256,1,0),1)</f>
        <v>2121</v>
      </c>
      <c r="U248" s="670">
        <f>IFERROR(VLOOKUP($A248,NotaDebito2_0!$N$5:$N$253,1,0),1)</f>
        <v>1</v>
      </c>
      <c r="V248" s="670">
        <f>IFERROR(VLOOKUP($A248,General!$C$5:$C$233,1,0),1)</f>
        <v>1</v>
      </c>
      <c r="W248" s="670">
        <f>IFERROR(VLOOKUP($A248,Firma!$H$5:$H$233,1,0),1)</f>
        <v>1</v>
      </c>
      <c r="X248" s="425" t="s">
        <v>2329</v>
      </c>
      <c r="Y248" s="1477" t="str">
        <f t="shared" si="3"/>
        <v>2121</v>
      </c>
    </row>
    <row r="249" spans="1:25" customFormat="1">
      <c r="A249" s="1439" t="s">
        <v>2328</v>
      </c>
      <c r="B249" s="1425" t="s">
        <v>2327</v>
      </c>
      <c r="C249" s="1425"/>
      <c r="D249" s="1425"/>
      <c r="E249" s="579"/>
      <c r="F249" s="670" t="str">
        <f>IFERROR(VLOOKUP(A249,Factura1_0!$K$5:$K$234,1,0),"1")</f>
        <v>1</v>
      </c>
      <c r="G249" s="670">
        <f>IFERROR(VLOOKUP(A249,Boleta1_0!$K$5:$K$234,1,0),1)</f>
        <v>1</v>
      </c>
      <c r="H249" s="670">
        <f>IFERROR(VLOOKUP(A249,'Servicios Públicos1_0'!$K$5:$K$233,1,0),1)</f>
        <v>1</v>
      </c>
      <c r="I249" s="670">
        <f>IFERROR(VLOOKUP(A249,'Nota de Débito1_0'!$K$5:$K$234,1,0),1)</f>
        <v>1</v>
      </c>
      <c r="J249" s="670">
        <f>IFERROR(VLOOKUP(A249,'Nota de Crédito1_0'!$K$5:$K$234,1,0),1)</f>
        <v>1</v>
      </c>
      <c r="K249" s="670">
        <f>IFERROR(VLOOKUP(A249,Retenciones1_0!$K$5:$K$234,1,0),1)</f>
        <v>1</v>
      </c>
      <c r="L249" s="670">
        <f>IFERROR(VLOOKUP(A249,Percepciones1_0!$K$5:$K$234,1,0),1)</f>
        <v>1</v>
      </c>
      <c r="M249" s="670">
        <f>IFERROR(VLOOKUP(A249,Guía1_0!$K$5:$K$235,1,0),1)</f>
        <v>1</v>
      </c>
      <c r="N249" s="670">
        <f>IFERROR(VLOOKUP(A249,'Resumen Diario1_1'!$K$5:$K$233,1,0),1)</f>
        <v>1</v>
      </c>
      <c r="O249" s="670">
        <f>IFERROR(VLOOKUP(A249,'Comunicación de Baja1_0'!$K$5:$K$233,1,0),1)</f>
        <v>1</v>
      </c>
      <c r="P249" s="670">
        <f>IFERROR(VLOOKUP(A249,'Resumen de reversiones1_0'!$K$5:$K$1000,1,0),1)</f>
        <v>1</v>
      </c>
      <c r="Q249" s="1404">
        <f>IFERROR(VLOOKUP(A249,Factura2_0!$N$5:$N$1045,1,0),1)</f>
        <v>1</v>
      </c>
      <c r="R249" s="670">
        <f>IFERROR(VLOOKUP($A249,Boleta2_0!$N$5:$N$1106,1,0),1)</f>
        <v>1</v>
      </c>
      <c r="S249" s="1404">
        <f>IFERROR(VLOOKUP($A249,'Servicios Públicos2_0'!$N$5:$N$262,1,0),1)</f>
        <v>1</v>
      </c>
      <c r="T249" s="670">
        <f>IFERROR(VLOOKUP($A249,NotaCredito2_0!$N$5:$N$256,1,0),1)</f>
        <v>1</v>
      </c>
      <c r="U249" s="670">
        <f>IFERROR(VLOOKUP($A249,NotaDebito2_0!$N$5:$N$253,1,0),1)</f>
        <v>1</v>
      </c>
      <c r="V249" s="670">
        <f>IFERROR(VLOOKUP($A249,General!$C$5:$C$233,1,0),1)</f>
        <v>1</v>
      </c>
      <c r="W249" s="670">
        <f>IFERROR(VLOOKUP($A249,Firma!$H$5:$H$233,1,0),1)</f>
        <v>1</v>
      </c>
      <c r="X249" s="425" t="s">
        <v>2328</v>
      </c>
      <c r="Y249" s="1477" t="str">
        <f t="shared" si="3"/>
        <v/>
      </c>
    </row>
    <row r="250" spans="1:25" customFormat="1">
      <c r="A250" s="1439" t="s">
        <v>2326</v>
      </c>
      <c r="B250" s="1425" t="s">
        <v>523</v>
      </c>
      <c r="C250" s="1425"/>
      <c r="D250" s="1425"/>
      <c r="E250" s="579"/>
      <c r="F250" s="670" t="str">
        <f>IFERROR(VLOOKUP(A250,Factura1_0!$K$5:$K$234,1,0),"1")</f>
        <v>1</v>
      </c>
      <c r="G250" s="670">
        <f>IFERROR(VLOOKUP(A250,Boleta1_0!$K$5:$K$234,1,0),1)</f>
        <v>1</v>
      </c>
      <c r="H250" s="670">
        <f>IFERROR(VLOOKUP(A250,'Servicios Públicos1_0'!$K$5:$K$233,1,0),1)</f>
        <v>1</v>
      </c>
      <c r="I250" s="670">
        <f>IFERROR(VLOOKUP(A250,'Nota de Débito1_0'!$K$5:$K$234,1,0),1)</f>
        <v>1</v>
      </c>
      <c r="J250" s="670">
        <f>IFERROR(VLOOKUP(A250,'Nota de Crédito1_0'!$K$5:$K$234,1,0),1)</f>
        <v>1</v>
      </c>
      <c r="K250" s="670">
        <f>IFERROR(VLOOKUP(A250,Retenciones1_0!$K$5:$K$234,1,0),1)</f>
        <v>1</v>
      </c>
      <c r="L250" s="670">
        <f>IFERROR(VLOOKUP(A250,Percepciones1_0!$K$5:$K$234,1,0),1)</f>
        <v>1</v>
      </c>
      <c r="M250" s="670">
        <f>IFERROR(VLOOKUP(A250,Guía1_0!$K$5:$K$235,1,0),1)</f>
        <v>1</v>
      </c>
      <c r="N250" s="670">
        <f>IFERROR(VLOOKUP(A250,'Resumen Diario1_1'!$K$5:$K$233,1,0),1)</f>
        <v>1</v>
      </c>
      <c r="O250" s="670">
        <f>IFERROR(VLOOKUP(A250,'Comunicación de Baja1_0'!$K$5:$K$233,1,0),1)</f>
        <v>1</v>
      </c>
      <c r="P250" s="670">
        <f>IFERROR(VLOOKUP(A250,'Resumen de reversiones1_0'!$K$5:$K$1000,1,0),1)</f>
        <v>1</v>
      </c>
      <c r="Q250" s="1404">
        <f>IFERROR(VLOOKUP(A250,Factura2_0!$N$5:$N$1045,1,0),1)</f>
        <v>1</v>
      </c>
      <c r="R250" s="670">
        <f>IFERROR(VLOOKUP($A250,Boleta2_0!$N$5:$N$1106,1,0),1)</f>
        <v>1</v>
      </c>
      <c r="S250" s="1404">
        <f>IFERROR(VLOOKUP($A250,'Servicios Públicos2_0'!$N$5:$N$262,1,0),1)</f>
        <v>1</v>
      </c>
      <c r="T250" s="670">
        <f>IFERROR(VLOOKUP($A250,NotaCredito2_0!$N$5:$N$256,1,0),1)</f>
        <v>1</v>
      </c>
      <c r="U250" s="670">
        <f>IFERROR(VLOOKUP($A250,NotaDebito2_0!$N$5:$N$253,1,0),1)</f>
        <v>1</v>
      </c>
      <c r="V250" s="670">
        <f>IFERROR(VLOOKUP($A250,General!$C$5:$C$233,1,0),1)</f>
        <v>1</v>
      </c>
      <c r="W250" s="670">
        <f>IFERROR(VLOOKUP($A250,Firma!$H$5:$H$233,1,0),1)</f>
        <v>1</v>
      </c>
      <c r="X250" s="425" t="s">
        <v>2326</v>
      </c>
      <c r="Y250" s="1477" t="str">
        <f t="shared" si="3"/>
        <v/>
      </c>
    </row>
    <row r="251" spans="1:25" customFormat="1">
      <c r="A251" s="1439" t="s">
        <v>2325</v>
      </c>
      <c r="B251" s="1425" t="s">
        <v>848</v>
      </c>
      <c r="C251" s="1425"/>
      <c r="D251" s="1425"/>
      <c r="E251" s="579"/>
      <c r="F251" s="670" t="str">
        <f>IFERROR(VLOOKUP(A251,Factura1_0!$K$5:$K$234,1,0),"1")</f>
        <v>1</v>
      </c>
      <c r="G251" s="670">
        <f>IFERROR(VLOOKUP(A251,Boleta1_0!$K$5:$K$234,1,0),1)</f>
        <v>1</v>
      </c>
      <c r="H251" s="670">
        <f>IFERROR(VLOOKUP(A251,'Servicios Públicos1_0'!$K$5:$K$233,1,0),1)</f>
        <v>1</v>
      </c>
      <c r="I251" s="670">
        <f>IFERROR(VLOOKUP(A251,'Nota de Débito1_0'!$K$5:$K$234,1,0),1)</f>
        <v>1</v>
      </c>
      <c r="J251" s="670">
        <f>IFERROR(VLOOKUP(A251,'Nota de Crédito1_0'!$K$5:$K$234,1,0),1)</f>
        <v>1</v>
      </c>
      <c r="K251" s="670">
        <f>IFERROR(VLOOKUP(A251,Retenciones1_0!$K$5:$K$234,1,0),1)</f>
        <v>1</v>
      </c>
      <c r="L251" s="670">
        <f>IFERROR(VLOOKUP(A251,Percepciones1_0!$K$5:$K$234,1,0),1)</f>
        <v>1</v>
      </c>
      <c r="M251" s="670">
        <f>IFERROR(VLOOKUP(A251,Guía1_0!$K$5:$K$235,1,0),1)</f>
        <v>1</v>
      </c>
      <c r="N251" s="670">
        <f>IFERROR(VLOOKUP(A251,'Resumen Diario1_1'!$K$5:$K$233,1,0),1)</f>
        <v>1</v>
      </c>
      <c r="O251" s="670">
        <f>IFERROR(VLOOKUP(A251,'Comunicación de Baja1_0'!$K$5:$K$233,1,0),1)</f>
        <v>1</v>
      </c>
      <c r="P251" s="670">
        <f>IFERROR(VLOOKUP(A251,'Resumen de reversiones1_0'!$K$5:$K$1000,1,0),1)</f>
        <v>1</v>
      </c>
      <c r="Q251" s="1404">
        <f>IFERROR(VLOOKUP(A251,Factura2_0!$N$5:$N$1045,1,0),1)</f>
        <v>1</v>
      </c>
      <c r="R251" s="670">
        <f>IFERROR(VLOOKUP($A251,Boleta2_0!$N$5:$N$1106,1,0),1)</f>
        <v>1</v>
      </c>
      <c r="S251" s="1404">
        <f>IFERROR(VLOOKUP($A251,'Servicios Públicos2_0'!$N$5:$N$262,1,0),1)</f>
        <v>1</v>
      </c>
      <c r="T251" s="670">
        <f>IFERROR(VLOOKUP($A251,NotaCredito2_0!$N$5:$N$256,1,0),1)</f>
        <v>1</v>
      </c>
      <c r="U251" s="670">
        <f>IFERROR(VLOOKUP($A251,NotaDebito2_0!$N$5:$N$253,1,0),1)</f>
        <v>1</v>
      </c>
      <c r="V251" s="670">
        <f>IFERROR(VLOOKUP($A251,General!$C$5:$C$233,1,0),1)</f>
        <v>1</v>
      </c>
      <c r="W251" s="670">
        <f>IFERROR(VLOOKUP($A251,Firma!$H$5:$H$233,1,0),1)</f>
        <v>1</v>
      </c>
      <c r="X251" s="425" t="s">
        <v>2325</v>
      </c>
      <c r="Y251" s="1477" t="str">
        <f t="shared" si="3"/>
        <v/>
      </c>
    </row>
    <row r="252" spans="1:25" customFormat="1">
      <c r="A252" s="1439" t="s">
        <v>735</v>
      </c>
      <c r="B252" s="1425" t="s">
        <v>738</v>
      </c>
      <c r="C252" s="1425"/>
      <c r="D252" s="1425"/>
      <c r="E252" s="579"/>
      <c r="F252" s="670" t="str">
        <f>IFERROR(VLOOKUP(A252,Factura1_0!$K$5:$K$234,1,0),"1")</f>
        <v>1</v>
      </c>
      <c r="G252" s="670">
        <f>IFERROR(VLOOKUP(A252,Boleta1_0!$K$5:$K$234,1,0),1)</f>
        <v>1</v>
      </c>
      <c r="H252" s="670">
        <f>IFERROR(VLOOKUP(A252,'Servicios Públicos1_0'!$K$5:$K$233,1,0),1)</f>
        <v>1</v>
      </c>
      <c r="I252" s="670">
        <f>IFERROR(VLOOKUP(A252,'Nota de Débito1_0'!$K$5:$K$234,1,0),1)</f>
        <v>1</v>
      </c>
      <c r="J252" s="670" t="str">
        <f>IFERROR(VLOOKUP(A252,'Nota de Crédito1_0'!$K$5:$K$234,1,0),1)</f>
        <v>2125</v>
      </c>
      <c r="K252" s="670">
        <f>IFERROR(VLOOKUP(A252,Retenciones1_0!$K$5:$K$234,1,0),1)</f>
        <v>1</v>
      </c>
      <c r="L252" s="670">
        <f>IFERROR(VLOOKUP(A252,Percepciones1_0!$K$5:$K$234,1,0),1)</f>
        <v>1</v>
      </c>
      <c r="M252" s="670">
        <f>IFERROR(VLOOKUP(A252,Guía1_0!$K$5:$K$235,1,0),1)</f>
        <v>1</v>
      </c>
      <c r="N252" s="670">
        <f>IFERROR(VLOOKUP(A252,'Resumen Diario1_1'!$K$5:$K$233,1,0),1)</f>
        <v>1</v>
      </c>
      <c r="O252" s="670">
        <f>IFERROR(VLOOKUP(A252,'Comunicación de Baja1_0'!$K$5:$K$233,1,0),1)</f>
        <v>1</v>
      </c>
      <c r="P252" s="670">
        <f>IFERROR(VLOOKUP(A252,'Resumen de reversiones1_0'!$K$5:$K$1000,1,0),1)</f>
        <v>1</v>
      </c>
      <c r="Q252" s="1404">
        <f>IFERROR(VLOOKUP(A252,Factura2_0!$N$5:$N$1045,1,0),1)</f>
        <v>1</v>
      </c>
      <c r="R252" s="670">
        <f>IFERROR(VLOOKUP($A252,Boleta2_0!$N$5:$N$1106,1,0),1)</f>
        <v>1</v>
      </c>
      <c r="S252" s="1404">
        <f>IFERROR(VLOOKUP($A252,'Servicios Públicos2_0'!$N$5:$N$262,1,0),1)</f>
        <v>1</v>
      </c>
      <c r="T252" s="670">
        <f>IFERROR(VLOOKUP($A252,NotaCredito2_0!$N$5:$N$256,1,0),1)</f>
        <v>1</v>
      </c>
      <c r="U252" s="670">
        <f>IFERROR(VLOOKUP($A252,NotaDebito2_0!$N$5:$N$253,1,0),1)</f>
        <v>1</v>
      </c>
      <c r="V252" s="670">
        <f>IFERROR(VLOOKUP($A252,General!$C$5:$C$233,1,0),1)</f>
        <v>1</v>
      </c>
      <c r="W252" s="670">
        <f>IFERROR(VLOOKUP($A252,Firma!$H$5:$H$233,1,0),1)</f>
        <v>1</v>
      </c>
      <c r="X252" s="425" t="s">
        <v>735</v>
      </c>
      <c r="Y252" s="1477" t="str">
        <f t="shared" si="3"/>
        <v>2125</v>
      </c>
    </row>
    <row r="253" spans="1:25" customFormat="1">
      <c r="A253" s="1439" t="s">
        <v>734</v>
      </c>
      <c r="B253" s="1425" t="s">
        <v>737</v>
      </c>
      <c r="C253" s="1425"/>
      <c r="D253" s="1425"/>
      <c r="E253" s="579"/>
      <c r="F253" s="670" t="str">
        <f>IFERROR(VLOOKUP(A253,Factura1_0!$K$5:$K$234,1,0),"1")</f>
        <v>1</v>
      </c>
      <c r="G253" s="670">
        <f>IFERROR(VLOOKUP(A253,Boleta1_0!$K$5:$K$234,1,0),1)</f>
        <v>1</v>
      </c>
      <c r="H253" s="670">
        <f>IFERROR(VLOOKUP(A253,'Servicios Públicos1_0'!$K$5:$K$233,1,0),1)</f>
        <v>1</v>
      </c>
      <c r="I253" s="670">
        <f>IFERROR(VLOOKUP(A253,'Nota de Débito1_0'!$K$5:$K$234,1,0),1)</f>
        <v>1</v>
      </c>
      <c r="J253" s="670">
        <f>IFERROR(VLOOKUP(A253,'Nota de Crédito1_0'!$K$5:$K$234,1,0),1)</f>
        <v>1</v>
      </c>
      <c r="K253" s="670">
        <f>IFERROR(VLOOKUP(A253,Retenciones1_0!$K$5:$K$234,1,0),1)</f>
        <v>1</v>
      </c>
      <c r="L253" s="670">
        <f>IFERROR(VLOOKUP(A253,Percepciones1_0!$K$5:$K$234,1,0),1)</f>
        <v>1</v>
      </c>
      <c r="M253" s="670">
        <f>IFERROR(VLOOKUP(A253,Guía1_0!$K$5:$K$235,1,0),1)</f>
        <v>1</v>
      </c>
      <c r="N253" s="670">
        <f>IFERROR(VLOOKUP(A253,'Resumen Diario1_1'!$K$5:$K$233,1,0),1)</f>
        <v>1</v>
      </c>
      <c r="O253" s="670">
        <f>IFERROR(VLOOKUP(A253,'Comunicación de Baja1_0'!$K$5:$K$233,1,0),1)</f>
        <v>1</v>
      </c>
      <c r="P253" s="670">
        <f>IFERROR(VLOOKUP(A253,'Resumen de reversiones1_0'!$K$5:$K$1000,1,0),1)</f>
        <v>1</v>
      </c>
      <c r="Q253" s="1404">
        <f>IFERROR(VLOOKUP(A253,Factura2_0!$N$5:$N$1045,1,0),1)</f>
        <v>1</v>
      </c>
      <c r="R253" s="670">
        <f>IFERROR(VLOOKUP($A253,Boleta2_0!$N$5:$N$1106,1,0),1)</f>
        <v>1</v>
      </c>
      <c r="S253" s="1404">
        <f>IFERROR(VLOOKUP($A253,'Servicios Públicos2_0'!$N$5:$N$262,1,0),1)</f>
        <v>1</v>
      </c>
      <c r="T253" s="670">
        <f>IFERROR(VLOOKUP($A253,NotaCredito2_0!$N$5:$N$256,1,0),1)</f>
        <v>1</v>
      </c>
      <c r="U253" s="670">
        <f>IFERROR(VLOOKUP($A253,NotaDebito2_0!$N$5:$N$253,1,0),1)</f>
        <v>1</v>
      </c>
      <c r="V253" s="670">
        <f>IFERROR(VLOOKUP($A253,General!$C$5:$C$233,1,0),1)</f>
        <v>1</v>
      </c>
      <c r="W253" s="670">
        <f>IFERROR(VLOOKUP($A253,Firma!$H$5:$H$233,1,0),1)</f>
        <v>1</v>
      </c>
      <c r="X253" s="425" t="s">
        <v>734</v>
      </c>
      <c r="Y253" s="1477" t="str">
        <f t="shared" si="3"/>
        <v/>
      </c>
    </row>
    <row r="254" spans="1:25" customFormat="1">
      <c r="A254" s="1439" t="s">
        <v>740</v>
      </c>
      <c r="B254" s="1425" t="s">
        <v>760</v>
      </c>
      <c r="C254" s="1425"/>
      <c r="D254" s="1425"/>
      <c r="E254" s="579"/>
      <c r="F254" s="670" t="str">
        <f>IFERROR(VLOOKUP(A254,Factura1_0!$K$5:$K$234,1,0),"1")</f>
        <v>1</v>
      </c>
      <c r="G254" s="670">
        <f>IFERROR(VLOOKUP(A254,Boleta1_0!$K$5:$K$234,1,0),1)</f>
        <v>1</v>
      </c>
      <c r="H254" s="670">
        <f>IFERROR(VLOOKUP(A254,'Servicios Públicos1_0'!$K$5:$K$233,1,0),1)</f>
        <v>1</v>
      </c>
      <c r="I254" s="670">
        <f>IFERROR(VLOOKUP(A254,'Nota de Débito1_0'!$K$5:$K$234,1,0),1)</f>
        <v>1</v>
      </c>
      <c r="J254" s="670">
        <f>IFERROR(VLOOKUP(A254,'Nota de Crédito1_0'!$K$5:$K$234,1,0),1)</f>
        <v>1</v>
      </c>
      <c r="K254" s="670">
        <f>IFERROR(VLOOKUP(A254,Retenciones1_0!$K$5:$K$234,1,0),1)</f>
        <v>1</v>
      </c>
      <c r="L254" s="670">
        <f>IFERROR(VLOOKUP(A254,Percepciones1_0!$K$5:$K$234,1,0),1)</f>
        <v>1</v>
      </c>
      <c r="M254" s="670">
        <f>IFERROR(VLOOKUP(A254,Guía1_0!$K$5:$K$235,1,0),1)</f>
        <v>1</v>
      </c>
      <c r="N254" s="670">
        <f>IFERROR(VLOOKUP(A254,'Resumen Diario1_1'!$K$5:$K$233,1,0),1)</f>
        <v>1</v>
      </c>
      <c r="O254" s="670">
        <f>IFERROR(VLOOKUP(A254,'Comunicación de Baja1_0'!$K$5:$K$233,1,0),1)</f>
        <v>1</v>
      </c>
      <c r="P254" s="670">
        <f>IFERROR(VLOOKUP(A254,'Resumen de reversiones1_0'!$K$5:$K$1000,1,0),1)</f>
        <v>1</v>
      </c>
      <c r="Q254" s="1404">
        <f>IFERROR(VLOOKUP(A254,Factura2_0!$N$5:$N$1045,1,0),1)</f>
        <v>1</v>
      </c>
      <c r="R254" s="670">
        <f>IFERROR(VLOOKUP($A254,Boleta2_0!$N$5:$N$1106,1,0),1)</f>
        <v>1</v>
      </c>
      <c r="S254" s="1404">
        <f>IFERROR(VLOOKUP($A254,'Servicios Públicos2_0'!$N$5:$N$262,1,0),1)</f>
        <v>1</v>
      </c>
      <c r="T254" s="670">
        <f>IFERROR(VLOOKUP($A254,NotaCredito2_0!$N$5:$N$256,1,0),1)</f>
        <v>1</v>
      </c>
      <c r="U254" s="670">
        <f>IFERROR(VLOOKUP($A254,NotaDebito2_0!$N$5:$N$253,1,0),1)</f>
        <v>1</v>
      </c>
      <c r="V254" s="670">
        <f>IFERROR(VLOOKUP($A254,General!$C$5:$C$233,1,0),1)</f>
        <v>1</v>
      </c>
      <c r="W254" s="670">
        <f>IFERROR(VLOOKUP($A254,Firma!$H$5:$H$233,1,0),1)</f>
        <v>1</v>
      </c>
      <c r="X254" s="425" t="s">
        <v>740</v>
      </c>
      <c r="Y254" s="1477" t="str">
        <f t="shared" si="3"/>
        <v/>
      </c>
    </row>
    <row r="255" spans="1:25" customFormat="1">
      <c r="A255" s="1439" t="s">
        <v>739</v>
      </c>
      <c r="B255" s="1425" t="s">
        <v>759</v>
      </c>
      <c r="C255" s="1425"/>
      <c r="D255" s="1425"/>
      <c r="E255" s="579"/>
      <c r="F255" s="670" t="str">
        <f>IFERROR(VLOOKUP(A255,Factura1_0!$K$5:$K$234,1,0),"1")</f>
        <v>1</v>
      </c>
      <c r="G255" s="670">
        <f>IFERROR(VLOOKUP(A255,Boleta1_0!$K$5:$K$234,1,0),1)</f>
        <v>1</v>
      </c>
      <c r="H255" s="670">
        <f>IFERROR(VLOOKUP(A255,'Servicios Públicos1_0'!$K$5:$K$233,1,0),1)</f>
        <v>1</v>
      </c>
      <c r="I255" s="670">
        <f>IFERROR(VLOOKUP(A255,'Nota de Débito1_0'!$K$5:$K$234,1,0),1)</f>
        <v>1</v>
      </c>
      <c r="J255" s="670" t="str">
        <f>IFERROR(VLOOKUP(A255,'Nota de Crédito1_0'!$K$5:$K$234,1,0),1)</f>
        <v>2128</v>
      </c>
      <c r="K255" s="670">
        <f>IFERROR(VLOOKUP(A255,Retenciones1_0!$K$5:$K$234,1,0),1)</f>
        <v>1</v>
      </c>
      <c r="L255" s="670">
        <f>IFERROR(VLOOKUP(A255,Percepciones1_0!$K$5:$K$234,1,0),1)</f>
        <v>1</v>
      </c>
      <c r="M255" s="670">
        <f>IFERROR(VLOOKUP(A255,Guía1_0!$K$5:$K$235,1,0),1)</f>
        <v>1</v>
      </c>
      <c r="N255" s="670">
        <f>IFERROR(VLOOKUP(A255,'Resumen Diario1_1'!$K$5:$K$233,1,0),1)</f>
        <v>1</v>
      </c>
      <c r="O255" s="670">
        <f>IFERROR(VLOOKUP(A255,'Comunicación de Baja1_0'!$K$5:$K$233,1,0),1)</f>
        <v>1</v>
      </c>
      <c r="P255" s="670">
        <f>IFERROR(VLOOKUP(A255,'Resumen de reversiones1_0'!$K$5:$K$1000,1,0),1)</f>
        <v>1</v>
      </c>
      <c r="Q255" s="1404">
        <f>IFERROR(VLOOKUP(A255,Factura2_0!$N$5:$N$1045,1,0),1)</f>
        <v>1</v>
      </c>
      <c r="R255" s="670">
        <f>IFERROR(VLOOKUP($A255,Boleta2_0!$N$5:$N$1106,1,0),1)</f>
        <v>1</v>
      </c>
      <c r="S255" s="1404">
        <f>IFERROR(VLOOKUP($A255,'Servicios Públicos2_0'!$N$5:$N$262,1,0),1)</f>
        <v>1</v>
      </c>
      <c r="T255" s="670" t="str">
        <f>IFERROR(VLOOKUP($A255,NotaCredito2_0!$N$5:$N$256,1,0),1)</f>
        <v>2128</v>
      </c>
      <c r="U255" s="670" t="str">
        <f>IFERROR(VLOOKUP($A255,NotaDebito2_0!$N$5:$N$253,1,0),1)</f>
        <v>2128</v>
      </c>
      <c r="V255" s="670">
        <f>IFERROR(VLOOKUP($A255,General!$C$5:$C$233,1,0),1)</f>
        <v>1</v>
      </c>
      <c r="W255" s="670">
        <f>IFERROR(VLOOKUP($A255,Firma!$H$5:$H$233,1,0),1)</f>
        <v>1</v>
      </c>
      <c r="X255" s="425" t="s">
        <v>739</v>
      </c>
      <c r="Y255" s="1477" t="str">
        <f t="shared" si="3"/>
        <v>2128</v>
      </c>
    </row>
    <row r="256" spans="1:25" customFormat="1">
      <c r="A256" s="1439" t="s">
        <v>2324</v>
      </c>
      <c r="B256" s="1425" t="s">
        <v>2278</v>
      </c>
      <c r="C256" s="1425"/>
      <c r="D256" s="1425"/>
      <c r="E256" s="579"/>
      <c r="F256" s="670" t="str">
        <f>IFERROR(VLOOKUP(A256,Factura1_0!$K$5:$K$234,1,0),"1")</f>
        <v>1</v>
      </c>
      <c r="G256" s="670">
        <f>IFERROR(VLOOKUP(A256,Boleta1_0!$K$5:$K$234,1,0),1)</f>
        <v>1</v>
      </c>
      <c r="H256" s="670">
        <f>IFERROR(VLOOKUP(A256,'Servicios Públicos1_0'!$K$5:$K$233,1,0),1)</f>
        <v>1</v>
      </c>
      <c r="I256" s="670">
        <f>IFERROR(VLOOKUP(A256,'Nota de Débito1_0'!$K$5:$K$234,1,0),1)</f>
        <v>1</v>
      </c>
      <c r="J256" s="670">
        <f>IFERROR(VLOOKUP(A256,'Nota de Crédito1_0'!$K$5:$K$234,1,0),1)</f>
        <v>1</v>
      </c>
      <c r="K256" s="670">
        <f>IFERROR(VLOOKUP(A256,Retenciones1_0!$K$5:$K$234,1,0),1)</f>
        <v>1</v>
      </c>
      <c r="L256" s="670">
        <f>IFERROR(VLOOKUP(A256,Percepciones1_0!$K$5:$K$234,1,0),1)</f>
        <v>1</v>
      </c>
      <c r="M256" s="670">
        <f>IFERROR(VLOOKUP(A256,Guía1_0!$K$5:$K$235,1,0),1)</f>
        <v>1</v>
      </c>
      <c r="N256" s="670">
        <f>IFERROR(VLOOKUP(A256,'Resumen Diario1_1'!$K$5:$K$233,1,0),1)</f>
        <v>1</v>
      </c>
      <c r="O256" s="670">
        <f>IFERROR(VLOOKUP(A256,'Comunicación de Baja1_0'!$K$5:$K$233,1,0),1)</f>
        <v>1</v>
      </c>
      <c r="P256" s="670">
        <f>IFERROR(VLOOKUP(A256,'Resumen de reversiones1_0'!$K$5:$K$1000,1,0),1)</f>
        <v>1</v>
      </c>
      <c r="Q256" s="1404">
        <f>IFERROR(VLOOKUP(A256,Factura2_0!$N$5:$N$1045,1,0),1)</f>
        <v>1</v>
      </c>
      <c r="R256" s="670">
        <f>IFERROR(VLOOKUP($A256,Boleta2_0!$N$5:$N$1106,1,0),1)</f>
        <v>1</v>
      </c>
      <c r="S256" s="1404">
        <f>IFERROR(VLOOKUP($A256,'Servicios Públicos2_0'!$N$5:$N$262,1,0),1)</f>
        <v>1</v>
      </c>
      <c r="T256" s="670">
        <f>IFERROR(VLOOKUP($A256,NotaCredito2_0!$N$5:$N$256,1,0),1)</f>
        <v>1</v>
      </c>
      <c r="U256" s="670">
        <f>IFERROR(VLOOKUP($A256,NotaDebito2_0!$N$5:$N$253,1,0),1)</f>
        <v>1</v>
      </c>
      <c r="V256" s="670">
        <f>IFERROR(VLOOKUP($A256,General!$C$5:$C$233,1,0),1)</f>
        <v>1</v>
      </c>
      <c r="W256" s="670">
        <f>IFERROR(VLOOKUP($A256,Firma!$H$5:$H$233,1,0),1)</f>
        <v>1</v>
      </c>
      <c r="X256" s="425" t="s">
        <v>2324</v>
      </c>
      <c r="Y256" s="1477" t="str">
        <f t="shared" si="3"/>
        <v/>
      </c>
    </row>
    <row r="257" spans="1:25" customFormat="1">
      <c r="A257" s="1439" t="s">
        <v>2323</v>
      </c>
      <c r="B257" s="1425" t="s">
        <v>520</v>
      </c>
      <c r="C257" s="1425"/>
      <c r="D257" s="1425"/>
      <c r="E257" s="579"/>
      <c r="F257" s="670" t="str">
        <f>IFERROR(VLOOKUP(A257,Factura1_0!$K$5:$K$234,1,0),"1")</f>
        <v>1</v>
      </c>
      <c r="G257" s="670">
        <f>IFERROR(VLOOKUP(A257,Boleta1_0!$K$5:$K$234,1,0),1)</f>
        <v>1</v>
      </c>
      <c r="H257" s="670">
        <f>IFERROR(VLOOKUP(A257,'Servicios Públicos1_0'!$K$5:$K$233,1,0),1)</f>
        <v>1</v>
      </c>
      <c r="I257" s="670">
        <f>IFERROR(VLOOKUP(A257,'Nota de Débito1_0'!$K$5:$K$234,1,0),1)</f>
        <v>1</v>
      </c>
      <c r="J257" s="670">
        <f>IFERROR(VLOOKUP(A257,'Nota de Crédito1_0'!$K$5:$K$234,1,0),1)</f>
        <v>1</v>
      </c>
      <c r="K257" s="670">
        <f>IFERROR(VLOOKUP(A257,Retenciones1_0!$K$5:$K$234,1,0),1)</f>
        <v>1</v>
      </c>
      <c r="L257" s="670">
        <f>IFERROR(VLOOKUP(A257,Percepciones1_0!$K$5:$K$234,1,0),1)</f>
        <v>1</v>
      </c>
      <c r="M257" s="670">
        <f>IFERROR(VLOOKUP(A257,Guía1_0!$K$5:$K$235,1,0),1)</f>
        <v>1</v>
      </c>
      <c r="N257" s="670">
        <f>IFERROR(VLOOKUP(A257,'Resumen Diario1_1'!$K$5:$K$233,1,0),1)</f>
        <v>1</v>
      </c>
      <c r="O257" s="670">
        <f>IFERROR(VLOOKUP(A257,'Comunicación de Baja1_0'!$K$5:$K$233,1,0),1)</f>
        <v>1</v>
      </c>
      <c r="P257" s="670">
        <f>IFERROR(VLOOKUP(A257,'Resumen de reversiones1_0'!$K$5:$K$1000,1,0),1)</f>
        <v>1</v>
      </c>
      <c r="Q257" s="1404">
        <f>IFERROR(VLOOKUP(A257,Factura2_0!$N$5:$N$1045,1,0),1)</f>
        <v>1</v>
      </c>
      <c r="R257" s="670">
        <f>IFERROR(VLOOKUP($A257,Boleta2_0!$N$5:$N$1106,1,0),1)</f>
        <v>1</v>
      </c>
      <c r="S257" s="1404">
        <f>IFERROR(VLOOKUP($A257,'Servicios Públicos2_0'!$N$5:$N$262,1,0),1)</f>
        <v>1</v>
      </c>
      <c r="T257" s="670">
        <f>IFERROR(VLOOKUP($A257,NotaCredito2_0!$N$5:$N$256,1,0),1)</f>
        <v>1</v>
      </c>
      <c r="U257" s="670">
        <f>IFERROR(VLOOKUP($A257,NotaDebito2_0!$N$5:$N$253,1,0),1)</f>
        <v>1</v>
      </c>
      <c r="V257" s="670">
        <f>IFERROR(VLOOKUP($A257,General!$C$5:$C$233,1,0),1)</f>
        <v>1</v>
      </c>
      <c r="W257" s="670">
        <f>IFERROR(VLOOKUP($A257,Firma!$H$5:$H$233,1,0),1)</f>
        <v>1</v>
      </c>
      <c r="X257" s="425" t="s">
        <v>2323</v>
      </c>
      <c r="Y257" s="1477" t="str">
        <f t="shared" si="3"/>
        <v/>
      </c>
    </row>
    <row r="258" spans="1:25" customFormat="1">
      <c r="A258" s="1439" t="s">
        <v>2322</v>
      </c>
      <c r="B258" s="1425" t="s">
        <v>2321</v>
      </c>
      <c r="C258" s="1425"/>
      <c r="D258" s="1425"/>
      <c r="E258" s="579"/>
      <c r="F258" s="670" t="str">
        <f>IFERROR(VLOOKUP(A258,Factura1_0!$K$5:$K$234,1,0),"1")</f>
        <v>1</v>
      </c>
      <c r="G258" s="670">
        <f>IFERROR(VLOOKUP(A258,Boleta1_0!$K$5:$K$234,1,0),1)</f>
        <v>1</v>
      </c>
      <c r="H258" s="670">
        <f>IFERROR(VLOOKUP(A258,'Servicios Públicos1_0'!$K$5:$K$233,1,0),1)</f>
        <v>1</v>
      </c>
      <c r="I258" s="670">
        <f>IFERROR(VLOOKUP(A258,'Nota de Débito1_0'!$K$5:$K$234,1,0),1)</f>
        <v>1</v>
      </c>
      <c r="J258" s="670">
        <f>IFERROR(VLOOKUP(A258,'Nota de Crédito1_0'!$K$5:$K$234,1,0),1)</f>
        <v>1</v>
      </c>
      <c r="K258" s="670">
        <f>IFERROR(VLOOKUP(A258,Retenciones1_0!$K$5:$K$234,1,0),1)</f>
        <v>1</v>
      </c>
      <c r="L258" s="670">
        <f>IFERROR(VLOOKUP(A258,Percepciones1_0!$K$5:$K$234,1,0),1)</f>
        <v>1</v>
      </c>
      <c r="M258" s="670">
        <f>IFERROR(VLOOKUP(A258,Guía1_0!$K$5:$K$235,1,0),1)</f>
        <v>1</v>
      </c>
      <c r="N258" s="670">
        <f>IFERROR(VLOOKUP(A258,'Resumen Diario1_1'!$K$5:$K$233,1,0),1)</f>
        <v>1</v>
      </c>
      <c r="O258" s="670">
        <f>IFERROR(VLOOKUP(A258,'Comunicación de Baja1_0'!$K$5:$K$233,1,0),1)</f>
        <v>1</v>
      </c>
      <c r="P258" s="670">
        <f>IFERROR(VLOOKUP(A258,'Resumen de reversiones1_0'!$K$5:$K$1000,1,0),1)</f>
        <v>1</v>
      </c>
      <c r="Q258" s="1404">
        <f>IFERROR(VLOOKUP(A258,Factura2_0!$N$5:$N$1045,1,0),1)</f>
        <v>1</v>
      </c>
      <c r="R258" s="670">
        <f>IFERROR(VLOOKUP($A258,Boleta2_0!$N$5:$N$1106,1,0),1)</f>
        <v>1</v>
      </c>
      <c r="S258" s="1404">
        <f>IFERROR(VLOOKUP($A258,'Servicios Públicos2_0'!$N$5:$N$262,1,0),1)</f>
        <v>1</v>
      </c>
      <c r="T258" s="670">
        <f>IFERROR(VLOOKUP($A258,NotaCredito2_0!$N$5:$N$256,1,0),1)</f>
        <v>1</v>
      </c>
      <c r="U258" s="670">
        <f>IFERROR(VLOOKUP($A258,NotaDebito2_0!$N$5:$N$253,1,0),1)</f>
        <v>1</v>
      </c>
      <c r="V258" s="670">
        <f>IFERROR(VLOOKUP($A258,General!$C$5:$C$233,1,0),1)</f>
        <v>1</v>
      </c>
      <c r="W258" s="670">
        <f>IFERROR(VLOOKUP($A258,Firma!$H$5:$H$233,1,0),1)</f>
        <v>1</v>
      </c>
      <c r="X258" s="425" t="s">
        <v>2322</v>
      </c>
      <c r="Y258" s="1477" t="str">
        <f t="shared" si="3"/>
        <v/>
      </c>
    </row>
    <row r="259" spans="1:25" customFormat="1">
      <c r="A259" s="1439" t="s">
        <v>2320</v>
      </c>
      <c r="B259" s="1425" t="s">
        <v>549</v>
      </c>
      <c r="C259" s="1425"/>
      <c r="D259" s="1425"/>
      <c r="E259" s="579"/>
      <c r="F259" s="670" t="str">
        <f>IFERROR(VLOOKUP(A259,Factura1_0!$K$5:$K$234,1,0),"1")</f>
        <v>1</v>
      </c>
      <c r="G259" s="670">
        <f>IFERROR(VLOOKUP(A259,Boleta1_0!$K$5:$K$234,1,0),1)</f>
        <v>1</v>
      </c>
      <c r="H259" s="670">
        <f>IFERROR(VLOOKUP(A259,'Servicios Públicos1_0'!$K$5:$K$233,1,0),1)</f>
        <v>1</v>
      </c>
      <c r="I259" s="670">
        <f>IFERROR(VLOOKUP(A259,'Nota de Débito1_0'!$K$5:$K$234,1,0),1)</f>
        <v>1</v>
      </c>
      <c r="J259" s="670">
        <f>IFERROR(VLOOKUP(A259,'Nota de Crédito1_0'!$K$5:$K$234,1,0),1)</f>
        <v>1</v>
      </c>
      <c r="K259" s="670">
        <f>IFERROR(VLOOKUP(A259,Retenciones1_0!$K$5:$K$234,1,0),1)</f>
        <v>1</v>
      </c>
      <c r="L259" s="670">
        <f>IFERROR(VLOOKUP(A259,Percepciones1_0!$K$5:$K$234,1,0),1)</f>
        <v>1</v>
      </c>
      <c r="M259" s="670">
        <f>IFERROR(VLOOKUP(A259,Guía1_0!$K$5:$K$235,1,0),1)</f>
        <v>1</v>
      </c>
      <c r="N259" s="670">
        <f>IFERROR(VLOOKUP(A259,'Resumen Diario1_1'!$K$5:$K$233,1,0),1)</f>
        <v>1</v>
      </c>
      <c r="O259" s="670">
        <f>IFERROR(VLOOKUP(A259,'Comunicación de Baja1_0'!$K$5:$K$233,1,0),1)</f>
        <v>1</v>
      </c>
      <c r="P259" s="670">
        <f>IFERROR(VLOOKUP(A259,'Resumen de reversiones1_0'!$K$5:$K$1000,1,0),1)</f>
        <v>1</v>
      </c>
      <c r="Q259" s="1404">
        <f>IFERROR(VLOOKUP(A259,Factura2_0!$N$5:$N$1045,1,0),1)</f>
        <v>1</v>
      </c>
      <c r="R259" s="670">
        <f>IFERROR(VLOOKUP($A259,Boleta2_0!$N$5:$N$1106,1,0),1)</f>
        <v>1</v>
      </c>
      <c r="S259" s="1404">
        <f>IFERROR(VLOOKUP($A259,'Servicios Públicos2_0'!$N$5:$N$262,1,0),1)</f>
        <v>1</v>
      </c>
      <c r="T259" s="670">
        <f>IFERROR(VLOOKUP($A259,NotaCredito2_0!$N$5:$N$256,1,0),1)</f>
        <v>1</v>
      </c>
      <c r="U259" s="670">
        <f>IFERROR(VLOOKUP($A259,NotaDebito2_0!$N$5:$N$253,1,0),1)</f>
        <v>1</v>
      </c>
      <c r="V259" s="670">
        <f>IFERROR(VLOOKUP($A259,General!$C$5:$C$233,1,0),1)</f>
        <v>1</v>
      </c>
      <c r="W259" s="670">
        <f>IFERROR(VLOOKUP($A259,Firma!$H$5:$H$233,1,0),1)</f>
        <v>1</v>
      </c>
      <c r="X259" s="425" t="s">
        <v>2320</v>
      </c>
      <c r="Y259" s="1477" t="str">
        <f t="shared" si="3"/>
        <v/>
      </c>
    </row>
    <row r="260" spans="1:25" customFormat="1">
      <c r="A260" s="1439" t="s">
        <v>2319</v>
      </c>
      <c r="B260" s="1425" t="s">
        <v>523</v>
      </c>
      <c r="C260" s="1425"/>
      <c r="D260" s="1425"/>
      <c r="E260" s="579"/>
      <c r="F260" s="670" t="str">
        <f>IFERROR(VLOOKUP(A260,Factura1_0!$K$5:$K$234,1,0),"1")</f>
        <v>1</v>
      </c>
      <c r="G260" s="670">
        <f>IFERROR(VLOOKUP(A260,Boleta1_0!$K$5:$K$234,1,0),1)</f>
        <v>1</v>
      </c>
      <c r="H260" s="670">
        <f>IFERROR(VLOOKUP(A260,'Servicios Públicos1_0'!$K$5:$K$233,1,0),1)</f>
        <v>1</v>
      </c>
      <c r="I260" s="670">
        <f>IFERROR(VLOOKUP(A260,'Nota de Débito1_0'!$K$5:$K$234,1,0),1)</f>
        <v>1</v>
      </c>
      <c r="J260" s="670">
        <f>IFERROR(VLOOKUP(A260,'Nota de Crédito1_0'!$K$5:$K$234,1,0),1)</f>
        <v>1</v>
      </c>
      <c r="K260" s="670" t="str">
        <f>IFERROR(VLOOKUP(A260,Retenciones1_0!$K$5:$K$234,1,0),1)</f>
        <v>2133</v>
      </c>
      <c r="L260" s="670" t="str">
        <f>IFERROR(VLOOKUP(A260,Percepciones1_0!$K$5:$K$234,1,0),1)</f>
        <v>2133</v>
      </c>
      <c r="M260" s="670">
        <f>IFERROR(VLOOKUP(A260,Guía1_0!$K$5:$K$235,1,0),1)</f>
        <v>1</v>
      </c>
      <c r="N260" s="670">
        <f>IFERROR(VLOOKUP(A260,'Resumen Diario1_1'!$K$5:$K$233,1,0),1)</f>
        <v>1</v>
      </c>
      <c r="O260" s="670">
        <f>IFERROR(VLOOKUP(A260,'Comunicación de Baja1_0'!$K$5:$K$233,1,0),1)</f>
        <v>1</v>
      </c>
      <c r="P260" s="670">
        <f>IFERROR(VLOOKUP(A260,'Resumen de reversiones1_0'!$K$5:$K$1000,1,0),1)</f>
        <v>1</v>
      </c>
      <c r="Q260" s="1404">
        <f>IFERROR(VLOOKUP(A260,Factura2_0!$N$5:$N$1045,1,0),1)</f>
        <v>1</v>
      </c>
      <c r="R260" s="670">
        <f>IFERROR(VLOOKUP($A260,Boleta2_0!$N$5:$N$1106,1,0),1)</f>
        <v>1</v>
      </c>
      <c r="S260" s="1404">
        <f>IFERROR(VLOOKUP($A260,'Servicios Públicos2_0'!$N$5:$N$262,1,0),1)</f>
        <v>1</v>
      </c>
      <c r="T260" s="670">
        <f>IFERROR(VLOOKUP($A260,NotaCredito2_0!$N$5:$N$256,1,0),1)</f>
        <v>1</v>
      </c>
      <c r="U260" s="670">
        <f>IFERROR(VLOOKUP($A260,NotaDebito2_0!$N$5:$N$253,1,0),1)</f>
        <v>1</v>
      </c>
      <c r="V260" s="670">
        <f>IFERROR(VLOOKUP($A260,General!$C$5:$C$233,1,0),1)</f>
        <v>1</v>
      </c>
      <c r="W260" s="670">
        <f>IFERROR(VLOOKUP($A260,Firma!$H$5:$H$233,1,0),1)</f>
        <v>1</v>
      </c>
      <c r="X260" s="425" t="s">
        <v>2319</v>
      </c>
      <c r="Y260" s="1477" t="str">
        <f t="shared" si="3"/>
        <v>2133</v>
      </c>
    </row>
    <row r="261" spans="1:25" customFormat="1">
      <c r="A261" s="1439" t="s">
        <v>2318</v>
      </c>
      <c r="B261" s="1425" t="s">
        <v>522</v>
      </c>
      <c r="C261" s="1425"/>
      <c r="D261" s="1425"/>
      <c r="E261" s="579"/>
      <c r="F261" s="670" t="str">
        <f>IFERROR(VLOOKUP(A261,Factura1_0!$K$5:$K$234,1,0),"1")</f>
        <v>1</v>
      </c>
      <c r="G261" s="670">
        <f>IFERROR(VLOOKUP(A261,Boleta1_0!$K$5:$K$234,1,0),1)</f>
        <v>1</v>
      </c>
      <c r="H261" s="670">
        <f>IFERROR(VLOOKUP(A261,'Servicios Públicos1_0'!$K$5:$K$233,1,0),1)</f>
        <v>1</v>
      </c>
      <c r="I261" s="670">
        <f>IFERROR(VLOOKUP(A261,'Nota de Débito1_0'!$K$5:$K$234,1,0),1)</f>
        <v>1</v>
      </c>
      <c r="J261" s="670">
        <f>IFERROR(VLOOKUP(A261,'Nota de Crédito1_0'!$K$5:$K$234,1,0),1)</f>
        <v>1</v>
      </c>
      <c r="K261" s="670" t="str">
        <f>IFERROR(VLOOKUP(A261,Retenciones1_0!$K$5:$K$234,1,0),1)</f>
        <v>2134</v>
      </c>
      <c r="L261" s="670" t="str">
        <f>IFERROR(VLOOKUP(A261,Percepciones1_0!$K$5:$K$234,1,0),1)</f>
        <v>2134</v>
      </c>
      <c r="M261" s="670">
        <f>IFERROR(VLOOKUP(A261,Guía1_0!$K$5:$K$235,1,0),1)</f>
        <v>1</v>
      </c>
      <c r="N261" s="670">
        <f>IFERROR(VLOOKUP(A261,'Resumen Diario1_1'!$K$5:$K$233,1,0),1)</f>
        <v>1</v>
      </c>
      <c r="O261" s="670">
        <f>IFERROR(VLOOKUP(A261,'Comunicación de Baja1_0'!$K$5:$K$233,1,0),1)</f>
        <v>1</v>
      </c>
      <c r="P261" s="670">
        <f>IFERROR(VLOOKUP(A261,'Resumen de reversiones1_0'!$K$5:$K$1000,1,0),1)</f>
        <v>1</v>
      </c>
      <c r="Q261" s="1404">
        <f>IFERROR(VLOOKUP(A261,Factura2_0!$N$5:$N$1045,1,0),1)</f>
        <v>1</v>
      </c>
      <c r="R261" s="670">
        <f>IFERROR(VLOOKUP($A261,Boleta2_0!$N$5:$N$1106,1,0),1)</f>
        <v>1</v>
      </c>
      <c r="S261" s="1404">
        <f>IFERROR(VLOOKUP($A261,'Servicios Públicos2_0'!$N$5:$N$262,1,0),1)</f>
        <v>1</v>
      </c>
      <c r="T261" s="670">
        <f>IFERROR(VLOOKUP($A261,NotaCredito2_0!$N$5:$N$256,1,0),1)</f>
        <v>1</v>
      </c>
      <c r="U261" s="670">
        <f>IFERROR(VLOOKUP($A261,NotaDebito2_0!$N$5:$N$253,1,0),1)</f>
        <v>1</v>
      </c>
      <c r="V261" s="670">
        <f>IFERROR(VLOOKUP($A261,General!$C$5:$C$233,1,0),1)</f>
        <v>1</v>
      </c>
      <c r="W261" s="670">
        <f>IFERROR(VLOOKUP($A261,Firma!$H$5:$H$233,1,0),1)</f>
        <v>1</v>
      </c>
      <c r="X261" s="425" t="s">
        <v>2318</v>
      </c>
      <c r="Y261" s="1477" t="str">
        <f t="shared" si="3"/>
        <v>2134</v>
      </c>
    </row>
    <row r="262" spans="1:25" customFormat="1">
      <c r="A262" s="1439" t="s">
        <v>742</v>
      </c>
      <c r="B262" s="1425" t="s">
        <v>806</v>
      </c>
      <c r="C262" s="1425"/>
      <c r="D262" s="1425"/>
      <c r="E262" s="579"/>
      <c r="F262" s="670" t="str">
        <f>IFERROR(VLOOKUP(A262,Factura1_0!$K$5:$K$234,1,0),"1")</f>
        <v>1</v>
      </c>
      <c r="G262" s="670">
        <f>IFERROR(VLOOKUP(A262,Boleta1_0!$K$5:$K$234,1,0),1)</f>
        <v>1</v>
      </c>
      <c r="H262" s="670">
        <f>IFERROR(VLOOKUP(A262,'Servicios Públicos1_0'!$K$5:$K$233,1,0),1)</f>
        <v>1</v>
      </c>
      <c r="I262" s="670" t="str">
        <f>IFERROR(VLOOKUP(A262,'Nota de Débito1_0'!$K$5:$K$234,1,0),1)</f>
        <v>2135</v>
      </c>
      <c r="J262" s="670" t="str">
        <f>IFERROR(VLOOKUP(A262,'Nota de Crédito1_0'!$K$5:$K$234,1,0),1)</f>
        <v>2135</v>
      </c>
      <c r="K262" s="670">
        <f>IFERROR(VLOOKUP(A262,Retenciones1_0!$K$5:$K$234,1,0),1)</f>
        <v>1</v>
      </c>
      <c r="L262" s="670">
        <f>IFERROR(VLOOKUP(A262,Percepciones1_0!$K$5:$K$234,1,0),1)</f>
        <v>1</v>
      </c>
      <c r="M262" s="670">
        <f>IFERROR(VLOOKUP(A262,Guía1_0!$K$5:$K$235,1,0),1)</f>
        <v>1</v>
      </c>
      <c r="N262" s="670">
        <f>IFERROR(VLOOKUP(A262,'Resumen Diario1_1'!$K$5:$K$233,1,0),1)</f>
        <v>1</v>
      </c>
      <c r="O262" s="670">
        <f>IFERROR(VLOOKUP(A262,'Comunicación de Baja1_0'!$K$5:$K$233,1,0),1)</f>
        <v>1</v>
      </c>
      <c r="P262" s="670">
        <f>IFERROR(VLOOKUP(A262,'Resumen de reversiones1_0'!$K$5:$K$1000,1,0),1)</f>
        <v>1</v>
      </c>
      <c r="Q262" s="1404">
        <f>IFERROR(VLOOKUP(A262,Factura2_0!$N$5:$N$1045,1,0),1)</f>
        <v>1</v>
      </c>
      <c r="R262" s="670">
        <f>IFERROR(VLOOKUP($A262,Boleta2_0!$N$5:$N$1106,1,0),1)</f>
        <v>1</v>
      </c>
      <c r="S262" s="1404">
        <f>IFERROR(VLOOKUP($A262,'Servicios Públicos2_0'!$N$5:$N$262,1,0),1)</f>
        <v>1</v>
      </c>
      <c r="T262" s="670" t="str">
        <f>IFERROR(VLOOKUP($A262,NotaCredito2_0!$N$5:$N$256,1,0),1)</f>
        <v>2135</v>
      </c>
      <c r="U262" s="670" t="str">
        <f>IFERROR(VLOOKUP($A262,NotaDebito2_0!$N$5:$N$253,1,0),1)</f>
        <v>2135</v>
      </c>
      <c r="V262" s="670">
        <f>IFERROR(VLOOKUP($A262,General!$C$5:$C$233,1,0),1)</f>
        <v>1</v>
      </c>
      <c r="W262" s="670">
        <f>IFERROR(VLOOKUP($A262,Firma!$H$5:$H$233,1,0),1)</f>
        <v>1</v>
      </c>
      <c r="X262" s="425" t="s">
        <v>742</v>
      </c>
      <c r="Y262" s="1477" t="str">
        <f t="shared" ref="Y262:Y325" si="4">IF(SUM(F262:W262)=17,"",X262)</f>
        <v>2135</v>
      </c>
    </row>
    <row r="263" spans="1:25" customFormat="1">
      <c r="A263" s="1439" t="s">
        <v>741</v>
      </c>
      <c r="B263" s="1425" t="s">
        <v>807</v>
      </c>
      <c r="C263" s="1425"/>
      <c r="D263" s="1425"/>
      <c r="E263" s="579"/>
      <c r="F263" s="670" t="str">
        <f>IFERROR(VLOOKUP(A263,Factura1_0!$K$5:$K$234,1,0),"1")</f>
        <v>1</v>
      </c>
      <c r="G263" s="670">
        <f>IFERROR(VLOOKUP(A263,Boleta1_0!$K$5:$K$234,1,0),1)</f>
        <v>1</v>
      </c>
      <c r="H263" s="670">
        <f>IFERROR(VLOOKUP(A263,'Servicios Públicos1_0'!$K$5:$K$233,1,0),1)</f>
        <v>1</v>
      </c>
      <c r="I263" s="670" t="str">
        <f>IFERROR(VLOOKUP(A263,'Nota de Débito1_0'!$K$5:$K$234,1,0),1)</f>
        <v>2136</v>
      </c>
      <c r="J263" s="670" t="str">
        <f>IFERROR(VLOOKUP(A263,'Nota de Crédito1_0'!$K$5:$K$234,1,0),1)</f>
        <v>2136</v>
      </c>
      <c r="K263" s="670">
        <f>IFERROR(VLOOKUP(A263,Retenciones1_0!$K$5:$K$234,1,0),1)</f>
        <v>1</v>
      </c>
      <c r="L263" s="670">
        <f>IFERROR(VLOOKUP(A263,Percepciones1_0!$K$5:$K$234,1,0),1)</f>
        <v>1</v>
      </c>
      <c r="M263" s="670">
        <f>IFERROR(VLOOKUP(A263,Guía1_0!$K$5:$K$235,1,0),1)</f>
        <v>1</v>
      </c>
      <c r="N263" s="670">
        <f>IFERROR(VLOOKUP(A263,'Resumen Diario1_1'!$K$5:$K$233,1,0),1)</f>
        <v>1</v>
      </c>
      <c r="O263" s="670">
        <f>IFERROR(VLOOKUP(A263,'Comunicación de Baja1_0'!$K$5:$K$233,1,0),1)</f>
        <v>1</v>
      </c>
      <c r="P263" s="670">
        <f>IFERROR(VLOOKUP(A263,'Resumen de reversiones1_0'!$K$5:$K$1000,1,0),1)</f>
        <v>1</v>
      </c>
      <c r="Q263" s="1404">
        <f>IFERROR(VLOOKUP(A263,Factura2_0!$N$5:$N$1045,1,0),1)</f>
        <v>1</v>
      </c>
      <c r="R263" s="670">
        <f>IFERROR(VLOOKUP($A263,Boleta2_0!$N$5:$N$1106,1,0),1)</f>
        <v>1</v>
      </c>
      <c r="S263" s="1404">
        <f>IFERROR(VLOOKUP($A263,'Servicios Públicos2_0'!$N$5:$N$262,1,0),1)</f>
        <v>1</v>
      </c>
      <c r="T263" s="670" t="str">
        <f>IFERROR(VLOOKUP($A263,NotaCredito2_0!$N$5:$N$256,1,0),1)</f>
        <v>2136</v>
      </c>
      <c r="U263" s="670" t="str">
        <f>IFERROR(VLOOKUP($A263,NotaDebito2_0!$N$5:$N$253,1,0),1)</f>
        <v>2136</v>
      </c>
      <c r="V263" s="670">
        <f>IFERROR(VLOOKUP($A263,General!$C$5:$C$233,1,0),1)</f>
        <v>1</v>
      </c>
      <c r="W263" s="670">
        <f>IFERROR(VLOOKUP($A263,Firma!$H$5:$H$233,1,0),1)</f>
        <v>1</v>
      </c>
      <c r="X263" s="425" t="s">
        <v>741</v>
      </c>
      <c r="Y263" s="1477" t="str">
        <f t="shared" si="4"/>
        <v>2136</v>
      </c>
    </row>
    <row r="264" spans="1:25" customFormat="1">
      <c r="A264" s="1439" t="s">
        <v>2317</v>
      </c>
      <c r="B264" s="1425" t="s">
        <v>593</v>
      </c>
      <c r="C264" s="1425"/>
      <c r="D264" s="1425"/>
      <c r="E264" s="579"/>
      <c r="F264" s="670" t="str">
        <f>IFERROR(VLOOKUP(A264,Factura1_0!$K$5:$K$234,1,0),"1")</f>
        <v>1</v>
      </c>
      <c r="G264" s="670">
        <f>IFERROR(VLOOKUP(A264,Boleta1_0!$K$5:$K$234,1,0),1)</f>
        <v>1</v>
      </c>
      <c r="H264" s="670">
        <f>IFERROR(VLOOKUP(A264,'Servicios Públicos1_0'!$K$5:$K$233,1,0),1)</f>
        <v>1</v>
      </c>
      <c r="I264" s="670">
        <f>IFERROR(VLOOKUP(A264,'Nota de Débito1_0'!$K$5:$K$234,1,0),1)</f>
        <v>1</v>
      </c>
      <c r="J264" s="670" t="str">
        <f>IFERROR(VLOOKUP(A264,'Nota de Crédito1_0'!$K$5:$K$234,1,0),1)</f>
        <v>2137</v>
      </c>
      <c r="K264" s="670">
        <f>IFERROR(VLOOKUP(A264,Retenciones1_0!$K$5:$K$234,1,0),1)</f>
        <v>1</v>
      </c>
      <c r="L264" s="670">
        <f>IFERROR(VLOOKUP(A264,Percepciones1_0!$K$5:$K$234,1,0),1)</f>
        <v>1</v>
      </c>
      <c r="M264" s="670">
        <f>IFERROR(VLOOKUP(A264,Guía1_0!$K$5:$K$235,1,0),1)</f>
        <v>1</v>
      </c>
      <c r="N264" s="670">
        <f>IFERROR(VLOOKUP(A264,'Resumen Diario1_1'!$K$5:$K$233,1,0),1)</f>
        <v>1</v>
      </c>
      <c r="O264" s="670">
        <f>IFERROR(VLOOKUP(A264,'Comunicación de Baja1_0'!$K$5:$K$233,1,0),1)</f>
        <v>1</v>
      </c>
      <c r="P264" s="670">
        <f>IFERROR(VLOOKUP(A264,'Resumen de reversiones1_0'!$K$5:$K$1000,1,0),1)</f>
        <v>1</v>
      </c>
      <c r="Q264" s="1404">
        <f>IFERROR(VLOOKUP(A264,Factura2_0!$N$5:$N$1045,1,0),1)</f>
        <v>1</v>
      </c>
      <c r="R264" s="670">
        <f>IFERROR(VLOOKUP($A264,Boleta2_0!$N$5:$N$1106,1,0),1)</f>
        <v>1</v>
      </c>
      <c r="S264" s="1404">
        <f>IFERROR(VLOOKUP($A264,'Servicios Públicos2_0'!$N$5:$N$262,1,0),1)</f>
        <v>1</v>
      </c>
      <c r="T264" s="670" t="str">
        <f>IFERROR(VLOOKUP($A264,NotaCredito2_0!$N$5:$N$256,1,0),1)</f>
        <v>2137</v>
      </c>
      <c r="U264" s="670" t="str">
        <f>IFERROR(VLOOKUP($A264,NotaDebito2_0!$N$5:$N$253,1,0),1)</f>
        <v>2137</v>
      </c>
      <c r="V264" s="670">
        <f>IFERROR(VLOOKUP($A264,General!$C$5:$C$233,1,0),1)</f>
        <v>1</v>
      </c>
      <c r="W264" s="670">
        <f>IFERROR(VLOOKUP($A264,Firma!$H$5:$H$233,1,0),1)</f>
        <v>1</v>
      </c>
      <c r="X264" s="425" t="s">
        <v>2317</v>
      </c>
      <c r="Y264" s="1477" t="str">
        <f t="shared" si="4"/>
        <v>2137</v>
      </c>
    </row>
    <row r="265" spans="1:25" customFormat="1">
      <c r="A265" s="1439" t="s">
        <v>2316</v>
      </c>
      <c r="B265" s="1425" t="s">
        <v>698</v>
      </c>
      <c r="C265" s="1425"/>
      <c r="D265" s="1425"/>
      <c r="E265" s="579"/>
      <c r="F265" s="670" t="str">
        <f>IFERROR(VLOOKUP(A265,Factura1_0!$K$5:$K$234,1,0),"1")</f>
        <v>1</v>
      </c>
      <c r="G265" s="670">
        <f>IFERROR(VLOOKUP(A265,Boleta1_0!$K$5:$K$234,1,0),1)</f>
        <v>1</v>
      </c>
      <c r="H265" s="670">
        <f>IFERROR(VLOOKUP(A265,'Servicios Públicos1_0'!$K$5:$K$233,1,0),1)</f>
        <v>1</v>
      </c>
      <c r="I265" s="670">
        <f>IFERROR(VLOOKUP(A265,'Nota de Débito1_0'!$K$5:$K$234,1,0),1)</f>
        <v>1</v>
      </c>
      <c r="J265" s="670" t="str">
        <f>IFERROR(VLOOKUP(A265,'Nota de Crédito1_0'!$K$5:$K$234,1,0),1)</f>
        <v>2138</v>
      </c>
      <c r="K265" s="670">
        <f>IFERROR(VLOOKUP(A265,Retenciones1_0!$K$5:$K$234,1,0),1)</f>
        <v>1</v>
      </c>
      <c r="L265" s="670">
        <f>IFERROR(VLOOKUP(A265,Percepciones1_0!$K$5:$K$234,1,0),1)</f>
        <v>1</v>
      </c>
      <c r="M265" s="670">
        <f>IFERROR(VLOOKUP(A265,Guía1_0!$K$5:$K$235,1,0),1)</f>
        <v>1</v>
      </c>
      <c r="N265" s="670">
        <f>IFERROR(VLOOKUP(A265,'Resumen Diario1_1'!$K$5:$K$233,1,0),1)</f>
        <v>1</v>
      </c>
      <c r="O265" s="670">
        <f>IFERROR(VLOOKUP(A265,'Comunicación de Baja1_0'!$K$5:$K$233,1,0),1)</f>
        <v>1</v>
      </c>
      <c r="P265" s="670">
        <f>IFERROR(VLOOKUP(A265,'Resumen de reversiones1_0'!$K$5:$K$1000,1,0),1)</f>
        <v>1</v>
      </c>
      <c r="Q265" s="1404">
        <f>IFERROR(VLOOKUP(A265,Factura2_0!$N$5:$N$1045,1,0),1)</f>
        <v>1</v>
      </c>
      <c r="R265" s="670">
        <f>IFERROR(VLOOKUP($A265,Boleta2_0!$N$5:$N$1106,1,0),1)</f>
        <v>1</v>
      </c>
      <c r="S265" s="1404">
        <f>IFERROR(VLOOKUP($A265,'Servicios Públicos2_0'!$N$5:$N$262,1,0),1)</f>
        <v>1</v>
      </c>
      <c r="T265" s="670" t="str">
        <f>IFERROR(VLOOKUP($A265,NotaCredito2_0!$N$5:$N$256,1,0),1)</f>
        <v>2138</v>
      </c>
      <c r="U265" s="670">
        <f>IFERROR(VLOOKUP($A265,NotaDebito2_0!$N$5:$N$253,1,0),1)</f>
        <v>1</v>
      </c>
      <c r="V265" s="670">
        <f>IFERROR(VLOOKUP($A265,General!$C$5:$C$233,1,0),1)</f>
        <v>1</v>
      </c>
      <c r="W265" s="670">
        <f>IFERROR(VLOOKUP($A265,Firma!$H$5:$H$233,1,0),1)</f>
        <v>1</v>
      </c>
      <c r="X265" s="425" t="s">
        <v>2316</v>
      </c>
      <c r="Y265" s="1477" t="str">
        <f t="shared" si="4"/>
        <v>2138</v>
      </c>
    </row>
    <row r="266" spans="1:25" customFormat="1">
      <c r="A266" s="1439" t="s">
        <v>778</v>
      </c>
      <c r="B266" s="1425" t="s">
        <v>699</v>
      </c>
      <c r="C266" s="1425"/>
      <c r="D266" s="1425"/>
      <c r="E266" s="579"/>
      <c r="F266" s="670" t="str">
        <f>IFERROR(VLOOKUP(A266,Factura1_0!$K$5:$K$234,1,0),"1")</f>
        <v>1</v>
      </c>
      <c r="G266" s="670">
        <f>IFERROR(VLOOKUP(A266,Boleta1_0!$K$5:$K$234,1,0),1)</f>
        <v>1</v>
      </c>
      <c r="H266" s="670">
        <f>IFERROR(VLOOKUP(A266,'Servicios Públicos1_0'!$K$5:$K$233,1,0),1)</f>
        <v>1</v>
      </c>
      <c r="I266" s="670">
        <f>IFERROR(VLOOKUP(A266,'Nota de Débito1_0'!$K$5:$K$234,1,0),1)</f>
        <v>1</v>
      </c>
      <c r="J266" s="670" t="str">
        <f>IFERROR(VLOOKUP(A266,'Nota de Crédito1_0'!$K$5:$K$234,1,0),1)</f>
        <v>2139</v>
      </c>
      <c r="K266" s="670">
        <f>IFERROR(VLOOKUP(A266,Retenciones1_0!$K$5:$K$234,1,0),1)</f>
        <v>1</v>
      </c>
      <c r="L266" s="670">
        <f>IFERROR(VLOOKUP(A266,Percepciones1_0!$K$5:$K$234,1,0),1)</f>
        <v>1</v>
      </c>
      <c r="M266" s="670">
        <f>IFERROR(VLOOKUP(A266,Guía1_0!$K$5:$K$235,1,0),1)</f>
        <v>1</v>
      </c>
      <c r="N266" s="670">
        <f>IFERROR(VLOOKUP(A266,'Resumen Diario1_1'!$K$5:$K$233,1,0),1)</f>
        <v>1</v>
      </c>
      <c r="O266" s="670">
        <f>IFERROR(VLOOKUP(A266,'Comunicación de Baja1_0'!$K$5:$K$233,1,0),1)</f>
        <v>1</v>
      </c>
      <c r="P266" s="670">
        <f>IFERROR(VLOOKUP(A266,'Resumen de reversiones1_0'!$K$5:$K$1000,1,0),1)</f>
        <v>1</v>
      </c>
      <c r="Q266" s="1404">
        <f>IFERROR(VLOOKUP(A266,Factura2_0!$N$5:$N$1045,1,0),1)</f>
        <v>1</v>
      </c>
      <c r="R266" s="670">
        <f>IFERROR(VLOOKUP($A266,Boleta2_0!$N$5:$N$1106,1,0),1)</f>
        <v>1</v>
      </c>
      <c r="S266" s="1404">
        <f>IFERROR(VLOOKUP($A266,'Servicios Públicos2_0'!$N$5:$N$262,1,0),1)</f>
        <v>1</v>
      </c>
      <c r="T266" s="670" t="str">
        <f>IFERROR(VLOOKUP($A266,NotaCredito2_0!$N$5:$N$256,1,0),1)</f>
        <v>2139</v>
      </c>
      <c r="U266" s="670" t="str">
        <f>IFERROR(VLOOKUP($A266,NotaDebito2_0!$N$5:$N$253,1,0),1)</f>
        <v>2139</v>
      </c>
      <c r="V266" s="670">
        <f>IFERROR(VLOOKUP($A266,General!$C$5:$C$233,1,0),1)</f>
        <v>1</v>
      </c>
      <c r="W266" s="670">
        <f>IFERROR(VLOOKUP($A266,Firma!$H$5:$H$233,1,0),1)</f>
        <v>1</v>
      </c>
      <c r="X266" s="425" t="s">
        <v>778</v>
      </c>
      <c r="Y266" s="1477" t="str">
        <f t="shared" si="4"/>
        <v>2139</v>
      </c>
    </row>
    <row r="267" spans="1:25" customFormat="1">
      <c r="A267" s="1439" t="s">
        <v>2315</v>
      </c>
      <c r="B267" s="1425" t="s">
        <v>2314</v>
      </c>
      <c r="C267" s="1425"/>
      <c r="D267" s="1425"/>
      <c r="E267" s="579"/>
      <c r="F267" s="670" t="str">
        <f>IFERROR(VLOOKUP(A267,Factura1_0!$K$5:$K$234,1,0),"1")</f>
        <v>1</v>
      </c>
      <c r="G267" s="670">
        <f>IFERROR(VLOOKUP(A267,Boleta1_0!$K$5:$K$234,1,0),1)</f>
        <v>1</v>
      </c>
      <c r="H267" s="670">
        <f>IFERROR(VLOOKUP(A267,'Servicios Públicos1_0'!$K$5:$K$233,1,0),1)</f>
        <v>1</v>
      </c>
      <c r="I267" s="670">
        <f>IFERROR(VLOOKUP(A267,'Nota de Débito1_0'!$K$5:$K$234,1,0),1)</f>
        <v>1</v>
      </c>
      <c r="J267" s="670">
        <f>IFERROR(VLOOKUP(A267,'Nota de Crédito1_0'!$K$5:$K$234,1,0),1)</f>
        <v>1</v>
      </c>
      <c r="K267" s="670">
        <f>IFERROR(VLOOKUP(A267,Retenciones1_0!$K$5:$K$234,1,0),1)</f>
        <v>1</v>
      </c>
      <c r="L267" s="670">
        <f>IFERROR(VLOOKUP(A267,Percepciones1_0!$K$5:$K$234,1,0),1)</f>
        <v>1</v>
      </c>
      <c r="M267" s="670">
        <f>IFERROR(VLOOKUP(A267,Guía1_0!$K$5:$K$235,1,0),1)</f>
        <v>1</v>
      </c>
      <c r="N267" s="670">
        <f>IFERROR(VLOOKUP(A267,'Resumen Diario1_1'!$K$5:$K$233,1,0),1)</f>
        <v>1</v>
      </c>
      <c r="O267" s="670">
        <f>IFERROR(VLOOKUP(A267,'Comunicación de Baja1_0'!$K$5:$K$233,1,0),1)</f>
        <v>1</v>
      </c>
      <c r="P267" s="670">
        <f>IFERROR(VLOOKUP(A267,'Resumen de reversiones1_0'!$K$5:$K$1000,1,0),1)</f>
        <v>1</v>
      </c>
      <c r="Q267" s="1404">
        <f>IFERROR(VLOOKUP(A267,Factura2_0!$N$5:$N$1045,1,0),1)</f>
        <v>1</v>
      </c>
      <c r="R267" s="670">
        <f>IFERROR(VLOOKUP($A267,Boleta2_0!$N$5:$N$1106,1,0),1)</f>
        <v>1</v>
      </c>
      <c r="S267" s="1404">
        <f>IFERROR(VLOOKUP($A267,'Servicios Públicos2_0'!$N$5:$N$262,1,0),1)</f>
        <v>1</v>
      </c>
      <c r="T267" s="670">
        <f>IFERROR(VLOOKUP($A267,NotaCredito2_0!$N$5:$N$256,1,0),1)</f>
        <v>1</v>
      </c>
      <c r="U267" s="670">
        <f>IFERROR(VLOOKUP($A267,NotaDebito2_0!$N$5:$N$253,1,0),1)</f>
        <v>1</v>
      </c>
      <c r="V267" s="670">
        <f>IFERROR(VLOOKUP($A267,General!$C$5:$C$233,1,0),1)</f>
        <v>1</v>
      </c>
      <c r="W267" s="670">
        <f>IFERROR(VLOOKUP($A267,Firma!$H$5:$H$233,1,0),1)</f>
        <v>1</v>
      </c>
      <c r="X267" s="425" t="s">
        <v>2315</v>
      </c>
      <c r="Y267" s="1477" t="str">
        <f t="shared" si="4"/>
        <v/>
      </c>
    </row>
    <row r="268" spans="1:25" customFormat="1">
      <c r="A268" s="1439" t="s">
        <v>2313</v>
      </c>
      <c r="B268" s="1425" t="s">
        <v>701</v>
      </c>
      <c r="C268" s="1425"/>
      <c r="D268" s="1425"/>
      <c r="E268" s="579"/>
      <c r="F268" s="670" t="str">
        <f>IFERROR(VLOOKUP(A268,Factura1_0!$K$5:$K$234,1,0),"1")</f>
        <v>1</v>
      </c>
      <c r="G268" s="670">
        <f>IFERROR(VLOOKUP(A268,Boleta1_0!$K$5:$K$234,1,0),1)</f>
        <v>1</v>
      </c>
      <c r="H268" s="670">
        <f>IFERROR(VLOOKUP(A268,'Servicios Públicos1_0'!$K$5:$K$233,1,0),1)</f>
        <v>1</v>
      </c>
      <c r="I268" s="670">
        <f>IFERROR(VLOOKUP(A268,'Nota de Débito1_0'!$K$5:$K$234,1,0),1)</f>
        <v>1</v>
      </c>
      <c r="J268" s="670">
        <f>IFERROR(VLOOKUP(A268,'Nota de Crédito1_0'!$K$5:$K$234,1,0),1)</f>
        <v>1</v>
      </c>
      <c r="K268" s="670">
        <f>IFERROR(VLOOKUP(A268,Retenciones1_0!$K$5:$K$234,1,0),1)</f>
        <v>1</v>
      </c>
      <c r="L268" s="670">
        <f>IFERROR(VLOOKUP(A268,Percepciones1_0!$K$5:$K$234,1,0),1)</f>
        <v>1</v>
      </c>
      <c r="M268" s="670">
        <f>IFERROR(VLOOKUP(A268,Guía1_0!$K$5:$K$235,1,0),1)</f>
        <v>1</v>
      </c>
      <c r="N268" s="670">
        <f>IFERROR(VLOOKUP(A268,'Resumen Diario1_1'!$K$5:$K$233,1,0),1)</f>
        <v>1</v>
      </c>
      <c r="O268" s="670">
        <f>IFERROR(VLOOKUP(A268,'Comunicación de Baja1_0'!$K$5:$K$233,1,0),1)</f>
        <v>1</v>
      </c>
      <c r="P268" s="670">
        <f>IFERROR(VLOOKUP(A268,'Resumen de reversiones1_0'!$K$5:$K$1000,1,0),1)</f>
        <v>1</v>
      </c>
      <c r="Q268" s="1404">
        <f>IFERROR(VLOOKUP(A268,Factura2_0!$N$5:$N$1045,1,0),1)</f>
        <v>1</v>
      </c>
      <c r="R268" s="670">
        <f>IFERROR(VLOOKUP($A268,Boleta2_0!$N$5:$N$1106,1,0),1)</f>
        <v>1</v>
      </c>
      <c r="S268" s="1404">
        <f>IFERROR(VLOOKUP($A268,'Servicios Públicos2_0'!$N$5:$N$262,1,0),1)</f>
        <v>1</v>
      </c>
      <c r="T268" s="670">
        <f>IFERROR(VLOOKUP($A268,NotaCredito2_0!$N$5:$N$256,1,0),1)</f>
        <v>1</v>
      </c>
      <c r="U268" s="670">
        <f>IFERROR(VLOOKUP($A268,NotaDebito2_0!$N$5:$N$253,1,0),1)</f>
        <v>1</v>
      </c>
      <c r="V268" s="670">
        <f>IFERROR(VLOOKUP($A268,General!$C$5:$C$233,1,0),1)</f>
        <v>1</v>
      </c>
      <c r="W268" s="670">
        <f>IFERROR(VLOOKUP($A268,Firma!$H$5:$H$233,1,0),1)</f>
        <v>1</v>
      </c>
      <c r="X268" s="425" t="s">
        <v>2313</v>
      </c>
      <c r="Y268" s="1477" t="str">
        <f t="shared" si="4"/>
        <v/>
      </c>
    </row>
    <row r="269" spans="1:25" customFormat="1">
      <c r="A269" s="1439" t="s">
        <v>2312</v>
      </c>
      <c r="B269" s="1425" t="s">
        <v>617</v>
      </c>
      <c r="C269" s="1425"/>
      <c r="D269" s="1425"/>
      <c r="E269" s="579"/>
      <c r="F269" s="670" t="str">
        <f>IFERROR(VLOOKUP(A269,Factura1_0!$K$5:$K$234,1,0),"1")</f>
        <v>1</v>
      </c>
      <c r="G269" s="670">
        <f>IFERROR(VLOOKUP(A269,Boleta1_0!$K$5:$K$234,1,0),1)</f>
        <v>1</v>
      </c>
      <c r="H269" s="670">
        <f>IFERROR(VLOOKUP(A269,'Servicios Públicos1_0'!$K$5:$K$233,1,0),1)</f>
        <v>1</v>
      </c>
      <c r="I269" s="670">
        <f>IFERROR(VLOOKUP(A269,'Nota de Débito1_0'!$K$5:$K$234,1,0),1)</f>
        <v>1</v>
      </c>
      <c r="J269" s="670">
        <f>IFERROR(VLOOKUP(A269,'Nota de Crédito1_0'!$K$5:$K$234,1,0),1)</f>
        <v>1</v>
      </c>
      <c r="K269" s="670">
        <f>IFERROR(VLOOKUP(A269,Retenciones1_0!$K$5:$K$234,1,0),1)</f>
        <v>1</v>
      </c>
      <c r="L269" s="670">
        <f>IFERROR(VLOOKUP(A269,Percepciones1_0!$K$5:$K$234,1,0),1)</f>
        <v>1</v>
      </c>
      <c r="M269" s="670">
        <f>IFERROR(VLOOKUP(A269,Guía1_0!$K$5:$K$235,1,0),1)</f>
        <v>1</v>
      </c>
      <c r="N269" s="670">
        <f>IFERROR(VLOOKUP(A269,'Resumen Diario1_1'!$K$5:$K$233,1,0),1)</f>
        <v>1</v>
      </c>
      <c r="O269" s="670">
        <f>IFERROR(VLOOKUP(A269,'Comunicación de Baja1_0'!$K$5:$K$233,1,0),1)</f>
        <v>1</v>
      </c>
      <c r="P269" s="670">
        <f>IFERROR(VLOOKUP(A269,'Resumen de reversiones1_0'!$K$5:$K$1000,1,0),1)</f>
        <v>1</v>
      </c>
      <c r="Q269" s="1404">
        <f>IFERROR(VLOOKUP(A269,Factura2_0!$N$5:$N$1045,1,0),1)</f>
        <v>1</v>
      </c>
      <c r="R269" s="670">
        <f>IFERROR(VLOOKUP($A269,Boleta2_0!$N$5:$N$1106,1,0),1)</f>
        <v>1</v>
      </c>
      <c r="S269" s="1404">
        <f>IFERROR(VLOOKUP($A269,'Servicios Públicos2_0'!$N$5:$N$262,1,0),1)</f>
        <v>1</v>
      </c>
      <c r="T269" s="670">
        <f>IFERROR(VLOOKUP($A269,NotaCredito2_0!$N$5:$N$256,1,0),1)</f>
        <v>1</v>
      </c>
      <c r="U269" s="670">
        <f>IFERROR(VLOOKUP($A269,NotaDebito2_0!$N$5:$N$253,1,0),1)</f>
        <v>1</v>
      </c>
      <c r="V269" s="670">
        <f>IFERROR(VLOOKUP($A269,General!$C$5:$C$233,1,0),1)</f>
        <v>1</v>
      </c>
      <c r="W269" s="670">
        <f>IFERROR(VLOOKUP($A269,Firma!$H$5:$H$233,1,0),1)</f>
        <v>1</v>
      </c>
      <c r="X269" s="425" t="s">
        <v>2312</v>
      </c>
      <c r="Y269" s="1477" t="str">
        <f t="shared" si="4"/>
        <v/>
      </c>
    </row>
    <row r="270" spans="1:25" customFormat="1">
      <c r="A270" s="1439" t="s">
        <v>2311</v>
      </c>
      <c r="B270" s="1425" t="s">
        <v>620</v>
      </c>
      <c r="C270" s="1425"/>
      <c r="D270" s="1425"/>
      <c r="E270" s="579"/>
      <c r="F270" s="670" t="str">
        <f>IFERROR(VLOOKUP(A270,Factura1_0!$K$5:$K$234,1,0),"1")</f>
        <v>1</v>
      </c>
      <c r="G270" s="670">
        <f>IFERROR(VLOOKUP(A270,Boleta1_0!$K$5:$K$234,1,0),1)</f>
        <v>1</v>
      </c>
      <c r="H270" s="670">
        <f>IFERROR(VLOOKUP(A270,'Servicios Públicos1_0'!$K$5:$K$233,1,0),1)</f>
        <v>1</v>
      </c>
      <c r="I270" s="670">
        <f>IFERROR(VLOOKUP(A270,'Nota de Débito1_0'!$K$5:$K$234,1,0),1)</f>
        <v>1</v>
      </c>
      <c r="J270" s="670">
        <f>IFERROR(VLOOKUP(A270,'Nota de Crédito1_0'!$K$5:$K$234,1,0),1)</f>
        <v>1</v>
      </c>
      <c r="K270" s="670">
        <f>IFERROR(VLOOKUP(A270,Retenciones1_0!$K$5:$K$234,1,0),1)</f>
        <v>1</v>
      </c>
      <c r="L270" s="670">
        <f>IFERROR(VLOOKUP(A270,Percepciones1_0!$K$5:$K$234,1,0),1)</f>
        <v>1</v>
      </c>
      <c r="M270" s="670">
        <f>IFERROR(VLOOKUP(A270,Guía1_0!$K$5:$K$235,1,0),1)</f>
        <v>1</v>
      </c>
      <c r="N270" s="670">
        <f>IFERROR(VLOOKUP(A270,'Resumen Diario1_1'!$K$5:$K$233,1,0),1)</f>
        <v>1</v>
      </c>
      <c r="O270" s="670">
        <f>IFERROR(VLOOKUP(A270,'Comunicación de Baja1_0'!$K$5:$K$233,1,0),1)</f>
        <v>1</v>
      </c>
      <c r="P270" s="670">
        <f>IFERROR(VLOOKUP(A270,'Resumen de reversiones1_0'!$K$5:$K$1000,1,0),1)</f>
        <v>1</v>
      </c>
      <c r="Q270" s="1404">
        <f>IFERROR(VLOOKUP(A270,Factura2_0!$N$5:$N$1045,1,0),1)</f>
        <v>1</v>
      </c>
      <c r="R270" s="670">
        <f>IFERROR(VLOOKUP($A270,Boleta2_0!$N$5:$N$1106,1,0),1)</f>
        <v>1</v>
      </c>
      <c r="S270" s="1404">
        <f>IFERROR(VLOOKUP($A270,'Servicios Públicos2_0'!$N$5:$N$262,1,0),1)</f>
        <v>1</v>
      </c>
      <c r="T270" s="670">
        <f>IFERROR(VLOOKUP($A270,NotaCredito2_0!$N$5:$N$256,1,0),1)</f>
        <v>1</v>
      </c>
      <c r="U270" s="670">
        <f>IFERROR(VLOOKUP($A270,NotaDebito2_0!$N$5:$N$253,1,0),1)</f>
        <v>1</v>
      </c>
      <c r="V270" s="670">
        <f>IFERROR(VLOOKUP($A270,General!$C$5:$C$233,1,0),1)</f>
        <v>1</v>
      </c>
      <c r="W270" s="670">
        <f>IFERROR(VLOOKUP($A270,Firma!$H$5:$H$233,1,0),1)</f>
        <v>1</v>
      </c>
      <c r="X270" s="425" t="s">
        <v>2311</v>
      </c>
      <c r="Y270" s="1477" t="str">
        <f t="shared" si="4"/>
        <v/>
      </c>
    </row>
    <row r="271" spans="1:25" customFormat="1">
      <c r="A271" s="1439" t="s">
        <v>2310</v>
      </c>
      <c r="B271" s="1425" t="s">
        <v>702</v>
      </c>
      <c r="C271" s="1425"/>
      <c r="D271" s="1425"/>
      <c r="E271" s="579"/>
      <c r="F271" s="670" t="str">
        <f>IFERROR(VLOOKUP(A271,Factura1_0!$K$5:$K$234,1,0),"1")</f>
        <v>1</v>
      </c>
      <c r="G271" s="670">
        <f>IFERROR(VLOOKUP(A271,Boleta1_0!$K$5:$K$234,1,0),1)</f>
        <v>1</v>
      </c>
      <c r="H271" s="670">
        <f>IFERROR(VLOOKUP(A271,'Servicios Públicos1_0'!$K$5:$K$233,1,0),1)</f>
        <v>1</v>
      </c>
      <c r="I271" s="670">
        <f>IFERROR(VLOOKUP(A271,'Nota de Débito1_0'!$K$5:$K$234,1,0),1)</f>
        <v>1</v>
      </c>
      <c r="J271" s="670">
        <f>IFERROR(VLOOKUP(A271,'Nota de Crédito1_0'!$K$5:$K$234,1,0),1)</f>
        <v>1</v>
      </c>
      <c r="K271" s="670">
        <f>IFERROR(VLOOKUP(A271,Retenciones1_0!$K$5:$K$234,1,0),1)</f>
        <v>1</v>
      </c>
      <c r="L271" s="670">
        <f>IFERROR(VLOOKUP(A271,Percepciones1_0!$K$5:$K$234,1,0),1)</f>
        <v>1</v>
      </c>
      <c r="M271" s="670">
        <f>IFERROR(VLOOKUP(A271,Guía1_0!$K$5:$K$235,1,0),1)</f>
        <v>1</v>
      </c>
      <c r="N271" s="670">
        <f>IFERROR(VLOOKUP(A271,'Resumen Diario1_1'!$K$5:$K$233,1,0),1)</f>
        <v>1</v>
      </c>
      <c r="O271" s="670">
        <f>IFERROR(VLOOKUP(A271,'Comunicación de Baja1_0'!$K$5:$K$233,1,0),1)</f>
        <v>1</v>
      </c>
      <c r="P271" s="670">
        <f>IFERROR(VLOOKUP(A271,'Resumen de reversiones1_0'!$K$5:$K$1000,1,0),1)</f>
        <v>1</v>
      </c>
      <c r="Q271" s="1404">
        <f>IFERROR(VLOOKUP(A271,Factura2_0!$N$5:$N$1045,1,0),1)</f>
        <v>1</v>
      </c>
      <c r="R271" s="670">
        <f>IFERROR(VLOOKUP($A271,Boleta2_0!$N$5:$N$1106,1,0),1)</f>
        <v>1</v>
      </c>
      <c r="S271" s="1404">
        <f>IFERROR(VLOOKUP($A271,'Servicios Públicos2_0'!$N$5:$N$262,1,0),1)</f>
        <v>1</v>
      </c>
      <c r="T271" s="670">
        <f>IFERROR(VLOOKUP($A271,NotaCredito2_0!$N$5:$N$256,1,0),1)</f>
        <v>1</v>
      </c>
      <c r="U271" s="670">
        <f>IFERROR(VLOOKUP($A271,NotaDebito2_0!$N$5:$N$253,1,0),1)</f>
        <v>1</v>
      </c>
      <c r="V271" s="670">
        <f>IFERROR(VLOOKUP($A271,General!$C$5:$C$233,1,0),1)</f>
        <v>1</v>
      </c>
      <c r="W271" s="670">
        <f>IFERROR(VLOOKUP($A271,Firma!$H$5:$H$233,1,0),1)</f>
        <v>1</v>
      </c>
      <c r="X271" s="425" t="s">
        <v>2310</v>
      </c>
      <c r="Y271" s="1477" t="str">
        <f t="shared" si="4"/>
        <v/>
      </c>
    </row>
    <row r="272" spans="1:25" customFormat="1">
      <c r="A272" s="1439" t="s">
        <v>2309</v>
      </c>
      <c r="B272" s="1425" t="s">
        <v>619</v>
      </c>
      <c r="C272" s="1425"/>
      <c r="D272" s="1425"/>
      <c r="E272" s="579"/>
      <c r="F272" s="670" t="str">
        <f>IFERROR(VLOOKUP(A272,Factura1_0!$K$5:$K$234,1,0),"1")</f>
        <v>1</v>
      </c>
      <c r="G272" s="670">
        <f>IFERROR(VLOOKUP(A272,Boleta1_0!$K$5:$K$234,1,0),1)</f>
        <v>1</v>
      </c>
      <c r="H272" s="670">
        <f>IFERROR(VLOOKUP(A272,'Servicios Públicos1_0'!$K$5:$K$233,1,0),1)</f>
        <v>1</v>
      </c>
      <c r="I272" s="670">
        <f>IFERROR(VLOOKUP(A272,'Nota de Débito1_0'!$K$5:$K$234,1,0),1)</f>
        <v>1</v>
      </c>
      <c r="J272" s="670" t="str">
        <f>IFERROR(VLOOKUP(A272,'Nota de Crédito1_0'!$K$5:$K$234,1,0),1)</f>
        <v>2145</v>
      </c>
      <c r="K272" s="670">
        <f>IFERROR(VLOOKUP(A272,Retenciones1_0!$K$5:$K$234,1,0),1)</f>
        <v>1</v>
      </c>
      <c r="L272" s="670">
        <f>IFERROR(VLOOKUP(A272,Percepciones1_0!$K$5:$K$234,1,0),1)</f>
        <v>1</v>
      </c>
      <c r="M272" s="670">
        <f>IFERROR(VLOOKUP(A272,Guía1_0!$K$5:$K$235,1,0),1)</f>
        <v>1</v>
      </c>
      <c r="N272" s="670">
        <f>IFERROR(VLOOKUP(A272,'Resumen Diario1_1'!$K$5:$K$233,1,0),1)</f>
        <v>1</v>
      </c>
      <c r="O272" s="670">
        <f>IFERROR(VLOOKUP(A272,'Comunicación de Baja1_0'!$K$5:$K$233,1,0),1)</f>
        <v>1</v>
      </c>
      <c r="P272" s="670">
        <f>IFERROR(VLOOKUP(A272,'Resumen de reversiones1_0'!$K$5:$K$1000,1,0),1)</f>
        <v>1</v>
      </c>
      <c r="Q272" s="1404">
        <f>IFERROR(VLOOKUP(A272,Factura2_0!$N$5:$N$1045,1,0),1)</f>
        <v>1</v>
      </c>
      <c r="R272" s="670">
        <f>IFERROR(VLOOKUP($A272,Boleta2_0!$N$5:$N$1106,1,0),1)</f>
        <v>1</v>
      </c>
      <c r="S272" s="1404">
        <f>IFERROR(VLOOKUP($A272,'Servicios Públicos2_0'!$N$5:$N$262,1,0),1)</f>
        <v>1</v>
      </c>
      <c r="T272" s="670">
        <f>IFERROR(VLOOKUP($A272,NotaCredito2_0!$N$5:$N$256,1,0),1)</f>
        <v>1</v>
      </c>
      <c r="U272" s="670">
        <f>IFERROR(VLOOKUP($A272,NotaDebito2_0!$N$5:$N$253,1,0),1)</f>
        <v>1</v>
      </c>
      <c r="V272" s="670">
        <f>IFERROR(VLOOKUP($A272,General!$C$5:$C$233,1,0),1)</f>
        <v>1</v>
      </c>
      <c r="W272" s="670">
        <f>IFERROR(VLOOKUP($A272,Firma!$H$5:$H$233,1,0),1)</f>
        <v>1</v>
      </c>
      <c r="X272" s="425" t="s">
        <v>2309</v>
      </c>
      <c r="Y272" s="1477" t="str">
        <f t="shared" si="4"/>
        <v>2145</v>
      </c>
    </row>
    <row r="273" spans="1:25" customFormat="1">
      <c r="A273" s="1439" t="s">
        <v>2308</v>
      </c>
      <c r="B273" s="1425" t="s">
        <v>2267</v>
      </c>
      <c r="C273" s="1425"/>
      <c r="D273" s="1425"/>
      <c r="E273" s="579"/>
      <c r="F273" s="670" t="str">
        <f>IFERROR(VLOOKUP(A273,Factura1_0!$K$5:$K$234,1,0),"1")</f>
        <v>1</v>
      </c>
      <c r="G273" s="670">
        <f>IFERROR(VLOOKUP(A273,Boleta1_0!$K$5:$K$234,1,0),1)</f>
        <v>1</v>
      </c>
      <c r="H273" s="670">
        <f>IFERROR(VLOOKUP(A273,'Servicios Públicos1_0'!$K$5:$K$233,1,0),1)</f>
        <v>1</v>
      </c>
      <c r="I273" s="670">
        <f>IFERROR(VLOOKUP(A273,'Nota de Débito1_0'!$K$5:$K$234,1,0),1)</f>
        <v>1</v>
      </c>
      <c r="J273" s="670">
        <f>IFERROR(VLOOKUP(A273,'Nota de Crédito1_0'!$K$5:$K$234,1,0),1)</f>
        <v>1</v>
      </c>
      <c r="K273" s="670">
        <f>IFERROR(VLOOKUP(A273,Retenciones1_0!$K$5:$K$234,1,0),1)</f>
        <v>1</v>
      </c>
      <c r="L273" s="670">
        <f>IFERROR(VLOOKUP(A273,Percepciones1_0!$K$5:$K$234,1,0),1)</f>
        <v>1</v>
      </c>
      <c r="M273" s="670">
        <f>IFERROR(VLOOKUP(A273,Guía1_0!$K$5:$K$235,1,0),1)</f>
        <v>1</v>
      </c>
      <c r="N273" s="670">
        <f>IFERROR(VLOOKUP(A273,'Resumen Diario1_1'!$K$5:$K$233,1,0),1)</f>
        <v>1</v>
      </c>
      <c r="O273" s="670">
        <f>IFERROR(VLOOKUP(A273,'Comunicación de Baja1_0'!$K$5:$K$233,1,0),1)</f>
        <v>1</v>
      </c>
      <c r="P273" s="670">
        <f>IFERROR(VLOOKUP(A273,'Resumen de reversiones1_0'!$K$5:$K$1000,1,0),1)</f>
        <v>1</v>
      </c>
      <c r="Q273" s="1404">
        <f>IFERROR(VLOOKUP(A273,Factura2_0!$N$5:$N$1045,1,0),1)</f>
        <v>1</v>
      </c>
      <c r="R273" s="670">
        <f>IFERROR(VLOOKUP($A273,Boleta2_0!$N$5:$N$1106,1,0),1)</f>
        <v>1</v>
      </c>
      <c r="S273" s="1404">
        <f>IFERROR(VLOOKUP($A273,'Servicios Públicos2_0'!$N$5:$N$262,1,0),1)</f>
        <v>1</v>
      </c>
      <c r="T273" s="670">
        <f>IFERROR(VLOOKUP($A273,NotaCredito2_0!$N$5:$N$256,1,0),1)</f>
        <v>1</v>
      </c>
      <c r="U273" s="670">
        <f>IFERROR(VLOOKUP($A273,NotaDebito2_0!$N$5:$N$253,1,0),1)</f>
        <v>1</v>
      </c>
      <c r="V273" s="670">
        <f>IFERROR(VLOOKUP($A273,General!$C$5:$C$233,1,0),1)</f>
        <v>1</v>
      </c>
      <c r="W273" s="670">
        <f>IFERROR(VLOOKUP($A273,Firma!$H$5:$H$233,1,0),1)</f>
        <v>1</v>
      </c>
      <c r="X273" s="425" t="s">
        <v>2308</v>
      </c>
      <c r="Y273" s="1477" t="str">
        <f t="shared" si="4"/>
        <v/>
      </c>
    </row>
    <row r="274" spans="1:25" customFormat="1">
      <c r="A274" s="1439" t="s">
        <v>2307</v>
      </c>
      <c r="B274" s="1425" t="s">
        <v>625</v>
      </c>
      <c r="C274" s="1425"/>
      <c r="D274" s="1425"/>
      <c r="E274" s="579"/>
      <c r="F274" s="670" t="str">
        <f>IFERROR(VLOOKUP(A274,Factura1_0!$K$5:$K$234,1,0),"1")</f>
        <v>1</v>
      </c>
      <c r="G274" s="670">
        <f>IFERROR(VLOOKUP(A274,Boleta1_0!$K$5:$K$234,1,0),1)</f>
        <v>1</v>
      </c>
      <c r="H274" s="670">
        <f>IFERROR(VLOOKUP(A274,'Servicios Públicos1_0'!$K$5:$K$233,1,0),1)</f>
        <v>1</v>
      </c>
      <c r="I274" s="670">
        <f>IFERROR(VLOOKUP(A274,'Nota de Débito1_0'!$K$5:$K$234,1,0),1)</f>
        <v>1</v>
      </c>
      <c r="J274" s="670">
        <f>IFERROR(VLOOKUP(A274,'Nota de Crédito1_0'!$K$5:$K$234,1,0),1)</f>
        <v>1</v>
      </c>
      <c r="K274" s="670">
        <f>IFERROR(VLOOKUP(A274,Retenciones1_0!$K$5:$K$234,1,0),1)</f>
        <v>1</v>
      </c>
      <c r="L274" s="670">
        <f>IFERROR(VLOOKUP(A274,Percepciones1_0!$K$5:$K$234,1,0),1)</f>
        <v>1</v>
      </c>
      <c r="M274" s="670">
        <f>IFERROR(VLOOKUP(A274,Guía1_0!$K$5:$K$235,1,0),1)</f>
        <v>1</v>
      </c>
      <c r="N274" s="670">
        <f>IFERROR(VLOOKUP(A274,'Resumen Diario1_1'!$K$5:$K$233,1,0),1)</f>
        <v>1</v>
      </c>
      <c r="O274" s="670">
        <f>IFERROR(VLOOKUP(A274,'Comunicación de Baja1_0'!$K$5:$K$233,1,0),1)</f>
        <v>1</v>
      </c>
      <c r="P274" s="670">
        <f>IFERROR(VLOOKUP(A274,'Resumen de reversiones1_0'!$K$5:$K$1000,1,0),1)</f>
        <v>1</v>
      </c>
      <c r="Q274" s="1404">
        <f>IFERROR(VLOOKUP(A274,Factura2_0!$N$5:$N$1045,1,0),1)</f>
        <v>1</v>
      </c>
      <c r="R274" s="670">
        <f>IFERROR(VLOOKUP($A274,Boleta2_0!$N$5:$N$1106,1,0),1)</f>
        <v>1</v>
      </c>
      <c r="S274" s="1404">
        <f>IFERROR(VLOOKUP($A274,'Servicios Públicos2_0'!$N$5:$N$262,1,0),1)</f>
        <v>1</v>
      </c>
      <c r="T274" s="670">
        <f>IFERROR(VLOOKUP($A274,NotaCredito2_0!$N$5:$N$256,1,0),1)</f>
        <v>1</v>
      </c>
      <c r="U274" s="670">
        <f>IFERROR(VLOOKUP($A274,NotaDebito2_0!$N$5:$N$253,1,0),1)</f>
        <v>1</v>
      </c>
      <c r="V274" s="670">
        <f>IFERROR(VLOOKUP($A274,General!$C$5:$C$233,1,0),1)</f>
        <v>1</v>
      </c>
      <c r="W274" s="670">
        <f>IFERROR(VLOOKUP($A274,Firma!$H$5:$H$233,1,0),1)</f>
        <v>1</v>
      </c>
      <c r="X274" s="425" t="s">
        <v>2307</v>
      </c>
      <c r="Y274" s="1477" t="str">
        <f t="shared" si="4"/>
        <v/>
      </c>
    </row>
    <row r="275" spans="1:25" customFormat="1">
      <c r="A275" s="1439" t="s">
        <v>2306</v>
      </c>
      <c r="B275" s="1425" t="s">
        <v>2265</v>
      </c>
      <c r="C275" s="1425"/>
      <c r="D275" s="1425"/>
      <c r="E275" s="579"/>
      <c r="F275" s="670" t="str">
        <f>IFERROR(VLOOKUP(A275,Factura1_0!$K$5:$K$234,1,0),"1")</f>
        <v>1</v>
      </c>
      <c r="G275" s="670">
        <f>IFERROR(VLOOKUP(A275,Boleta1_0!$K$5:$K$234,1,0),1)</f>
        <v>1</v>
      </c>
      <c r="H275" s="670">
        <f>IFERROR(VLOOKUP(A275,'Servicios Públicos1_0'!$K$5:$K$233,1,0),1)</f>
        <v>1</v>
      </c>
      <c r="I275" s="670">
        <f>IFERROR(VLOOKUP(A275,'Nota de Débito1_0'!$K$5:$K$234,1,0),1)</f>
        <v>1</v>
      </c>
      <c r="J275" s="670">
        <f>IFERROR(VLOOKUP(A275,'Nota de Crédito1_0'!$K$5:$K$234,1,0),1)</f>
        <v>1</v>
      </c>
      <c r="K275" s="670">
        <f>IFERROR(VLOOKUP(A275,Retenciones1_0!$K$5:$K$234,1,0),1)</f>
        <v>1</v>
      </c>
      <c r="L275" s="670">
        <f>IFERROR(VLOOKUP(A275,Percepciones1_0!$K$5:$K$234,1,0),1)</f>
        <v>1</v>
      </c>
      <c r="M275" s="670">
        <f>IFERROR(VLOOKUP(A275,Guía1_0!$K$5:$K$235,1,0),1)</f>
        <v>1</v>
      </c>
      <c r="N275" s="670">
        <f>IFERROR(VLOOKUP(A275,'Resumen Diario1_1'!$K$5:$K$233,1,0),1)</f>
        <v>1</v>
      </c>
      <c r="O275" s="670">
        <f>IFERROR(VLOOKUP(A275,'Comunicación de Baja1_0'!$K$5:$K$233,1,0),1)</f>
        <v>1</v>
      </c>
      <c r="P275" s="670">
        <f>IFERROR(VLOOKUP(A275,'Resumen de reversiones1_0'!$K$5:$K$1000,1,0),1)</f>
        <v>1</v>
      </c>
      <c r="Q275" s="1404">
        <f>IFERROR(VLOOKUP(A275,Factura2_0!$N$5:$N$1045,1,0),1)</f>
        <v>1</v>
      </c>
      <c r="R275" s="670">
        <f>IFERROR(VLOOKUP($A275,Boleta2_0!$N$5:$N$1106,1,0),1)</f>
        <v>1</v>
      </c>
      <c r="S275" s="1404">
        <f>IFERROR(VLOOKUP($A275,'Servicios Públicos2_0'!$N$5:$N$262,1,0),1)</f>
        <v>1</v>
      </c>
      <c r="T275" s="670">
        <f>IFERROR(VLOOKUP($A275,NotaCredito2_0!$N$5:$N$256,1,0),1)</f>
        <v>1</v>
      </c>
      <c r="U275" s="670">
        <f>IFERROR(VLOOKUP($A275,NotaDebito2_0!$N$5:$N$253,1,0),1)</f>
        <v>1</v>
      </c>
      <c r="V275" s="670">
        <f>IFERROR(VLOOKUP($A275,General!$C$5:$C$233,1,0),1)</f>
        <v>1</v>
      </c>
      <c r="W275" s="670">
        <f>IFERROR(VLOOKUP($A275,Firma!$H$5:$H$233,1,0),1)</f>
        <v>1</v>
      </c>
      <c r="X275" s="425" t="s">
        <v>2306</v>
      </c>
      <c r="Y275" s="1477" t="str">
        <f t="shared" si="4"/>
        <v/>
      </c>
    </row>
    <row r="276" spans="1:25" customFormat="1">
      <c r="A276" s="1439" t="s">
        <v>2305</v>
      </c>
      <c r="B276" s="1425" t="s">
        <v>525</v>
      </c>
      <c r="C276" s="1425"/>
      <c r="D276" s="1425"/>
      <c r="E276" s="579"/>
      <c r="F276" s="670" t="str">
        <f>IFERROR(VLOOKUP(A276,Factura1_0!$K$5:$K$234,1,0),"1")</f>
        <v>1</v>
      </c>
      <c r="G276" s="670">
        <f>IFERROR(VLOOKUP(A276,Boleta1_0!$K$5:$K$234,1,0),1)</f>
        <v>1</v>
      </c>
      <c r="H276" s="670">
        <f>IFERROR(VLOOKUP(A276,'Servicios Públicos1_0'!$K$5:$K$233,1,0),1)</f>
        <v>1</v>
      </c>
      <c r="I276" s="670">
        <f>IFERROR(VLOOKUP(A276,'Nota de Débito1_0'!$K$5:$K$234,1,0),1)</f>
        <v>1</v>
      </c>
      <c r="J276" s="670" t="str">
        <f>IFERROR(VLOOKUP(A276,'Nota de Crédito1_0'!$K$5:$K$234,1,0),1)</f>
        <v>2149</v>
      </c>
      <c r="K276" s="670">
        <f>IFERROR(VLOOKUP(A276,Retenciones1_0!$K$5:$K$234,1,0),1)</f>
        <v>1</v>
      </c>
      <c r="L276" s="670">
        <f>IFERROR(VLOOKUP(A276,Percepciones1_0!$K$5:$K$234,1,0),1)</f>
        <v>1</v>
      </c>
      <c r="M276" s="670">
        <f>IFERROR(VLOOKUP(A276,Guía1_0!$K$5:$K$235,1,0),1)</f>
        <v>1</v>
      </c>
      <c r="N276" s="670">
        <f>IFERROR(VLOOKUP(A276,'Resumen Diario1_1'!$K$5:$K$233,1,0),1)</f>
        <v>1</v>
      </c>
      <c r="O276" s="670">
        <f>IFERROR(VLOOKUP(A276,'Comunicación de Baja1_0'!$K$5:$K$233,1,0),1)</f>
        <v>1</v>
      </c>
      <c r="P276" s="670">
        <f>IFERROR(VLOOKUP(A276,'Resumen de reversiones1_0'!$K$5:$K$1000,1,0),1)</f>
        <v>1</v>
      </c>
      <c r="Q276" s="1404">
        <f>IFERROR(VLOOKUP(A276,Factura2_0!$N$5:$N$1045,1,0),1)</f>
        <v>1</v>
      </c>
      <c r="R276" s="670">
        <f>IFERROR(VLOOKUP($A276,Boleta2_0!$N$5:$N$1106,1,0),1)</f>
        <v>1</v>
      </c>
      <c r="S276" s="1404">
        <f>IFERROR(VLOOKUP($A276,'Servicios Públicos2_0'!$N$5:$N$262,1,0),1)</f>
        <v>1</v>
      </c>
      <c r="T276" s="670">
        <f>IFERROR(VLOOKUP($A276,NotaCredito2_0!$N$5:$N$256,1,0),1)</f>
        <v>1</v>
      </c>
      <c r="U276" s="670">
        <f>IFERROR(VLOOKUP($A276,NotaDebito2_0!$N$5:$N$253,1,0),1)</f>
        <v>1</v>
      </c>
      <c r="V276" s="670">
        <f>IFERROR(VLOOKUP($A276,General!$C$5:$C$233,1,0),1)</f>
        <v>1</v>
      </c>
      <c r="W276" s="670">
        <f>IFERROR(VLOOKUP($A276,Firma!$H$5:$H$233,1,0),1)</f>
        <v>1</v>
      </c>
      <c r="X276" s="425" t="s">
        <v>2305</v>
      </c>
      <c r="Y276" s="1477" t="str">
        <f t="shared" si="4"/>
        <v>2149</v>
      </c>
    </row>
    <row r="277" spans="1:25" customFormat="1">
      <c r="A277" s="1439" t="s">
        <v>2304</v>
      </c>
      <c r="B277" s="1425" t="s">
        <v>676</v>
      </c>
      <c r="C277" s="1425"/>
      <c r="D277" s="1425"/>
      <c r="E277" s="579"/>
      <c r="F277" s="670" t="str">
        <f>IFERROR(VLOOKUP(A277,Factura1_0!$K$5:$K$234,1,0),"1")</f>
        <v>1</v>
      </c>
      <c r="G277" s="670">
        <f>IFERROR(VLOOKUP(A277,Boleta1_0!$K$5:$K$234,1,0),1)</f>
        <v>1</v>
      </c>
      <c r="H277" s="670">
        <f>IFERROR(VLOOKUP(A277,'Servicios Públicos1_0'!$K$5:$K$233,1,0),1)</f>
        <v>1</v>
      </c>
      <c r="I277" s="670">
        <f>IFERROR(VLOOKUP(A277,'Nota de Débito1_0'!$K$5:$K$234,1,0),1)</f>
        <v>1</v>
      </c>
      <c r="J277" s="670" t="str">
        <f>IFERROR(VLOOKUP(A277,'Nota de Crédito1_0'!$K$5:$K$234,1,0),1)</f>
        <v>2150</v>
      </c>
      <c r="K277" s="670">
        <f>IFERROR(VLOOKUP(A277,Retenciones1_0!$K$5:$K$234,1,0),1)</f>
        <v>1</v>
      </c>
      <c r="L277" s="670">
        <f>IFERROR(VLOOKUP(A277,Percepciones1_0!$K$5:$K$234,1,0),1)</f>
        <v>1</v>
      </c>
      <c r="M277" s="670">
        <f>IFERROR(VLOOKUP(A277,Guía1_0!$K$5:$K$235,1,0),1)</f>
        <v>1</v>
      </c>
      <c r="N277" s="670">
        <f>IFERROR(VLOOKUP(A277,'Resumen Diario1_1'!$K$5:$K$233,1,0),1)</f>
        <v>1</v>
      </c>
      <c r="O277" s="670">
        <f>IFERROR(VLOOKUP(A277,'Comunicación de Baja1_0'!$K$5:$K$233,1,0),1)</f>
        <v>1</v>
      </c>
      <c r="P277" s="670">
        <f>IFERROR(VLOOKUP(A277,'Resumen de reversiones1_0'!$K$5:$K$1000,1,0),1)</f>
        <v>1</v>
      </c>
      <c r="Q277" s="1404">
        <f>IFERROR(VLOOKUP(A277,Factura2_0!$N$5:$N$1045,1,0),1)</f>
        <v>1</v>
      </c>
      <c r="R277" s="670">
        <f>IFERROR(VLOOKUP($A277,Boleta2_0!$N$5:$N$1106,1,0),1)</f>
        <v>1</v>
      </c>
      <c r="S277" s="1404">
        <f>IFERROR(VLOOKUP($A277,'Servicios Públicos2_0'!$N$5:$N$262,1,0),1)</f>
        <v>1</v>
      </c>
      <c r="T277" s="670">
        <f>IFERROR(VLOOKUP($A277,NotaCredito2_0!$N$5:$N$256,1,0),1)</f>
        <v>1</v>
      </c>
      <c r="U277" s="670">
        <f>IFERROR(VLOOKUP($A277,NotaDebito2_0!$N$5:$N$253,1,0),1)</f>
        <v>1</v>
      </c>
      <c r="V277" s="670">
        <f>IFERROR(VLOOKUP($A277,General!$C$5:$C$233,1,0),1)</f>
        <v>1</v>
      </c>
      <c r="W277" s="670">
        <f>IFERROR(VLOOKUP($A277,Firma!$H$5:$H$233,1,0),1)</f>
        <v>1</v>
      </c>
      <c r="X277" s="425" t="s">
        <v>2304</v>
      </c>
      <c r="Y277" s="1477" t="str">
        <f t="shared" si="4"/>
        <v>2150</v>
      </c>
    </row>
    <row r="278" spans="1:25" customFormat="1">
      <c r="A278" s="1439" t="s">
        <v>800</v>
      </c>
      <c r="B278" s="1425" t="s">
        <v>675</v>
      </c>
      <c r="C278" s="1425"/>
      <c r="D278" s="1425"/>
      <c r="E278" s="579"/>
      <c r="F278" s="670" t="str">
        <f>IFERROR(VLOOKUP(A278,Factura1_0!$K$5:$K$234,1,0),"1")</f>
        <v>1</v>
      </c>
      <c r="G278" s="670">
        <f>IFERROR(VLOOKUP(A278,Boleta1_0!$K$5:$K$234,1,0),1)</f>
        <v>1</v>
      </c>
      <c r="H278" s="670">
        <f>IFERROR(VLOOKUP(A278,'Servicios Públicos1_0'!$K$5:$K$233,1,0),1)</f>
        <v>1</v>
      </c>
      <c r="I278" s="670">
        <f>IFERROR(VLOOKUP(A278,'Nota de Débito1_0'!$K$5:$K$234,1,0),1)</f>
        <v>1</v>
      </c>
      <c r="J278" s="670">
        <f>IFERROR(VLOOKUP(A278,'Nota de Crédito1_0'!$K$5:$K$234,1,0),1)</f>
        <v>1</v>
      </c>
      <c r="K278" s="670">
        <f>IFERROR(VLOOKUP(A278,Retenciones1_0!$K$5:$K$234,1,0),1)</f>
        <v>1</v>
      </c>
      <c r="L278" s="670">
        <f>IFERROR(VLOOKUP(A278,Percepciones1_0!$K$5:$K$234,1,0),1)</f>
        <v>1</v>
      </c>
      <c r="M278" s="670">
        <f>IFERROR(VLOOKUP(A278,Guía1_0!$K$5:$K$235,1,0),1)</f>
        <v>1</v>
      </c>
      <c r="N278" s="670">
        <f>IFERROR(VLOOKUP(A278,'Resumen Diario1_1'!$K$5:$K$233,1,0),1)</f>
        <v>1</v>
      </c>
      <c r="O278" s="670">
        <f>IFERROR(VLOOKUP(A278,'Comunicación de Baja1_0'!$K$5:$K$233,1,0),1)</f>
        <v>1</v>
      </c>
      <c r="P278" s="670">
        <f>IFERROR(VLOOKUP(A278,'Resumen de reversiones1_0'!$K$5:$K$1000,1,0),1)</f>
        <v>1</v>
      </c>
      <c r="Q278" s="1404">
        <f>IFERROR(VLOOKUP(A278,Factura2_0!$N$5:$N$1045,1,0),1)</f>
        <v>1</v>
      </c>
      <c r="R278" s="670">
        <f>IFERROR(VLOOKUP($A278,Boleta2_0!$N$5:$N$1106,1,0),1)</f>
        <v>1</v>
      </c>
      <c r="S278" s="1404">
        <f>IFERROR(VLOOKUP($A278,'Servicios Públicos2_0'!$N$5:$N$262,1,0),1)</f>
        <v>1</v>
      </c>
      <c r="T278" s="670">
        <f>IFERROR(VLOOKUP($A278,NotaCredito2_0!$N$5:$N$256,1,0),1)</f>
        <v>1</v>
      </c>
      <c r="U278" s="670">
        <f>IFERROR(VLOOKUP($A278,NotaDebito2_0!$N$5:$N$253,1,0),1)</f>
        <v>1</v>
      </c>
      <c r="V278" s="670">
        <f>IFERROR(VLOOKUP($A278,General!$C$5:$C$233,1,0),1)</f>
        <v>1</v>
      </c>
      <c r="W278" s="670">
        <f>IFERROR(VLOOKUP($A278,Firma!$H$5:$H$233,1,0),1)</f>
        <v>1</v>
      </c>
      <c r="X278" s="425" t="s">
        <v>800</v>
      </c>
      <c r="Y278" s="1477" t="str">
        <f t="shared" si="4"/>
        <v/>
      </c>
    </row>
    <row r="279" spans="1:25" customFormat="1">
      <c r="A279" s="1439" t="s">
        <v>2303</v>
      </c>
      <c r="B279" s="1425" t="s">
        <v>2302</v>
      </c>
      <c r="C279" s="1425"/>
      <c r="D279" s="1425"/>
      <c r="E279" s="579"/>
      <c r="F279" s="670" t="str">
        <f>IFERROR(VLOOKUP(A279,Factura1_0!$K$5:$K$234,1,0),"1")</f>
        <v>1</v>
      </c>
      <c r="G279" s="670">
        <f>IFERROR(VLOOKUP(A279,Boleta1_0!$K$5:$K$234,1,0),1)</f>
        <v>1</v>
      </c>
      <c r="H279" s="670">
        <f>IFERROR(VLOOKUP(A279,'Servicios Públicos1_0'!$K$5:$K$233,1,0),1)</f>
        <v>1</v>
      </c>
      <c r="I279" s="670">
        <f>IFERROR(VLOOKUP(A279,'Nota de Débito1_0'!$K$5:$K$234,1,0),1)</f>
        <v>1</v>
      </c>
      <c r="J279" s="670">
        <f>IFERROR(VLOOKUP(A279,'Nota de Crédito1_0'!$K$5:$K$234,1,0),1)</f>
        <v>1</v>
      </c>
      <c r="K279" s="670">
        <f>IFERROR(VLOOKUP(A279,Retenciones1_0!$K$5:$K$234,1,0),1)</f>
        <v>1</v>
      </c>
      <c r="L279" s="670">
        <f>IFERROR(VLOOKUP(A279,Percepciones1_0!$K$5:$K$234,1,0),1)</f>
        <v>1</v>
      </c>
      <c r="M279" s="670">
        <f>IFERROR(VLOOKUP(A279,Guía1_0!$K$5:$K$235,1,0),1)</f>
        <v>1</v>
      </c>
      <c r="N279" s="670">
        <f>IFERROR(VLOOKUP(A279,'Resumen Diario1_1'!$K$5:$K$233,1,0),1)</f>
        <v>1</v>
      </c>
      <c r="O279" s="670">
        <f>IFERROR(VLOOKUP(A279,'Comunicación de Baja1_0'!$K$5:$K$233,1,0),1)</f>
        <v>1</v>
      </c>
      <c r="P279" s="670">
        <f>IFERROR(VLOOKUP(A279,'Resumen de reversiones1_0'!$K$5:$K$1000,1,0),1)</f>
        <v>1</v>
      </c>
      <c r="Q279" s="1404">
        <f>IFERROR(VLOOKUP(A279,Factura2_0!$N$5:$N$1045,1,0),1)</f>
        <v>1</v>
      </c>
      <c r="R279" s="670">
        <f>IFERROR(VLOOKUP($A279,Boleta2_0!$N$5:$N$1106,1,0),1)</f>
        <v>1</v>
      </c>
      <c r="S279" s="1404">
        <f>IFERROR(VLOOKUP($A279,'Servicios Públicos2_0'!$N$5:$N$262,1,0),1)</f>
        <v>1</v>
      </c>
      <c r="T279" s="670">
        <f>IFERROR(VLOOKUP($A279,NotaCredito2_0!$N$5:$N$256,1,0),1)</f>
        <v>1</v>
      </c>
      <c r="U279" s="670">
        <f>IFERROR(VLOOKUP($A279,NotaDebito2_0!$N$5:$N$253,1,0),1)</f>
        <v>1</v>
      </c>
      <c r="V279" s="670">
        <f>IFERROR(VLOOKUP($A279,General!$C$5:$C$233,1,0),1)</f>
        <v>1</v>
      </c>
      <c r="W279" s="670">
        <f>IFERROR(VLOOKUP($A279,Firma!$H$5:$H$233,1,0),1)</f>
        <v>1</v>
      </c>
      <c r="X279" s="425" t="s">
        <v>2303</v>
      </c>
      <c r="Y279" s="1477" t="str">
        <f t="shared" si="4"/>
        <v/>
      </c>
    </row>
    <row r="280" spans="1:25" customFormat="1">
      <c r="A280" s="1439" t="s">
        <v>2301</v>
      </c>
      <c r="B280" s="1425" t="s">
        <v>2300</v>
      </c>
      <c r="C280" s="1425"/>
      <c r="D280" s="1425"/>
      <c r="E280" s="579"/>
      <c r="F280" s="670" t="str">
        <f>IFERROR(VLOOKUP(A280,Factura1_0!$K$5:$K$234,1,0),"1")</f>
        <v>1</v>
      </c>
      <c r="G280" s="670">
        <f>IFERROR(VLOOKUP(A280,Boleta1_0!$K$5:$K$234,1,0),1)</f>
        <v>1</v>
      </c>
      <c r="H280" s="670">
        <f>IFERROR(VLOOKUP(A280,'Servicios Públicos1_0'!$K$5:$K$233,1,0),1)</f>
        <v>1</v>
      </c>
      <c r="I280" s="670">
        <f>IFERROR(VLOOKUP(A280,'Nota de Débito1_0'!$K$5:$K$234,1,0),1)</f>
        <v>1</v>
      </c>
      <c r="J280" s="670">
        <f>IFERROR(VLOOKUP(A280,'Nota de Crédito1_0'!$K$5:$K$234,1,0),1)</f>
        <v>1</v>
      </c>
      <c r="K280" s="670">
        <f>IFERROR(VLOOKUP(A280,Retenciones1_0!$K$5:$K$234,1,0),1)</f>
        <v>1</v>
      </c>
      <c r="L280" s="670">
        <f>IFERROR(VLOOKUP(A280,Percepciones1_0!$K$5:$K$234,1,0),1)</f>
        <v>1</v>
      </c>
      <c r="M280" s="670">
        <f>IFERROR(VLOOKUP(A280,Guía1_0!$K$5:$K$235,1,0),1)</f>
        <v>1</v>
      </c>
      <c r="N280" s="670">
        <f>IFERROR(VLOOKUP(A280,'Resumen Diario1_1'!$K$5:$K$233,1,0),1)</f>
        <v>1</v>
      </c>
      <c r="O280" s="670">
        <f>IFERROR(VLOOKUP(A280,'Comunicación de Baja1_0'!$K$5:$K$233,1,0),1)</f>
        <v>1</v>
      </c>
      <c r="P280" s="670">
        <f>IFERROR(VLOOKUP(A280,'Resumen de reversiones1_0'!$K$5:$K$1000,1,0),1)</f>
        <v>1</v>
      </c>
      <c r="Q280" s="1404">
        <f>IFERROR(VLOOKUP(A280,Factura2_0!$N$5:$N$1045,1,0),1)</f>
        <v>1</v>
      </c>
      <c r="R280" s="670">
        <f>IFERROR(VLOOKUP($A280,Boleta2_0!$N$5:$N$1106,1,0),1)</f>
        <v>1</v>
      </c>
      <c r="S280" s="1404">
        <f>IFERROR(VLOOKUP($A280,'Servicios Públicos2_0'!$N$5:$N$262,1,0),1)</f>
        <v>1</v>
      </c>
      <c r="T280" s="670">
        <f>IFERROR(VLOOKUP($A280,NotaCredito2_0!$N$5:$N$256,1,0),1)</f>
        <v>1</v>
      </c>
      <c r="U280" s="670">
        <f>IFERROR(VLOOKUP($A280,NotaDebito2_0!$N$5:$N$253,1,0),1)</f>
        <v>1</v>
      </c>
      <c r="V280" s="670">
        <f>IFERROR(VLOOKUP($A280,General!$C$5:$C$233,1,0),1)</f>
        <v>1</v>
      </c>
      <c r="W280" s="670">
        <f>IFERROR(VLOOKUP($A280,Firma!$H$5:$H$233,1,0),1)</f>
        <v>1</v>
      </c>
      <c r="X280" s="425" t="s">
        <v>2301</v>
      </c>
      <c r="Y280" s="1477" t="str">
        <f t="shared" si="4"/>
        <v/>
      </c>
    </row>
    <row r="281" spans="1:25" customFormat="1">
      <c r="A281" s="1439" t="s">
        <v>2299</v>
      </c>
      <c r="B281" s="1425" t="s">
        <v>704</v>
      </c>
      <c r="C281" s="1425"/>
      <c r="D281" s="1425"/>
      <c r="E281" s="579"/>
      <c r="F281" s="670" t="str">
        <f>IFERROR(VLOOKUP(A281,Factura1_0!$K$5:$K$234,1,0),"1")</f>
        <v>1</v>
      </c>
      <c r="G281" s="670">
        <f>IFERROR(VLOOKUP(A281,Boleta1_0!$K$5:$K$234,1,0),1)</f>
        <v>1</v>
      </c>
      <c r="H281" s="670">
        <f>IFERROR(VLOOKUP(A281,'Servicios Públicos1_0'!$K$5:$K$233,1,0),1)</f>
        <v>1</v>
      </c>
      <c r="I281" s="670">
        <f>IFERROR(VLOOKUP(A281,'Nota de Débito1_0'!$K$5:$K$234,1,0),1)</f>
        <v>1</v>
      </c>
      <c r="J281" s="670">
        <f>IFERROR(VLOOKUP(A281,'Nota de Crédito1_0'!$K$5:$K$234,1,0),1)</f>
        <v>1</v>
      </c>
      <c r="K281" s="670">
        <f>IFERROR(VLOOKUP(A281,Retenciones1_0!$K$5:$K$234,1,0),1)</f>
        <v>1</v>
      </c>
      <c r="L281" s="670">
        <f>IFERROR(VLOOKUP(A281,Percepciones1_0!$K$5:$K$234,1,0),1)</f>
        <v>1</v>
      </c>
      <c r="M281" s="670">
        <f>IFERROR(VLOOKUP(A281,Guía1_0!$K$5:$K$235,1,0),1)</f>
        <v>1</v>
      </c>
      <c r="N281" s="670">
        <f>IFERROR(VLOOKUP(A281,'Resumen Diario1_1'!$K$5:$K$233,1,0),1)</f>
        <v>1</v>
      </c>
      <c r="O281" s="670">
        <f>IFERROR(VLOOKUP(A281,'Comunicación de Baja1_0'!$K$5:$K$233,1,0),1)</f>
        <v>1</v>
      </c>
      <c r="P281" s="670">
        <f>IFERROR(VLOOKUP(A281,'Resumen de reversiones1_0'!$K$5:$K$1000,1,0),1)</f>
        <v>1</v>
      </c>
      <c r="Q281" s="1404">
        <f>IFERROR(VLOOKUP(A281,Factura2_0!$N$5:$N$1045,1,0),1)</f>
        <v>1</v>
      </c>
      <c r="R281" s="670">
        <f>IFERROR(VLOOKUP($A281,Boleta2_0!$N$5:$N$1106,1,0),1)</f>
        <v>1</v>
      </c>
      <c r="S281" s="1404">
        <f>IFERROR(VLOOKUP($A281,'Servicios Públicos2_0'!$N$5:$N$262,1,0),1)</f>
        <v>1</v>
      </c>
      <c r="T281" s="670">
        <f>IFERROR(VLOOKUP($A281,NotaCredito2_0!$N$5:$N$256,1,0),1)</f>
        <v>1</v>
      </c>
      <c r="U281" s="670">
        <f>IFERROR(VLOOKUP($A281,NotaDebito2_0!$N$5:$N$253,1,0),1)</f>
        <v>1</v>
      </c>
      <c r="V281" s="670">
        <f>IFERROR(VLOOKUP($A281,General!$C$5:$C$233,1,0),1)</f>
        <v>1</v>
      </c>
      <c r="W281" s="670">
        <f>IFERROR(VLOOKUP($A281,Firma!$H$5:$H$233,1,0),1)</f>
        <v>1</v>
      </c>
      <c r="X281" s="425" t="s">
        <v>2299</v>
      </c>
      <c r="Y281" s="1477" t="str">
        <f t="shared" si="4"/>
        <v/>
      </c>
    </row>
    <row r="282" spans="1:25" customFormat="1">
      <c r="A282" s="1439" t="s">
        <v>2298</v>
      </c>
      <c r="B282" s="1425" t="s">
        <v>703</v>
      </c>
      <c r="C282" s="1425"/>
      <c r="D282" s="1425"/>
      <c r="E282" s="579"/>
      <c r="F282" s="670" t="str">
        <f>IFERROR(VLOOKUP(A282,Factura1_0!$K$5:$K$234,1,0),"1")</f>
        <v>1</v>
      </c>
      <c r="G282" s="670">
        <f>IFERROR(VLOOKUP(A282,Boleta1_0!$K$5:$K$234,1,0),1)</f>
        <v>1</v>
      </c>
      <c r="H282" s="670">
        <f>IFERROR(VLOOKUP(A282,'Servicios Públicos1_0'!$K$5:$K$233,1,0),1)</f>
        <v>1</v>
      </c>
      <c r="I282" s="670">
        <f>IFERROR(VLOOKUP(A282,'Nota de Débito1_0'!$K$5:$K$234,1,0),1)</f>
        <v>1</v>
      </c>
      <c r="J282" s="670">
        <f>IFERROR(VLOOKUP(A282,'Nota de Crédito1_0'!$K$5:$K$234,1,0),1)</f>
        <v>1</v>
      </c>
      <c r="K282" s="670">
        <f>IFERROR(VLOOKUP(A282,Retenciones1_0!$K$5:$K$234,1,0),1)</f>
        <v>1</v>
      </c>
      <c r="L282" s="670">
        <f>IFERROR(VLOOKUP(A282,Percepciones1_0!$K$5:$K$234,1,0),1)</f>
        <v>1</v>
      </c>
      <c r="M282" s="670">
        <f>IFERROR(VLOOKUP(A282,Guía1_0!$K$5:$K$235,1,0),1)</f>
        <v>1</v>
      </c>
      <c r="N282" s="670">
        <f>IFERROR(VLOOKUP(A282,'Resumen Diario1_1'!$K$5:$K$233,1,0),1)</f>
        <v>1</v>
      </c>
      <c r="O282" s="670">
        <f>IFERROR(VLOOKUP(A282,'Comunicación de Baja1_0'!$K$5:$K$233,1,0),1)</f>
        <v>1</v>
      </c>
      <c r="P282" s="670">
        <f>IFERROR(VLOOKUP(A282,'Resumen de reversiones1_0'!$K$5:$K$1000,1,0),1)</f>
        <v>1</v>
      </c>
      <c r="Q282" s="1404">
        <f>IFERROR(VLOOKUP(A282,Factura2_0!$N$5:$N$1045,1,0),1)</f>
        <v>1</v>
      </c>
      <c r="R282" s="670">
        <f>IFERROR(VLOOKUP($A282,Boleta2_0!$N$5:$N$1106,1,0),1)</f>
        <v>1</v>
      </c>
      <c r="S282" s="1404">
        <f>IFERROR(VLOOKUP($A282,'Servicios Públicos2_0'!$N$5:$N$262,1,0),1)</f>
        <v>1</v>
      </c>
      <c r="T282" s="670">
        <f>IFERROR(VLOOKUP($A282,NotaCredito2_0!$N$5:$N$256,1,0),1)</f>
        <v>1</v>
      </c>
      <c r="U282" s="670">
        <f>IFERROR(VLOOKUP($A282,NotaDebito2_0!$N$5:$N$253,1,0),1)</f>
        <v>1</v>
      </c>
      <c r="V282" s="670">
        <f>IFERROR(VLOOKUP($A282,General!$C$5:$C$233,1,0),1)</f>
        <v>1</v>
      </c>
      <c r="W282" s="670">
        <f>IFERROR(VLOOKUP($A282,Firma!$H$5:$H$233,1,0),1)</f>
        <v>1</v>
      </c>
      <c r="X282" s="425" t="s">
        <v>2298</v>
      </c>
      <c r="Y282" s="1477" t="str">
        <f t="shared" si="4"/>
        <v/>
      </c>
    </row>
    <row r="283" spans="1:25" customFormat="1">
      <c r="A283" s="1439" t="s">
        <v>2297</v>
      </c>
      <c r="B283" s="1425" t="s">
        <v>706</v>
      </c>
      <c r="C283" s="1425"/>
      <c r="D283" s="1425"/>
      <c r="E283" s="579"/>
      <c r="F283" s="670" t="str">
        <f>IFERROR(VLOOKUP(A283,Factura1_0!$K$5:$K$234,1,0),"1")</f>
        <v>1</v>
      </c>
      <c r="G283" s="670">
        <f>IFERROR(VLOOKUP(A283,Boleta1_0!$K$5:$K$234,1,0),1)</f>
        <v>1</v>
      </c>
      <c r="H283" s="670">
        <f>IFERROR(VLOOKUP(A283,'Servicios Públicos1_0'!$K$5:$K$233,1,0),1)</f>
        <v>1</v>
      </c>
      <c r="I283" s="670">
        <f>IFERROR(VLOOKUP(A283,'Nota de Débito1_0'!$K$5:$K$234,1,0),1)</f>
        <v>1</v>
      </c>
      <c r="J283" s="670">
        <f>IFERROR(VLOOKUP(A283,'Nota de Crédito1_0'!$K$5:$K$234,1,0),1)</f>
        <v>1</v>
      </c>
      <c r="K283" s="670">
        <f>IFERROR(VLOOKUP(A283,Retenciones1_0!$K$5:$K$234,1,0),1)</f>
        <v>1</v>
      </c>
      <c r="L283" s="670">
        <f>IFERROR(VLOOKUP(A283,Percepciones1_0!$K$5:$K$234,1,0),1)</f>
        <v>1</v>
      </c>
      <c r="M283" s="670">
        <f>IFERROR(VLOOKUP(A283,Guía1_0!$K$5:$K$235,1,0),1)</f>
        <v>1</v>
      </c>
      <c r="N283" s="670">
        <f>IFERROR(VLOOKUP(A283,'Resumen Diario1_1'!$K$5:$K$233,1,0),1)</f>
        <v>1</v>
      </c>
      <c r="O283" s="670">
        <f>IFERROR(VLOOKUP(A283,'Comunicación de Baja1_0'!$K$5:$K$233,1,0),1)</f>
        <v>1</v>
      </c>
      <c r="P283" s="670">
        <f>IFERROR(VLOOKUP(A283,'Resumen de reversiones1_0'!$K$5:$K$1000,1,0),1)</f>
        <v>1</v>
      </c>
      <c r="Q283" s="1404">
        <f>IFERROR(VLOOKUP(A283,Factura2_0!$N$5:$N$1045,1,0),1)</f>
        <v>1</v>
      </c>
      <c r="R283" s="670">
        <f>IFERROR(VLOOKUP($A283,Boleta2_0!$N$5:$N$1106,1,0),1)</f>
        <v>1</v>
      </c>
      <c r="S283" s="1404">
        <f>IFERROR(VLOOKUP($A283,'Servicios Públicos2_0'!$N$5:$N$262,1,0),1)</f>
        <v>1</v>
      </c>
      <c r="T283" s="670">
        <f>IFERROR(VLOOKUP($A283,NotaCredito2_0!$N$5:$N$256,1,0),1)</f>
        <v>1</v>
      </c>
      <c r="U283" s="670">
        <f>IFERROR(VLOOKUP($A283,NotaDebito2_0!$N$5:$N$253,1,0),1)</f>
        <v>1</v>
      </c>
      <c r="V283" s="670">
        <f>IFERROR(VLOOKUP($A283,General!$C$5:$C$233,1,0),1)</f>
        <v>1</v>
      </c>
      <c r="W283" s="670">
        <f>IFERROR(VLOOKUP($A283,Firma!$H$5:$H$233,1,0),1)</f>
        <v>1</v>
      </c>
      <c r="X283" s="425" t="s">
        <v>2297</v>
      </c>
      <c r="Y283" s="1477" t="str">
        <f t="shared" si="4"/>
        <v/>
      </c>
    </row>
    <row r="284" spans="1:25" customFormat="1">
      <c r="A284" s="1439" t="s">
        <v>2296</v>
      </c>
      <c r="B284" s="1425" t="s">
        <v>617</v>
      </c>
      <c r="C284" s="1425"/>
      <c r="D284" s="1425"/>
      <c r="E284" s="579"/>
      <c r="F284" s="670" t="str">
        <f>IFERROR(VLOOKUP(A284,Factura1_0!$K$5:$K$234,1,0),"1")</f>
        <v>1</v>
      </c>
      <c r="G284" s="670">
        <f>IFERROR(VLOOKUP(A284,Boleta1_0!$K$5:$K$234,1,0),1)</f>
        <v>1</v>
      </c>
      <c r="H284" s="670">
        <f>IFERROR(VLOOKUP(A284,'Servicios Públicos1_0'!$K$5:$K$233,1,0),1)</f>
        <v>1</v>
      </c>
      <c r="I284" s="670">
        <f>IFERROR(VLOOKUP(A284,'Nota de Débito1_0'!$K$5:$K$234,1,0),1)</f>
        <v>1</v>
      </c>
      <c r="J284" s="670">
        <f>IFERROR(VLOOKUP(A284,'Nota de Crédito1_0'!$K$5:$K$234,1,0),1)</f>
        <v>1</v>
      </c>
      <c r="K284" s="670">
        <f>IFERROR(VLOOKUP(A284,Retenciones1_0!$K$5:$K$234,1,0),1)</f>
        <v>1</v>
      </c>
      <c r="L284" s="670">
        <f>IFERROR(VLOOKUP(A284,Percepciones1_0!$K$5:$K$234,1,0),1)</f>
        <v>1</v>
      </c>
      <c r="M284" s="670">
        <f>IFERROR(VLOOKUP(A284,Guía1_0!$K$5:$K$235,1,0),1)</f>
        <v>1</v>
      </c>
      <c r="N284" s="670">
        <f>IFERROR(VLOOKUP(A284,'Resumen Diario1_1'!$K$5:$K$233,1,0),1)</f>
        <v>1</v>
      </c>
      <c r="O284" s="670">
        <f>IFERROR(VLOOKUP(A284,'Comunicación de Baja1_0'!$K$5:$K$233,1,0),1)</f>
        <v>1</v>
      </c>
      <c r="P284" s="670">
        <f>IFERROR(VLOOKUP(A284,'Resumen de reversiones1_0'!$K$5:$K$1000,1,0),1)</f>
        <v>1</v>
      </c>
      <c r="Q284" s="1404">
        <f>IFERROR(VLOOKUP(A284,Factura2_0!$N$5:$N$1045,1,0),1)</f>
        <v>1</v>
      </c>
      <c r="R284" s="670">
        <f>IFERROR(VLOOKUP($A284,Boleta2_0!$N$5:$N$1106,1,0),1)</f>
        <v>1</v>
      </c>
      <c r="S284" s="1404">
        <f>IFERROR(VLOOKUP($A284,'Servicios Públicos2_0'!$N$5:$N$262,1,0),1)</f>
        <v>1</v>
      </c>
      <c r="T284" s="670">
        <f>IFERROR(VLOOKUP($A284,NotaCredito2_0!$N$5:$N$256,1,0),1)</f>
        <v>1</v>
      </c>
      <c r="U284" s="670">
        <f>IFERROR(VLOOKUP($A284,NotaDebito2_0!$N$5:$N$253,1,0),1)</f>
        <v>1</v>
      </c>
      <c r="V284" s="670">
        <f>IFERROR(VLOOKUP($A284,General!$C$5:$C$233,1,0),1)</f>
        <v>1</v>
      </c>
      <c r="W284" s="670">
        <f>IFERROR(VLOOKUP($A284,Firma!$H$5:$H$233,1,0),1)</f>
        <v>1</v>
      </c>
      <c r="X284" s="425" t="s">
        <v>2296</v>
      </c>
      <c r="Y284" s="1477" t="str">
        <f t="shared" si="4"/>
        <v/>
      </c>
    </row>
    <row r="285" spans="1:25" customFormat="1">
      <c r="A285" s="1439" t="s">
        <v>2295</v>
      </c>
      <c r="B285" s="1425" t="s">
        <v>705</v>
      </c>
      <c r="C285" s="1425"/>
      <c r="D285" s="1425"/>
      <c r="E285" s="579"/>
      <c r="F285" s="670" t="str">
        <f>IFERROR(VLOOKUP(A285,Factura1_0!$K$5:$K$234,1,0),"1")</f>
        <v>1</v>
      </c>
      <c r="G285" s="670">
        <f>IFERROR(VLOOKUP(A285,Boleta1_0!$K$5:$K$234,1,0),1)</f>
        <v>1</v>
      </c>
      <c r="H285" s="670">
        <f>IFERROR(VLOOKUP(A285,'Servicios Públicos1_0'!$K$5:$K$233,1,0),1)</f>
        <v>1</v>
      </c>
      <c r="I285" s="670">
        <f>IFERROR(VLOOKUP(A285,'Nota de Débito1_0'!$K$5:$K$234,1,0),1)</f>
        <v>1</v>
      </c>
      <c r="J285" s="670">
        <f>IFERROR(VLOOKUP(A285,'Nota de Crédito1_0'!$K$5:$K$234,1,0),1)</f>
        <v>1</v>
      </c>
      <c r="K285" s="670">
        <f>IFERROR(VLOOKUP(A285,Retenciones1_0!$K$5:$K$234,1,0),1)</f>
        <v>1</v>
      </c>
      <c r="L285" s="670">
        <f>IFERROR(VLOOKUP(A285,Percepciones1_0!$K$5:$K$234,1,0),1)</f>
        <v>1</v>
      </c>
      <c r="M285" s="670">
        <f>IFERROR(VLOOKUP(A285,Guía1_0!$K$5:$K$235,1,0),1)</f>
        <v>1</v>
      </c>
      <c r="N285" s="670">
        <f>IFERROR(VLOOKUP(A285,'Resumen Diario1_1'!$K$5:$K$233,1,0),1)</f>
        <v>1</v>
      </c>
      <c r="O285" s="670">
        <f>IFERROR(VLOOKUP(A285,'Comunicación de Baja1_0'!$K$5:$K$233,1,0),1)</f>
        <v>1</v>
      </c>
      <c r="P285" s="670">
        <f>IFERROR(VLOOKUP(A285,'Resumen de reversiones1_0'!$K$5:$K$1000,1,0),1)</f>
        <v>1</v>
      </c>
      <c r="Q285" s="1404">
        <f>IFERROR(VLOOKUP(A285,Factura2_0!$N$5:$N$1045,1,0),1)</f>
        <v>1</v>
      </c>
      <c r="R285" s="670">
        <f>IFERROR(VLOOKUP($A285,Boleta2_0!$N$5:$N$1106,1,0),1)</f>
        <v>1</v>
      </c>
      <c r="S285" s="1404">
        <f>IFERROR(VLOOKUP($A285,'Servicios Públicos2_0'!$N$5:$N$262,1,0),1)</f>
        <v>1</v>
      </c>
      <c r="T285" s="670">
        <f>IFERROR(VLOOKUP($A285,NotaCredito2_0!$N$5:$N$256,1,0),1)</f>
        <v>1</v>
      </c>
      <c r="U285" s="670">
        <f>IFERROR(VLOOKUP($A285,NotaDebito2_0!$N$5:$N$253,1,0),1)</f>
        <v>1</v>
      </c>
      <c r="V285" s="670">
        <f>IFERROR(VLOOKUP($A285,General!$C$5:$C$233,1,0),1)</f>
        <v>1</v>
      </c>
      <c r="W285" s="670">
        <f>IFERROR(VLOOKUP($A285,Firma!$H$5:$H$233,1,0),1)</f>
        <v>1</v>
      </c>
      <c r="X285" s="425" t="s">
        <v>2295</v>
      </c>
      <c r="Y285" s="1477" t="str">
        <f t="shared" si="4"/>
        <v/>
      </c>
    </row>
    <row r="286" spans="1:25" customFormat="1">
      <c r="A286" s="1439" t="s">
        <v>2294</v>
      </c>
      <c r="B286" s="1425" t="s">
        <v>707</v>
      </c>
      <c r="C286" s="1425"/>
      <c r="D286" s="1425"/>
      <c r="E286" s="579"/>
      <c r="F286" s="670" t="str">
        <f>IFERROR(VLOOKUP(A286,Factura1_0!$K$5:$K$234,1,0),"1")</f>
        <v>1</v>
      </c>
      <c r="G286" s="670">
        <f>IFERROR(VLOOKUP(A286,Boleta1_0!$K$5:$K$234,1,0),1)</f>
        <v>1</v>
      </c>
      <c r="H286" s="670">
        <f>IFERROR(VLOOKUP(A286,'Servicios Públicos1_0'!$K$5:$K$233,1,0),1)</f>
        <v>1</v>
      </c>
      <c r="I286" s="670">
        <f>IFERROR(VLOOKUP(A286,'Nota de Débito1_0'!$K$5:$K$234,1,0),1)</f>
        <v>1</v>
      </c>
      <c r="J286" s="670">
        <f>IFERROR(VLOOKUP(A286,'Nota de Crédito1_0'!$K$5:$K$234,1,0),1)</f>
        <v>1</v>
      </c>
      <c r="K286" s="670">
        <f>IFERROR(VLOOKUP(A286,Retenciones1_0!$K$5:$K$234,1,0),1)</f>
        <v>1</v>
      </c>
      <c r="L286" s="670">
        <f>IFERROR(VLOOKUP(A286,Percepciones1_0!$K$5:$K$234,1,0),1)</f>
        <v>1</v>
      </c>
      <c r="M286" s="670">
        <f>IFERROR(VLOOKUP(A286,Guía1_0!$K$5:$K$235,1,0),1)</f>
        <v>1</v>
      </c>
      <c r="N286" s="670">
        <f>IFERROR(VLOOKUP(A286,'Resumen Diario1_1'!$K$5:$K$233,1,0),1)</f>
        <v>1</v>
      </c>
      <c r="O286" s="670">
        <f>IFERROR(VLOOKUP(A286,'Comunicación de Baja1_0'!$K$5:$K$233,1,0),1)</f>
        <v>1</v>
      </c>
      <c r="P286" s="670">
        <f>IFERROR(VLOOKUP(A286,'Resumen de reversiones1_0'!$K$5:$K$1000,1,0),1)</f>
        <v>1</v>
      </c>
      <c r="Q286" s="1404">
        <f>IFERROR(VLOOKUP(A286,Factura2_0!$N$5:$N$1045,1,0),1)</f>
        <v>1</v>
      </c>
      <c r="R286" s="670">
        <f>IFERROR(VLOOKUP($A286,Boleta2_0!$N$5:$N$1106,1,0),1)</f>
        <v>1</v>
      </c>
      <c r="S286" s="1404">
        <f>IFERROR(VLOOKUP($A286,'Servicios Públicos2_0'!$N$5:$N$262,1,0),1)</f>
        <v>1</v>
      </c>
      <c r="T286" s="670">
        <f>IFERROR(VLOOKUP($A286,NotaCredito2_0!$N$5:$N$256,1,0),1)</f>
        <v>1</v>
      </c>
      <c r="U286" s="670">
        <f>IFERROR(VLOOKUP($A286,NotaDebito2_0!$N$5:$N$253,1,0),1)</f>
        <v>1</v>
      </c>
      <c r="V286" s="670">
        <f>IFERROR(VLOOKUP($A286,General!$C$5:$C$233,1,0),1)</f>
        <v>1</v>
      </c>
      <c r="W286" s="670">
        <f>IFERROR(VLOOKUP($A286,Firma!$H$5:$H$233,1,0),1)</f>
        <v>1</v>
      </c>
      <c r="X286" s="425" t="s">
        <v>2294</v>
      </c>
      <c r="Y286" s="1477" t="str">
        <f t="shared" si="4"/>
        <v/>
      </c>
    </row>
    <row r="287" spans="1:25" customFormat="1">
      <c r="A287" s="1439" t="s">
        <v>2293</v>
      </c>
      <c r="B287" s="1425" t="s">
        <v>708</v>
      </c>
      <c r="C287" s="1425"/>
      <c r="D287" s="1425"/>
      <c r="E287" s="579"/>
      <c r="F287" s="670" t="str">
        <f>IFERROR(VLOOKUP(A287,Factura1_0!$K$5:$K$234,1,0),"1")</f>
        <v>1</v>
      </c>
      <c r="G287" s="670">
        <f>IFERROR(VLOOKUP(A287,Boleta1_0!$K$5:$K$234,1,0),1)</f>
        <v>1</v>
      </c>
      <c r="H287" s="670">
        <f>IFERROR(VLOOKUP(A287,'Servicios Públicos1_0'!$K$5:$K$233,1,0),1)</f>
        <v>1</v>
      </c>
      <c r="I287" s="670">
        <f>IFERROR(VLOOKUP(A287,'Nota de Débito1_0'!$K$5:$K$234,1,0),1)</f>
        <v>1</v>
      </c>
      <c r="J287" s="670">
        <f>IFERROR(VLOOKUP(A287,'Nota de Crédito1_0'!$K$5:$K$234,1,0),1)</f>
        <v>1</v>
      </c>
      <c r="K287" s="670">
        <f>IFERROR(VLOOKUP(A287,Retenciones1_0!$K$5:$K$234,1,0),1)</f>
        <v>1</v>
      </c>
      <c r="L287" s="670">
        <f>IFERROR(VLOOKUP(A287,Percepciones1_0!$K$5:$K$234,1,0),1)</f>
        <v>1</v>
      </c>
      <c r="M287" s="670">
        <f>IFERROR(VLOOKUP(A287,Guía1_0!$K$5:$K$235,1,0),1)</f>
        <v>1</v>
      </c>
      <c r="N287" s="670">
        <f>IFERROR(VLOOKUP(A287,'Resumen Diario1_1'!$K$5:$K$233,1,0),1)</f>
        <v>1</v>
      </c>
      <c r="O287" s="670">
        <f>IFERROR(VLOOKUP(A287,'Comunicación de Baja1_0'!$K$5:$K$233,1,0),1)</f>
        <v>1</v>
      </c>
      <c r="P287" s="670">
        <f>IFERROR(VLOOKUP(A287,'Resumen de reversiones1_0'!$K$5:$K$1000,1,0),1)</f>
        <v>1</v>
      </c>
      <c r="Q287" s="1404">
        <f>IFERROR(VLOOKUP(A287,Factura2_0!$N$5:$N$1045,1,0),1)</f>
        <v>1</v>
      </c>
      <c r="R287" s="670">
        <f>IFERROR(VLOOKUP($A287,Boleta2_0!$N$5:$N$1106,1,0),1)</f>
        <v>1</v>
      </c>
      <c r="S287" s="1404">
        <f>IFERROR(VLOOKUP($A287,'Servicios Públicos2_0'!$N$5:$N$262,1,0),1)</f>
        <v>1</v>
      </c>
      <c r="T287" s="670">
        <f>IFERROR(VLOOKUP($A287,NotaCredito2_0!$N$5:$N$256,1,0),1)</f>
        <v>1</v>
      </c>
      <c r="U287" s="670">
        <f>IFERROR(VLOOKUP($A287,NotaDebito2_0!$N$5:$N$253,1,0),1)</f>
        <v>1</v>
      </c>
      <c r="V287" s="670">
        <f>IFERROR(VLOOKUP($A287,General!$C$5:$C$233,1,0),1)</f>
        <v>1</v>
      </c>
      <c r="W287" s="670">
        <f>IFERROR(VLOOKUP($A287,Firma!$H$5:$H$233,1,0),1)</f>
        <v>1</v>
      </c>
      <c r="X287" s="425" t="s">
        <v>2293</v>
      </c>
      <c r="Y287" s="1477" t="str">
        <f t="shared" si="4"/>
        <v/>
      </c>
    </row>
    <row r="288" spans="1:25" customFormat="1">
      <c r="A288" s="1439" t="s">
        <v>2292</v>
      </c>
      <c r="B288" s="1425" t="s">
        <v>246</v>
      </c>
      <c r="C288" s="1425"/>
      <c r="D288" s="1425"/>
      <c r="E288" s="579"/>
      <c r="F288" s="670" t="str">
        <f>IFERROR(VLOOKUP(A288,Factura1_0!$K$5:$K$234,1,0),"1")</f>
        <v>1</v>
      </c>
      <c r="G288" s="670">
        <f>IFERROR(VLOOKUP(A288,Boleta1_0!$K$5:$K$234,1,0),1)</f>
        <v>1</v>
      </c>
      <c r="H288" s="670">
        <f>IFERROR(VLOOKUP(A288,'Servicios Públicos1_0'!$K$5:$K$233,1,0),1)</f>
        <v>1</v>
      </c>
      <c r="I288" s="670">
        <f>IFERROR(VLOOKUP(A288,'Nota de Débito1_0'!$K$5:$K$234,1,0),1)</f>
        <v>1</v>
      </c>
      <c r="J288" s="670">
        <f>IFERROR(VLOOKUP(A288,'Nota de Crédito1_0'!$K$5:$K$234,1,0),1)</f>
        <v>1</v>
      </c>
      <c r="K288" s="670">
        <f>IFERROR(VLOOKUP(A288,Retenciones1_0!$K$5:$K$234,1,0),1)</f>
        <v>1</v>
      </c>
      <c r="L288" s="670">
        <f>IFERROR(VLOOKUP(A288,Percepciones1_0!$K$5:$K$234,1,0),1)</f>
        <v>1</v>
      </c>
      <c r="M288" s="670">
        <f>IFERROR(VLOOKUP(A288,Guía1_0!$K$5:$K$235,1,0),1)</f>
        <v>1</v>
      </c>
      <c r="N288" s="670">
        <f>IFERROR(VLOOKUP(A288,'Resumen Diario1_1'!$K$5:$K$233,1,0),1)</f>
        <v>1</v>
      </c>
      <c r="O288" s="670">
        <f>IFERROR(VLOOKUP(A288,'Comunicación de Baja1_0'!$K$5:$K$233,1,0),1)</f>
        <v>1</v>
      </c>
      <c r="P288" s="670">
        <f>IFERROR(VLOOKUP(A288,'Resumen de reversiones1_0'!$K$5:$K$1000,1,0),1)</f>
        <v>1</v>
      </c>
      <c r="Q288" s="1404">
        <f>IFERROR(VLOOKUP(A288,Factura2_0!$N$5:$N$1045,1,0),1)</f>
        <v>1</v>
      </c>
      <c r="R288" s="670">
        <f>IFERROR(VLOOKUP($A288,Boleta2_0!$N$5:$N$1106,1,0),1)</f>
        <v>1</v>
      </c>
      <c r="S288" s="1404">
        <f>IFERROR(VLOOKUP($A288,'Servicios Públicos2_0'!$N$5:$N$262,1,0),1)</f>
        <v>1</v>
      </c>
      <c r="T288" s="670">
        <f>IFERROR(VLOOKUP($A288,NotaCredito2_0!$N$5:$N$256,1,0),1)</f>
        <v>1</v>
      </c>
      <c r="U288" s="670">
        <f>IFERROR(VLOOKUP($A288,NotaDebito2_0!$N$5:$N$253,1,0),1)</f>
        <v>1</v>
      </c>
      <c r="V288" s="670">
        <f>IFERROR(VLOOKUP($A288,General!$C$5:$C$233,1,0),1)</f>
        <v>1</v>
      </c>
      <c r="W288" s="670">
        <f>IFERROR(VLOOKUP($A288,Firma!$H$5:$H$233,1,0),1)</f>
        <v>1</v>
      </c>
      <c r="X288" s="425" t="s">
        <v>2292</v>
      </c>
      <c r="Y288" s="1477" t="str">
        <f t="shared" si="4"/>
        <v/>
      </c>
    </row>
    <row r="289" spans="1:25" customFormat="1">
      <c r="A289" s="1439" t="s">
        <v>2291</v>
      </c>
      <c r="B289" s="1425" t="s">
        <v>245</v>
      </c>
      <c r="C289" s="1425"/>
      <c r="D289" s="1425"/>
      <c r="E289" s="579"/>
      <c r="F289" s="670" t="str">
        <f>IFERROR(VLOOKUP(A289,Factura1_0!$K$5:$K$234,1,0),"1")</f>
        <v>1</v>
      </c>
      <c r="G289" s="670">
        <f>IFERROR(VLOOKUP(A289,Boleta1_0!$K$5:$K$234,1,0),1)</f>
        <v>1</v>
      </c>
      <c r="H289" s="670">
        <f>IFERROR(VLOOKUP(A289,'Servicios Públicos1_0'!$K$5:$K$233,1,0),1)</f>
        <v>1</v>
      </c>
      <c r="I289" s="670">
        <f>IFERROR(VLOOKUP(A289,'Nota de Débito1_0'!$K$5:$K$234,1,0),1)</f>
        <v>1</v>
      </c>
      <c r="J289" s="670">
        <f>IFERROR(VLOOKUP(A289,'Nota de Crédito1_0'!$K$5:$K$234,1,0),1)</f>
        <v>1</v>
      </c>
      <c r="K289" s="670">
        <f>IFERROR(VLOOKUP(A289,Retenciones1_0!$K$5:$K$234,1,0),1)</f>
        <v>1</v>
      </c>
      <c r="L289" s="670">
        <f>IFERROR(VLOOKUP(A289,Percepciones1_0!$K$5:$K$234,1,0),1)</f>
        <v>1</v>
      </c>
      <c r="M289" s="670">
        <f>IFERROR(VLOOKUP(A289,Guía1_0!$K$5:$K$235,1,0),1)</f>
        <v>1</v>
      </c>
      <c r="N289" s="670">
        <f>IFERROR(VLOOKUP(A289,'Resumen Diario1_1'!$K$5:$K$233,1,0),1)</f>
        <v>1</v>
      </c>
      <c r="O289" s="670">
        <f>IFERROR(VLOOKUP(A289,'Comunicación de Baja1_0'!$K$5:$K$233,1,0),1)</f>
        <v>1</v>
      </c>
      <c r="P289" s="670">
        <f>IFERROR(VLOOKUP(A289,'Resumen de reversiones1_0'!$K$5:$K$1000,1,0),1)</f>
        <v>1</v>
      </c>
      <c r="Q289" s="1404">
        <f>IFERROR(VLOOKUP(A289,Factura2_0!$N$5:$N$1045,1,0),1)</f>
        <v>1</v>
      </c>
      <c r="R289" s="670">
        <f>IFERROR(VLOOKUP($A289,Boleta2_0!$N$5:$N$1106,1,0),1)</f>
        <v>1</v>
      </c>
      <c r="S289" s="1404">
        <f>IFERROR(VLOOKUP($A289,'Servicios Públicos2_0'!$N$5:$N$262,1,0),1)</f>
        <v>1</v>
      </c>
      <c r="T289" s="670">
        <f>IFERROR(VLOOKUP($A289,NotaCredito2_0!$N$5:$N$256,1,0),1)</f>
        <v>1</v>
      </c>
      <c r="U289" s="670">
        <f>IFERROR(VLOOKUP($A289,NotaDebito2_0!$N$5:$N$253,1,0),1)</f>
        <v>1</v>
      </c>
      <c r="V289" s="670">
        <f>IFERROR(VLOOKUP($A289,General!$C$5:$C$233,1,0),1)</f>
        <v>1</v>
      </c>
      <c r="W289" s="670">
        <f>IFERROR(VLOOKUP($A289,Firma!$H$5:$H$233,1,0),1)</f>
        <v>1</v>
      </c>
      <c r="X289" s="425" t="s">
        <v>2291</v>
      </c>
      <c r="Y289" s="1477" t="str">
        <f t="shared" si="4"/>
        <v/>
      </c>
    </row>
    <row r="290" spans="1:25" customFormat="1">
      <c r="A290" s="1439" t="s">
        <v>2290</v>
      </c>
      <c r="B290" s="1425" t="s">
        <v>242</v>
      </c>
      <c r="C290" s="1425"/>
      <c r="D290" s="1425"/>
      <c r="E290" s="579"/>
      <c r="F290" s="670" t="str">
        <f>IFERROR(VLOOKUP(A290,Factura1_0!$K$5:$K$234,1,0),"1")</f>
        <v>1</v>
      </c>
      <c r="G290" s="670">
        <f>IFERROR(VLOOKUP(A290,Boleta1_0!$K$5:$K$234,1,0),1)</f>
        <v>1</v>
      </c>
      <c r="H290" s="670">
        <f>IFERROR(VLOOKUP(A290,'Servicios Públicos1_0'!$K$5:$K$233,1,0),1)</f>
        <v>1</v>
      </c>
      <c r="I290" s="670">
        <f>IFERROR(VLOOKUP(A290,'Nota de Débito1_0'!$K$5:$K$234,1,0),1)</f>
        <v>1</v>
      </c>
      <c r="J290" s="670">
        <f>IFERROR(VLOOKUP(A290,'Nota de Crédito1_0'!$K$5:$K$234,1,0),1)</f>
        <v>1</v>
      </c>
      <c r="K290" s="670">
        <f>IFERROR(VLOOKUP(A290,Retenciones1_0!$K$5:$K$234,1,0),1)</f>
        <v>1</v>
      </c>
      <c r="L290" s="670">
        <f>IFERROR(VLOOKUP(A290,Percepciones1_0!$K$5:$K$234,1,0),1)</f>
        <v>1</v>
      </c>
      <c r="M290" s="670">
        <f>IFERROR(VLOOKUP(A290,Guía1_0!$K$5:$K$235,1,0),1)</f>
        <v>1</v>
      </c>
      <c r="N290" s="670">
        <f>IFERROR(VLOOKUP(A290,'Resumen Diario1_1'!$K$5:$K$233,1,0),1)</f>
        <v>1</v>
      </c>
      <c r="O290" s="670">
        <f>IFERROR(VLOOKUP(A290,'Comunicación de Baja1_0'!$K$5:$K$233,1,0),1)</f>
        <v>1</v>
      </c>
      <c r="P290" s="670">
        <f>IFERROR(VLOOKUP(A290,'Resumen de reversiones1_0'!$K$5:$K$1000,1,0),1)</f>
        <v>1</v>
      </c>
      <c r="Q290" s="1404">
        <f>IFERROR(VLOOKUP(A290,Factura2_0!$N$5:$N$1045,1,0),1)</f>
        <v>1</v>
      </c>
      <c r="R290" s="670">
        <f>IFERROR(VLOOKUP($A290,Boleta2_0!$N$5:$N$1106,1,0),1)</f>
        <v>1</v>
      </c>
      <c r="S290" s="1404">
        <f>IFERROR(VLOOKUP($A290,'Servicios Públicos2_0'!$N$5:$N$262,1,0),1)</f>
        <v>1</v>
      </c>
      <c r="T290" s="670">
        <f>IFERROR(VLOOKUP($A290,NotaCredito2_0!$N$5:$N$256,1,0),1)</f>
        <v>1</v>
      </c>
      <c r="U290" s="670">
        <f>IFERROR(VLOOKUP($A290,NotaDebito2_0!$N$5:$N$253,1,0),1)</f>
        <v>1</v>
      </c>
      <c r="V290" s="670">
        <f>IFERROR(VLOOKUP($A290,General!$C$5:$C$233,1,0),1)</f>
        <v>1</v>
      </c>
      <c r="W290" s="670">
        <f>IFERROR(VLOOKUP($A290,Firma!$H$5:$H$233,1,0),1)</f>
        <v>1</v>
      </c>
      <c r="X290" s="425" t="s">
        <v>2290</v>
      </c>
      <c r="Y290" s="1477" t="str">
        <f t="shared" si="4"/>
        <v/>
      </c>
    </row>
    <row r="291" spans="1:25" customFormat="1">
      <c r="A291" s="1439" t="s">
        <v>2289</v>
      </c>
      <c r="B291" s="1425" t="s">
        <v>241</v>
      </c>
      <c r="C291" s="1425"/>
      <c r="D291" s="1425"/>
      <c r="E291" s="579"/>
      <c r="F291" s="670" t="str">
        <f>IFERROR(VLOOKUP(A291,Factura1_0!$K$5:$K$234,1,0),"1")</f>
        <v>1</v>
      </c>
      <c r="G291" s="670">
        <f>IFERROR(VLOOKUP(A291,Boleta1_0!$K$5:$K$234,1,0),1)</f>
        <v>1</v>
      </c>
      <c r="H291" s="670">
        <f>IFERROR(VLOOKUP(A291,'Servicios Públicos1_0'!$K$5:$K$233,1,0),1)</f>
        <v>1</v>
      </c>
      <c r="I291" s="670">
        <f>IFERROR(VLOOKUP(A291,'Nota de Débito1_0'!$K$5:$K$234,1,0),1)</f>
        <v>1</v>
      </c>
      <c r="J291" s="670">
        <f>IFERROR(VLOOKUP(A291,'Nota de Crédito1_0'!$K$5:$K$234,1,0),1)</f>
        <v>1</v>
      </c>
      <c r="K291" s="670">
        <f>IFERROR(VLOOKUP(A291,Retenciones1_0!$K$5:$K$234,1,0),1)</f>
        <v>1</v>
      </c>
      <c r="L291" s="670">
        <f>IFERROR(VLOOKUP(A291,Percepciones1_0!$K$5:$K$234,1,0),1)</f>
        <v>1</v>
      </c>
      <c r="M291" s="670">
        <f>IFERROR(VLOOKUP(A291,Guía1_0!$K$5:$K$235,1,0),1)</f>
        <v>1</v>
      </c>
      <c r="N291" s="670">
        <f>IFERROR(VLOOKUP(A291,'Resumen Diario1_1'!$K$5:$K$233,1,0),1)</f>
        <v>1</v>
      </c>
      <c r="O291" s="670">
        <f>IFERROR(VLOOKUP(A291,'Comunicación de Baja1_0'!$K$5:$K$233,1,0),1)</f>
        <v>1</v>
      </c>
      <c r="P291" s="670">
        <f>IFERROR(VLOOKUP(A291,'Resumen de reversiones1_0'!$K$5:$K$1000,1,0),1)</f>
        <v>1</v>
      </c>
      <c r="Q291" s="1404">
        <f>IFERROR(VLOOKUP(A291,Factura2_0!$N$5:$N$1045,1,0),1)</f>
        <v>1</v>
      </c>
      <c r="R291" s="670">
        <f>IFERROR(VLOOKUP($A291,Boleta2_0!$N$5:$N$1106,1,0),1)</f>
        <v>1</v>
      </c>
      <c r="S291" s="1404">
        <f>IFERROR(VLOOKUP($A291,'Servicios Públicos2_0'!$N$5:$N$262,1,0),1)</f>
        <v>1</v>
      </c>
      <c r="T291" s="670">
        <f>IFERROR(VLOOKUP($A291,NotaCredito2_0!$N$5:$N$256,1,0),1)</f>
        <v>1</v>
      </c>
      <c r="U291" s="670">
        <f>IFERROR(VLOOKUP($A291,NotaDebito2_0!$N$5:$N$253,1,0),1)</f>
        <v>1</v>
      </c>
      <c r="V291" s="670">
        <f>IFERROR(VLOOKUP($A291,General!$C$5:$C$233,1,0),1)</f>
        <v>1</v>
      </c>
      <c r="W291" s="670">
        <f>IFERROR(VLOOKUP($A291,Firma!$H$5:$H$233,1,0),1)</f>
        <v>1</v>
      </c>
      <c r="X291" s="425" t="s">
        <v>2289</v>
      </c>
      <c r="Y291" s="1477" t="str">
        <f t="shared" si="4"/>
        <v/>
      </c>
    </row>
    <row r="292" spans="1:25" customFormat="1">
      <c r="A292" s="1439" t="s">
        <v>2288</v>
      </c>
      <c r="B292" s="1425" t="s">
        <v>2287</v>
      </c>
      <c r="C292" s="1425"/>
      <c r="D292" s="1425"/>
      <c r="E292" s="579"/>
      <c r="F292" s="670" t="str">
        <f>IFERROR(VLOOKUP(A292,Factura1_0!$K$5:$K$234,1,0),"1")</f>
        <v>1</v>
      </c>
      <c r="G292" s="670">
        <f>IFERROR(VLOOKUP(A292,Boleta1_0!$K$5:$K$234,1,0),1)</f>
        <v>1</v>
      </c>
      <c r="H292" s="670">
        <f>IFERROR(VLOOKUP(A292,'Servicios Públicos1_0'!$K$5:$K$233,1,0),1)</f>
        <v>1</v>
      </c>
      <c r="I292" s="670">
        <f>IFERROR(VLOOKUP(A292,'Nota de Débito1_0'!$K$5:$K$234,1,0),1)</f>
        <v>1</v>
      </c>
      <c r="J292" s="670">
        <f>IFERROR(VLOOKUP(A292,'Nota de Crédito1_0'!$K$5:$K$234,1,0),1)</f>
        <v>1</v>
      </c>
      <c r="K292" s="670">
        <f>IFERROR(VLOOKUP(A292,Retenciones1_0!$K$5:$K$234,1,0),1)</f>
        <v>1</v>
      </c>
      <c r="L292" s="670">
        <f>IFERROR(VLOOKUP(A292,Percepciones1_0!$K$5:$K$234,1,0),1)</f>
        <v>1</v>
      </c>
      <c r="M292" s="670">
        <f>IFERROR(VLOOKUP(A292,Guía1_0!$K$5:$K$235,1,0),1)</f>
        <v>1</v>
      </c>
      <c r="N292" s="670">
        <f>IFERROR(VLOOKUP(A292,'Resumen Diario1_1'!$K$5:$K$233,1,0),1)</f>
        <v>1</v>
      </c>
      <c r="O292" s="670">
        <f>IFERROR(VLOOKUP(A292,'Comunicación de Baja1_0'!$K$5:$K$233,1,0),1)</f>
        <v>1</v>
      </c>
      <c r="P292" s="670">
        <f>IFERROR(VLOOKUP(A292,'Resumen de reversiones1_0'!$K$5:$K$1000,1,0),1)</f>
        <v>1</v>
      </c>
      <c r="Q292" s="1404">
        <f>IFERROR(VLOOKUP(A292,Factura2_0!$N$5:$N$1045,1,0),1)</f>
        <v>1</v>
      </c>
      <c r="R292" s="670">
        <f>IFERROR(VLOOKUP($A292,Boleta2_0!$N$5:$N$1106,1,0),1)</f>
        <v>1</v>
      </c>
      <c r="S292" s="1404">
        <f>IFERROR(VLOOKUP($A292,'Servicios Públicos2_0'!$N$5:$N$262,1,0),1)</f>
        <v>1</v>
      </c>
      <c r="T292" s="670">
        <f>IFERROR(VLOOKUP($A292,NotaCredito2_0!$N$5:$N$256,1,0),1)</f>
        <v>1</v>
      </c>
      <c r="U292" s="670">
        <f>IFERROR(VLOOKUP($A292,NotaDebito2_0!$N$5:$N$253,1,0),1)</f>
        <v>1</v>
      </c>
      <c r="V292" s="670">
        <f>IFERROR(VLOOKUP($A292,General!$C$5:$C$233,1,0),1)</f>
        <v>1</v>
      </c>
      <c r="W292" s="670">
        <f>IFERROR(VLOOKUP($A292,Firma!$H$5:$H$233,1,0),1)</f>
        <v>1</v>
      </c>
      <c r="X292" s="425" t="s">
        <v>2288</v>
      </c>
      <c r="Y292" s="1477" t="str">
        <f t="shared" si="4"/>
        <v/>
      </c>
    </row>
    <row r="293" spans="1:25" customFormat="1">
      <c r="A293" s="1439" t="s">
        <v>2286</v>
      </c>
      <c r="B293" s="1425" t="s">
        <v>849</v>
      </c>
      <c r="C293" s="1425"/>
      <c r="D293" s="1425"/>
      <c r="E293" s="579"/>
      <c r="F293" s="670" t="str">
        <f>IFERROR(VLOOKUP(A293,Factura1_0!$K$5:$K$234,1,0),"1")</f>
        <v>1</v>
      </c>
      <c r="G293" s="670">
        <f>IFERROR(VLOOKUP(A293,Boleta1_0!$K$5:$K$234,1,0),1)</f>
        <v>1</v>
      </c>
      <c r="H293" s="670">
        <f>IFERROR(VLOOKUP(A293,'Servicios Públicos1_0'!$K$5:$K$233,1,0),1)</f>
        <v>1</v>
      </c>
      <c r="I293" s="670">
        <f>IFERROR(VLOOKUP(A293,'Nota de Débito1_0'!$K$5:$K$234,1,0),1)</f>
        <v>1</v>
      </c>
      <c r="J293" s="670">
        <f>IFERROR(VLOOKUP(A293,'Nota de Crédito1_0'!$K$5:$K$234,1,0),1)</f>
        <v>1</v>
      </c>
      <c r="K293" s="670">
        <f>IFERROR(VLOOKUP(A293,Retenciones1_0!$K$5:$K$234,1,0),1)</f>
        <v>1</v>
      </c>
      <c r="L293" s="670">
        <f>IFERROR(VLOOKUP(A293,Percepciones1_0!$K$5:$K$234,1,0),1)</f>
        <v>1</v>
      </c>
      <c r="M293" s="670">
        <f>IFERROR(VLOOKUP(A293,Guía1_0!$K$5:$K$235,1,0),1)</f>
        <v>1</v>
      </c>
      <c r="N293" s="670">
        <f>IFERROR(VLOOKUP(A293,'Resumen Diario1_1'!$K$5:$K$233,1,0),1)</f>
        <v>1</v>
      </c>
      <c r="O293" s="670">
        <f>IFERROR(VLOOKUP(A293,'Comunicación de Baja1_0'!$K$5:$K$233,1,0),1)</f>
        <v>1</v>
      </c>
      <c r="P293" s="670">
        <f>IFERROR(VLOOKUP(A293,'Resumen de reversiones1_0'!$K$5:$K$1000,1,0),1)</f>
        <v>1</v>
      </c>
      <c r="Q293" s="1404">
        <f>IFERROR(VLOOKUP(A293,Factura2_0!$N$5:$N$1045,1,0),1)</f>
        <v>1</v>
      </c>
      <c r="R293" s="670">
        <f>IFERROR(VLOOKUP($A293,Boleta2_0!$N$5:$N$1106,1,0),1)</f>
        <v>1</v>
      </c>
      <c r="S293" s="1404">
        <f>IFERROR(VLOOKUP($A293,'Servicios Públicos2_0'!$N$5:$N$262,1,0),1)</f>
        <v>1</v>
      </c>
      <c r="T293" s="670">
        <f>IFERROR(VLOOKUP($A293,NotaCredito2_0!$N$5:$N$256,1,0),1)</f>
        <v>1</v>
      </c>
      <c r="U293" s="670">
        <f>IFERROR(VLOOKUP($A293,NotaDebito2_0!$N$5:$N$253,1,0),1)</f>
        <v>1</v>
      </c>
      <c r="V293" s="670">
        <f>IFERROR(VLOOKUP($A293,General!$C$5:$C$233,1,0),1)</f>
        <v>1</v>
      </c>
      <c r="W293" s="670">
        <f>IFERROR(VLOOKUP($A293,Firma!$H$5:$H$233,1,0),1)</f>
        <v>1</v>
      </c>
      <c r="X293" s="425" t="s">
        <v>2286</v>
      </c>
      <c r="Y293" s="1477" t="str">
        <f t="shared" si="4"/>
        <v/>
      </c>
    </row>
    <row r="294" spans="1:25" customFormat="1">
      <c r="A294" s="1439" t="s">
        <v>2285</v>
      </c>
      <c r="B294" s="1425" t="s">
        <v>848</v>
      </c>
      <c r="C294" s="1425"/>
      <c r="D294" s="1425"/>
      <c r="E294" s="579"/>
      <c r="F294" s="670" t="str">
        <f>IFERROR(VLOOKUP(A294,Factura1_0!$K$5:$K$234,1,0),"1")</f>
        <v>1</v>
      </c>
      <c r="G294" s="670">
        <f>IFERROR(VLOOKUP(A294,Boleta1_0!$K$5:$K$234,1,0),1)</f>
        <v>1</v>
      </c>
      <c r="H294" s="670">
        <f>IFERROR(VLOOKUP(A294,'Servicios Públicos1_0'!$K$5:$K$233,1,0),1)</f>
        <v>1</v>
      </c>
      <c r="I294" s="670">
        <f>IFERROR(VLOOKUP(A294,'Nota de Débito1_0'!$K$5:$K$234,1,0),1)</f>
        <v>1</v>
      </c>
      <c r="J294" s="670">
        <f>IFERROR(VLOOKUP(A294,'Nota de Crédito1_0'!$K$5:$K$234,1,0),1)</f>
        <v>1</v>
      </c>
      <c r="K294" s="670">
        <f>IFERROR(VLOOKUP(A294,Retenciones1_0!$K$5:$K$234,1,0),1)</f>
        <v>1</v>
      </c>
      <c r="L294" s="670">
        <f>IFERROR(VLOOKUP(A294,Percepciones1_0!$K$5:$K$234,1,0),1)</f>
        <v>1</v>
      </c>
      <c r="M294" s="670">
        <f>IFERROR(VLOOKUP(A294,Guía1_0!$K$5:$K$235,1,0),1)</f>
        <v>1</v>
      </c>
      <c r="N294" s="670">
        <f>IFERROR(VLOOKUP(A294,'Resumen Diario1_1'!$K$5:$K$233,1,0),1)</f>
        <v>1</v>
      </c>
      <c r="O294" s="670">
        <f>IFERROR(VLOOKUP(A294,'Comunicación de Baja1_0'!$K$5:$K$233,1,0),1)</f>
        <v>1</v>
      </c>
      <c r="P294" s="670">
        <f>IFERROR(VLOOKUP(A294,'Resumen de reversiones1_0'!$K$5:$K$1000,1,0),1)</f>
        <v>1</v>
      </c>
      <c r="Q294" s="1404">
        <f>IFERROR(VLOOKUP(A294,Factura2_0!$N$5:$N$1045,1,0),1)</f>
        <v>1</v>
      </c>
      <c r="R294" s="670">
        <f>IFERROR(VLOOKUP($A294,Boleta2_0!$N$5:$N$1106,1,0),1)</f>
        <v>1</v>
      </c>
      <c r="S294" s="1404">
        <f>IFERROR(VLOOKUP($A294,'Servicios Públicos2_0'!$N$5:$N$262,1,0),1)</f>
        <v>1</v>
      </c>
      <c r="T294" s="670">
        <f>IFERROR(VLOOKUP($A294,NotaCredito2_0!$N$5:$N$256,1,0),1)</f>
        <v>1</v>
      </c>
      <c r="U294" s="670">
        <f>IFERROR(VLOOKUP($A294,NotaDebito2_0!$N$5:$N$253,1,0),1)</f>
        <v>1</v>
      </c>
      <c r="V294" s="670">
        <f>IFERROR(VLOOKUP($A294,General!$C$5:$C$233,1,0),1)</f>
        <v>1</v>
      </c>
      <c r="W294" s="670">
        <f>IFERROR(VLOOKUP($A294,Firma!$H$5:$H$233,1,0),1)</f>
        <v>1</v>
      </c>
      <c r="X294" s="425" t="s">
        <v>2285</v>
      </c>
      <c r="Y294" s="1477" t="str">
        <f t="shared" si="4"/>
        <v/>
      </c>
    </row>
    <row r="295" spans="1:25" customFormat="1">
      <c r="A295" s="1439" t="s">
        <v>2284</v>
      </c>
      <c r="B295" s="1425" t="s">
        <v>2283</v>
      </c>
      <c r="C295" s="1425"/>
      <c r="D295" s="1425"/>
      <c r="E295" s="579"/>
      <c r="F295" s="670" t="str">
        <f>IFERROR(VLOOKUP(A295,Factura1_0!$K$5:$K$234,1,0),"1")</f>
        <v>1</v>
      </c>
      <c r="G295" s="670">
        <f>IFERROR(VLOOKUP(A295,Boleta1_0!$K$5:$K$234,1,0),1)</f>
        <v>1</v>
      </c>
      <c r="H295" s="670">
        <f>IFERROR(VLOOKUP(A295,'Servicios Públicos1_0'!$K$5:$K$233,1,0),1)</f>
        <v>1</v>
      </c>
      <c r="I295" s="670">
        <f>IFERROR(VLOOKUP(A295,'Nota de Débito1_0'!$K$5:$K$234,1,0),1)</f>
        <v>1</v>
      </c>
      <c r="J295" s="670">
        <f>IFERROR(VLOOKUP(A295,'Nota de Crédito1_0'!$K$5:$K$234,1,0),1)</f>
        <v>1</v>
      </c>
      <c r="K295" s="670">
        <f>IFERROR(VLOOKUP(A295,Retenciones1_0!$K$5:$K$234,1,0),1)</f>
        <v>1</v>
      </c>
      <c r="L295" s="670">
        <f>IFERROR(VLOOKUP(A295,Percepciones1_0!$K$5:$K$234,1,0),1)</f>
        <v>1</v>
      </c>
      <c r="M295" s="670">
        <f>IFERROR(VLOOKUP(A295,Guía1_0!$K$5:$K$235,1,0),1)</f>
        <v>1</v>
      </c>
      <c r="N295" s="670">
        <f>IFERROR(VLOOKUP(A295,'Resumen Diario1_1'!$K$5:$K$233,1,0),1)</f>
        <v>1</v>
      </c>
      <c r="O295" s="670">
        <f>IFERROR(VLOOKUP(A295,'Comunicación de Baja1_0'!$K$5:$K$233,1,0),1)</f>
        <v>1</v>
      </c>
      <c r="P295" s="670">
        <f>IFERROR(VLOOKUP(A295,'Resumen de reversiones1_0'!$K$5:$K$1000,1,0),1)</f>
        <v>1</v>
      </c>
      <c r="Q295" s="1404">
        <f>IFERROR(VLOOKUP(A295,Factura2_0!$N$5:$N$1045,1,0),1)</f>
        <v>1</v>
      </c>
      <c r="R295" s="670">
        <f>IFERROR(VLOOKUP($A295,Boleta2_0!$N$5:$N$1106,1,0),1)</f>
        <v>1</v>
      </c>
      <c r="S295" s="1404">
        <f>IFERROR(VLOOKUP($A295,'Servicios Públicos2_0'!$N$5:$N$262,1,0),1)</f>
        <v>1</v>
      </c>
      <c r="T295" s="670">
        <f>IFERROR(VLOOKUP($A295,NotaCredito2_0!$N$5:$N$256,1,0),1)</f>
        <v>1</v>
      </c>
      <c r="U295" s="670">
        <f>IFERROR(VLOOKUP($A295,NotaDebito2_0!$N$5:$N$253,1,0),1)</f>
        <v>1</v>
      </c>
      <c r="V295" s="670">
        <f>IFERROR(VLOOKUP($A295,General!$C$5:$C$233,1,0),1)</f>
        <v>1</v>
      </c>
      <c r="W295" s="670">
        <f>IFERROR(VLOOKUP($A295,Firma!$H$5:$H$233,1,0),1)</f>
        <v>1</v>
      </c>
      <c r="X295" s="425" t="s">
        <v>2284</v>
      </c>
      <c r="Y295" s="1477" t="str">
        <f t="shared" si="4"/>
        <v/>
      </c>
    </row>
    <row r="296" spans="1:25" customFormat="1">
      <c r="A296" s="1439" t="s">
        <v>2282</v>
      </c>
      <c r="B296" s="1425" t="s">
        <v>516</v>
      </c>
      <c r="C296" s="1425"/>
      <c r="D296" s="1425"/>
      <c r="E296" s="579"/>
      <c r="F296" s="670" t="str">
        <f>IFERROR(VLOOKUP(A296,Factura1_0!$K$5:$K$234,1,0),"1")</f>
        <v>1</v>
      </c>
      <c r="G296" s="670">
        <f>IFERROR(VLOOKUP(A296,Boleta1_0!$K$5:$K$234,1,0),1)</f>
        <v>1</v>
      </c>
      <c r="H296" s="670">
        <f>IFERROR(VLOOKUP(A296,'Servicios Públicos1_0'!$K$5:$K$233,1,0),1)</f>
        <v>1</v>
      </c>
      <c r="I296" s="670">
        <f>IFERROR(VLOOKUP(A296,'Nota de Débito1_0'!$K$5:$K$234,1,0),1)</f>
        <v>1</v>
      </c>
      <c r="J296" s="670">
        <f>IFERROR(VLOOKUP(A296,'Nota de Crédito1_0'!$K$5:$K$234,1,0),1)</f>
        <v>1</v>
      </c>
      <c r="K296" s="670">
        <f>IFERROR(VLOOKUP(A296,Retenciones1_0!$K$5:$K$234,1,0),1)</f>
        <v>1</v>
      </c>
      <c r="L296" s="670">
        <f>IFERROR(VLOOKUP(A296,Percepciones1_0!$K$5:$K$234,1,0),1)</f>
        <v>1</v>
      </c>
      <c r="M296" s="670">
        <f>IFERROR(VLOOKUP(A296,Guía1_0!$K$5:$K$235,1,0),1)</f>
        <v>1</v>
      </c>
      <c r="N296" s="670">
        <f>IFERROR(VLOOKUP(A296,'Resumen Diario1_1'!$K$5:$K$233,1,0),1)</f>
        <v>1</v>
      </c>
      <c r="O296" s="670">
        <f>IFERROR(VLOOKUP(A296,'Comunicación de Baja1_0'!$K$5:$K$233,1,0),1)</f>
        <v>1</v>
      </c>
      <c r="P296" s="670">
        <f>IFERROR(VLOOKUP(A296,'Resumen de reversiones1_0'!$K$5:$K$1000,1,0),1)</f>
        <v>1</v>
      </c>
      <c r="Q296" s="1404">
        <f>IFERROR(VLOOKUP(A296,Factura2_0!$N$5:$N$1045,1,0),1)</f>
        <v>1</v>
      </c>
      <c r="R296" s="670">
        <f>IFERROR(VLOOKUP($A296,Boleta2_0!$N$5:$N$1106,1,0),1)</f>
        <v>1</v>
      </c>
      <c r="S296" s="1404">
        <f>IFERROR(VLOOKUP($A296,'Servicios Públicos2_0'!$N$5:$N$262,1,0),1)</f>
        <v>1</v>
      </c>
      <c r="T296" s="670">
        <f>IFERROR(VLOOKUP($A296,NotaCredito2_0!$N$5:$N$256,1,0),1)</f>
        <v>1</v>
      </c>
      <c r="U296" s="670">
        <f>IFERROR(VLOOKUP($A296,NotaDebito2_0!$N$5:$N$253,1,0),1)</f>
        <v>1</v>
      </c>
      <c r="V296" s="670">
        <f>IFERROR(VLOOKUP($A296,General!$C$5:$C$233,1,0),1)</f>
        <v>1</v>
      </c>
      <c r="W296" s="670">
        <f>IFERROR(VLOOKUP($A296,Firma!$H$5:$H$233,1,0),1)</f>
        <v>1</v>
      </c>
      <c r="X296" s="425" t="s">
        <v>2282</v>
      </c>
      <c r="Y296" s="1477" t="str">
        <f t="shared" si="4"/>
        <v/>
      </c>
    </row>
    <row r="297" spans="1:25" customFormat="1">
      <c r="A297" s="1439" t="s">
        <v>809</v>
      </c>
      <c r="B297" s="1425" t="s">
        <v>810</v>
      </c>
      <c r="C297" s="1425"/>
      <c r="D297" s="1425"/>
      <c r="E297" s="579"/>
      <c r="F297" s="670" t="str">
        <f>IFERROR(VLOOKUP(A297,Factura1_0!$K$5:$K$234,1,0),"1")</f>
        <v>1</v>
      </c>
      <c r="G297" s="670">
        <f>IFERROR(VLOOKUP(A297,Boleta1_0!$K$5:$K$234,1,0),1)</f>
        <v>1</v>
      </c>
      <c r="H297" s="670">
        <f>IFERROR(VLOOKUP(A297,'Servicios Públicos1_0'!$K$5:$K$233,1,0),1)</f>
        <v>1</v>
      </c>
      <c r="I297" s="670" t="str">
        <f>IFERROR(VLOOKUP(A297,'Nota de Débito1_0'!$K$5:$K$234,1,0),1)</f>
        <v>2170</v>
      </c>
      <c r="J297" s="670">
        <f>IFERROR(VLOOKUP(A297,'Nota de Crédito1_0'!$K$5:$K$234,1,0),1)</f>
        <v>1</v>
      </c>
      <c r="K297" s="670">
        <f>IFERROR(VLOOKUP(A297,Retenciones1_0!$K$5:$K$234,1,0),1)</f>
        <v>1</v>
      </c>
      <c r="L297" s="670">
        <f>IFERROR(VLOOKUP(A297,Percepciones1_0!$K$5:$K$234,1,0),1)</f>
        <v>1</v>
      </c>
      <c r="M297" s="670">
        <f>IFERROR(VLOOKUP(A297,Guía1_0!$K$5:$K$235,1,0),1)</f>
        <v>1</v>
      </c>
      <c r="N297" s="670">
        <f>IFERROR(VLOOKUP(A297,'Resumen Diario1_1'!$K$5:$K$233,1,0),1)</f>
        <v>1</v>
      </c>
      <c r="O297" s="670">
        <f>IFERROR(VLOOKUP(A297,'Comunicación de Baja1_0'!$K$5:$K$233,1,0),1)</f>
        <v>1</v>
      </c>
      <c r="P297" s="670">
        <f>IFERROR(VLOOKUP(A297,'Resumen de reversiones1_0'!$K$5:$K$1000,1,0),1)</f>
        <v>1</v>
      </c>
      <c r="Q297" s="1404">
        <f>IFERROR(VLOOKUP(A297,Factura2_0!$N$5:$N$1045,1,0),1)</f>
        <v>1</v>
      </c>
      <c r="R297" s="670">
        <f>IFERROR(VLOOKUP($A297,Boleta2_0!$N$5:$N$1106,1,0),1)</f>
        <v>1</v>
      </c>
      <c r="S297" s="1404">
        <f>IFERROR(VLOOKUP($A297,'Servicios Públicos2_0'!$N$5:$N$262,1,0),1)</f>
        <v>1</v>
      </c>
      <c r="T297" s="670">
        <f>IFERROR(VLOOKUP($A297,NotaCredito2_0!$N$5:$N$256,1,0),1)</f>
        <v>1</v>
      </c>
      <c r="U297" s="670">
        <f>IFERROR(VLOOKUP($A297,NotaDebito2_0!$N$5:$N$253,1,0),1)</f>
        <v>1</v>
      </c>
      <c r="V297" s="670">
        <f>IFERROR(VLOOKUP($A297,General!$C$5:$C$233,1,0),1)</f>
        <v>1</v>
      </c>
      <c r="W297" s="670">
        <f>IFERROR(VLOOKUP($A297,Firma!$H$5:$H$233,1,0),1)</f>
        <v>1</v>
      </c>
      <c r="X297" s="425" t="s">
        <v>809</v>
      </c>
      <c r="Y297" s="1477" t="str">
        <f t="shared" si="4"/>
        <v>2170</v>
      </c>
    </row>
    <row r="298" spans="1:25" customFormat="1">
      <c r="A298" s="1439" t="s">
        <v>808</v>
      </c>
      <c r="B298" s="1425" t="s">
        <v>737</v>
      </c>
      <c r="C298" s="1425"/>
      <c r="D298" s="1425"/>
      <c r="E298" s="579"/>
      <c r="F298" s="670" t="str">
        <f>IFERROR(VLOOKUP(A298,Factura1_0!$K$5:$K$234,1,0),"1")</f>
        <v>1</v>
      </c>
      <c r="G298" s="670">
        <f>IFERROR(VLOOKUP(A298,Boleta1_0!$K$5:$K$234,1,0),1)</f>
        <v>1</v>
      </c>
      <c r="H298" s="670">
        <f>IFERROR(VLOOKUP(A298,'Servicios Públicos1_0'!$K$5:$K$233,1,0),1)</f>
        <v>1</v>
      </c>
      <c r="I298" s="670" t="str">
        <f>IFERROR(VLOOKUP(A298,'Nota de Débito1_0'!$K$5:$K$234,1,0),1)</f>
        <v>2171</v>
      </c>
      <c r="J298" s="670">
        <f>IFERROR(VLOOKUP(A298,'Nota de Crédito1_0'!$K$5:$K$234,1,0),1)</f>
        <v>1</v>
      </c>
      <c r="K298" s="670">
        <f>IFERROR(VLOOKUP(A298,Retenciones1_0!$K$5:$K$234,1,0),1)</f>
        <v>1</v>
      </c>
      <c r="L298" s="670">
        <f>IFERROR(VLOOKUP(A298,Percepciones1_0!$K$5:$K$234,1,0),1)</f>
        <v>1</v>
      </c>
      <c r="M298" s="670">
        <f>IFERROR(VLOOKUP(A298,Guía1_0!$K$5:$K$235,1,0),1)</f>
        <v>1</v>
      </c>
      <c r="N298" s="670">
        <f>IFERROR(VLOOKUP(A298,'Resumen Diario1_1'!$K$5:$K$233,1,0),1)</f>
        <v>1</v>
      </c>
      <c r="O298" s="670">
        <f>IFERROR(VLOOKUP(A298,'Comunicación de Baja1_0'!$K$5:$K$233,1,0),1)</f>
        <v>1</v>
      </c>
      <c r="P298" s="670">
        <f>IFERROR(VLOOKUP(A298,'Resumen de reversiones1_0'!$K$5:$K$1000,1,0),1)</f>
        <v>1</v>
      </c>
      <c r="Q298" s="1404">
        <f>IFERROR(VLOOKUP(A298,Factura2_0!$N$5:$N$1045,1,0),1)</f>
        <v>1</v>
      </c>
      <c r="R298" s="670">
        <f>IFERROR(VLOOKUP($A298,Boleta2_0!$N$5:$N$1106,1,0),1)</f>
        <v>1</v>
      </c>
      <c r="S298" s="1404">
        <f>IFERROR(VLOOKUP($A298,'Servicios Públicos2_0'!$N$5:$N$262,1,0),1)</f>
        <v>1</v>
      </c>
      <c r="T298" s="670">
        <f>IFERROR(VLOOKUP($A298,NotaCredito2_0!$N$5:$N$256,1,0),1)</f>
        <v>1</v>
      </c>
      <c r="U298" s="670">
        <f>IFERROR(VLOOKUP($A298,NotaDebito2_0!$N$5:$N$253,1,0),1)</f>
        <v>1</v>
      </c>
      <c r="V298" s="670">
        <f>IFERROR(VLOOKUP($A298,General!$C$5:$C$233,1,0),1)</f>
        <v>1</v>
      </c>
      <c r="W298" s="670">
        <f>IFERROR(VLOOKUP($A298,Firma!$H$5:$H$233,1,0),1)</f>
        <v>1</v>
      </c>
      <c r="X298" s="425" t="s">
        <v>808</v>
      </c>
      <c r="Y298" s="1477" t="str">
        <f t="shared" si="4"/>
        <v>2171</v>
      </c>
    </row>
    <row r="299" spans="1:25" customFormat="1">
      <c r="A299" s="1439" t="s">
        <v>804</v>
      </c>
      <c r="B299" s="1425" t="s">
        <v>805</v>
      </c>
      <c r="C299" s="1425"/>
      <c r="D299" s="1425"/>
      <c r="E299" s="579"/>
      <c r="F299" s="670" t="str">
        <f>IFERROR(VLOOKUP(A299,Factura1_0!$K$5:$K$234,1,0),"1")</f>
        <v>1</v>
      </c>
      <c r="G299" s="670">
        <f>IFERROR(VLOOKUP(A299,Boleta1_0!$K$5:$K$234,1,0),1)</f>
        <v>1</v>
      </c>
      <c r="H299" s="670">
        <f>IFERROR(VLOOKUP(A299,'Servicios Públicos1_0'!$K$5:$K$233,1,0),1)</f>
        <v>1</v>
      </c>
      <c r="I299" s="670" t="str">
        <f>IFERROR(VLOOKUP(A299,'Nota de Débito1_0'!$K$5:$K$234,1,0),1)</f>
        <v>2172</v>
      </c>
      <c r="J299" s="670" t="str">
        <f>IFERROR(VLOOKUP(A299,'Nota de Crédito1_0'!$K$5:$K$234,1,0),1)</f>
        <v>2172</v>
      </c>
      <c r="K299" s="670">
        <f>IFERROR(VLOOKUP(A299,Retenciones1_0!$K$5:$K$234,1,0),1)</f>
        <v>1</v>
      </c>
      <c r="L299" s="670">
        <f>IFERROR(VLOOKUP(A299,Percepciones1_0!$K$5:$K$234,1,0),1)</f>
        <v>1</v>
      </c>
      <c r="M299" s="670">
        <f>IFERROR(VLOOKUP(A299,Guía1_0!$K$5:$K$235,1,0),1)</f>
        <v>1</v>
      </c>
      <c r="N299" s="670">
        <f>IFERROR(VLOOKUP(A299,'Resumen Diario1_1'!$K$5:$K$233,1,0),1)</f>
        <v>1</v>
      </c>
      <c r="O299" s="670">
        <f>IFERROR(VLOOKUP(A299,'Comunicación de Baja1_0'!$K$5:$K$233,1,0),1)</f>
        <v>1</v>
      </c>
      <c r="P299" s="670">
        <f>IFERROR(VLOOKUP(A299,'Resumen de reversiones1_0'!$K$5:$K$1000,1,0),1)</f>
        <v>1</v>
      </c>
      <c r="Q299" s="1404">
        <f>IFERROR(VLOOKUP(A299,Factura2_0!$N$5:$N$1045,1,0),1)</f>
        <v>1</v>
      </c>
      <c r="R299" s="670">
        <f>IFERROR(VLOOKUP($A299,Boleta2_0!$N$5:$N$1106,1,0),1)</f>
        <v>1</v>
      </c>
      <c r="S299" s="1404">
        <f>IFERROR(VLOOKUP($A299,'Servicios Públicos2_0'!$N$5:$N$262,1,0),1)</f>
        <v>1</v>
      </c>
      <c r="T299" s="670" t="str">
        <f>IFERROR(VLOOKUP($A299,NotaCredito2_0!$N$5:$N$256,1,0),1)</f>
        <v>2172</v>
      </c>
      <c r="U299" s="670" t="str">
        <f>IFERROR(VLOOKUP($A299,NotaDebito2_0!$N$5:$N$253,1,0),1)</f>
        <v>2172</v>
      </c>
      <c r="V299" s="670">
        <f>IFERROR(VLOOKUP($A299,General!$C$5:$C$233,1,0),1)</f>
        <v>1</v>
      </c>
      <c r="W299" s="670">
        <f>IFERROR(VLOOKUP($A299,Firma!$H$5:$H$233,1,0),1)</f>
        <v>1</v>
      </c>
      <c r="X299" s="425" t="s">
        <v>804</v>
      </c>
      <c r="Y299" s="1477" t="str">
        <f t="shared" si="4"/>
        <v>2172</v>
      </c>
    </row>
    <row r="300" spans="1:25" customFormat="1">
      <c r="A300" s="1439" t="s">
        <v>803</v>
      </c>
      <c r="B300" s="1425" t="s">
        <v>759</v>
      </c>
      <c r="C300" s="1425"/>
      <c r="D300" s="1425"/>
      <c r="E300" s="579"/>
      <c r="F300" s="670" t="str">
        <f>IFERROR(VLOOKUP(A300,Factura1_0!$K$5:$K$234,1,0),"1")</f>
        <v>1</v>
      </c>
      <c r="G300" s="670">
        <f>IFERROR(VLOOKUP(A300,Boleta1_0!$K$5:$K$234,1,0),1)</f>
        <v>1</v>
      </c>
      <c r="H300" s="670">
        <f>IFERROR(VLOOKUP(A300,'Servicios Públicos1_0'!$K$5:$K$233,1,0),1)</f>
        <v>1</v>
      </c>
      <c r="I300" s="670" t="str">
        <f>IFERROR(VLOOKUP(A300,'Nota de Débito1_0'!$K$5:$K$234,1,0),1)</f>
        <v>2173</v>
      </c>
      <c r="J300" s="670">
        <f>IFERROR(VLOOKUP(A300,'Nota de Crédito1_0'!$K$5:$K$234,1,0),1)</f>
        <v>1</v>
      </c>
      <c r="K300" s="670">
        <f>IFERROR(VLOOKUP(A300,Retenciones1_0!$K$5:$K$234,1,0),1)</f>
        <v>1</v>
      </c>
      <c r="L300" s="670">
        <f>IFERROR(VLOOKUP(A300,Percepciones1_0!$K$5:$K$234,1,0),1)</f>
        <v>1</v>
      </c>
      <c r="M300" s="670">
        <f>IFERROR(VLOOKUP(A300,Guía1_0!$K$5:$K$235,1,0),1)</f>
        <v>1</v>
      </c>
      <c r="N300" s="670">
        <f>IFERROR(VLOOKUP(A300,'Resumen Diario1_1'!$K$5:$K$233,1,0),1)</f>
        <v>1</v>
      </c>
      <c r="O300" s="670">
        <f>IFERROR(VLOOKUP(A300,'Comunicación de Baja1_0'!$K$5:$K$233,1,0),1)</f>
        <v>1</v>
      </c>
      <c r="P300" s="670">
        <f>IFERROR(VLOOKUP(A300,'Resumen de reversiones1_0'!$K$5:$K$1000,1,0),1)</f>
        <v>1</v>
      </c>
      <c r="Q300" s="1404">
        <f>IFERROR(VLOOKUP(A300,Factura2_0!$N$5:$N$1045,1,0),1)</f>
        <v>1</v>
      </c>
      <c r="R300" s="670">
        <f>IFERROR(VLOOKUP($A300,Boleta2_0!$N$5:$N$1106,1,0),1)</f>
        <v>1</v>
      </c>
      <c r="S300" s="1404">
        <f>IFERROR(VLOOKUP($A300,'Servicios Públicos2_0'!$N$5:$N$262,1,0),1)</f>
        <v>1</v>
      </c>
      <c r="T300" s="670">
        <f>IFERROR(VLOOKUP($A300,NotaCredito2_0!$N$5:$N$256,1,0),1)</f>
        <v>1</v>
      </c>
      <c r="U300" s="670">
        <f>IFERROR(VLOOKUP($A300,NotaDebito2_0!$N$5:$N$253,1,0),1)</f>
        <v>1</v>
      </c>
      <c r="V300" s="670">
        <f>IFERROR(VLOOKUP($A300,General!$C$5:$C$233,1,0),1)</f>
        <v>1</v>
      </c>
      <c r="W300" s="670">
        <f>IFERROR(VLOOKUP($A300,Firma!$H$5:$H$233,1,0),1)</f>
        <v>1</v>
      </c>
      <c r="X300" s="425" t="s">
        <v>803</v>
      </c>
      <c r="Y300" s="1477" t="str">
        <f t="shared" si="4"/>
        <v>2173</v>
      </c>
    </row>
    <row r="301" spans="1:25" customFormat="1">
      <c r="A301" s="1439" t="s">
        <v>2281</v>
      </c>
      <c r="B301" s="1425" t="s">
        <v>806</v>
      </c>
      <c r="C301" s="1425"/>
      <c r="D301" s="1425"/>
      <c r="E301" s="579"/>
      <c r="F301" s="670" t="str">
        <f>IFERROR(VLOOKUP(A301,Factura1_0!$K$5:$K$234,1,0),"1")</f>
        <v>1</v>
      </c>
      <c r="G301" s="670">
        <f>IFERROR(VLOOKUP(A301,Boleta1_0!$K$5:$K$234,1,0),1)</f>
        <v>1</v>
      </c>
      <c r="H301" s="670">
        <f>IFERROR(VLOOKUP(A301,'Servicios Públicos1_0'!$K$5:$K$233,1,0),1)</f>
        <v>1</v>
      </c>
      <c r="I301" s="670">
        <f>IFERROR(VLOOKUP(A301,'Nota de Débito1_0'!$K$5:$K$234,1,0),1)</f>
        <v>1</v>
      </c>
      <c r="J301" s="670">
        <f>IFERROR(VLOOKUP(A301,'Nota de Crédito1_0'!$K$5:$K$234,1,0),1)</f>
        <v>1</v>
      </c>
      <c r="K301" s="670">
        <f>IFERROR(VLOOKUP(A301,Retenciones1_0!$K$5:$K$234,1,0),1)</f>
        <v>1</v>
      </c>
      <c r="L301" s="670">
        <f>IFERROR(VLOOKUP(A301,Percepciones1_0!$K$5:$K$234,1,0),1)</f>
        <v>1</v>
      </c>
      <c r="M301" s="670">
        <f>IFERROR(VLOOKUP(A301,Guía1_0!$K$5:$K$235,1,0),1)</f>
        <v>1</v>
      </c>
      <c r="N301" s="670">
        <f>IFERROR(VLOOKUP(A301,'Resumen Diario1_1'!$K$5:$K$233,1,0),1)</f>
        <v>1</v>
      </c>
      <c r="O301" s="670">
        <f>IFERROR(VLOOKUP(A301,'Comunicación de Baja1_0'!$K$5:$K$233,1,0),1)</f>
        <v>1</v>
      </c>
      <c r="P301" s="670">
        <f>IFERROR(VLOOKUP(A301,'Resumen de reversiones1_0'!$K$5:$K$1000,1,0),1)</f>
        <v>1</v>
      </c>
      <c r="Q301" s="1404">
        <f>IFERROR(VLOOKUP(A301,Factura2_0!$N$5:$N$1045,1,0),1)</f>
        <v>1</v>
      </c>
      <c r="R301" s="670">
        <f>IFERROR(VLOOKUP($A301,Boleta2_0!$N$5:$N$1106,1,0),1)</f>
        <v>1</v>
      </c>
      <c r="S301" s="1404">
        <f>IFERROR(VLOOKUP($A301,'Servicios Públicos2_0'!$N$5:$N$262,1,0),1)</f>
        <v>1</v>
      </c>
      <c r="T301" s="670">
        <f>IFERROR(VLOOKUP($A301,NotaCredito2_0!$N$5:$N$256,1,0),1)</f>
        <v>1</v>
      </c>
      <c r="U301" s="670">
        <f>IFERROR(VLOOKUP($A301,NotaDebito2_0!$N$5:$N$253,1,0),1)</f>
        <v>1</v>
      </c>
      <c r="V301" s="670">
        <f>IFERROR(VLOOKUP($A301,General!$C$5:$C$233,1,0),1)</f>
        <v>1</v>
      </c>
      <c r="W301" s="670">
        <f>IFERROR(VLOOKUP($A301,Firma!$H$5:$H$233,1,0),1)</f>
        <v>1</v>
      </c>
      <c r="X301" s="425" t="s">
        <v>2281</v>
      </c>
      <c r="Y301" s="1477" t="str">
        <f t="shared" si="4"/>
        <v/>
      </c>
    </row>
    <row r="302" spans="1:25" customFormat="1">
      <c r="A302" s="1439" t="s">
        <v>2280</v>
      </c>
      <c r="B302" s="1425" t="s">
        <v>807</v>
      </c>
      <c r="C302" s="1425"/>
      <c r="D302" s="1425"/>
      <c r="E302" s="579"/>
      <c r="F302" s="670" t="str">
        <f>IFERROR(VLOOKUP(A302,Factura1_0!$K$5:$K$234,1,0),"1")</f>
        <v>1</v>
      </c>
      <c r="G302" s="670">
        <f>IFERROR(VLOOKUP(A302,Boleta1_0!$K$5:$K$234,1,0),1)</f>
        <v>1</v>
      </c>
      <c r="H302" s="670">
        <f>IFERROR(VLOOKUP(A302,'Servicios Públicos1_0'!$K$5:$K$233,1,0),1)</f>
        <v>1</v>
      </c>
      <c r="I302" s="670">
        <f>IFERROR(VLOOKUP(A302,'Nota de Débito1_0'!$K$5:$K$234,1,0),1)</f>
        <v>1</v>
      </c>
      <c r="J302" s="670">
        <f>IFERROR(VLOOKUP(A302,'Nota de Crédito1_0'!$K$5:$K$234,1,0),1)</f>
        <v>1</v>
      </c>
      <c r="K302" s="670">
        <f>IFERROR(VLOOKUP(A302,Retenciones1_0!$K$5:$K$234,1,0),1)</f>
        <v>1</v>
      </c>
      <c r="L302" s="670">
        <f>IFERROR(VLOOKUP(A302,Percepciones1_0!$K$5:$K$234,1,0),1)</f>
        <v>1</v>
      </c>
      <c r="M302" s="670">
        <f>IFERROR(VLOOKUP(A302,Guía1_0!$K$5:$K$235,1,0),1)</f>
        <v>1</v>
      </c>
      <c r="N302" s="670">
        <f>IFERROR(VLOOKUP(A302,'Resumen Diario1_1'!$K$5:$K$233,1,0),1)</f>
        <v>1</v>
      </c>
      <c r="O302" s="670">
        <f>IFERROR(VLOOKUP(A302,'Comunicación de Baja1_0'!$K$5:$K$233,1,0),1)</f>
        <v>1</v>
      </c>
      <c r="P302" s="670">
        <f>IFERROR(VLOOKUP(A302,'Resumen de reversiones1_0'!$K$5:$K$1000,1,0),1)</f>
        <v>1</v>
      </c>
      <c r="Q302" s="1404">
        <f>IFERROR(VLOOKUP(A302,Factura2_0!$N$5:$N$1045,1,0),1)</f>
        <v>1</v>
      </c>
      <c r="R302" s="670">
        <f>IFERROR(VLOOKUP($A302,Boleta2_0!$N$5:$N$1106,1,0),1)</f>
        <v>1</v>
      </c>
      <c r="S302" s="1404">
        <f>IFERROR(VLOOKUP($A302,'Servicios Públicos2_0'!$N$5:$N$262,1,0),1)</f>
        <v>1</v>
      </c>
      <c r="T302" s="670">
        <f>IFERROR(VLOOKUP($A302,NotaCredito2_0!$N$5:$N$256,1,0),1)</f>
        <v>1</v>
      </c>
      <c r="U302" s="670">
        <f>IFERROR(VLOOKUP($A302,NotaDebito2_0!$N$5:$N$253,1,0),1)</f>
        <v>1</v>
      </c>
      <c r="V302" s="670">
        <f>IFERROR(VLOOKUP($A302,General!$C$5:$C$233,1,0),1)</f>
        <v>1</v>
      </c>
      <c r="W302" s="670">
        <f>IFERROR(VLOOKUP($A302,Firma!$H$5:$H$233,1,0),1)</f>
        <v>1</v>
      </c>
      <c r="X302" s="425" t="s">
        <v>2280</v>
      </c>
      <c r="Y302" s="1477" t="str">
        <f t="shared" si="4"/>
        <v/>
      </c>
    </row>
    <row r="303" spans="1:25" customFormat="1">
      <c r="A303" s="1439" t="s">
        <v>2279</v>
      </c>
      <c r="B303" s="1425" t="s">
        <v>2278</v>
      </c>
      <c r="C303" s="1425"/>
      <c r="D303" s="1425"/>
      <c r="E303" s="579"/>
      <c r="F303" s="670" t="str">
        <f>IFERROR(VLOOKUP(A303,Factura1_0!$K$5:$K$234,1,0),"1")</f>
        <v>1</v>
      </c>
      <c r="G303" s="670">
        <f>IFERROR(VLOOKUP(A303,Boleta1_0!$K$5:$K$234,1,0),1)</f>
        <v>1</v>
      </c>
      <c r="H303" s="670">
        <f>IFERROR(VLOOKUP(A303,'Servicios Públicos1_0'!$K$5:$K$233,1,0),1)</f>
        <v>1</v>
      </c>
      <c r="I303" s="670">
        <f>IFERROR(VLOOKUP(A303,'Nota de Débito1_0'!$K$5:$K$234,1,0),1)</f>
        <v>1</v>
      </c>
      <c r="J303" s="670">
        <f>IFERROR(VLOOKUP(A303,'Nota de Crédito1_0'!$K$5:$K$234,1,0),1)</f>
        <v>1</v>
      </c>
      <c r="K303" s="670">
        <f>IFERROR(VLOOKUP(A303,Retenciones1_0!$K$5:$K$234,1,0),1)</f>
        <v>1</v>
      </c>
      <c r="L303" s="670">
        <f>IFERROR(VLOOKUP(A303,Percepciones1_0!$K$5:$K$234,1,0),1)</f>
        <v>1</v>
      </c>
      <c r="M303" s="670">
        <f>IFERROR(VLOOKUP(A303,Guía1_0!$K$5:$K$235,1,0),1)</f>
        <v>1</v>
      </c>
      <c r="N303" s="670">
        <f>IFERROR(VLOOKUP(A303,'Resumen Diario1_1'!$K$5:$K$233,1,0),1)</f>
        <v>1</v>
      </c>
      <c r="O303" s="670">
        <f>IFERROR(VLOOKUP(A303,'Comunicación de Baja1_0'!$K$5:$K$233,1,0),1)</f>
        <v>1</v>
      </c>
      <c r="P303" s="670">
        <f>IFERROR(VLOOKUP(A303,'Resumen de reversiones1_0'!$K$5:$K$1000,1,0),1)</f>
        <v>1</v>
      </c>
      <c r="Q303" s="1404">
        <f>IFERROR(VLOOKUP(A303,Factura2_0!$N$5:$N$1045,1,0),1)</f>
        <v>1</v>
      </c>
      <c r="R303" s="670">
        <f>IFERROR(VLOOKUP($A303,Boleta2_0!$N$5:$N$1106,1,0),1)</f>
        <v>1</v>
      </c>
      <c r="S303" s="1404">
        <f>IFERROR(VLOOKUP($A303,'Servicios Públicos2_0'!$N$5:$N$262,1,0),1)</f>
        <v>1</v>
      </c>
      <c r="T303" s="670">
        <f>IFERROR(VLOOKUP($A303,NotaCredito2_0!$N$5:$N$256,1,0),1)</f>
        <v>1</v>
      </c>
      <c r="U303" s="670">
        <f>IFERROR(VLOOKUP($A303,NotaDebito2_0!$N$5:$N$253,1,0),1)</f>
        <v>1</v>
      </c>
      <c r="V303" s="670">
        <f>IFERROR(VLOOKUP($A303,General!$C$5:$C$233,1,0),1)</f>
        <v>1</v>
      </c>
      <c r="W303" s="670">
        <f>IFERROR(VLOOKUP($A303,Firma!$H$5:$H$233,1,0),1)</f>
        <v>1</v>
      </c>
      <c r="X303" s="425" t="s">
        <v>2279</v>
      </c>
      <c r="Y303" s="1477" t="str">
        <f t="shared" si="4"/>
        <v/>
      </c>
    </row>
    <row r="304" spans="1:25" customFormat="1">
      <c r="A304" s="1439" t="s">
        <v>2277</v>
      </c>
      <c r="B304" s="1425" t="s">
        <v>520</v>
      </c>
      <c r="C304" s="1425"/>
      <c r="D304" s="1425"/>
      <c r="E304" s="579"/>
      <c r="F304" s="670" t="str">
        <f>IFERROR(VLOOKUP(A304,Factura1_0!$K$5:$K$234,1,0),"1")</f>
        <v>1</v>
      </c>
      <c r="G304" s="670">
        <f>IFERROR(VLOOKUP(A304,Boleta1_0!$K$5:$K$234,1,0),1)</f>
        <v>1</v>
      </c>
      <c r="H304" s="670">
        <f>IFERROR(VLOOKUP(A304,'Servicios Públicos1_0'!$K$5:$K$233,1,0),1)</f>
        <v>1</v>
      </c>
      <c r="I304" s="670">
        <f>IFERROR(VLOOKUP(A304,'Nota de Débito1_0'!$K$5:$K$234,1,0),1)</f>
        <v>1</v>
      </c>
      <c r="J304" s="670">
        <f>IFERROR(VLOOKUP(A304,'Nota de Crédito1_0'!$K$5:$K$234,1,0),1)</f>
        <v>1</v>
      </c>
      <c r="K304" s="670">
        <f>IFERROR(VLOOKUP(A304,Retenciones1_0!$K$5:$K$234,1,0),1)</f>
        <v>1</v>
      </c>
      <c r="L304" s="670">
        <f>IFERROR(VLOOKUP(A304,Percepciones1_0!$K$5:$K$234,1,0),1)</f>
        <v>1</v>
      </c>
      <c r="M304" s="670">
        <f>IFERROR(VLOOKUP(A304,Guía1_0!$K$5:$K$235,1,0),1)</f>
        <v>1</v>
      </c>
      <c r="N304" s="670">
        <f>IFERROR(VLOOKUP(A304,'Resumen Diario1_1'!$K$5:$K$233,1,0),1)</f>
        <v>1</v>
      </c>
      <c r="O304" s="670">
        <f>IFERROR(VLOOKUP(A304,'Comunicación de Baja1_0'!$K$5:$K$233,1,0),1)</f>
        <v>1</v>
      </c>
      <c r="P304" s="670">
        <f>IFERROR(VLOOKUP(A304,'Resumen de reversiones1_0'!$K$5:$K$1000,1,0),1)</f>
        <v>1</v>
      </c>
      <c r="Q304" s="1404">
        <f>IFERROR(VLOOKUP(A304,Factura2_0!$N$5:$N$1045,1,0),1)</f>
        <v>1</v>
      </c>
      <c r="R304" s="670">
        <f>IFERROR(VLOOKUP($A304,Boleta2_0!$N$5:$N$1106,1,0),1)</f>
        <v>1</v>
      </c>
      <c r="S304" s="1404">
        <f>IFERROR(VLOOKUP($A304,'Servicios Públicos2_0'!$N$5:$N$262,1,0),1)</f>
        <v>1</v>
      </c>
      <c r="T304" s="670">
        <f>IFERROR(VLOOKUP($A304,NotaCredito2_0!$N$5:$N$256,1,0),1)</f>
        <v>1</v>
      </c>
      <c r="U304" s="670">
        <f>IFERROR(VLOOKUP($A304,NotaDebito2_0!$N$5:$N$253,1,0),1)</f>
        <v>1</v>
      </c>
      <c r="V304" s="670">
        <f>IFERROR(VLOOKUP($A304,General!$C$5:$C$233,1,0),1)</f>
        <v>1</v>
      </c>
      <c r="W304" s="670">
        <f>IFERROR(VLOOKUP($A304,Firma!$H$5:$H$233,1,0),1)</f>
        <v>1</v>
      </c>
      <c r="X304" s="425" t="s">
        <v>2277</v>
      </c>
      <c r="Y304" s="1477" t="str">
        <f t="shared" si="4"/>
        <v/>
      </c>
    </row>
    <row r="305" spans="1:25" customFormat="1">
      <c r="A305" s="1439" t="s">
        <v>2276</v>
      </c>
      <c r="B305" s="1425" t="s">
        <v>2275</v>
      </c>
      <c r="C305" s="1425"/>
      <c r="D305" s="1425"/>
      <c r="E305" s="579"/>
      <c r="F305" s="670" t="str">
        <f>IFERROR(VLOOKUP(A305,Factura1_0!$K$5:$K$234,1,0),"1")</f>
        <v>1</v>
      </c>
      <c r="G305" s="670">
        <f>IFERROR(VLOOKUP(A305,Boleta1_0!$K$5:$K$234,1,0),1)</f>
        <v>1</v>
      </c>
      <c r="H305" s="670">
        <f>IFERROR(VLOOKUP(A305,'Servicios Públicos1_0'!$K$5:$K$233,1,0),1)</f>
        <v>1</v>
      </c>
      <c r="I305" s="670">
        <f>IFERROR(VLOOKUP(A305,'Nota de Débito1_0'!$K$5:$K$234,1,0),1)</f>
        <v>1</v>
      </c>
      <c r="J305" s="670">
        <f>IFERROR(VLOOKUP(A305,'Nota de Crédito1_0'!$K$5:$K$234,1,0),1)</f>
        <v>1</v>
      </c>
      <c r="K305" s="670">
        <f>IFERROR(VLOOKUP(A305,Retenciones1_0!$K$5:$K$234,1,0),1)</f>
        <v>1</v>
      </c>
      <c r="L305" s="670">
        <f>IFERROR(VLOOKUP(A305,Percepciones1_0!$K$5:$K$234,1,0),1)</f>
        <v>1</v>
      </c>
      <c r="M305" s="670">
        <f>IFERROR(VLOOKUP(A305,Guía1_0!$K$5:$K$235,1,0),1)</f>
        <v>1</v>
      </c>
      <c r="N305" s="670">
        <f>IFERROR(VLOOKUP(A305,'Resumen Diario1_1'!$K$5:$K$233,1,0),1)</f>
        <v>1</v>
      </c>
      <c r="O305" s="670">
        <f>IFERROR(VLOOKUP(A305,'Comunicación de Baja1_0'!$K$5:$K$233,1,0),1)</f>
        <v>1</v>
      </c>
      <c r="P305" s="670">
        <f>IFERROR(VLOOKUP(A305,'Resumen de reversiones1_0'!$K$5:$K$1000,1,0),1)</f>
        <v>1</v>
      </c>
      <c r="Q305" s="1404">
        <f>IFERROR(VLOOKUP(A305,Factura2_0!$N$5:$N$1045,1,0),1)</f>
        <v>1</v>
      </c>
      <c r="R305" s="670">
        <f>IFERROR(VLOOKUP($A305,Boleta2_0!$N$5:$N$1106,1,0),1)</f>
        <v>1</v>
      </c>
      <c r="S305" s="1404">
        <f>IFERROR(VLOOKUP($A305,'Servicios Públicos2_0'!$N$5:$N$262,1,0),1)</f>
        <v>1</v>
      </c>
      <c r="T305" s="670">
        <f>IFERROR(VLOOKUP($A305,NotaCredito2_0!$N$5:$N$256,1,0),1)</f>
        <v>1</v>
      </c>
      <c r="U305" s="670">
        <f>IFERROR(VLOOKUP($A305,NotaDebito2_0!$N$5:$N$253,1,0),1)</f>
        <v>1</v>
      </c>
      <c r="V305" s="670">
        <f>IFERROR(VLOOKUP($A305,General!$C$5:$C$233,1,0),1)</f>
        <v>1</v>
      </c>
      <c r="W305" s="670">
        <f>IFERROR(VLOOKUP($A305,Firma!$H$5:$H$233,1,0),1)</f>
        <v>1</v>
      </c>
      <c r="X305" s="425" t="s">
        <v>2276</v>
      </c>
      <c r="Y305" s="1477" t="str">
        <f t="shared" si="4"/>
        <v/>
      </c>
    </row>
    <row r="306" spans="1:25" customFormat="1">
      <c r="A306" s="1439" t="s">
        <v>2274</v>
      </c>
      <c r="B306" s="1425" t="s">
        <v>549</v>
      </c>
      <c r="C306" s="1425"/>
      <c r="D306" s="1425"/>
      <c r="E306" s="579"/>
      <c r="F306" s="670" t="str">
        <f>IFERROR(VLOOKUP(A306,Factura1_0!$K$5:$K$234,1,0),"1")</f>
        <v>1</v>
      </c>
      <c r="G306" s="670">
        <f>IFERROR(VLOOKUP(A306,Boleta1_0!$K$5:$K$234,1,0),1)</f>
        <v>1</v>
      </c>
      <c r="H306" s="670">
        <f>IFERROR(VLOOKUP(A306,'Servicios Públicos1_0'!$K$5:$K$233,1,0),1)</f>
        <v>1</v>
      </c>
      <c r="I306" s="670">
        <f>IFERROR(VLOOKUP(A306,'Nota de Débito1_0'!$K$5:$K$234,1,0),1)</f>
        <v>1</v>
      </c>
      <c r="J306" s="670">
        <f>IFERROR(VLOOKUP(A306,'Nota de Crédito1_0'!$K$5:$K$234,1,0),1)</f>
        <v>1</v>
      </c>
      <c r="K306" s="670">
        <f>IFERROR(VLOOKUP(A306,Retenciones1_0!$K$5:$K$234,1,0),1)</f>
        <v>1</v>
      </c>
      <c r="L306" s="670">
        <f>IFERROR(VLOOKUP(A306,Percepciones1_0!$K$5:$K$234,1,0),1)</f>
        <v>1</v>
      </c>
      <c r="M306" s="670">
        <f>IFERROR(VLOOKUP(A306,Guía1_0!$K$5:$K$235,1,0),1)</f>
        <v>1</v>
      </c>
      <c r="N306" s="670">
        <f>IFERROR(VLOOKUP(A306,'Resumen Diario1_1'!$K$5:$K$233,1,0),1)</f>
        <v>1</v>
      </c>
      <c r="O306" s="670">
        <f>IFERROR(VLOOKUP(A306,'Comunicación de Baja1_0'!$K$5:$K$233,1,0),1)</f>
        <v>1</v>
      </c>
      <c r="P306" s="670">
        <f>IFERROR(VLOOKUP(A306,'Resumen de reversiones1_0'!$K$5:$K$1000,1,0),1)</f>
        <v>1</v>
      </c>
      <c r="Q306" s="1404">
        <f>IFERROR(VLOOKUP(A306,Factura2_0!$N$5:$N$1045,1,0),1)</f>
        <v>1</v>
      </c>
      <c r="R306" s="670">
        <f>IFERROR(VLOOKUP($A306,Boleta2_0!$N$5:$N$1106,1,0),1)</f>
        <v>1</v>
      </c>
      <c r="S306" s="1404">
        <f>IFERROR(VLOOKUP($A306,'Servicios Públicos2_0'!$N$5:$N$262,1,0),1)</f>
        <v>1</v>
      </c>
      <c r="T306" s="670">
        <f>IFERROR(VLOOKUP($A306,NotaCredito2_0!$N$5:$N$256,1,0),1)</f>
        <v>1</v>
      </c>
      <c r="U306" s="670">
        <f>IFERROR(VLOOKUP($A306,NotaDebito2_0!$N$5:$N$253,1,0),1)</f>
        <v>1</v>
      </c>
      <c r="V306" s="670">
        <f>IFERROR(VLOOKUP($A306,General!$C$5:$C$233,1,0),1)</f>
        <v>1</v>
      </c>
      <c r="W306" s="670">
        <f>IFERROR(VLOOKUP($A306,Firma!$H$5:$H$233,1,0),1)</f>
        <v>1</v>
      </c>
      <c r="X306" s="425" t="s">
        <v>2274</v>
      </c>
      <c r="Y306" s="1477" t="str">
        <f t="shared" si="4"/>
        <v/>
      </c>
    </row>
    <row r="307" spans="1:25" customFormat="1">
      <c r="A307" s="1439" t="s">
        <v>2273</v>
      </c>
      <c r="B307" s="1425" t="s">
        <v>849</v>
      </c>
      <c r="C307" s="1425"/>
      <c r="D307" s="1425"/>
      <c r="E307" s="579"/>
      <c r="F307" s="670" t="str">
        <f>IFERROR(VLOOKUP(A307,Factura1_0!$K$5:$K$234,1,0),"1")</f>
        <v>1</v>
      </c>
      <c r="G307" s="670">
        <f>IFERROR(VLOOKUP(A307,Boleta1_0!$K$5:$K$234,1,0),1)</f>
        <v>1</v>
      </c>
      <c r="H307" s="670">
        <f>IFERROR(VLOOKUP(A307,'Servicios Públicos1_0'!$K$5:$K$233,1,0),1)</f>
        <v>1</v>
      </c>
      <c r="I307" s="670">
        <f>IFERROR(VLOOKUP(A307,'Nota de Débito1_0'!$K$5:$K$234,1,0),1)</f>
        <v>1</v>
      </c>
      <c r="J307" s="670">
        <f>IFERROR(VLOOKUP(A307,'Nota de Crédito1_0'!$K$5:$K$234,1,0),1)</f>
        <v>1</v>
      </c>
      <c r="K307" s="670">
        <f>IFERROR(VLOOKUP(A307,Retenciones1_0!$K$5:$K$234,1,0),1)</f>
        <v>1</v>
      </c>
      <c r="L307" s="670">
        <f>IFERROR(VLOOKUP(A307,Percepciones1_0!$K$5:$K$234,1,0),1)</f>
        <v>1</v>
      </c>
      <c r="M307" s="670">
        <f>IFERROR(VLOOKUP(A307,Guía1_0!$K$5:$K$235,1,0),1)</f>
        <v>1</v>
      </c>
      <c r="N307" s="670">
        <f>IFERROR(VLOOKUP(A307,'Resumen Diario1_1'!$K$5:$K$233,1,0),1)</f>
        <v>1</v>
      </c>
      <c r="O307" s="670">
        <f>IFERROR(VLOOKUP(A307,'Comunicación de Baja1_0'!$K$5:$K$233,1,0),1)</f>
        <v>1</v>
      </c>
      <c r="P307" s="670">
        <f>IFERROR(VLOOKUP(A307,'Resumen de reversiones1_0'!$K$5:$K$1000,1,0),1)</f>
        <v>1</v>
      </c>
      <c r="Q307" s="1404">
        <f>IFERROR(VLOOKUP(A307,Factura2_0!$N$5:$N$1045,1,0),1)</f>
        <v>1</v>
      </c>
      <c r="R307" s="670">
        <f>IFERROR(VLOOKUP($A307,Boleta2_0!$N$5:$N$1106,1,0),1)</f>
        <v>1</v>
      </c>
      <c r="S307" s="1404">
        <f>IFERROR(VLOOKUP($A307,'Servicios Públicos2_0'!$N$5:$N$262,1,0),1)</f>
        <v>1</v>
      </c>
      <c r="T307" s="670">
        <f>IFERROR(VLOOKUP($A307,NotaCredito2_0!$N$5:$N$256,1,0),1)</f>
        <v>1</v>
      </c>
      <c r="U307" s="670">
        <f>IFERROR(VLOOKUP($A307,NotaDebito2_0!$N$5:$N$253,1,0),1)</f>
        <v>1</v>
      </c>
      <c r="V307" s="670">
        <f>IFERROR(VLOOKUP($A307,General!$C$5:$C$233,1,0),1)</f>
        <v>1</v>
      </c>
      <c r="W307" s="670">
        <f>IFERROR(VLOOKUP($A307,Firma!$H$5:$H$233,1,0),1)</f>
        <v>1</v>
      </c>
      <c r="X307" s="425" t="s">
        <v>2273</v>
      </c>
      <c r="Y307" s="1477" t="str">
        <f t="shared" si="4"/>
        <v/>
      </c>
    </row>
    <row r="308" spans="1:25" customFormat="1">
      <c r="A308" s="1439" t="s">
        <v>2272</v>
      </c>
      <c r="B308" s="1425" t="s">
        <v>522</v>
      </c>
      <c r="C308" s="1425"/>
      <c r="D308" s="1425"/>
      <c r="E308" s="579"/>
      <c r="F308" s="670" t="str">
        <f>IFERROR(VLOOKUP(A308,Factura1_0!$K$5:$K$234,1,0),"1")</f>
        <v>1</v>
      </c>
      <c r="G308" s="670">
        <f>IFERROR(VLOOKUP(A308,Boleta1_0!$K$5:$K$234,1,0),1)</f>
        <v>1</v>
      </c>
      <c r="H308" s="670">
        <f>IFERROR(VLOOKUP(A308,'Servicios Públicos1_0'!$K$5:$K$233,1,0),1)</f>
        <v>1</v>
      </c>
      <c r="I308" s="670">
        <f>IFERROR(VLOOKUP(A308,'Nota de Débito1_0'!$K$5:$K$234,1,0),1)</f>
        <v>1</v>
      </c>
      <c r="J308" s="670">
        <f>IFERROR(VLOOKUP(A308,'Nota de Crédito1_0'!$K$5:$K$234,1,0),1)</f>
        <v>1</v>
      </c>
      <c r="K308" s="670">
        <f>IFERROR(VLOOKUP(A308,Retenciones1_0!$K$5:$K$234,1,0),1)</f>
        <v>1</v>
      </c>
      <c r="L308" s="670">
        <f>IFERROR(VLOOKUP(A308,Percepciones1_0!$K$5:$K$234,1,0),1)</f>
        <v>1</v>
      </c>
      <c r="M308" s="670">
        <f>IFERROR(VLOOKUP(A308,Guía1_0!$K$5:$K$235,1,0),1)</f>
        <v>1</v>
      </c>
      <c r="N308" s="670">
        <f>IFERROR(VLOOKUP(A308,'Resumen Diario1_1'!$K$5:$K$233,1,0),1)</f>
        <v>1</v>
      </c>
      <c r="O308" s="670">
        <f>IFERROR(VLOOKUP(A308,'Comunicación de Baja1_0'!$K$5:$K$233,1,0),1)</f>
        <v>1</v>
      </c>
      <c r="P308" s="670">
        <f>IFERROR(VLOOKUP(A308,'Resumen de reversiones1_0'!$K$5:$K$1000,1,0),1)</f>
        <v>1</v>
      </c>
      <c r="Q308" s="1404">
        <f>IFERROR(VLOOKUP(A308,Factura2_0!$N$5:$N$1045,1,0),1)</f>
        <v>1</v>
      </c>
      <c r="R308" s="670">
        <f>IFERROR(VLOOKUP($A308,Boleta2_0!$N$5:$N$1106,1,0),1)</f>
        <v>1</v>
      </c>
      <c r="S308" s="1404">
        <f>IFERROR(VLOOKUP($A308,'Servicios Públicos2_0'!$N$5:$N$262,1,0),1)</f>
        <v>1</v>
      </c>
      <c r="T308" s="670">
        <f>IFERROR(VLOOKUP($A308,NotaCredito2_0!$N$5:$N$256,1,0),1)</f>
        <v>1</v>
      </c>
      <c r="U308" s="670">
        <f>IFERROR(VLOOKUP($A308,NotaDebito2_0!$N$5:$N$253,1,0),1)</f>
        <v>1</v>
      </c>
      <c r="V308" s="670">
        <f>IFERROR(VLOOKUP($A308,General!$C$5:$C$233,1,0),1)</f>
        <v>1</v>
      </c>
      <c r="W308" s="670">
        <f>IFERROR(VLOOKUP($A308,Firma!$H$5:$H$233,1,0),1)</f>
        <v>1</v>
      </c>
      <c r="X308" s="425" t="s">
        <v>2272</v>
      </c>
      <c r="Y308" s="1477" t="str">
        <f t="shared" si="4"/>
        <v/>
      </c>
    </row>
    <row r="309" spans="1:25" customFormat="1">
      <c r="A309" s="1439" t="s">
        <v>795</v>
      </c>
      <c r="B309" s="1425" t="s">
        <v>706</v>
      </c>
      <c r="C309" s="1425"/>
      <c r="D309" s="1425"/>
      <c r="E309" s="579"/>
      <c r="F309" s="670" t="str">
        <f>IFERROR(VLOOKUP(A309,Factura1_0!$K$5:$K$234,1,0),"1")</f>
        <v>1</v>
      </c>
      <c r="G309" s="670">
        <f>IFERROR(VLOOKUP(A309,Boleta1_0!$K$5:$K$234,1,0),1)</f>
        <v>1</v>
      </c>
      <c r="H309" s="670">
        <f>IFERROR(VLOOKUP(A309,'Servicios Públicos1_0'!$K$5:$K$233,1,0),1)</f>
        <v>1</v>
      </c>
      <c r="I309" s="670">
        <f>IFERROR(VLOOKUP(A309,'Nota de Débito1_0'!$K$5:$K$234,1,0),1)</f>
        <v>1</v>
      </c>
      <c r="J309" s="670">
        <f>IFERROR(VLOOKUP(A309,'Nota de Crédito1_0'!$K$5:$K$234,1,0),1)</f>
        <v>1</v>
      </c>
      <c r="K309" s="670">
        <f>IFERROR(VLOOKUP(A309,Retenciones1_0!$K$5:$K$234,1,0),1)</f>
        <v>1</v>
      </c>
      <c r="L309" s="670">
        <f>IFERROR(VLOOKUP(A309,Percepciones1_0!$K$5:$K$234,1,0),1)</f>
        <v>1</v>
      </c>
      <c r="M309" s="670">
        <f>IFERROR(VLOOKUP(A309,Guía1_0!$K$5:$K$235,1,0),1)</f>
        <v>1</v>
      </c>
      <c r="N309" s="670">
        <f>IFERROR(VLOOKUP(A309,'Resumen Diario1_1'!$K$5:$K$233,1,0),1)</f>
        <v>1</v>
      </c>
      <c r="O309" s="670">
        <f>IFERROR(VLOOKUP(A309,'Comunicación de Baja1_0'!$K$5:$K$233,1,0),1)</f>
        <v>1</v>
      </c>
      <c r="P309" s="670">
        <f>IFERROR(VLOOKUP(A309,'Resumen de reversiones1_0'!$K$5:$K$1000,1,0),1)</f>
        <v>1</v>
      </c>
      <c r="Q309" s="1404">
        <f>IFERROR(VLOOKUP(A309,Factura2_0!$N$5:$N$1045,1,0),1)</f>
        <v>1</v>
      </c>
      <c r="R309" s="670">
        <f>IFERROR(VLOOKUP($A309,Boleta2_0!$N$5:$N$1106,1,0),1)</f>
        <v>1</v>
      </c>
      <c r="S309" s="1404">
        <f>IFERROR(VLOOKUP($A309,'Servicios Públicos2_0'!$N$5:$N$262,1,0),1)</f>
        <v>1</v>
      </c>
      <c r="T309" s="670">
        <f>IFERROR(VLOOKUP($A309,NotaCredito2_0!$N$5:$N$256,1,0),1)</f>
        <v>1</v>
      </c>
      <c r="U309" s="670">
        <f>IFERROR(VLOOKUP($A309,NotaDebito2_0!$N$5:$N$253,1,0),1)</f>
        <v>1</v>
      </c>
      <c r="V309" s="670">
        <f>IFERROR(VLOOKUP($A309,General!$C$5:$C$233,1,0),1)</f>
        <v>1</v>
      </c>
      <c r="W309" s="670">
        <f>IFERROR(VLOOKUP($A309,Firma!$H$5:$H$233,1,0),1)</f>
        <v>1</v>
      </c>
      <c r="X309" s="425" t="s">
        <v>795</v>
      </c>
      <c r="Y309" s="1477" t="str">
        <f t="shared" si="4"/>
        <v/>
      </c>
    </row>
    <row r="310" spans="1:25" customFormat="1">
      <c r="A310" s="1439" t="s">
        <v>796</v>
      </c>
      <c r="B310" s="1425" t="s">
        <v>617</v>
      </c>
      <c r="C310" s="1425"/>
      <c r="D310" s="1425"/>
      <c r="E310" s="579"/>
      <c r="F310" s="670" t="str">
        <f>IFERROR(VLOOKUP(A310,Factura1_0!$K$5:$K$234,1,0),"1")</f>
        <v>1</v>
      </c>
      <c r="G310" s="670">
        <f>IFERROR(VLOOKUP(A310,Boleta1_0!$K$5:$K$234,1,0),1)</f>
        <v>1</v>
      </c>
      <c r="H310" s="670">
        <f>IFERROR(VLOOKUP(A310,'Servicios Públicos1_0'!$K$5:$K$233,1,0),1)</f>
        <v>1</v>
      </c>
      <c r="I310" s="670" t="str">
        <f>IFERROR(VLOOKUP(A310,'Nota de Débito1_0'!$K$5:$K$234,1,0),1)</f>
        <v>2183</v>
      </c>
      <c r="J310" s="670">
        <f>IFERROR(VLOOKUP(A310,'Nota de Crédito1_0'!$K$5:$K$234,1,0),1)</f>
        <v>1</v>
      </c>
      <c r="K310" s="670">
        <f>IFERROR(VLOOKUP(A310,Retenciones1_0!$K$5:$K$234,1,0),1)</f>
        <v>1</v>
      </c>
      <c r="L310" s="670">
        <f>IFERROR(VLOOKUP(A310,Percepciones1_0!$K$5:$K$234,1,0),1)</f>
        <v>1</v>
      </c>
      <c r="M310" s="670">
        <f>IFERROR(VLOOKUP(A310,Guía1_0!$K$5:$K$235,1,0),1)</f>
        <v>1</v>
      </c>
      <c r="N310" s="670">
        <f>IFERROR(VLOOKUP(A310,'Resumen Diario1_1'!$K$5:$K$233,1,0),1)</f>
        <v>1</v>
      </c>
      <c r="O310" s="670">
        <f>IFERROR(VLOOKUP(A310,'Comunicación de Baja1_0'!$K$5:$K$233,1,0),1)</f>
        <v>1</v>
      </c>
      <c r="P310" s="670">
        <f>IFERROR(VLOOKUP(A310,'Resumen de reversiones1_0'!$K$5:$K$1000,1,0),1)</f>
        <v>1</v>
      </c>
      <c r="Q310" s="1404">
        <f>IFERROR(VLOOKUP(A310,Factura2_0!$N$5:$N$1045,1,0),1)</f>
        <v>1</v>
      </c>
      <c r="R310" s="670">
        <f>IFERROR(VLOOKUP($A310,Boleta2_0!$N$5:$N$1106,1,0),1)</f>
        <v>1</v>
      </c>
      <c r="S310" s="1404">
        <f>IFERROR(VLOOKUP($A310,'Servicios Públicos2_0'!$N$5:$N$262,1,0),1)</f>
        <v>1</v>
      </c>
      <c r="T310" s="670">
        <f>IFERROR(VLOOKUP($A310,NotaCredito2_0!$N$5:$N$256,1,0),1)</f>
        <v>1</v>
      </c>
      <c r="U310" s="670">
        <f>IFERROR(VLOOKUP($A310,NotaDebito2_0!$N$5:$N$253,1,0),1)</f>
        <v>1</v>
      </c>
      <c r="V310" s="670">
        <f>IFERROR(VLOOKUP($A310,General!$C$5:$C$233,1,0),1)</f>
        <v>1</v>
      </c>
      <c r="W310" s="670">
        <f>IFERROR(VLOOKUP($A310,Firma!$H$5:$H$233,1,0),1)</f>
        <v>1</v>
      </c>
      <c r="X310" s="425" t="s">
        <v>796</v>
      </c>
      <c r="Y310" s="1477" t="str">
        <f t="shared" si="4"/>
        <v>2183</v>
      </c>
    </row>
    <row r="311" spans="1:25" customFormat="1">
      <c r="A311" s="1439" t="s">
        <v>794</v>
      </c>
      <c r="B311" s="1425" t="s">
        <v>705</v>
      </c>
      <c r="C311" s="1425"/>
      <c r="D311" s="1425"/>
      <c r="E311" s="579"/>
      <c r="F311" s="670" t="str">
        <f>IFERROR(VLOOKUP(A311,Factura1_0!$K$5:$K$234,1,0),"1")</f>
        <v>1</v>
      </c>
      <c r="G311" s="670">
        <f>IFERROR(VLOOKUP(A311,Boleta1_0!$K$5:$K$234,1,0),1)</f>
        <v>1</v>
      </c>
      <c r="H311" s="670">
        <f>IFERROR(VLOOKUP(A311,'Servicios Públicos1_0'!$K$5:$K$233,1,0),1)</f>
        <v>1</v>
      </c>
      <c r="I311" s="670" t="str">
        <f>IFERROR(VLOOKUP(A311,'Nota de Débito1_0'!$K$5:$K$234,1,0),1)</f>
        <v>2184</v>
      </c>
      <c r="J311" s="670">
        <f>IFERROR(VLOOKUP(A311,'Nota de Crédito1_0'!$K$5:$K$234,1,0),1)</f>
        <v>1</v>
      </c>
      <c r="K311" s="670">
        <f>IFERROR(VLOOKUP(A311,Retenciones1_0!$K$5:$K$234,1,0),1)</f>
        <v>1</v>
      </c>
      <c r="L311" s="670">
        <f>IFERROR(VLOOKUP(A311,Percepciones1_0!$K$5:$K$234,1,0),1)</f>
        <v>1</v>
      </c>
      <c r="M311" s="670">
        <f>IFERROR(VLOOKUP(A311,Guía1_0!$K$5:$K$235,1,0),1)</f>
        <v>1</v>
      </c>
      <c r="N311" s="670">
        <f>IFERROR(VLOOKUP(A311,'Resumen Diario1_1'!$K$5:$K$233,1,0),1)</f>
        <v>1</v>
      </c>
      <c r="O311" s="670">
        <f>IFERROR(VLOOKUP(A311,'Comunicación de Baja1_0'!$K$5:$K$233,1,0),1)</f>
        <v>1</v>
      </c>
      <c r="P311" s="670">
        <f>IFERROR(VLOOKUP(A311,'Resumen de reversiones1_0'!$K$5:$K$1000,1,0),1)</f>
        <v>1</v>
      </c>
      <c r="Q311" s="1404">
        <f>IFERROR(VLOOKUP(A311,Factura2_0!$N$5:$N$1045,1,0),1)</f>
        <v>1</v>
      </c>
      <c r="R311" s="670">
        <f>IFERROR(VLOOKUP($A311,Boleta2_0!$N$5:$N$1106,1,0),1)</f>
        <v>1</v>
      </c>
      <c r="S311" s="1404">
        <f>IFERROR(VLOOKUP($A311,'Servicios Públicos2_0'!$N$5:$N$262,1,0),1)</f>
        <v>1</v>
      </c>
      <c r="T311" s="670">
        <f>IFERROR(VLOOKUP($A311,NotaCredito2_0!$N$5:$N$256,1,0),1)</f>
        <v>1</v>
      </c>
      <c r="U311" s="670">
        <f>IFERROR(VLOOKUP($A311,NotaDebito2_0!$N$5:$N$253,1,0),1)</f>
        <v>1</v>
      </c>
      <c r="V311" s="670">
        <f>IFERROR(VLOOKUP($A311,General!$C$5:$C$233,1,0),1)</f>
        <v>1</v>
      </c>
      <c r="W311" s="670">
        <f>IFERROR(VLOOKUP($A311,Firma!$H$5:$H$233,1,0),1)</f>
        <v>1</v>
      </c>
      <c r="X311" s="425" t="s">
        <v>794</v>
      </c>
      <c r="Y311" s="1477" t="str">
        <f t="shared" si="4"/>
        <v>2184</v>
      </c>
    </row>
    <row r="312" spans="1:25" customFormat="1">
      <c r="A312" s="1439" t="s">
        <v>798</v>
      </c>
      <c r="B312" s="1425" t="s">
        <v>707</v>
      </c>
      <c r="C312" s="1425"/>
      <c r="D312" s="1425"/>
      <c r="E312" s="579"/>
      <c r="F312" s="670" t="str">
        <f>IFERROR(VLOOKUP(A312,Factura1_0!$K$5:$K$234,1,0),"1")</f>
        <v>1</v>
      </c>
      <c r="G312" s="670">
        <f>IFERROR(VLOOKUP(A312,Boleta1_0!$K$5:$K$234,1,0),1)</f>
        <v>1</v>
      </c>
      <c r="H312" s="670">
        <f>IFERROR(VLOOKUP(A312,'Servicios Públicos1_0'!$K$5:$K$233,1,0),1)</f>
        <v>1</v>
      </c>
      <c r="I312" s="670">
        <f>IFERROR(VLOOKUP(A312,'Nota de Débito1_0'!$K$5:$K$234,1,0),1)</f>
        <v>1</v>
      </c>
      <c r="J312" s="670">
        <f>IFERROR(VLOOKUP(A312,'Nota de Crédito1_0'!$K$5:$K$234,1,0),1)</f>
        <v>1</v>
      </c>
      <c r="K312" s="670">
        <f>IFERROR(VLOOKUP(A312,Retenciones1_0!$K$5:$K$234,1,0),1)</f>
        <v>1</v>
      </c>
      <c r="L312" s="670">
        <f>IFERROR(VLOOKUP(A312,Percepciones1_0!$K$5:$K$234,1,0),1)</f>
        <v>1</v>
      </c>
      <c r="M312" s="670">
        <f>IFERROR(VLOOKUP(A312,Guía1_0!$K$5:$K$235,1,0),1)</f>
        <v>1</v>
      </c>
      <c r="N312" s="670">
        <f>IFERROR(VLOOKUP(A312,'Resumen Diario1_1'!$K$5:$K$233,1,0),1)</f>
        <v>1</v>
      </c>
      <c r="O312" s="670">
        <f>IFERROR(VLOOKUP(A312,'Comunicación de Baja1_0'!$K$5:$K$233,1,0),1)</f>
        <v>1</v>
      </c>
      <c r="P312" s="670">
        <f>IFERROR(VLOOKUP(A312,'Resumen de reversiones1_0'!$K$5:$K$1000,1,0),1)</f>
        <v>1</v>
      </c>
      <c r="Q312" s="1404">
        <f>IFERROR(VLOOKUP(A312,Factura2_0!$N$5:$N$1045,1,0),1)</f>
        <v>1</v>
      </c>
      <c r="R312" s="670">
        <f>IFERROR(VLOOKUP($A312,Boleta2_0!$N$5:$N$1106,1,0),1)</f>
        <v>1</v>
      </c>
      <c r="S312" s="1404">
        <f>IFERROR(VLOOKUP($A312,'Servicios Públicos2_0'!$N$5:$N$262,1,0),1)</f>
        <v>1</v>
      </c>
      <c r="T312" s="670">
        <f>IFERROR(VLOOKUP($A312,NotaCredito2_0!$N$5:$N$256,1,0),1)</f>
        <v>1</v>
      </c>
      <c r="U312" s="670">
        <f>IFERROR(VLOOKUP($A312,NotaDebito2_0!$N$5:$N$253,1,0),1)</f>
        <v>1</v>
      </c>
      <c r="V312" s="670">
        <f>IFERROR(VLOOKUP($A312,General!$C$5:$C$233,1,0),1)</f>
        <v>1</v>
      </c>
      <c r="W312" s="670">
        <f>IFERROR(VLOOKUP($A312,Firma!$H$5:$H$233,1,0),1)</f>
        <v>1</v>
      </c>
      <c r="X312" s="425" t="s">
        <v>798</v>
      </c>
      <c r="Y312" s="1477" t="str">
        <f t="shared" si="4"/>
        <v/>
      </c>
    </row>
    <row r="313" spans="1:25" customFormat="1">
      <c r="A313" s="1439" t="s">
        <v>797</v>
      </c>
      <c r="B313" s="1425" t="s">
        <v>708</v>
      </c>
      <c r="C313" s="1425"/>
      <c r="D313" s="1425"/>
      <c r="E313" s="579"/>
      <c r="F313" s="670" t="str">
        <f>IFERROR(VLOOKUP(A313,Factura1_0!$K$5:$K$234,1,0),"1")</f>
        <v>1</v>
      </c>
      <c r="G313" s="670">
        <f>IFERROR(VLOOKUP(A313,Boleta1_0!$K$5:$K$234,1,0),1)</f>
        <v>1</v>
      </c>
      <c r="H313" s="670">
        <f>IFERROR(VLOOKUP(A313,'Servicios Públicos1_0'!$K$5:$K$233,1,0),1)</f>
        <v>1</v>
      </c>
      <c r="I313" s="670" t="str">
        <f>IFERROR(VLOOKUP(A313,'Nota de Débito1_0'!$K$5:$K$234,1,0),1)</f>
        <v>2186</v>
      </c>
      <c r="J313" s="670">
        <f>IFERROR(VLOOKUP(A313,'Nota de Crédito1_0'!$K$5:$K$234,1,0),1)</f>
        <v>1</v>
      </c>
      <c r="K313" s="670">
        <f>IFERROR(VLOOKUP(A313,Retenciones1_0!$K$5:$K$234,1,0),1)</f>
        <v>1</v>
      </c>
      <c r="L313" s="670">
        <f>IFERROR(VLOOKUP(A313,Percepciones1_0!$K$5:$K$234,1,0),1)</f>
        <v>1</v>
      </c>
      <c r="M313" s="670">
        <f>IFERROR(VLOOKUP(A313,Guía1_0!$K$5:$K$235,1,0),1)</f>
        <v>1</v>
      </c>
      <c r="N313" s="670">
        <f>IFERROR(VLOOKUP(A313,'Resumen Diario1_1'!$K$5:$K$233,1,0),1)</f>
        <v>1</v>
      </c>
      <c r="O313" s="670">
        <f>IFERROR(VLOOKUP(A313,'Comunicación de Baja1_0'!$K$5:$K$233,1,0),1)</f>
        <v>1</v>
      </c>
      <c r="P313" s="670">
        <f>IFERROR(VLOOKUP(A313,'Resumen de reversiones1_0'!$K$5:$K$1000,1,0),1)</f>
        <v>1</v>
      </c>
      <c r="Q313" s="1404">
        <f>IFERROR(VLOOKUP(A313,Factura2_0!$N$5:$N$1045,1,0),1)</f>
        <v>1</v>
      </c>
      <c r="R313" s="670">
        <f>IFERROR(VLOOKUP($A313,Boleta2_0!$N$5:$N$1106,1,0),1)</f>
        <v>1</v>
      </c>
      <c r="S313" s="1404">
        <f>IFERROR(VLOOKUP($A313,'Servicios Públicos2_0'!$N$5:$N$262,1,0),1)</f>
        <v>1</v>
      </c>
      <c r="T313" s="670">
        <f>IFERROR(VLOOKUP($A313,NotaCredito2_0!$N$5:$N$256,1,0),1)</f>
        <v>1</v>
      </c>
      <c r="U313" s="670">
        <f>IFERROR(VLOOKUP($A313,NotaDebito2_0!$N$5:$N$253,1,0),1)</f>
        <v>1</v>
      </c>
      <c r="V313" s="670">
        <f>IFERROR(VLOOKUP($A313,General!$C$5:$C$233,1,0),1)</f>
        <v>1</v>
      </c>
      <c r="W313" s="670">
        <f>IFERROR(VLOOKUP($A313,Firma!$H$5:$H$233,1,0),1)</f>
        <v>1</v>
      </c>
      <c r="X313" s="425" t="s">
        <v>797</v>
      </c>
      <c r="Y313" s="1477" t="str">
        <f t="shared" si="4"/>
        <v>2186</v>
      </c>
    </row>
    <row r="314" spans="1:25" customFormat="1">
      <c r="A314" s="1439" t="s">
        <v>777</v>
      </c>
      <c r="B314" s="1425" t="s">
        <v>593</v>
      </c>
      <c r="C314" s="1425"/>
      <c r="D314" s="1425"/>
      <c r="E314" s="579"/>
      <c r="F314" s="670" t="str">
        <f>IFERROR(VLOOKUP(A314,Factura1_0!$K$5:$K$234,1,0),"1")</f>
        <v>1</v>
      </c>
      <c r="G314" s="670">
        <f>IFERROR(VLOOKUP(A314,Boleta1_0!$K$5:$K$234,1,0),1)</f>
        <v>1</v>
      </c>
      <c r="H314" s="670">
        <f>IFERROR(VLOOKUP(A314,'Servicios Públicos1_0'!$K$5:$K$233,1,0),1)</f>
        <v>1</v>
      </c>
      <c r="I314" s="670" t="str">
        <f>IFERROR(VLOOKUP(A314,'Nota de Débito1_0'!$K$5:$K$234,1,0),1)</f>
        <v>2187</v>
      </c>
      <c r="J314" s="670">
        <f>IFERROR(VLOOKUP(A314,'Nota de Crédito1_0'!$K$5:$K$234,1,0),1)</f>
        <v>1</v>
      </c>
      <c r="K314" s="670">
        <f>IFERROR(VLOOKUP(A314,Retenciones1_0!$K$5:$K$234,1,0),1)</f>
        <v>1</v>
      </c>
      <c r="L314" s="670">
        <f>IFERROR(VLOOKUP(A314,Percepciones1_0!$K$5:$K$234,1,0),1)</f>
        <v>1</v>
      </c>
      <c r="M314" s="670">
        <f>IFERROR(VLOOKUP(A314,Guía1_0!$K$5:$K$235,1,0),1)</f>
        <v>1</v>
      </c>
      <c r="N314" s="670">
        <f>IFERROR(VLOOKUP(A314,'Resumen Diario1_1'!$K$5:$K$233,1,0),1)</f>
        <v>1</v>
      </c>
      <c r="O314" s="670">
        <f>IFERROR(VLOOKUP(A314,'Comunicación de Baja1_0'!$K$5:$K$233,1,0),1)</f>
        <v>1</v>
      </c>
      <c r="P314" s="670">
        <f>IFERROR(VLOOKUP(A314,'Resumen de reversiones1_0'!$K$5:$K$1000,1,0),1)</f>
        <v>1</v>
      </c>
      <c r="Q314" s="1404">
        <f>IFERROR(VLOOKUP(A314,Factura2_0!$N$5:$N$1045,1,0),1)</f>
        <v>1</v>
      </c>
      <c r="R314" s="670">
        <f>IFERROR(VLOOKUP($A314,Boleta2_0!$N$5:$N$1106,1,0),1)</f>
        <v>1</v>
      </c>
      <c r="S314" s="1404">
        <f>IFERROR(VLOOKUP($A314,'Servicios Públicos2_0'!$N$5:$N$262,1,0),1)</f>
        <v>1</v>
      </c>
      <c r="T314" s="670">
        <f>IFERROR(VLOOKUP($A314,NotaCredito2_0!$N$5:$N$256,1,0),1)</f>
        <v>1</v>
      </c>
      <c r="U314" s="670">
        <f>IFERROR(VLOOKUP($A314,NotaDebito2_0!$N$5:$N$253,1,0),1)</f>
        <v>1</v>
      </c>
      <c r="V314" s="670">
        <f>IFERROR(VLOOKUP($A314,General!$C$5:$C$233,1,0),1)</f>
        <v>1</v>
      </c>
      <c r="W314" s="670">
        <f>IFERROR(VLOOKUP($A314,Firma!$H$5:$H$233,1,0),1)</f>
        <v>1</v>
      </c>
      <c r="X314" s="425" t="s">
        <v>777</v>
      </c>
      <c r="Y314" s="1477" t="str">
        <f t="shared" si="4"/>
        <v>2187</v>
      </c>
    </row>
    <row r="315" spans="1:25" customFormat="1">
      <c r="A315" s="1439" t="s">
        <v>779</v>
      </c>
      <c r="B315" s="1425" t="s">
        <v>2271</v>
      </c>
      <c r="C315" s="1425"/>
      <c r="D315" s="1425"/>
      <c r="E315" s="579"/>
      <c r="F315" s="670" t="str">
        <f>IFERROR(VLOOKUP(A315,Factura1_0!$K$5:$K$234,1,0),"1")</f>
        <v>1</v>
      </c>
      <c r="G315" s="670">
        <f>IFERROR(VLOOKUP(A315,Boleta1_0!$K$5:$K$234,1,0),1)</f>
        <v>1</v>
      </c>
      <c r="H315" s="670">
        <f>IFERROR(VLOOKUP(A315,'Servicios Públicos1_0'!$K$5:$K$233,1,0),1)</f>
        <v>1</v>
      </c>
      <c r="I315" s="670" t="str">
        <f>IFERROR(VLOOKUP(A315,'Nota de Débito1_0'!$K$5:$K$234,1,0),1)</f>
        <v>2188</v>
      </c>
      <c r="J315" s="670">
        <f>IFERROR(VLOOKUP(A315,'Nota de Crédito1_0'!$K$5:$K$234,1,0),1)</f>
        <v>1</v>
      </c>
      <c r="K315" s="670">
        <f>IFERROR(VLOOKUP(A315,Retenciones1_0!$K$5:$K$234,1,0),1)</f>
        <v>1</v>
      </c>
      <c r="L315" s="670">
        <f>IFERROR(VLOOKUP(A315,Percepciones1_0!$K$5:$K$234,1,0),1)</f>
        <v>1</v>
      </c>
      <c r="M315" s="670">
        <f>IFERROR(VLOOKUP(A315,Guía1_0!$K$5:$K$235,1,0),1)</f>
        <v>1</v>
      </c>
      <c r="N315" s="670">
        <f>IFERROR(VLOOKUP(A315,'Resumen Diario1_1'!$K$5:$K$233,1,0),1)</f>
        <v>1</v>
      </c>
      <c r="O315" s="670">
        <f>IFERROR(VLOOKUP(A315,'Comunicación de Baja1_0'!$K$5:$K$233,1,0),1)</f>
        <v>1</v>
      </c>
      <c r="P315" s="670">
        <f>IFERROR(VLOOKUP(A315,'Resumen de reversiones1_0'!$K$5:$K$1000,1,0),1)</f>
        <v>1</v>
      </c>
      <c r="Q315" s="1404">
        <f>IFERROR(VLOOKUP(A315,Factura2_0!$N$5:$N$1045,1,0),1)</f>
        <v>1</v>
      </c>
      <c r="R315" s="670">
        <f>IFERROR(VLOOKUP($A315,Boleta2_0!$N$5:$N$1106,1,0),1)</f>
        <v>1</v>
      </c>
      <c r="S315" s="1404">
        <f>IFERROR(VLOOKUP($A315,'Servicios Públicos2_0'!$N$5:$N$262,1,0),1)</f>
        <v>1</v>
      </c>
      <c r="T315" s="670">
        <f>IFERROR(VLOOKUP($A315,NotaCredito2_0!$N$5:$N$256,1,0),1)</f>
        <v>1</v>
      </c>
      <c r="U315" s="670" t="str">
        <f>IFERROR(VLOOKUP($A315,NotaDebito2_0!$N$5:$N$253,1,0),1)</f>
        <v>2188</v>
      </c>
      <c r="V315" s="670">
        <f>IFERROR(VLOOKUP($A315,General!$C$5:$C$233,1,0),1)</f>
        <v>1</v>
      </c>
      <c r="W315" s="670">
        <f>IFERROR(VLOOKUP($A315,Firma!$H$5:$H$233,1,0),1)</f>
        <v>1</v>
      </c>
      <c r="X315" s="425" t="s">
        <v>779</v>
      </c>
      <c r="Y315" s="1477" t="str">
        <f t="shared" si="4"/>
        <v>2188</v>
      </c>
    </row>
    <row r="316" spans="1:25" customFormat="1">
      <c r="A316" s="1439" t="s">
        <v>780</v>
      </c>
      <c r="B316" s="1425" t="s">
        <v>2270</v>
      </c>
      <c r="C316" s="1425"/>
      <c r="D316" s="1425"/>
      <c r="E316" s="579"/>
      <c r="F316" s="670" t="str">
        <f>IFERROR(VLOOKUP(A316,Factura1_0!$K$5:$K$234,1,0),"1")</f>
        <v>1</v>
      </c>
      <c r="G316" s="670">
        <f>IFERROR(VLOOKUP(A316,Boleta1_0!$K$5:$K$234,1,0),1)</f>
        <v>1</v>
      </c>
      <c r="H316" s="670">
        <f>IFERROR(VLOOKUP(A316,'Servicios Públicos1_0'!$K$5:$K$233,1,0),1)</f>
        <v>1</v>
      </c>
      <c r="I316" s="670" t="str">
        <f>IFERROR(VLOOKUP(A316,'Nota de Débito1_0'!$K$5:$K$234,1,0),1)</f>
        <v>2189</v>
      </c>
      <c r="J316" s="670">
        <f>IFERROR(VLOOKUP(A316,'Nota de Crédito1_0'!$K$5:$K$234,1,0),1)</f>
        <v>1</v>
      </c>
      <c r="K316" s="670">
        <f>IFERROR(VLOOKUP(A316,Retenciones1_0!$K$5:$K$234,1,0),1)</f>
        <v>1</v>
      </c>
      <c r="L316" s="670">
        <f>IFERROR(VLOOKUP(A316,Percepciones1_0!$K$5:$K$234,1,0),1)</f>
        <v>1</v>
      </c>
      <c r="M316" s="670">
        <f>IFERROR(VLOOKUP(A316,Guía1_0!$K$5:$K$235,1,0),1)</f>
        <v>1</v>
      </c>
      <c r="N316" s="670">
        <f>IFERROR(VLOOKUP(A316,'Resumen Diario1_1'!$K$5:$K$233,1,0),1)</f>
        <v>1</v>
      </c>
      <c r="O316" s="670">
        <f>IFERROR(VLOOKUP(A316,'Comunicación de Baja1_0'!$K$5:$K$233,1,0),1)</f>
        <v>1</v>
      </c>
      <c r="P316" s="670">
        <f>IFERROR(VLOOKUP(A316,'Resumen de reversiones1_0'!$K$5:$K$1000,1,0),1)</f>
        <v>1</v>
      </c>
      <c r="Q316" s="1404">
        <f>IFERROR(VLOOKUP(A316,Factura2_0!$N$5:$N$1045,1,0),1)</f>
        <v>1</v>
      </c>
      <c r="R316" s="670">
        <f>IFERROR(VLOOKUP($A316,Boleta2_0!$N$5:$N$1106,1,0),1)</f>
        <v>1</v>
      </c>
      <c r="S316" s="1404">
        <f>IFERROR(VLOOKUP($A316,'Servicios Públicos2_0'!$N$5:$N$262,1,0),1)</f>
        <v>1</v>
      </c>
      <c r="T316" s="670">
        <f>IFERROR(VLOOKUP($A316,NotaCredito2_0!$N$5:$N$256,1,0),1)</f>
        <v>1</v>
      </c>
      <c r="U316" s="670" t="str">
        <f>IFERROR(VLOOKUP($A316,NotaDebito2_0!$N$5:$N$253,1,0),1)</f>
        <v>2189</v>
      </c>
      <c r="V316" s="670">
        <f>IFERROR(VLOOKUP($A316,General!$C$5:$C$233,1,0),1)</f>
        <v>1</v>
      </c>
      <c r="W316" s="670">
        <f>IFERROR(VLOOKUP($A316,Firma!$H$5:$H$233,1,0),1)</f>
        <v>1</v>
      </c>
      <c r="X316" s="425" t="s">
        <v>780</v>
      </c>
      <c r="Y316" s="1477" t="str">
        <f t="shared" si="4"/>
        <v>2189</v>
      </c>
    </row>
    <row r="317" spans="1:25" customFormat="1">
      <c r="A317" s="1439" t="s">
        <v>782</v>
      </c>
      <c r="B317" s="1425" t="s">
        <v>783</v>
      </c>
      <c r="C317" s="1425"/>
      <c r="D317" s="1425"/>
      <c r="E317" s="579"/>
      <c r="F317" s="670" t="str">
        <f>IFERROR(VLOOKUP(A317,Factura1_0!$K$5:$K$234,1,0),"1")</f>
        <v>1</v>
      </c>
      <c r="G317" s="670">
        <f>IFERROR(VLOOKUP(A317,Boleta1_0!$K$5:$K$234,1,0),1)</f>
        <v>1</v>
      </c>
      <c r="H317" s="670">
        <f>IFERROR(VLOOKUP(A317,'Servicios Públicos1_0'!$K$5:$K$233,1,0),1)</f>
        <v>1</v>
      </c>
      <c r="I317" s="670">
        <f>IFERROR(VLOOKUP(A317,'Nota de Débito1_0'!$K$5:$K$234,1,0),1)</f>
        <v>1</v>
      </c>
      <c r="J317" s="670">
        <f>IFERROR(VLOOKUP(A317,'Nota de Crédito1_0'!$K$5:$K$234,1,0),1)</f>
        <v>1</v>
      </c>
      <c r="K317" s="670">
        <f>IFERROR(VLOOKUP(A317,Retenciones1_0!$K$5:$K$234,1,0),1)</f>
        <v>1</v>
      </c>
      <c r="L317" s="670">
        <f>IFERROR(VLOOKUP(A317,Percepciones1_0!$K$5:$K$234,1,0),1)</f>
        <v>1</v>
      </c>
      <c r="M317" s="670">
        <f>IFERROR(VLOOKUP(A317,Guía1_0!$K$5:$K$235,1,0),1)</f>
        <v>1</v>
      </c>
      <c r="N317" s="670">
        <f>IFERROR(VLOOKUP(A317,'Resumen Diario1_1'!$K$5:$K$233,1,0),1)</f>
        <v>1</v>
      </c>
      <c r="O317" s="670">
        <f>IFERROR(VLOOKUP(A317,'Comunicación de Baja1_0'!$K$5:$K$233,1,0),1)</f>
        <v>1</v>
      </c>
      <c r="P317" s="670">
        <f>IFERROR(VLOOKUP(A317,'Resumen de reversiones1_0'!$K$5:$K$1000,1,0),1)</f>
        <v>1</v>
      </c>
      <c r="Q317" s="1404">
        <f>IFERROR(VLOOKUP(A317,Factura2_0!$N$5:$N$1045,1,0),1)</f>
        <v>1</v>
      </c>
      <c r="R317" s="670">
        <f>IFERROR(VLOOKUP($A317,Boleta2_0!$N$5:$N$1106,1,0),1)</f>
        <v>1</v>
      </c>
      <c r="S317" s="1404">
        <f>IFERROR(VLOOKUP($A317,'Servicios Públicos2_0'!$N$5:$N$262,1,0),1)</f>
        <v>1</v>
      </c>
      <c r="T317" s="670">
        <f>IFERROR(VLOOKUP($A317,NotaCredito2_0!$N$5:$N$256,1,0),1)</f>
        <v>1</v>
      </c>
      <c r="U317" s="670">
        <f>IFERROR(VLOOKUP($A317,NotaDebito2_0!$N$5:$N$253,1,0),1)</f>
        <v>1</v>
      </c>
      <c r="V317" s="670">
        <f>IFERROR(VLOOKUP($A317,General!$C$5:$C$233,1,0),1)</f>
        <v>1</v>
      </c>
      <c r="W317" s="670">
        <f>IFERROR(VLOOKUP($A317,Firma!$H$5:$H$233,1,0),1)</f>
        <v>1</v>
      </c>
      <c r="X317" s="425" t="s">
        <v>782</v>
      </c>
      <c r="Y317" s="1477" t="str">
        <f t="shared" si="4"/>
        <v/>
      </c>
    </row>
    <row r="318" spans="1:25" customFormat="1">
      <c r="A318" s="1439" t="s">
        <v>775</v>
      </c>
      <c r="B318" s="1425" t="s">
        <v>776</v>
      </c>
      <c r="C318" s="1425"/>
      <c r="D318" s="1425"/>
      <c r="E318" s="579"/>
      <c r="F318" s="670" t="str">
        <f>IFERROR(VLOOKUP(A318,Factura1_0!$K$5:$K$234,1,0),"1")</f>
        <v>1</v>
      </c>
      <c r="G318" s="670">
        <f>IFERROR(VLOOKUP(A318,Boleta1_0!$K$5:$K$234,1,0),1)</f>
        <v>1</v>
      </c>
      <c r="H318" s="670">
        <f>IFERROR(VLOOKUP(A318,'Servicios Públicos1_0'!$K$5:$K$233,1,0),1)</f>
        <v>1</v>
      </c>
      <c r="I318" s="670">
        <f>IFERROR(VLOOKUP(A318,'Nota de Débito1_0'!$K$5:$K$234,1,0),1)</f>
        <v>1</v>
      </c>
      <c r="J318" s="670">
        <f>IFERROR(VLOOKUP(A318,'Nota de Crédito1_0'!$K$5:$K$234,1,0),1)</f>
        <v>1</v>
      </c>
      <c r="K318" s="670">
        <f>IFERROR(VLOOKUP(A318,Retenciones1_0!$K$5:$K$234,1,0),1)</f>
        <v>1</v>
      </c>
      <c r="L318" s="670">
        <f>IFERROR(VLOOKUP(A318,Percepciones1_0!$K$5:$K$234,1,0),1)</f>
        <v>1</v>
      </c>
      <c r="M318" s="670">
        <f>IFERROR(VLOOKUP(A318,Guía1_0!$K$5:$K$235,1,0),1)</f>
        <v>1</v>
      </c>
      <c r="N318" s="670">
        <f>IFERROR(VLOOKUP(A318,'Resumen Diario1_1'!$K$5:$K$233,1,0),1)</f>
        <v>1</v>
      </c>
      <c r="O318" s="670">
        <f>IFERROR(VLOOKUP(A318,'Comunicación de Baja1_0'!$K$5:$K$233,1,0),1)</f>
        <v>1</v>
      </c>
      <c r="P318" s="670">
        <f>IFERROR(VLOOKUP(A318,'Resumen de reversiones1_0'!$K$5:$K$1000,1,0),1)</f>
        <v>1</v>
      </c>
      <c r="Q318" s="1404">
        <f>IFERROR(VLOOKUP(A318,Factura2_0!$N$5:$N$1045,1,0),1)</f>
        <v>1</v>
      </c>
      <c r="R318" s="670">
        <f>IFERROR(VLOOKUP($A318,Boleta2_0!$N$5:$N$1106,1,0),1)</f>
        <v>1</v>
      </c>
      <c r="S318" s="1404">
        <f>IFERROR(VLOOKUP($A318,'Servicios Públicos2_0'!$N$5:$N$262,1,0),1)</f>
        <v>1</v>
      </c>
      <c r="T318" s="670">
        <f>IFERROR(VLOOKUP($A318,NotaCredito2_0!$N$5:$N$256,1,0),1)</f>
        <v>1</v>
      </c>
      <c r="U318" s="670">
        <f>IFERROR(VLOOKUP($A318,NotaDebito2_0!$N$5:$N$253,1,0),1)</f>
        <v>1</v>
      </c>
      <c r="V318" s="670">
        <f>IFERROR(VLOOKUP($A318,General!$C$5:$C$233,1,0),1)</f>
        <v>1</v>
      </c>
      <c r="W318" s="670">
        <f>IFERROR(VLOOKUP($A318,Firma!$H$5:$H$233,1,0),1)</f>
        <v>1</v>
      </c>
      <c r="X318" s="425" t="s">
        <v>775</v>
      </c>
      <c r="Y318" s="1477" t="str">
        <f t="shared" si="4"/>
        <v/>
      </c>
    </row>
    <row r="319" spans="1:25" customFormat="1">
      <c r="A319" s="1439" t="s">
        <v>1180</v>
      </c>
      <c r="B319" s="1425" t="s">
        <v>2269</v>
      </c>
      <c r="C319" s="1425"/>
      <c r="D319" s="1425"/>
      <c r="E319" s="579"/>
      <c r="F319" s="670" t="str">
        <f>IFERROR(VLOOKUP(A319,Factura1_0!$K$5:$K$234,1,0),"1")</f>
        <v>1</v>
      </c>
      <c r="G319" s="670">
        <f>IFERROR(VLOOKUP(A319,Boleta1_0!$K$5:$K$234,1,0),1)</f>
        <v>1</v>
      </c>
      <c r="H319" s="670">
        <f>IFERROR(VLOOKUP(A319,'Servicios Públicos1_0'!$K$5:$K$233,1,0),1)</f>
        <v>1</v>
      </c>
      <c r="I319" s="670">
        <f>IFERROR(VLOOKUP(A319,'Nota de Débito1_0'!$K$5:$K$234,1,0),1)</f>
        <v>1</v>
      </c>
      <c r="J319" s="670">
        <f>IFERROR(VLOOKUP(A319,'Nota de Crédito1_0'!$K$5:$K$234,1,0),1)</f>
        <v>1</v>
      </c>
      <c r="K319" s="670">
        <f>IFERROR(VLOOKUP(A319,Retenciones1_0!$K$5:$K$234,1,0),1)</f>
        <v>1</v>
      </c>
      <c r="L319" s="670">
        <f>IFERROR(VLOOKUP(A319,Percepciones1_0!$K$5:$K$234,1,0),1)</f>
        <v>1</v>
      </c>
      <c r="M319" s="670">
        <f>IFERROR(VLOOKUP(A319,Guía1_0!$K$5:$K$235,1,0),1)</f>
        <v>1</v>
      </c>
      <c r="N319" s="670">
        <f>IFERROR(VLOOKUP(A319,'Resumen Diario1_1'!$K$5:$K$233,1,0),1)</f>
        <v>1</v>
      </c>
      <c r="O319" s="670">
        <f>IFERROR(VLOOKUP(A319,'Comunicación de Baja1_0'!$K$5:$K$233,1,0),1)</f>
        <v>1</v>
      </c>
      <c r="P319" s="670">
        <f>IFERROR(VLOOKUP(A319,'Resumen de reversiones1_0'!$K$5:$K$1000,1,0),1)</f>
        <v>1</v>
      </c>
      <c r="Q319" s="1404">
        <f>IFERROR(VLOOKUP(A319,Factura2_0!$N$5:$N$1045,1,0),1)</f>
        <v>1</v>
      </c>
      <c r="R319" s="670">
        <f>IFERROR(VLOOKUP($A319,Boleta2_0!$N$5:$N$1106,1,0),1)</f>
        <v>1</v>
      </c>
      <c r="S319" s="1404">
        <f>IFERROR(VLOOKUP($A319,'Servicios Públicos2_0'!$N$5:$N$262,1,0),1)</f>
        <v>1</v>
      </c>
      <c r="T319" s="670">
        <f>IFERROR(VLOOKUP($A319,NotaCredito2_0!$N$5:$N$256,1,0),1)</f>
        <v>1</v>
      </c>
      <c r="U319" s="670">
        <f>IFERROR(VLOOKUP($A319,NotaDebito2_0!$N$5:$N$253,1,0),1)</f>
        <v>1</v>
      </c>
      <c r="V319" s="670">
        <f>IFERROR(VLOOKUP($A319,General!$C$5:$C$233,1,0),1)</f>
        <v>1</v>
      </c>
      <c r="W319" s="670">
        <f>IFERROR(VLOOKUP($A319,Firma!$H$5:$H$233,1,0),1)</f>
        <v>1</v>
      </c>
      <c r="X319" s="425" t="s">
        <v>1180</v>
      </c>
      <c r="Y319" s="1477" t="str">
        <f t="shared" si="4"/>
        <v/>
      </c>
    </row>
    <row r="320" spans="1:25" customFormat="1">
      <c r="A320" s="1439" t="s">
        <v>786</v>
      </c>
      <c r="B320" s="1425" t="s">
        <v>616</v>
      </c>
      <c r="C320" s="1425"/>
      <c r="D320" s="1425"/>
      <c r="E320" s="579"/>
      <c r="F320" s="670" t="str">
        <f>IFERROR(VLOOKUP(A320,Factura1_0!$K$5:$K$234,1,0),"1")</f>
        <v>1</v>
      </c>
      <c r="G320" s="670">
        <f>IFERROR(VLOOKUP(A320,Boleta1_0!$K$5:$K$234,1,0),1)</f>
        <v>1</v>
      </c>
      <c r="H320" s="670">
        <f>IFERROR(VLOOKUP(A320,'Servicios Públicos1_0'!$K$5:$K$233,1,0),1)</f>
        <v>1</v>
      </c>
      <c r="I320" s="670">
        <f>IFERROR(VLOOKUP(A320,'Nota de Débito1_0'!$K$5:$K$234,1,0),1)</f>
        <v>1</v>
      </c>
      <c r="J320" s="670">
        <f>IFERROR(VLOOKUP(A320,'Nota de Crédito1_0'!$K$5:$K$234,1,0),1)</f>
        <v>1</v>
      </c>
      <c r="K320" s="670">
        <f>IFERROR(VLOOKUP(A320,Retenciones1_0!$K$5:$K$234,1,0),1)</f>
        <v>1</v>
      </c>
      <c r="L320" s="670">
        <f>IFERROR(VLOOKUP(A320,Percepciones1_0!$K$5:$K$234,1,0),1)</f>
        <v>1</v>
      </c>
      <c r="M320" s="670">
        <f>IFERROR(VLOOKUP(A320,Guía1_0!$K$5:$K$235,1,0),1)</f>
        <v>1</v>
      </c>
      <c r="N320" s="670">
        <f>IFERROR(VLOOKUP(A320,'Resumen Diario1_1'!$K$5:$K$233,1,0),1)</f>
        <v>1</v>
      </c>
      <c r="O320" s="670">
        <f>IFERROR(VLOOKUP(A320,'Comunicación de Baja1_0'!$K$5:$K$233,1,0),1)</f>
        <v>1</v>
      </c>
      <c r="P320" s="670">
        <f>IFERROR(VLOOKUP(A320,'Resumen de reversiones1_0'!$K$5:$K$1000,1,0),1)</f>
        <v>1</v>
      </c>
      <c r="Q320" s="1404">
        <f>IFERROR(VLOOKUP(A320,Factura2_0!$N$5:$N$1045,1,0),1)</f>
        <v>1</v>
      </c>
      <c r="R320" s="670">
        <f>IFERROR(VLOOKUP($A320,Boleta2_0!$N$5:$N$1106,1,0),1)</f>
        <v>1</v>
      </c>
      <c r="S320" s="1404">
        <f>IFERROR(VLOOKUP($A320,'Servicios Públicos2_0'!$N$5:$N$262,1,0),1)</f>
        <v>1</v>
      </c>
      <c r="T320" s="670">
        <f>IFERROR(VLOOKUP($A320,NotaCredito2_0!$N$5:$N$256,1,0),1)</f>
        <v>1</v>
      </c>
      <c r="U320" s="670">
        <f>IFERROR(VLOOKUP($A320,NotaDebito2_0!$N$5:$N$253,1,0),1)</f>
        <v>1</v>
      </c>
      <c r="V320" s="670">
        <f>IFERROR(VLOOKUP($A320,General!$C$5:$C$233,1,0),1)</f>
        <v>1</v>
      </c>
      <c r="W320" s="670">
        <f>IFERROR(VLOOKUP($A320,Firma!$H$5:$H$233,1,0),1)</f>
        <v>1</v>
      </c>
      <c r="X320" s="425" t="s">
        <v>786</v>
      </c>
      <c r="Y320" s="1477" t="str">
        <f t="shared" si="4"/>
        <v/>
      </c>
    </row>
    <row r="321" spans="1:25" customFormat="1">
      <c r="A321" s="1439" t="s">
        <v>787</v>
      </c>
      <c r="B321" s="1425" t="s">
        <v>617</v>
      </c>
      <c r="C321" s="1425"/>
      <c r="D321" s="1425"/>
      <c r="E321" s="579"/>
      <c r="F321" s="670" t="str">
        <f>IFERROR(VLOOKUP(A321,Factura1_0!$K$5:$K$234,1,0),"1")</f>
        <v>1</v>
      </c>
      <c r="G321" s="670">
        <f>IFERROR(VLOOKUP(A321,Boleta1_0!$K$5:$K$234,1,0),1)</f>
        <v>1</v>
      </c>
      <c r="H321" s="670">
        <f>IFERROR(VLOOKUP(A321,'Servicios Públicos1_0'!$K$5:$K$233,1,0),1)</f>
        <v>1</v>
      </c>
      <c r="I321" s="670" t="str">
        <f>IFERROR(VLOOKUP(A321,'Nota de Débito1_0'!$K$5:$K$234,1,0),1)</f>
        <v>2194</v>
      </c>
      <c r="J321" s="670">
        <f>IFERROR(VLOOKUP(A321,'Nota de Crédito1_0'!$K$5:$K$234,1,0),1)</f>
        <v>1</v>
      </c>
      <c r="K321" s="670">
        <f>IFERROR(VLOOKUP(A321,Retenciones1_0!$K$5:$K$234,1,0),1)</f>
        <v>1</v>
      </c>
      <c r="L321" s="670">
        <f>IFERROR(VLOOKUP(A321,Percepciones1_0!$K$5:$K$234,1,0),1)</f>
        <v>1</v>
      </c>
      <c r="M321" s="670">
        <f>IFERROR(VLOOKUP(A321,Guía1_0!$K$5:$K$235,1,0),1)</f>
        <v>1</v>
      </c>
      <c r="N321" s="670">
        <f>IFERROR(VLOOKUP(A321,'Resumen Diario1_1'!$K$5:$K$233,1,0),1)</f>
        <v>1</v>
      </c>
      <c r="O321" s="670">
        <f>IFERROR(VLOOKUP(A321,'Comunicación de Baja1_0'!$K$5:$K$233,1,0),1)</f>
        <v>1</v>
      </c>
      <c r="P321" s="670">
        <f>IFERROR(VLOOKUP(A321,'Resumen de reversiones1_0'!$K$5:$K$1000,1,0),1)</f>
        <v>1</v>
      </c>
      <c r="Q321" s="1404">
        <f>IFERROR(VLOOKUP(A321,Factura2_0!$N$5:$N$1045,1,0),1)</f>
        <v>1</v>
      </c>
      <c r="R321" s="670">
        <f>IFERROR(VLOOKUP($A321,Boleta2_0!$N$5:$N$1106,1,0),1)</f>
        <v>1</v>
      </c>
      <c r="S321" s="1404">
        <f>IFERROR(VLOOKUP($A321,'Servicios Públicos2_0'!$N$5:$N$262,1,0),1)</f>
        <v>1</v>
      </c>
      <c r="T321" s="670">
        <f>IFERROR(VLOOKUP($A321,NotaCredito2_0!$N$5:$N$256,1,0),1)</f>
        <v>1</v>
      </c>
      <c r="U321" s="670">
        <f>IFERROR(VLOOKUP($A321,NotaDebito2_0!$N$5:$N$253,1,0),1)</f>
        <v>1</v>
      </c>
      <c r="V321" s="670">
        <f>IFERROR(VLOOKUP($A321,General!$C$5:$C$233,1,0),1)</f>
        <v>1</v>
      </c>
      <c r="W321" s="670">
        <f>IFERROR(VLOOKUP($A321,Firma!$H$5:$H$233,1,0),1)</f>
        <v>1</v>
      </c>
      <c r="X321" s="425" t="s">
        <v>787</v>
      </c>
      <c r="Y321" s="1477" t="str">
        <f t="shared" si="4"/>
        <v>2194</v>
      </c>
    </row>
    <row r="322" spans="1:25" customFormat="1">
      <c r="A322" s="1439" t="s">
        <v>788</v>
      </c>
      <c r="B322" s="1425" t="s">
        <v>620</v>
      </c>
      <c r="C322" s="1425"/>
      <c r="D322" s="1425"/>
      <c r="E322" s="579"/>
      <c r="F322" s="670" t="str">
        <f>IFERROR(VLOOKUP(A322,Factura1_0!$K$5:$K$234,1,0),"1")</f>
        <v>1</v>
      </c>
      <c r="G322" s="670">
        <f>IFERROR(VLOOKUP(A322,Boleta1_0!$K$5:$K$234,1,0),1)</f>
        <v>1</v>
      </c>
      <c r="H322" s="670">
        <f>IFERROR(VLOOKUP(A322,'Servicios Públicos1_0'!$K$5:$K$233,1,0),1)</f>
        <v>1</v>
      </c>
      <c r="I322" s="670" t="str">
        <f>IFERROR(VLOOKUP(A322,'Nota de Débito1_0'!$K$5:$K$234,1,0),1)</f>
        <v>2195</v>
      </c>
      <c r="J322" s="670" t="str">
        <f>IFERROR(VLOOKUP(A322,'Nota de Crédito1_0'!$K$5:$K$234,1,0),1)</f>
        <v>2195</v>
      </c>
      <c r="K322" s="670">
        <f>IFERROR(VLOOKUP(A322,Retenciones1_0!$K$5:$K$234,1,0),1)</f>
        <v>1</v>
      </c>
      <c r="L322" s="670">
        <f>IFERROR(VLOOKUP(A322,Percepciones1_0!$K$5:$K$234,1,0),1)</f>
        <v>1</v>
      </c>
      <c r="M322" s="670">
        <f>IFERROR(VLOOKUP(A322,Guía1_0!$K$5:$K$235,1,0),1)</f>
        <v>1</v>
      </c>
      <c r="N322" s="670">
        <f>IFERROR(VLOOKUP(A322,'Resumen Diario1_1'!$K$5:$K$233,1,0),1)</f>
        <v>1</v>
      </c>
      <c r="O322" s="670">
        <f>IFERROR(VLOOKUP(A322,'Comunicación de Baja1_0'!$K$5:$K$233,1,0),1)</f>
        <v>1</v>
      </c>
      <c r="P322" s="670">
        <f>IFERROR(VLOOKUP(A322,'Resumen de reversiones1_0'!$K$5:$K$1000,1,0),1)</f>
        <v>1</v>
      </c>
      <c r="Q322" s="1404">
        <f>IFERROR(VLOOKUP(A322,Factura2_0!$N$5:$N$1045,1,0),1)</f>
        <v>1</v>
      </c>
      <c r="R322" s="670">
        <f>IFERROR(VLOOKUP($A322,Boleta2_0!$N$5:$N$1106,1,0),1)</f>
        <v>1</v>
      </c>
      <c r="S322" s="1404">
        <f>IFERROR(VLOOKUP($A322,'Servicios Públicos2_0'!$N$5:$N$262,1,0),1)</f>
        <v>1</v>
      </c>
      <c r="T322" s="670">
        <f>IFERROR(VLOOKUP($A322,NotaCredito2_0!$N$5:$N$256,1,0),1)</f>
        <v>1</v>
      </c>
      <c r="U322" s="670">
        <f>IFERROR(VLOOKUP($A322,NotaDebito2_0!$N$5:$N$253,1,0),1)</f>
        <v>1</v>
      </c>
      <c r="V322" s="670">
        <f>IFERROR(VLOOKUP($A322,General!$C$5:$C$233,1,0),1)</f>
        <v>1</v>
      </c>
      <c r="W322" s="670">
        <f>IFERROR(VLOOKUP($A322,Firma!$H$5:$H$233,1,0),1)</f>
        <v>1</v>
      </c>
      <c r="X322" s="425" t="s">
        <v>788</v>
      </c>
      <c r="Y322" s="1477" t="str">
        <f t="shared" si="4"/>
        <v>2195</v>
      </c>
    </row>
    <row r="323" spans="1:25" customFormat="1">
      <c r="A323" s="1439" t="s">
        <v>789</v>
      </c>
      <c r="B323" s="1425" t="s">
        <v>702</v>
      </c>
      <c r="C323" s="1425"/>
      <c r="D323" s="1425"/>
      <c r="E323" s="579"/>
      <c r="F323" s="670" t="str">
        <f>IFERROR(VLOOKUP(A323,Factura1_0!$K$5:$K$234,1,0),"1")</f>
        <v>1</v>
      </c>
      <c r="G323" s="670">
        <f>IFERROR(VLOOKUP(A323,Boleta1_0!$K$5:$K$234,1,0),1)</f>
        <v>1</v>
      </c>
      <c r="H323" s="670">
        <f>IFERROR(VLOOKUP(A323,'Servicios Públicos1_0'!$K$5:$K$233,1,0),1)</f>
        <v>1</v>
      </c>
      <c r="I323" s="670">
        <f>IFERROR(VLOOKUP(A323,'Nota de Débito1_0'!$K$5:$K$234,1,0),1)</f>
        <v>1</v>
      </c>
      <c r="J323" s="670">
        <f>IFERROR(VLOOKUP(A323,'Nota de Crédito1_0'!$K$5:$K$234,1,0),1)</f>
        <v>1</v>
      </c>
      <c r="K323" s="670">
        <f>IFERROR(VLOOKUP(A323,Retenciones1_0!$K$5:$K$234,1,0),1)</f>
        <v>1</v>
      </c>
      <c r="L323" s="670">
        <f>IFERROR(VLOOKUP(A323,Percepciones1_0!$K$5:$K$234,1,0),1)</f>
        <v>1</v>
      </c>
      <c r="M323" s="670">
        <f>IFERROR(VLOOKUP(A323,Guía1_0!$K$5:$K$235,1,0),1)</f>
        <v>1</v>
      </c>
      <c r="N323" s="670">
        <f>IFERROR(VLOOKUP(A323,'Resumen Diario1_1'!$K$5:$K$233,1,0),1)</f>
        <v>1</v>
      </c>
      <c r="O323" s="670">
        <f>IFERROR(VLOOKUP(A323,'Comunicación de Baja1_0'!$K$5:$K$233,1,0),1)</f>
        <v>1</v>
      </c>
      <c r="P323" s="670">
        <f>IFERROR(VLOOKUP(A323,'Resumen de reversiones1_0'!$K$5:$K$1000,1,0),1)</f>
        <v>1</v>
      </c>
      <c r="Q323" s="1404">
        <f>IFERROR(VLOOKUP(A323,Factura2_0!$N$5:$N$1045,1,0),1)</f>
        <v>1</v>
      </c>
      <c r="R323" s="670">
        <f>IFERROR(VLOOKUP($A323,Boleta2_0!$N$5:$N$1106,1,0),1)</f>
        <v>1</v>
      </c>
      <c r="S323" s="1404">
        <f>IFERROR(VLOOKUP($A323,'Servicios Públicos2_0'!$N$5:$N$262,1,0),1)</f>
        <v>1</v>
      </c>
      <c r="T323" s="670">
        <f>IFERROR(VLOOKUP($A323,NotaCredito2_0!$N$5:$N$256,1,0),1)</f>
        <v>1</v>
      </c>
      <c r="U323" s="670">
        <f>IFERROR(VLOOKUP($A323,NotaDebito2_0!$N$5:$N$253,1,0),1)</f>
        <v>1</v>
      </c>
      <c r="V323" s="670">
        <f>IFERROR(VLOOKUP($A323,General!$C$5:$C$233,1,0),1)</f>
        <v>1</v>
      </c>
      <c r="W323" s="670">
        <f>IFERROR(VLOOKUP($A323,Firma!$H$5:$H$233,1,0),1)</f>
        <v>1</v>
      </c>
      <c r="X323" s="425" t="s">
        <v>789</v>
      </c>
      <c r="Y323" s="1477" t="str">
        <f t="shared" si="4"/>
        <v/>
      </c>
    </row>
    <row r="324" spans="1:25" customFormat="1">
      <c r="A324" s="1439" t="s">
        <v>784</v>
      </c>
      <c r="B324" s="1425" t="s">
        <v>619</v>
      </c>
      <c r="C324" s="1425"/>
      <c r="D324" s="1425"/>
      <c r="E324" s="579"/>
      <c r="F324" s="670" t="str">
        <f>IFERROR(VLOOKUP(A324,Factura1_0!$K$5:$K$234,1,0),"1")</f>
        <v>1</v>
      </c>
      <c r="G324" s="670">
        <f>IFERROR(VLOOKUP(A324,Boleta1_0!$K$5:$K$234,1,0),1)</f>
        <v>1</v>
      </c>
      <c r="H324" s="670">
        <f>IFERROR(VLOOKUP(A324,'Servicios Públicos1_0'!$K$5:$K$233,1,0),1)</f>
        <v>1</v>
      </c>
      <c r="I324" s="670" t="str">
        <f>IFERROR(VLOOKUP(A324,'Nota de Débito1_0'!$K$5:$K$234,1,0),1)</f>
        <v>2197</v>
      </c>
      <c r="J324" s="670">
        <f>IFERROR(VLOOKUP(A324,'Nota de Crédito1_0'!$K$5:$K$234,1,0),1)</f>
        <v>1</v>
      </c>
      <c r="K324" s="670">
        <f>IFERROR(VLOOKUP(A324,Retenciones1_0!$K$5:$K$234,1,0),1)</f>
        <v>1</v>
      </c>
      <c r="L324" s="670">
        <f>IFERROR(VLOOKUP(A324,Percepciones1_0!$K$5:$K$234,1,0),1)</f>
        <v>1</v>
      </c>
      <c r="M324" s="670">
        <f>IFERROR(VLOOKUP(A324,Guía1_0!$K$5:$K$235,1,0),1)</f>
        <v>1</v>
      </c>
      <c r="N324" s="670">
        <f>IFERROR(VLOOKUP(A324,'Resumen Diario1_1'!$K$5:$K$233,1,0),1)</f>
        <v>1</v>
      </c>
      <c r="O324" s="670">
        <f>IFERROR(VLOOKUP(A324,'Comunicación de Baja1_0'!$K$5:$K$233,1,0),1)</f>
        <v>1</v>
      </c>
      <c r="P324" s="670">
        <f>IFERROR(VLOOKUP(A324,'Resumen de reversiones1_0'!$K$5:$K$1000,1,0),1)</f>
        <v>1</v>
      </c>
      <c r="Q324" s="1404">
        <f>IFERROR(VLOOKUP(A324,Factura2_0!$N$5:$N$1045,1,0),1)</f>
        <v>1</v>
      </c>
      <c r="R324" s="670">
        <f>IFERROR(VLOOKUP($A324,Boleta2_0!$N$5:$N$1106,1,0),1)</f>
        <v>1</v>
      </c>
      <c r="S324" s="1404">
        <f>IFERROR(VLOOKUP($A324,'Servicios Públicos2_0'!$N$5:$N$262,1,0),1)</f>
        <v>1</v>
      </c>
      <c r="T324" s="670">
        <f>IFERROR(VLOOKUP($A324,NotaCredito2_0!$N$5:$N$256,1,0),1)</f>
        <v>1</v>
      </c>
      <c r="U324" s="670">
        <f>IFERROR(VLOOKUP($A324,NotaDebito2_0!$N$5:$N$253,1,0),1)</f>
        <v>1</v>
      </c>
      <c r="V324" s="670">
        <f>IFERROR(VLOOKUP($A324,General!$C$5:$C$233,1,0),1)</f>
        <v>1</v>
      </c>
      <c r="W324" s="670">
        <f>IFERROR(VLOOKUP($A324,Firma!$H$5:$H$233,1,0),1)</f>
        <v>1</v>
      </c>
      <c r="X324" s="425" t="s">
        <v>784</v>
      </c>
      <c r="Y324" s="1477" t="str">
        <f t="shared" si="4"/>
        <v>2197</v>
      </c>
    </row>
    <row r="325" spans="1:25" customFormat="1">
      <c r="A325" s="1439" t="s">
        <v>2268</v>
      </c>
      <c r="B325" s="1425" t="s">
        <v>2267</v>
      </c>
      <c r="C325" s="1425"/>
      <c r="D325" s="1425"/>
      <c r="E325" s="579"/>
      <c r="F325" s="670" t="str">
        <f>IFERROR(VLOOKUP(A325,Factura1_0!$K$5:$K$234,1,0),"1")</f>
        <v>1</v>
      </c>
      <c r="G325" s="670">
        <f>IFERROR(VLOOKUP(A325,Boleta1_0!$K$5:$K$234,1,0),1)</f>
        <v>1</v>
      </c>
      <c r="H325" s="670">
        <f>IFERROR(VLOOKUP(A325,'Servicios Públicos1_0'!$K$5:$K$233,1,0),1)</f>
        <v>1</v>
      </c>
      <c r="I325" s="670">
        <f>IFERROR(VLOOKUP(A325,'Nota de Débito1_0'!$K$5:$K$234,1,0),1)</f>
        <v>1</v>
      </c>
      <c r="J325" s="670">
        <f>IFERROR(VLOOKUP(A325,'Nota de Crédito1_0'!$K$5:$K$234,1,0),1)</f>
        <v>1</v>
      </c>
      <c r="K325" s="670">
        <f>IFERROR(VLOOKUP(A325,Retenciones1_0!$K$5:$K$234,1,0),1)</f>
        <v>1</v>
      </c>
      <c r="L325" s="670">
        <f>IFERROR(VLOOKUP(A325,Percepciones1_0!$K$5:$K$234,1,0),1)</f>
        <v>1</v>
      </c>
      <c r="M325" s="670">
        <f>IFERROR(VLOOKUP(A325,Guía1_0!$K$5:$K$235,1,0),1)</f>
        <v>1</v>
      </c>
      <c r="N325" s="670">
        <f>IFERROR(VLOOKUP(A325,'Resumen Diario1_1'!$K$5:$K$233,1,0),1)</f>
        <v>1</v>
      </c>
      <c r="O325" s="670">
        <f>IFERROR(VLOOKUP(A325,'Comunicación de Baja1_0'!$K$5:$K$233,1,0),1)</f>
        <v>1</v>
      </c>
      <c r="P325" s="670">
        <f>IFERROR(VLOOKUP(A325,'Resumen de reversiones1_0'!$K$5:$K$1000,1,0),1)</f>
        <v>1</v>
      </c>
      <c r="Q325" s="1404">
        <f>IFERROR(VLOOKUP(A325,Factura2_0!$N$5:$N$1045,1,0),1)</f>
        <v>1</v>
      </c>
      <c r="R325" s="670">
        <f>IFERROR(VLOOKUP($A325,Boleta2_0!$N$5:$N$1106,1,0),1)</f>
        <v>1</v>
      </c>
      <c r="S325" s="1404">
        <f>IFERROR(VLOOKUP($A325,'Servicios Públicos2_0'!$N$5:$N$262,1,0),1)</f>
        <v>1</v>
      </c>
      <c r="T325" s="670">
        <f>IFERROR(VLOOKUP($A325,NotaCredito2_0!$N$5:$N$256,1,0),1)</f>
        <v>1</v>
      </c>
      <c r="U325" s="670">
        <f>IFERROR(VLOOKUP($A325,NotaDebito2_0!$N$5:$N$253,1,0),1)</f>
        <v>1</v>
      </c>
      <c r="V325" s="670">
        <f>IFERROR(VLOOKUP($A325,General!$C$5:$C$233,1,0),1)</f>
        <v>1</v>
      </c>
      <c r="W325" s="670">
        <f>IFERROR(VLOOKUP($A325,Firma!$H$5:$H$233,1,0),1)</f>
        <v>1</v>
      </c>
      <c r="X325" s="425" t="s">
        <v>2268</v>
      </c>
      <c r="Y325" s="1477" t="str">
        <f t="shared" si="4"/>
        <v/>
      </c>
    </row>
    <row r="326" spans="1:25" customFormat="1">
      <c r="A326" s="1439" t="s">
        <v>785</v>
      </c>
      <c r="B326" s="1425" t="s">
        <v>625</v>
      </c>
      <c r="C326" s="1425"/>
      <c r="D326" s="1425"/>
      <c r="E326" s="579"/>
      <c r="F326" s="670" t="str">
        <f>IFERROR(VLOOKUP(A326,Factura1_0!$K$5:$K$234,1,0),"1")</f>
        <v>1</v>
      </c>
      <c r="G326" s="670">
        <f>IFERROR(VLOOKUP(A326,Boleta1_0!$K$5:$K$234,1,0),1)</f>
        <v>1</v>
      </c>
      <c r="H326" s="670">
        <f>IFERROR(VLOOKUP(A326,'Servicios Públicos1_0'!$K$5:$K$233,1,0),1)</f>
        <v>1</v>
      </c>
      <c r="I326" s="670" t="str">
        <f>IFERROR(VLOOKUP(A326,'Nota de Débito1_0'!$K$5:$K$234,1,0),1)</f>
        <v>2199</v>
      </c>
      <c r="J326" s="670" t="str">
        <f>IFERROR(VLOOKUP(A326,'Nota de Crédito1_0'!$K$5:$K$234,1,0),1)</f>
        <v>2199</v>
      </c>
      <c r="K326" s="670">
        <f>IFERROR(VLOOKUP(A326,Retenciones1_0!$K$5:$K$234,1,0),1)</f>
        <v>1</v>
      </c>
      <c r="L326" s="670">
        <f>IFERROR(VLOOKUP(A326,Percepciones1_0!$K$5:$K$234,1,0),1)</f>
        <v>1</v>
      </c>
      <c r="M326" s="670">
        <f>IFERROR(VLOOKUP(A326,Guía1_0!$K$5:$K$235,1,0),1)</f>
        <v>1</v>
      </c>
      <c r="N326" s="670">
        <f>IFERROR(VLOOKUP(A326,'Resumen Diario1_1'!$K$5:$K$233,1,0),1)</f>
        <v>1</v>
      </c>
      <c r="O326" s="670">
        <f>IFERROR(VLOOKUP(A326,'Comunicación de Baja1_0'!$K$5:$K$233,1,0),1)</f>
        <v>1</v>
      </c>
      <c r="P326" s="670">
        <f>IFERROR(VLOOKUP(A326,'Resumen de reversiones1_0'!$K$5:$K$1000,1,0),1)</f>
        <v>1</v>
      </c>
      <c r="Q326" s="1404">
        <f>IFERROR(VLOOKUP(A326,Factura2_0!$N$5:$N$1045,1,0),1)</f>
        <v>1</v>
      </c>
      <c r="R326" s="670">
        <f>IFERROR(VLOOKUP($A326,Boleta2_0!$N$5:$N$1106,1,0),1)</f>
        <v>1</v>
      </c>
      <c r="S326" s="1404">
        <f>IFERROR(VLOOKUP($A326,'Servicios Públicos2_0'!$N$5:$N$262,1,0),1)</f>
        <v>1</v>
      </c>
      <c r="T326" s="670" t="str">
        <f>IFERROR(VLOOKUP($A326,NotaCredito2_0!$N$5:$N$256,1,0),1)</f>
        <v>2199</v>
      </c>
      <c r="U326" s="670" t="str">
        <f>IFERROR(VLOOKUP($A326,NotaDebito2_0!$N$5:$N$253,1,0),1)</f>
        <v>2199</v>
      </c>
      <c r="V326" s="670">
        <f>IFERROR(VLOOKUP($A326,General!$C$5:$C$233,1,0),1)</f>
        <v>1</v>
      </c>
      <c r="W326" s="670">
        <f>IFERROR(VLOOKUP($A326,Firma!$H$5:$H$233,1,0),1)</f>
        <v>1</v>
      </c>
      <c r="X326" s="425" t="s">
        <v>785</v>
      </c>
      <c r="Y326" s="1477" t="str">
        <f t="shared" ref="Y326:Y389" si="5">IF(SUM(F326:W326)=17,"",X326)</f>
        <v>2199</v>
      </c>
    </row>
    <row r="327" spans="1:25" customFormat="1">
      <c r="A327" s="1439" t="s">
        <v>2266</v>
      </c>
      <c r="B327" s="1425" t="s">
        <v>2265</v>
      </c>
      <c r="C327" s="1425"/>
      <c r="D327" s="1425"/>
      <c r="E327" s="579"/>
      <c r="F327" s="670" t="str">
        <f>IFERROR(VLOOKUP(A327,Factura1_0!$K$5:$K$234,1,0),"1")</f>
        <v>1</v>
      </c>
      <c r="G327" s="670">
        <f>IFERROR(VLOOKUP(A327,Boleta1_0!$K$5:$K$234,1,0),1)</f>
        <v>1</v>
      </c>
      <c r="H327" s="670">
        <f>IFERROR(VLOOKUP(A327,'Servicios Públicos1_0'!$K$5:$K$233,1,0),1)</f>
        <v>1</v>
      </c>
      <c r="I327" s="670">
        <f>IFERROR(VLOOKUP(A327,'Nota de Débito1_0'!$K$5:$K$234,1,0),1)</f>
        <v>1</v>
      </c>
      <c r="J327" s="670">
        <f>IFERROR(VLOOKUP(A327,'Nota de Crédito1_0'!$K$5:$K$234,1,0),1)</f>
        <v>1</v>
      </c>
      <c r="K327" s="670">
        <f>IFERROR(VLOOKUP(A327,Retenciones1_0!$K$5:$K$234,1,0),1)</f>
        <v>1</v>
      </c>
      <c r="L327" s="670">
        <f>IFERROR(VLOOKUP(A327,Percepciones1_0!$K$5:$K$234,1,0),1)</f>
        <v>1</v>
      </c>
      <c r="M327" s="670">
        <f>IFERROR(VLOOKUP(A327,Guía1_0!$K$5:$K$235,1,0),1)</f>
        <v>1</v>
      </c>
      <c r="N327" s="670">
        <f>IFERROR(VLOOKUP(A327,'Resumen Diario1_1'!$K$5:$K$233,1,0),1)</f>
        <v>1</v>
      </c>
      <c r="O327" s="670">
        <f>IFERROR(VLOOKUP(A327,'Comunicación de Baja1_0'!$K$5:$K$233,1,0),1)</f>
        <v>1</v>
      </c>
      <c r="P327" s="670">
        <f>IFERROR(VLOOKUP(A327,'Resumen de reversiones1_0'!$K$5:$K$1000,1,0),1)</f>
        <v>1</v>
      </c>
      <c r="Q327" s="1404">
        <f>IFERROR(VLOOKUP(A327,Factura2_0!$N$5:$N$1045,1,0),1)</f>
        <v>1</v>
      </c>
      <c r="R327" s="670">
        <f>IFERROR(VLOOKUP($A327,Boleta2_0!$N$5:$N$1106,1,0),1)</f>
        <v>1</v>
      </c>
      <c r="S327" s="1404">
        <f>IFERROR(VLOOKUP($A327,'Servicios Públicos2_0'!$N$5:$N$262,1,0),1)</f>
        <v>1</v>
      </c>
      <c r="T327" s="670">
        <f>IFERROR(VLOOKUP($A327,NotaCredito2_0!$N$5:$N$256,1,0),1)</f>
        <v>1</v>
      </c>
      <c r="U327" s="670">
        <f>IFERROR(VLOOKUP($A327,NotaDebito2_0!$N$5:$N$253,1,0),1)</f>
        <v>1</v>
      </c>
      <c r="V327" s="670">
        <f>IFERROR(VLOOKUP($A327,General!$C$5:$C$233,1,0),1)</f>
        <v>1</v>
      </c>
      <c r="W327" s="670">
        <f>IFERROR(VLOOKUP($A327,Firma!$H$5:$H$233,1,0),1)</f>
        <v>1</v>
      </c>
      <c r="X327" s="425" t="s">
        <v>2266</v>
      </c>
      <c r="Y327" s="1477" t="str">
        <f t="shared" si="5"/>
        <v/>
      </c>
    </row>
    <row r="328" spans="1:25" customFormat="1">
      <c r="A328" s="1439" t="s">
        <v>2264</v>
      </c>
      <c r="B328" s="1425" t="s">
        <v>2263</v>
      </c>
      <c r="C328" s="1425"/>
      <c r="D328" s="1425"/>
      <c r="E328" s="579"/>
      <c r="F328" s="670" t="str">
        <f>IFERROR(VLOOKUP(A328,Factura1_0!$K$5:$K$234,1,0),"1")</f>
        <v>1</v>
      </c>
      <c r="G328" s="670">
        <f>IFERROR(VLOOKUP(A328,Boleta1_0!$K$5:$K$234,1,0),1)</f>
        <v>1</v>
      </c>
      <c r="H328" s="670">
        <f>IFERROR(VLOOKUP(A328,'Servicios Públicos1_0'!$K$5:$K$233,1,0),1)</f>
        <v>1</v>
      </c>
      <c r="I328" s="670">
        <f>IFERROR(VLOOKUP(A328,'Nota de Débito1_0'!$K$5:$K$234,1,0),1)</f>
        <v>1</v>
      </c>
      <c r="J328" s="670">
        <f>IFERROR(VLOOKUP(A328,'Nota de Crédito1_0'!$K$5:$K$234,1,0),1)</f>
        <v>1</v>
      </c>
      <c r="K328" s="670">
        <f>IFERROR(VLOOKUP(A328,Retenciones1_0!$K$5:$K$234,1,0),1)</f>
        <v>1</v>
      </c>
      <c r="L328" s="670">
        <f>IFERROR(VLOOKUP(A328,Percepciones1_0!$K$5:$K$234,1,0),1)</f>
        <v>1</v>
      </c>
      <c r="M328" s="670">
        <f>IFERROR(VLOOKUP(A328,Guía1_0!$K$5:$K$235,1,0),1)</f>
        <v>1</v>
      </c>
      <c r="N328" s="670">
        <f>IFERROR(VLOOKUP(A328,'Resumen Diario1_1'!$K$5:$K$233,1,0),1)</f>
        <v>1</v>
      </c>
      <c r="O328" s="670">
        <f>IFERROR(VLOOKUP(A328,'Comunicación de Baja1_0'!$K$5:$K$233,1,0),1)</f>
        <v>1</v>
      </c>
      <c r="P328" s="670">
        <f>IFERROR(VLOOKUP(A328,'Resumen de reversiones1_0'!$K$5:$K$1000,1,0),1)</f>
        <v>1</v>
      </c>
      <c r="Q328" s="1404">
        <f>IFERROR(VLOOKUP(A328,Factura2_0!$N$5:$N$1045,1,0),1)</f>
        <v>1</v>
      </c>
      <c r="R328" s="670">
        <f>IFERROR(VLOOKUP($A328,Boleta2_0!$N$5:$N$1106,1,0),1)</f>
        <v>1</v>
      </c>
      <c r="S328" s="1404">
        <f>IFERROR(VLOOKUP($A328,'Servicios Públicos2_0'!$N$5:$N$262,1,0),1)</f>
        <v>1</v>
      </c>
      <c r="T328" s="670">
        <f>IFERROR(VLOOKUP($A328,NotaCredito2_0!$N$5:$N$256,1,0),1)</f>
        <v>1</v>
      </c>
      <c r="U328" s="670">
        <f>IFERROR(VLOOKUP($A328,NotaDebito2_0!$N$5:$N$253,1,0),1)</f>
        <v>1</v>
      </c>
      <c r="V328" s="670">
        <f>IFERROR(VLOOKUP($A328,General!$C$5:$C$233,1,0),1)</f>
        <v>1</v>
      </c>
      <c r="W328" s="670">
        <f>IFERROR(VLOOKUP($A328,Firma!$H$5:$H$233,1,0),1)</f>
        <v>1</v>
      </c>
      <c r="X328" s="425" t="s">
        <v>2264</v>
      </c>
      <c r="Y328" s="1477" t="str">
        <f t="shared" si="5"/>
        <v/>
      </c>
    </row>
    <row r="329" spans="1:25" customFormat="1">
      <c r="A329" s="1439" t="s">
        <v>793</v>
      </c>
      <c r="B329" s="1425" t="s">
        <v>704</v>
      </c>
      <c r="C329" s="1425"/>
      <c r="D329" s="1425"/>
      <c r="E329" s="579"/>
      <c r="F329" s="670" t="str">
        <f>IFERROR(VLOOKUP(A329,Factura1_0!$K$5:$K$234,1,0),"1")</f>
        <v>1</v>
      </c>
      <c r="G329" s="670">
        <f>IFERROR(VLOOKUP(A329,Boleta1_0!$K$5:$K$234,1,0),1)</f>
        <v>1</v>
      </c>
      <c r="H329" s="670">
        <f>IFERROR(VLOOKUP(A329,'Servicios Públicos1_0'!$K$5:$K$233,1,0),1)</f>
        <v>1</v>
      </c>
      <c r="I329" s="670" t="str">
        <f>IFERROR(VLOOKUP(A329,'Nota de Débito1_0'!$K$5:$K$234,1,0),1)</f>
        <v>2202</v>
      </c>
      <c r="J329" s="670">
        <f>IFERROR(VLOOKUP(A329,'Nota de Crédito1_0'!$K$5:$K$234,1,0),1)</f>
        <v>1</v>
      </c>
      <c r="K329" s="670">
        <f>IFERROR(VLOOKUP(A329,Retenciones1_0!$K$5:$K$234,1,0),1)</f>
        <v>1</v>
      </c>
      <c r="L329" s="670">
        <f>IFERROR(VLOOKUP(A329,Percepciones1_0!$K$5:$K$234,1,0),1)</f>
        <v>1</v>
      </c>
      <c r="M329" s="670">
        <f>IFERROR(VLOOKUP(A329,Guía1_0!$K$5:$K$235,1,0),1)</f>
        <v>1</v>
      </c>
      <c r="N329" s="670">
        <f>IFERROR(VLOOKUP(A329,'Resumen Diario1_1'!$K$5:$K$233,1,0),1)</f>
        <v>1</v>
      </c>
      <c r="O329" s="670">
        <f>IFERROR(VLOOKUP(A329,'Comunicación de Baja1_0'!$K$5:$K$233,1,0),1)</f>
        <v>1</v>
      </c>
      <c r="P329" s="670">
        <f>IFERROR(VLOOKUP(A329,'Resumen de reversiones1_0'!$K$5:$K$1000,1,0),1)</f>
        <v>1</v>
      </c>
      <c r="Q329" s="1404">
        <f>IFERROR(VLOOKUP(A329,Factura2_0!$N$5:$N$1045,1,0),1)</f>
        <v>1</v>
      </c>
      <c r="R329" s="670">
        <f>IFERROR(VLOOKUP($A329,Boleta2_0!$N$5:$N$1106,1,0),1)</f>
        <v>1</v>
      </c>
      <c r="S329" s="1404">
        <f>IFERROR(VLOOKUP($A329,'Servicios Públicos2_0'!$N$5:$N$262,1,0),1)</f>
        <v>1</v>
      </c>
      <c r="T329" s="670">
        <f>IFERROR(VLOOKUP($A329,NotaCredito2_0!$N$5:$N$256,1,0),1)</f>
        <v>1</v>
      </c>
      <c r="U329" s="670">
        <f>IFERROR(VLOOKUP($A329,NotaDebito2_0!$N$5:$N$253,1,0),1)</f>
        <v>1</v>
      </c>
      <c r="V329" s="670">
        <f>IFERROR(VLOOKUP($A329,General!$C$5:$C$233,1,0),1)</f>
        <v>1</v>
      </c>
      <c r="W329" s="670">
        <f>IFERROR(VLOOKUP($A329,Firma!$H$5:$H$233,1,0),1)</f>
        <v>1</v>
      </c>
      <c r="X329" s="425" t="s">
        <v>793</v>
      </c>
      <c r="Y329" s="1477" t="str">
        <f t="shared" si="5"/>
        <v>2202</v>
      </c>
    </row>
    <row r="330" spans="1:25" customFormat="1">
      <c r="A330" s="1439" t="s">
        <v>792</v>
      </c>
      <c r="B330" s="1425" t="s">
        <v>703</v>
      </c>
      <c r="C330" s="1425"/>
      <c r="D330" s="1425"/>
      <c r="E330" s="579"/>
      <c r="F330" s="670" t="str">
        <f>IFERROR(VLOOKUP(A330,Factura1_0!$K$5:$K$234,1,0),"1")</f>
        <v>1</v>
      </c>
      <c r="G330" s="670">
        <f>IFERROR(VLOOKUP(A330,Boleta1_0!$K$5:$K$234,1,0),1)</f>
        <v>1</v>
      </c>
      <c r="H330" s="670">
        <f>IFERROR(VLOOKUP(A330,'Servicios Públicos1_0'!$K$5:$K$233,1,0),1)</f>
        <v>1</v>
      </c>
      <c r="I330" s="670">
        <f>IFERROR(VLOOKUP(A330,'Nota de Débito1_0'!$K$5:$K$234,1,0),1)</f>
        <v>1</v>
      </c>
      <c r="J330" s="670">
        <f>IFERROR(VLOOKUP(A330,'Nota de Crédito1_0'!$K$5:$K$234,1,0),1)</f>
        <v>1</v>
      </c>
      <c r="K330" s="670">
        <f>IFERROR(VLOOKUP(A330,Retenciones1_0!$K$5:$K$234,1,0),1)</f>
        <v>1</v>
      </c>
      <c r="L330" s="670">
        <f>IFERROR(VLOOKUP(A330,Percepciones1_0!$K$5:$K$234,1,0),1)</f>
        <v>1</v>
      </c>
      <c r="M330" s="670">
        <f>IFERROR(VLOOKUP(A330,Guía1_0!$K$5:$K$235,1,0),1)</f>
        <v>1</v>
      </c>
      <c r="N330" s="670">
        <f>IFERROR(VLOOKUP(A330,'Resumen Diario1_1'!$K$5:$K$233,1,0),1)</f>
        <v>1</v>
      </c>
      <c r="O330" s="670">
        <f>IFERROR(VLOOKUP(A330,'Comunicación de Baja1_0'!$K$5:$K$233,1,0),1)</f>
        <v>1</v>
      </c>
      <c r="P330" s="670">
        <f>IFERROR(VLOOKUP(A330,'Resumen de reversiones1_0'!$K$5:$K$1000,1,0),1)</f>
        <v>1</v>
      </c>
      <c r="Q330" s="1404">
        <f>IFERROR(VLOOKUP(A330,Factura2_0!$N$5:$N$1045,1,0),1)</f>
        <v>1</v>
      </c>
      <c r="R330" s="670">
        <f>IFERROR(VLOOKUP($A330,Boleta2_0!$N$5:$N$1106,1,0),1)</f>
        <v>1</v>
      </c>
      <c r="S330" s="1404">
        <f>IFERROR(VLOOKUP($A330,'Servicios Públicos2_0'!$N$5:$N$262,1,0),1)</f>
        <v>1</v>
      </c>
      <c r="T330" s="670">
        <f>IFERROR(VLOOKUP($A330,NotaCredito2_0!$N$5:$N$256,1,0),1)</f>
        <v>1</v>
      </c>
      <c r="U330" s="670">
        <f>IFERROR(VLOOKUP($A330,NotaDebito2_0!$N$5:$N$253,1,0),1)</f>
        <v>1</v>
      </c>
      <c r="V330" s="670">
        <f>IFERROR(VLOOKUP($A330,General!$C$5:$C$233,1,0),1)</f>
        <v>1</v>
      </c>
      <c r="W330" s="670">
        <f>IFERROR(VLOOKUP($A330,Firma!$H$5:$H$233,1,0),1)</f>
        <v>1</v>
      </c>
      <c r="X330" s="425" t="s">
        <v>792</v>
      </c>
      <c r="Y330" s="1477" t="str">
        <f t="shared" si="5"/>
        <v/>
      </c>
    </row>
    <row r="331" spans="1:25" customFormat="1">
      <c r="A331" s="1439" t="s">
        <v>811</v>
      </c>
      <c r="B331" s="1425" t="s">
        <v>2262</v>
      </c>
      <c r="C331" s="1425"/>
      <c r="D331" s="1425"/>
      <c r="E331" s="579"/>
      <c r="F331" s="670" t="str">
        <f>IFERROR(VLOOKUP(A331,Factura1_0!$K$5:$K$234,1,0),"1")</f>
        <v>1</v>
      </c>
      <c r="G331" s="670">
        <f>IFERROR(VLOOKUP(A331,Boleta1_0!$K$5:$K$234,1,0),1)</f>
        <v>1</v>
      </c>
      <c r="H331" s="670">
        <f>IFERROR(VLOOKUP(A331,'Servicios Públicos1_0'!$K$5:$K$233,1,0),1)</f>
        <v>1</v>
      </c>
      <c r="I331" s="670" t="str">
        <f>IFERROR(VLOOKUP(A331,'Nota de Débito1_0'!$K$5:$K$234,1,0),1)</f>
        <v>2204</v>
      </c>
      <c r="J331" s="670">
        <f>IFERROR(VLOOKUP(A331,'Nota de Crédito1_0'!$K$5:$K$234,1,0),1)</f>
        <v>1</v>
      </c>
      <c r="K331" s="670">
        <f>IFERROR(VLOOKUP(A331,Retenciones1_0!$K$5:$K$234,1,0),1)</f>
        <v>1</v>
      </c>
      <c r="L331" s="670">
        <f>IFERROR(VLOOKUP(A331,Percepciones1_0!$K$5:$K$234,1,0),1)</f>
        <v>1</v>
      </c>
      <c r="M331" s="670">
        <f>IFERROR(VLOOKUP(A331,Guía1_0!$K$5:$K$235,1,0),1)</f>
        <v>1</v>
      </c>
      <c r="N331" s="670">
        <f>IFERROR(VLOOKUP(A331,'Resumen Diario1_1'!$K$5:$K$233,1,0),1)</f>
        <v>1</v>
      </c>
      <c r="O331" s="670">
        <f>IFERROR(VLOOKUP(A331,'Comunicación de Baja1_0'!$K$5:$K$233,1,0),1)</f>
        <v>1</v>
      </c>
      <c r="P331" s="670">
        <f>IFERROR(VLOOKUP(A331,'Resumen de reversiones1_0'!$K$5:$K$1000,1,0),1)</f>
        <v>1</v>
      </c>
      <c r="Q331" s="1404">
        <f>IFERROR(VLOOKUP(A331,Factura2_0!$N$5:$N$1045,1,0),1)</f>
        <v>1</v>
      </c>
      <c r="R331" s="670">
        <f>IFERROR(VLOOKUP($A331,Boleta2_0!$N$5:$N$1106,1,0),1)</f>
        <v>1</v>
      </c>
      <c r="S331" s="1404">
        <f>IFERROR(VLOOKUP($A331,'Servicios Públicos2_0'!$N$5:$N$262,1,0),1)</f>
        <v>1</v>
      </c>
      <c r="T331" s="670">
        <f>IFERROR(VLOOKUP($A331,NotaCredito2_0!$N$5:$N$256,1,0),1)</f>
        <v>1</v>
      </c>
      <c r="U331" s="670" t="str">
        <f>IFERROR(VLOOKUP($A331,NotaDebito2_0!$N$5:$N$253,1,0),1)</f>
        <v>2204</v>
      </c>
      <c r="V331" s="670">
        <f>IFERROR(VLOOKUP($A331,General!$C$5:$C$233,1,0),1)</f>
        <v>1</v>
      </c>
      <c r="W331" s="670">
        <f>IFERROR(VLOOKUP($A331,Firma!$H$5:$H$233,1,0),1)</f>
        <v>1</v>
      </c>
      <c r="X331" s="425" t="s">
        <v>811</v>
      </c>
      <c r="Y331" s="1477" t="str">
        <f t="shared" si="5"/>
        <v>2204</v>
      </c>
    </row>
    <row r="332" spans="1:25" customFormat="1">
      <c r="A332" s="1439" t="s">
        <v>813</v>
      </c>
      <c r="B332" s="1425" t="s">
        <v>814</v>
      </c>
      <c r="C332" s="1425"/>
      <c r="D332" s="1425"/>
      <c r="E332" s="579"/>
      <c r="F332" s="670" t="str">
        <f>IFERROR(VLOOKUP(A332,Factura1_0!$K$5:$K$234,1,0),"1")</f>
        <v>1</v>
      </c>
      <c r="G332" s="670">
        <f>IFERROR(VLOOKUP(A332,Boleta1_0!$K$5:$K$234,1,0),1)</f>
        <v>1</v>
      </c>
      <c r="H332" s="670">
        <f>IFERROR(VLOOKUP(A332,'Servicios Públicos1_0'!$K$5:$K$233,1,0),1)</f>
        <v>1</v>
      </c>
      <c r="I332" s="670" t="str">
        <f>IFERROR(VLOOKUP(A332,'Nota de Débito1_0'!$K$5:$K$234,1,0),1)</f>
        <v>2205</v>
      </c>
      <c r="J332" s="670" t="str">
        <f>IFERROR(VLOOKUP(A332,'Nota de Crédito1_0'!$K$5:$K$234,1,0),1)</f>
        <v>2205</v>
      </c>
      <c r="K332" s="670">
        <f>IFERROR(VLOOKUP(A332,Retenciones1_0!$K$5:$K$234,1,0),1)</f>
        <v>1</v>
      </c>
      <c r="L332" s="670">
        <f>IFERROR(VLOOKUP(A332,Percepciones1_0!$K$5:$K$234,1,0),1)</f>
        <v>1</v>
      </c>
      <c r="M332" s="670">
        <f>IFERROR(VLOOKUP(A332,Guía1_0!$K$5:$K$235,1,0),1)</f>
        <v>1</v>
      </c>
      <c r="N332" s="670">
        <f>IFERROR(VLOOKUP(A332,'Resumen Diario1_1'!$K$5:$K$233,1,0),1)</f>
        <v>1</v>
      </c>
      <c r="O332" s="670">
        <f>IFERROR(VLOOKUP(A332,'Comunicación de Baja1_0'!$K$5:$K$233,1,0),1)</f>
        <v>1</v>
      </c>
      <c r="P332" s="670">
        <f>IFERROR(VLOOKUP(A332,'Resumen de reversiones1_0'!$K$5:$K$1000,1,0),1)</f>
        <v>1</v>
      </c>
      <c r="Q332" s="1404">
        <f>IFERROR(VLOOKUP(A332,Factura2_0!$N$5:$N$1045,1,0),1)</f>
        <v>1</v>
      </c>
      <c r="R332" s="670">
        <f>IFERROR(VLOOKUP($A332,Boleta2_0!$N$5:$N$1106,1,0),1)</f>
        <v>1</v>
      </c>
      <c r="S332" s="1404">
        <f>IFERROR(VLOOKUP($A332,'Servicios Públicos2_0'!$N$5:$N$262,1,0),1)</f>
        <v>1</v>
      </c>
      <c r="T332" s="670">
        <f>IFERROR(VLOOKUP($A332,NotaCredito2_0!$N$5:$N$256,1,0),1)</f>
        <v>1</v>
      </c>
      <c r="U332" s="670" t="str">
        <f>IFERROR(VLOOKUP($A332,NotaDebito2_0!$N$5:$N$253,1,0),1)</f>
        <v>2205</v>
      </c>
      <c r="V332" s="670">
        <f>IFERROR(VLOOKUP($A332,General!$C$5:$C$233,1,0),1)</f>
        <v>1</v>
      </c>
      <c r="W332" s="670">
        <f>IFERROR(VLOOKUP($A332,Firma!$H$5:$H$233,1,0),1)</f>
        <v>1</v>
      </c>
      <c r="X332" s="425" t="s">
        <v>813</v>
      </c>
      <c r="Y332" s="1477" t="str">
        <f t="shared" si="5"/>
        <v>2205</v>
      </c>
    </row>
    <row r="333" spans="1:25" customFormat="1">
      <c r="A333" s="1439" t="s">
        <v>815</v>
      </c>
      <c r="B333" s="1425" t="s">
        <v>816</v>
      </c>
      <c r="C333" s="1425"/>
      <c r="D333" s="1425"/>
      <c r="E333" s="579"/>
      <c r="F333" s="670" t="str">
        <f>IFERROR(VLOOKUP(A333,Factura1_0!$K$5:$K$234,1,0),"1")</f>
        <v>1</v>
      </c>
      <c r="G333" s="670">
        <f>IFERROR(VLOOKUP(A333,Boleta1_0!$K$5:$K$234,1,0),1)</f>
        <v>1</v>
      </c>
      <c r="H333" s="670">
        <f>IFERROR(VLOOKUP(A333,'Servicios Públicos1_0'!$K$5:$K$233,1,0),1)</f>
        <v>1</v>
      </c>
      <c r="I333" s="670">
        <f>IFERROR(VLOOKUP(A333,'Nota de Débito1_0'!$K$5:$K$234,1,0),1)</f>
        <v>1</v>
      </c>
      <c r="J333" s="670">
        <f>IFERROR(VLOOKUP(A333,'Nota de Crédito1_0'!$K$5:$K$234,1,0),1)</f>
        <v>1</v>
      </c>
      <c r="K333" s="670">
        <f>IFERROR(VLOOKUP(A333,Retenciones1_0!$K$5:$K$234,1,0),1)</f>
        <v>1</v>
      </c>
      <c r="L333" s="670">
        <f>IFERROR(VLOOKUP(A333,Percepciones1_0!$K$5:$K$234,1,0),1)</f>
        <v>1</v>
      </c>
      <c r="M333" s="670">
        <f>IFERROR(VLOOKUP(A333,Guía1_0!$K$5:$K$235,1,0),1)</f>
        <v>1</v>
      </c>
      <c r="N333" s="670">
        <f>IFERROR(VLOOKUP(A333,'Resumen Diario1_1'!$K$5:$K$233,1,0),1)</f>
        <v>1</v>
      </c>
      <c r="O333" s="670">
        <f>IFERROR(VLOOKUP(A333,'Comunicación de Baja1_0'!$K$5:$K$233,1,0),1)</f>
        <v>1</v>
      </c>
      <c r="P333" s="670">
        <f>IFERROR(VLOOKUP(A333,'Resumen de reversiones1_0'!$K$5:$K$1000,1,0),1)</f>
        <v>1</v>
      </c>
      <c r="Q333" s="1404">
        <f>IFERROR(VLOOKUP(A333,Factura2_0!$N$5:$N$1045,1,0),1)</f>
        <v>1</v>
      </c>
      <c r="R333" s="670">
        <f>IFERROR(VLOOKUP($A333,Boleta2_0!$N$5:$N$1106,1,0),1)</f>
        <v>1</v>
      </c>
      <c r="S333" s="1404">
        <f>IFERROR(VLOOKUP($A333,'Servicios Públicos2_0'!$N$5:$N$262,1,0),1)</f>
        <v>1</v>
      </c>
      <c r="T333" s="670">
        <f>IFERROR(VLOOKUP($A333,NotaCredito2_0!$N$5:$N$256,1,0),1)</f>
        <v>1</v>
      </c>
      <c r="U333" s="670">
        <f>IFERROR(VLOOKUP($A333,NotaDebito2_0!$N$5:$N$253,1,0),1)</f>
        <v>1</v>
      </c>
      <c r="V333" s="670">
        <f>IFERROR(VLOOKUP($A333,General!$C$5:$C$233,1,0),1)</f>
        <v>1</v>
      </c>
      <c r="W333" s="670">
        <f>IFERROR(VLOOKUP($A333,Firma!$H$5:$H$233,1,0),1)</f>
        <v>1</v>
      </c>
      <c r="X333" s="425" t="s">
        <v>815</v>
      </c>
      <c r="Y333" s="1477" t="str">
        <f t="shared" si="5"/>
        <v/>
      </c>
    </row>
    <row r="334" spans="1:25" customFormat="1">
      <c r="A334" s="1439" t="s">
        <v>2261</v>
      </c>
      <c r="B334" s="1425" t="s">
        <v>6131</v>
      </c>
      <c r="C334" s="1425"/>
      <c r="D334" s="1425"/>
      <c r="E334" s="579"/>
      <c r="F334" s="670" t="str">
        <f>IFERROR(VLOOKUP(A334,Factura1_0!$K$5:$K$234,1,0),"1")</f>
        <v>1</v>
      </c>
      <c r="G334" s="670">
        <f>IFERROR(VLOOKUP(A334,Boleta1_0!$K$5:$K$234,1,0),1)</f>
        <v>1</v>
      </c>
      <c r="H334" s="670">
        <f>IFERROR(VLOOKUP(A334,'Servicios Públicos1_0'!$K$5:$K$233,1,0),1)</f>
        <v>1</v>
      </c>
      <c r="I334" s="670" t="str">
        <f>IFERROR(VLOOKUP(A334,'Nota de Débito1_0'!$K$5:$K$234,1,0),1)</f>
        <v>2207</v>
      </c>
      <c r="J334" s="670">
        <f>IFERROR(VLOOKUP(A334,'Nota de Crédito1_0'!$K$5:$K$234,1,0),1)</f>
        <v>1</v>
      </c>
      <c r="K334" s="670">
        <f>IFERROR(VLOOKUP(A334,Retenciones1_0!$K$5:$K$234,1,0),1)</f>
        <v>1</v>
      </c>
      <c r="L334" s="670">
        <f>IFERROR(VLOOKUP(A334,Percepciones1_0!$K$5:$K$234,1,0),1)</f>
        <v>1</v>
      </c>
      <c r="M334" s="670">
        <f>IFERROR(VLOOKUP(A334,Guía1_0!$K$5:$K$235,1,0),1)</f>
        <v>1</v>
      </c>
      <c r="N334" s="670">
        <f>IFERROR(VLOOKUP(A334,'Resumen Diario1_1'!$K$5:$K$233,1,0),1)</f>
        <v>1</v>
      </c>
      <c r="O334" s="670">
        <f>IFERROR(VLOOKUP(A334,'Comunicación de Baja1_0'!$K$5:$K$233,1,0),1)</f>
        <v>1</v>
      </c>
      <c r="P334" s="670">
        <f>IFERROR(VLOOKUP(A334,'Resumen de reversiones1_0'!$K$5:$K$1000,1,0),1)</f>
        <v>1</v>
      </c>
      <c r="Q334" s="1404">
        <f>IFERROR(VLOOKUP(A334,Factura2_0!$N$5:$N$1045,1,0),1)</f>
        <v>1</v>
      </c>
      <c r="R334" s="670">
        <f>IFERROR(VLOOKUP($A334,Boleta2_0!$N$5:$N$1106,1,0),1)</f>
        <v>1</v>
      </c>
      <c r="S334" s="1404">
        <f>IFERROR(VLOOKUP($A334,'Servicios Públicos2_0'!$N$5:$N$262,1,0),1)</f>
        <v>1</v>
      </c>
      <c r="T334" s="670">
        <f>IFERROR(VLOOKUP($A334,NotaCredito2_0!$N$5:$N$256,1,0),1)</f>
        <v>1</v>
      </c>
      <c r="U334" s="670" t="str">
        <f>IFERROR(VLOOKUP($A334,NotaDebito2_0!$N$5:$N$253,1,0),1)</f>
        <v>2207</v>
      </c>
      <c r="V334" s="670">
        <f>IFERROR(VLOOKUP($A334,General!$C$5:$C$233,1,0),1)</f>
        <v>1</v>
      </c>
      <c r="W334" s="670">
        <f>IFERROR(VLOOKUP($A334,Firma!$H$5:$H$233,1,0),1)</f>
        <v>1</v>
      </c>
      <c r="X334" s="425" t="s">
        <v>2261</v>
      </c>
      <c r="Y334" s="1477" t="str">
        <f t="shared" si="5"/>
        <v>2207</v>
      </c>
    </row>
    <row r="335" spans="1:25" customFormat="1">
      <c r="A335" s="1439" t="s">
        <v>2260</v>
      </c>
      <c r="B335" s="1425" t="s">
        <v>6132</v>
      </c>
      <c r="C335" s="1425"/>
      <c r="D335" s="1425"/>
      <c r="E335" s="579"/>
      <c r="F335" s="670" t="str">
        <f>IFERROR(VLOOKUP(A335,Factura1_0!$K$5:$K$234,1,0),"1")</f>
        <v>1</v>
      </c>
      <c r="G335" s="670">
        <f>IFERROR(VLOOKUP(A335,Boleta1_0!$K$5:$K$234,1,0),1)</f>
        <v>1</v>
      </c>
      <c r="H335" s="670">
        <f>IFERROR(VLOOKUP(A335,'Servicios Públicos1_0'!$K$5:$K$233,1,0),1)</f>
        <v>1</v>
      </c>
      <c r="I335" s="670" t="str">
        <f>IFERROR(VLOOKUP(A335,'Nota de Débito1_0'!$K$5:$K$234,1,0),1)</f>
        <v>2208</v>
      </c>
      <c r="J335" s="670">
        <f>IFERROR(VLOOKUP(A335,'Nota de Crédito1_0'!$K$5:$K$234,1,0),1)</f>
        <v>1</v>
      </c>
      <c r="K335" s="670">
        <f>IFERROR(VLOOKUP(A335,Retenciones1_0!$K$5:$K$234,1,0),1)</f>
        <v>1</v>
      </c>
      <c r="L335" s="670">
        <f>IFERROR(VLOOKUP(A335,Percepciones1_0!$K$5:$K$234,1,0),1)</f>
        <v>1</v>
      </c>
      <c r="M335" s="670">
        <f>IFERROR(VLOOKUP(A335,Guía1_0!$K$5:$K$235,1,0),1)</f>
        <v>1</v>
      </c>
      <c r="N335" s="670">
        <f>IFERROR(VLOOKUP(A335,'Resumen Diario1_1'!$K$5:$K$233,1,0),1)</f>
        <v>1</v>
      </c>
      <c r="O335" s="670">
        <f>IFERROR(VLOOKUP(A335,'Comunicación de Baja1_0'!$K$5:$K$233,1,0),1)</f>
        <v>1</v>
      </c>
      <c r="P335" s="670">
        <f>IFERROR(VLOOKUP(A335,'Resumen de reversiones1_0'!$K$5:$K$1000,1,0),1)</f>
        <v>1</v>
      </c>
      <c r="Q335" s="1404">
        <f>IFERROR(VLOOKUP(A335,Factura2_0!$N$5:$N$1045,1,0),1)</f>
        <v>1</v>
      </c>
      <c r="R335" s="670">
        <f>IFERROR(VLOOKUP($A335,Boleta2_0!$N$5:$N$1106,1,0),1)</f>
        <v>1</v>
      </c>
      <c r="S335" s="1404">
        <f>IFERROR(VLOOKUP($A335,'Servicios Públicos2_0'!$N$5:$N$262,1,0),1)</f>
        <v>1</v>
      </c>
      <c r="T335" s="670">
        <f>IFERROR(VLOOKUP($A335,NotaCredito2_0!$N$5:$N$256,1,0),1)</f>
        <v>1</v>
      </c>
      <c r="U335" s="670" t="str">
        <f>IFERROR(VLOOKUP($A335,NotaDebito2_0!$N$5:$N$253,1,0),1)</f>
        <v>2208</v>
      </c>
      <c r="V335" s="670">
        <f>IFERROR(VLOOKUP($A335,General!$C$5:$C$233,1,0),1)</f>
        <v>1</v>
      </c>
      <c r="W335" s="670">
        <f>IFERROR(VLOOKUP($A335,Firma!$H$5:$H$233,1,0),1)</f>
        <v>1</v>
      </c>
      <c r="X335" s="425" t="s">
        <v>2260</v>
      </c>
      <c r="Y335" s="1477" t="str">
        <f t="shared" si="5"/>
        <v>2208</v>
      </c>
    </row>
    <row r="336" spans="1:25" customFormat="1">
      <c r="A336" s="1439" t="s">
        <v>2259</v>
      </c>
      <c r="B336" s="1425" t="s">
        <v>6130</v>
      </c>
      <c r="C336" s="1425"/>
      <c r="D336" s="1425"/>
      <c r="E336" s="579"/>
      <c r="F336" s="670" t="str">
        <f>IFERROR(VLOOKUP(A336,Factura1_0!$K$5:$K$234,1,0),"1")</f>
        <v>1</v>
      </c>
      <c r="G336" s="670">
        <f>IFERROR(VLOOKUP(A336,Boleta1_0!$K$5:$K$234,1,0),1)</f>
        <v>1</v>
      </c>
      <c r="H336" s="670">
        <f>IFERROR(VLOOKUP(A336,'Servicios Públicos1_0'!$K$5:$K$233,1,0),1)</f>
        <v>1</v>
      </c>
      <c r="I336" s="670" t="str">
        <f>IFERROR(VLOOKUP(A336,'Nota de Débito1_0'!$K$5:$K$234,1,0),1)</f>
        <v>2209</v>
      </c>
      <c r="J336" s="670">
        <f>IFERROR(VLOOKUP(A336,'Nota de Crédito1_0'!$K$5:$K$234,1,0),1)</f>
        <v>1</v>
      </c>
      <c r="K336" s="670">
        <f>IFERROR(VLOOKUP(A336,Retenciones1_0!$K$5:$K$234,1,0),1)</f>
        <v>1</v>
      </c>
      <c r="L336" s="670">
        <f>IFERROR(VLOOKUP(A336,Percepciones1_0!$K$5:$K$234,1,0),1)</f>
        <v>1</v>
      </c>
      <c r="M336" s="670">
        <f>IFERROR(VLOOKUP(A336,Guía1_0!$K$5:$K$235,1,0),1)</f>
        <v>1</v>
      </c>
      <c r="N336" s="670">
        <f>IFERROR(VLOOKUP(A336,'Resumen Diario1_1'!$K$5:$K$233,1,0),1)</f>
        <v>1</v>
      </c>
      <c r="O336" s="670">
        <f>IFERROR(VLOOKUP(A336,'Comunicación de Baja1_0'!$K$5:$K$233,1,0),1)</f>
        <v>1</v>
      </c>
      <c r="P336" s="670">
        <f>IFERROR(VLOOKUP(A336,'Resumen de reversiones1_0'!$K$5:$K$1000,1,0),1)</f>
        <v>1</v>
      </c>
      <c r="Q336" s="1404">
        <f>IFERROR(VLOOKUP(A336,Factura2_0!$N$5:$N$1045,1,0),1)</f>
        <v>1</v>
      </c>
      <c r="R336" s="670">
        <f>IFERROR(VLOOKUP($A336,Boleta2_0!$N$5:$N$1106,1,0),1)</f>
        <v>1</v>
      </c>
      <c r="S336" s="1404">
        <f>IFERROR(VLOOKUP($A336,'Servicios Públicos2_0'!$N$5:$N$262,1,0),1)</f>
        <v>1</v>
      </c>
      <c r="T336" s="670">
        <f>IFERROR(VLOOKUP($A336,NotaCredito2_0!$N$5:$N$256,1,0),1)</f>
        <v>1</v>
      </c>
      <c r="U336" s="670" t="str">
        <f>IFERROR(VLOOKUP($A336,NotaDebito2_0!$N$5:$N$253,1,0),1)</f>
        <v>2209</v>
      </c>
      <c r="V336" s="670">
        <f>IFERROR(VLOOKUP($A336,General!$C$5:$C$233,1,0),1)</f>
        <v>1</v>
      </c>
      <c r="W336" s="670">
        <f>IFERROR(VLOOKUP($A336,Firma!$H$5:$H$233,1,0),1)</f>
        <v>1</v>
      </c>
      <c r="X336" s="425" t="s">
        <v>2259</v>
      </c>
      <c r="Y336" s="1477" t="str">
        <f t="shared" si="5"/>
        <v>2209</v>
      </c>
    </row>
    <row r="337" spans="1:25" customFormat="1">
      <c r="A337" s="1439" t="s">
        <v>821</v>
      </c>
      <c r="B337" s="1425" t="s">
        <v>823</v>
      </c>
      <c r="C337" s="1425"/>
      <c r="D337" s="1425"/>
      <c r="E337" s="579"/>
      <c r="F337" s="670" t="str">
        <f>IFERROR(VLOOKUP(A337,Factura1_0!$K$5:$K$234,1,0),"1")</f>
        <v>1</v>
      </c>
      <c r="G337" s="670">
        <f>IFERROR(VLOOKUP(A337,Boleta1_0!$K$5:$K$234,1,0),1)</f>
        <v>1</v>
      </c>
      <c r="H337" s="670">
        <f>IFERROR(VLOOKUP(A337,'Servicios Públicos1_0'!$K$5:$K$233,1,0),1)</f>
        <v>1</v>
      </c>
      <c r="I337" s="670">
        <f>IFERROR(VLOOKUP(A337,'Nota de Débito1_0'!$K$5:$K$234,1,0),1)</f>
        <v>1</v>
      </c>
      <c r="J337" s="670">
        <f>IFERROR(VLOOKUP(A337,'Nota de Crédito1_0'!$K$5:$K$234,1,0),1)</f>
        <v>1</v>
      </c>
      <c r="K337" s="670">
        <f>IFERROR(VLOOKUP(A337,Retenciones1_0!$K$5:$K$234,1,0),1)</f>
        <v>1</v>
      </c>
      <c r="L337" s="670">
        <f>IFERROR(VLOOKUP(A337,Percepciones1_0!$K$5:$K$234,1,0),1)</f>
        <v>1</v>
      </c>
      <c r="M337" s="670">
        <f>IFERROR(VLOOKUP(A337,Guía1_0!$K$5:$K$235,1,0),1)</f>
        <v>1</v>
      </c>
      <c r="N337" s="670">
        <f>IFERROR(VLOOKUP(A337,'Resumen Diario1_1'!$K$5:$K$233,1,0),1)</f>
        <v>1</v>
      </c>
      <c r="O337" s="670">
        <f>IFERROR(VLOOKUP(A337,'Comunicación de Baja1_0'!$K$5:$K$233,1,0),1)</f>
        <v>1</v>
      </c>
      <c r="P337" s="670">
        <f>IFERROR(VLOOKUP(A337,'Resumen de reversiones1_0'!$K$5:$K$1000,1,0),1)</f>
        <v>1</v>
      </c>
      <c r="Q337" s="1404">
        <f>IFERROR(VLOOKUP(A337,Factura2_0!$N$5:$N$1045,1,0),1)</f>
        <v>1</v>
      </c>
      <c r="R337" s="670">
        <f>IFERROR(VLOOKUP($A337,Boleta2_0!$N$5:$N$1106,1,0),1)</f>
        <v>1</v>
      </c>
      <c r="S337" s="1404">
        <f>IFERROR(VLOOKUP($A337,'Servicios Públicos2_0'!$N$5:$N$262,1,0),1)</f>
        <v>1</v>
      </c>
      <c r="T337" s="670">
        <f>IFERROR(VLOOKUP($A337,NotaCredito2_0!$N$5:$N$256,1,0),1)</f>
        <v>1</v>
      </c>
      <c r="U337" s="670">
        <f>IFERROR(VLOOKUP($A337,NotaDebito2_0!$N$5:$N$253,1,0),1)</f>
        <v>1</v>
      </c>
      <c r="V337" s="670">
        <f>IFERROR(VLOOKUP($A337,General!$C$5:$C$233,1,0),1)</f>
        <v>1</v>
      </c>
      <c r="W337" s="670">
        <f>IFERROR(VLOOKUP($A337,Firma!$H$5:$H$233,1,0),1)</f>
        <v>1</v>
      </c>
      <c r="X337" s="425" t="s">
        <v>821</v>
      </c>
      <c r="Y337" s="1477" t="str">
        <f t="shared" si="5"/>
        <v/>
      </c>
    </row>
    <row r="338" spans="1:25" customFormat="1">
      <c r="A338" s="1439" t="s">
        <v>820</v>
      </c>
      <c r="B338" s="1425" t="s">
        <v>822</v>
      </c>
      <c r="C338" s="1425"/>
      <c r="D338" s="1425"/>
      <c r="E338" s="579"/>
      <c r="F338" s="670" t="str">
        <f>IFERROR(VLOOKUP(A338,Factura1_0!$K$5:$K$234,1,0),"1")</f>
        <v>1</v>
      </c>
      <c r="G338" s="670">
        <f>IFERROR(VLOOKUP(A338,Boleta1_0!$K$5:$K$234,1,0),1)</f>
        <v>1</v>
      </c>
      <c r="H338" s="670">
        <f>IFERROR(VLOOKUP(A338,'Servicios Públicos1_0'!$K$5:$K$233,1,0),1)</f>
        <v>1</v>
      </c>
      <c r="I338" s="670">
        <f>IFERROR(VLOOKUP(A338,'Nota de Débito1_0'!$K$5:$K$234,1,0),1)</f>
        <v>1</v>
      </c>
      <c r="J338" s="670">
        <f>IFERROR(VLOOKUP(A338,'Nota de Crédito1_0'!$K$5:$K$234,1,0),1)</f>
        <v>1</v>
      </c>
      <c r="K338" s="670">
        <f>IFERROR(VLOOKUP(A338,Retenciones1_0!$K$5:$K$234,1,0),1)</f>
        <v>1</v>
      </c>
      <c r="L338" s="670">
        <f>IFERROR(VLOOKUP(A338,Percepciones1_0!$K$5:$K$234,1,0),1)</f>
        <v>1</v>
      </c>
      <c r="M338" s="670">
        <f>IFERROR(VLOOKUP(A338,Guía1_0!$K$5:$K$235,1,0),1)</f>
        <v>1</v>
      </c>
      <c r="N338" s="670">
        <f>IFERROR(VLOOKUP(A338,'Resumen Diario1_1'!$K$5:$K$233,1,0),1)</f>
        <v>1</v>
      </c>
      <c r="O338" s="670">
        <f>IFERROR(VLOOKUP(A338,'Comunicación de Baja1_0'!$K$5:$K$233,1,0),1)</f>
        <v>1</v>
      </c>
      <c r="P338" s="670">
        <f>IFERROR(VLOOKUP(A338,'Resumen de reversiones1_0'!$K$5:$K$1000,1,0),1)</f>
        <v>1</v>
      </c>
      <c r="Q338" s="1404">
        <f>IFERROR(VLOOKUP(A338,Factura2_0!$N$5:$N$1045,1,0),1)</f>
        <v>1</v>
      </c>
      <c r="R338" s="670">
        <f>IFERROR(VLOOKUP($A338,Boleta2_0!$N$5:$N$1106,1,0),1)</f>
        <v>1</v>
      </c>
      <c r="S338" s="1404">
        <f>IFERROR(VLOOKUP($A338,'Servicios Públicos2_0'!$N$5:$N$262,1,0),1)</f>
        <v>1</v>
      </c>
      <c r="T338" s="670">
        <f>IFERROR(VLOOKUP($A338,NotaCredito2_0!$N$5:$N$256,1,0),1)</f>
        <v>1</v>
      </c>
      <c r="U338" s="670">
        <f>IFERROR(VLOOKUP($A338,NotaDebito2_0!$N$5:$N$253,1,0),1)</f>
        <v>1</v>
      </c>
      <c r="V338" s="670">
        <f>IFERROR(VLOOKUP($A338,General!$C$5:$C$233,1,0),1)</f>
        <v>1</v>
      </c>
      <c r="W338" s="670">
        <f>IFERROR(VLOOKUP($A338,Firma!$H$5:$H$233,1,0),1)</f>
        <v>1</v>
      </c>
      <c r="X338" s="425" t="s">
        <v>820</v>
      </c>
      <c r="Y338" s="1477" t="str">
        <f t="shared" si="5"/>
        <v/>
      </c>
    </row>
    <row r="339" spans="1:25" customFormat="1">
      <c r="A339" s="1439" t="s">
        <v>2258</v>
      </c>
      <c r="B339" s="1425" t="s">
        <v>2257</v>
      </c>
      <c r="C339" s="1425"/>
      <c r="D339" s="1425"/>
      <c r="E339" s="579"/>
      <c r="F339" s="670" t="str">
        <f>IFERROR(VLOOKUP(A339,Factura1_0!$K$5:$K$234,1,0),"1")</f>
        <v>1</v>
      </c>
      <c r="G339" s="670">
        <f>IFERROR(VLOOKUP(A339,Boleta1_0!$K$5:$K$234,1,0),1)</f>
        <v>1</v>
      </c>
      <c r="H339" s="670">
        <f>IFERROR(VLOOKUP(A339,'Servicios Públicos1_0'!$K$5:$K$233,1,0),1)</f>
        <v>1</v>
      </c>
      <c r="I339" s="670">
        <f>IFERROR(VLOOKUP(A339,'Nota de Débito1_0'!$K$5:$K$234,1,0),1)</f>
        <v>1</v>
      </c>
      <c r="J339" s="670">
        <f>IFERROR(VLOOKUP(A339,'Nota de Crédito1_0'!$K$5:$K$234,1,0),1)</f>
        <v>1</v>
      </c>
      <c r="K339" s="670">
        <f>IFERROR(VLOOKUP(A339,Retenciones1_0!$K$5:$K$234,1,0),1)</f>
        <v>1</v>
      </c>
      <c r="L339" s="670">
        <f>IFERROR(VLOOKUP(A339,Percepciones1_0!$K$5:$K$234,1,0),1)</f>
        <v>1</v>
      </c>
      <c r="M339" s="670">
        <f>IFERROR(VLOOKUP(A339,Guía1_0!$K$5:$K$235,1,0),1)</f>
        <v>1</v>
      </c>
      <c r="N339" s="670">
        <f>IFERROR(VLOOKUP(A339,'Resumen Diario1_1'!$K$5:$K$233,1,0),1)</f>
        <v>1</v>
      </c>
      <c r="O339" s="670">
        <f>IFERROR(VLOOKUP(A339,'Comunicación de Baja1_0'!$K$5:$K$233,1,0),1)</f>
        <v>1</v>
      </c>
      <c r="P339" s="670">
        <f>IFERROR(VLOOKUP(A339,'Resumen de reversiones1_0'!$K$5:$K$1000,1,0),1)</f>
        <v>1</v>
      </c>
      <c r="Q339" s="1404">
        <f>IFERROR(VLOOKUP(A339,Factura2_0!$N$5:$N$1045,1,0),1)</f>
        <v>1</v>
      </c>
      <c r="R339" s="670">
        <f>IFERROR(VLOOKUP($A339,Boleta2_0!$N$5:$N$1106,1,0),1)</f>
        <v>1</v>
      </c>
      <c r="S339" s="1404">
        <f>IFERROR(VLOOKUP($A339,'Servicios Públicos2_0'!$N$5:$N$262,1,0),1)</f>
        <v>1</v>
      </c>
      <c r="T339" s="670">
        <f>IFERROR(VLOOKUP($A339,NotaCredito2_0!$N$5:$N$256,1,0),1)</f>
        <v>1</v>
      </c>
      <c r="U339" s="670">
        <f>IFERROR(VLOOKUP($A339,NotaDebito2_0!$N$5:$N$253,1,0),1)</f>
        <v>1</v>
      </c>
      <c r="V339" s="670">
        <f>IFERROR(VLOOKUP($A339,General!$C$5:$C$233,1,0),1)</f>
        <v>1</v>
      </c>
      <c r="W339" s="670">
        <f>IFERROR(VLOOKUP($A339,Firma!$H$5:$H$233,1,0),1)</f>
        <v>1</v>
      </c>
      <c r="X339" s="425" t="s">
        <v>2258</v>
      </c>
      <c r="Y339" s="1477" t="str">
        <f t="shared" si="5"/>
        <v/>
      </c>
    </row>
    <row r="340" spans="1:25" customFormat="1">
      <c r="A340" s="1439" t="s">
        <v>2256</v>
      </c>
      <c r="B340" s="1425" t="s">
        <v>2118</v>
      </c>
      <c r="C340" s="1425"/>
      <c r="D340" s="1425"/>
      <c r="E340" s="579"/>
      <c r="F340" s="670" t="str">
        <f>IFERROR(VLOOKUP(A340,Factura1_0!$K$5:$K$234,1,0),"1")</f>
        <v>1</v>
      </c>
      <c r="G340" s="670">
        <f>IFERROR(VLOOKUP(A340,Boleta1_0!$K$5:$K$234,1,0),1)</f>
        <v>1</v>
      </c>
      <c r="H340" s="670">
        <f>IFERROR(VLOOKUP(A340,'Servicios Públicos1_0'!$K$5:$K$233,1,0),1)</f>
        <v>1</v>
      </c>
      <c r="I340" s="670">
        <f>IFERROR(VLOOKUP(A340,'Nota de Débito1_0'!$K$5:$K$234,1,0),1)</f>
        <v>1</v>
      </c>
      <c r="J340" s="670">
        <f>IFERROR(VLOOKUP(A340,'Nota de Crédito1_0'!$K$5:$K$234,1,0),1)</f>
        <v>1</v>
      </c>
      <c r="K340" s="670">
        <f>IFERROR(VLOOKUP(A340,Retenciones1_0!$K$5:$K$234,1,0),1)</f>
        <v>1</v>
      </c>
      <c r="L340" s="670">
        <f>IFERROR(VLOOKUP(A340,Percepciones1_0!$K$5:$K$234,1,0),1)</f>
        <v>1</v>
      </c>
      <c r="M340" s="670">
        <f>IFERROR(VLOOKUP(A340,Guía1_0!$K$5:$K$235,1,0),1)</f>
        <v>1</v>
      </c>
      <c r="N340" s="670">
        <f>IFERROR(VLOOKUP(A340,'Resumen Diario1_1'!$K$5:$K$233,1,0),1)</f>
        <v>1</v>
      </c>
      <c r="O340" s="670">
        <f>IFERROR(VLOOKUP(A340,'Comunicación de Baja1_0'!$K$5:$K$233,1,0),1)</f>
        <v>1</v>
      </c>
      <c r="P340" s="670">
        <f>IFERROR(VLOOKUP(A340,'Resumen de reversiones1_0'!$K$5:$K$1000,1,0),1)</f>
        <v>1</v>
      </c>
      <c r="Q340" s="1404">
        <f>IFERROR(VLOOKUP(A340,Factura2_0!$N$5:$N$1045,1,0),1)</f>
        <v>1</v>
      </c>
      <c r="R340" s="670">
        <f>IFERROR(VLOOKUP($A340,Boleta2_0!$N$5:$N$1106,1,0),1)</f>
        <v>1</v>
      </c>
      <c r="S340" s="1404">
        <f>IFERROR(VLOOKUP($A340,'Servicios Públicos2_0'!$N$5:$N$262,1,0),1)</f>
        <v>1</v>
      </c>
      <c r="T340" s="670">
        <f>IFERROR(VLOOKUP($A340,NotaCredito2_0!$N$5:$N$256,1,0),1)</f>
        <v>1</v>
      </c>
      <c r="U340" s="670">
        <f>IFERROR(VLOOKUP($A340,NotaDebito2_0!$N$5:$N$253,1,0),1)</f>
        <v>1</v>
      </c>
      <c r="V340" s="670">
        <f>IFERROR(VLOOKUP($A340,General!$C$5:$C$233,1,0),1)</f>
        <v>1</v>
      </c>
      <c r="W340" s="670">
        <f>IFERROR(VLOOKUP($A340,Firma!$H$5:$H$233,1,0),1)</f>
        <v>1</v>
      </c>
      <c r="X340" s="425" t="s">
        <v>2256</v>
      </c>
      <c r="Y340" s="1477" t="str">
        <f t="shared" si="5"/>
        <v/>
      </c>
    </row>
    <row r="341" spans="1:25" customFormat="1">
      <c r="A341" s="1439" t="s">
        <v>2255</v>
      </c>
      <c r="B341" s="1425" t="s">
        <v>2254</v>
      </c>
      <c r="C341" s="1425"/>
      <c r="D341" s="1425"/>
      <c r="E341" s="579"/>
      <c r="F341" s="670" t="str">
        <f>IFERROR(VLOOKUP(A341,Factura1_0!$K$5:$K$234,1,0),"1")</f>
        <v>1</v>
      </c>
      <c r="G341" s="670">
        <f>IFERROR(VLOOKUP(A341,Boleta1_0!$K$5:$K$234,1,0),1)</f>
        <v>1</v>
      </c>
      <c r="H341" s="670">
        <f>IFERROR(VLOOKUP(A341,'Servicios Públicos1_0'!$K$5:$K$233,1,0),1)</f>
        <v>1</v>
      </c>
      <c r="I341" s="670">
        <f>IFERROR(VLOOKUP(A341,'Nota de Débito1_0'!$K$5:$K$234,1,0),1)</f>
        <v>1</v>
      </c>
      <c r="J341" s="670">
        <f>IFERROR(VLOOKUP(A341,'Nota de Crédito1_0'!$K$5:$K$234,1,0),1)</f>
        <v>1</v>
      </c>
      <c r="K341" s="670">
        <f>IFERROR(VLOOKUP(A341,Retenciones1_0!$K$5:$K$234,1,0),1)</f>
        <v>1</v>
      </c>
      <c r="L341" s="670">
        <f>IFERROR(VLOOKUP(A341,Percepciones1_0!$K$5:$K$234,1,0),1)</f>
        <v>1</v>
      </c>
      <c r="M341" s="670">
        <f>IFERROR(VLOOKUP(A341,Guía1_0!$K$5:$K$235,1,0),1)</f>
        <v>1</v>
      </c>
      <c r="N341" s="670">
        <f>IFERROR(VLOOKUP(A341,'Resumen Diario1_1'!$K$5:$K$233,1,0),1)</f>
        <v>1</v>
      </c>
      <c r="O341" s="670">
        <f>IFERROR(VLOOKUP(A341,'Comunicación de Baja1_0'!$K$5:$K$233,1,0),1)</f>
        <v>1</v>
      </c>
      <c r="P341" s="670">
        <f>IFERROR(VLOOKUP(A341,'Resumen de reversiones1_0'!$K$5:$K$1000,1,0),1)</f>
        <v>1</v>
      </c>
      <c r="Q341" s="1404">
        <f>IFERROR(VLOOKUP(A341,Factura2_0!$N$5:$N$1045,1,0),1)</f>
        <v>1</v>
      </c>
      <c r="R341" s="670">
        <f>IFERROR(VLOOKUP($A341,Boleta2_0!$N$5:$N$1106,1,0),1)</f>
        <v>1</v>
      </c>
      <c r="S341" s="1404">
        <f>IFERROR(VLOOKUP($A341,'Servicios Públicos2_0'!$N$5:$N$262,1,0),1)</f>
        <v>1</v>
      </c>
      <c r="T341" s="670">
        <f>IFERROR(VLOOKUP($A341,NotaCredito2_0!$N$5:$N$256,1,0),1)</f>
        <v>1</v>
      </c>
      <c r="U341" s="670">
        <f>IFERROR(VLOOKUP($A341,NotaDebito2_0!$N$5:$N$253,1,0),1)</f>
        <v>1</v>
      </c>
      <c r="V341" s="670">
        <f>IFERROR(VLOOKUP($A341,General!$C$5:$C$233,1,0),1)</f>
        <v>1</v>
      </c>
      <c r="W341" s="670">
        <f>IFERROR(VLOOKUP($A341,Firma!$H$5:$H$233,1,0),1)</f>
        <v>1</v>
      </c>
      <c r="X341" s="425" t="s">
        <v>2255</v>
      </c>
      <c r="Y341" s="1477" t="str">
        <f t="shared" si="5"/>
        <v/>
      </c>
    </row>
    <row r="342" spans="1:25" customFormat="1">
      <c r="A342" s="1439" t="s">
        <v>2253</v>
      </c>
      <c r="B342" s="1425" t="s">
        <v>2122</v>
      </c>
      <c r="C342" s="1425"/>
      <c r="D342" s="1425"/>
      <c r="E342" s="579"/>
      <c r="F342" s="670" t="str">
        <f>IFERROR(VLOOKUP(A342,Factura1_0!$K$5:$K$234,1,0),"1")</f>
        <v>1</v>
      </c>
      <c r="G342" s="670">
        <f>IFERROR(VLOOKUP(A342,Boleta1_0!$K$5:$K$234,1,0),1)</f>
        <v>1</v>
      </c>
      <c r="H342" s="670">
        <f>IFERROR(VLOOKUP(A342,'Servicios Públicos1_0'!$K$5:$K$233,1,0),1)</f>
        <v>1</v>
      </c>
      <c r="I342" s="670">
        <f>IFERROR(VLOOKUP(A342,'Nota de Débito1_0'!$K$5:$K$234,1,0),1)</f>
        <v>1</v>
      </c>
      <c r="J342" s="670">
        <f>IFERROR(VLOOKUP(A342,'Nota de Crédito1_0'!$K$5:$K$234,1,0),1)</f>
        <v>1</v>
      </c>
      <c r="K342" s="670">
        <f>IFERROR(VLOOKUP(A342,Retenciones1_0!$K$5:$K$234,1,0),1)</f>
        <v>1</v>
      </c>
      <c r="L342" s="670">
        <f>IFERROR(VLOOKUP(A342,Percepciones1_0!$K$5:$K$234,1,0),1)</f>
        <v>1</v>
      </c>
      <c r="M342" s="670">
        <f>IFERROR(VLOOKUP(A342,Guía1_0!$K$5:$K$235,1,0),1)</f>
        <v>1</v>
      </c>
      <c r="N342" s="670">
        <f>IFERROR(VLOOKUP(A342,'Resumen Diario1_1'!$K$5:$K$233,1,0),1)</f>
        <v>1</v>
      </c>
      <c r="O342" s="670">
        <f>IFERROR(VLOOKUP(A342,'Comunicación de Baja1_0'!$K$5:$K$233,1,0),1)</f>
        <v>1</v>
      </c>
      <c r="P342" s="670">
        <f>IFERROR(VLOOKUP(A342,'Resumen de reversiones1_0'!$K$5:$K$1000,1,0),1)</f>
        <v>1</v>
      </c>
      <c r="Q342" s="1404">
        <f>IFERROR(VLOOKUP(A342,Factura2_0!$N$5:$N$1045,1,0),1)</f>
        <v>1</v>
      </c>
      <c r="R342" s="670">
        <f>IFERROR(VLOOKUP($A342,Boleta2_0!$N$5:$N$1106,1,0),1)</f>
        <v>1</v>
      </c>
      <c r="S342" s="1404">
        <f>IFERROR(VLOOKUP($A342,'Servicios Públicos2_0'!$N$5:$N$262,1,0),1)</f>
        <v>1</v>
      </c>
      <c r="T342" s="670">
        <f>IFERROR(VLOOKUP($A342,NotaCredito2_0!$N$5:$N$256,1,0),1)</f>
        <v>1</v>
      </c>
      <c r="U342" s="670">
        <f>IFERROR(VLOOKUP($A342,NotaDebito2_0!$N$5:$N$253,1,0),1)</f>
        <v>1</v>
      </c>
      <c r="V342" s="670">
        <f>IFERROR(VLOOKUP($A342,General!$C$5:$C$233,1,0),1)</f>
        <v>1</v>
      </c>
      <c r="W342" s="670">
        <f>IFERROR(VLOOKUP($A342,Firma!$H$5:$H$233,1,0),1)</f>
        <v>1</v>
      </c>
      <c r="X342" s="425" t="s">
        <v>2253</v>
      </c>
      <c r="Y342" s="1477" t="str">
        <f t="shared" si="5"/>
        <v/>
      </c>
    </row>
    <row r="343" spans="1:25" customFormat="1">
      <c r="A343" s="1439" t="s">
        <v>842</v>
      </c>
      <c r="B343" s="1425" t="s">
        <v>510</v>
      </c>
      <c r="C343" s="1425"/>
      <c r="D343" s="1425"/>
      <c r="E343" s="579"/>
      <c r="F343" s="670" t="str">
        <f>IFERROR(VLOOKUP(A343,Factura1_0!$K$5:$K$234,1,0),"1")</f>
        <v>1</v>
      </c>
      <c r="G343" s="670">
        <f>IFERROR(VLOOKUP(A343,Boleta1_0!$K$5:$K$234,1,0),1)</f>
        <v>1</v>
      </c>
      <c r="H343" s="670">
        <f>IFERROR(VLOOKUP(A343,'Servicios Públicos1_0'!$K$5:$K$233,1,0),1)</f>
        <v>1</v>
      </c>
      <c r="I343" s="670">
        <f>IFERROR(VLOOKUP(A343,'Nota de Débito1_0'!$K$5:$K$234,1,0),1)</f>
        <v>1</v>
      </c>
      <c r="J343" s="670">
        <f>IFERROR(VLOOKUP(A343,'Nota de Crédito1_0'!$K$5:$K$234,1,0),1)</f>
        <v>1</v>
      </c>
      <c r="K343" s="670">
        <f>IFERROR(VLOOKUP(A343,Retenciones1_0!$K$5:$K$234,1,0),1)</f>
        <v>1</v>
      </c>
      <c r="L343" s="670">
        <f>IFERROR(VLOOKUP(A343,Percepciones1_0!$K$5:$K$234,1,0),1)</f>
        <v>1</v>
      </c>
      <c r="M343" s="670">
        <f>IFERROR(VLOOKUP(A343,Guía1_0!$K$5:$K$235,1,0),1)</f>
        <v>1</v>
      </c>
      <c r="N343" s="670">
        <f>IFERROR(VLOOKUP(A343,'Resumen Diario1_1'!$K$5:$K$233,1,0),1)</f>
        <v>1</v>
      </c>
      <c r="O343" s="670">
        <f>IFERROR(VLOOKUP(A343,'Comunicación de Baja1_0'!$K$5:$K$233,1,0),1)</f>
        <v>1</v>
      </c>
      <c r="P343" s="670">
        <f>IFERROR(VLOOKUP(A343,'Resumen de reversiones1_0'!$K$5:$K$1000,1,0),1)</f>
        <v>1</v>
      </c>
      <c r="Q343" s="1404">
        <f>IFERROR(VLOOKUP(A343,Factura2_0!$N$5:$N$1045,1,0),1)</f>
        <v>1</v>
      </c>
      <c r="R343" s="670">
        <f>IFERROR(VLOOKUP($A343,Boleta2_0!$N$5:$N$1106,1,0),1)</f>
        <v>1</v>
      </c>
      <c r="S343" s="1404">
        <f>IFERROR(VLOOKUP($A343,'Servicios Públicos2_0'!$N$5:$N$262,1,0),1)</f>
        <v>1</v>
      </c>
      <c r="T343" s="670">
        <f>IFERROR(VLOOKUP($A343,NotaCredito2_0!$N$5:$N$256,1,0),1)</f>
        <v>1</v>
      </c>
      <c r="U343" s="670">
        <f>IFERROR(VLOOKUP($A343,NotaDebito2_0!$N$5:$N$253,1,0),1)</f>
        <v>1</v>
      </c>
      <c r="V343" s="670">
        <f>IFERROR(VLOOKUP($A343,General!$C$5:$C$233,1,0),1)</f>
        <v>1</v>
      </c>
      <c r="W343" s="670">
        <f>IFERROR(VLOOKUP($A343,Firma!$H$5:$H$233,1,0),1)</f>
        <v>1</v>
      </c>
      <c r="X343" s="425" t="s">
        <v>842</v>
      </c>
      <c r="Y343" s="1477" t="str">
        <f t="shared" si="5"/>
        <v/>
      </c>
    </row>
    <row r="344" spans="1:25" customFormat="1">
      <c r="A344" s="1439" t="s">
        <v>841</v>
      </c>
      <c r="B344" s="1425" t="s">
        <v>843</v>
      </c>
      <c r="C344" s="1425"/>
      <c r="D344" s="1425"/>
      <c r="E344" s="579"/>
      <c r="F344" s="670" t="str">
        <f>IFERROR(VLOOKUP(A344,Factura1_0!$K$5:$K$234,1,0),"1")</f>
        <v>1</v>
      </c>
      <c r="G344" s="670">
        <f>IFERROR(VLOOKUP(A344,Boleta1_0!$K$5:$K$234,1,0),1)</f>
        <v>1</v>
      </c>
      <c r="H344" s="670">
        <f>IFERROR(VLOOKUP(A344,'Servicios Públicos1_0'!$K$5:$K$233,1,0),1)</f>
        <v>1</v>
      </c>
      <c r="I344" s="670">
        <f>IFERROR(VLOOKUP(A344,'Nota de Débito1_0'!$K$5:$K$234,1,0),1)</f>
        <v>1</v>
      </c>
      <c r="J344" s="670">
        <f>IFERROR(VLOOKUP(A344,'Nota de Crédito1_0'!$K$5:$K$234,1,0),1)</f>
        <v>1</v>
      </c>
      <c r="K344" s="670">
        <f>IFERROR(VLOOKUP(A344,Retenciones1_0!$K$5:$K$234,1,0),1)</f>
        <v>1</v>
      </c>
      <c r="L344" s="670">
        <f>IFERROR(VLOOKUP(A344,Percepciones1_0!$K$5:$K$234,1,0),1)</f>
        <v>1</v>
      </c>
      <c r="M344" s="670">
        <f>IFERROR(VLOOKUP(A344,Guía1_0!$K$5:$K$235,1,0),1)</f>
        <v>1</v>
      </c>
      <c r="N344" s="670">
        <f>IFERROR(VLOOKUP(A344,'Resumen Diario1_1'!$K$5:$K$233,1,0),1)</f>
        <v>1</v>
      </c>
      <c r="O344" s="670">
        <f>IFERROR(VLOOKUP(A344,'Comunicación de Baja1_0'!$K$5:$K$233,1,0),1)</f>
        <v>1</v>
      </c>
      <c r="P344" s="670">
        <f>IFERROR(VLOOKUP(A344,'Resumen de reversiones1_0'!$K$5:$K$1000,1,0),1)</f>
        <v>1</v>
      </c>
      <c r="Q344" s="1404">
        <f>IFERROR(VLOOKUP(A344,Factura2_0!$N$5:$N$1045,1,0),1)</f>
        <v>1</v>
      </c>
      <c r="R344" s="670">
        <f>IFERROR(VLOOKUP($A344,Boleta2_0!$N$5:$N$1106,1,0),1)</f>
        <v>1</v>
      </c>
      <c r="S344" s="1404">
        <f>IFERROR(VLOOKUP($A344,'Servicios Públicos2_0'!$N$5:$N$262,1,0),1)</f>
        <v>1</v>
      </c>
      <c r="T344" s="670">
        <f>IFERROR(VLOOKUP($A344,NotaCredito2_0!$N$5:$N$256,1,0),1)</f>
        <v>1</v>
      </c>
      <c r="U344" s="670">
        <f>IFERROR(VLOOKUP($A344,NotaDebito2_0!$N$5:$N$253,1,0),1)</f>
        <v>1</v>
      </c>
      <c r="V344" s="670">
        <f>IFERROR(VLOOKUP($A344,General!$C$5:$C$233,1,0),1)</f>
        <v>1</v>
      </c>
      <c r="W344" s="670">
        <f>IFERROR(VLOOKUP($A344,Firma!$H$5:$H$233,1,0),1)</f>
        <v>1</v>
      </c>
      <c r="X344" s="425" t="s">
        <v>841</v>
      </c>
      <c r="Y344" s="1477" t="str">
        <f t="shared" si="5"/>
        <v/>
      </c>
    </row>
    <row r="345" spans="1:25" customFormat="1">
      <c r="A345" s="1439" t="s">
        <v>840</v>
      </c>
      <c r="B345" s="1425" t="s">
        <v>845</v>
      </c>
      <c r="C345" s="1425"/>
      <c r="D345" s="1425"/>
      <c r="E345" s="579"/>
      <c r="F345" s="670" t="str">
        <f>IFERROR(VLOOKUP(A345,Factura1_0!$K$5:$K$234,1,0),"1")</f>
        <v>1</v>
      </c>
      <c r="G345" s="670">
        <f>IFERROR(VLOOKUP(A345,Boleta1_0!$K$5:$K$234,1,0),1)</f>
        <v>1</v>
      </c>
      <c r="H345" s="670">
        <f>IFERROR(VLOOKUP(A345,'Servicios Públicos1_0'!$K$5:$K$233,1,0),1)</f>
        <v>1</v>
      </c>
      <c r="I345" s="670">
        <f>IFERROR(VLOOKUP(A345,'Nota de Débito1_0'!$K$5:$K$234,1,0),1)</f>
        <v>1</v>
      </c>
      <c r="J345" s="670">
        <f>IFERROR(VLOOKUP(A345,'Nota de Crédito1_0'!$K$5:$K$234,1,0),1)</f>
        <v>1</v>
      </c>
      <c r="K345" s="670">
        <f>IFERROR(VLOOKUP(A345,Retenciones1_0!$K$5:$K$234,1,0),1)</f>
        <v>1</v>
      </c>
      <c r="L345" s="670">
        <f>IFERROR(VLOOKUP(A345,Percepciones1_0!$K$5:$K$234,1,0),1)</f>
        <v>1</v>
      </c>
      <c r="M345" s="670">
        <f>IFERROR(VLOOKUP(A345,Guía1_0!$K$5:$K$235,1,0),1)</f>
        <v>1</v>
      </c>
      <c r="N345" s="670" t="str">
        <f>IFERROR(VLOOKUP(A345,'Resumen Diario1_1'!$K$5:$K$233,1,0),1)</f>
        <v>2218</v>
      </c>
      <c r="O345" s="670">
        <f>IFERROR(VLOOKUP(A345,'Comunicación de Baja1_0'!$K$5:$K$233,1,0),1)</f>
        <v>1</v>
      </c>
      <c r="P345" s="670">
        <f>IFERROR(VLOOKUP(A345,'Resumen de reversiones1_0'!$K$5:$K$1000,1,0),1)</f>
        <v>1</v>
      </c>
      <c r="Q345" s="1404">
        <f>IFERROR(VLOOKUP(A345,Factura2_0!$N$5:$N$1045,1,0),1)</f>
        <v>1</v>
      </c>
      <c r="R345" s="670">
        <f>IFERROR(VLOOKUP($A345,Boleta2_0!$N$5:$N$1106,1,0),1)</f>
        <v>1</v>
      </c>
      <c r="S345" s="1404">
        <f>IFERROR(VLOOKUP($A345,'Servicios Públicos2_0'!$N$5:$N$262,1,0),1)</f>
        <v>1</v>
      </c>
      <c r="T345" s="670">
        <f>IFERROR(VLOOKUP($A345,NotaCredito2_0!$N$5:$N$256,1,0),1)</f>
        <v>1</v>
      </c>
      <c r="U345" s="670">
        <f>IFERROR(VLOOKUP($A345,NotaDebito2_0!$N$5:$N$253,1,0),1)</f>
        <v>1</v>
      </c>
      <c r="V345" s="670">
        <f>IFERROR(VLOOKUP($A345,General!$C$5:$C$233,1,0),1)</f>
        <v>1</v>
      </c>
      <c r="W345" s="670">
        <f>IFERROR(VLOOKUP($A345,Firma!$H$5:$H$233,1,0),1)</f>
        <v>1</v>
      </c>
      <c r="X345" s="425" t="s">
        <v>840</v>
      </c>
      <c r="Y345" s="1477" t="str">
        <f t="shared" si="5"/>
        <v>2218</v>
      </c>
    </row>
    <row r="346" spans="1:25" customFormat="1">
      <c r="A346" s="1439" t="s">
        <v>839</v>
      </c>
      <c r="B346" s="1425" t="s">
        <v>844</v>
      </c>
      <c r="C346" s="1425"/>
      <c r="D346" s="1425"/>
      <c r="E346" s="579"/>
      <c r="F346" s="670" t="str">
        <f>IFERROR(VLOOKUP(A346,Factura1_0!$K$5:$K$234,1,0),"1")</f>
        <v>1</v>
      </c>
      <c r="G346" s="670">
        <f>IFERROR(VLOOKUP(A346,Boleta1_0!$K$5:$K$234,1,0),1)</f>
        <v>1</v>
      </c>
      <c r="H346" s="670">
        <f>IFERROR(VLOOKUP(A346,'Servicios Públicos1_0'!$K$5:$K$233,1,0),1)</f>
        <v>1</v>
      </c>
      <c r="I346" s="670">
        <f>IFERROR(VLOOKUP(A346,'Nota de Débito1_0'!$K$5:$K$234,1,0),1)</f>
        <v>1</v>
      </c>
      <c r="J346" s="670">
        <f>IFERROR(VLOOKUP(A346,'Nota de Crédito1_0'!$K$5:$K$234,1,0),1)</f>
        <v>1</v>
      </c>
      <c r="K346" s="670">
        <f>IFERROR(VLOOKUP(A346,Retenciones1_0!$K$5:$K$234,1,0),1)</f>
        <v>1</v>
      </c>
      <c r="L346" s="670">
        <f>IFERROR(VLOOKUP(A346,Percepciones1_0!$K$5:$K$234,1,0),1)</f>
        <v>1</v>
      </c>
      <c r="M346" s="670">
        <f>IFERROR(VLOOKUP(A346,Guía1_0!$K$5:$K$235,1,0),1)</f>
        <v>1</v>
      </c>
      <c r="N346" s="670" t="str">
        <f>IFERROR(VLOOKUP(A346,'Resumen Diario1_1'!$K$5:$K$233,1,0),1)</f>
        <v>2219</v>
      </c>
      <c r="O346" s="670">
        <f>IFERROR(VLOOKUP(A346,'Comunicación de Baja1_0'!$K$5:$K$233,1,0),1)</f>
        <v>1</v>
      </c>
      <c r="P346" s="670">
        <f>IFERROR(VLOOKUP(A346,'Resumen de reversiones1_0'!$K$5:$K$1000,1,0),1)</f>
        <v>1</v>
      </c>
      <c r="Q346" s="1404">
        <f>IFERROR(VLOOKUP(A346,Factura2_0!$N$5:$N$1045,1,0),1)</f>
        <v>1</v>
      </c>
      <c r="R346" s="670">
        <f>IFERROR(VLOOKUP($A346,Boleta2_0!$N$5:$N$1106,1,0),1)</f>
        <v>1</v>
      </c>
      <c r="S346" s="1404">
        <f>IFERROR(VLOOKUP($A346,'Servicios Públicos2_0'!$N$5:$N$262,1,0),1)</f>
        <v>1</v>
      </c>
      <c r="T346" s="670">
        <f>IFERROR(VLOOKUP($A346,NotaCredito2_0!$N$5:$N$256,1,0),1)</f>
        <v>1</v>
      </c>
      <c r="U346" s="670">
        <f>IFERROR(VLOOKUP($A346,NotaDebito2_0!$N$5:$N$253,1,0),1)</f>
        <v>1</v>
      </c>
      <c r="V346" s="670">
        <f>IFERROR(VLOOKUP($A346,General!$C$5:$C$233,1,0),1)</f>
        <v>1</v>
      </c>
      <c r="W346" s="670">
        <f>IFERROR(VLOOKUP($A346,Firma!$H$5:$H$233,1,0),1)</f>
        <v>1</v>
      </c>
      <c r="X346" s="425" t="s">
        <v>839</v>
      </c>
      <c r="Y346" s="1477" t="str">
        <f t="shared" si="5"/>
        <v>2219</v>
      </c>
    </row>
    <row r="347" spans="1:25" customFormat="1">
      <c r="A347" s="1439" t="s">
        <v>2252</v>
      </c>
      <c r="B347" s="1425" t="s">
        <v>818</v>
      </c>
      <c r="C347" s="1425"/>
      <c r="D347" s="1425"/>
      <c r="E347" s="579"/>
      <c r="F347" s="670" t="str">
        <f>IFERROR(VLOOKUP(A347,Factura1_0!$K$5:$K$234,1,0),"1")</f>
        <v>1</v>
      </c>
      <c r="G347" s="670">
        <f>IFERROR(VLOOKUP(A347,Boleta1_0!$K$5:$K$234,1,0),1)</f>
        <v>1</v>
      </c>
      <c r="H347" s="670">
        <f>IFERROR(VLOOKUP(A347,'Servicios Públicos1_0'!$K$5:$K$233,1,0),1)</f>
        <v>1</v>
      </c>
      <c r="I347" s="670">
        <f>IFERROR(VLOOKUP(A347,'Nota de Débito1_0'!$K$5:$K$234,1,0),1)</f>
        <v>1</v>
      </c>
      <c r="J347" s="670">
        <f>IFERROR(VLOOKUP(A347,'Nota de Crédito1_0'!$K$5:$K$234,1,0),1)</f>
        <v>1</v>
      </c>
      <c r="K347" s="670">
        <f>IFERROR(VLOOKUP(A347,Retenciones1_0!$K$5:$K$234,1,0),1)</f>
        <v>1</v>
      </c>
      <c r="L347" s="670">
        <f>IFERROR(VLOOKUP(A347,Percepciones1_0!$K$5:$K$234,1,0),1)</f>
        <v>1</v>
      </c>
      <c r="M347" s="670">
        <f>IFERROR(VLOOKUP(A347,Guía1_0!$K$5:$K$235,1,0),1)</f>
        <v>1</v>
      </c>
      <c r="N347" s="670" t="str">
        <f>IFERROR(VLOOKUP(A347,'Resumen Diario1_1'!$K$5:$K$233,1,0),1)</f>
        <v>2220</v>
      </c>
      <c r="O347" s="670" t="str">
        <f>IFERROR(VLOOKUP(A347,'Comunicación de Baja1_0'!$K$5:$K$233,1,0),1)</f>
        <v>2220</v>
      </c>
      <c r="P347" s="670" t="str">
        <f>IFERROR(VLOOKUP(A347,'Resumen de reversiones1_0'!$K$5:$K$1000,1,0),1)</f>
        <v>2220</v>
      </c>
      <c r="Q347" s="1404">
        <f>IFERROR(VLOOKUP(A347,Factura2_0!$N$5:$N$1045,1,0),1)</f>
        <v>1</v>
      </c>
      <c r="R347" s="670">
        <f>IFERROR(VLOOKUP($A347,Boleta2_0!$N$5:$N$1106,1,0),1)</f>
        <v>1</v>
      </c>
      <c r="S347" s="1404">
        <f>IFERROR(VLOOKUP($A347,'Servicios Públicos2_0'!$N$5:$N$262,1,0),1)</f>
        <v>1</v>
      </c>
      <c r="T347" s="670">
        <f>IFERROR(VLOOKUP($A347,NotaCredito2_0!$N$5:$N$256,1,0),1)</f>
        <v>1</v>
      </c>
      <c r="U347" s="670">
        <f>IFERROR(VLOOKUP($A347,NotaDebito2_0!$N$5:$N$253,1,0),1)</f>
        <v>1</v>
      </c>
      <c r="V347" s="670">
        <f>IFERROR(VLOOKUP($A347,General!$C$5:$C$233,1,0),1)</f>
        <v>1</v>
      </c>
      <c r="W347" s="670">
        <f>IFERROR(VLOOKUP($A347,Firma!$H$5:$H$233,1,0),1)</f>
        <v>1</v>
      </c>
      <c r="X347" s="425" t="s">
        <v>2252</v>
      </c>
      <c r="Y347" s="1477" t="str">
        <f t="shared" si="5"/>
        <v>2220</v>
      </c>
    </row>
    <row r="348" spans="1:25" customFormat="1">
      <c r="A348" s="1439" t="s">
        <v>2251</v>
      </c>
      <c r="B348" s="1425" t="s">
        <v>817</v>
      </c>
      <c r="C348" s="1425"/>
      <c r="D348" s="1425"/>
      <c r="E348" s="579"/>
      <c r="F348" s="670" t="str">
        <f>IFERROR(VLOOKUP(A348,Factura1_0!$K$5:$K$234,1,0),"1")</f>
        <v>1</v>
      </c>
      <c r="G348" s="670">
        <f>IFERROR(VLOOKUP(A348,Boleta1_0!$K$5:$K$234,1,0),1)</f>
        <v>1</v>
      </c>
      <c r="H348" s="670">
        <f>IFERROR(VLOOKUP(A348,'Servicios Públicos1_0'!$K$5:$K$233,1,0),1)</f>
        <v>1</v>
      </c>
      <c r="I348" s="670">
        <f>IFERROR(VLOOKUP(A348,'Nota de Débito1_0'!$K$5:$K$234,1,0),1)</f>
        <v>1</v>
      </c>
      <c r="J348" s="670">
        <f>IFERROR(VLOOKUP(A348,'Nota de Crédito1_0'!$K$5:$K$234,1,0),1)</f>
        <v>1</v>
      </c>
      <c r="K348" s="670">
        <f>IFERROR(VLOOKUP(A348,Retenciones1_0!$K$5:$K$234,1,0),1)</f>
        <v>1</v>
      </c>
      <c r="L348" s="670">
        <f>IFERROR(VLOOKUP(A348,Percepciones1_0!$K$5:$K$234,1,0),1)</f>
        <v>1</v>
      </c>
      <c r="M348" s="670">
        <f>IFERROR(VLOOKUP(A348,Guía1_0!$K$5:$K$235,1,0),1)</f>
        <v>1</v>
      </c>
      <c r="N348" s="670">
        <f>IFERROR(VLOOKUP(A348,'Resumen Diario1_1'!$K$5:$K$233,1,0),1)</f>
        <v>1</v>
      </c>
      <c r="O348" s="670">
        <f>IFERROR(VLOOKUP(A348,'Comunicación de Baja1_0'!$K$5:$K$233,1,0),1)</f>
        <v>1</v>
      </c>
      <c r="P348" s="670">
        <f>IFERROR(VLOOKUP(A348,'Resumen de reversiones1_0'!$K$5:$K$1000,1,0),1)</f>
        <v>1</v>
      </c>
      <c r="Q348" s="1404">
        <f>IFERROR(VLOOKUP(A348,Factura2_0!$N$5:$N$1045,1,0),1)</f>
        <v>1</v>
      </c>
      <c r="R348" s="670">
        <f>IFERROR(VLOOKUP($A348,Boleta2_0!$N$5:$N$1106,1,0),1)</f>
        <v>1</v>
      </c>
      <c r="S348" s="1404">
        <f>IFERROR(VLOOKUP($A348,'Servicios Públicos2_0'!$N$5:$N$262,1,0),1)</f>
        <v>1</v>
      </c>
      <c r="T348" s="670">
        <f>IFERROR(VLOOKUP($A348,NotaCredito2_0!$N$5:$N$256,1,0),1)</f>
        <v>1</v>
      </c>
      <c r="U348" s="670">
        <f>IFERROR(VLOOKUP($A348,NotaDebito2_0!$N$5:$N$253,1,0),1)</f>
        <v>1</v>
      </c>
      <c r="V348" s="670">
        <f>IFERROR(VLOOKUP($A348,General!$C$5:$C$233,1,0),1)</f>
        <v>1</v>
      </c>
      <c r="W348" s="670">
        <f>IFERROR(VLOOKUP($A348,Firma!$H$5:$H$233,1,0),1)</f>
        <v>1</v>
      </c>
      <c r="X348" s="425" t="s">
        <v>2251</v>
      </c>
      <c r="Y348" s="1477" t="str">
        <f t="shared" si="5"/>
        <v/>
      </c>
    </row>
    <row r="349" spans="1:25" customFormat="1">
      <c r="A349" s="1439" t="s">
        <v>2250</v>
      </c>
      <c r="B349" s="1425" t="s">
        <v>2249</v>
      </c>
      <c r="C349" s="1425"/>
      <c r="D349" s="1425"/>
      <c r="E349" s="579"/>
      <c r="F349" s="670" t="str">
        <f>IFERROR(VLOOKUP(A349,Factura1_0!$K$5:$K$234,1,0),"1")</f>
        <v>1</v>
      </c>
      <c r="G349" s="670">
        <f>IFERROR(VLOOKUP(A349,Boleta1_0!$K$5:$K$234,1,0),1)</f>
        <v>1</v>
      </c>
      <c r="H349" s="670">
        <f>IFERROR(VLOOKUP(A349,'Servicios Públicos1_0'!$K$5:$K$233,1,0),1)</f>
        <v>1</v>
      </c>
      <c r="I349" s="670">
        <f>IFERROR(VLOOKUP(A349,'Nota de Débito1_0'!$K$5:$K$234,1,0),1)</f>
        <v>1</v>
      </c>
      <c r="J349" s="670">
        <f>IFERROR(VLOOKUP(A349,'Nota de Crédito1_0'!$K$5:$K$234,1,0),1)</f>
        <v>1</v>
      </c>
      <c r="K349" s="670">
        <f>IFERROR(VLOOKUP(A349,Retenciones1_0!$K$5:$K$234,1,0),1)</f>
        <v>1</v>
      </c>
      <c r="L349" s="670">
        <f>IFERROR(VLOOKUP(A349,Percepciones1_0!$K$5:$K$234,1,0),1)</f>
        <v>1</v>
      </c>
      <c r="M349" s="670">
        <f>IFERROR(VLOOKUP(A349,Guía1_0!$K$5:$K$235,1,0),1)</f>
        <v>1</v>
      </c>
      <c r="N349" s="670">
        <f>IFERROR(VLOOKUP(A349,'Resumen Diario1_1'!$K$5:$K$233,1,0),1)</f>
        <v>1</v>
      </c>
      <c r="O349" s="670">
        <f>IFERROR(VLOOKUP(A349,'Comunicación de Baja1_0'!$K$5:$K$233,1,0),1)</f>
        <v>1</v>
      </c>
      <c r="P349" s="670">
        <f>IFERROR(VLOOKUP(A349,'Resumen de reversiones1_0'!$K$5:$K$1000,1,0),1)</f>
        <v>1</v>
      </c>
      <c r="Q349" s="1404">
        <f>IFERROR(VLOOKUP(A349,Factura2_0!$N$5:$N$1045,1,0),1)</f>
        <v>1</v>
      </c>
      <c r="R349" s="670">
        <f>IFERROR(VLOOKUP($A349,Boleta2_0!$N$5:$N$1106,1,0),1)</f>
        <v>1</v>
      </c>
      <c r="S349" s="1404">
        <f>IFERROR(VLOOKUP($A349,'Servicios Públicos2_0'!$N$5:$N$262,1,0),1)</f>
        <v>1</v>
      </c>
      <c r="T349" s="670">
        <f>IFERROR(VLOOKUP($A349,NotaCredito2_0!$N$5:$N$256,1,0),1)</f>
        <v>1</v>
      </c>
      <c r="U349" s="670">
        <f>IFERROR(VLOOKUP($A349,NotaDebito2_0!$N$5:$N$253,1,0),1)</f>
        <v>1</v>
      </c>
      <c r="V349" s="670">
        <f>IFERROR(VLOOKUP($A349,General!$C$5:$C$233,1,0),1)</f>
        <v>1</v>
      </c>
      <c r="W349" s="670">
        <f>IFERROR(VLOOKUP($A349,Firma!$H$5:$H$233,1,0),1)</f>
        <v>1</v>
      </c>
      <c r="X349" s="425" t="s">
        <v>2250</v>
      </c>
      <c r="Y349" s="1477" t="str">
        <f t="shared" si="5"/>
        <v/>
      </c>
    </row>
    <row r="350" spans="1:25" customFormat="1">
      <c r="A350" s="1439" t="s">
        <v>2248</v>
      </c>
      <c r="B350" s="1425" t="s">
        <v>220</v>
      </c>
      <c r="C350" s="1425"/>
      <c r="D350" s="1425"/>
      <c r="E350" s="579"/>
      <c r="F350" s="670" t="str">
        <f>IFERROR(VLOOKUP(A350,Factura1_0!$K$5:$K$234,1,0),"1")</f>
        <v>1</v>
      </c>
      <c r="G350" s="670">
        <f>IFERROR(VLOOKUP(A350,Boleta1_0!$K$5:$K$234,1,0),1)</f>
        <v>1</v>
      </c>
      <c r="H350" s="670">
        <f>IFERROR(VLOOKUP(A350,'Servicios Públicos1_0'!$K$5:$K$233,1,0),1)</f>
        <v>1</v>
      </c>
      <c r="I350" s="670">
        <f>IFERROR(VLOOKUP(A350,'Nota de Débito1_0'!$K$5:$K$234,1,0),1)</f>
        <v>1</v>
      </c>
      <c r="J350" s="670">
        <f>IFERROR(VLOOKUP(A350,'Nota de Crédito1_0'!$K$5:$K$234,1,0),1)</f>
        <v>1</v>
      </c>
      <c r="K350" s="670">
        <f>IFERROR(VLOOKUP(A350,Retenciones1_0!$K$5:$K$234,1,0),1)</f>
        <v>1</v>
      </c>
      <c r="L350" s="670">
        <f>IFERROR(VLOOKUP(A350,Percepciones1_0!$K$5:$K$234,1,0),1)</f>
        <v>1</v>
      </c>
      <c r="M350" s="670">
        <f>IFERROR(VLOOKUP(A350,Guía1_0!$K$5:$K$235,1,0),1)</f>
        <v>1</v>
      </c>
      <c r="N350" s="670" t="str">
        <f>IFERROR(VLOOKUP(A350,'Resumen Diario1_1'!$K$5:$K$233,1,0),1)</f>
        <v>2223</v>
      </c>
      <c r="O350" s="670">
        <f>IFERROR(VLOOKUP(A350,'Comunicación de Baja1_0'!$K$5:$K$233,1,0),1)</f>
        <v>1</v>
      </c>
      <c r="P350" s="670">
        <f>IFERROR(VLOOKUP(A350,'Resumen de reversiones1_0'!$K$5:$K$1000,1,0),1)</f>
        <v>1</v>
      </c>
      <c r="Q350" s="1404">
        <f>IFERROR(VLOOKUP(A350,Factura2_0!$N$5:$N$1045,1,0),1)</f>
        <v>1</v>
      </c>
      <c r="R350" s="670">
        <f>IFERROR(VLOOKUP($A350,Boleta2_0!$N$5:$N$1106,1,0),1)</f>
        <v>1</v>
      </c>
      <c r="S350" s="1404">
        <f>IFERROR(VLOOKUP($A350,'Servicios Públicos2_0'!$N$5:$N$262,1,0),1)</f>
        <v>1</v>
      </c>
      <c r="T350" s="670">
        <f>IFERROR(VLOOKUP($A350,NotaCredito2_0!$N$5:$N$256,1,0),1)</f>
        <v>1</v>
      </c>
      <c r="U350" s="670">
        <f>IFERROR(VLOOKUP($A350,NotaDebito2_0!$N$5:$N$253,1,0),1)</f>
        <v>1</v>
      </c>
      <c r="V350" s="670">
        <f>IFERROR(VLOOKUP($A350,General!$C$5:$C$233,1,0),1)</f>
        <v>1</v>
      </c>
      <c r="W350" s="670">
        <f>IFERROR(VLOOKUP($A350,Firma!$H$5:$H$233,1,0),1)</f>
        <v>1</v>
      </c>
      <c r="X350" s="425" t="s">
        <v>2248</v>
      </c>
      <c r="Y350" s="1477" t="str">
        <f t="shared" si="5"/>
        <v>2223</v>
      </c>
    </row>
    <row r="351" spans="1:25" customFormat="1">
      <c r="A351" s="1439" t="s">
        <v>2247</v>
      </c>
      <c r="B351" s="1425" t="s">
        <v>2154</v>
      </c>
      <c r="C351" s="1425"/>
      <c r="D351" s="1425"/>
      <c r="E351" s="579"/>
      <c r="F351" s="670" t="str">
        <f>IFERROR(VLOOKUP(A351,Factura1_0!$K$5:$K$234,1,0),"1")</f>
        <v>1</v>
      </c>
      <c r="G351" s="670">
        <f>IFERROR(VLOOKUP(A351,Boleta1_0!$K$5:$K$234,1,0),1)</f>
        <v>1</v>
      </c>
      <c r="H351" s="670">
        <f>IFERROR(VLOOKUP(A351,'Servicios Públicos1_0'!$K$5:$K$233,1,0),1)</f>
        <v>1</v>
      </c>
      <c r="I351" s="670">
        <f>IFERROR(VLOOKUP(A351,'Nota de Débito1_0'!$K$5:$K$234,1,0),1)</f>
        <v>1</v>
      </c>
      <c r="J351" s="670">
        <f>IFERROR(VLOOKUP(A351,'Nota de Crédito1_0'!$K$5:$K$234,1,0),1)</f>
        <v>1</v>
      </c>
      <c r="K351" s="670">
        <f>IFERROR(VLOOKUP(A351,Retenciones1_0!$K$5:$K$234,1,0),1)</f>
        <v>1</v>
      </c>
      <c r="L351" s="670">
        <f>IFERROR(VLOOKUP(A351,Percepciones1_0!$K$5:$K$234,1,0),1)</f>
        <v>1</v>
      </c>
      <c r="M351" s="670">
        <f>IFERROR(VLOOKUP(A351,Guía1_0!$K$5:$K$235,1,0),1)</f>
        <v>1</v>
      </c>
      <c r="N351" s="670">
        <f>IFERROR(VLOOKUP(A351,'Resumen Diario1_1'!$K$5:$K$233,1,0),1)</f>
        <v>1</v>
      </c>
      <c r="O351" s="670">
        <f>IFERROR(VLOOKUP(A351,'Comunicación de Baja1_0'!$K$5:$K$233,1,0),1)</f>
        <v>1</v>
      </c>
      <c r="P351" s="670">
        <f>IFERROR(VLOOKUP(A351,'Resumen de reversiones1_0'!$K$5:$K$1000,1,0),1)</f>
        <v>1</v>
      </c>
      <c r="Q351" s="1404">
        <f>IFERROR(VLOOKUP(A351,Factura2_0!$N$5:$N$1045,1,0),1)</f>
        <v>1</v>
      </c>
      <c r="R351" s="670">
        <f>IFERROR(VLOOKUP($A351,Boleta2_0!$N$5:$N$1106,1,0),1)</f>
        <v>1</v>
      </c>
      <c r="S351" s="1404">
        <f>IFERROR(VLOOKUP($A351,'Servicios Públicos2_0'!$N$5:$N$262,1,0),1)</f>
        <v>1</v>
      </c>
      <c r="T351" s="670">
        <f>IFERROR(VLOOKUP($A351,NotaCredito2_0!$N$5:$N$256,1,0),1)</f>
        <v>1</v>
      </c>
      <c r="U351" s="670">
        <f>IFERROR(VLOOKUP($A351,NotaDebito2_0!$N$5:$N$253,1,0),1)</f>
        <v>1</v>
      </c>
      <c r="V351" s="670">
        <f>IFERROR(VLOOKUP($A351,General!$C$5:$C$233,1,0),1)</f>
        <v>1</v>
      </c>
      <c r="W351" s="670">
        <f>IFERROR(VLOOKUP($A351,Firma!$H$5:$H$233,1,0),1)</f>
        <v>1</v>
      </c>
      <c r="X351" s="425" t="s">
        <v>2247</v>
      </c>
      <c r="Y351" s="1477" t="str">
        <f t="shared" si="5"/>
        <v/>
      </c>
    </row>
    <row r="352" spans="1:25" customFormat="1">
      <c r="A352" s="1439" t="s">
        <v>2246</v>
      </c>
      <c r="B352" s="1425" t="s">
        <v>205</v>
      </c>
      <c r="C352" s="1425"/>
      <c r="D352" s="1425"/>
      <c r="E352" s="579"/>
      <c r="F352" s="670" t="str">
        <f>IFERROR(VLOOKUP(A352,Factura1_0!$K$5:$K$234,1,0),"1")</f>
        <v>1</v>
      </c>
      <c r="G352" s="670">
        <f>IFERROR(VLOOKUP(A352,Boleta1_0!$K$5:$K$234,1,0),1)</f>
        <v>1</v>
      </c>
      <c r="H352" s="670">
        <f>IFERROR(VLOOKUP(A352,'Servicios Públicos1_0'!$K$5:$K$233,1,0),1)</f>
        <v>1</v>
      </c>
      <c r="I352" s="670">
        <f>IFERROR(VLOOKUP(A352,'Nota de Débito1_0'!$K$5:$K$234,1,0),1)</f>
        <v>1</v>
      </c>
      <c r="J352" s="670">
        <f>IFERROR(VLOOKUP(A352,'Nota de Crédito1_0'!$K$5:$K$234,1,0),1)</f>
        <v>1</v>
      </c>
      <c r="K352" s="670">
        <f>IFERROR(VLOOKUP(A352,Retenciones1_0!$K$5:$K$234,1,0),1)</f>
        <v>1</v>
      </c>
      <c r="L352" s="670">
        <f>IFERROR(VLOOKUP(A352,Percepciones1_0!$K$5:$K$234,1,0),1)</f>
        <v>1</v>
      </c>
      <c r="M352" s="670">
        <f>IFERROR(VLOOKUP(A352,Guía1_0!$K$5:$K$235,1,0),1)</f>
        <v>1</v>
      </c>
      <c r="N352" s="670">
        <f>IFERROR(VLOOKUP(A352,'Resumen Diario1_1'!$K$5:$K$233,1,0),1)</f>
        <v>1</v>
      </c>
      <c r="O352" s="670">
        <f>IFERROR(VLOOKUP(A352,'Comunicación de Baja1_0'!$K$5:$K$233,1,0),1)</f>
        <v>1</v>
      </c>
      <c r="P352" s="670">
        <f>IFERROR(VLOOKUP(A352,'Resumen de reversiones1_0'!$K$5:$K$1000,1,0),1)</f>
        <v>1</v>
      </c>
      <c r="Q352" s="1404">
        <f>IFERROR(VLOOKUP(A352,Factura2_0!$N$5:$N$1045,1,0),1)</f>
        <v>1</v>
      </c>
      <c r="R352" s="670">
        <f>IFERROR(VLOOKUP($A352,Boleta2_0!$N$5:$N$1106,1,0),1)</f>
        <v>1</v>
      </c>
      <c r="S352" s="1404">
        <f>IFERROR(VLOOKUP($A352,'Servicios Públicos2_0'!$N$5:$N$262,1,0),1)</f>
        <v>1</v>
      </c>
      <c r="T352" s="670">
        <f>IFERROR(VLOOKUP($A352,NotaCredito2_0!$N$5:$N$256,1,0),1)</f>
        <v>1</v>
      </c>
      <c r="U352" s="670">
        <f>IFERROR(VLOOKUP($A352,NotaDebito2_0!$N$5:$N$253,1,0),1)</f>
        <v>1</v>
      </c>
      <c r="V352" s="670">
        <f>IFERROR(VLOOKUP($A352,General!$C$5:$C$233,1,0),1)</f>
        <v>1</v>
      </c>
      <c r="W352" s="670">
        <f>IFERROR(VLOOKUP($A352,Firma!$H$5:$H$233,1,0),1)</f>
        <v>1</v>
      </c>
      <c r="X352" s="425" t="s">
        <v>2246</v>
      </c>
      <c r="Y352" s="1477" t="str">
        <f t="shared" si="5"/>
        <v/>
      </c>
    </row>
    <row r="353" spans="1:25" customFormat="1">
      <c r="A353" s="1439" t="s">
        <v>2245</v>
      </c>
      <c r="B353" s="1425" t="s">
        <v>2151</v>
      </c>
      <c r="C353" s="1425"/>
      <c r="D353" s="1425"/>
      <c r="E353" s="579"/>
      <c r="F353" s="670" t="str">
        <f>IFERROR(VLOOKUP(A353,Factura1_0!$K$5:$K$234,1,0),"1")</f>
        <v>1</v>
      </c>
      <c r="G353" s="670">
        <f>IFERROR(VLOOKUP(A353,Boleta1_0!$K$5:$K$234,1,0),1)</f>
        <v>1</v>
      </c>
      <c r="H353" s="670">
        <f>IFERROR(VLOOKUP(A353,'Servicios Públicos1_0'!$K$5:$K$233,1,0),1)</f>
        <v>1</v>
      </c>
      <c r="I353" s="670">
        <f>IFERROR(VLOOKUP(A353,'Nota de Débito1_0'!$K$5:$K$234,1,0),1)</f>
        <v>1</v>
      </c>
      <c r="J353" s="670">
        <f>IFERROR(VLOOKUP(A353,'Nota de Crédito1_0'!$K$5:$K$234,1,0),1)</f>
        <v>1</v>
      </c>
      <c r="K353" s="670">
        <f>IFERROR(VLOOKUP(A353,Retenciones1_0!$K$5:$K$234,1,0),1)</f>
        <v>1</v>
      </c>
      <c r="L353" s="670">
        <f>IFERROR(VLOOKUP(A353,Percepciones1_0!$K$5:$K$234,1,0),1)</f>
        <v>1</v>
      </c>
      <c r="M353" s="670">
        <f>IFERROR(VLOOKUP(A353,Guía1_0!$K$5:$K$235,1,0),1)</f>
        <v>1</v>
      </c>
      <c r="N353" s="670">
        <f>IFERROR(VLOOKUP(A353,'Resumen Diario1_1'!$K$5:$K$233,1,0),1)</f>
        <v>1</v>
      </c>
      <c r="O353" s="670">
        <f>IFERROR(VLOOKUP(A353,'Comunicación de Baja1_0'!$K$5:$K$233,1,0),1)</f>
        <v>1</v>
      </c>
      <c r="P353" s="670">
        <f>IFERROR(VLOOKUP(A353,'Resumen de reversiones1_0'!$K$5:$K$1000,1,0),1)</f>
        <v>1</v>
      </c>
      <c r="Q353" s="1404">
        <f>IFERROR(VLOOKUP(A353,Factura2_0!$N$5:$N$1045,1,0),1)</f>
        <v>1</v>
      </c>
      <c r="R353" s="670">
        <f>IFERROR(VLOOKUP($A353,Boleta2_0!$N$5:$N$1106,1,0),1)</f>
        <v>1</v>
      </c>
      <c r="S353" s="1404">
        <f>IFERROR(VLOOKUP($A353,'Servicios Públicos2_0'!$N$5:$N$262,1,0),1)</f>
        <v>1</v>
      </c>
      <c r="T353" s="670">
        <f>IFERROR(VLOOKUP($A353,NotaCredito2_0!$N$5:$N$256,1,0),1)</f>
        <v>1</v>
      </c>
      <c r="U353" s="670">
        <f>IFERROR(VLOOKUP($A353,NotaDebito2_0!$N$5:$N$253,1,0),1)</f>
        <v>1</v>
      </c>
      <c r="V353" s="670">
        <f>IFERROR(VLOOKUP($A353,General!$C$5:$C$233,1,0),1)</f>
        <v>1</v>
      </c>
      <c r="W353" s="670">
        <f>IFERROR(VLOOKUP($A353,Firma!$H$5:$H$233,1,0),1)</f>
        <v>1</v>
      </c>
      <c r="X353" s="425" t="s">
        <v>2245</v>
      </c>
      <c r="Y353" s="1477" t="str">
        <f t="shared" si="5"/>
        <v/>
      </c>
    </row>
    <row r="354" spans="1:25" customFormat="1">
      <c r="A354" s="1439" t="s">
        <v>2244</v>
      </c>
      <c r="B354" s="1425" t="s">
        <v>2149</v>
      </c>
      <c r="C354" s="1425"/>
      <c r="D354" s="1425"/>
      <c r="E354" s="579"/>
      <c r="F354" s="670" t="str">
        <f>IFERROR(VLOOKUP(A354,Factura1_0!$K$5:$K$234,1,0),"1")</f>
        <v>1</v>
      </c>
      <c r="G354" s="670">
        <f>IFERROR(VLOOKUP(A354,Boleta1_0!$K$5:$K$234,1,0),1)</f>
        <v>1</v>
      </c>
      <c r="H354" s="670">
        <f>IFERROR(VLOOKUP(A354,'Servicios Públicos1_0'!$K$5:$K$233,1,0),1)</f>
        <v>1</v>
      </c>
      <c r="I354" s="670">
        <f>IFERROR(VLOOKUP(A354,'Nota de Débito1_0'!$K$5:$K$234,1,0),1)</f>
        <v>1</v>
      </c>
      <c r="J354" s="670">
        <f>IFERROR(VLOOKUP(A354,'Nota de Crédito1_0'!$K$5:$K$234,1,0),1)</f>
        <v>1</v>
      </c>
      <c r="K354" s="670">
        <f>IFERROR(VLOOKUP(A354,Retenciones1_0!$K$5:$K$234,1,0),1)</f>
        <v>1</v>
      </c>
      <c r="L354" s="670">
        <f>IFERROR(VLOOKUP(A354,Percepciones1_0!$K$5:$K$234,1,0),1)</f>
        <v>1</v>
      </c>
      <c r="M354" s="670">
        <f>IFERROR(VLOOKUP(A354,Guía1_0!$K$5:$K$235,1,0),1)</f>
        <v>1</v>
      </c>
      <c r="N354" s="670">
        <f>IFERROR(VLOOKUP(A354,'Resumen Diario1_1'!$K$5:$K$233,1,0),1)</f>
        <v>1</v>
      </c>
      <c r="O354" s="670">
        <f>IFERROR(VLOOKUP(A354,'Comunicación de Baja1_0'!$K$5:$K$233,1,0),1)</f>
        <v>1</v>
      </c>
      <c r="P354" s="670">
        <f>IFERROR(VLOOKUP(A354,'Resumen de reversiones1_0'!$K$5:$K$1000,1,0),1)</f>
        <v>1</v>
      </c>
      <c r="Q354" s="1404">
        <f>IFERROR(VLOOKUP(A354,Factura2_0!$N$5:$N$1045,1,0),1)</f>
        <v>1</v>
      </c>
      <c r="R354" s="670">
        <f>IFERROR(VLOOKUP($A354,Boleta2_0!$N$5:$N$1106,1,0),1)</f>
        <v>1</v>
      </c>
      <c r="S354" s="1404">
        <f>IFERROR(VLOOKUP($A354,'Servicios Públicos2_0'!$N$5:$N$262,1,0),1)</f>
        <v>1</v>
      </c>
      <c r="T354" s="670">
        <f>IFERROR(VLOOKUP($A354,NotaCredito2_0!$N$5:$N$256,1,0),1)</f>
        <v>1</v>
      </c>
      <c r="U354" s="670">
        <f>IFERROR(VLOOKUP($A354,NotaDebito2_0!$N$5:$N$253,1,0),1)</f>
        <v>1</v>
      </c>
      <c r="V354" s="670">
        <f>IFERROR(VLOOKUP($A354,General!$C$5:$C$233,1,0),1)</f>
        <v>1</v>
      </c>
      <c r="W354" s="670">
        <f>IFERROR(VLOOKUP($A354,Firma!$H$5:$H$233,1,0),1)</f>
        <v>1</v>
      </c>
      <c r="X354" s="425" t="s">
        <v>2244</v>
      </c>
      <c r="Y354" s="1477" t="str">
        <f t="shared" si="5"/>
        <v/>
      </c>
    </row>
    <row r="355" spans="1:25" customFormat="1">
      <c r="A355" s="1439" t="s">
        <v>847</v>
      </c>
      <c r="B355" s="1425" t="s">
        <v>849</v>
      </c>
      <c r="C355" s="1425"/>
      <c r="D355" s="1425"/>
      <c r="E355" s="579"/>
      <c r="F355" s="670" t="str">
        <f>IFERROR(VLOOKUP(A355,Factura1_0!$K$5:$K$234,1,0),"1")</f>
        <v>1</v>
      </c>
      <c r="G355" s="670">
        <f>IFERROR(VLOOKUP(A355,Boleta1_0!$K$5:$K$234,1,0),1)</f>
        <v>1</v>
      </c>
      <c r="H355" s="670">
        <f>IFERROR(VLOOKUP(A355,'Servicios Públicos1_0'!$K$5:$K$233,1,0),1)</f>
        <v>1</v>
      </c>
      <c r="I355" s="670">
        <f>IFERROR(VLOOKUP(A355,'Nota de Débito1_0'!$K$5:$K$234,1,0),1)</f>
        <v>1</v>
      </c>
      <c r="J355" s="670">
        <f>IFERROR(VLOOKUP(A355,'Nota de Crédito1_0'!$K$5:$K$234,1,0),1)</f>
        <v>1</v>
      </c>
      <c r="K355" s="670">
        <f>IFERROR(VLOOKUP(A355,Retenciones1_0!$K$5:$K$234,1,0),1)</f>
        <v>1</v>
      </c>
      <c r="L355" s="670">
        <f>IFERROR(VLOOKUP(A355,Percepciones1_0!$K$5:$K$234,1,0),1)</f>
        <v>1</v>
      </c>
      <c r="M355" s="670">
        <f>IFERROR(VLOOKUP(A355,Guía1_0!$K$5:$K$235,1,0),1)</f>
        <v>1</v>
      </c>
      <c r="N355" s="670" t="str">
        <f>IFERROR(VLOOKUP(A355,'Resumen Diario1_1'!$K$5:$K$233,1,0),1)</f>
        <v>2228</v>
      </c>
      <c r="O355" s="670" t="str">
        <f>IFERROR(VLOOKUP(A355,'Comunicación de Baja1_0'!$K$5:$K$233,1,0),1)</f>
        <v>2228</v>
      </c>
      <c r="P355" s="670" t="str">
        <f>IFERROR(VLOOKUP(A355,'Resumen de reversiones1_0'!$K$5:$K$1000,1,0),1)</f>
        <v>2228</v>
      </c>
      <c r="Q355" s="1404">
        <f>IFERROR(VLOOKUP(A355,Factura2_0!$N$5:$N$1045,1,0),1)</f>
        <v>1</v>
      </c>
      <c r="R355" s="670">
        <f>IFERROR(VLOOKUP($A355,Boleta2_0!$N$5:$N$1106,1,0),1)</f>
        <v>1</v>
      </c>
      <c r="S355" s="1404">
        <f>IFERROR(VLOOKUP($A355,'Servicios Públicos2_0'!$N$5:$N$262,1,0),1)</f>
        <v>1</v>
      </c>
      <c r="T355" s="670">
        <f>IFERROR(VLOOKUP($A355,NotaCredito2_0!$N$5:$N$256,1,0),1)</f>
        <v>1</v>
      </c>
      <c r="U355" s="670">
        <f>IFERROR(VLOOKUP($A355,NotaDebito2_0!$N$5:$N$253,1,0),1)</f>
        <v>1</v>
      </c>
      <c r="V355" s="670">
        <f>IFERROR(VLOOKUP($A355,General!$C$5:$C$233,1,0),1)</f>
        <v>1</v>
      </c>
      <c r="W355" s="670">
        <f>IFERROR(VLOOKUP($A355,Firma!$H$5:$H$233,1,0),1)</f>
        <v>1</v>
      </c>
      <c r="X355" s="425" t="s">
        <v>847</v>
      </c>
      <c r="Y355" s="1477" t="str">
        <f t="shared" si="5"/>
        <v>2228</v>
      </c>
    </row>
    <row r="356" spans="1:25" customFormat="1">
      <c r="A356" s="1439" t="s">
        <v>846</v>
      </c>
      <c r="B356" s="1425" t="s">
        <v>848</v>
      </c>
      <c r="C356" s="1425"/>
      <c r="D356" s="1425"/>
      <c r="E356" s="579"/>
      <c r="F356" s="670" t="str">
        <f>IFERROR(VLOOKUP(A356,Factura1_0!$K$5:$K$234,1,0),"1")</f>
        <v>1</v>
      </c>
      <c r="G356" s="670">
        <f>IFERROR(VLOOKUP(A356,Boleta1_0!$K$5:$K$234,1,0),1)</f>
        <v>1</v>
      </c>
      <c r="H356" s="670">
        <f>IFERROR(VLOOKUP(A356,'Servicios Públicos1_0'!$K$5:$K$233,1,0),1)</f>
        <v>1</v>
      </c>
      <c r="I356" s="670">
        <f>IFERROR(VLOOKUP(A356,'Nota de Débito1_0'!$K$5:$K$234,1,0),1)</f>
        <v>1</v>
      </c>
      <c r="J356" s="670">
        <f>IFERROR(VLOOKUP(A356,'Nota de Crédito1_0'!$K$5:$K$234,1,0),1)</f>
        <v>1</v>
      </c>
      <c r="K356" s="670">
        <f>IFERROR(VLOOKUP(A356,Retenciones1_0!$K$5:$K$234,1,0),1)</f>
        <v>1</v>
      </c>
      <c r="L356" s="670">
        <f>IFERROR(VLOOKUP(A356,Percepciones1_0!$K$5:$K$234,1,0),1)</f>
        <v>1</v>
      </c>
      <c r="M356" s="670">
        <f>IFERROR(VLOOKUP(A356,Guía1_0!$K$5:$K$235,1,0),1)</f>
        <v>1</v>
      </c>
      <c r="N356" s="670" t="str">
        <f>IFERROR(VLOOKUP(A356,'Resumen Diario1_1'!$K$5:$K$233,1,0),1)</f>
        <v>2229</v>
      </c>
      <c r="O356" s="670" t="str">
        <f>IFERROR(VLOOKUP(A356,'Comunicación de Baja1_0'!$K$5:$K$233,1,0),1)</f>
        <v>2229</v>
      </c>
      <c r="P356" s="670" t="str">
        <f>IFERROR(VLOOKUP(A356,'Resumen de reversiones1_0'!$K$5:$K$1000,1,0),1)</f>
        <v>2229</v>
      </c>
      <c r="Q356" s="1404">
        <f>IFERROR(VLOOKUP(A356,Factura2_0!$N$5:$N$1045,1,0),1)</f>
        <v>1</v>
      </c>
      <c r="R356" s="670">
        <f>IFERROR(VLOOKUP($A356,Boleta2_0!$N$5:$N$1106,1,0),1)</f>
        <v>1</v>
      </c>
      <c r="S356" s="1404">
        <f>IFERROR(VLOOKUP($A356,'Servicios Públicos2_0'!$N$5:$N$262,1,0),1)</f>
        <v>1</v>
      </c>
      <c r="T356" s="670">
        <f>IFERROR(VLOOKUP($A356,NotaCredito2_0!$N$5:$N$256,1,0),1)</f>
        <v>1</v>
      </c>
      <c r="U356" s="670">
        <f>IFERROR(VLOOKUP($A356,NotaDebito2_0!$N$5:$N$253,1,0),1)</f>
        <v>1</v>
      </c>
      <c r="V356" s="670">
        <f>IFERROR(VLOOKUP($A356,General!$C$5:$C$233,1,0),1)</f>
        <v>1</v>
      </c>
      <c r="W356" s="670">
        <f>IFERROR(VLOOKUP($A356,Firma!$H$5:$H$233,1,0),1)</f>
        <v>1</v>
      </c>
      <c r="X356" s="425" t="s">
        <v>846</v>
      </c>
      <c r="Y356" s="1477" t="str">
        <f t="shared" si="5"/>
        <v>2229</v>
      </c>
    </row>
    <row r="357" spans="1:25" customFormat="1">
      <c r="A357" s="1439" t="s">
        <v>833</v>
      </c>
      <c r="B357" s="1425" t="s">
        <v>837</v>
      </c>
      <c r="C357" s="1425"/>
      <c r="D357" s="1425"/>
      <c r="E357" s="579"/>
      <c r="F357" s="670" t="str">
        <f>IFERROR(VLOOKUP(A357,Factura1_0!$K$5:$K$234,1,0),"1")</f>
        <v>1</v>
      </c>
      <c r="G357" s="670">
        <f>IFERROR(VLOOKUP(A357,Boleta1_0!$K$5:$K$234,1,0),1)</f>
        <v>1</v>
      </c>
      <c r="H357" s="670">
        <f>IFERROR(VLOOKUP(A357,'Servicios Públicos1_0'!$K$5:$K$233,1,0),1)</f>
        <v>1</v>
      </c>
      <c r="I357" s="670">
        <f>IFERROR(VLOOKUP(A357,'Nota de Débito1_0'!$K$5:$K$234,1,0),1)</f>
        <v>1</v>
      </c>
      <c r="J357" s="670">
        <f>IFERROR(VLOOKUP(A357,'Nota de Crédito1_0'!$K$5:$K$234,1,0),1)</f>
        <v>1</v>
      </c>
      <c r="K357" s="670">
        <f>IFERROR(VLOOKUP(A357,Retenciones1_0!$K$5:$K$234,1,0),1)</f>
        <v>1</v>
      </c>
      <c r="L357" s="670">
        <f>IFERROR(VLOOKUP(A357,Percepciones1_0!$K$5:$K$234,1,0),1)</f>
        <v>1</v>
      </c>
      <c r="M357" s="670">
        <f>IFERROR(VLOOKUP(A357,Guía1_0!$K$5:$K$235,1,0),1)</f>
        <v>1</v>
      </c>
      <c r="N357" s="670">
        <f>IFERROR(VLOOKUP(A357,'Resumen Diario1_1'!$K$5:$K$233,1,0),1)</f>
        <v>1</v>
      </c>
      <c r="O357" s="670">
        <f>IFERROR(VLOOKUP(A357,'Comunicación de Baja1_0'!$K$5:$K$233,1,0),1)</f>
        <v>1</v>
      </c>
      <c r="P357" s="670">
        <f>IFERROR(VLOOKUP(A357,'Resumen de reversiones1_0'!$K$5:$K$1000,1,0),1)</f>
        <v>1</v>
      </c>
      <c r="Q357" s="1404">
        <f>IFERROR(VLOOKUP(A357,Factura2_0!$N$5:$N$1045,1,0),1)</f>
        <v>1</v>
      </c>
      <c r="R357" s="670">
        <f>IFERROR(VLOOKUP($A357,Boleta2_0!$N$5:$N$1106,1,0),1)</f>
        <v>1</v>
      </c>
      <c r="S357" s="1404">
        <f>IFERROR(VLOOKUP($A357,'Servicios Públicos2_0'!$N$5:$N$262,1,0),1)</f>
        <v>1</v>
      </c>
      <c r="T357" s="670">
        <f>IFERROR(VLOOKUP($A357,NotaCredito2_0!$N$5:$N$256,1,0),1)</f>
        <v>1</v>
      </c>
      <c r="U357" s="670">
        <f>IFERROR(VLOOKUP($A357,NotaDebito2_0!$N$5:$N$253,1,0),1)</f>
        <v>1</v>
      </c>
      <c r="V357" s="670">
        <f>IFERROR(VLOOKUP($A357,General!$C$5:$C$233,1,0),1)</f>
        <v>1</v>
      </c>
      <c r="W357" s="670">
        <f>IFERROR(VLOOKUP($A357,Firma!$H$5:$H$233,1,0),1)</f>
        <v>1</v>
      </c>
      <c r="X357" s="425" t="s">
        <v>833</v>
      </c>
      <c r="Y357" s="1477" t="str">
        <f t="shared" si="5"/>
        <v/>
      </c>
    </row>
    <row r="358" spans="1:25" customFormat="1">
      <c r="A358" s="1439" t="s">
        <v>832</v>
      </c>
      <c r="B358" s="1425" t="s">
        <v>252</v>
      </c>
      <c r="C358" s="1425"/>
      <c r="D358" s="1425"/>
      <c r="E358" s="579"/>
      <c r="F358" s="670" t="str">
        <f>IFERROR(VLOOKUP(A358,Factura1_0!$K$5:$K$234,1,0),"1")</f>
        <v>1</v>
      </c>
      <c r="G358" s="670">
        <f>IFERROR(VLOOKUP(A358,Boleta1_0!$K$5:$K$234,1,0),1)</f>
        <v>1</v>
      </c>
      <c r="H358" s="670">
        <f>IFERROR(VLOOKUP(A358,'Servicios Públicos1_0'!$K$5:$K$233,1,0),1)</f>
        <v>1</v>
      </c>
      <c r="I358" s="670">
        <f>IFERROR(VLOOKUP(A358,'Nota de Débito1_0'!$K$5:$K$234,1,0),1)</f>
        <v>1</v>
      </c>
      <c r="J358" s="670">
        <f>IFERROR(VLOOKUP(A358,'Nota de Crédito1_0'!$K$5:$K$234,1,0),1)</f>
        <v>1</v>
      </c>
      <c r="K358" s="670">
        <f>IFERROR(VLOOKUP(A358,Retenciones1_0!$K$5:$K$234,1,0),1)</f>
        <v>1</v>
      </c>
      <c r="L358" s="670">
        <f>IFERROR(VLOOKUP(A358,Percepciones1_0!$K$5:$K$234,1,0),1)</f>
        <v>1</v>
      </c>
      <c r="M358" s="670">
        <f>IFERROR(VLOOKUP(A358,Guía1_0!$K$5:$K$235,1,0),1)</f>
        <v>1</v>
      </c>
      <c r="N358" s="670">
        <f>IFERROR(VLOOKUP(A358,'Resumen Diario1_1'!$K$5:$K$233,1,0),1)</f>
        <v>1</v>
      </c>
      <c r="O358" s="670">
        <f>IFERROR(VLOOKUP(A358,'Comunicación de Baja1_0'!$K$5:$K$233,1,0),1)</f>
        <v>1</v>
      </c>
      <c r="P358" s="670">
        <f>IFERROR(VLOOKUP(A358,'Resumen de reversiones1_0'!$K$5:$K$1000,1,0),1)</f>
        <v>1</v>
      </c>
      <c r="Q358" s="1404">
        <f>IFERROR(VLOOKUP(A358,Factura2_0!$N$5:$N$1045,1,0),1)</f>
        <v>1</v>
      </c>
      <c r="R358" s="670">
        <f>IFERROR(VLOOKUP($A358,Boleta2_0!$N$5:$N$1106,1,0),1)</f>
        <v>1</v>
      </c>
      <c r="S358" s="1404">
        <f>IFERROR(VLOOKUP($A358,'Servicios Públicos2_0'!$N$5:$N$262,1,0),1)</f>
        <v>1</v>
      </c>
      <c r="T358" s="670">
        <f>IFERROR(VLOOKUP($A358,NotaCredito2_0!$N$5:$N$256,1,0),1)</f>
        <v>1</v>
      </c>
      <c r="U358" s="670">
        <f>IFERROR(VLOOKUP($A358,NotaDebito2_0!$N$5:$N$253,1,0),1)</f>
        <v>1</v>
      </c>
      <c r="V358" s="670">
        <f>IFERROR(VLOOKUP($A358,General!$C$5:$C$233,1,0),1)</f>
        <v>1</v>
      </c>
      <c r="W358" s="670">
        <f>IFERROR(VLOOKUP($A358,Firma!$H$5:$H$233,1,0),1)</f>
        <v>1</v>
      </c>
      <c r="X358" s="425" t="s">
        <v>832</v>
      </c>
      <c r="Y358" s="1477" t="str">
        <f t="shared" si="5"/>
        <v/>
      </c>
    </row>
    <row r="359" spans="1:25" customFormat="1">
      <c r="A359" s="1439" t="s">
        <v>834</v>
      </c>
      <c r="B359" s="1425" t="s">
        <v>774</v>
      </c>
      <c r="C359" s="1425"/>
      <c r="D359" s="1425"/>
      <c r="E359" s="579"/>
      <c r="F359" s="670" t="str">
        <f>IFERROR(VLOOKUP(A359,Factura1_0!$K$5:$K$234,1,0),"1")</f>
        <v>1</v>
      </c>
      <c r="G359" s="670">
        <f>IFERROR(VLOOKUP(A359,Boleta1_0!$K$5:$K$234,1,0),1)</f>
        <v>1</v>
      </c>
      <c r="H359" s="670">
        <f>IFERROR(VLOOKUP(A359,'Servicios Públicos1_0'!$K$5:$K$233,1,0),1)</f>
        <v>1</v>
      </c>
      <c r="I359" s="670">
        <f>IFERROR(VLOOKUP(A359,'Nota de Débito1_0'!$K$5:$K$234,1,0),1)</f>
        <v>1</v>
      </c>
      <c r="J359" s="670">
        <f>IFERROR(VLOOKUP(A359,'Nota de Crédito1_0'!$K$5:$K$234,1,0),1)</f>
        <v>1</v>
      </c>
      <c r="K359" s="670">
        <f>IFERROR(VLOOKUP(A359,Retenciones1_0!$K$5:$K$234,1,0),1)</f>
        <v>1</v>
      </c>
      <c r="L359" s="670">
        <f>IFERROR(VLOOKUP(A359,Percepciones1_0!$K$5:$K$234,1,0),1)</f>
        <v>1</v>
      </c>
      <c r="M359" s="670">
        <f>IFERROR(VLOOKUP(A359,Guía1_0!$K$5:$K$235,1,0),1)</f>
        <v>1</v>
      </c>
      <c r="N359" s="670">
        <f>IFERROR(VLOOKUP(A359,'Resumen Diario1_1'!$K$5:$K$233,1,0),1)</f>
        <v>1</v>
      </c>
      <c r="O359" s="670">
        <f>IFERROR(VLOOKUP(A359,'Comunicación de Baja1_0'!$K$5:$K$233,1,0),1)</f>
        <v>1</v>
      </c>
      <c r="P359" s="670">
        <f>IFERROR(VLOOKUP(A359,'Resumen de reversiones1_0'!$K$5:$K$1000,1,0),1)</f>
        <v>1</v>
      </c>
      <c r="Q359" s="1404">
        <f>IFERROR(VLOOKUP(A359,Factura2_0!$N$5:$N$1045,1,0),1)</f>
        <v>1</v>
      </c>
      <c r="R359" s="670">
        <f>IFERROR(VLOOKUP($A359,Boleta2_0!$N$5:$N$1106,1,0),1)</f>
        <v>1</v>
      </c>
      <c r="S359" s="1404">
        <f>IFERROR(VLOOKUP($A359,'Servicios Públicos2_0'!$N$5:$N$262,1,0),1)</f>
        <v>1</v>
      </c>
      <c r="T359" s="670">
        <f>IFERROR(VLOOKUP($A359,NotaCredito2_0!$N$5:$N$256,1,0),1)</f>
        <v>1</v>
      </c>
      <c r="U359" s="670">
        <f>IFERROR(VLOOKUP($A359,NotaDebito2_0!$N$5:$N$253,1,0),1)</f>
        <v>1</v>
      </c>
      <c r="V359" s="670">
        <f>IFERROR(VLOOKUP($A359,General!$C$5:$C$233,1,0),1)</f>
        <v>1</v>
      </c>
      <c r="W359" s="670">
        <f>IFERROR(VLOOKUP($A359,Firma!$H$5:$H$233,1,0),1)</f>
        <v>1</v>
      </c>
      <c r="X359" s="425" t="s">
        <v>834</v>
      </c>
      <c r="Y359" s="1477" t="str">
        <f t="shared" si="5"/>
        <v/>
      </c>
    </row>
    <row r="360" spans="1:25" customFormat="1">
      <c r="A360" s="1439" t="s">
        <v>825</v>
      </c>
      <c r="B360" s="1425" t="s">
        <v>827</v>
      </c>
      <c r="C360" s="1425"/>
      <c r="D360" s="1425"/>
      <c r="E360" s="579"/>
      <c r="F360" s="670" t="str">
        <f>IFERROR(VLOOKUP(A360,Factura1_0!$K$5:$K$234,1,0),"1")</f>
        <v>1</v>
      </c>
      <c r="G360" s="670">
        <f>IFERROR(VLOOKUP(A360,Boleta1_0!$K$5:$K$234,1,0),1)</f>
        <v>1</v>
      </c>
      <c r="H360" s="670">
        <f>IFERROR(VLOOKUP(A360,'Servicios Públicos1_0'!$K$5:$K$233,1,0),1)</f>
        <v>1</v>
      </c>
      <c r="I360" s="670">
        <f>IFERROR(VLOOKUP(A360,'Nota de Débito1_0'!$K$5:$K$234,1,0),1)</f>
        <v>1</v>
      </c>
      <c r="J360" s="670">
        <f>IFERROR(VLOOKUP(A360,'Nota de Crédito1_0'!$K$5:$K$234,1,0),1)</f>
        <v>1</v>
      </c>
      <c r="K360" s="670">
        <f>IFERROR(VLOOKUP(A360,Retenciones1_0!$K$5:$K$234,1,0),1)</f>
        <v>1</v>
      </c>
      <c r="L360" s="670">
        <f>IFERROR(VLOOKUP(A360,Percepciones1_0!$K$5:$K$234,1,0),1)</f>
        <v>1</v>
      </c>
      <c r="M360" s="670">
        <f>IFERROR(VLOOKUP(A360,Guía1_0!$K$5:$K$235,1,0),1)</f>
        <v>1</v>
      </c>
      <c r="N360" s="670">
        <f>IFERROR(VLOOKUP(A360,'Resumen Diario1_1'!$K$5:$K$233,1,0),1)</f>
        <v>1</v>
      </c>
      <c r="O360" s="670">
        <f>IFERROR(VLOOKUP(A360,'Comunicación de Baja1_0'!$K$5:$K$233,1,0),1)</f>
        <v>1</v>
      </c>
      <c r="P360" s="670">
        <f>IFERROR(VLOOKUP(A360,'Resumen de reversiones1_0'!$K$5:$K$1000,1,0),1)</f>
        <v>1</v>
      </c>
      <c r="Q360" s="1404">
        <f>IFERROR(VLOOKUP(A360,Factura2_0!$N$5:$N$1045,1,0),1)</f>
        <v>1</v>
      </c>
      <c r="R360" s="670">
        <f>IFERROR(VLOOKUP($A360,Boleta2_0!$N$5:$N$1106,1,0),1)</f>
        <v>1</v>
      </c>
      <c r="S360" s="1404">
        <f>IFERROR(VLOOKUP($A360,'Servicios Públicos2_0'!$N$5:$N$262,1,0),1)</f>
        <v>1</v>
      </c>
      <c r="T360" s="670">
        <f>IFERROR(VLOOKUP($A360,NotaCredito2_0!$N$5:$N$256,1,0),1)</f>
        <v>1</v>
      </c>
      <c r="U360" s="670">
        <f>IFERROR(VLOOKUP($A360,NotaDebito2_0!$N$5:$N$253,1,0),1)</f>
        <v>1</v>
      </c>
      <c r="V360" s="670">
        <f>IFERROR(VLOOKUP($A360,General!$C$5:$C$233,1,0),1)</f>
        <v>1</v>
      </c>
      <c r="W360" s="670">
        <f>IFERROR(VLOOKUP($A360,Firma!$H$5:$H$233,1,0),1)</f>
        <v>1</v>
      </c>
      <c r="X360" s="425" t="s">
        <v>825</v>
      </c>
      <c r="Y360" s="1477" t="str">
        <f t="shared" si="5"/>
        <v/>
      </c>
    </row>
    <row r="361" spans="1:25" customFormat="1">
      <c r="A361" s="1439" t="s">
        <v>824</v>
      </c>
      <c r="B361" s="1425" t="s">
        <v>826</v>
      </c>
      <c r="C361" s="1425"/>
      <c r="D361" s="1425"/>
      <c r="E361" s="579"/>
      <c r="F361" s="670" t="str">
        <f>IFERROR(VLOOKUP(A361,Factura1_0!$K$5:$K$234,1,0),"1")</f>
        <v>1</v>
      </c>
      <c r="G361" s="670">
        <f>IFERROR(VLOOKUP(A361,Boleta1_0!$K$5:$K$234,1,0),1)</f>
        <v>1</v>
      </c>
      <c r="H361" s="670">
        <f>IFERROR(VLOOKUP(A361,'Servicios Públicos1_0'!$K$5:$K$233,1,0),1)</f>
        <v>1</v>
      </c>
      <c r="I361" s="670">
        <f>IFERROR(VLOOKUP(A361,'Nota de Débito1_0'!$K$5:$K$234,1,0),1)</f>
        <v>1</v>
      </c>
      <c r="J361" s="670">
        <f>IFERROR(VLOOKUP(A361,'Nota de Crédito1_0'!$K$5:$K$234,1,0),1)</f>
        <v>1</v>
      </c>
      <c r="K361" s="670">
        <f>IFERROR(VLOOKUP(A361,Retenciones1_0!$K$5:$K$234,1,0),1)</f>
        <v>1</v>
      </c>
      <c r="L361" s="670">
        <f>IFERROR(VLOOKUP(A361,Percepciones1_0!$K$5:$K$234,1,0),1)</f>
        <v>1</v>
      </c>
      <c r="M361" s="670">
        <f>IFERROR(VLOOKUP(A361,Guía1_0!$K$5:$K$235,1,0),1)</f>
        <v>1</v>
      </c>
      <c r="N361" s="670">
        <f>IFERROR(VLOOKUP(A361,'Resumen Diario1_1'!$K$5:$K$233,1,0),1)</f>
        <v>1</v>
      </c>
      <c r="O361" s="670">
        <f>IFERROR(VLOOKUP(A361,'Comunicación de Baja1_0'!$K$5:$K$233,1,0),1)</f>
        <v>1</v>
      </c>
      <c r="P361" s="670">
        <f>IFERROR(VLOOKUP(A361,'Resumen de reversiones1_0'!$K$5:$K$1000,1,0),1)</f>
        <v>1</v>
      </c>
      <c r="Q361" s="1404">
        <f>IFERROR(VLOOKUP(A361,Factura2_0!$N$5:$N$1045,1,0),1)</f>
        <v>1</v>
      </c>
      <c r="R361" s="670">
        <f>IFERROR(VLOOKUP($A361,Boleta2_0!$N$5:$N$1106,1,0),1)</f>
        <v>1</v>
      </c>
      <c r="S361" s="1404">
        <f>IFERROR(VLOOKUP($A361,'Servicios Públicos2_0'!$N$5:$N$262,1,0),1)</f>
        <v>1</v>
      </c>
      <c r="T361" s="670">
        <f>IFERROR(VLOOKUP($A361,NotaCredito2_0!$N$5:$N$256,1,0),1)</f>
        <v>1</v>
      </c>
      <c r="U361" s="670">
        <f>IFERROR(VLOOKUP($A361,NotaDebito2_0!$N$5:$N$253,1,0),1)</f>
        <v>1</v>
      </c>
      <c r="V361" s="670">
        <f>IFERROR(VLOOKUP($A361,General!$C$5:$C$233,1,0),1)</f>
        <v>1</v>
      </c>
      <c r="W361" s="670">
        <f>IFERROR(VLOOKUP($A361,Firma!$H$5:$H$233,1,0),1)</f>
        <v>1</v>
      </c>
      <c r="X361" s="425" t="s">
        <v>824</v>
      </c>
      <c r="Y361" s="1477" t="str">
        <f t="shared" si="5"/>
        <v/>
      </c>
    </row>
    <row r="362" spans="1:25" customFormat="1">
      <c r="A362" s="1439" t="s">
        <v>828</v>
      </c>
      <c r="B362" s="1425" t="s">
        <v>829</v>
      </c>
      <c r="C362" s="1425"/>
      <c r="D362" s="1425"/>
      <c r="E362" s="579"/>
      <c r="F362" s="670" t="str">
        <f>IFERROR(VLOOKUP(A362,Factura1_0!$K$5:$K$234,1,0),"1")</f>
        <v>1</v>
      </c>
      <c r="G362" s="670">
        <f>IFERROR(VLOOKUP(A362,Boleta1_0!$K$5:$K$234,1,0),1)</f>
        <v>1</v>
      </c>
      <c r="H362" s="670">
        <f>IFERROR(VLOOKUP(A362,'Servicios Públicos1_0'!$K$5:$K$233,1,0),1)</f>
        <v>1</v>
      </c>
      <c r="I362" s="670">
        <f>IFERROR(VLOOKUP(A362,'Nota de Débito1_0'!$K$5:$K$234,1,0),1)</f>
        <v>1</v>
      </c>
      <c r="J362" s="670">
        <f>IFERROR(VLOOKUP(A362,'Nota de Crédito1_0'!$K$5:$K$234,1,0),1)</f>
        <v>1</v>
      </c>
      <c r="K362" s="670">
        <f>IFERROR(VLOOKUP(A362,Retenciones1_0!$K$5:$K$234,1,0),1)</f>
        <v>1</v>
      </c>
      <c r="L362" s="670">
        <f>IFERROR(VLOOKUP(A362,Percepciones1_0!$K$5:$K$234,1,0),1)</f>
        <v>1</v>
      </c>
      <c r="M362" s="670">
        <f>IFERROR(VLOOKUP(A362,Guía1_0!$K$5:$K$235,1,0),1)</f>
        <v>1</v>
      </c>
      <c r="N362" s="670">
        <f>IFERROR(VLOOKUP(A362,'Resumen Diario1_1'!$K$5:$K$233,1,0),1)</f>
        <v>1</v>
      </c>
      <c r="O362" s="670">
        <f>IFERROR(VLOOKUP(A362,'Comunicación de Baja1_0'!$K$5:$K$233,1,0),1)</f>
        <v>1</v>
      </c>
      <c r="P362" s="670">
        <f>IFERROR(VLOOKUP(A362,'Resumen de reversiones1_0'!$K$5:$K$1000,1,0),1)</f>
        <v>1</v>
      </c>
      <c r="Q362" s="1404">
        <f>IFERROR(VLOOKUP(A362,Factura2_0!$N$5:$N$1045,1,0),1)</f>
        <v>1</v>
      </c>
      <c r="R362" s="670">
        <f>IFERROR(VLOOKUP($A362,Boleta2_0!$N$5:$N$1106,1,0),1)</f>
        <v>1</v>
      </c>
      <c r="S362" s="1404">
        <f>IFERROR(VLOOKUP($A362,'Servicios Públicos2_0'!$N$5:$N$262,1,0),1)</f>
        <v>1</v>
      </c>
      <c r="T362" s="670">
        <f>IFERROR(VLOOKUP($A362,NotaCredito2_0!$N$5:$N$256,1,0),1)</f>
        <v>1</v>
      </c>
      <c r="U362" s="670">
        <f>IFERROR(VLOOKUP($A362,NotaDebito2_0!$N$5:$N$253,1,0),1)</f>
        <v>1</v>
      </c>
      <c r="V362" s="670">
        <f>IFERROR(VLOOKUP($A362,General!$C$5:$C$233,1,0),1)</f>
        <v>1</v>
      </c>
      <c r="W362" s="670">
        <f>IFERROR(VLOOKUP($A362,Firma!$H$5:$H$233,1,0),1)</f>
        <v>1</v>
      </c>
      <c r="X362" s="425" t="s">
        <v>828</v>
      </c>
      <c r="Y362" s="1477" t="str">
        <f t="shared" si="5"/>
        <v/>
      </c>
    </row>
    <row r="363" spans="1:25" customFormat="1">
      <c r="A363" s="1439" t="s">
        <v>835</v>
      </c>
      <c r="B363" s="1425" t="s">
        <v>838</v>
      </c>
      <c r="C363" s="1425"/>
      <c r="D363" s="1425"/>
      <c r="E363" s="579"/>
      <c r="F363" s="670" t="str">
        <f>IFERROR(VLOOKUP(A363,Factura1_0!$K$5:$K$234,1,0),"1")</f>
        <v>1</v>
      </c>
      <c r="G363" s="670">
        <f>IFERROR(VLOOKUP(A363,Boleta1_0!$K$5:$K$234,1,0),1)</f>
        <v>1</v>
      </c>
      <c r="H363" s="670">
        <f>IFERROR(VLOOKUP(A363,'Servicios Públicos1_0'!$K$5:$K$233,1,0),1)</f>
        <v>1</v>
      </c>
      <c r="I363" s="670">
        <f>IFERROR(VLOOKUP(A363,'Nota de Débito1_0'!$K$5:$K$234,1,0),1)</f>
        <v>1</v>
      </c>
      <c r="J363" s="670">
        <f>IFERROR(VLOOKUP(A363,'Nota de Crédito1_0'!$K$5:$K$234,1,0),1)</f>
        <v>1</v>
      </c>
      <c r="K363" s="670">
        <f>IFERROR(VLOOKUP(A363,Retenciones1_0!$K$5:$K$234,1,0),1)</f>
        <v>1</v>
      </c>
      <c r="L363" s="670">
        <f>IFERROR(VLOOKUP(A363,Percepciones1_0!$K$5:$K$234,1,0),1)</f>
        <v>1</v>
      </c>
      <c r="M363" s="670">
        <f>IFERROR(VLOOKUP(A363,Guía1_0!$K$5:$K$235,1,0),1)</f>
        <v>1</v>
      </c>
      <c r="N363" s="670" t="str">
        <f>IFERROR(VLOOKUP(A363,'Resumen Diario1_1'!$K$5:$K$233,1,0),1)</f>
        <v>2236</v>
      </c>
      <c r="O363" s="670">
        <f>IFERROR(VLOOKUP(A363,'Comunicación de Baja1_0'!$K$5:$K$233,1,0),1)</f>
        <v>1</v>
      </c>
      <c r="P363" s="670">
        <f>IFERROR(VLOOKUP(A363,'Resumen de reversiones1_0'!$K$5:$K$1000,1,0),1)</f>
        <v>1</v>
      </c>
      <c r="Q363" s="1404">
        <f>IFERROR(VLOOKUP(A363,Factura2_0!$N$5:$N$1045,1,0),1)</f>
        <v>1</v>
      </c>
      <c r="R363" s="670">
        <f>IFERROR(VLOOKUP($A363,Boleta2_0!$N$5:$N$1106,1,0),1)</f>
        <v>1</v>
      </c>
      <c r="S363" s="1404">
        <f>IFERROR(VLOOKUP($A363,'Servicios Públicos2_0'!$N$5:$N$262,1,0),1)</f>
        <v>1</v>
      </c>
      <c r="T363" s="670">
        <f>IFERROR(VLOOKUP($A363,NotaCredito2_0!$N$5:$N$256,1,0),1)</f>
        <v>1</v>
      </c>
      <c r="U363" s="670">
        <f>IFERROR(VLOOKUP($A363,NotaDebito2_0!$N$5:$N$253,1,0),1)</f>
        <v>1</v>
      </c>
      <c r="V363" s="670">
        <f>IFERROR(VLOOKUP($A363,General!$C$5:$C$233,1,0),1)</f>
        <v>1</v>
      </c>
      <c r="W363" s="670">
        <f>IFERROR(VLOOKUP($A363,Firma!$H$5:$H$233,1,0),1)</f>
        <v>1</v>
      </c>
      <c r="X363" s="425" t="s">
        <v>835</v>
      </c>
      <c r="Y363" s="1477" t="str">
        <f t="shared" si="5"/>
        <v>2236</v>
      </c>
    </row>
    <row r="364" spans="1:25" customFormat="1">
      <c r="A364" s="1439" t="s">
        <v>830</v>
      </c>
      <c r="B364" s="1425" t="s">
        <v>831</v>
      </c>
      <c r="C364" s="1425"/>
      <c r="D364" s="1425"/>
      <c r="E364" s="579"/>
      <c r="F364" s="670" t="str">
        <f>IFERROR(VLOOKUP(A364,Factura1_0!$K$5:$K$234,1,0),"1")</f>
        <v>1</v>
      </c>
      <c r="G364" s="670">
        <f>IFERROR(VLOOKUP(A364,Boleta1_0!$K$5:$K$234,1,0),1)</f>
        <v>1</v>
      </c>
      <c r="H364" s="670">
        <f>IFERROR(VLOOKUP(A364,'Servicios Públicos1_0'!$K$5:$K$233,1,0),1)</f>
        <v>1</v>
      </c>
      <c r="I364" s="670">
        <f>IFERROR(VLOOKUP(A364,'Nota de Débito1_0'!$K$5:$K$234,1,0),1)</f>
        <v>1</v>
      </c>
      <c r="J364" s="670">
        <f>IFERROR(VLOOKUP(A364,'Nota de Crédito1_0'!$K$5:$K$234,1,0),1)</f>
        <v>1</v>
      </c>
      <c r="K364" s="670">
        <f>IFERROR(VLOOKUP(A364,Retenciones1_0!$K$5:$K$234,1,0),1)</f>
        <v>1</v>
      </c>
      <c r="L364" s="670">
        <f>IFERROR(VLOOKUP(A364,Percepciones1_0!$K$5:$K$234,1,0),1)</f>
        <v>1</v>
      </c>
      <c r="M364" s="670">
        <f>IFERROR(VLOOKUP(A364,Guía1_0!$K$5:$K$235,1,0),1)</f>
        <v>1</v>
      </c>
      <c r="N364" s="670">
        <f>IFERROR(VLOOKUP(A364,'Resumen Diario1_1'!$K$5:$K$233,1,0),1)</f>
        <v>1</v>
      </c>
      <c r="O364" s="670">
        <f>IFERROR(VLOOKUP(A364,'Comunicación de Baja1_0'!$K$5:$K$233,1,0),1)</f>
        <v>1</v>
      </c>
      <c r="P364" s="670">
        <f>IFERROR(VLOOKUP(A364,'Resumen de reversiones1_0'!$K$5:$K$1000,1,0),1)</f>
        <v>1</v>
      </c>
      <c r="Q364" s="1404">
        <f>IFERROR(VLOOKUP(A364,Factura2_0!$N$5:$N$1045,1,0),1)</f>
        <v>1</v>
      </c>
      <c r="R364" s="670">
        <f>IFERROR(VLOOKUP($A364,Boleta2_0!$N$5:$N$1106,1,0),1)</f>
        <v>1</v>
      </c>
      <c r="S364" s="1404">
        <f>IFERROR(VLOOKUP($A364,'Servicios Públicos2_0'!$N$5:$N$262,1,0),1)</f>
        <v>1</v>
      </c>
      <c r="T364" s="670">
        <f>IFERROR(VLOOKUP($A364,NotaCredito2_0!$N$5:$N$256,1,0),1)</f>
        <v>1</v>
      </c>
      <c r="U364" s="670">
        <f>IFERROR(VLOOKUP($A364,NotaDebito2_0!$N$5:$N$253,1,0),1)</f>
        <v>1</v>
      </c>
      <c r="V364" s="670">
        <f>IFERROR(VLOOKUP($A364,General!$C$5:$C$233,1,0),1)</f>
        <v>1</v>
      </c>
      <c r="W364" s="670">
        <f>IFERROR(VLOOKUP($A364,Firma!$H$5:$H$233,1,0),1)</f>
        <v>1</v>
      </c>
      <c r="X364" s="425" t="s">
        <v>830</v>
      </c>
      <c r="Y364" s="1477" t="str">
        <f t="shared" si="5"/>
        <v/>
      </c>
    </row>
    <row r="365" spans="1:25" customFormat="1">
      <c r="A365" s="1439" t="s">
        <v>2243</v>
      </c>
      <c r="B365" s="1425" t="s">
        <v>1091</v>
      </c>
      <c r="C365" s="1425"/>
      <c r="D365" s="1425"/>
      <c r="E365" s="579"/>
      <c r="F365" s="670" t="str">
        <f>IFERROR(VLOOKUP(A365,Factura1_0!$K$5:$K$234,1,0),"1")</f>
        <v>1</v>
      </c>
      <c r="G365" s="670">
        <f>IFERROR(VLOOKUP(A365,Boleta1_0!$K$5:$K$234,1,0),1)</f>
        <v>1</v>
      </c>
      <c r="H365" s="670">
        <f>IFERROR(VLOOKUP(A365,'Servicios Públicos1_0'!$K$5:$K$233,1,0),1)</f>
        <v>1</v>
      </c>
      <c r="I365" s="670">
        <f>IFERROR(VLOOKUP(A365,'Nota de Débito1_0'!$K$5:$K$234,1,0),1)</f>
        <v>1</v>
      </c>
      <c r="J365" s="670">
        <f>IFERROR(VLOOKUP(A365,'Nota de Crédito1_0'!$K$5:$K$234,1,0),1)</f>
        <v>1</v>
      </c>
      <c r="K365" s="670">
        <f>IFERROR(VLOOKUP(A365,Retenciones1_0!$K$5:$K$234,1,0),1)</f>
        <v>1</v>
      </c>
      <c r="L365" s="670">
        <f>IFERROR(VLOOKUP(A365,Percepciones1_0!$K$5:$K$234,1,0),1)</f>
        <v>1</v>
      </c>
      <c r="M365" s="670">
        <f>IFERROR(VLOOKUP(A365,Guía1_0!$K$5:$K$235,1,0),1)</f>
        <v>1</v>
      </c>
      <c r="N365" s="670" t="str">
        <f>IFERROR(VLOOKUP(A365,'Resumen Diario1_1'!$K$5:$K$233,1,0),1)</f>
        <v>2238</v>
      </c>
      <c r="O365" s="670">
        <f>IFERROR(VLOOKUP(A365,'Comunicación de Baja1_0'!$K$5:$K$233,1,0),1)</f>
        <v>1</v>
      </c>
      <c r="P365" s="670">
        <f>IFERROR(VLOOKUP(A365,'Resumen de reversiones1_0'!$K$5:$K$1000,1,0),1)</f>
        <v>1</v>
      </c>
      <c r="Q365" s="1404">
        <f>IFERROR(VLOOKUP(A365,Factura2_0!$N$5:$N$1045,1,0),1)</f>
        <v>1</v>
      </c>
      <c r="R365" s="670">
        <f>IFERROR(VLOOKUP($A365,Boleta2_0!$N$5:$N$1106,1,0),1)</f>
        <v>1</v>
      </c>
      <c r="S365" s="1404">
        <f>IFERROR(VLOOKUP($A365,'Servicios Públicos2_0'!$N$5:$N$262,1,0),1)</f>
        <v>1</v>
      </c>
      <c r="T365" s="670">
        <f>IFERROR(VLOOKUP($A365,NotaCredito2_0!$N$5:$N$256,1,0),1)</f>
        <v>1</v>
      </c>
      <c r="U365" s="670">
        <f>IFERROR(VLOOKUP($A365,NotaDebito2_0!$N$5:$N$253,1,0),1)</f>
        <v>1</v>
      </c>
      <c r="V365" s="670">
        <f>IFERROR(VLOOKUP($A365,General!$C$5:$C$233,1,0),1)</f>
        <v>1</v>
      </c>
      <c r="W365" s="670">
        <f>IFERROR(VLOOKUP($A365,Firma!$H$5:$H$233,1,0),1)</f>
        <v>1</v>
      </c>
      <c r="X365" s="425" t="s">
        <v>2243</v>
      </c>
      <c r="Y365" s="1477" t="str">
        <f t="shared" si="5"/>
        <v>2238</v>
      </c>
    </row>
    <row r="366" spans="1:25" customFormat="1">
      <c r="A366" s="1439" t="s">
        <v>2242</v>
      </c>
      <c r="B366" s="1425" t="s">
        <v>1092</v>
      </c>
      <c r="C366" s="1425"/>
      <c r="D366" s="1425"/>
      <c r="E366" s="579"/>
      <c r="F366" s="670" t="str">
        <f>IFERROR(VLOOKUP(A366,Factura1_0!$K$5:$K$234,1,0),"1")</f>
        <v>1</v>
      </c>
      <c r="G366" s="670">
        <f>IFERROR(VLOOKUP(A366,Boleta1_0!$K$5:$K$234,1,0),1)</f>
        <v>1</v>
      </c>
      <c r="H366" s="670">
        <f>IFERROR(VLOOKUP(A366,'Servicios Públicos1_0'!$K$5:$K$233,1,0),1)</f>
        <v>1</v>
      </c>
      <c r="I366" s="670">
        <f>IFERROR(VLOOKUP(A366,'Nota de Débito1_0'!$K$5:$K$234,1,0),1)</f>
        <v>1</v>
      </c>
      <c r="J366" s="670">
        <f>IFERROR(VLOOKUP(A366,'Nota de Crédito1_0'!$K$5:$K$234,1,0),1)</f>
        <v>1</v>
      </c>
      <c r="K366" s="670">
        <f>IFERROR(VLOOKUP(A366,Retenciones1_0!$K$5:$K$234,1,0),1)</f>
        <v>1</v>
      </c>
      <c r="L366" s="670">
        <f>IFERROR(VLOOKUP(A366,Percepciones1_0!$K$5:$K$234,1,0),1)</f>
        <v>1</v>
      </c>
      <c r="M366" s="670">
        <f>IFERROR(VLOOKUP(A366,Guía1_0!$K$5:$K$235,1,0),1)</f>
        <v>1</v>
      </c>
      <c r="N366" s="670" t="str">
        <f>IFERROR(VLOOKUP(A366,'Resumen Diario1_1'!$K$5:$K$233,1,0),1)</f>
        <v>2239</v>
      </c>
      <c r="O366" s="670">
        <f>IFERROR(VLOOKUP(A366,'Comunicación de Baja1_0'!$K$5:$K$233,1,0),1)</f>
        <v>1</v>
      </c>
      <c r="P366" s="670">
        <f>IFERROR(VLOOKUP(A366,'Resumen de reversiones1_0'!$K$5:$K$1000,1,0),1)</f>
        <v>1</v>
      </c>
      <c r="Q366" s="1404">
        <f>IFERROR(VLOOKUP(A366,Factura2_0!$N$5:$N$1045,1,0),1)</f>
        <v>1</v>
      </c>
      <c r="R366" s="670">
        <f>IFERROR(VLOOKUP($A366,Boleta2_0!$N$5:$N$1106,1,0),1)</f>
        <v>1</v>
      </c>
      <c r="S366" s="1404">
        <f>IFERROR(VLOOKUP($A366,'Servicios Públicos2_0'!$N$5:$N$262,1,0),1)</f>
        <v>1</v>
      </c>
      <c r="T366" s="670">
        <f>IFERROR(VLOOKUP($A366,NotaCredito2_0!$N$5:$N$256,1,0),1)</f>
        <v>1</v>
      </c>
      <c r="U366" s="670">
        <f>IFERROR(VLOOKUP($A366,NotaDebito2_0!$N$5:$N$253,1,0),1)</f>
        <v>1</v>
      </c>
      <c r="V366" s="670">
        <f>IFERROR(VLOOKUP($A366,General!$C$5:$C$233,1,0),1)</f>
        <v>1</v>
      </c>
      <c r="W366" s="670">
        <f>IFERROR(VLOOKUP($A366,Firma!$H$5:$H$233,1,0),1)</f>
        <v>1</v>
      </c>
      <c r="X366" s="425" t="s">
        <v>2242</v>
      </c>
      <c r="Y366" s="1477" t="str">
        <f t="shared" si="5"/>
        <v>2239</v>
      </c>
    </row>
    <row r="367" spans="1:25" customFormat="1">
      <c r="A367" s="1439" t="s">
        <v>2241</v>
      </c>
      <c r="B367" s="1425" t="s">
        <v>2240</v>
      </c>
      <c r="C367" s="1425"/>
      <c r="D367" s="1425"/>
      <c r="E367" s="579"/>
      <c r="F367" s="670" t="str">
        <f>IFERROR(VLOOKUP(A367,Factura1_0!$K$5:$K$234,1,0),"1")</f>
        <v>1</v>
      </c>
      <c r="G367" s="670">
        <f>IFERROR(VLOOKUP(A367,Boleta1_0!$K$5:$K$234,1,0),1)</f>
        <v>1</v>
      </c>
      <c r="H367" s="670">
        <f>IFERROR(VLOOKUP(A367,'Servicios Públicos1_0'!$K$5:$K$233,1,0),1)</f>
        <v>1</v>
      </c>
      <c r="I367" s="670">
        <f>IFERROR(VLOOKUP(A367,'Nota de Débito1_0'!$K$5:$K$234,1,0),1)</f>
        <v>1</v>
      </c>
      <c r="J367" s="670">
        <f>IFERROR(VLOOKUP(A367,'Nota de Crédito1_0'!$K$5:$K$234,1,0),1)</f>
        <v>1</v>
      </c>
      <c r="K367" s="670">
        <f>IFERROR(VLOOKUP(A367,Retenciones1_0!$K$5:$K$234,1,0),1)</f>
        <v>1</v>
      </c>
      <c r="L367" s="670">
        <f>IFERROR(VLOOKUP(A367,Percepciones1_0!$K$5:$K$234,1,0),1)</f>
        <v>1</v>
      </c>
      <c r="M367" s="670">
        <f>IFERROR(VLOOKUP(A367,Guía1_0!$K$5:$K$235,1,0),1)</f>
        <v>1</v>
      </c>
      <c r="N367" s="670">
        <f>IFERROR(VLOOKUP(A367,'Resumen Diario1_1'!$K$5:$K$233,1,0),1)</f>
        <v>1</v>
      </c>
      <c r="O367" s="670">
        <f>IFERROR(VLOOKUP(A367,'Comunicación de Baja1_0'!$K$5:$K$233,1,0),1)</f>
        <v>1</v>
      </c>
      <c r="P367" s="670">
        <f>IFERROR(VLOOKUP(A367,'Resumen de reversiones1_0'!$K$5:$K$1000,1,0),1)</f>
        <v>1</v>
      </c>
      <c r="Q367" s="1404">
        <f>IFERROR(VLOOKUP(A367,Factura2_0!$N$5:$N$1045,1,0),1)</f>
        <v>1</v>
      </c>
      <c r="R367" s="670">
        <f>IFERROR(VLOOKUP($A367,Boleta2_0!$N$5:$N$1106,1,0),1)</f>
        <v>1</v>
      </c>
      <c r="S367" s="1404">
        <f>IFERROR(VLOOKUP($A367,'Servicios Públicos2_0'!$N$5:$N$262,1,0),1)</f>
        <v>1</v>
      </c>
      <c r="T367" s="670">
        <f>IFERROR(VLOOKUP($A367,NotaCredito2_0!$N$5:$N$256,1,0),1)</f>
        <v>1</v>
      </c>
      <c r="U367" s="670">
        <f>IFERROR(VLOOKUP($A367,NotaDebito2_0!$N$5:$N$253,1,0),1)</f>
        <v>1</v>
      </c>
      <c r="V367" s="670">
        <f>IFERROR(VLOOKUP($A367,General!$C$5:$C$233,1,0),1)</f>
        <v>1</v>
      </c>
      <c r="W367" s="670">
        <f>IFERROR(VLOOKUP($A367,Firma!$H$5:$H$233,1,0),1)</f>
        <v>1</v>
      </c>
      <c r="X367" s="425" t="s">
        <v>2241</v>
      </c>
      <c r="Y367" s="1477" t="str">
        <f t="shared" si="5"/>
        <v/>
      </c>
    </row>
    <row r="368" spans="1:25" customFormat="1">
      <c r="A368" s="1439" t="s">
        <v>2239</v>
      </c>
      <c r="B368" s="1425" t="s">
        <v>204</v>
      </c>
      <c r="C368" s="1425"/>
      <c r="D368" s="1425"/>
      <c r="E368" s="579"/>
      <c r="F368" s="670" t="str">
        <f>IFERROR(VLOOKUP(A368,Factura1_0!$K$5:$K$234,1,0),"1")</f>
        <v>1</v>
      </c>
      <c r="G368" s="670">
        <f>IFERROR(VLOOKUP(A368,Boleta1_0!$K$5:$K$234,1,0),1)</f>
        <v>1</v>
      </c>
      <c r="H368" s="670">
        <f>IFERROR(VLOOKUP(A368,'Servicios Públicos1_0'!$K$5:$K$233,1,0),1)</f>
        <v>1</v>
      </c>
      <c r="I368" s="670">
        <f>IFERROR(VLOOKUP(A368,'Nota de Débito1_0'!$K$5:$K$234,1,0),1)</f>
        <v>1</v>
      </c>
      <c r="J368" s="670">
        <f>IFERROR(VLOOKUP(A368,'Nota de Crédito1_0'!$K$5:$K$234,1,0),1)</f>
        <v>1</v>
      </c>
      <c r="K368" s="670">
        <f>IFERROR(VLOOKUP(A368,Retenciones1_0!$K$5:$K$234,1,0),1)</f>
        <v>1</v>
      </c>
      <c r="L368" s="670">
        <f>IFERROR(VLOOKUP(A368,Percepciones1_0!$K$5:$K$234,1,0),1)</f>
        <v>1</v>
      </c>
      <c r="M368" s="670">
        <f>IFERROR(VLOOKUP(A368,Guía1_0!$K$5:$K$235,1,0),1)</f>
        <v>1</v>
      </c>
      <c r="N368" s="670" t="str">
        <f>IFERROR(VLOOKUP(A368,'Resumen Diario1_1'!$K$5:$K$233,1,0),1)</f>
        <v>2241</v>
      </c>
      <c r="O368" s="670">
        <f>IFERROR(VLOOKUP(A368,'Comunicación de Baja1_0'!$K$5:$K$233,1,0),1)</f>
        <v>1</v>
      </c>
      <c r="P368" s="670">
        <f>IFERROR(VLOOKUP(A368,'Resumen de reversiones1_0'!$K$5:$K$1000,1,0),1)</f>
        <v>1</v>
      </c>
      <c r="Q368" s="1404">
        <f>IFERROR(VLOOKUP(A368,Factura2_0!$N$5:$N$1045,1,0),1)</f>
        <v>1</v>
      </c>
      <c r="R368" s="670">
        <f>IFERROR(VLOOKUP($A368,Boleta2_0!$N$5:$N$1106,1,0),1)</f>
        <v>1</v>
      </c>
      <c r="S368" s="1404">
        <f>IFERROR(VLOOKUP($A368,'Servicios Públicos2_0'!$N$5:$N$262,1,0),1)</f>
        <v>1</v>
      </c>
      <c r="T368" s="670">
        <f>IFERROR(VLOOKUP($A368,NotaCredito2_0!$N$5:$N$256,1,0),1)</f>
        <v>1</v>
      </c>
      <c r="U368" s="670">
        <f>IFERROR(VLOOKUP($A368,NotaDebito2_0!$N$5:$N$253,1,0),1)</f>
        <v>1</v>
      </c>
      <c r="V368" s="670">
        <f>IFERROR(VLOOKUP($A368,General!$C$5:$C$233,1,0),1)</f>
        <v>1</v>
      </c>
      <c r="W368" s="670">
        <f>IFERROR(VLOOKUP($A368,Firma!$H$5:$H$233,1,0),1)</f>
        <v>1</v>
      </c>
      <c r="X368" s="425" t="s">
        <v>2239</v>
      </c>
      <c r="Y368" s="1477" t="str">
        <f t="shared" si="5"/>
        <v>2241</v>
      </c>
    </row>
    <row r="369" spans="1:25" customFormat="1">
      <c r="A369" s="1439" t="s">
        <v>2238</v>
      </c>
      <c r="B369" s="1425" t="s">
        <v>1093</v>
      </c>
      <c r="C369" s="1425"/>
      <c r="D369" s="1425"/>
      <c r="E369" s="579"/>
      <c r="F369" s="670" t="str">
        <f>IFERROR(VLOOKUP(A369,Factura1_0!$K$5:$K$234,1,0),"1")</f>
        <v>1</v>
      </c>
      <c r="G369" s="670">
        <f>IFERROR(VLOOKUP(A369,Boleta1_0!$K$5:$K$234,1,0),1)</f>
        <v>1</v>
      </c>
      <c r="H369" s="670">
        <f>IFERROR(VLOOKUP(A369,'Servicios Públicos1_0'!$K$5:$K$233,1,0),1)</f>
        <v>1</v>
      </c>
      <c r="I369" s="670">
        <f>IFERROR(VLOOKUP(A369,'Nota de Débito1_0'!$K$5:$K$234,1,0),1)</f>
        <v>1</v>
      </c>
      <c r="J369" s="670">
        <f>IFERROR(VLOOKUP(A369,'Nota de Crédito1_0'!$K$5:$K$234,1,0),1)</f>
        <v>1</v>
      </c>
      <c r="K369" s="670">
        <f>IFERROR(VLOOKUP(A369,Retenciones1_0!$K$5:$K$234,1,0),1)</f>
        <v>1</v>
      </c>
      <c r="L369" s="670">
        <f>IFERROR(VLOOKUP(A369,Percepciones1_0!$K$5:$K$234,1,0),1)</f>
        <v>1</v>
      </c>
      <c r="M369" s="670">
        <f>IFERROR(VLOOKUP(A369,Guía1_0!$K$5:$K$235,1,0),1)</f>
        <v>1</v>
      </c>
      <c r="N369" s="670" t="str">
        <f>IFERROR(VLOOKUP(A369,'Resumen Diario1_1'!$K$5:$K$233,1,0),1)</f>
        <v>2242</v>
      </c>
      <c r="O369" s="670">
        <f>IFERROR(VLOOKUP(A369,'Comunicación de Baja1_0'!$K$5:$K$233,1,0),1)</f>
        <v>1</v>
      </c>
      <c r="P369" s="670">
        <f>IFERROR(VLOOKUP(A369,'Resumen de reversiones1_0'!$K$5:$K$1000,1,0),1)</f>
        <v>1</v>
      </c>
      <c r="Q369" s="1404">
        <f>IFERROR(VLOOKUP(A369,Factura2_0!$N$5:$N$1045,1,0),1)</f>
        <v>1</v>
      </c>
      <c r="R369" s="670">
        <f>IFERROR(VLOOKUP($A369,Boleta2_0!$N$5:$N$1106,1,0),1)</f>
        <v>1</v>
      </c>
      <c r="S369" s="1404">
        <f>IFERROR(VLOOKUP($A369,'Servicios Públicos2_0'!$N$5:$N$262,1,0),1)</f>
        <v>1</v>
      </c>
      <c r="T369" s="670">
        <f>IFERROR(VLOOKUP($A369,NotaCredito2_0!$N$5:$N$256,1,0),1)</f>
        <v>1</v>
      </c>
      <c r="U369" s="670">
        <f>IFERROR(VLOOKUP($A369,NotaDebito2_0!$N$5:$N$253,1,0),1)</f>
        <v>1</v>
      </c>
      <c r="V369" s="670">
        <f>IFERROR(VLOOKUP($A369,General!$C$5:$C$233,1,0),1)</f>
        <v>1</v>
      </c>
      <c r="W369" s="670">
        <f>IFERROR(VLOOKUP($A369,Firma!$H$5:$H$233,1,0),1)</f>
        <v>1</v>
      </c>
      <c r="X369" s="425" t="s">
        <v>2238</v>
      </c>
      <c r="Y369" s="1477" t="str">
        <f t="shared" si="5"/>
        <v>2242</v>
      </c>
    </row>
    <row r="370" spans="1:25" customFormat="1">
      <c r="A370" s="1439" t="s">
        <v>2237</v>
      </c>
      <c r="B370" s="1425" t="s">
        <v>1095</v>
      </c>
      <c r="C370" s="1425"/>
      <c r="D370" s="1425"/>
      <c r="E370" s="579"/>
      <c r="F370" s="670" t="str">
        <f>IFERROR(VLOOKUP(A370,Factura1_0!$K$5:$K$234,1,0),"1")</f>
        <v>1</v>
      </c>
      <c r="G370" s="670">
        <f>IFERROR(VLOOKUP(A370,Boleta1_0!$K$5:$K$234,1,0),1)</f>
        <v>1</v>
      </c>
      <c r="H370" s="670">
        <f>IFERROR(VLOOKUP(A370,'Servicios Públicos1_0'!$K$5:$K$233,1,0),1)</f>
        <v>1</v>
      </c>
      <c r="I370" s="670">
        <f>IFERROR(VLOOKUP(A370,'Nota de Débito1_0'!$K$5:$K$234,1,0),1)</f>
        <v>1</v>
      </c>
      <c r="J370" s="670">
        <f>IFERROR(VLOOKUP(A370,'Nota de Crédito1_0'!$K$5:$K$234,1,0),1)</f>
        <v>1</v>
      </c>
      <c r="K370" s="670">
        <f>IFERROR(VLOOKUP(A370,Retenciones1_0!$K$5:$K$234,1,0),1)</f>
        <v>1</v>
      </c>
      <c r="L370" s="670">
        <f>IFERROR(VLOOKUP(A370,Percepciones1_0!$K$5:$K$234,1,0),1)</f>
        <v>1</v>
      </c>
      <c r="M370" s="670">
        <f>IFERROR(VLOOKUP(A370,Guía1_0!$K$5:$K$235,1,0),1)</f>
        <v>1</v>
      </c>
      <c r="N370" s="670">
        <f>IFERROR(VLOOKUP(A370,'Resumen Diario1_1'!$K$5:$K$233,1,0),1)</f>
        <v>1</v>
      </c>
      <c r="O370" s="670">
        <f>IFERROR(VLOOKUP(A370,'Comunicación de Baja1_0'!$K$5:$K$233,1,0),1)</f>
        <v>1</v>
      </c>
      <c r="P370" s="670">
        <f>IFERROR(VLOOKUP(A370,'Resumen de reversiones1_0'!$K$5:$K$1000,1,0),1)</f>
        <v>1</v>
      </c>
      <c r="Q370" s="1404">
        <f>IFERROR(VLOOKUP(A370,Factura2_0!$N$5:$N$1045,1,0),1)</f>
        <v>1</v>
      </c>
      <c r="R370" s="670">
        <f>IFERROR(VLOOKUP($A370,Boleta2_0!$N$5:$N$1106,1,0),1)</f>
        <v>1</v>
      </c>
      <c r="S370" s="1404">
        <f>IFERROR(VLOOKUP($A370,'Servicios Públicos2_0'!$N$5:$N$262,1,0),1)</f>
        <v>1</v>
      </c>
      <c r="T370" s="670">
        <f>IFERROR(VLOOKUP($A370,NotaCredito2_0!$N$5:$N$256,1,0),1)</f>
        <v>1</v>
      </c>
      <c r="U370" s="670">
        <f>IFERROR(VLOOKUP($A370,NotaDebito2_0!$N$5:$N$253,1,0),1)</f>
        <v>1</v>
      </c>
      <c r="V370" s="670">
        <f>IFERROR(VLOOKUP($A370,General!$C$5:$C$233,1,0),1)</f>
        <v>1</v>
      </c>
      <c r="W370" s="670">
        <f>IFERROR(VLOOKUP($A370,Firma!$H$5:$H$233,1,0),1)</f>
        <v>1</v>
      </c>
      <c r="X370" s="425" t="s">
        <v>2237</v>
      </c>
      <c r="Y370" s="1477" t="str">
        <f t="shared" si="5"/>
        <v/>
      </c>
    </row>
    <row r="371" spans="1:25" customFormat="1">
      <c r="A371" s="1439" t="s">
        <v>2236</v>
      </c>
      <c r="B371" s="1425" t="s">
        <v>1094</v>
      </c>
      <c r="C371" s="1425"/>
      <c r="D371" s="1425"/>
      <c r="E371" s="579"/>
      <c r="F371" s="670" t="str">
        <f>IFERROR(VLOOKUP(A371,Factura1_0!$K$5:$K$234,1,0),"1")</f>
        <v>1</v>
      </c>
      <c r="G371" s="670">
        <f>IFERROR(VLOOKUP(A371,Boleta1_0!$K$5:$K$234,1,0),1)</f>
        <v>1</v>
      </c>
      <c r="H371" s="670">
        <f>IFERROR(VLOOKUP(A371,'Servicios Públicos1_0'!$K$5:$K$233,1,0),1)</f>
        <v>1</v>
      </c>
      <c r="I371" s="670">
        <f>IFERROR(VLOOKUP(A371,'Nota de Débito1_0'!$K$5:$K$234,1,0),1)</f>
        <v>1</v>
      </c>
      <c r="J371" s="670">
        <f>IFERROR(VLOOKUP(A371,'Nota de Crédito1_0'!$K$5:$K$234,1,0),1)</f>
        <v>1</v>
      </c>
      <c r="K371" s="670">
        <f>IFERROR(VLOOKUP(A371,Retenciones1_0!$K$5:$K$234,1,0),1)</f>
        <v>1</v>
      </c>
      <c r="L371" s="670">
        <f>IFERROR(VLOOKUP(A371,Percepciones1_0!$K$5:$K$234,1,0),1)</f>
        <v>1</v>
      </c>
      <c r="M371" s="670">
        <f>IFERROR(VLOOKUP(A371,Guía1_0!$K$5:$K$235,1,0),1)</f>
        <v>1</v>
      </c>
      <c r="N371" s="670">
        <f>IFERROR(VLOOKUP(A371,'Resumen Diario1_1'!$K$5:$K$233,1,0),1)</f>
        <v>1</v>
      </c>
      <c r="O371" s="670">
        <f>IFERROR(VLOOKUP(A371,'Comunicación de Baja1_0'!$K$5:$K$233,1,0),1)</f>
        <v>1</v>
      </c>
      <c r="P371" s="670">
        <f>IFERROR(VLOOKUP(A371,'Resumen de reversiones1_0'!$K$5:$K$1000,1,0),1)</f>
        <v>1</v>
      </c>
      <c r="Q371" s="1404">
        <f>IFERROR(VLOOKUP(A371,Factura2_0!$N$5:$N$1045,1,0),1)</f>
        <v>1</v>
      </c>
      <c r="R371" s="670">
        <f>IFERROR(VLOOKUP($A371,Boleta2_0!$N$5:$N$1106,1,0),1)</f>
        <v>1</v>
      </c>
      <c r="S371" s="1404">
        <f>IFERROR(VLOOKUP($A371,'Servicios Públicos2_0'!$N$5:$N$262,1,0),1)</f>
        <v>1</v>
      </c>
      <c r="T371" s="670">
        <f>IFERROR(VLOOKUP($A371,NotaCredito2_0!$N$5:$N$256,1,0),1)</f>
        <v>1</v>
      </c>
      <c r="U371" s="670">
        <f>IFERROR(VLOOKUP($A371,NotaDebito2_0!$N$5:$N$253,1,0),1)</f>
        <v>1</v>
      </c>
      <c r="V371" s="670">
        <f>IFERROR(VLOOKUP($A371,General!$C$5:$C$233,1,0),1)</f>
        <v>1</v>
      </c>
      <c r="W371" s="670">
        <f>IFERROR(VLOOKUP($A371,Firma!$H$5:$H$233,1,0),1)</f>
        <v>1</v>
      </c>
      <c r="X371" s="425" t="s">
        <v>2236</v>
      </c>
      <c r="Y371" s="1477" t="str">
        <f t="shared" si="5"/>
        <v/>
      </c>
    </row>
    <row r="372" spans="1:25" customFormat="1">
      <c r="A372" s="1439" t="s">
        <v>2235</v>
      </c>
      <c r="B372" s="1425" t="s">
        <v>2234</v>
      </c>
      <c r="C372" s="1425"/>
      <c r="D372" s="1425"/>
      <c r="E372" s="579"/>
      <c r="F372" s="670" t="str">
        <f>IFERROR(VLOOKUP(A372,Factura1_0!$K$5:$K$234,1,0),"1")</f>
        <v>1</v>
      </c>
      <c r="G372" s="670">
        <f>IFERROR(VLOOKUP(A372,Boleta1_0!$K$5:$K$234,1,0),1)</f>
        <v>1</v>
      </c>
      <c r="H372" s="670">
        <f>IFERROR(VLOOKUP(A372,'Servicios Públicos1_0'!$K$5:$K$233,1,0),1)</f>
        <v>1</v>
      </c>
      <c r="I372" s="670">
        <f>IFERROR(VLOOKUP(A372,'Nota de Débito1_0'!$K$5:$K$234,1,0),1)</f>
        <v>1</v>
      </c>
      <c r="J372" s="670">
        <f>IFERROR(VLOOKUP(A372,'Nota de Crédito1_0'!$K$5:$K$234,1,0),1)</f>
        <v>1</v>
      </c>
      <c r="K372" s="670">
        <f>IFERROR(VLOOKUP(A372,Retenciones1_0!$K$5:$K$234,1,0),1)</f>
        <v>1</v>
      </c>
      <c r="L372" s="670">
        <f>IFERROR(VLOOKUP(A372,Percepciones1_0!$K$5:$K$234,1,0),1)</f>
        <v>1</v>
      </c>
      <c r="M372" s="670">
        <f>IFERROR(VLOOKUP(A372,Guía1_0!$K$5:$K$235,1,0),1)</f>
        <v>1</v>
      </c>
      <c r="N372" s="670">
        <f>IFERROR(VLOOKUP(A372,'Resumen Diario1_1'!$K$5:$K$233,1,0),1)</f>
        <v>1</v>
      </c>
      <c r="O372" s="670">
        <f>IFERROR(VLOOKUP(A372,'Comunicación de Baja1_0'!$K$5:$K$233,1,0),1)</f>
        <v>1</v>
      </c>
      <c r="P372" s="670">
        <f>IFERROR(VLOOKUP(A372,'Resumen de reversiones1_0'!$K$5:$K$1000,1,0),1)</f>
        <v>1</v>
      </c>
      <c r="Q372" s="1404">
        <f>IFERROR(VLOOKUP(A372,Factura2_0!$N$5:$N$1045,1,0),1)</f>
        <v>1</v>
      </c>
      <c r="R372" s="670">
        <f>IFERROR(VLOOKUP($A372,Boleta2_0!$N$5:$N$1106,1,0),1)</f>
        <v>1</v>
      </c>
      <c r="S372" s="1404">
        <f>IFERROR(VLOOKUP($A372,'Servicios Públicos2_0'!$N$5:$N$262,1,0),1)</f>
        <v>1</v>
      </c>
      <c r="T372" s="670">
        <f>IFERROR(VLOOKUP($A372,NotaCredito2_0!$N$5:$N$256,1,0),1)</f>
        <v>1</v>
      </c>
      <c r="U372" s="670">
        <f>IFERROR(VLOOKUP($A372,NotaDebito2_0!$N$5:$N$253,1,0),1)</f>
        <v>1</v>
      </c>
      <c r="V372" s="670">
        <f>IFERROR(VLOOKUP($A372,General!$C$5:$C$233,1,0),1)</f>
        <v>1</v>
      </c>
      <c r="W372" s="670">
        <f>IFERROR(VLOOKUP($A372,Firma!$H$5:$H$233,1,0),1)</f>
        <v>1</v>
      </c>
      <c r="X372" s="425" t="s">
        <v>2235</v>
      </c>
      <c r="Y372" s="1477" t="str">
        <f t="shared" si="5"/>
        <v/>
      </c>
    </row>
    <row r="373" spans="1:25" customFormat="1">
      <c r="A373" s="1439" t="s">
        <v>2233</v>
      </c>
      <c r="B373" s="1425" t="s">
        <v>2232</v>
      </c>
      <c r="C373" s="1425"/>
      <c r="D373" s="1425"/>
      <c r="E373" s="579"/>
      <c r="F373" s="670" t="str">
        <f>IFERROR(VLOOKUP(A373,Factura1_0!$K$5:$K$234,1,0),"1")</f>
        <v>1</v>
      </c>
      <c r="G373" s="670">
        <f>IFERROR(VLOOKUP(A373,Boleta1_0!$K$5:$K$234,1,0),1)</f>
        <v>1</v>
      </c>
      <c r="H373" s="670">
        <f>IFERROR(VLOOKUP(A373,'Servicios Públicos1_0'!$K$5:$K$233,1,0),1)</f>
        <v>1</v>
      </c>
      <c r="I373" s="670">
        <f>IFERROR(VLOOKUP(A373,'Nota de Débito1_0'!$K$5:$K$234,1,0),1)</f>
        <v>1</v>
      </c>
      <c r="J373" s="670">
        <f>IFERROR(VLOOKUP(A373,'Nota de Crédito1_0'!$K$5:$K$234,1,0),1)</f>
        <v>1</v>
      </c>
      <c r="K373" s="670">
        <f>IFERROR(VLOOKUP(A373,Retenciones1_0!$K$5:$K$234,1,0),1)</f>
        <v>1</v>
      </c>
      <c r="L373" s="670">
        <f>IFERROR(VLOOKUP(A373,Percepciones1_0!$K$5:$K$234,1,0),1)</f>
        <v>1</v>
      </c>
      <c r="M373" s="670">
        <f>IFERROR(VLOOKUP(A373,Guía1_0!$K$5:$K$235,1,0),1)</f>
        <v>1</v>
      </c>
      <c r="N373" s="670">
        <f>IFERROR(VLOOKUP(A373,'Resumen Diario1_1'!$K$5:$K$233,1,0),1)</f>
        <v>1</v>
      </c>
      <c r="O373" s="670">
        <f>IFERROR(VLOOKUP(A373,'Comunicación de Baja1_0'!$K$5:$K$233,1,0),1)</f>
        <v>1</v>
      </c>
      <c r="P373" s="670">
        <f>IFERROR(VLOOKUP(A373,'Resumen de reversiones1_0'!$K$5:$K$1000,1,0),1)</f>
        <v>1</v>
      </c>
      <c r="Q373" s="1404">
        <f>IFERROR(VLOOKUP(A373,Factura2_0!$N$5:$N$1045,1,0),1)</f>
        <v>1</v>
      </c>
      <c r="R373" s="670">
        <f>IFERROR(VLOOKUP($A373,Boleta2_0!$N$5:$N$1106,1,0),1)</f>
        <v>1</v>
      </c>
      <c r="S373" s="1404">
        <f>IFERROR(VLOOKUP($A373,'Servicios Públicos2_0'!$N$5:$N$262,1,0),1)</f>
        <v>1</v>
      </c>
      <c r="T373" s="670">
        <f>IFERROR(VLOOKUP($A373,NotaCredito2_0!$N$5:$N$256,1,0),1)</f>
        <v>1</v>
      </c>
      <c r="U373" s="670">
        <f>IFERROR(VLOOKUP($A373,NotaDebito2_0!$N$5:$N$253,1,0),1)</f>
        <v>1</v>
      </c>
      <c r="V373" s="670">
        <f>IFERROR(VLOOKUP($A373,General!$C$5:$C$233,1,0),1)</f>
        <v>1</v>
      </c>
      <c r="W373" s="670">
        <f>IFERROR(VLOOKUP($A373,Firma!$H$5:$H$233,1,0),1)</f>
        <v>1</v>
      </c>
      <c r="X373" s="425" t="s">
        <v>2233</v>
      </c>
      <c r="Y373" s="1477" t="str">
        <f t="shared" si="5"/>
        <v/>
      </c>
    </row>
    <row r="374" spans="1:25" customFormat="1">
      <c r="A374" s="1439" t="s">
        <v>2231</v>
      </c>
      <c r="B374" s="1425" t="s">
        <v>2230</v>
      </c>
      <c r="C374" s="1425"/>
      <c r="D374" s="1425"/>
      <c r="E374" s="579"/>
      <c r="F374" s="670" t="str">
        <f>IFERROR(VLOOKUP(A374,Factura1_0!$K$5:$K$234,1,0),"1")</f>
        <v>1</v>
      </c>
      <c r="G374" s="670">
        <f>IFERROR(VLOOKUP(A374,Boleta1_0!$K$5:$K$234,1,0),1)</f>
        <v>1</v>
      </c>
      <c r="H374" s="670">
        <f>IFERROR(VLOOKUP(A374,'Servicios Públicos1_0'!$K$5:$K$233,1,0),1)</f>
        <v>1</v>
      </c>
      <c r="I374" s="670">
        <f>IFERROR(VLOOKUP(A374,'Nota de Débito1_0'!$K$5:$K$234,1,0),1)</f>
        <v>1</v>
      </c>
      <c r="J374" s="670">
        <f>IFERROR(VLOOKUP(A374,'Nota de Crédito1_0'!$K$5:$K$234,1,0),1)</f>
        <v>1</v>
      </c>
      <c r="K374" s="670">
        <f>IFERROR(VLOOKUP(A374,Retenciones1_0!$K$5:$K$234,1,0),1)</f>
        <v>1</v>
      </c>
      <c r="L374" s="670">
        <f>IFERROR(VLOOKUP(A374,Percepciones1_0!$K$5:$K$234,1,0),1)</f>
        <v>1</v>
      </c>
      <c r="M374" s="670">
        <f>IFERROR(VLOOKUP(A374,Guía1_0!$K$5:$K$235,1,0),1)</f>
        <v>1</v>
      </c>
      <c r="N374" s="670">
        <f>IFERROR(VLOOKUP(A374,'Resumen Diario1_1'!$K$5:$K$233,1,0),1)</f>
        <v>1</v>
      </c>
      <c r="O374" s="670">
        <f>IFERROR(VLOOKUP(A374,'Comunicación de Baja1_0'!$K$5:$K$233,1,0),1)</f>
        <v>1</v>
      </c>
      <c r="P374" s="670">
        <f>IFERROR(VLOOKUP(A374,'Resumen de reversiones1_0'!$K$5:$K$1000,1,0),1)</f>
        <v>1</v>
      </c>
      <c r="Q374" s="1404">
        <f>IFERROR(VLOOKUP(A374,Factura2_0!$N$5:$N$1045,1,0),1)</f>
        <v>1</v>
      </c>
      <c r="R374" s="670">
        <f>IFERROR(VLOOKUP($A374,Boleta2_0!$N$5:$N$1106,1,0),1)</f>
        <v>1</v>
      </c>
      <c r="S374" s="1404">
        <f>IFERROR(VLOOKUP($A374,'Servicios Públicos2_0'!$N$5:$N$262,1,0),1)</f>
        <v>1</v>
      </c>
      <c r="T374" s="670">
        <f>IFERROR(VLOOKUP($A374,NotaCredito2_0!$N$5:$N$256,1,0),1)</f>
        <v>1</v>
      </c>
      <c r="U374" s="670">
        <f>IFERROR(VLOOKUP($A374,NotaDebito2_0!$N$5:$N$253,1,0),1)</f>
        <v>1</v>
      </c>
      <c r="V374" s="670">
        <f>IFERROR(VLOOKUP($A374,General!$C$5:$C$233,1,0),1)</f>
        <v>1</v>
      </c>
      <c r="W374" s="670">
        <f>IFERROR(VLOOKUP($A374,Firma!$H$5:$H$233,1,0),1)</f>
        <v>1</v>
      </c>
      <c r="X374" s="425" t="s">
        <v>2231</v>
      </c>
      <c r="Y374" s="1477" t="str">
        <f t="shared" si="5"/>
        <v/>
      </c>
    </row>
    <row r="375" spans="1:25" customFormat="1">
      <c r="A375" s="1439" t="s">
        <v>2229</v>
      </c>
      <c r="B375" s="1425" t="s">
        <v>2228</v>
      </c>
      <c r="C375" s="1425"/>
      <c r="D375" s="1425"/>
      <c r="E375" s="579"/>
      <c r="F375" s="670" t="str">
        <f>IFERROR(VLOOKUP(A375,Factura1_0!$K$5:$K$234,1,0),"1")</f>
        <v>1</v>
      </c>
      <c r="G375" s="670">
        <f>IFERROR(VLOOKUP(A375,Boleta1_0!$K$5:$K$234,1,0),1)</f>
        <v>1</v>
      </c>
      <c r="H375" s="670">
        <f>IFERROR(VLOOKUP(A375,'Servicios Públicos1_0'!$K$5:$K$233,1,0),1)</f>
        <v>1</v>
      </c>
      <c r="I375" s="670">
        <f>IFERROR(VLOOKUP(A375,'Nota de Débito1_0'!$K$5:$K$234,1,0),1)</f>
        <v>1</v>
      </c>
      <c r="J375" s="670">
        <f>IFERROR(VLOOKUP(A375,'Nota de Crédito1_0'!$K$5:$K$234,1,0),1)</f>
        <v>1</v>
      </c>
      <c r="K375" s="670">
        <f>IFERROR(VLOOKUP(A375,Retenciones1_0!$K$5:$K$234,1,0),1)</f>
        <v>1</v>
      </c>
      <c r="L375" s="670">
        <f>IFERROR(VLOOKUP(A375,Percepciones1_0!$K$5:$K$234,1,0),1)</f>
        <v>1</v>
      </c>
      <c r="M375" s="670">
        <f>IFERROR(VLOOKUP(A375,Guía1_0!$K$5:$K$235,1,0),1)</f>
        <v>1</v>
      </c>
      <c r="N375" s="670">
        <f>IFERROR(VLOOKUP(A375,'Resumen Diario1_1'!$K$5:$K$233,1,0),1)</f>
        <v>1</v>
      </c>
      <c r="O375" s="670">
        <f>IFERROR(VLOOKUP(A375,'Comunicación de Baja1_0'!$K$5:$K$233,1,0),1)</f>
        <v>1</v>
      </c>
      <c r="P375" s="670">
        <f>IFERROR(VLOOKUP(A375,'Resumen de reversiones1_0'!$K$5:$K$1000,1,0),1)</f>
        <v>1</v>
      </c>
      <c r="Q375" s="1404">
        <f>IFERROR(VLOOKUP(A375,Factura2_0!$N$5:$N$1045,1,0),1)</f>
        <v>1</v>
      </c>
      <c r="R375" s="670">
        <f>IFERROR(VLOOKUP($A375,Boleta2_0!$N$5:$N$1106,1,0),1)</f>
        <v>1</v>
      </c>
      <c r="S375" s="1404">
        <f>IFERROR(VLOOKUP($A375,'Servicios Públicos2_0'!$N$5:$N$262,1,0),1)</f>
        <v>1</v>
      </c>
      <c r="T375" s="670">
        <f>IFERROR(VLOOKUP($A375,NotaCredito2_0!$N$5:$N$256,1,0),1)</f>
        <v>1</v>
      </c>
      <c r="U375" s="670">
        <f>IFERROR(VLOOKUP($A375,NotaDebito2_0!$N$5:$N$253,1,0),1)</f>
        <v>1</v>
      </c>
      <c r="V375" s="670">
        <f>IFERROR(VLOOKUP($A375,General!$C$5:$C$233,1,0),1)</f>
        <v>1</v>
      </c>
      <c r="W375" s="670">
        <f>IFERROR(VLOOKUP($A375,Firma!$H$5:$H$233,1,0),1)</f>
        <v>1</v>
      </c>
      <c r="X375" s="425" t="s">
        <v>2229</v>
      </c>
      <c r="Y375" s="1477" t="str">
        <f t="shared" si="5"/>
        <v/>
      </c>
    </row>
    <row r="376" spans="1:25" customFormat="1">
      <c r="A376" s="1439" t="s">
        <v>2227</v>
      </c>
      <c r="B376" s="1425" t="s">
        <v>2226</v>
      </c>
      <c r="C376" s="1425"/>
      <c r="D376" s="1425"/>
      <c r="E376" s="579"/>
      <c r="F376" s="670" t="str">
        <f>IFERROR(VLOOKUP(A376,Factura1_0!$K$5:$K$234,1,0),"1")</f>
        <v>1</v>
      </c>
      <c r="G376" s="670">
        <f>IFERROR(VLOOKUP(A376,Boleta1_0!$K$5:$K$234,1,0),1)</f>
        <v>1</v>
      </c>
      <c r="H376" s="670">
        <f>IFERROR(VLOOKUP(A376,'Servicios Públicos1_0'!$K$5:$K$233,1,0),1)</f>
        <v>1</v>
      </c>
      <c r="I376" s="670">
        <f>IFERROR(VLOOKUP(A376,'Nota de Débito1_0'!$K$5:$K$234,1,0),1)</f>
        <v>1</v>
      </c>
      <c r="J376" s="670">
        <f>IFERROR(VLOOKUP(A376,'Nota de Crédito1_0'!$K$5:$K$234,1,0),1)</f>
        <v>1</v>
      </c>
      <c r="K376" s="670">
        <f>IFERROR(VLOOKUP(A376,Retenciones1_0!$K$5:$K$234,1,0),1)</f>
        <v>1</v>
      </c>
      <c r="L376" s="670">
        <f>IFERROR(VLOOKUP(A376,Percepciones1_0!$K$5:$K$234,1,0),1)</f>
        <v>1</v>
      </c>
      <c r="M376" s="670">
        <f>IFERROR(VLOOKUP(A376,Guía1_0!$K$5:$K$235,1,0),1)</f>
        <v>1</v>
      </c>
      <c r="N376" s="670">
        <f>IFERROR(VLOOKUP(A376,'Resumen Diario1_1'!$K$5:$K$233,1,0),1)</f>
        <v>1</v>
      </c>
      <c r="O376" s="670">
        <f>IFERROR(VLOOKUP(A376,'Comunicación de Baja1_0'!$K$5:$K$233,1,0),1)</f>
        <v>1</v>
      </c>
      <c r="P376" s="670">
        <f>IFERROR(VLOOKUP(A376,'Resumen de reversiones1_0'!$K$5:$K$1000,1,0),1)</f>
        <v>1</v>
      </c>
      <c r="Q376" s="1404">
        <f>IFERROR(VLOOKUP(A376,Factura2_0!$N$5:$N$1045,1,0),1)</f>
        <v>1</v>
      </c>
      <c r="R376" s="670">
        <f>IFERROR(VLOOKUP($A376,Boleta2_0!$N$5:$N$1106,1,0),1)</f>
        <v>1</v>
      </c>
      <c r="S376" s="1404">
        <f>IFERROR(VLOOKUP($A376,'Servicios Públicos2_0'!$N$5:$N$262,1,0),1)</f>
        <v>1</v>
      </c>
      <c r="T376" s="670">
        <f>IFERROR(VLOOKUP($A376,NotaCredito2_0!$N$5:$N$256,1,0),1)</f>
        <v>1</v>
      </c>
      <c r="U376" s="670">
        <f>IFERROR(VLOOKUP($A376,NotaDebito2_0!$N$5:$N$253,1,0),1)</f>
        <v>1</v>
      </c>
      <c r="V376" s="670">
        <f>IFERROR(VLOOKUP($A376,General!$C$5:$C$233,1,0),1)</f>
        <v>1</v>
      </c>
      <c r="W376" s="670">
        <f>IFERROR(VLOOKUP($A376,Firma!$H$5:$H$233,1,0),1)</f>
        <v>1</v>
      </c>
      <c r="X376" s="425" t="s">
        <v>2227</v>
      </c>
      <c r="Y376" s="1477" t="str">
        <f t="shared" si="5"/>
        <v/>
      </c>
    </row>
    <row r="377" spans="1:25" customFormat="1">
      <c r="A377" s="1439" t="s">
        <v>2225</v>
      </c>
      <c r="B377" s="1425" t="s">
        <v>2224</v>
      </c>
      <c r="C377" s="1425"/>
      <c r="D377" s="1425"/>
      <c r="E377" s="579"/>
      <c r="F377" s="670" t="str">
        <f>IFERROR(VLOOKUP(A377,Factura1_0!$K$5:$K$234,1,0),"1")</f>
        <v>1</v>
      </c>
      <c r="G377" s="670">
        <f>IFERROR(VLOOKUP(A377,Boleta1_0!$K$5:$K$234,1,0),1)</f>
        <v>1</v>
      </c>
      <c r="H377" s="670">
        <f>IFERROR(VLOOKUP(A377,'Servicios Públicos1_0'!$K$5:$K$233,1,0),1)</f>
        <v>1</v>
      </c>
      <c r="I377" s="670">
        <f>IFERROR(VLOOKUP(A377,'Nota de Débito1_0'!$K$5:$K$234,1,0),1)</f>
        <v>1</v>
      </c>
      <c r="J377" s="670">
        <f>IFERROR(VLOOKUP(A377,'Nota de Crédito1_0'!$K$5:$K$234,1,0),1)</f>
        <v>1</v>
      </c>
      <c r="K377" s="670">
        <f>IFERROR(VLOOKUP(A377,Retenciones1_0!$K$5:$K$234,1,0),1)</f>
        <v>1</v>
      </c>
      <c r="L377" s="670">
        <f>IFERROR(VLOOKUP(A377,Percepciones1_0!$K$5:$K$234,1,0),1)</f>
        <v>1</v>
      </c>
      <c r="M377" s="670">
        <f>IFERROR(VLOOKUP(A377,Guía1_0!$K$5:$K$235,1,0),1)</f>
        <v>1</v>
      </c>
      <c r="N377" s="670">
        <f>IFERROR(VLOOKUP(A377,'Resumen Diario1_1'!$K$5:$K$233,1,0),1)</f>
        <v>1</v>
      </c>
      <c r="O377" s="670">
        <f>IFERROR(VLOOKUP(A377,'Comunicación de Baja1_0'!$K$5:$K$233,1,0),1)</f>
        <v>1</v>
      </c>
      <c r="P377" s="670">
        <f>IFERROR(VLOOKUP(A377,'Resumen de reversiones1_0'!$K$5:$K$1000,1,0),1)</f>
        <v>1</v>
      </c>
      <c r="Q377" s="1404">
        <f>IFERROR(VLOOKUP(A377,Factura2_0!$N$5:$N$1045,1,0),1)</f>
        <v>1</v>
      </c>
      <c r="R377" s="670">
        <f>IFERROR(VLOOKUP($A377,Boleta2_0!$N$5:$N$1106,1,0),1)</f>
        <v>1</v>
      </c>
      <c r="S377" s="1404">
        <f>IFERROR(VLOOKUP($A377,'Servicios Públicos2_0'!$N$5:$N$262,1,0),1)</f>
        <v>1</v>
      </c>
      <c r="T377" s="670">
        <f>IFERROR(VLOOKUP($A377,NotaCredito2_0!$N$5:$N$256,1,0),1)</f>
        <v>1</v>
      </c>
      <c r="U377" s="670">
        <f>IFERROR(VLOOKUP($A377,NotaDebito2_0!$N$5:$N$253,1,0),1)</f>
        <v>1</v>
      </c>
      <c r="V377" s="670">
        <f>IFERROR(VLOOKUP($A377,General!$C$5:$C$233,1,0),1)</f>
        <v>1</v>
      </c>
      <c r="W377" s="670">
        <f>IFERROR(VLOOKUP($A377,Firma!$H$5:$H$233,1,0),1)</f>
        <v>1</v>
      </c>
      <c r="X377" s="425" t="s">
        <v>2225</v>
      </c>
      <c r="Y377" s="1477" t="str">
        <f t="shared" si="5"/>
        <v/>
      </c>
    </row>
    <row r="378" spans="1:25" customFormat="1">
      <c r="A378" s="1439" t="s">
        <v>2223</v>
      </c>
      <c r="B378" s="1425" t="s">
        <v>2222</v>
      </c>
      <c r="C378" s="1425"/>
      <c r="D378" s="1425"/>
      <c r="E378" s="579"/>
      <c r="F378" s="670" t="str">
        <f>IFERROR(VLOOKUP(A378,Factura1_0!$K$5:$K$234,1,0),"1")</f>
        <v>1</v>
      </c>
      <c r="G378" s="670">
        <f>IFERROR(VLOOKUP(A378,Boleta1_0!$K$5:$K$234,1,0),1)</f>
        <v>1</v>
      </c>
      <c r="H378" s="670">
        <f>IFERROR(VLOOKUP(A378,'Servicios Públicos1_0'!$K$5:$K$233,1,0),1)</f>
        <v>1</v>
      </c>
      <c r="I378" s="670">
        <f>IFERROR(VLOOKUP(A378,'Nota de Débito1_0'!$K$5:$K$234,1,0),1)</f>
        <v>1</v>
      </c>
      <c r="J378" s="670">
        <f>IFERROR(VLOOKUP(A378,'Nota de Crédito1_0'!$K$5:$K$234,1,0),1)</f>
        <v>1</v>
      </c>
      <c r="K378" s="670">
        <f>IFERROR(VLOOKUP(A378,Retenciones1_0!$K$5:$K$234,1,0),1)</f>
        <v>1</v>
      </c>
      <c r="L378" s="670">
        <f>IFERROR(VLOOKUP(A378,Percepciones1_0!$K$5:$K$234,1,0),1)</f>
        <v>1</v>
      </c>
      <c r="M378" s="670">
        <f>IFERROR(VLOOKUP(A378,Guía1_0!$K$5:$K$235,1,0),1)</f>
        <v>1</v>
      </c>
      <c r="N378" s="670" t="str">
        <f>IFERROR(VLOOKUP(A378,'Resumen Diario1_1'!$K$5:$K$233,1,0),1)</f>
        <v>2251</v>
      </c>
      <c r="O378" s="670">
        <f>IFERROR(VLOOKUP(A378,'Comunicación de Baja1_0'!$K$5:$K$233,1,0),1)</f>
        <v>1</v>
      </c>
      <c r="P378" s="670">
        <f>IFERROR(VLOOKUP(A378,'Resumen de reversiones1_0'!$K$5:$K$1000,1,0),1)</f>
        <v>1</v>
      </c>
      <c r="Q378" s="1404">
        <f>IFERROR(VLOOKUP(A378,Factura2_0!$N$5:$N$1045,1,0),1)</f>
        <v>1</v>
      </c>
      <c r="R378" s="670">
        <f>IFERROR(VLOOKUP($A378,Boleta2_0!$N$5:$N$1106,1,0),1)</f>
        <v>1</v>
      </c>
      <c r="S378" s="1404">
        <f>IFERROR(VLOOKUP($A378,'Servicios Públicos2_0'!$N$5:$N$262,1,0),1)</f>
        <v>1</v>
      </c>
      <c r="T378" s="670">
        <f>IFERROR(VLOOKUP($A378,NotaCredito2_0!$N$5:$N$256,1,0),1)</f>
        <v>1</v>
      </c>
      <c r="U378" s="670">
        <f>IFERROR(VLOOKUP($A378,NotaDebito2_0!$N$5:$N$253,1,0),1)</f>
        <v>1</v>
      </c>
      <c r="V378" s="670">
        <f>IFERROR(VLOOKUP($A378,General!$C$5:$C$233,1,0),1)</f>
        <v>1</v>
      </c>
      <c r="W378" s="670">
        <f>IFERROR(VLOOKUP($A378,Firma!$H$5:$H$233,1,0),1)</f>
        <v>1</v>
      </c>
      <c r="X378" s="425" t="s">
        <v>2223</v>
      </c>
      <c r="Y378" s="1477" t="str">
        <f t="shared" si="5"/>
        <v>2251</v>
      </c>
    </row>
    <row r="379" spans="1:25" customFormat="1">
      <c r="A379" s="1439" t="s">
        <v>2221</v>
      </c>
      <c r="B379" s="1425" t="s">
        <v>2220</v>
      </c>
      <c r="C379" s="1425"/>
      <c r="D379" s="1425"/>
      <c r="E379" s="579"/>
      <c r="F379" s="670" t="str">
        <f>IFERROR(VLOOKUP(A379,Factura1_0!$K$5:$K$234,1,0),"1")</f>
        <v>1</v>
      </c>
      <c r="G379" s="670">
        <f>IFERROR(VLOOKUP(A379,Boleta1_0!$K$5:$K$234,1,0),1)</f>
        <v>1</v>
      </c>
      <c r="H379" s="670">
        <f>IFERROR(VLOOKUP(A379,'Servicios Públicos1_0'!$K$5:$K$233,1,0),1)</f>
        <v>1</v>
      </c>
      <c r="I379" s="670">
        <f>IFERROR(VLOOKUP(A379,'Nota de Débito1_0'!$K$5:$K$234,1,0),1)</f>
        <v>1</v>
      </c>
      <c r="J379" s="670">
        <f>IFERROR(VLOOKUP(A379,'Nota de Crédito1_0'!$K$5:$K$234,1,0),1)</f>
        <v>1</v>
      </c>
      <c r="K379" s="670">
        <f>IFERROR(VLOOKUP(A379,Retenciones1_0!$K$5:$K$234,1,0),1)</f>
        <v>1</v>
      </c>
      <c r="L379" s="670">
        <f>IFERROR(VLOOKUP(A379,Percepciones1_0!$K$5:$K$234,1,0),1)</f>
        <v>1</v>
      </c>
      <c r="M379" s="670">
        <f>IFERROR(VLOOKUP(A379,Guía1_0!$K$5:$K$235,1,0),1)</f>
        <v>1</v>
      </c>
      <c r="N379" s="670">
        <f>IFERROR(VLOOKUP(A379,'Resumen Diario1_1'!$K$5:$K$233,1,0),1)</f>
        <v>1</v>
      </c>
      <c r="O379" s="670">
        <f>IFERROR(VLOOKUP(A379,'Comunicación de Baja1_0'!$K$5:$K$233,1,0),1)</f>
        <v>1</v>
      </c>
      <c r="P379" s="670">
        <f>IFERROR(VLOOKUP(A379,'Resumen de reversiones1_0'!$K$5:$K$1000,1,0),1)</f>
        <v>1</v>
      </c>
      <c r="Q379" s="1404">
        <f>IFERROR(VLOOKUP(A379,Factura2_0!$N$5:$N$1045,1,0),1)</f>
        <v>1</v>
      </c>
      <c r="R379" s="670">
        <f>IFERROR(VLOOKUP($A379,Boleta2_0!$N$5:$N$1106,1,0),1)</f>
        <v>1</v>
      </c>
      <c r="S379" s="1404">
        <f>IFERROR(VLOOKUP($A379,'Servicios Públicos2_0'!$N$5:$N$262,1,0),1)</f>
        <v>1</v>
      </c>
      <c r="T379" s="670">
        <f>IFERROR(VLOOKUP($A379,NotaCredito2_0!$N$5:$N$256,1,0),1)</f>
        <v>1</v>
      </c>
      <c r="U379" s="670">
        <f>IFERROR(VLOOKUP($A379,NotaDebito2_0!$N$5:$N$253,1,0),1)</f>
        <v>1</v>
      </c>
      <c r="V379" s="670">
        <f>IFERROR(VLOOKUP($A379,General!$C$5:$C$233,1,0),1)</f>
        <v>1</v>
      </c>
      <c r="W379" s="670">
        <f>IFERROR(VLOOKUP($A379,Firma!$H$5:$H$233,1,0),1)</f>
        <v>1</v>
      </c>
      <c r="X379" s="425" t="s">
        <v>2221</v>
      </c>
      <c r="Y379" s="1477" t="str">
        <f t="shared" si="5"/>
        <v/>
      </c>
    </row>
    <row r="380" spans="1:25" customFormat="1">
      <c r="A380" s="1439" t="s">
        <v>2219</v>
      </c>
      <c r="B380" s="1425" t="s">
        <v>2218</v>
      </c>
      <c r="C380" s="1425"/>
      <c r="D380" s="1425"/>
      <c r="E380" s="579"/>
      <c r="F380" s="670" t="str">
        <f>IFERROR(VLOOKUP(A380,Factura1_0!$K$5:$K$234,1,0),"1")</f>
        <v>1</v>
      </c>
      <c r="G380" s="670">
        <f>IFERROR(VLOOKUP(A380,Boleta1_0!$K$5:$K$234,1,0),1)</f>
        <v>1</v>
      </c>
      <c r="H380" s="670">
        <f>IFERROR(VLOOKUP(A380,'Servicios Públicos1_0'!$K$5:$K$233,1,0),1)</f>
        <v>1</v>
      </c>
      <c r="I380" s="670">
        <f>IFERROR(VLOOKUP(A380,'Nota de Débito1_0'!$K$5:$K$234,1,0),1)</f>
        <v>1</v>
      </c>
      <c r="J380" s="670">
        <f>IFERROR(VLOOKUP(A380,'Nota de Crédito1_0'!$K$5:$K$234,1,0),1)</f>
        <v>1</v>
      </c>
      <c r="K380" s="670">
        <f>IFERROR(VLOOKUP(A380,Retenciones1_0!$K$5:$K$234,1,0),1)</f>
        <v>1</v>
      </c>
      <c r="L380" s="670">
        <f>IFERROR(VLOOKUP(A380,Percepciones1_0!$K$5:$K$234,1,0),1)</f>
        <v>1</v>
      </c>
      <c r="M380" s="670">
        <f>IFERROR(VLOOKUP(A380,Guía1_0!$K$5:$K$235,1,0),1)</f>
        <v>1</v>
      </c>
      <c r="N380" s="670">
        <f>IFERROR(VLOOKUP(A380,'Resumen Diario1_1'!$K$5:$K$233,1,0),1)</f>
        <v>1</v>
      </c>
      <c r="O380" s="670">
        <f>IFERROR(VLOOKUP(A380,'Comunicación de Baja1_0'!$K$5:$K$233,1,0),1)</f>
        <v>1</v>
      </c>
      <c r="P380" s="670">
        <f>IFERROR(VLOOKUP(A380,'Resumen de reversiones1_0'!$K$5:$K$1000,1,0),1)</f>
        <v>1</v>
      </c>
      <c r="Q380" s="1404">
        <f>IFERROR(VLOOKUP(A380,Factura2_0!$N$5:$N$1045,1,0),1)</f>
        <v>1</v>
      </c>
      <c r="R380" s="670">
        <f>IFERROR(VLOOKUP($A380,Boleta2_0!$N$5:$N$1106,1,0),1)</f>
        <v>1</v>
      </c>
      <c r="S380" s="1404">
        <f>IFERROR(VLOOKUP($A380,'Servicios Públicos2_0'!$N$5:$N$262,1,0),1)</f>
        <v>1</v>
      </c>
      <c r="T380" s="670">
        <f>IFERROR(VLOOKUP($A380,NotaCredito2_0!$N$5:$N$256,1,0),1)</f>
        <v>1</v>
      </c>
      <c r="U380" s="670">
        <f>IFERROR(VLOOKUP($A380,NotaDebito2_0!$N$5:$N$253,1,0),1)</f>
        <v>1</v>
      </c>
      <c r="V380" s="670">
        <f>IFERROR(VLOOKUP($A380,General!$C$5:$C$233,1,0),1)</f>
        <v>1</v>
      </c>
      <c r="W380" s="670">
        <f>IFERROR(VLOOKUP($A380,Firma!$H$5:$H$233,1,0),1)</f>
        <v>1</v>
      </c>
      <c r="X380" s="425" t="s">
        <v>2219</v>
      </c>
      <c r="Y380" s="1477" t="str">
        <f t="shared" si="5"/>
        <v/>
      </c>
    </row>
    <row r="381" spans="1:25" customFormat="1">
      <c r="A381" s="1439" t="s">
        <v>2217</v>
      </c>
      <c r="B381" s="1425" t="s">
        <v>1166</v>
      </c>
      <c r="C381" s="1425"/>
      <c r="D381" s="1425"/>
      <c r="E381" s="579"/>
      <c r="F381" s="670" t="str">
        <f>IFERROR(VLOOKUP(A381,Factura1_0!$K$5:$K$234,1,0),"1")</f>
        <v>1</v>
      </c>
      <c r="G381" s="670">
        <f>IFERROR(VLOOKUP(A381,Boleta1_0!$K$5:$K$234,1,0),1)</f>
        <v>1</v>
      </c>
      <c r="H381" s="670">
        <f>IFERROR(VLOOKUP(A381,'Servicios Públicos1_0'!$K$5:$K$233,1,0),1)</f>
        <v>1</v>
      </c>
      <c r="I381" s="670">
        <f>IFERROR(VLOOKUP(A381,'Nota de Débito1_0'!$K$5:$K$234,1,0),1)</f>
        <v>1</v>
      </c>
      <c r="J381" s="670">
        <f>IFERROR(VLOOKUP(A381,'Nota de Crédito1_0'!$K$5:$K$234,1,0),1)</f>
        <v>1</v>
      </c>
      <c r="K381" s="670">
        <f>IFERROR(VLOOKUP(A381,Retenciones1_0!$K$5:$K$234,1,0),1)</f>
        <v>1</v>
      </c>
      <c r="L381" s="670">
        <f>IFERROR(VLOOKUP(A381,Percepciones1_0!$K$5:$K$234,1,0),1)</f>
        <v>1</v>
      </c>
      <c r="M381" s="670">
        <f>IFERROR(VLOOKUP(A381,Guía1_0!$K$5:$K$235,1,0),1)</f>
        <v>1</v>
      </c>
      <c r="N381" s="670" t="str">
        <f>IFERROR(VLOOKUP(A381,'Resumen Diario1_1'!$K$5:$K$233,1,0),1)</f>
        <v>2254</v>
      </c>
      <c r="O381" s="670">
        <f>IFERROR(VLOOKUP(A381,'Comunicación de Baja1_0'!$K$5:$K$233,1,0),1)</f>
        <v>1</v>
      </c>
      <c r="P381" s="670">
        <f>IFERROR(VLOOKUP(A381,'Resumen de reversiones1_0'!$K$5:$K$1000,1,0),1)</f>
        <v>1</v>
      </c>
      <c r="Q381" s="1404">
        <f>IFERROR(VLOOKUP(A381,Factura2_0!$N$5:$N$1045,1,0),1)</f>
        <v>1</v>
      </c>
      <c r="R381" s="670">
        <f>IFERROR(VLOOKUP($A381,Boleta2_0!$N$5:$N$1106,1,0),1)</f>
        <v>1</v>
      </c>
      <c r="S381" s="1404">
        <f>IFERROR(VLOOKUP($A381,'Servicios Públicos2_0'!$N$5:$N$262,1,0),1)</f>
        <v>1</v>
      </c>
      <c r="T381" s="670">
        <f>IFERROR(VLOOKUP($A381,NotaCredito2_0!$N$5:$N$256,1,0),1)</f>
        <v>1</v>
      </c>
      <c r="U381" s="670">
        <f>IFERROR(VLOOKUP($A381,NotaDebito2_0!$N$5:$N$253,1,0),1)</f>
        <v>1</v>
      </c>
      <c r="V381" s="670">
        <f>IFERROR(VLOOKUP($A381,General!$C$5:$C$233,1,0),1)</f>
        <v>1</v>
      </c>
      <c r="W381" s="670">
        <f>IFERROR(VLOOKUP($A381,Firma!$H$5:$H$233,1,0),1)</f>
        <v>1</v>
      </c>
      <c r="X381" s="425" t="s">
        <v>2217</v>
      </c>
      <c r="Y381" s="1477" t="str">
        <f t="shared" si="5"/>
        <v>2254</v>
      </c>
    </row>
    <row r="382" spans="1:25" customFormat="1">
      <c r="A382" s="1439" t="s">
        <v>2216</v>
      </c>
      <c r="B382" s="1425" t="s">
        <v>2215</v>
      </c>
      <c r="C382" s="1425"/>
      <c r="D382" s="1425"/>
      <c r="E382" s="579"/>
      <c r="F382" s="670" t="str">
        <f>IFERROR(VLOOKUP(A382,Factura1_0!$K$5:$K$234,1,0),"1")</f>
        <v>1</v>
      </c>
      <c r="G382" s="670">
        <f>IFERROR(VLOOKUP(A382,Boleta1_0!$K$5:$K$234,1,0),1)</f>
        <v>1</v>
      </c>
      <c r="H382" s="670">
        <f>IFERROR(VLOOKUP(A382,'Servicios Públicos1_0'!$K$5:$K$233,1,0),1)</f>
        <v>1</v>
      </c>
      <c r="I382" s="670">
        <f>IFERROR(VLOOKUP(A382,'Nota de Débito1_0'!$K$5:$K$234,1,0),1)</f>
        <v>1</v>
      </c>
      <c r="J382" s="670">
        <f>IFERROR(VLOOKUP(A382,'Nota de Crédito1_0'!$K$5:$K$234,1,0),1)</f>
        <v>1</v>
      </c>
      <c r="K382" s="670">
        <f>IFERROR(VLOOKUP(A382,Retenciones1_0!$K$5:$K$234,1,0),1)</f>
        <v>1</v>
      </c>
      <c r="L382" s="670">
        <f>IFERROR(VLOOKUP(A382,Percepciones1_0!$K$5:$K$234,1,0),1)</f>
        <v>1</v>
      </c>
      <c r="M382" s="670">
        <f>IFERROR(VLOOKUP(A382,Guía1_0!$K$5:$K$235,1,0),1)</f>
        <v>1</v>
      </c>
      <c r="N382" s="670" t="str">
        <f>IFERROR(VLOOKUP(A382,'Resumen Diario1_1'!$K$5:$K$233,1,0),1)</f>
        <v>2255</v>
      </c>
      <c r="O382" s="670">
        <f>IFERROR(VLOOKUP(A382,'Comunicación de Baja1_0'!$K$5:$K$233,1,0),1)</f>
        <v>1</v>
      </c>
      <c r="P382" s="670">
        <f>IFERROR(VLOOKUP(A382,'Resumen de reversiones1_0'!$K$5:$K$1000,1,0),1)</f>
        <v>1</v>
      </c>
      <c r="Q382" s="1404">
        <f>IFERROR(VLOOKUP(A382,Factura2_0!$N$5:$N$1045,1,0),1)</f>
        <v>1</v>
      </c>
      <c r="R382" s="670">
        <f>IFERROR(VLOOKUP($A382,Boleta2_0!$N$5:$N$1106,1,0),1)</f>
        <v>1</v>
      </c>
      <c r="S382" s="1404">
        <f>IFERROR(VLOOKUP($A382,'Servicios Públicos2_0'!$N$5:$N$262,1,0),1)</f>
        <v>1</v>
      </c>
      <c r="T382" s="670">
        <f>IFERROR(VLOOKUP($A382,NotaCredito2_0!$N$5:$N$256,1,0),1)</f>
        <v>1</v>
      </c>
      <c r="U382" s="670">
        <f>IFERROR(VLOOKUP($A382,NotaDebito2_0!$N$5:$N$253,1,0),1)</f>
        <v>1</v>
      </c>
      <c r="V382" s="670">
        <f>IFERROR(VLOOKUP($A382,General!$C$5:$C$233,1,0),1)</f>
        <v>1</v>
      </c>
      <c r="W382" s="670">
        <f>IFERROR(VLOOKUP($A382,Firma!$H$5:$H$233,1,0),1)</f>
        <v>1</v>
      </c>
      <c r="X382" s="425" t="s">
        <v>2216</v>
      </c>
      <c r="Y382" s="1477" t="str">
        <f t="shared" si="5"/>
        <v>2255</v>
      </c>
    </row>
    <row r="383" spans="1:25" customFormat="1">
      <c r="A383" s="1439" t="s">
        <v>2214</v>
      </c>
      <c r="B383" s="1425" t="s">
        <v>2213</v>
      </c>
      <c r="C383" s="1425"/>
      <c r="D383" s="1425"/>
      <c r="E383" s="579"/>
      <c r="F383" s="670" t="str">
        <f>IFERROR(VLOOKUP(A383,Factura1_0!$K$5:$K$234,1,0),"1")</f>
        <v>1</v>
      </c>
      <c r="G383" s="670">
        <f>IFERROR(VLOOKUP(A383,Boleta1_0!$K$5:$K$234,1,0),1)</f>
        <v>1</v>
      </c>
      <c r="H383" s="670">
        <f>IFERROR(VLOOKUP(A383,'Servicios Públicos1_0'!$K$5:$K$233,1,0),1)</f>
        <v>1</v>
      </c>
      <c r="I383" s="670">
        <f>IFERROR(VLOOKUP(A383,'Nota de Débito1_0'!$K$5:$K$234,1,0),1)</f>
        <v>1</v>
      </c>
      <c r="J383" s="670">
        <f>IFERROR(VLOOKUP(A383,'Nota de Crédito1_0'!$K$5:$K$234,1,0),1)</f>
        <v>1</v>
      </c>
      <c r="K383" s="670">
        <f>IFERROR(VLOOKUP(A383,Retenciones1_0!$K$5:$K$234,1,0),1)</f>
        <v>1</v>
      </c>
      <c r="L383" s="670">
        <f>IFERROR(VLOOKUP(A383,Percepciones1_0!$K$5:$K$234,1,0),1)</f>
        <v>1</v>
      </c>
      <c r="M383" s="670">
        <f>IFERROR(VLOOKUP(A383,Guía1_0!$K$5:$K$235,1,0),1)</f>
        <v>1</v>
      </c>
      <c r="N383" s="670" t="str">
        <f>IFERROR(VLOOKUP(A383,'Resumen Diario1_1'!$K$5:$K$233,1,0),1)</f>
        <v>2256</v>
      </c>
      <c r="O383" s="670">
        <f>IFERROR(VLOOKUP(A383,'Comunicación de Baja1_0'!$K$5:$K$233,1,0),1)</f>
        <v>1</v>
      </c>
      <c r="P383" s="670">
        <f>IFERROR(VLOOKUP(A383,'Resumen de reversiones1_0'!$K$5:$K$1000,1,0),1)</f>
        <v>1</v>
      </c>
      <c r="Q383" s="1404">
        <f>IFERROR(VLOOKUP(A383,Factura2_0!$N$5:$N$1045,1,0),1)</f>
        <v>1</v>
      </c>
      <c r="R383" s="670">
        <f>IFERROR(VLOOKUP($A383,Boleta2_0!$N$5:$N$1106,1,0),1)</f>
        <v>1</v>
      </c>
      <c r="S383" s="1404">
        <f>IFERROR(VLOOKUP($A383,'Servicios Públicos2_0'!$N$5:$N$262,1,0),1)</f>
        <v>1</v>
      </c>
      <c r="T383" s="670">
        <f>IFERROR(VLOOKUP($A383,NotaCredito2_0!$N$5:$N$256,1,0),1)</f>
        <v>1</v>
      </c>
      <c r="U383" s="670">
        <f>IFERROR(VLOOKUP($A383,NotaDebito2_0!$N$5:$N$253,1,0),1)</f>
        <v>1</v>
      </c>
      <c r="V383" s="670">
        <f>IFERROR(VLOOKUP($A383,General!$C$5:$C$233,1,0),1)</f>
        <v>1</v>
      </c>
      <c r="W383" s="670">
        <f>IFERROR(VLOOKUP($A383,Firma!$H$5:$H$233,1,0),1)</f>
        <v>1</v>
      </c>
      <c r="X383" s="425" t="s">
        <v>2214</v>
      </c>
      <c r="Y383" s="1477" t="str">
        <f t="shared" si="5"/>
        <v>2256</v>
      </c>
    </row>
    <row r="384" spans="1:25" customFormat="1">
      <c r="A384" s="1439" t="s">
        <v>2212</v>
      </c>
      <c r="B384" s="1425" t="s">
        <v>2211</v>
      </c>
      <c r="C384" s="1425"/>
      <c r="D384" s="1425"/>
      <c r="E384" s="579"/>
      <c r="F384" s="670" t="str">
        <f>IFERROR(VLOOKUP(A384,Factura1_0!$K$5:$K$234,1,0),"1")</f>
        <v>1</v>
      </c>
      <c r="G384" s="670">
        <f>IFERROR(VLOOKUP(A384,Boleta1_0!$K$5:$K$234,1,0),1)</f>
        <v>1</v>
      </c>
      <c r="H384" s="670">
        <f>IFERROR(VLOOKUP(A384,'Servicios Públicos1_0'!$K$5:$K$233,1,0),1)</f>
        <v>1</v>
      </c>
      <c r="I384" s="670">
        <f>IFERROR(VLOOKUP(A384,'Nota de Débito1_0'!$K$5:$K$234,1,0),1)</f>
        <v>1</v>
      </c>
      <c r="J384" s="670">
        <f>IFERROR(VLOOKUP(A384,'Nota de Crédito1_0'!$K$5:$K$234,1,0),1)</f>
        <v>1</v>
      </c>
      <c r="K384" s="670">
        <f>IFERROR(VLOOKUP(A384,Retenciones1_0!$K$5:$K$234,1,0),1)</f>
        <v>1</v>
      </c>
      <c r="L384" s="670">
        <f>IFERROR(VLOOKUP(A384,Percepciones1_0!$K$5:$K$234,1,0),1)</f>
        <v>1</v>
      </c>
      <c r="M384" s="670">
        <f>IFERROR(VLOOKUP(A384,Guía1_0!$K$5:$K$235,1,0),1)</f>
        <v>1</v>
      </c>
      <c r="N384" s="670" t="str">
        <f>IFERROR(VLOOKUP(A384,'Resumen Diario1_1'!$K$5:$K$233,1,0),1)</f>
        <v>2257</v>
      </c>
      <c r="O384" s="670">
        <f>IFERROR(VLOOKUP(A384,'Comunicación de Baja1_0'!$K$5:$K$233,1,0),1)</f>
        <v>1</v>
      </c>
      <c r="P384" s="670">
        <f>IFERROR(VLOOKUP(A384,'Resumen de reversiones1_0'!$K$5:$K$1000,1,0),1)</f>
        <v>1</v>
      </c>
      <c r="Q384" s="1404">
        <f>IFERROR(VLOOKUP(A384,Factura2_0!$N$5:$N$1045,1,0),1)</f>
        <v>1</v>
      </c>
      <c r="R384" s="670">
        <f>IFERROR(VLOOKUP($A384,Boleta2_0!$N$5:$N$1106,1,0),1)</f>
        <v>1</v>
      </c>
      <c r="S384" s="1404">
        <f>IFERROR(VLOOKUP($A384,'Servicios Públicos2_0'!$N$5:$N$262,1,0),1)</f>
        <v>1</v>
      </c>
      <c r="T384" s="670">
        <f>IFERROR(VLOOKUP($A384,NotaCredito2_0!$N$5:$N$256,1,0),1)</f>
        <v>1</v>
      </c>
      <c r="U384" s="670">
        <f>IFERROR(VLOOKUP($A384,NotaDebito2_0!$N$5:$N$253,1,0),1)</f>
        <v>1</v>
      </c>
      <c r="V384" s="670">
        <f>IFERROR(VLOOKUP($A384,General!$C$5:$C$233,1,0),1)</f>
        <v>1</v>
      </c>
      <c r="W384" s="670">
        <f>IFERROR(VLOOKUP($A384,Firma!$H$5:$H$233,1,0),1)</f>
        <v>1</v>
      </c>
      <c r="X384" s="425" t="s">
        <v>2212</v>
      </c>
      <c r="Y384" s="1477" t="str">
        <f t="shared" si="5"/>
        <v>2257</v>
      </c>
    </row>
    <row r="385" spans="1:25" customFormat="1">
      <c r="A385" s="1439" t="s">
        <v>2210</v>
      </c>
      <c r="B385" s="1425" t="s">
        <v>2209</v>
      </c>
      <c r="C385" s="1425"/>
      <c r="D385" s="1425"/>
      <c r="E385" s="579"/>
      <c r="F385" s="670" t="str">
        <f>IFERROR(VLOOKUP(A385,Factura1_0!$K$5:$K$234,1,0),"1")</f>
        <v>1</v>
      </c>
      <c r="G385" s="670">
        <f>IFERROR(VLOOKUP(A385,Boleta1_0!$K$5:$K$234,1,0),1)</f>
        <v>1</v>
      </c>
      <c r="H385" s="670">
        <f>IFERROR(VLOOKUP(A385,'Servicios Públicos1_0'!$K$5:$K$233,1,0),1)</f>
        <v>1</v>
      </c>
      <c r="I385" s="670">
        <f>IFERROR(VLOOKUP(A385,'Nota de Débito1_0'!$K$5:$K$234,1,0),1)</f>
        <v>1</v>
      </c>
      <c r="J385" s="670">
        <f>IFERROR(VLOOKUP(A385,'Nota de Crédito1_0'!$K$5:$K$234,1,0),1)</f>
        <v>1</v>
      </c>
      <c r="K385" s="670">
        <f>IFERROR(VLOOKUP(A385,Retenciones1_0!$K$5:$K$234,1,0),1)</f>
        <v>1</v>
      </c>
      <c r="L385" s="670">
        <f>IFERROR(VLOOKUP(A385,Percepciones1_0!$K$5:$K$234,1,0),1)</f>
        <v>1</v>
      </c>
      <c r="M385" s="670">
        <f>IFERROR(VLOOKUP(A385,Guía1_0!$K$5:$K$235,1,0),1)</f>
        <v>1</v>
      </c>
      <c r="N385" s="670">
        <f>IFERROR(VLOOKUP(A385,'Resumen Diario1_1'!$K$5:$K$233,1,0),1)</f>
        <v>1</v>
      </c>
      <c r="O385" s="670">
        <f>IFERROR(VLOOKUP(A385,'Comunicación de Baja1_0'!$K$5:$K$233,1,0),1)</f>
        <v>1</v>
      </c>
      <c r="P385" s="670">
        <f>IFERROR(VLOOKUP(A385,'Resumen de reversiones1_0'!$K$5:$K$1000,1,0),1)</f>
        <v>1</v>
      </c>
      <c r="Q385" s="1404">
        <f>IFERROR(VLOOKUP(A385,Factura2_0!$N$5:$N$1045,1,0),1)</f>
        <v>1</v>
      </c>
      <c r="R385" s="670">
        <f>IFERROR(VLOOKUP($A385,Boleta2_0!$N$5:$N$1106,1,0),1)</f>
        <v>1</v>
      </c>
      <c r="S385" s="1404">
        <f>IFERROR(VLOOKUP($A385,'Servicios Públicos2_0'!$N$5:$N$262,1,0),1)</f>
        <v>1</v>
      </c>
      <c r="T385" s="670">
        <f>IFERROR(VLOOKUP($A385,NotaCredito2_0!$N$5:$N$256,1,0),1)</f>
        <v>1</v>
      </c>
      <c r="U385" s="670">
        <f>IFERROR(VLOOKUP($A385,NotaDebito2_0!$N$5:$N$253,1,0),1)</f>
        <v>1</v>
      </c>
      <c r="V385" s="670">
        <f>IFERROR(VLOOKUP($A385,General!$C$5:$C$233,1,0),1)</f>
        <v>1</v>
      </c>
      <c r="W385" s="670">
        <f>IFERROR(VLOOKUP($A385,Firma!$H$5:$H$233,1,0),1)</f>
        <v>1</v>
      </c>
      <c r="X385" s="425" t="s">
        <v>2210</v>
      </c>
      <c r="Y385" s="1477" t="str">
        <f t="shared" si="5"/>
        <v/>
      </c>
    </row>
    <row r="386" spans="1:25" customFormat="1">
      <c r="A386" s="1439" t="s">
        <v>2208</v>
      </c>
      <c r="B386" s="1425" t="s">
        <v>2207</v>
      </c>
      <c r="C386" s="1425"/>
      <c r="D386" s="1425"/>
      <c r="E386" s="579"/>
      <c r="F386" s="670" t="str">
        <f>IFERROR(VLOOKUP(A386,Factura1_0!$K$5:$K$234,1,0),"1")</f>
        <v>1</v>
      </c>
      <c r="G386" s="670">
        <f>IFERROR(VLOOKUP(A386,Boleta1_0!$K$5:$K$234,1,0),1)</f>
        <v>1</v>
      </c>
      <c r="H386" s="670">
        <f>IFERROR(VLOOKUP(A386,'Servicios Públicos1_0'!$K$5:$K$233,1,0),1)</f>
        <v>1</v>
      </c>
      <c r="I386" s="670">
        <f>IFERROR(VLOOKUP(A386,'Nota de Débito1_0'!$K$5:$K$234,1,0),1)</f>
        <v>1</v>
      </c>
      <c r="J386" s="670">
        <f>IFERROR(VLOOKUP(A386,'Nota de Crédito1_0'!$K$5:$K$234,1,0),1)</f>
        <v>1</v>
      </c>
      <c r="K386" s="670">
        <f>IFERROR(VLOOKUP(A386,Retenciones1_0!$K$5:$K$234,1,0),1)</f>
        <v>1</v>
      </c>
      <c r="L386" s="670">
        <f>IFERROR(VLOOKUP(A386,Percepciones1_0!$K$5:$K$234,1,0),1)</f>
        <v>1</v>
      </c>
      <c r="M386" s="670">
        <f>IFERROR(VLOOKUP(A386,Guía1_0!$K$5:$K$235,1,0),1)</f>
        <v>1</v>
      </c>
      <c r="N386" s="670">
        <f>IFERROR(VLOOKUP(A386,'Resumen Diario1_1'!$K$5:$K$233,1,0),1)</f>
        <v>1</v>
      </c>
      <c r="O386" s="670">
        <f>IFERROR(VLOOKUP(A386,'Comunicación de Baja1_0'!$K$5:$K$233,1,0),1)</f>
        <v>1</v>
      </c>
      <c r="P386" s="670">
        <f>IFERROR(VLOOKUP(A386,'Resumen de reversiones1_0'!$K$5:$K$1000,1,0),1)</f>
        <v>1</v>
      </c>
      <c r="Q386" s="1404">
        <f>IFERROR(VLOOKUP(A386,Factura2_0!$N$5:$N$1045,1,0),1)</f>
        <v>1</v>
      </c>
      <c r="R386" s="670">
        <f>IFERROR(VLOOKUP($A386,Boleta2_0!$N$5:$N$1106,1,0),1)</f>
        <v>1</v>
      </c>
      <c r="S386" s="1404">
        <f>IFERROR(VLOOKUP($A386,'Servicios Públicos2_0'!$N$5:$N$262,1,0),1)</f>
        <v>1</v>
      </c>
      <c r="T386" s="670">
        <f>IFERROR(VLOOKUP($A386,NotaCredito2_0!$N$5:$N$256,1,0),1)</f>
        <v>1</v>
      </c>
      <c r="U386" s="670">
        <f>IFERROR(VLOOKUP($A386,NotaDebito2_0!$N$5:$N$253,1,0),1)</f>
        <v>1</v>
      </c>
      <c r="V386" s="670">
        <f>IFERROR(VLOOKUP($A386,General!$C$5:$C$233,1,0),1)</f>
        <v>1</v>
      </c>
      <c r="W386" s="670">
        <f>IFERROR(VLOOKUP($A386,Firma!$H$5:$H$233,1,0),1)</f>
        <v>1</v>
      </c>
      <c r="X386" s="425" t="s">
        <v>2208</v>
      </c>
      <c r="Y386" s="1477" t="str">
        <f t="shared" si="5"/>
        <v/>
      </c>
    </row>
    <row r="387" spans="1:25" customFormat="1">
      <c r="A387" s="1439" t="s">
        <v>2206</v>
      </c>
      <c r="B387" s="1425" t="s">
        <v>2205</v>
      </c>
      <c r="C387" s="1425"/>
      <c r="D387" s="1425"/>
      <c r="E387" s="579"/>
      <c r="F387" s="670" t="str">
        <f>IFERROR(VLOOKUP(A387,Factura1_0!$K$5:$K$234,1,0),"1")</f>
        <v>1</v>
      </c>
      <c r="G387" s="670">
        <f>IFERROR(VLOOKUP(A387,Boleta1_0!$K$5:$K$234,1,0),1)</f>
        <v>1</v>
      </c>
      <c r="H387" s="670">
        <f>IFERROR(VLOOKUP(A387,'Servicios Públicos1_0'!$K$5:$K$233,1,0),1)</f>
        <v>1</v>
      </c>
      <c r="I387" s="670">
        <f>IFERROR(VLOOKUP(A387,'Nota de Débito1_0'!$K$5:$K$234,1,0),1)</f>
        <v>1</v>
      </c>
      <c r="J387" s="670">
        <f>IFERROR(VLOOKUP(A387,'Nota de Crédito1_0'!$K$5:$K$234,1,0),1)</f>
        <v>1</v>
      </c>
      <c r="K387" s="670">
        <f>IFERROR(VLOOKUP(A387,Retenciones1_0!$K$5:$K$234,1,0),1)</f>
        <v>1</v>
      </c>
      <c r="L387" s="670">
        <f>IFERROR(VLOOKUP(A387,Percepciones1_0!$K$5:$K$234,1,0),1)</f>
        <v>1</v>
      </c>
      <c r="M387" s="670">
        <f>IFERROR(VLOOKUP(A387,Guía1_0!$K$5:$K$235,1,0),1)</f>
        <v>1</v>
      </c>
      <c r="N387" s="670" t="str">
        <f>IFERROR(VLOOKUP(A387,'Resumen Diario1_1'!$K$5:$K$233,1,0),1)</f>
        <v>2260</v>
      </c>
      <c r="O387" s="670">
        <f>IFERROR(VLOOKUP(A387,'Comunicación de Baja1_0'!$K$5:$K$233,1,0),1)</f>
        <v>1</v>
      </c>
      <c r="P387" s="670">
        <f>IFERROR(VLOOKUP(A387,'Resumen de reversiones1_0'!$K$5:$K$1000,1,0),1)</f>
        <v>1</v>
      </c>
      <c r="Q387" s="1404">
        <f>IFERROR(VLOOKUP(A387,Factura2_0!$N$5:$N$1045,1,0),1)</f>
        <v>1</v>
      </c>
      <c r="R387" s="670">
        <f>IFERROR(VLOOKUP($A387,Boleta2_0!$N$5:$N$1106,1,0),1)</f>
        <v>1</v>
      </c>
      <c r="S387" s="1404">
        <f>IFERROR(VLOOKUP($A387,'Servicios Públicos2_0'!$N$5:$N$262,1,0),1)</f>
        <v>1</v>
      </c>
      <c r="T387" s="670">
        <f>IFERROR(VLOOKUP($A387,NotaCredito2_0!$N$5:$N$256,1,0),1)</f>
        <v>1</v>
      </c>
      <c r="U387" s="670">
        <f>IFERROR(VLOOKUP($A387,NotaDebito2_0!$N$5:$N$253,1,0),1)</f>
        <v>1</v>
      </c>
      <c r="V387" s="670">
        <f>IFERROR(VLOOKUP($A387,General!$C$5:$C$233,1,0),1)</f>
        <v>1</v>
      </c>
      <c r="W387" s="670">
        <f>IFERROR(VLOOKUP($A387,Firma!$H$5:$H$233,1,0),1)</f>
        <v>1</v>
      </c>
      <c r="X387" s="425" t="s">
        <v>2206</v>
      </c>
      <c r="Y387" s="1477" t="str">
        <f t="shared" si="5"/>
        <v>2260</v>
      </c>
    </row>
    <row r="388" spans="1:25" customFormat="1">
      <c r="A388" s="1439" t="s">
        <v>2204</v>
      </c>
      <c r="B388" s="1425" t="s">
        <v>2203</v>
      </c>
      <c r="C388" s="1425"/>
      <c r="D388" s="1425"/>
      <c r="E388" s="579"/>
      <c r="F388" s="670" t="str">
        <f>IFERROR(VLOOKUP(A388,Factura1_0!$K$5:$K$234,1,0),"1")</f>
        <v>1</v>
      </c>
      <c r="G388" s="670">
        <f>IFERROR(VLOOKUP(A388,Boleta1_0!$K$5:$K$234,1,0),1)</f>
        <v>1</v>
      </c>
      <c r="H388" s="670">
        <f>IFERROR(VLOOKUP(A388,'Servicios Públicos1_0'!$K$5:$K$233,1,0),1)</f>
        <v>1</v>
      </c>
      <c r="I388" s="670">
        <f>IFERROR(VLOOKUP(A388,'Nota de Débito1_0'!$K$5:$K$234,1,0),1)</f>
        <v>1</v>
      </c>
      <c r="J388" s="670">
        <f>IFERROR(VLOOKUP(A388,'Nota de Crédito1_0'!$K$5:$K$234,1,0),1)</f>
        <v>1</v>
      </c>
      <c r="K388" s="670">
        <f>IFERROR(VLOOKUP(A388,Retenciones1_0!$K$5:$K$234,1,0),1)</f>
        <v>1</v>
      </c>
      <c r="L388" s="670">
        <f>IFERROR(VLOOKUP(A388,Percepciones1_0!$K$5:$K$234,1,0),1)</f>
        <v>1</v>
      </c>
      <c r="M388" s="670">
        <f>IFERROR(VLOOKUP(A388,Guía1_0!$K$5:$K$235,1,0),1)</f>
        <v>1</v>
      </c>
      <c r="N388" s="670" t="str">
        <f>IFERROR(VLOOKUP(A388,'Resumen Diario1_1'!$K$5:$K$233,1,0),1)</f>
        <v>2261</v>
      </c>
      <c r="O388" s="670">
        <f>IFERROR(VLOOKUP(A388,'Comunicación de Baja1_0'!$K$5:$K$233,1,0),1)</f>
        <v>1</v>
      </c>
      <c r="P388" s="670">
        <f>IFERROR(VLOOKUP(A388,'Resumen de reversiones1_0'!$K$5:$K$1000,1,0),1)</f>
        <v>1</v>
      </c>
      <c r="Q388" s="1404">
        <f>IFERROR(VLOOKUP(A388,Factura2_0!$N$5:$N$1045,1,0),1)</f>
        <v>1</v>
      </c>
      <c r="R388" s="670">
        <f>IFERROR(VLOOKUP($A388,Boleta2_0!$N$5:$N$1106,1,0),1)</f>
        <v>1</v>
      </c>
      <c r="S388" s="1404">
        <f>IFERROR(VLOOKUP($A388,'Servicios Públicos2_0'!$N$5:$N$262,1,0),1)</f>
        <v>1</v>
      </c>
      <c r="T388" s="670">
        <f>IFERROR(VLOOKUP($A388,NotaCredito2_0!$N$5:$N$256,1,0),1)</f>
        <v>1</v>
      </c>
      <c r="U388" s="670">
        <f>IFERROR(VLOOKUP($A388,NotaDebito2_0!$N$5:$N$253,1,0),1)</f>
        <v>1</v>
      </c>
      <c r="V388" s="670">
        <f>IFERROR(VLOOKUP($A388,General!$C$5:$C$233,1,0),1)</f>
        <v>1</v>
      </c>
      <c r="W388" s="670">
        <f>IFERROR(VLOOKUP($A388,Firma!$H$5:$H$233,1,0),1)</f>
        <v>1</v>
      </c>
      <c r="X388" s="425" t="s">
        <v>2204</v>
      </c>
      <c r="Y388" s="1477" t="str">
        <f t="shared" si="5"/>
        <v>2261</v>
      </c>
    </row>
    <row r="389" spans="1:25" customFormat="1">
      <c r="A389" s="1439" t="s">
        <v>2202</v>
      </c>
      <c r="B389" s="1425" t="s">
        <v>2201</v>
      </c>
      <c r="C389" s="1425"/>
      <c r="D389" s="1425"/>
      <c r="E389" s="579"/>
      <c r="F389" s="670" t="str">
        <f>IFERROR(VLOOKUP(A389,Factura1_0!$K$5:$K$234,1,0),"1")</f>
        <v>1</v>
      </c>
      <c r="G389" s="670">
        <f>IFERROR(VLOOKUP(A389,Boleta1_0!$K$5:$K$234,1,0),1)</f>
        <v>1</v>
      </c>
      <c r="H389" s="670">
        <f>IFERROR(VLOOKUP(A389,'Servicios Públicos1_0'!$K$5:$K$233,1,0),1)</f>
        <v>1</v>
      </c>
      <c r="I389" s="670">
        <f>IFERROR(VLOOKUP(A389,'Nota de Débito1_0'!$K$5:$K$234,1,0),1)</f>
        <v>1</v>
      </c>
      <c r="J389" s="670">
        <f>IFERROR(VLOOKUP(A389,'Nota de Crédito1_0'!$K$5:$K$234,1,0),1)</f>
        <v>1</v>
      </c>
      <c r="K389" s="670">
        <f>IFERROR(VLOOKUP(A389,Retenciones1_0!$K$5:$K$234,1,0),1)</f>
        <v>1</v>
      </c>
      <c r="L389" s="670">
        <f>IFERROR(VLOOKUP(A389,Percepciones1_0!$K$5:$K$234,1,0),1)</f>
        <v>1</v>
      </c>
      <c r="M389" s="670">
        <f>IFERROR(VLOOKUP(A389,Guía1_0!$K$5:$K$235,1,0),1)</f>
        <v>1</v>
      </c>
      <c r="N389" s="670">
        <f>IFERROR(VLOOKUP(A389,'Resumen Diario1_1'!$K$5:$K$233,1,0),1)</f>
        <v>1</v>
      </c>
      <c r="O389" s="670">
        <f>IFERROR(VLOOKUP(A389,'Comunicación de Baja1_0'!$K$5:$K$233,1,0),1)</f>
        <v>1</v>
      </c>
      <c r="P389" s="670">
        <f>IFERROR(VLOOKUP(A389,'Resumen de reversiones1_0'!$K$5:$K$1000,1,0),1)</f>
        <v>1</v>
      </c>
      <c r="Q389" s="1404">
        <f>IFERROR(VLOOKUP(A389,Factura2_0!$N$5:$N$1045,1,0),1)</f>
        <v>1</v>
      </c>
      <c r="R389" s="670">
        <f>IFERROR(VLOOKUP($A389,Boleta2_0!$N$5:$N$1106,1,0),1)</f>
        <v>1</v>
      </c>
      <c r="S389" s="1404">
        <f>IFERROR(VLOOKUP($A389,'Servicios Públicos2_0'!$N$5:$N$262,1,0),1)</f>
        <v>1</v>
      </c>
      <c r="T389" s="670">
        <f>IFERROR(VLOOKUP($A389,NotaCredito2_0!$N$5:$N$256,1,0),1)</f>
        <v>1</v>
      </c>
      <c r="U389" s="670">
        <f>IFERROR(VLOOKUP($A389,NotaDebito2_0!$N$5:$N$253,1,0),1)</f>
        <v>1</v>
      </c>
      <c r="V389" s="670">
        <f>IFERROR(VLOOKUP($A389,General!$C$5:$C$233,1,0),1)</f>
        <v>1</v>
      </c>
      <c r="W389" s="670">
        <f>IFERROR(VLOOKUP($A389,Firma!$H$5:$H$233,1,0),1)</f>
        <v>1</v>
      </c>
      <c r="X389" s="425" t="s">
        <v>2202</v>
      </c>
      <c r="Y389" s="1477" t="str">
        <f t="shared" si="5"/>
        <v/>
      </c>
    </row>
    <row r="390" spans="1:25" customFormat="1">
      <c r="A390" s="1439" t="s">
        <v>2200</v>
      </c>
      <c r="B390" s="1425" t="s">
        <v>2199</v>
      </c>
      <c r="C390" s="1425"/>
      <c r="D390" s="1425"/>
      <c r="E390" s="579"/>
      <c r="F390" s="670" t="str">
        <f>IFERROR(VLOOKUP(A390,Factura1_0!$K$5:$K$234,1,0),"1")</f>
        <v>1</v>
      </c>
      <c r="G390" s="670">
        <f>IFERROR(VLOOKUP(A390,Boleta1_0!$K$5:$K$234,1,0),1)</f>
        <v>1</v>
      </c>
      <c r="H390" s="670">
        <f>IFERROR(VLOOKUP(A390,'Servicios Públicos1_0'!$K$5:$K$233,1,0),1)</f>
        <v>1</v>
      </c>
      <c r="I390" s="670">
        <f>IFERROR(VLOOKUP(A390,'Nota de Débito1_0'!$K$5:$K$234,1,0),1)</f>
        <v>1</v>
      </c>
      <c r="J390" s="670">
        <f>IFERROR(VLOOKUP(A390,'Nota de Crédito1_0'!$K$5:$K$234,1,0),1)</f>
        <v>1</v>
      </c>
      <c r="K390" s="670">
        <f>IFERROR(VLOOKUP(A390,Retenciones1_0!$K$5:$K$234,1,0),1)</f>
        <v>1</v>
      </c>
      <c r="L390" s="670">
        <f>IFERROR(VLOOKUP(A390,Percepciones1_0!$K$5:$K$234,1,0),1)</f>
        <v>1</v>
      </c>
      <c r="M390" s="670">
        <f>IFERROR(VLOOKUP(A390,Guía1_0!$K$5:$K$235,1,0),1)</f>
        <v>1</v>
      </c>
      <c r="N390" s="670" t="str">
        <f>IFERROR(VLOOKUP(A390,'Resumen Diario1_1'!$K$5:$K$233,1,0),1)</f>
        <v>2263</v>
      </c>
      <c r="O390" s="670">
        <f>IFERROR(VLOOKUP(A390,'Comunicación de Baja1_0'!$K$5:$K$233,1,0),1)</f>
        <v>1</v>
      </c>
      <c r="P390" s="670">
        <f>IFERROR(VLOOKUP(A390,'Resumen de reversiones1_0'!$K$5:$K$1000,1,0),1)</f>
        <v>1</v>
      </c>
      <c r="Q390" s="1404">
        <f>IFERROR(VLOOKUP(A390,Factura2_0!$N$5:$N$1045,1,0),1)</f>
        <v>1</v>
      </c>
      <c r="R390" s="670">
        <f>IFERROR(VLOOKUP($A390,Boleta2_0!$N$5:$N$1106,1,0),1)</f>
        <v>1</v>
      </c>
      <c r="S390" s="1404">
        <f>IFERROR(VLOOKUP($A390,'Servicios Públicos2_0'!$N$5:$N$262,1,0),1)</f>
        <v>1</v>
      </c>
      <c r="T390" s="670">
        <f>IFERROR(VLOOKUP($A390,NotaCredito2_0!$N$5:$N$256,1,0),1)</f>
        <v>1</v>
      </c>
      <c r="U390" s="670">
        <f>IFERROR(VLOOKUP($A390,NotaDebito2_0!$N$5:$N$253,1,0),1)</f>
        <v>1</v>
      </c>
      <c r="V390" s="670">
        <f>IFERROR(VLOOKUP($A390,General!$C$5:$C$233,1,0),1)</f>
        <v>1</v>
      </c>
      <c r="W390" s="670">
        <f>IFERROR(VLOOKUP($A390,Firma!$H$5:$H$233,1,0),1)</f>
        <v>1</v>
      </c>
      <c r="X390" s="425" t="s">
        <v>2200</v>
      </c>
      <c r="Y390" s="1477" t="str">
        <f t="shared" ref="Y390:Y453" si="6">IF(SUM(F390:W390)=17,"",X390)</f>
        <v>2263</v>
      </c>
    </row>
    <row r="391" spans="1:25" customFormat="1">
      <c r="A391" s="1439" t="s">
        <v>2198</v>
      </c>
      <c r="B391" s="1425" t="s">
        <v>2197</v>
      </c>
      <c r="C391" s="1425"/>
      <c r="D391" s="1425"/>
      <c r="E391" s="579"/>
      <c r="F391" s="670" t="str">
        <f>IFERROR(VLOOKUP(A391,Factura1_0!$K$5:$K$234,1,0),"1")</f>
        <v>1</v>
      </c>
      <c r="G391" s="670">
        <f>IFERROR(VLOOKUP(A391,Boleta1_0!$K$5:$K$234,1,0),1)</f>
        <v>1</v>
      </c>
      <c r="H391" s="670">
        <f>IFERROR(VLOOKUP(A391,'Servicios Públicos1_0'!$K$5:$K$233,1,0),1)</f>
        <v>1</v>
      </c>
      <c r="I391" s="670">
        <f>IFERROR(VLOOKUP(A391,'Nota de Débito1_0'!$K$5:$K$234,1,0),1)</f>
        <v>1</v>
      </c>
      <c r="J391" s="670">
        <f>IFERROR(VLOOKUP(A391,'Nota de Crédito1_0'!$K$5:$K$234,1,0),1)</f>
        <v>1</v>
      </c>
      <c r="K391" s="670">
        <f>IFERROR(VLOOKUP(A391,Retenciones1_0!$K$5:$K$234,1,0),1)</f>
        <v>1</v>
      </c>
      <c r="L391" s="670">
        <f>IFERROR(VLOOKUP(A391,Percepciones1_0!$K$5:$K$234,1,0),1)</f>
        <v>1</v>
      </c>
      <c r="M391" s="670">
        <f>IFERROR(VLOOKUP(A391,Guía1_0!$K$5:$K$235,1,0),1)</f>
        <v>1</v>
      </c>
      <c r="N391" s="670">
        <f>IFERROR(VLOOKUP(A391,'Resumen Diario1_1'!$K$5:$K$233,1,0),1)</f>
        <v>1</v>
      </c>
      <c r="O391" s="670">
        <f>IFERROR(VLOOKUP(A391,'Comunicación de Baja1_0'!$K$5:$K$233,1,0),1)</f>
        <v>1</v>
      </c>
      <c r="P391" s="670">
        <f>IFERROR(VLOOKUP(A391,'Resumen de reversiones1_0'!$K$5:$K$1000,1,0),1)</f>
        <v>1</v>
      </c>
      <c r="Q391" s="1404">
        <f>IFERROR(VLOOKUP(A391,Factura2_0!$N$5:$N$1045,1,0),1)</f>
        <v>1</v>
      </c>
      <c r="R391" s="670">
        <f>IFERROR(VLOOKUP($A391,Boleta2_0!$N$5:$N$1106,1,0),1)</f>
        <v>1</v>
      </c>
      <c r="S391" s="1404">
        <f>IFERROR(VLOOKUP($A391,'Servicios Públicos2_0'!$N$5:$N$262,1,0),1)</f>
        <v>1</v>
      </c>
      <c r="T391" s="670">
        <f>IFERROR(VLOOKUP($A391,NotaCredito2_0!$N$5:$N$256,1,0),1)</f>
        <v>1</v>
      </c>
      <c r="U391" s="670">
        <f>IFERROR(VLOOKUP($A391,NotaDebito2_0!$N$5:$N$253,1,0),1)</f>
        <v>1</v>
      </c>
      <c r="V391" s="670">
        <f>IFERROR(VLOOKUP($A391,General!$C$5:$C$233,1,0),1)</f>
        <v>1</v>
      </c>
      <c r="W391" s="670">
        <f>IFERROR(VLOOKUP($A391,Firma!$H$5:$H$233,1,0),1)</f>
        <v>1</v>
      </c>
      <c r="X391" s="425" t="s">
        <v>2198</v>
      </c>
      <c r="Y391" s="1477" t="str">
        <f t="shared" si="6"/>
        <v/>
      </c>
    </row>
    <row r="392" spans="1:25" customFormat="1">
      <c r="A392" s="1439" t="s">
        <v>2196</v>
      </c>
      <c r="B392" s="1425" t="s">
        <v>2195</v>
      </c>
      <c r="C392" s="1425"/>
      <c r="D392" s="1425"/>
      <c r="E392" s="579"/>
      <c r="F392" s="670" t="str">
        <f>IFERROR(VLOOKUP(A392,Factura1_0!$K$5:$K$234,1,0),"1")</f>
        <v>1</v>
      </c>
      <c r="G392" s="670">
        <f>IFERROR(VLOOKUP(A392,Boleta1_0!$K$5:$K$234,1,0),1)</f>
        <v>1</v>
      </c>
      <c r="H392" s="670">
        <f>IFERROR(VLOOKUP(A392,'Servicios Públicos1_0'!$K$5:$K$233,1,0),1)</f>
        <v>1</v>
      </c>
      <c r="I392" s="670">
        <f>IFERROR(VLOOKUP(A392,'Nota de Débito1_0'!$K$5:$K$234,1,0),1)</f>
        <v>1</v>
      </c>
      <c r="J392" s="670">
        <f>IFERROR(VLOOKUP(A392,'Nota de Crédito1_0'!$K$5:$K$234,1,0),1)</f>
        <v>1</v>
      </c>
      <c r="K392" s="670">
        <f>IFERROR(VLOOKUP(A392,Retenciones1_0!$K$5:$K$234,1,0),1)</f>
        <v>1</v>
      </c>
      <c r="L392" s="670">
        <f>IFERROR(VLOOKUP(A392,Percepciones1_0!$K$5:$K$234,1,0),1)</f>
        <v>1</v>
      </c>
      <c r="M392" s="670">
        <f>IFERROR(VLOOKUP(A392,Guía1_0!$K$5:$K$235,1,0),1)</f>
        <v>1</v>
      </c>
      <c r="N392" s="670">
        <f>IFERROR(VLOOKUP(A392,'Resumen Diario1_1'!$K$5:$K$233,1,0),1)</f>
        <v>1</v>
      </c>
      <c r="O392" s="670">
        <f>IFERROR(VLOOKUP(A392,'Comunicación de Baja1_0'!$K$5:$K$233,1,0),1)</f>
        <v>1</v>
      </c>
      <c r="P392" s="670">
        <f>IFERROR(VLOOKUP(A392,'Resumen de reversiones1_0'!$K$5:$K$1000,1,0),1)</f>
        <v>1</v>
      </c>
      <c r="Q392" s="1404">
        <f>IFERROR(VLOOKUP(A392,Factura2_0!$N$5:$N$1045,1,0),1)</f>
        <v>1</v>
      </c>
      <c r="R392" s="670">
        <f>IFERROR(VLOOKUP($A392,Boleta2_0!$N$5:$N$1106,1,0),1)</f>
        <v>1</v>
      </c>
      <c r="S392" s="1404">
        <f>IFERROR(VLOOKUP($A392,'Servicios Públicos2_0'!$N$5:$N$262,1,0),1)</f>
        <v>1</v>
      </c>
      <c r="T392" s="670">
        <f>IFERROR(VLOOKUP($A392,NotaCredito2_0!$N$5:$N$256,1,0),1)</f>
        <v>1</v>
      </c>
      <c r="U392" s="670">
        <f>IFERROR(VLOOKUP($A392,NotaDebito2_0!$N$5:$N$253,1,0),1)</f>
        <v>1</v>
      </c>
      <c r="V392" s="670">
        <f>IFERROR(VLOOKUP($A392,General!$C$5:$C$233,1,0),1)</f>
        <v>1</v>
      </c>
      <c r="W392" s="670">
        <f>IFERROR(VLOOKUP($A392,Firma!$H$5:$H$233,1,0),1)</f>
        <v>1</v>
      </c>
      <c r="X392" s="425" t="s">
        <v>2196</v>
      </c>
      <c r="Y392" s="1477" t="str">
        <f t="shared" si="6"/>
        <v/>
      </c>
    </row>
    <row r="393" spans="1:25" customFormat="1">
      <c r="A393" s="1439" t="s">
        <v>2194</v>
      </c>
      <c r="B393" s="1425" t="s">
        <v>2193</v>
      </c>
      <c r="C393" s="1425"/>
      <c r="D393" s="1425"/>
      <c r="E393" s="579"/>
      <c r="F393" s="670" t="str">
        <f>IFERROR(VLOOKUP(A393,Factura1_0!$K$5:$K$234,1,0),"1")</f>
        <v>1</v>
      </c>
      <c r="G393" s="670">
        <f>IFERROR(VLOOKUP(A393,Boleta1_0!$K$5:$K$234,1,0),1)</f>
        <v>1</v>
      </c>
      <c r="H393" s="670">
        <f>IFERROR(VLOOKUP(A393,'Servicios Públicos1_0'!$K$5:$K$233,1,0),1)</f>
        <v>1</v>
      </c>
      <c r="I393" s="670">
        <f>IFERROR(VLOOKUP(A393,'Nota de Débito1_0'!$K$5:$K$234,1,0),1)</f>
        <v>1</v>
      </c>
      <c r="J393" s="670">
        <f>IFERROR(VLOOKUP(A393,'Nota de Crédito1_0'!$K$5:$K$234,1,0),1)</f>
        <v>1</v>
      </c>
      <c r="K393" s="670">
        <f>IFERROR(VLOOKUP(A393,Retenciones1_0!$K$5:$K$234,1,0),1)</f>
        <v>1</v>
      </c>
      <c r="L393" s="670">
        <f>IFERROR(VLOOKUP(A393,Percepciones1_0!$K$5:$K$234,1,0),1)</f>
        <v>1</v>
      </c>
      <c r="M393" s="670">
        <f>IFERROR(VLOOKUP(A393,Guía1_0!$K$5:$K$235,1,0),1)</f>
        <v>1</v>
      </c>
      <c r="N393" s="670" t="str">
        <f>IFERROR(VLOOKUP(A393,'Resumen Diario1_1'!$K$5:$K$233,1,0),1)</f>
        <v>2266</v>
      </c>
      <c r="O393" s="670">
        <f>IFERROR(VLOOKUP(A393,'Comunicación de Baja1_0'!$K$5:$K$233,1,0),1)</f>
        <v>1</v>
      </c>
      <c r="P393" s="670">
        <f>IFERROR(VLOOKUP(A393,'Resumen de reversiones1_0'!$K$5:$K$1000,1,0),1)</f>
        <v>1</v>
      </c>
      <c r="Q393" s="1404">
        <f>IFERROR(VLOOKUP(A393,Factura2_0!$N$5:$N$1045,1,0),1)</f>
        <v>1</v>
      </c>
      <c r="R393" s="670">
        <f>IFERROR(VLOOKUP($A393,Boleta2_0!$N$5:$N$1106,1,0),1)</f>
        <v>1</v>
      </c>
      <c r="S393" s="1404">
        <f>IFERROR(VLOOKUP($A393,'Servicios Públicos2_0'!$N$5:$N$262,1,0),1)</f>
        <v>1</v>
      </c>
      <c r="T393" s="670">
        <f>IFERROR(VLOOKUP($A393,NotaCredito2_0!$N$5:$N$256,1,0),1)</f>
        <v>1</v>
      </c>
      <c r="U393" s="670">
        <f>IFERROR(VLOOKUP($A393,NotaDebito2_0!$N$5:$N$253,1,0),1)</f>
        <v>1</v>
      </c>
      <c r="V393" s="670">
        <f>IFERROR(VLOOKUP($A393,General!$C$5:$C$233,1,0),1)</f>
        <v>1</v>
      </c>
      <c r="W393" s="670">
        <f>IFERROR(VLOOKUP($A393,Firma!$H$5:$H$233,1,0),1)</f>
        <v>1</v>
      </c>
      <c r="X393" s="425" t="s">
        <v>2194</v>
      </c>
      <c r="Y393" s="1477" t="str">
        <f t="shared" si="6"/>
        <v>2266</v>
      </c>
    </row>
    <row r="394" spans="1:25" customFormat="1">
      <c r="A394" s="1439" t="s">
        <v>2192</v>
      </c>
      <c r="B394" s="1425" t="s">
        <v>706</v>
      </c>
      <c r="C394" s="1425"/>
      <c r="D394" s="1425"/>
      <c r="E394" s="579"/>
      <c r="F394" s="670" t="str">
        <f>IFERROR(VLOOKUP(A394,Factura1_0!$K$5:$K$234,1,0),"1")</f>
        <v>1</v>
      </c>
      <c r="G394" s="670">
        <f>IFERROR(VLOOKUP(A394,Boleta1_0!$K$5:$K$234,1,0),1)</f>
        <v>1</v>
      </c>
      <c r="H394" s="670">
        <f>IFERROR(VLOOKUP(A394,'Servicios Públicos1_0'!$K$5:$K$233,1,0),1)</f>
        <v>1</v>
      </c>
      <c r="I394" s="670">
        <f>IFERROR(VLOOKUP(A394,'Nota de Débito1_0'!$K$5:$K$234,1,0),1)</f>
        <v>1</v>
      </c>
      <c r="J394" s="670">
        <f>IFERROR(VLOOKUP(A394,'Nota de Crédito1_0'!$K$5:$K$234,1,0),1)</f>
        <v>1</v>
      </c>
      <c r="K394" s="670">
        <f>IFERROR(VLOOKUP(A394,Retenciones1_0!$K$5:$K$234,1,0),1)</f>
        <v>1</v>
      </c>
      <c r="L394" s="670">
        <f>IFERROR(VLOOKUP(A394,Percepciones1_0!$K$5:$K$234,1,0),1)</f>
        <v>1</v>
      </c>
      <c r="M394" s="670">
        <f>IFERROR(VLOOKUP(A394,Guía1_0!$K$5:$K$235,1,0),1)</f>
        <v>1</v>
      </c>
      <c r="N394" s="670">
        <f>IFERROR(VLOOKUP(A394,'Resumen Diario1_1'!$K$5:$K$233,1,0),1)</f>
        <v>1</v>
      </c>
      <c r="O394" s="670">
        <f>IFERROR(VLOOKUP(A394,'Comunicación de Baja1_0'!$K$5:$K$233,1,0),1)</f>
        <v>1</v>
      </c>
      <c r="P394" s="670">
        <f>IFERROR(VLOOKUP(A394,'Resumen de reversiones1_0'!$K$5:$K$1000,1,0),1)</f>
        <v>1</v>
      </c>
      <c r="Q394" s="1404">
        <f>IFERROR(VLOOKUP(A394,Factura2_0!$N$5:$N$1045,1,0),1)</f>
        <v>1</v>
      </c>
      <c r="R394" s="670">
        <f>IFERROR(VLOOKUP($A394,Boleta2_0!$N$5:$N$1106,1,0),1)</f>
        <v>1</v>
      </c>
      <c r="S394" s="1404">
        <f>IFERROR(VLOOKUP($A394,'Servicios Públicos2_0'!$N$5:$N$262,1,0),1)</f>
        <v>1</v>
      </c>
      <c r="T394" s="670">
        <f>IFERROR(VLOOKUP($A394,NotaCredito2_0!$N$5:$N$256,1,0),1)</f>
        <v>1</v>
      </c>
      <c r="U394" s="670">
        <f>IFERROR(VLOOKUP($A394,NotaDebito2_0!$N$5:$N$253,1,0),1)</f>
        <v>1</v>
      </c>
      <c r="V394" s="670">
        <f>IFERROR(VLOOKUP($A394,General!$C$5:$C$233,1,0),1)</f>
        <v>1</v>
      </c>
      <c r="W394" s="670">
        <f>IFERROR(VLOOKUP($A394,Firma!$H$5:$H$233,1,0),1)</f>
        <v>1</v>
      </c>
      <c r="X394" s="425" t="s">
        <v>2192</v>
      </c>
      <c r="Y394" s="1477" t="str">
        <f t="shared" si="6"/>
        <v/>
      </c>
    </row>
    <row r="395" spans="1:25" customFormat="1">
      <c r="A395" s="1439" t="s">
        <v>2191</v>
      </c>
      <c r="B395" s="1425" t="s">
        <v>617</v>
      </c>
      <c r="C395" s="1425"/>
      <c r="D395" s="1425"/>
      <c r="E395" s="579"/>
      <c r="F395" s="670" t="str">
        <f>IFERROR(VLOOKUP(A395,Factura1_0!$K$5:$K$234,1,0),"1")</f>
        <v>1</v>
      </c>
      <c r="G395" s="670">
        <f>IFERROR(VLOOKUP(A395,Boleta1_0!$K$5:$K$234,1,0),1)</f>
        <v>1</v>
      </c>
      <c r="H395" s="670">
        <f>IFERROR(VLOOKUP(A395,'Servicios Públicos1_0'!$K$5:$K$233,1,0),1)</f>
        <v>1</v>
      </c>
      <c r="I395" s="670">
        <f>IFERROR(VLOOKUP(A395,'Nota de Débito1_0'!$K$5:$K$234,1,0),1)</f>
        <v>1</v>
      </c>
      <c r="J395" s="670">
        <f>IFERROR(VLOOKUP(A395,'Nota de Crédito1_0'!$K$5:$K$234,1,0),1)</f>
        <v>1</v>
      </c>
      <c r="K395" s="670">
        <f>IFERROR(VLOOKUP(A395,Retenciones1_0!$K$5:$K$234,1,0),1)</f>
        <v>1</v>
      </c>
      <c r="L395" s="670">
        <f>IFERROR(VLOOKUP(A395,Percepciones1_0!$K$5:$K$234,1,0),1)</f>
        <v>1</v>
      </c>
      <c r="M395" s="670">
        <f>IFERROR(VLOOKUP(A395,Guía1_0!$K$5:$K$235,1,0),1)</f>
        <v>1</v>
      </c>
      <c r="N395" s="670" t="str">
        <f>IFERROR(VLOOKUP(A395,'Resumen Diario1_1'!$K$5:$K$233,1,0),1)</f>
        <v>2268</v>
      </c>
      <c r="O395" s="670">
        <f>IFERROR(VLOOKUP(A395,'Comunicación de Baja1_0'!$K$5:$K$233,1,0),1)</f>
        <v>1</v>
      </c>
      <c r="P395" s="670">
        <f>IFERROR(VLOOKUP(A395,'Resumen de reversiones1_0'!$K$5:$K$1000,1,0),1)</f>
        <v>1</v>
      </c>
      <c r="Q395" s="1404">
        <f>IFERROR(VLOOKUP(A395,Factura2_0!$N$5:$N$1045,1,0),1)</f>
        <v>1</v>
      </c>
      <c r="R395" s="670">
        <f>IFERROR(VLOOKUP($A395,Boleta2_0!$N$5:$N$1106,1,0),1)</f>
        <v>1</v>
      </c>
      <c r="S395" s="1404">
        <f>IFERROR(VLOOKUP($A395,'Servicios Públicos2_0'!$N$5:$N$262,1,0),1)</f>
        <v>1</v>
      </c>
      <c r="T395" s="670">
        <f>IFERROR(VLOOKUP($A395,NotaCredito2_0!$N$5:$N$256,1,0),1)</f>
        <v>1</v>
      </c>
      <c r="U395" s="670">
        <f>IFERROR(VLOOKUP($A395,NotaDebito2_0!$N$5:$N$253,1,0),1)</f>
        <v>1</v>
      </c>
      <c r="V395" s="670">
        <f>IFERROR(VLOOKUP($A395,General!$C$5:$C$233,1,0),1)</f>
        <v>1</v>
      </c>
      <c r="W395" s="670">
        <f>IFERROR(VLOOKUP($A395,Firma!$H$5:$H$233,1,0),1)</f>
        <v>1</v>
      </c>
      <c r="X395" s="425" t="s">
        <v>2191</v>
      </c>
      <c r="Y395" s="1477" t="str">
        <f t="shared" si="6"/>
        <v>2268</v>
      </c>
    </row>
    <row r="396" spans="1:25" customFormat="1">
      <c r="A396" s="1439" t="s">
        <v>2190</v>
      </c>
      <c r="B396" s="1425" t="s">
        <v>2189</v>
      </c>
      <c r="C396" s="1425"/>
      <c r="D396" s="1425"/>
      <c r="E396" s="579"/>
      <c r="F396" s="670" t="str">
        <f>IFERROR(VLOOKUP(A396,Factura1_0!$K$5:$K$234,1,0),"1")</f>
        <v>1</v>
      </c>
      <c r="G396" s="670">
        <f>IFERROR(VLOOKUP(A396,Boleta1_0!$K$5:$K$234,1,0),1)</f>
        <v>1</v>
      </c>
      <c r="H396" s="670">
        <f>IFERROR(VLOOKUP(A396,'Servicios Públicos1_0'!$K$5:$K$233,1,0),1)</f>
        <v>1</v>
      </c>
      <c r="I396" s="670">
        <f>IFERROR(VLOOKUP(A396,'Nota de Débito1_0'!$K$5:$K$234,1,0),1)</f>
        <v>1</v>
      </c>
      <c r="J396" s="670">
        <f>IFERROR(VLOOKUP(A396,'Nota de Crédito1_0'!$K$5:$K$234,1,0),1)</f>
        <v>1</v>
      </c>
      <c r="K396" s="670">
        <f>IFERROR(VLOOKUP(A396,Retenciones1_0!$K$5:$K$234,1,0),1)</f>
        <v>1</v>
      </c>
      <c r="L396" s="670">
        <f>IFERROR(VLOOKUP(A396,Percepciones1_0!$K$5:$K$234,1,0),1)</f>
        <v>1</v>
      </c>
      <c r="M396" s="670">
        <f>IFERROR(VLOOKUP(A396,Guía1_0!$K$5:$K$235,1,0),1)</f>
        <v>1</v>
      </c>
      <c r="N396" s="670" t="str">
        <f>IFERROR(VLOOKUP(A396,'Resumen Diario1_1'!$K$5:$K$233,1,0),1)</f>
        <v>2269</v>
      </c>
      <c r="O396" s="670">
        <f>IFERROR(VLOOKUP(A396,'Comunicación de Baja1_0'!$K$5:$K$233,1,0),1)</f>
        <v>1</v>
      </c>
      <c r="P396" s="670">
        <f>IFERROR(VLOOKUP(A396,'Resumen de reversiones1_0'!$K$5:$K$1000,1,0),1)</f>
        <v>1</v>
      </c>
      <c r="Q396" s="1404">
        <f>IFERROR(VLOOKUP(A396,Factura2_0!$N$5:$N$1045,1,0),1)</f>
        <v>1</v>
      </c>
      <c r="R396" s="670">
        <f>IFERROR(VLOOKUP($A396,Boleta2_0!$N$5:$N$1106,1,0),1)</f>
        <v>1</v>
      </c>
      <c r="S396" s="1404">
        <f>IFERROR(VLOOKUP($A396,'Servicios Públicos2_0'!$N$5:$N$262,1,0),1)</f>
        <v>1</v>
      </c>
      <c r="T396" s="670">
        <f>IFERROR(VLOOKUP($A396,NotaCredito2_0!$N$5:$N$256,1,0),1)</f>
        <v>1</v>
      </c>
      <c r="U396" s="670">
        <f>IFERROR(VLOOKUP($A396,NotaDebito2_0!$N$5:$N$253,1,0),1)</f>
        <v>1</v>
      </c>
      <c r="V396" s="670">
        <f>IFERROR(VLOOKUP($A396,General!$C$5:$C$233,1,0),1)</f>
        <v>1</v>
      </c>
      <c r="W396" s="670">
        <f>IFERROR(VLOOKUP($A396,Firma!$H$5:$H$233,1,0),1)</f>
        <v>1</v>
      </c>
      <c r="X396" s="425" t="s">
        <v>2190</v>
      </c>
      <c r="Y396" s="1477" t="str">
        <f t="shared" si="6"/>
        <v>2269</v>
      </c>
    </row>
    <row r="397" spans="1:25" customFormat="1">
      <c r="A397" s="1439" t="s">
        <v>2188</v>
      </c>
      <c r="B397" s="1425" t="s">
        <v>707</v>
      </c>
      <c r="C397" s="1425"/>
      <c r="D397" s="1425"/>
      <c r="E397" s="579"/>
      <c r="F397" s="670" t="str">
        <f>IFERROR(VLOOKUP(A397,Factura1_0!$K$5:$K$234,1,0),"1")</f>
        <v>1</v>
      </c>
      <c r="G397" s="670">
        <f>IFERROR(VLOOKUP(A397,Boleta1_0!$K$5:$K$234,1,0),1)</f>
        <v>1</v>
      </c>
      <c r="H397" s="670">
        <f>IFERROR(VLOOKUP(A397,'Servicios Públicos1_0'!$K$5:$K$233,1,0),1)</f>
        <v>1</v>
      </c>
      <c r="I397" s="670">
        <f>IFERROR(VLOOKUP(A397,'Nota de Débito1_0'!$K$5:$K$234,1,0),1)</f>
        <v>1</v>
      </c>
      <c r="J397" s="670">
        <f>IFERROR(VLOOKUP(A397,'Nota de Crédito1_0'!$K$5:$K$234,1,0),1)</f>
        <v>1</v>
      </c>
      <c r="K397" s="670">
        <f>IFERROR(VLOOKUP(A397,Retenciones1_0!$K$5:$K$234,1,0),1)</f>
        <v>1</v>
      </c>
      <c r="L397" s="670">
        <f>IFERROR(VLOOKUP(A397,Percepciones1_0!$K$5:$K$234,1,0),1)</f>
        <v>1</v>
      </c>
      <c r="M397" s="670">
        <f>IFERROR(VLOOKUP(A397,Guía1_0!$K$5:$K$235,1,0),1)</f>
        <v>1</v>
      </c>
      <c r="N397" s="670">
        <f>IFERROR(VLOOKUP(A397,'Resumen Diario1_1'!$K$5:$K$233,1,0),1)</f>
        <v>1</v>
      </c>
      <c r="O397" s="670">
        <f>IFERROR(VLOOKUP(A397,'Comunicación de Baja1_0'!$K$5:$K$233,1,0),1)</f>
        <v>1</v>
      </c>
      <c r="P397" s="670">
        <f>IFERROR(VLOOKUP(A397,'Resumen de reversiones1_0'!$K$5:$K$1000,1,0),1)</f>
        <v>1</v>
      </c>
      <c r="Q397" s="1404">
        <f>IFERROR(VLOOKUP(A397,Factura2_0!$N$5:$N$1045,1,0),1)</f>
        <v>1</v>
      </c>
      <c r="R397" s="670">
        <f>IFERROR(VLOOKUP($A397,Boleta2_0!$N$5:$N$1106,1,0),1)</f>
        <v>1</v>
      </c>
      <c r="S397" s="1404">
        <f>IFERROR(VLOOKUP($A397,'Servicios Públicos2_0'!$N$5:$N$262,1,0),1)</f>
        <v>1</v>
      </c>
      <c r="T397" s="670">
        <f>IFERROR(VLOOKUP($A397,NotaCredito2_0!$N$5:$N$256,1,0),1)</f>
        <v>1</v>
      </c>
      <c r="U397" s="670">
        <f>IFERROR(VLOOKUP($A397,NotaDebito2_0!$N$5:$N$253,1,0),1)</f>
        <v>1</v>
      </c>
      <c r="V397" s="670">
        <f>IFERROR(VLOOKUP($A397,General!$C$5:$C$233,1,0),1)</f>
        <v>1</v>
      </c>
      <c r="W397" s="670">
        <f>IFERROR(VLOOKUP($A397,Firma!$H$5:$H$233,1,0),1)</f>
        <v>1</v>
      </c>
      <c r="X397" s="425" t="s">
        <v>2188</v>
      </c>
      <c r="Y397" s="1477" t="str">
        <f t="shared" si="6"/>
        <v/>
      </c>
    </row>
    <row r="398" spans="1:25" customFormat="1">
      <c r="A398" s="1439" t="s">
        <v>2187</v>
      </c>
      <c r="B398" s="1425" t="s">
        <v>2186</v>
      </c>
      <c r="C398" s="1425"/>
      <c r="D398" s="1425"/>
      <c r="E398" s="579"/>
      <c r="F398" s="670" t="str">
        <f>IFERROR(VLOOKUP(A398,Factura1_0!$K$5:$K$234,1,0),"1")</f>
        <v>1</v>
      </c>
      <c r="G398" s="670">
        <f>IFERROR(VLOOKUP(A398,Boleta1_0!$K$5:$K$234,1,0),1)</f>
        <v>1</v>
      </c>
      <c r="H398" s="670">
        <f>IFERROR(VLOOKUP(A398,'Servicios Públicos1_0'!$K$5:$K$233,1,0),1)</f>
        <v>1</v>
      </c>
      <c r="I398" s="670">
        <f>IFERROR(VLOOKUP(A398,'Nota de Débito1_0'!$K$5:$K$234,1,0),1)</f>
        <v>1</v>
      </c>
      <c r="J398" s="670">
        <f>IFERROR(VLOOKUP(A398,'Nota de Crédito1_0'!$K$5:$K$234,1,0),1)</f>
        <v>1</v>
      </c>
      <c r="K398" s="670">
        <f>IFERROR(VLOOKUP(A398,Retenciones1_0!$K$5:$K$234,1,0),1)</f>
        <v>1</v>
      </c>
      <c r="L398" s="670">
        <f>IFERROR(VLOOKUP(A398,Percepciones1_0!$K$5:$K$234,1,0),1)</f>
        <v>1</v>
      </c>
      <c r="M398" s="670">
        <f>IFERROR(VLOOKUP(A398,Guía1_0!$K$5:$K$235,1,0),1)</f>
        <v>1</v>
      </c>
      <c r="N398" s="670" t="str">
        <f>IFERROR(VLOOKUP(A398,'Resumen Diario1_1'!$K$5:$K$233,1,0),1)</f>
        <v>2271</v>
      </c>
      <c r="O398" s="670">
        <f>IFERROR(VLOOKUP(A398,'Comunicación de Baja1_0'!$K$5:$K$233,1,0),1)</f>
        <v>1</v>
      </c>
      <c r="P398" s="670">
        <f>IFERROR(VLOOKUP(A398,'Resumen de reversiones1_0'!$K$5:$K$1000,1,0),1)</f>
        <v>1</v>
      </c>
      <c r="Q398" s="1404">
        <f>IFERROR(VLOOKUP(A398,Factura2_0!$N$5:$N$1045,1,0),1)</f>
        <v>1</v>
      </c>
      <c r="R398" s="670">
        <f>IFERROR(VLOOKUP($A398,Boleta2_0!$N$5:$N$1106,1,0),1)</f>
        <v>1</v>
      </c>
      <c r="S398" s="1404">
        <f>IFERROR(VLOOKUP($A398,'Servicios Públicos2_0'!$N$5:$N$262,1,0),1)</f>
        <v>1</v>
      </c>
      <c r="T398" s="670">
        <f>IFERROR(VLOOKUP($A398,NotaCredito2_0!$N$5:$N$256,1,0),1)</f>
        <v>1</v>
      </c>
      <c r="U398" s="670">
        <f>IFERROR(VLOOKUP($A398,NotaDebito2_0!$N$5:$N$253,1,0),1)</f>
        <v>1</v>
      </c>
      <c r="V398" s="670">
        <f>IFERROR(VLOOKUP($A398,General!$C$5:$C$233,1,0),1)</f>
        <v>1</v>
      </c>
      <c r="W398" s="670">
        <f>IFERROR(VLOOKUP($A398,Firma!$H$5:$H$233,1,0),1)</f>
        <v>1</v>
      </c>
      <c r="X398" s="425" t="s">
        <v>2187</v>
      </c>
      <c r="Y398" s="1477" t="str">
        <f t="shared" si="6"/>
        <v>2271</v>
      </c>
    </row>
    <row r="399" spans="1:25" customFormat="1">
      <c r="A399" s="1439" t="s">
        <v>2185</v>
      </c>
      <c r="B399" s="1425" t="s">
        <v>544</v>
      </c>
      <c r="C399" s="1425"/>
      <c r="D399" s="1425"/>
      <c r="E399" s="579"/>
      <c r="F399" s="670" t="str">
        <f>IFERROR(VLOOKUP(A399,Factura1_0!$K$5:$K$234,1,0),"1")</f>
        <v>1</v>
      </c>
      <c r="G399" s="670">
        <f>IFERROR(VLOOKUP(A399,Boleta1_0!$K$5:$K$234,1,0),1)</f>
        <v>1</v>
      </c>
      <c r="H399" s="670">
        <f>IFERROR(VLOOKUP(A399,'Servicios Públicos1_0'!$K$5:$K$233,1,0),1)</f>
        <v>1</v>
      </c>
      <c r="I399" s="670">
        <f>IFERROR(VLOOKUP(A399,'Nota de Débito1_0'!$K$5:$K$234,1,0),1)</f>
        <v>1</v>
      </c>
      <c r="J399" s="670">
        <f>IFERROR(VLOOKUP(A399,'Nota de Crédito1_0'!$K$5:$K$234,1,0),1)</f>
        <v>1</v>
      </c>
      <c r="K399" s="670">
        <f>IFERROR(VLOOKUP(A399,Retenciones1_0!$K$5:$K$234,1,0),1)</f>
        <v>1</v>
      </c>
      <c r="L399" s="670">
        <f>IFERROR(VLOOKUP(A399,Percepciones1_0!$K$5:$K$234,1,0),1)</f>
        <v>1</v>
      </c>
      <c r="M399" s="670">
        <f>IFERROR(VLOOKUP(A399,Guía1_0!$K$5:$K$235,1,0),1)</f>
        <v>1</v>
      </c>
      <c r="N399" s="670">
        <f>IFERROR(VLOOKUP(A399,'Resumen Diario1_1'!$K$5:$K$233,1,0),1)</f>
        <v>1</v>
      </c>
      <c r="O399" s="670">
        <f>IFERROR(VLOOKUP(A399,'Comunicación de Baja1_0'!$K$5:$K$233,1,0),1)</f>
        <v>1</v>
      </c>
      <c r="P399" s="670">
        <f>IFERROR(VLOOKUP(A399,'Resumen de reversiones1_0'!$K$5:$K$1000,1,0),1)</f>
        <v>1</v>
      </c>
      <c r="Q399" s="1404">
        <f>IFERROR(VLOOKUP(A399,Factura2_0!$N$5:$N$1045,1,0),1)</f>
        <v>1</v>
      </c>
      <c r="R399" s="670">
        <f>IFERROR(VLOOKUP($A399,Boleta2_0!$N$5:$N$1106,1,0),1)</f>
        <v>1</v>
      </c>
      <c r="S399" s="1404">
        <f>IFERROR(VLOOKUP($A399,'Servicios Públicos2_0'!$N$5:$N$262,1,0),1)</f>
        <v>1</v>
      </c>
      <c r="T399" s="670">
        <f>IFERROR(VLOOKUP($A399,NotaCredito2_0!$N$5:$N$256,1,0),1)</f>
        <v>1</v>
      </c>
      <c r="U399" s="670">
        <f>IFERROR(VLOOKUP($A399,NotaDebito2_0!$N$5:$N$253,1,0),1)</f>
        <v>1</v>
      </c>
      <c r="V399" s="670">
        <f>IFERROR(VLOOKUP($A399,General!$C$5:$C$233,1,0),1)</f>
        <v>1</v>
      </c>
      <c r="W399" s="670">
        <f>IFERROR(VLOOKUP($A399,Firma!$H$5:$H$233,1,0),1)</f>
        <v>1</v>
      </c>
      <c r="X399" s="425" t="s">
        <v>2185</v>
      </c>
      <c r="Y399" s="1477" t="str">
        <f t="shared" si="6"/>
        <v/>
      </c>
    </row>
    <row r="400" spans="1:25" customFormat="1">
      <c r="A400" s="1439" t="s">
        <v>2184</v>
      </c>
      <c r="B400" s="1425" t="s">
        <v>2183</v>
      </c>
      <c r="C400" s="1425"/>
      <c r="D400" s="1425"/>
      <c r="E400" s="579"/>
      <c r="F400" s="670" t="str">
        <f>IFERROR(VLOOKUP(A400,Factura1_0!$K$5:$K$234,1,0),"1")</f>
        <v>1</v>
      </c>
      <c r="G400" s="670">
        <f>IFERROR(VLOOKUP(A400,Boleta1_0!$K$5:$K$234,1,0),1)</f>
        <v>1</v>
      </c>
      <c r="H400" s="670">
        <f>IFERROR(VLOOKUP(A400,'Servicios Públicos1_0'!$K$5:$K$233,1,0),1)</f>
        <v>1</v>
      </c>
      <c r="I400" s="670">
        <f>IFERROR(VLOOKUP(A400,'Nota de Débito1_0'!$K$5:$K$234,1,0),1)</f>
        <v>1</v>
      </c>
      <c r="J400" s="670">
        <f>IFERROR(VLOOKUP(A400,'Nota de Crédito1_0'!$K$5:$K$234,1,0),1)</f>
        <v>1</v>
      </c>
      <c r="K400" s="670">
        <f>IFERROR(VLOOKUP(A400,Retenciones1_0!$K$5:$K$234,1,0),1)</f>
        <v>1</v>
      </c>
      <c r="L400" s="670">
        <f>IFERROR(VLOOKUP(A400,Percepciones1_0!$K$5:$K$234,1,0),1)</f>
        <v>1</v>
      </c>
      <c r="M400" s="670">
        <f>IFERROR(VLOOKUP(A400,Guía1_0!$K$5:$K$235,1,0),1)</f>
        <v>1</v>
      </c>
      <c r="N400" s="670">
        <f>IFERROR(VLOOKUP(A400,'Resumen Diario1_1'!$K$5:$K$233,1,0),1)</f>
        <v>1</v>
      </c>
      <c r="O400" s="670">
        <f>IFERROR(VLOOKUP(A400,'Comunicación de Baja1_0'!$K$5:$K$233,1,0),1)</f>
        <v>1</v>
      </c>
      <c r="P400" s="670">
        <f>IFERROR(VLOOKUP(A400,'Resumen de reversiones1_0'!$K$5:$K$1000,1,0),1)</f>
        <v>1</v>
      </c>
      <c r="Q400" s="1404">
        <f>IFERROR(VLOOKUP(A400,Factura2_0!$N$5:$N$1045,1,0),1)</f>
        <v>1</v>
      </c>
      <c r="R400" s="670">
        <f>IFERROR(VLOOKUP($A400,Boleta2_0!$N$5:$N$1106,1,0),1)</f>
        <v>1</v>
      </c>
      <c r="S400" s="1404">
        <f>IFERROR(VLOOKUP($A400,'Servicios Públicos2_0'!$N$5:$N$262,1,0),1)</f>
        <v>1</v>
      </c>
      <c r="T400" s="670">
        <f>IFERROR(VLOOKUP($A400,NotaCredito2_0!$N$5:$N$256,1,0),1)</f>
        <v>1</v>
      </c>
      <c r="U400" s="670">
        <f>IFERROR(VLOOKUP($A400,NotaDebito2_0!$N$5:$N$253,1,0),1)</f>
        <v>1</v>
      </c>
      <c r="V400" s="670">
        <f>IFERROR(VLOOKUP($A400,General!$C$5:$C$233,1,0),1)</f>
        <v>1</v>
      </c>
      <c r="W400" s="670">
        <f>IFERROR(VLOOKUP($A400,Firma!$H$5:$H$233,1,0),1)</f>
        <v>1</v>
      </c>
      <c r="X400" s="425" t="s">
        <v>2184</v>
      </c>
      <c r="Y400" s="1477" t="str">
        <f t="shared" si="6"/>
        <v/>
      </c>
    </row>
    <row r="401" spans="1:25" customFormat="1">
      <c r="A401" s="1439" t="s">
        <v>2182</v>
      </c>
      <c r="B401" s="1425" t="s">
        <v>2181</v>
      </c>
      <c r="C401" s="1425"/>
      <c r="D401" s="1425"/>
      <c r="E401" s="579"/>
      <c r="F401" s="670" t="str">
        <f>IFERROR(VLOOKUP(A401,Factura1_0!$K$5:$K$234,1,0),"1")</f>
        <v>1</v>
      </c>
      <c r="G401" s="670">
        <f>IFERROR(VLOOKUP(A401,Boleta1_0!$K$5:$K$234,1,0),1)</f>
        <v>1</v>
      </c>
      <c r="H401" s="670">
        <f>IFERROR(VLOOKUP(A401,'Servicios Públicos1_0'!$K$5:$K$233,1,0),1)</f>
        <v>1</v>
      </c>
      <c r="I401" s="670">
        <f>IFERROR(VLOOKUP(A401,'Nota de Débito1_0'!$K$5:$K$234,1,0),1)</f>
        <v>1</v>
      </c>
      <c r="J401" s="670">
        <f>IFERROR(VLOOKUP(A401,'Nota de Crédito1_0'!$K$5:$K$234,1,0),1)</f>
        <v>1</v>
      </c>
      <c r="K401" s="670">
        <f>IFERROR(VLOOKUP(A401,Retenciones1_0!$K$5:$K$234,1,0),1)</f>
        <v>1</v>
      </c>
      <c r="L401" s="670">
        <f>IFERROR(VLOOKUP(A401,Percepciones1_0!$K$5:$K$234,1,0),1)</f>
        <v>1</v>
      </c>
      <c r="M401" s="670">
        <f>IFERROR(VLOOKUP(A401,Guía1_0!$K$5:$K$235,1,0),1)</f>
        <v>1</v>
      </c>
      <c r="N401" s="670">
        <f>IFERROR(VLOOKUP(A401,'Resumen Diario1_1'!$K$5:$K$233,1,0),1)</f>
        <v>1</v>
      </c>
      <c r="O401" s="670">
        <f>IFERROR(VLOOKUP(A401,'Comunicación de Baja1_0'!$K$5:$K$233,1,0),1)</f>
        <v>1</v>
      </c>
      <c r="P401" s="670">
        <f>IFERROR(VLOOKUP(A401,'Resumen de reversiones1_0'!$K$5:$K$1000,1,0),1)</f>
        <v>1</v>
      </c>
      <c r="Q401" s="1404">
        <f>IFERROR(VLOOKUP(A401,Factura2_0!$N$5:$N$1045,1,0),1)</f>
        <v>1</v>
      </c>
      <c r="R401" s="670">
        <f>IFERROR(VLOOKUP($A401,Boleta2_0!$N$5:$N$1106,1,0),1)</f>
        <v>1</v>
      </c>
      <c r="S401" s="1404">
        <f>IFERROR(VLOOKUP($A401,'Servicios Públicos2_0'!$N$5:$N$262,1,0),1)</f>
        <v>1</v>
      </c>
      <c r="T401" s="670">
        <f>IFERROR(VLOOKUP($A401,NotaCredito2_0!$N$5:$N$256,1,0),1)</f>
        <v>1</v>
      </c>
      <c r="U401" s="670">
        <f>IFERROR(VLOOKUP($A401,NotaDebito2_0!$N$5:$N$253,1,0),1)</f>
        <v>1</v>
      </c>
      <c r="V401" s="670">
        <f>IFERROR(VLOOKUP($A401,General!$C$5:$C$233,1,0),1)</f>
        <v>1</v>
      </c>
      <c r="W401" s="670">
        <f>IFERROR(VLOOKUP($A401,Firma!$H$5:$H$233,1,0),1)</f>
        <v>1</v>
      </c>
      <c r="X401" s="425" t="s">
        <v>2182</v>
      </c>
      <c r="Y401" s="1477" t="str">
        <f t="shared" si="6"/>
        <v/>
      </c>
    </row>
    <row r="402" spans="1:25" customFormat="1">
      <c r="A402" s="1439" t="s">
        <v>2180</v>
      </c>
      <c r="B402" s="1425" t="s">
        <v>2179</v>
      </c>
      <c r="C402" s="1425"/>
      <c r="D402" s="1425"/>
      <c r="E402" s="579"/>
      <c r="F402" s="670" t="str">
        <f>IFERROR(VLOOKUP(A402,Factura1_0!$K$5:$K$234,1,0),"1")</f>
        <v>1</v>
      </c>
      <c r="G402" s="670">
        <f>IFERROR(VLOOKUP(A402,Boleta1_0!$K$5:$K$234,1,0),1)</f>
        <v>1</v>
      </c>
      <c r="H402" s="670">
        <f>IFERROR(VLOOKUP(A402,'Servicios Públicos1_0'!$K$5:$K$233,1,0),1)</f>
        <v>1</v>
      </c>
      <c r="I402" s="670">
        <f>IFERROR(VLOOKUP(A402,'Nota de Débito1_0'!$K$5:$K$234,1,0),1)</f>
        <v>1</v>
      </c>
      <c r="J402" s="670">
        <f>IFERROR(VLOOKUP(A402,'Nota de Crédito1_0'!$K$5:$K$234,1,0),1)</f>
        <v>1</v>
      </c>
      <c r="K402" s="670">
        <f>IFERROR(VLOOKUP(A402,Retenciones1_0!$K$5:$K$234,1,0),1)</f>
        <v>1</v>
      </c>
      <c r="L402" s="670">
        <f>IFERROR(VLOOKUP(A402,Percepciones1_0!$K$5:$K$234,1,0),1)</f>
        <v>1</v>
      </c>
      <c r="M402" s="670">
        <f>IFERROR(VLOOKUP(A402,Guía1_0!$K$5:$K$235,1,0),1)</f>
        <v>1</v>
      </c>
      <c r="N402" s="670" t="str">
        <f>IFERROR(VLOOKUP(A402,'Resumen Diario1_1'!$K$5:$K$233,1,0),1)</f>
        <v>2275</v>
      </c>
      <c r="O402" s="670">
        <f>IFERROR(VLOOKUP(A402,'Comunicación de Baja1_0'!$K$5:$K$233,1,0),1)</f>
        <v>1</v>
      </c>
      <c r="P402" s="670">
        <f>IFERROR(VLOOKUP(A402,'Resumen de reversiones1_0'!$K$5:$K$1000,1,0),1)</f>
        <v>1</v>
      </c>
      <c r="Q402" s="1404">
        <f>IFERROR(VLOOKUP(A402,Factura2_0!$N$5:$N$1045,1,0),1)</f>
        <v>1</v>
      </c>
      <c r="R402" s="670">
        <f>IFERROR(VLOOKUP($A402,Boleta2_0!$N$5:$N$1106,1,0),1)</f>
        <v>1</v>
      </c>
      <c r="S402" s="1404">
        <f>IFERROR(VLOOKUP($A402,'Servicios Públicos2_0'!$N$5:$N$262,1,0),1)</f>
        <v>1</v>
      </c>
      <c r="T402" s="670">
        <f>IFERROR(VLOOKUP($A402,NotaCredito2_0!$N$5:$N$256,1,0),1)</f>
        <v>1</v>
      </c>
      <c r="U402" s="670">
        <f>IFERROR(VLOOKUP($A402,NotaDebito2_0!$N$5:$N$253,1,0),1)</f>
        <v>1</v>
      </c>
      <c r="V402" s="670">
        <f>IFERROR(VLOOKUP($A402,General!$C$5:$C$233,1,0),1)</f>
        <v>1</v>
      </c>
      <c r="W402" s="670">
        <f>IFERROR(VLOOKUP($A402,Firma!$H$5:$H$233,1,0),1)</f>
        <v>1</v>
      </c>
      <c r="X402" s="425" t="s">
        <v>2180</v>
      </c>
      <c r="Y402" s="1477" t="str">
        <f t="shared" si="6"/>
        <v>2275</v>
      </c>
    </row>
    <row r="403" spans="1:25" customFormat="1">
      <c r="A403" s="1439" t="s">
        <v>2178</v>
      </c>
      <c r="B403" s="1425" t="s">
        <v>2177</v>
      </c>
      <c r="C403" s="1425"/>
      <c r="D403" s="1425"/>
      <c r="E403" s="579"/>
      <c r="F403" s="670" t="str">
        <f>IFERROR(VLOOKUP(A403,Factura1_0!$K$5:$K$234,1,0),"1")</f>
        <v>1</v>
      </c>
      <c r="G403" s="670">
        <f>IFERROR(VLOOKUP(A403,Boleta1_0!$K$5:$K$234,1,0),1)</f>
        <v>1</v>
      </c>
      <c r="H403" s="670">
        <f>IFERROR(VLOOKUP(A403,'Servicios Públicos1_0'!$K$5:$K$233,1,0),1)</f>
        <v>1</v>
      </c>
      <c r="I403" s="670">
        <f>IFERROR(VLOOKUP(A403,'Nota de Débito1_0'!$K$5:$K$234,1,0),1)</f>
        <v>1</v>
      </c>
      <c r="J403" s="670">
        <f>IFERROR(VLOOKUP(A403,'Nota de Crédito1_0'!$K$5:$K$234,1,0),1)</f>
        <v>1</v>
      </c>
      <c r="K403" s="670">
        <f>IFERROR(VLOOKUP(A403,Retenciones1_0!$K$5:$K$234,1,0),1)</f>
        <v>1</v>
      </c>
      <c r="L403" s="670">
        <f>IFERROR(VLOOKUP(A403,Percepciones1_0!$K$5:$K$234,1,0),1)</f>
        <v>1</v>
      </c>
      <c r="M403" s="670">
        <f>IFERROR(VLOOKUP(A403,Guía1_0!$K$5:$K$235,1,0),1)</f>
        <v>1</v>
      </c>
      <c r="N403" s="670" t="str">
        <f>IFERROR(VLOOKUP(A403,'Resumen Diario1_1'!$K$5:$K$233,1,0),1)</f>
        <v>2276</v>
      </c>
      <c r="O403" s="670">
        <f>IFERROR(VLOOKUP(A403,'Comunicación de Baja1_0'!$K$5:$K$233,1,0),1)</f>
        <v>1</v>
      </c>
      <c r="P403" s="670">
        <f>IFERROR(VLOOKUP(A403,'Resumen de reversiones1_0'!$K$5:$K$1000,1,0),1)</f>
        <v>1</v>
      </c>
      <c r="Q403" s="1404">
        <f>IFERROR(VLOOKUP(A403,Factura2_0!$N$5:$N$1045,1,0),1)</f>
        <v>1</v>
      </c>
      <c r="R403" s="670">
        <f>IFERROR(VLOOKUP($A403,Boleta2_0!$N$5:$N$1106,1,0),1)</f>
        <v>1</v>
      </c>
      <c r="S403" s="1404">
        <f>IFERROR(VLOOKUP($A403,'Servicios Públicos2_0'!$N$5:$N$262,1,0),1)</f>
        <v>1</v>
      </c>
      <c r="T403" s="670">
        <f>IFERROR(VLOOKUP($A403,NotaCredito2_0!$N$5:$N$256,1,0),1)</f>
        <v>1</v>
      </c>
      <c r="U403" s="670">
        <f>IFERROR(VLOOKUP($A403,NotaDebito2_0!$N$5:$N$253,1,0),1)</f>
        <v>1</v>
      </c>
      <c r="V403" s="670">
        <f>IFERROR(VLOOKUP($A403,General!$C$5:$C$233,1,0),1)</f>
        <v>1</v>
      </c>
      <c r="W403" s="670">
        <f>IFERROR(VLOOKUP($A403,Firma!$H$5:$H$233,1,0),1)</f>
        <v>1</v>
      </c>
      <c r="X403" s="425" t="s">
        <v>2178</v>
      </c>
      <c r="Y403" s="1477" t="str">
        <f t="shared" si="6"/>
        <v>2276</v>
      </c>
    </row>
    <row r="404" spans="1:25" customFormat="1">
      <c r="A404" s="1439" t="s">
        <v>2176</v>
      </c>
      <c r="B404" s="1425" t="s">
        <v>2175</v>
      </c>
      <c r="C404" s="1425"/>
      <c r="D404" s="1425"/>
      <c r="E404" s="579"/>
      <c r="F404" s="670" t="str">
        <f>IFERROR(VLOOKUP(A404,Factura1_0!$K$5:$K$234,1,0),"1")</f>
        <v>1</v>
      </c>
      <c r="G404" s="670">
        <f>IFERROR(VLOOKUP(A404,Boleta1_0!$K$5:$K$234,1,0),1)</f>
        <v>1</v>
      </c>
      <c r="H404" s="670">
        <f>IFERROR(VLOOKUP(A404,'Servicios Públicos1_0'!$K$5:$K$233,1,0),1)</f>
        <v>1</v>
      </c>
      <c r="I404" s="670">
        <f>IFERROR(VLOOKUP(A404,'Nota de Débito1_0'!$K$5:$K$234,1,0),1)</f>
        <v>1</v>
      </c>
      <c r="J404" s="670">
        <f>IFERROR(VLOOKUP(A404,'Nota de Crédito1_0'!$K$5:$K$234,1,0),1)</f>
        <v>1</v>
      </c>
      <c r="K404" s="670">
        <f>IFERROR(VLOOKUP(A404,Retenciones1_0!$K$5:$K$234,1,0),1)</f>
        <v>1</v>
      </c>
      <c r="L404" s="670">
        <f>IFERROR(VLOOKUP(A404,Percepciones1_0!$K$5:$K$234,1,0),1)</f>
        <v>1</v>
      </c>
      <c r="M404" s="670">
        <f>IFERROR(VLOOKUP(A404,Guía1_0!$K$5:$K$235,1,0),1)</f>
        <v>1</v>
      </c>
      <c r="N404" s="670">
        <f>IFERROR(VLOOKUP(A404,'Resumen Diario1_1'!$K$5:$K$233,1,0),1)</f>
        <v>1</v>
      </c>
      <c r="O404" s="670">
        <f>IFERROR(VLOOKUP(A404,'Comunicación de Baja1_0'!$K$5:$K$233,1,0),1)</f>
        <v>1</v>
      </c>
      <c r="P404" s="670">
        <f>IFERROR(VLOOKUP(A404,'Resumen de reversiones1_0'!$K$5:$K$1000,1,0),1)</f>
        <v>1</v>
      </c>
      <c r="Q404" s="1404">
        <f>IFERROR(VLOOKUP(A404,Factura2_0!$N$5:$N$1045,1,0),1)</f>
        <v>1</v>
      </c>
      <c r="R404" s="670">
        <f>IFERROR(VLOOKUP($A404,Boleta2_0!$N$5:$N$1106,1,0),1)</f>
        <v>1</v>
      </c>
      <c r="S404" s="1404">
        <f>IFERROR(VLOOKUP($A404,'Servicios Públicos2_0'!$N$5:$N$262,1,0),1)</f>
        <v>1</v>
      </c>
      <c r="T404" s="670">
        <f>IFERROR(VLOOKUP($A404,NotaCredito2_0!$N$5:$N$256,1,0),1)</f>
        <v>1</v>
      </c>
      <c r="U404" s="670">
        <f>IFERROR(VLOOKUP($A404,NotaDebito2_0!$N$5:$N$253,1,0),1)</f>
        <v>1</v>
      </c>
      <c r="V404" s="670">
        <f>IFERROR(VLOOKUP($A404,General!$C$5:$C$233,1,0),1)</f>
        <v>1</v>
      </c>
      <c r="W404" s="670">
        <f>IFERROR(VLOOKUP($A404,Firma!$H$5:$H$233,1,0),1)</f>
        <v>1</v>
      </c>
      <c r="X404" s="425" t="s">
        <v>2176</v>
      </c>
      <c r="Y404" s="1477" t="str">
        <f t="shared" si="6"/>
        <v/>
      </c>
    </row>
    <row r="405" spans="1:25" customFormat="1">
      <c r="A405" s="1439" t="s">
        <v>2174</v>
      </c>
      <c r="B405" s="1400" t="s">
        <v>5761</v>
      </c>
      <c r="C405" s="1425"/>
      <c r="D405" s="1425"/>
      <c r="E405" s="579"/>
      <c r="F405" s="670" t="str">
        <f>IFERROR(VLOOKUP(A405,Factura1_0!$K$5:$K$234,1,0),"1")</f>
        <v>1</v>
      </c>
      <c r="G405" s="670">
        <f>IFERROR(VLOOKUP(A405,Boleta1_0!$K$5:$K$234,1,0),1)</f>
        <v>1</v>
      </c>
      <c r="H405" s="670">
        <f>IFERROR(VLOOKUP(A405,'Servicios Públicos1_0'!$K$5:$K$233,1,0),1)</f>
        <v>1</v>
      </c>
      <c r="I405" s="670">
        <f>IFERROR(VLOOKUP(A405,'Nota de Débito1_0'!$K$5:$K$234,1,0),1)</f>
        <v>1</v>
      </c>
      <c r="J405" s="670">
        <f>IFERROR(VLOOKUP(A405,'Nota de Crédito1_0'!$K$5:$K$234,1,0),1)</f>
        <v>1</v>
      </c>
      <c r="K405" s="670">
        <f>IFERROR(VLOOKUP(A405,Retenciones1_0!$K$5:$K$234,1,0),1)</f>
        <v>1</v>
      </c>
      <c r="L405" s="670">
        <f>IFERROR(VLOOKUP(A405,Percepciones1_0!$K$5:$K$234,1,0),1)</f>
        <v>1</v>
      </c>
      <c r="M405" s="670">
        <f>IFERROR(VLOOKUP(A405,Guía1_0!$K$5:$K$235,1,0),1)</f>
        <v>1</v>
      </c>
      <c r="N405" s="670" t="str">
        <f>IFERROR(VLOOKUP(A405,'Resumen Diario1_1'!$K$5:$K$233,1,0),1)</f>
        <v>2278</v>
      </c>
      <c r="O405" s="670">
        <f>IFERROR(VLOOKUP(A405,'Comunicación de Baja1_0'!$K$5:$K$233,1,0),1)</f>
        <v>1</v>
      </c>
      <c r="P405" s="670">
        <f>IFERROR(VLOOKUP(A405,'Resumen de reversiones1_0'!$K$5:$K$1000,1,0),1)</f>
        <v>1</v>
      </c>
      <c r="Q405" s="1404">
        <f>IFERROR(VLOOKUP(A405,Factura2_0!$N$5:$N$1045,1,0),1)</f>
        <v>1</v>
      </c>
      <c r="R405" s="670">
        <f>IFERROR(VLOOKUP($A405,Boleta2_0!$N$5:$N$1106,1,0),1)</f>
        <v>1</v>
      </c>
      <c r="S405" s="1404">
        <f>IFERROR(VLOOKUP($A405,'Servicios Públicos2_0'!$N$5:$N$262,1,0),1)</f>
        <v>1</v>
      </c>
      <c r="T405" s="670">
        <f>IFERROR(VLOOKUP($A405,NotaCredito2_0!$N$5:$N$256,1,0),1)</f>
        <v>1</v>
      </c>
      <c r="U405" s="670">
        <f>IFERROR(VLOOKUP($A405,NotaDebito2_0!$N$5:$N$253,1,0),1)</f>
        <v>1</v>
      </c>
      <c r="V405" s="670">
        <f>IFERROR(VLOOKUP($A405,General!$C$5:$C$233,1,0),1)</f>
        <v>1</v>
      </c>
      <c r="W405" s="670">
        <f>IFERROR(VLOOKUP($A405,Firma!$H$5:$H$233,1,0),1)</f>
        <v>1</v>
      </c>
      <c r="X405" s="425" t="s">
        <v>2174</v>
      </c>
      <c r="Y405" s="1477" t="str">
        <f t="shared" si="6"/>
        <v>2278</v>
      </c>
    </row>
    <row r="406" spans="1:25" customFormat="1">
      <c r="A406" s="1439" t="s">
        <v>2173</v>
      </c>
      <c r="B406" s="1425" t="s">
        <v>2172</v>
      </c>
      <c r="C406" s="1425"/>
      <c r="D406" s="1425"/>
      <c r="E406" s="579"/>
      <c r="F406" s="670" t="str">
        <f>IFERROR(VLOOKUP(A406,Factura1_0!$K$5:$K$234,1,0),"1")</f>
        <v>1</v>
      </c>
      <c r="G406" s="670">
        <f>IFERROR(VLOOKUP(A406,Boleta1_0!$K$5:$K$234,1,0),1)</f>
        <v>1</v>
      </c>
      <c r="H406" s="670">
        <f>IFERROR(VLOOKUP(A406,'Servicios Públicos1_0'!$K$5:$K$233,1,0),1)</f>
        <v>1</v>
      </c>
      <c r="I406" s="670">
        <f>IFERROR(VLOOKUP(A406,'Nota de Débito1_0'!$K$5:$K$234,1,0),1)</f>
        <v>1</v>
      </c>
      <c r="J406" s="670">
        <f>IFERROR(VLOOKUP(A406,'Nota de Crédito1_0'!$K$5:$K$234,1,0),1)</f>
        <v>1</v>
      </c>
      <c r="K406" s="670">
        <f>IFERROR(VLOOKUP(A406,Retenciones1_0!$K$5:$K$234,1,0),1)</f>
        <v>1</v>
      </c>
      <c r="L406" s="670">
        <f>IFERROR(VLOOKUP(A406,Percepciones1_0!$K$5:$K$234,1,0),1)</f>
        <v>1</v>
      </c>
      <c r="M406" s="670">
        <f>IFERROR(VLOOKUP(A406,Guía1_0!$K$5:$K$235,1,0),1)</f>
        <v>1</v>
      </c>
      <c r="N406" s="670">
        <f>IFERROR(VLOOKUP(A406,'Resumen Diario1_1'!$K$5:$K$233,1,0),1)</f>
        <v>1</v>
      </c>
      <c r="O406" s="670">
        <f>IFERROR(VLOOKUP(A406,'Comunicación de Baja1_0'!$K$5:$K$233,1,0),1)</f>
        <v>1</v>
      </c>
      <c r="P406" s="670">
        <f>IFERROR(VLOOKUP(A406,'Resumen de reversiones1_0'!$K$5:$K$1000,1,0),1)</f>
        <v>1</v>
      </c>
      <c r="Q406" s="1404">
        <f>IFERROR(VLOOKUP(A406,Factura2_0!$N$5:$N$1045,1,0),1)</f>
        <v>1</v>
      </c>
      <c r="R406" s="670">
        <f>IFERROR(VLOOKUP($A406,Boleta2_0!$N$5:$N$1106,1,0),1)</f>
        <v>1</v>
      </c>
      <c r="S406" s="1404">
        <f>IFERROR(VLOOKUP($A406,'Servicios Públicos2_0'!$N$5:$N$262,1,0),1)</f>
        <v>1</v>
      </c>
      <c r="T406" s="670">
        <f>IFERROR(VLOOKUP($A406,NotaCredito2_0!$N$5:$N$256,1,0),1)</f>
        <v>1</v>
      </c>
      <c r="U406" s="670">
        <f>IFERROR(VLOOKUP($A406,NotaDebito2_0!$N$5:$N$253,1,0),1)</f>
        <v>1</v>
      </c>
      <c r="V406" s="670">
        <f>IFERROR(VLOOKUP($A406,General!$C$5:$C$233,1,0),1)</f>
        <v>1</v>
      </c>
      <c r="W406" s="670">
        <f>IFERROR(VLOOKUP($A406,Firma!$H$5:$H$233,1,0),1)</f>
        <v>1</v>
      </c>
      <c r="X406" s="425" t="s">
        <v>2173</v>
      </c>
      <c r="Y406" s="1477" t="str">
        <f t="shared" si="6"/>
        <v/>
      </c>
    </row>
    <row r="407" spans="1:25" customFormat="1">
      <c r="A407" s="1439" t="s">
        <v>2171</v>
      </c>
      <c r="B407" s="1425" t="s">
        <v>2170</v>
      </c>
      <c r="C407" s="1425"/>
      <c r="D407" s="1425"/>
      <c r="E407" s="579"/>
      <c r="F407" s="670" t="str">
        <f>IFERROR(VLOOKUP(A407,Factura1_0!$K$5:$K$234,1,0),"1")</f>
        <v>1</v>
      </c>
      <c r="G407" s="670">
        <f>IFERROR(VLOOKUP(A407,Boleta1_0!$K$5:$K$234,1,0),1)</f>
        <v>1</v>
      </c>
      <c r="H407" s="670">
        <f>IFERROR(VLOOKUP(A407,'Servicios Públicos1_0'!$K$5:$K$233,1,0),1)</f>
        <v>1</v>
      </c>
      <c r="I407" s="670">
        <f>IFERROR(VLOOKUP(A407,'Nota de Débito1_0'!$K$5:$K$234,1,0),1)</f>
        <v>1</v>
      </c>
      <c r="J407" s="670">
        <f>IFERROR(VLOOKUP(A407,'Nota de Crédito1_0'!$K$5:$K$234,1,0),1)</f>
        <v>1</v>
      </c>
      <c r="K407" s="670">
        <f>IFERROR(VLOOKUP(A407,Retenciones1_0!$K$5:$K$234,1,0),1)</f>
        <v>1</v>
      </c>
      <c r="L407" s="670">
        <f>IFERROR(VLOOKUP(A407,Percepciones1_0!$K$5:$K$234,1,0),1)</f>
        <v>1</v>
      </c>
      <c r="M407" s="670">
        <f>IFERROR(VLOOKUP(A407,Guía1_0!$K$5:$K$235,1,0),1)</f>
        <v>1</v>
      </c>
      <c r="N407" s="670">
        <f>IFERROR(VLOOKUP(A407,'Resumen Diario1_1'!$K$5:$K$233,1,0),1)</f>
        <v>1</v>
      </c>
      <c r="O407" s="670">
        <f>IFERROR(VLOOKUP(A407,'Comunicación de Baja1_0'!$K$5:$K$233,1,0),1)</f>
        <v>1</v>
      </c>
      <c r="P407" s="670">
        <f>IFERROR(VLOOKUP(A407,'Resumen de reversiones1_0'!$K$5:$K$1000,1,0),1)</f>
        <v>1</v>
      </c>
      <c r="Q407" s="1404">
        <f>IFERROR(VLOOKUP(A407,Factura2_0!$N$5:$N$1045,1,0),1)</f>
        <v>1</v>
      </c>
      <c r="R407" s="670">
        <f>IFERROR(VLOOKUP($A407,Boleta2_0!$N$5:$N$1106,1,0),1)</f>
        <v>1</v>
      </c>
      <c r="S407" s="1404">
        <f>IFERROR(VLOOKUP($A407,'Servicios Públicos2_0'!$N$5:$N$262,1,0),1)</f>
        <v>1</v>
      </c>
      <c r="T407" s="670">
        <f>IFERROR(VLOOKUP($A407,NotaCredito2_0!$N$5:$N$256,1,0),1)</f>
        <v>1</v>
      </c>
      <c r="U407" s="670">
        <f>IFERROR(VLOOKUP($A407,NotaDebito2_0!$N$5:$N$253,1,0),1)</f>
        <v>1</v>
      </c>
      <c r="V407" s="670">
        <f>IFERROR(VLOOKUP($A407,General!$C$5:$C$233,1,0),1)</f>
        <v>1</v>
      </c>
      <c r="W407" s="670">
        <f>IFERROR(VLOOKUP($A407,Firma!$H$5:$H$233,1,0),1)</f>
        <v>1</v>
      </c>
      <c r="X407" s="425" t="s">
        <v>2171</v>
      </c>
      <c r="Y407" s="1477" t="str">
        <f t="shared" si="6"/>
        <v/>
      </c>
    </row>
    <row r="408" spans="1:25" customFormat="1">
      <c r="A408" s="1439" t="s">
        <v>2169</v>
      </c>
      <c r="B408" s="1425" t="s">
        <v>226</v>
      </c>
      <c r="C408" s="1425"/>
      <c r="D408" s="1425"/>
      <c r="E408" s="579"/>
      <c r="F408" s="670" t="str">
        <f>IFERROR(VLOOKUP(A408,Factura1_0!$K$5:$K$234,1,0),"1")</f>
        <v>1</v>
      </c>
      <c r="G408" s="670">
        <f>IFERROR(VLOOKUP(A408,Boleta1_0!$K$5:$K$234,1,0),1)</f>
        <v>1</v>
      </c>
      <c r="H408" s="670">
        <f>IFERROR(VLOOKUP(A408,'Servicios Públicos1_0'!$K$5:$K$233,1,0),1)</f>
        <v>1</v>
      </c>
      <c r="I408" s="670">
        <f>IFERROR(VLOOKUP(A408,'Nota de Débito1_0'!$K$5:$K$234,1,0),1)</f>
        <v>1</v>
      </c>
      <c r="J408" s="670">
        <f>IFERROR(VLOOKUP(A408,'Nota de Crédito1_0'!$K$5:$K$234,1,0),1)</f>
        <v>1</v>
      </c>
      <c r="K408" s="670">
        <f>IFERROR(VLOOKUP(A408,Retenciones1_0!$K$5:$K$234,1,0),1)</f>
        <v>1</v>
      </c>
      <c r="L408" s="670">
        <f>IFERROR(VLOOKUP(A408,Percepciones1_0!$K$5:$K$234,1,0),1)</f>
        <v>1</v>
      </c>
      <c r="M408" s="670">
        <f>IFERROR(VLOOKUP(A408,Guía1_0!$K$5:$K$235,1,0),1)</f>
        <v>1</v>
      </c>
      <c r="N408" s="670">
        <f>IFERROR(VLOOKUP(A408,'Resumen Diario1_1'!$K$5:$K$233,1,0),1)</f>
        <v>1</v>
      </c>
      <c r="O408" s="670">
        <f>IFERROR(VLOOKUP(A408,'Comunicación de Baja1_0'!$K$5:$K$233,1,0),1)</f>
        <v>1</v>
      </c>
      <c r="P408" s="670">
        <f>IFERROR(VLOOKUP(A408,'Resumen de reversiones1_0'!$K$5:$K$1000,1,0),1)</f>
        <v>1</v>
      </c>
      <c r="Q408" s="1404">
        <f>IFERROR(VLOOKUP(A408,Factura2_0!$N$5:$N$1045,1,0),1)</f>
        <v>1</v>
      </c>
      <c r="R408" s="670">
        <f>IFERROR(VLOOKUP($A408,Boleta2_0!$N$5:$N$1106,1,0),1)</f>
        <v>1</v>
      </c>
      <c r="S408" s="1404">
        <f>IFERROR(VLOOKUP($A408,'Servicios Públicos2_0'!$N$5:$N$262,1,0),1)</f>
        <v>1</v>
      </c>
      <c r="T408" s="670">
        <f>IFERROR(VLOOKUP($A408,NotaCredito2_0!$N$5:$N$256,1,0),1)</f>
        <v>1</v>
      </c>
      <c r="U408" s="670">
        <f>IFERROR(VLOOKUP($A408,NotaDebito2_0!$N$5:$N$253,1,0),1)</f>
        <v>1</v>
      </c>
      <c r="V408" s="670">
        <f>IFERROR(VLOOKUP($A408,General!$C$5:$C$233,1,0),1)</f>
        <v>1</v>
      </c>
      <c r="W408" s="670">
        <f>IFERROR(VLOOKUP($A408,Firma!$H$5:$H$233,1,0),1)</f>
        <v>1</v>
      </c>
      <c r="X408" s="425" t="s">
        <v>2169</v>
      </c>
      <c r="Y408" s="1477" t="str">
        <f t="shared" si="6"/>
        <v/>
      </c>
    </row>
    <row r="409" spans="1:25" customFormat="1">
      <c r="A409" s="1439" t="s">
        <v>2168</v>
      </c>
      <c r="B409" s="1425" t="s">
        <v>227</v>
      </c>
      <c r="C409" s="1425"/>
      <c r="D409" s="1425"/>
      <c r="E409" s="579"/>
      <c r="F409" s="670" t="str">
        <f>IFERROR(VLOOKUP(A409,Factura1_0!$K$5:$K$234,1,0),"1")</f>
        <v>1</v>
      </c>
      <c r="G409" s="670">
        <f>IFERROR(VLOOKUP(A409,Boleta1_0!$K$5:$K$234,1,0),1)</f>
        <v>1</v>
      </c>
      <c r="H409" s="670">
        <f>IFERROR(VLOOKUP(A409,'Servicios Públicos1_0'!$K$5:$K$233,1,0),1)</f>
        <v>1</v>
      </c>
      <c r="I409" s="670">
        <f>IFERROR(VLOOKUP(A409,'Nota de Débito1_0'!$K$5:$K$234,1,0),1)</f>
        <v>1</v>
      </c>
      <c r="J409" s="670">
        <f>IFERROR(VLOOKUP(A409,'Nota de Crédito1_0'!$K$5:$K$234,1,0),1)</f>
        <v>1</v>
      </c>
      <c r="K409" s="670">
        <f>IFERROR(VLOOKUP(A409,Retenciones1_0!$K$5:$K$234,1,0),1)</f>
        <v>1</v>
      </c>
      <c r="L409" s="670">
        <f>IFERROR(VLOOKUP(A409,Percepciones1_0!$K$5:$K$234,1,0),1)</f>
        <v>1</v>
      </c>
      <c r="M409" s="670">
        <f>IFERROR(VLOOKUP(A409,Guía1_0!$K$5:$K$235,1,0),1)</f>
        <v>1</v>
      </c>
      <c r="N409" s="670" t="str">
        <f>IFERROR(VLOOKUP(A409,'Resumen Diario1_1'!$K$5:$K$233,1,0),1)</f>
        <v>2282</v>
      </c>
      <c r="O409" s="670">
        <f>IFERROR(VLOOKUP(A409,'Comunicación de Baja1_0'!$K$5:$K$233,1,0),1)</f>
        <v>1</v>
      </c>
      <c r="P409" s="670" t="str">
        <f>IFERROR(VLOOKUP(A409,'Resumen de reversiones1_0'!$K$5:$K$1000,1,0),1)</f>
        <v>2282</v>
      </c>
      <c r="Q409" s="1404">
        <f>IFERROR(VLOOKUP(A409,Factura2_0!$N$5:$N$1045,1,0),1)</f>
        <v>1</v>
      </c>
      <c r="R409" s="670">
        <f>IFERROR(VLOOKUP($A409,Boleta2_0!$N$5:$N$1106,1,0),1)</f>
        <v>1</v>
      </c>
      <c r="S409" s="1404">
        <f>IFERROR(VLOOKUP($A409,'Servicios Públicos2_0'!$N$5:$N$262,1,0),1)</f>
        <v>1</v>
      </c>
      <c r="T409" s="670">
        <f>IFERROR(VLOOKUP($A409,NotaCredito2_0!$N$5:$N$256,1,0),1)</f>
        <v>1</v>
      </c>
      <c r="U409" s="670">
        <f>IFERROR(VLOOKUP($A409,NotaDebito2_0!$N$5:$N$253,1,0),1)</f>
        <v>1</v>
      </c>
      <c r="V409" s="670">
        <f>IFERROR(VLOOKUP($A409,General!$C$5:$C$233,1,0),1)</f>
        <v>1</v>
      </c>
      <c r="W409" s="670">
        <f>IFERROR(VLOOKUP($A409,Firma!$H$5:$H$233,1,0),1)</f>
        <v>1</v>
      </c>
      <c r="X409" s="425" t="s">
        <v>2168</v>
      </c>
      <c r="Y409" s="1477" t="str">
        <f t="shared" si="6"/>
        <v>2282</v>
      </c>
    </row>
    <row r="410" spans="1:25" customFormat="1">
      <c r="A410" s="1439" t="s">
        <v>2167</v>
      </c>
      <c r="B410" s="1425" t="s">
        <v>1088</v>
      </c>
      <c r="C410" s="1425"/>
      <c r="D410" s="1425"/>
      <c r="E410" s="579"/>
      <c r="F410" s="670" t="str">
        <f>IFERROR(VLOOKUP(A410,Factura1_0!$K$5:$K$234,1,0),"1")</f>
        <v>1</v>
      </c>
      <c r="G410" s="670">
        <f>IFERROR(VLOOKUP(A410,Boleta1_0!$K$5:$K$234,1,0),1)</f>
        <v>1</v>
      </c>
      <c r="H410" s="670">
        <f>IFERROR(VLOOKUP(A410,'Servicios Públicos1_0'!$K$5:$K$233,1,0),1)</f>
        <v>1</v>
      </c>
      <c r="I410" s="670">
        <f>IFERROR(VLOOKUP(A410,'Nota de Débito1_0'!$K$5:$K$234,1,0),1)</f>
        <v>1</v>
      </c>
      <c r="J410" s="670">
        <f>IFERROR(VLOOKUP(A410,'Nota de Crédito1_0'!$K$5:$K$234,1,0),1)</f>
        <v>1</v>
      </c>
      <c r="K410" s="670">
        <f>IFERROR(VLOOKUP(A410,Retenciones1_0!$K$5:$K$234,1,0),1)</f>
        <v>1</v>
      </c>
      <c r="L410" s="670">
        <f>IFERROR(VLOOKUP(A410,Percepciones1_0!$K$5:$K$234,1,0),1)</f>
        <v>1</v>
      </c>
      <c r="M410" s="670">
        <f>IFERROR(VLOOKUP(A410,Guía1_0!$K$5:$K$235,1,0),1)</f>
        <v>1</v>
      </c>
      <c r="N410" s="670">
        <f>IFERROR(VLOOKUP(A410,'Resumen Diario1_1'!$K$5:$K$233,1,0),1)</f>
        <v>1</v>
      </c>
      <c r="O410" s="670">
        <f>IFERROR(VLOOKUP(A410,'Comunicación de Baja1_0'!$K$5:$K$233,1,0),1)</f>
        <v>1</v>
      </c>
      <c r="P410" s="670">
        <f>IFERROR(VLOOKUP(A410,'Resumen de reversiones1_0'!$K$5:$K$1000,1,0),1)</f>
        <v>1</v>
      </c>
      <c r="Q410" s="1404">
        <f>IFERROR(VLOOKUP(A410,Factura2_0!$N$5:$N$1045,1,0),1)</f>
        <v>1</v>
      </c>
      <c r="R410" s="670">
        <f>IFERROR(VLOOKUP($A410,Boleta2_0!$N$5:$N$1106,1,0),1)</f>
        <v>1</v>
      </c>
      <c r="S410" s="1404">
        <f>IFERROR(VLOOKUP($A410,'Servicios Públicos2_0'!$N$5:$N$262,1,0),1)</f>
        <v>1</v>
      </c>
      <c r="T410" s="670">
        <f>IFERROR(VLOOKUP($A410,NotaCredito2_0!$N$5:$N$256,1,0),1)</f>
        <v>1</v>
      </c>
      <c r="U410" s="670">
        <f>IFERROR(VLOOKUP($A410,NotaDebito2_0!$N$5:$N$253,1,0),1)</f>
        <v>1</v>
      </c>
      <c r="V410" s="670">
        <f>IFERROR(VLOOKUP($A410,General!$C$5:$C$233,1,0),1)</f>
        <v>1</v>
      </c>
      <c r="W410" s="670">
        <f>IFERROR(VLOOKUP($A410,Firma!$H$5:$H$233,1,0),1)</f>
        <v>1</v>
      </c>
      <c r="X410" s="425" t="s">
        <v>2167</v>
      </c>
      <c r="Y410" s="1477" t="str">
        <f t="shared" si="6"/>
        <v/>
      </c>
    </row>
    <row r="411" spans="1:25" customFormat="1">
      <c r="A411" s="1439" t="s">
        <v>2166</v>
      </c>
      <c r="B411" s="1425" t="s">
        <v>3603</v>
      </c>
      <c r="C411" s="1425"/>
      <c r="D411" s="1425"/>
      <c r="E411" s="579"/>
      <c r="F411" s="670" t="str">
        <f>IFERROR(VLOOKUP(A411,Factura1_0!$K$5:$K$234,1,0),"1")</f>
        <v>1</v>
      </c>
      <c r="G411" s="670">
        <f>IFERROR(VLOOKUP(A411,Boleta1_0!$K$5:$K$234,1,0),1)</f>
        <v>1</v>
      </c>
      <c r="H411" s="670">
        <f>IFERROR(VLOOKUP(A411,'Servicios Públicos1_0'!$K$5:$K$233,1,0),1)</f>
        <v>1</v>
      </c>
      <c r="I411" s="670">
        <f>IFERROR(VLOOKUP(A411,'Nota de Débito1_0'!$K$5:$K$234,1,0),1)</f>
        <v>1</v>
      </c>
      <c r="J411" s="670">
        <f>IFERROR(VLOOKUP(A411,'Nota de Crédito1_0'!$K$5:$K$234,1,0),1)</f>
        <v>1</v>
      </c>
      <c r="K411" s="670">
        <f>IFERROR(VLOOKUP(A411,Retenciones1_0!$K$5:$K$234,1,0),1)</f>
        <v>1</v>
      </c>
      <c r="L411" s="670">
        <f>IFERROR(VLOOKUP(A411,Percepciones1_0!$K$5:$K$234,1,0),1)</f>
        <v>1</v>
      </c>
      <c r="M411" s="670">
        <f>IFERROR(VLOOKUP(A411,Guía1_0!$K$5:$K$235,1,0),1)</f>
        <v>1</v>
      </c>
      <c r="N411" s="670">
        <f>IFERROR(VLOOKUP(A411,'Resumen Diario1_1'!$K$5:$K$233,1,0),1)</f>
        <v>1</v>
      </c>
      <c r="O411" s="670">
        <f>IFERROR(VLOOKUP(A411,'Comunicación de Baja1_0'!$K$5:$K$233,1,0),1)</f>
        <v>1</v>
      </c>
      <c r="P411" s="670">
        <f>IFERROR(VLOOKUP(A411,'Resumen de reversiones1_0'!$K$5:$K$1000,1,0),1)</f>
        <v>1</v>
      </c>
      <c r="Q411" s="1404">
        <f>IFERROR(VLOOKUP(A411,Factura2_0!$N$5:$N$1045,1,0),1)</f>
        <v>1</v>
      </c>
      <c r="R411" s="670">
        <f>IFERROR(VLOOKUP($A411,Boleta2_0!$N$5:$N$1106,1,0),1)</f>
        <v>1</v>
      </c>
      <c r="S411" s="1404">
        <f>IFERROR(VLOOKUP($A411,'Servicios Públicos2_0'!$N$5:$N$262,1,0),1)</f>
        <v>1</v>
      </c>
      <c r="T411" s="670">
        <f>IFERROR(VLOOKUP($A411,NotaCredito2_0!$N$5:$N$256,1,0),1)</f>
        <v>1</v>
      </c>
      <c r="U411" s="670">
        <f>IFERROR(VLOOKUP($A411,NotaDebito2_0!$N$5:$N$253,1,0),1)</f>
        <v>1</v>
      </c>
      <c r="V411" s="670">
        <f>IFERROR(VLOOKUP($A411,General!$C$5:$C$233,1,0),1)</f>
        <v>1</v>
      </c>
      <c r="W411" s="670">
        <f>IFERROR(VLOOKUP($A411,Firma!$H$5:$H$233,1,0),1)</f>
        <v>1</v>
      </c>
      <c r="X411" s="425" t="s">
        <v>2166</v>
      </c>
      <c r="Y411" s="1477" t="str">
        <f t="shared" si="6"/>
        <v/>
      </c>
    </row>
    <row r="412" spans="1:25" customFormat="1">
      <c r="A412" s="1439" t="s">
        <v>2165</v>
      </c>
      <c r="B412" s="1425" t="s">
        <v>2164</v>
      </c>
      <c r="C412" s="1425"/>
      <c r="D412" s="1425"/>
      <c r="E412" s="579"/>
      <c r="F412" s="670" t="str">
        <f>IFERROR(VLOOKUP(A412,Factura1_0!$K$5:$K$234,1,0),"1")</f>
        <v>1</v>
      </c>
      <c r="G412" s="670">
        <f>IFERROR(VLOOKUP(A412,Boleta1_0!$K$5:$K$234,1,0),1)</f>
        <v>1</v>
      </c>
      <c r="H412" s="670">
        <f>IFERROR(VLOOKUP(A412,'Servicios Públicos1_0'!$K$5:$K$233,1,0),1)</f>
        <v>1</v>
      </c>
      <c r="I412" s="670">
        <f>IFERROR(VLOOKUP(A412,'Nota de Débito1_0'!$K$5:$K$234,1,0),1)</f>
        <v>1</v>
      </c>
      <c r="J412" s="670">
        <f>IFERROR(VLOOKUP(A412,'Nota de Crédito1_0'!$K$5:$K$234,1,0),1)</f>
        <v>1</v>
      </c>
      <c r="K412" s="670">
        <f>IFERROR(VLOOKUP(A412,Retenciones1_0!$K$5:$K$234,1,0),1)</f>
        <v>1</v>
      </c>
      <c r="L412" s="670">
        <f>IFERROR(VLOOKUP(A412,Percepciones1_0!$K$5:$K$234,1,0),1)</f>
        <v>1</v>
      </c>
      <c r="M412" s="670">
        <f>IFERROR(VLOOKUP(A412,Guía1_0!$K$5:$K$235,1,0),1)</f>
        <v>1</v>
      </c>
      <c r="N412" s="670">
        <f>IFERROR(VLOOKUP(A412,'Resumen Diario1_1'!$K$5:$K$233,1,0),1)</f>
        <v>1</v>
      </c>
      <c r="O412" s="670">
        <f>IFERROR(VLOOKUP(A412,'Comunicación de Baja1_0'!$K$5:$K$233,1,0),1)</f>
        <v>1</v>
      </c>
      <c r="P412" s="670">
        <f>IFERROR(VLOOKUP(A412,'Resumen de reversiones1_0'!$K$5:$K$1000,1,0),1)</f>
        <v>1</v>
      </c>
      <c r="Q412" s="1404">
        <f>IFERROR(VLOOKUP(A412,Factura2_0!$N$5:$N$1045,1,0),1)</f>
        <v>1</v>
      </c>
      <c r="R412" s="670">
        <f>IFERROR(VLOOKUP($A412,Boleta2_0!$N$5:$N$1106,1,0),1)</f>
        <v>1</v>
      </c>
      <c r="S412" s="1404">
        <f>IFERROR(VLOOKUP($A412,'Servicios Públicos2_0'!$N$5:$N$262,1,0),1)</f>
        <v>1</v>
      </c>
      <c r="T412" s="670">
        <f>IFERROR(VLOOKUP($A412,NotaCredito2_0!$N$5:$N$256,1,0),1)</f>
        <v>1</v>
      </c>
      <c r="U412" s="670">
        <f>IFERROR(VLOOKUP($A412,NotaDebito2_0!$N$5:$N$253,1,0),1)</f>
        <v>1</v>
      </c>
      <c r="V412" s="670">
        <f>IFERROR(VLOOKUP($A412,General!$C$5:$C$233,1,0),1)</f>
        <v>1</v>
      </c>
      <c r="W412" s="670">
        <f>IFERROR(VLOOKUP($A412,Firma!$H$5:$H$233,1,0),1)</f>
        <v>1</v>
      </c>
      <c r="X412" s="425" t="s">
        <v>2165</v>
      </c>
      <c r="Y412" s="1477" t="str">
        <f t="shared" si="6"/>
        <v/>
      </c>
    </row>
    <row r="413" spans="1:25" customFormat="1">
      <c r="A413" s="1439" t="s">
        <v>2163</v>
      </c>
      <c r="B413" s="1425" t="s">
        <v>817</v>
      </c>
      <c r="C413" s="1425"/>
      <c r="D413" s="1425"/>
      <c r="E413" s="579"/>
      <c r="F413" s="670" t="str">
        <f>IFERROR(VLOOKUP(A413,Factura1_0!$K$5:$K$234,1,0),"1")</f>
        <v>1</v>
      </c>
      <c r="G413" s="670">
        <f>IFERROR(VLOOKUP(A413,Boleta1_0!$K$5:$K$234,1,0),1)</f>
        <v>1</v>
      </c>
      <c r="H413" s="670">
        <f>IFERROR(VLOOKUP(A413,'Servicios Públicos1_0'!$K$5:$K$233,1,0),1)</f>
        <v>1</v>
      </c>
      <c r="I413" s="670">
        <f>IFERROR(VLOOKUP(A413,'Nota de Débito1_0'!$K$5:$K$234,1,0),1)</f>
        <v>1</v>
      </c>
      <c r="J413" s="670">
        <f>IFERROR(VLOOKUP(A413,'Nota de Crédito1_0'!$K$5:$K$234,1,0),1)</f>
        <v>1</v>
      </c>
      <c r="K413" s="670">
        <f>IFERROR(VLOOKUP(A413,Retenciones1_0!$K$5:$K$234,1,0),1)</f>
        <v>1</v>
      </c>
      <c r="L413" s="670">
        <f>IFERROR(VLOOKUP(A413,Percepciones1_0!$K$5:$K$234,1,0),1)</f>
        <v>1</v>
      </c>
      <c r="M413" s="670">
        <f>IFERROR(VLOOKUP(A413,Guía1_0!$K$5:$K$235,1,0),1)</f>
        <v>1</v>
      </c>
      <c r="N413" s="670">
        <f>IFERROR(VLOOKUP(A413,'Resumen Diario1_1'!$K$5:$K$233,1,0),1)</f>
        <v>1</v>
      </c>
      <c r="O413" s="670">
        <f>IFERROR(VLOOKUP(A413,'Comunicación de Baja1_0'!$K$5:$K$233,1,0),1)</f>
        <v>1</v>
      </c>
      <c r="P413" s="670">
        <f>IFERROR(VLOOKUP(A413,'Resumen de reversiones1_0'!$K$5:$K$1000,1,0),1)</f>
        <v>1</v>
      </c>
      <c r="Q413" s="1404">
        <f>IFERROR(VLOOKUP(A413,Factura2_0!$N$5:$N$1045,1,0),1)</f>
        <v>1</v>
      </c>
      <c r="R413" s="670">
        <f>IFERROR(VLOOKUP($A413,Boleta2_0!$N$5:$N$1106,1,0),1)</f>
        <v>1</v>
      </c>
      <c r="S413" s="1404">
        <f>IFERROR(VLOOKUP($A413,'Servicios Públicos2_0'!$N$5:$N$262,1,0),1)</f>
        <v>1</v>
      </c>
      <c r="T413" s="670">
        <f>IFERROR(VLOOKUP($A413,NotaCredito2_0!$N$5:$N$256,1,0),1)</f>
        <v>1</v>
      </c>
      <c r="U413" s="670">
        <f>IFERROR(VLOOKUP($A413,NotaDebito2_0!$N$5:$N$253,1,0),1)</f>
        <v>1</v>
      </c>
      <c r="V413" s="670">
        <f>IFERROR(VLOOKUP($A413,General!$C$5:$C$233,1,0),1)</f>
        <v>1</v>
      </c>
      <c r="W413" s="670">
        <f>IFERROR(VLOOKUP($A413,Firma!$H$5:$H$233,1,0),1)</f>
        <v>1</v>
      </c>
      <c r="X413" s="425" t="s">
        <v>2163</v>
      </c>
      <c r="Y413" s="1477" t="str">
        <f t="shared" si="6"/>
        <v/>
      </c>
    </row>
    <row r="414" spans="1:25" customFormat="1">
      <c r="A414" s="1439" t="s">
        <v>2162</v>
      </c>
      <c r="B414" s="1425" t="s">
        <v>845</v>
      </c>
      <c r="C414" s="1425"/>
      <c r="D414" s="1425"/>
      <c r="E414" s="579"/>
      <c r="F414" s="670" t="str">
        <f>IFERROR(VLOOKUP(A414,Factura1_0!$K$5:$K$234,1,0),"1")</f>
        <v>1</v>
      </c>
      <c r="G414" s="670">
        <f>IFERROR(VLOOKUP(A414,Boleta1_0!$K$5:$K$234,1,0),1)</f>
        <v>1</v>
      </c>
      <c r="H414" s="670">
        <f>IFERROR(VLOOKUP(A414,'Servicios Públicos1_0'!$K$5:$K$233,1,0),1)</f>
        <v>1</v>
      </c>
      <c r="I414" s="670">
        <f>IFERROR(VLOOKUP(A414,'Nota de Débito1_0'!$K$5:$K$234,1,0),1)</f>
        <v>1</v>
      </c>
      <c r="J414" s="670">
        <f>IFERROR(VLOOKUP(A414,'Nota de Crédito1_0'!$K$5:$K$234,1,0),1)</f>
        <v>1</v>
      </c>
      <c r="K414" s="670">
        <f>IFERROR(VLOOKUP(A414,Retenciones1_0!$K$5:$K$234,1,0),1)</f>
        <v>1</v>
      </c>
      <c r="L414" s="670">
        <f>IFERROR(VLOOKUP(A414,Percepciones1_0!$K$5:$K$234,1,0),1)</f>
        <v>1</v>
      </c>
      <c r="M414" s="670">
        <f>IFERROR(VLOOKUP(A414,Guía1_0!$K$5:$K$235,1,0),1)</f>
        <v>1</v>
      </c>
      <c r="N414" s="670">
        <f>IFERROR(VLOOKUP(A414,'Resumen Diario1_1'!$K$5:$K$233,1,0),1)</f>
        <v>1</v>
      </c>
      <c r="O414" s="670" t="str">
        <f>IFERROR(VLOOKUP(A414,'Comunicación de Baja1_0'!$K$5:$K$233,1,0),1)</f>
        <v>2287</v>
      </c>
      <c r="P414" s="670" t="str">
        <f>IFERROR(VLOOKUP(A414,'Resumen de reversiones1_0'!$K$5:$K$1000,1,0),1)</f>
        <v>2287</v>
      </c>
      <c r="Q414" s="1404">
        <f>IFERROR(VLOOKUP(A414,Factura2_0!$N$5:$N$1045,1,0),1)</f>
        <v>1</v>
      </c>
      <c r="R414" s="670">
        <f>IFERROR(VLOOKUP($A414,Boleta2_0!$N$5:$N$1106,1,0),1)</f>
        <v>1</v>
      </c>
      <c r="S414" s="1404">
        <f>IFERROR(VLOOKUP($A414,'Servicios Públicos2_0'!$N$5:$N$262,1,0),1)</f>
        <v>1</v>
      </c>
      <c r="T414" s="670">
        <f>IFERROR(VLOOKUP($A414,NotaCredito2_0!$N$5:$N$256,1,0),1)</f>
        <v>1</v>
      </c>
      <c r="U414" s="670">
        <f>IFERROR(VLOOKUP($A414,NotaDebito2_0!$N$5:$N$253,1,0),1)</f>
        <v>1</v>
      </c>
      <c r="V414" s="670">
        <f>IFERROR(VLOOKUP($A414,General!$C$5:$C$233,1,0),1)</f>
        <v>1</v>
      </c>
      <c r="W414" s="670">
        <f>IFERROR(VLOOKUP($A414,Firma!$H$5:$H$233,1,0),1)</f>
        <v>1</v>
      </c>
      <c r="X414" s="425" t="s">
        <v>2162</v>
      </c>
      <c r="Y414" s="1477" t="str">
        <f t="shared" si="6"/>
        <v>2287</v>
      </c>
    </row>
    <row r="415" spans="1:25" customFormat="1">
      <c r="A415" s="1439" t="s">
        <v>2161</v>
      </c>
      <c r="B415" s="1425" t="s">
        <v>844</v>
      </c>
      <c r="C415" s="1425"/>
      <c r="D415" s="1425"/>
      <c r="E415" s="579"/>
      <c r="F415" s="670" t="str">
        <f>IFERROR(VLOOKUP(A415,Factura1_0!$K$5:$K$234,1,0),"1")</f>
        <v>1</v>
      </c>
      <c r="G415" s="670">
        <f>IFERROR(VLOOKUP(A415,Boleta1_0!$K$5:$K$234,1,0),1)</f>
        <v>1</v>
      </c>
      <c r="H415" s="670">
        <f>IFERROR(VLOOKUP(A415,'Servicios Públicos1_0'!$K$5:$K$233,1,0),1)</f>
        <v>1</v>
      </c>
      <c r="I415" s="670">
        <f>IFERROR(VLOOKUP(A415,'Nota de Débito1_0'!$K$5:$K$234,1,0),1)</f>
        <v>1</v>
      </c>
      <c r="J415" s="670">
        <f>IFERROR(VLOOKUP(A415,'Nota de Crédito1_0'!$K$5:$K$234,1,0),1)</f>
        <v>1</v>
      </c>
      <c r="K415" s="670">
        <f>IFERROR(VLOOKUP(A415,Retenciones1_0!$K$5:$K$234,1,0),1)</f>
        <v>1</v>
      </c>
      <c r="L415" s="670">
        <f>IFERROR(VLOOKUP(A415,Percepciones1_0!$K$5:$K$234,1,0),1)</f>
        <v>1</v>
      </c>
      <c r="M415" s="670">
        <f>IFERROR(VLOOKUP(A415,Guía1_0!$K$5:$K$235,1,0),1)</f>
        <v>1</v>
      </c>
      <c r="N415" s="670">
        <f>IFERROR(VLOOKUP(A415,'Resumen Diario1_1'!$K$5:$K$233,1,0),1)</f>
        <v>1</v>
      </c>
      <c r="O415" s="670" t="str">
        <f>IFERROR(VLOOKUP(A415,'Comunicación de Baja1_0'!$K$5:$K$233,1,0),1)</f>
        <v>2288</v>
      </c>
      <c r="P415" s="670" t="str">
        <f>IFERROR(VLOOKUP(A415,'Resumen de reversiones1_0'!$K$5:$K$1000,1,0),1)</f>
        <v>2288</v>
      </c>
      <c r="Q415" s="1404">
        <f>IFERROR(VLOOKUP(A415,Factura2_0!$N$5:$N$1045,1,0),1)</f>
        <v>1</v>
      </c>
      <c r="R415" s="670">
        <f>IFERROR(VLOOKUP($A415,Boleta2_0!$N$5:$N$1106,1,0),1)</f>
        <v>1</v>
      </c>
      <c r="S415" s="1404">
        <f>IFERROR(VLOOKUP($A415,'Servicios Públicos2_0'!$N$5:$N$262,1,0),1)</f>
        <v>1</v>
      </c>
      <c r="T415" s="670">
        <f>IFERROR(VLOOKUP($A415,NotaCredito2_0!$N$5:$N$256,1,0),1)</f>
        <v>1</v>
      </c>
      <c r="U415" s="670">
        <f>IFERROR(VLOOKUP($A415,NotaDebito2_0!$N$5:$N$253,1,0),1)</f>
        <v>1</v>
      </c>
      <c r="V415" s="670">
        <f>IFERROR(VLOOKUP($A415,General!$C$5:$C$233,1,0),1)</f>
        <v>1</v>
      </c>
      <c r="W415" s="670">
        <f>IFERROR(VLOOKUP($A415,Firma!$H$5:$H$233,1,0),1)</f>
        <v>1</v>
      </c>
      <c r="X415" s="425" t="s">
        <v>2161</v>
      </c>
      <c r="Y415" s="1477" t="str">
        <f t="shared" si="6"/>
        <v>2288</v>
      </c>
    </row>
    <row r="416" spans="1:25" customFormat="1">
      <c r="A416" s="1439" t="s">
        <v>2160</v>
      </c>
      <c r="B416" s="1425" t="s">
        <v>2159</v>
      </c>
      <c r="C416" s="1425"/>
      <c r="D416" s="1425"/>
      <c r="E416" s="579"/>
      <c r="F416" s="670" t="str">
        <f>IFERROR(VLOOKUP(A416,Factura1_0!$K$5:$K$234,1,0),"1")</f>
        <v>1</v>
      </c>
      <c r="G416" s="670">
        <f>IFERROR(VLOOKUP(A416,Boleta1_0!$K$5:$K$234,1,0),1)</f>
        <v>1</v>
      </c>
      <c r="H416" s="670">
        <f>IFERROR(VLOOKUP(A416,'Servicios Públicos1_0'!$K$5:$K$233,1,0),1)</f>
        <v>1</v>
      </c>
      <c r="I416" s="670">
        <f>IFERROR(VLOOKUP(A416,'Nota de Débito1_0'!$K$5:$K$234,1,0),1)</f>
        <v>1</v>
      </c>
      <c r="J416" s="670">
        <f>IFERROR(VLOOKUP(A416,'Nota de Crédito1_0'!$K$5:$K$234,1,0),1)</f>
        <v>1</v>
      </c>
      <c r="K416" s="670">
        <f>IFERROR(VLOOKUP(A416,Retenciones1_0!$K$5:$K$234,1,0),1)</f>
        <v>1</v>
      </c>
      <c r="L416" s="670">
        <f>IFERROR(VLOOKUP(A416,Percepciones1_0!$K$5:$K$234,1,0),1)</f>
        <v>1</v>
      </c>
      <c r="M416" s="670">
        <f>IFERROR(VLOOKUP(A416,Guía1_0!$K$5:$K$235,1,0),1)</f>
        <v>1</v>
      </c>
      <c r="N416" s="670">
        <f>IFERROR(VLOOKUP(A416,'Resumen Diario1_1'!$K$5:$K$233,1,0),1)</f>
        <v>1</v>
      </c>
      <c r="O416" s="670">
        <f>IFERROR(VLOOKUP(A416,'Comunicación de Baja1_0'!$K$5:$K$233,1,0),1)</f>
        <v>1</v>
      </c>
      <c r="P416" s="670">
        <f>IFERROR(VLOOKUP(A416,'Resumen de reversiones1_0'!$K$5:$K$1000,1,0),1)</f>
        <v>1</v>
      </c>
      <c r="Q416" s="1404">
        <f>IFERROR(VLOOKUP(A416,Factura2_0!$N$5:$N$1045,1,0),1)</f>
        <v>1</v>
      </c>
      <c r="R416" s="670">
        <f>IFERROR(VLOOKUP($A416,Boleta2_0!$N$5:$N$1106,1,0),1)</f>
        <v>1</v>
      </c>
      <c r="S416" s="1404">
        <f>IFERROR(VLOOKUP($A416,'Servicios Públicos2_0'!$N$5:$N$262,1,0),1)</f>
        <v>1</v>
      </c>
      <c r="T416" s="670">
        <f>IFERROR(VLOOKUP($A416,NotaCredito2_0!$N$5:$N$256,1,0),1)</f>
        <v>1</v>
      </c>
      <c r="U416" s="670">
        <f>IFERROR(VLOOKUP($A416,NotaDebito2_0!$N$5:$N$253,1,0),1)</f>
        <v>1</v>
      </c>
      <c r="V416" s="670">
        <f>IFERROR(VLOOKUP($A416,General!$C$5:$C$233,1,0),1)</f>
        <v>1</v>
      </c>
      <c r="W416" s="670">
        <f>IFERROR(VLOOKUP($A416,Firma!$H$5:$H$233,1,0),1)</f>
        <v>1</v>
      </c>
      <c r="X416" s="425" t="s">
        <v>2160</v>
      </c>
      <c r="Y416" s="1477" t="str">
        <f t="shared" si="6"/>
        <v/>
      </c>
    </row>
    <row r="417" spans="1:25" customFormat="1">
      <c r="A417" s="1439" t="s">
        <v>2158</v>
      </c>
      <c r="B417" s="1425" t="s">
        <v>843</v>
      </c>
      <c r="C417" s="1425"/>
      <c r="D417" s="1425"/>
      <c r="E417" s="579"/>
      <c r="F417" s="670" t="str">
        <f>IFERROR(VLOOKUP(A417,Factura1_0!$K$5:$K$234,1,0),"1")</f>
        <v>1</v>
      </c>
      <c r="G417" s="670">
        <f>IFERROR(VLOOKUP(A417,Boleta1_0!$K$5:$K$234,1,0),1)</f>
        <v>1</v>
      </c>
      <c r="H417" s="670">
        <f>IFERROR(VLOOKUP(A417,'Servicios Públicos1_0'!$K$5:$K$233,1,0),1)</f>
        <v>1</v>
      </c>
      <c r="I417" s="670">
        <f>IFERROR(VLOOKUP(A417,'Nota de Débito1_0'!$K$5:$K$234,1,0),1)</f>
        <v>1</v>
      </c>
      <c r="J417" s="670">
        <f>IFERROR(VLOOKUP(A417,'Nota de Crédito1_0'!$K$5:$K$234,1,0),1)</f>
        <v>1</v>
      </c>
      <c r="K417" s="670">
        <f>IFERROR(VLOOKUP(A417,Retenciones1_0!$K$5:$K$234,1,0),1)</f>
        <v>1</v>
      </c>
      <c r="L417" s="670">
        <f>IFERROR(VLOOKUP(A417,Percepciones1_0!$K$5:$K$234,1,0),1)</f>
        <v>1</v>
      </c>
      <c r="M417" s="670">
        <f>IFERROR(VLOOKUP(A417,Guía1_0!$K$5:$K$235,1,0),1)</f>
        <v>1</v>
      </c>
      <c r="N417" s="670">
        <f>IFERROR(VLOOKUP(A417,'Resumen Diario1_1'!$K$5:$K$233,1,0),1)</f>
        <v>1</v>
      </c>
      <c r="O417" s="670">
        <f>IFERROR(VLOOKUP(A417,'Comunicación de Baja1_0'!$K$5:$K$233,1,0),1)</f>
        <v>1</v>
      </c>
      <c r="P417" s="670">
        <f>IFERROR(VLOOKUP(A417,'Resumen de reversiones1_0'!$K$5:$K$1000,1,0),1)</f>
        <v>1</v>
      </c>
      <c r="Q417" s="1404">
        <f>IFERROR(VLOOKUP(A417,Factura2_0!$N$5:$N$1045,1,0),1)</f>
        <v>1</v>
      </c>
      <c r="R417" s="670">
        <f>IFERROR(VLOOKUP($A417,Boleta2_0!$N$5:$N$1106,1,0),1)</f>
        <v>1</v>
      </c>
      <c r="S417" s="1404">
        <f>IFERROR(VLOOKUP($A417,'Servicios Públicos2_0'!$N$5:$N$262,1,0),1)</f>
        <v>1</v>
      </c>
      <c r="T417" s="670">
        <f>IFERROR(VLOOKUP($A417,NotaCredito2_0!$N$5:$N$256,1,0),1)</f>
        <v>1</v>
      </c>
      <c r="U417" s="670">
        <f>IFERROR(VLOOKUP($A417,NotaDebito2_0!$N$5:$N$253,1,0),1)</f>
        <v>1</v>
      </c>
      <c r="V417" s="670">
        <f>IFERROR(VLOOKUP($A417,General!$C$5:$C$233,1,0),1)</f>
        <v>1</v>
      </c>
      <c r="W417" s="670">
        <f>IFERROR(VLOOKUP($A417,Firma!$H$5:$H$233,1,0),1)</f>
        <v>1</v>
      </c>
      <c r="X417" s="425" t="s">
        <v>2158</v>
      </c>
      <c r="Y417" s="1477" t="str">
        <f t="shared" si="6"/>
        <v/>
      </c>
    </row>
    <row r="418" spans="1:25" customFormat="1">
      <c r="A418" s="1439" t="s">
        <v>2157</v>
      </c>
      <c r="B418" s="1425" t="s">
        <v>2156</v>
      </c>
      <c r="C418" s="1425"/>
      <c r="D418" s="1425"/>
      <c r="E418" s="579"/>
      <c r="F418" s="670" t="str">
        <f>IFERROR(VLOOKUP(A418,Factura1_0!$K$5:$K$234,1,0),"1")</f>
        <v>1</v>
      </c>
      <c r="G418" s="670">
        <f>IFERROR(VLOOKUP(A418,Boleta1_0!$K$5:$K$234,1,0),1)</f>
        <v>1</v>
      </c>
      <c r="H418" s="670">
        <f>IFERROR(VLOOKUP(A418,'Servicios Públicos1_0'!$K$5:$K$233,1,0),1)</f>
        <v>1</v>
      </c>
      <c r="I418" s="670">
        <f>IFERROR(VLOOKUP(A418,'Nota de Débito1_0'!$K$5:$K$234,1,0),1)</f>
        <v>1</v>
      </c>
      <c r="J418" s="670">
        <f>IFERROR(VLOOKUP(A418,'Nota de Crédito1_0'!$K$5:$K$234,1,0),1)</f>
        <v>1</v>
      </c>
      <c r="K418" s="670">
        <f>IFERROR(VLOOKUP(A418,Retenciones1_0!$K$5:$K$234,1,0),1)</f>
        <v>1</v>
      </c>
      <c r="L418" s="670">
        <f>IFERROR(VLOOKUP(A418,Percepciones1_0!$K$5:$K$234,1,0),1)</f>
        <v>1</v>
      </c>
      <c r="M418" s="670">
        <f>IFERROR(VLOOKUP(A418,Guía1_0!$K$5:$K$235,1,0),1)</f>
        <v>1</v>
      </c>
      <c r="N418" s="670">
        <f>IFERROR(VLOOKUP(A418,'Resumen Diario1_1'!$K$5:$K$233,1,0),1)</f>
        <v>1</v>
      </c>
      <c r="O418" s="670">
        <f>IFERROR(VLOOKUP(A418,'Comunicación de Baja1_0'!$K$5:$K$233,1,0),1)</f>
        <v>1</v>
      </c>
      <c r="P418" s="670">
        <f>IFERROR(VLOOKUP(A418,'Resumen de reversiones1_0'!$K$5:$K$1000,1,0),1)</f>
        <v>1</v>
      </c>
      <c r="Q418" s="1404">
        <f>IFERROR(VLOOKUP(A418,Factura2_0!$N$5:$N$1045,1,0),1)</f>
        <v>1</v>
      </c>
      <c r="R418" s="670">
        <f>IFERROR(VLOOKUP($A418,Boleta2_0!$N$5:$N$1106,1,0),1)</f>
        <v>1</v>
      </c>
      <c r="S418" s="1404">
        <f>IFERROR(VLOOKUP($A418,'Servicios Públicos2_0'!$N$5:$N$262,1,0),1)</f>
        <v>1</v>
      </c>
      <c r="T418" s="670">
        <f>IFERROR(VLOOKUP($A418,NotaCredito2_0!$N$5:$N$256,1,0),1)</f>
        <v>1</v>
      </c>
      <c r="U418" s="670">
        <f>IFERROR(VLOOKUP($A418,NotaDebito2_0!$N$5:$N$253,1,0),1)</f>
        <v>1</v>
      </c>
      <c r="V418" s="670">
        <f>IFERROR(VLOOKUP($A418,General!$C$5:$C$233,1,0),1)</f>
        <v>1</v>
      </c>
      <c r="W418" s="670">
        <f>IFERROR(VLOOKUP($A418,Firma!$H$5:$H$233,1,0),1)</f>
        <v>1</v>
      </c>
      <c r="X418" s="425" t="s">
        <v>2157</v>
      </c>
      <c r="Y418" s="1477" t="str">
        <f t="shared" si="6"/>
        <v/>
      </c>
    </row>
    <row r="419" spans="1:25" customFormat="1">
      <c r="A419" s="1439" t="s">
        <v>2155</v>
      </c>
      <c r="B419" s="1425" t="s">
        <v>2154</v>
      </c>
      <c r="C419" s="1425"/>
      <c r="D419" s="1425"/>
      <c r="E419" s="579"/>
      <c r="F419" s="670" t="str">
        <f>IFERROR(VLOOKUP(A419,Factura1_0!$K$5:$K$234,1,0),"1")</f>
        <v>1</v>
      </c>
      <c r="G419" s="670">
        <f>IFERROR(VLOOKUP(A419,Boleta1_0!$K$5:$K$234,1,0),1)</f>
        <v>1</v>
      </c>
      <c r="H419" s="670">
        <f>IFERROR(VLOOKUP(A419,'Servicios Públicos1_0'!$K$5:$K$233,1,0),1)</f>
        <v>1</v>
      </c>
      <c r="I419" s="670">
        <f>IFERROR(VLOOKUP(A419,'Nota de Débito1_0'!$K$5:$K$234,1,0),1)</f>
        <v>1</v>
      </c>
      <c r="J419" s="670">
        <f>IFERROR(VLOOKUP(A419,'Nota de Crédito1_0'!$K$5:$K$234,1,0),1)</f>
        <v>1</v>
      </c>
      <c r="K419" s="670">
        <f>IFERROR(VLOOKUP(A419,Retenciones1_0!$K$5:$K$234,1,0),1)</f>
        <v>1</v>
      </c>
      <c r="L419" s="670">
        <f>IFERROR(VLOOKUP(A419,Percepciones1_0!$K$5:$K$234,1,0),1)</f>
        <v>1</v>
      </c>
      <c r="M419" s="670">
        <f>IFERROR(VLOOKUP(A419,Guía1_0!$K$5:$K$235,1,0),1)</f>
        <v>1</v>
      </c>
      <c r="N419" s="670">
        <f>IFERROR(VLOOKUP(A419,'Resumen Diario1_1'!$K$5:$K$233,1,0),1)</f>
        <v>1</v>
      </c>
      <c r="O419" s="670">
        <f>IFERROR(VLOOKUP(A419,'Comunicación de Baja1_0'!$K$5:$K$233,1,0),1)</f>
        <v>1</v>
      </c>
      <c r="P419" s="670">
        <f>IFERROR(VLOOKUP(A419,'Resumen de reversiones1_0'!$K$5:$K$1000,1,0),1)</f>
        <v>1</v>
      </c>
      <c r="Q419" s="1404">
        <f>IFERROR(VLOOKUP(A419,Factura2_0!$N$5:$N$1045,1,0),1)</f>
        <v>1</v>
      </c>
      <c r="R419" s="670">
        <f>IFERROR(VLOOKUP($A419,Boleta2_0!$N$5:$N$1106,1,0),1)</f>
        <v>1</v>
      </c>
      <c r="S419" s="1404">
        <f>IFERROR(VLOOKUP($A419,'Servicios Públicos2_0'!$N$5:$N$262,1,0),1)</f>
        <v>1</v>
      </c>
      <c r="T419" s="670">
        <f>IFERROR(VLOOKUP($A419,NotaCredito2_0!$N$5:$N$256,1,0),1)</f>
        <v>1</v>
      </c>
      <c r="U419" s="670">
        <f>IFERROR(VLOOKUP($A419,NotaDebito2_0!$N$5:$N$253,1,0),1)</f>
        <v>1</v>
      </c>
      <c r="V419" s="670">
        <f>IFERROR(VLOOKUP($A419,General!$C$5:$C$233,1,0),1)</f>
        <v>1</v>
      </c>
      <c r="W419" s="670">
        <f>IFERROR(VLOOKUP($A419,Firma!$H$5:$H$233,1,0),1)</f>
        <v>1</v>
      </c>
      <c r="X419" s="425" t="s">
        <v>2155</v>
      </c>
      <c r="Y419" s="1477" t="str">
        <f t="shared" si="6"/>
        <v/>
      </c>
    </row>
    <row r="420" spans="1:25" customFormat="1">
      <c r="A420" s="1439" t="s">
        <v>2153</v>
      </c>
      <c r="B420" s="1425" t="s">
        <v>205</v>
      </c>
      <c r="C420" s="1425"/>
      <c r="D420" s="1425"/>
      <c r="E420" s="579"/>
      <c r="F420" s="670" t="str">
        <f>IFERROR(VLOOKUP(A420,Factura1_0!$K$5:$K$234,1,0),"1")</f>
        <v>1</v>
      </c>
      <c r="G420" s="670">
        <f>IFERROR(VLOOKUP(A420,Boleta1_0!$K$5:$K$234,1,0),1)</f>
        <v>1</v>
      </c>
      <c r="H420" s="670">
        <f>IFERROR(VLOOKUP(A420,'Servicios Públicos1_0'!$K$5:$K$233,1,0),1)</f>
        <v>1</v>
      </c>
      <c r="I420" s="670">
        <f>IFERROR(VLOOKUP(A420,'Nota de Débito1_0'!$K$5:$K$234,1,0),1)</f>
        <v>1</v>
      </c>
      <c r="J420" s="670">
        <f>IFERROR(VLOOKUP(A420,'Nota de Crédito1_0'!$K$5:$K$234,1,0),1)</f>
        <v>1</v>
      </c>
      <c r="K420" s="670">
        <f>IFERROR(VLOOKUP(A420,Retenciones1_0!$K$5:$K$234,1,0),1)</f>
        <v>1</v>
      </c>
      <c r="L420" s="670">
        <f>IFERROR(VLOOKUP(A420,Percepciones1_0!$K$5:$K$234,1,0),1)</f>
        <v>1</v>
      </c>
      <c r="M420" s="670">
        <f>IFERROR(VLOOKUP(A420,Guía1_0!$K$5:$K$235,1,0),1)</f>
        <v>1</v>
      </c>
      <c r="N420" s="670">
        <f>IFERROR(VLOOKUP(A420,'Resumen Diario1_1'!$K$5:$K$233,1,0),1)</f>
        <v>1</v>
      </c>
      <c r="O420" s="670">
        <f>IFERROR(VLOOKUP(A420,'Comunicación de Baja1_0'!$K$5:$K$233,1,0),1)</f>
        <v>1</v>
      </c>
      <c r="P420" s="670">
        <f>IFERROR(VLOOKUP(A420,'Resumen de reversiones1_0'!$K$5:$K$1000,1,0),1)</f>
        <v>1</v>
      </c>
      <c r="Q420" s="1404">
        <f>IFERROR(VLOOKUP(A420,Factura2_0!$N$5:$N$1045,1,0),1)</f>
        <v>1</v>
      </c>
      <c r="R420" s="670">
        <f>IFERROR(VLOOKUP($A420,Boleta2_0!$N$5:$N$1106,1,0),1)</f>
        <v>1</v>
      </c>
      <c r="S420" s="1404">
        <f>IFERROR(VLOOKUP($A420,'Servicios Públicos2_0'!$N$5:$N$262,1,0),1)</f>
        <v>1</v>
      </c>
      <c r="T420" s="670">
        <f>IFERROR(VLOOKUP($A420,NotaCredito2_0!$N$5:$N$256,1,0),1)</f>
        <v>1</v>
      </c>
      <c r="U420" s="670">
        <f>IFERROR(VLOOKUP($A420,NotaDebito2_0!$N$5:$N$253,1,0),1)</f>
        <v>1</v>
      </c>
      <c r="V420" s="670">
        <f>IFERROR(VLOOKUP($A420,General!$C$5:$C$233,1,0),1)</f>
        <v>1</v>
      </c>
      <c r="W420" s="670">
        <f>IFERROR(VLOOKUP($A420,Firma!$H$5:$H$233,1,0),1)</f>
        <v>1</v>
      </c>
      <c r="X420" s="425" t="s">
        <v>2153</v>
      </c>
      <c r="Y420" s="1477" t="str">
        <f t="shared" si="6"/>
        <v/>
      </c>
    </row>
    <row r="421" spans="1:25" customFormat="1">
      <c r="A421" s="1439" t="s">
        <v>2152</v>
      </c>
      <c r="B421" s="1425" t="s">
        <v>2151</v>
      </c>
      <c r="C421" s="1425"/>
      <c r="D421" s="1425"/>
      <c r="E421" s="579"/>
      <c r="F421" s="670" t="str">
        <f>IFERROR(VLOOKUP(A421,Factura1_0!$K$5:$K$234,1,0),"1")</f>
        <v>1</v>
      </c>
      <c r="G421" s="670">
        <f>IFERROR(VLOOKUP(A421,Boleta1_0!$K$5:$K$234,1,0),1)</f>
        <v>1</v>
      </c>
      <c r="H421" s="670">
        <f>IFERROR(VLOOKUP(A421,'Servicios Públicos1_0'!$K$5:$K$233,1,0),1)</f>
        <v>1</v>
      </c>
      <c r="I421" s="670">
        <f>IFERROR(VLOOKUP(A421,'Nota de Débito1_0'!$K$5:$K$234,1,0),1)</f>
        <v>1</v>
      </c>
      <c r="J421" s="670">
        <f>IFERROR(VLOOKUP(A421,'Nota de Crédito1_0'!$K$5:$K$234,1,0),1)</f>
        <v>1</v>
      </c>
      <c r="K421" s="670">
        <f>IFERROR(VLOOKUP(A421,Retenciones1_0!$K$5:$K$234,1,0),1)</f>
        <v>1</v>
      </c>
      <c r="L421" s="670">
        <f>IFERROR(VLOOKUP(A421,Percepciones1_0!$K$5:$K$234,1,0),1)</f>
        <v>1</v>
      </c>
      <c r="M421" s="670">
        <f>IFERROR(VLOOKUP(A421,Guía1_0!$K$5:$K$235,1,0),1)</f>
        <v>1</v>
      </c>
      <c r="N421" s="670">
        <f>IFERROR(VLOOKUP(A421,'Resumen Diario1_1'!$K$5:$K$233,1,0),1)</f>
        <v>1</v>
      </c>
      <c r="O421" s="670">
        <f>IFERROR(VLOOKUP(A421,'Comunicación de Baja1_0'!$K$5:$K$233,1,0),1)</f>
        <v>1</v>
      </c>
      <c r="P421" s="670">
        <f>IFERROR(VLOOKUP(A421,'Resumen de reversiones1_0'!$K$5:$K$1000,1,0),1)</f>
        <v>1</v>
      </c>
      <c r="Q421" s="1404">
        <f>IFERROR(VLOOKUP(A421,Factura2_0!$N$5:$N$1045,1,0),1)</f>
        <v>1</v>
      </c>
      <c r="R421" s="670">
        <f>IFERROR(VLOOKUP($A421,Boleta2_0!$N$5:$N$1106,1,0),1)</f>
        <v>1</v>
      </c>
      <c r="S421" s="1404">
        <f>IFERROR(VLOOKUP($A421,'Servicios Públicos2_0'!$N$5:$N$262,1,0),1)</f>
        <v>1</v>
      </c>
      <c r="T421" s="670">
        <f>IFERROR(VLOOKUP($A421,NotaCredito2_0!$N$5:$N$256,1,0),1)</f>
        <v>1</v>
      </c>
      <c r="U421" s="670">
        <f>IFERROR(VLOOKUP($A421,NotaDebito2_0!$N$5:$N$253,1,0),1)</f>
        <v>1</v>
      </c>
      <c r="V421" s="670">
        <f>IFERROR(VLOOKUP($A421,General!$C$5:$C$233,1,0),1)</f>
        <v>1</v>
      </c>
      <c r="W421" s="670">
        <f>IFERROR(VLOOKUP($A421,Firma!$H$5:$H$233,1,0),1)</f>
        <v>1</v>
      </c>
      <c r="X421" s="425" t="s">
        <v>2152</v>
      </c>
      <c r="Y421" s="1477" t="str">
        <f t="shared" si="6"/>
        <v/>
      </c>
    </row>
    <row r="422" spans="1:25" customFormat="1">
      <c r="A422" s="1439" t="s">
        <v>2150</v>
      </c>
      <c r="B422" s="1425" t="s">
        <v>2149</v>
      </c>
      <c r="C422" s="1425"/>
      <c r="D422" s="1425"/>
      <c r="E422" s="579"/>
      <c r="F422" s="670" t="str">
        <f>IFERROR(VLOOKUP(A422,Factura1_0!$K$5:$K$234,1,0),"1")</f>
        <v>1</v>
      </c>
      <c r="G422" s="670">
        <f>IFERROR(VLOOKUP(A422,Boleta1_0!$K$5:$K$234,1,0),1)</f>
        <v>1</v>
      </c>
      <c r="H422" s="670">
        <f>IFERROR(VLOOKUP(A422,'Servicios Públicos1_0'!$K$5:$K$233,1,0),1)</f>
        <v>1</v>
      </c>
      <c r="I422" s="670">
        <f>IFERROR(VLOOKUP(A422,'Nota de Débito1_0'!$K$5:$K$234,1,0),1)</f>
        <v>1</v>
      </c>
      <c r="J422" s="670">
        <f>IFERROR(VLOOKUP(A422,'Nota de Crédito1_0'!$K$5:$K$234,1,0),1)</f>
        <v>1</v>
      </c>
      <c r="K422" s="670">
        <f>IFERROR(VLOOKUP(A422,Retenciones1_0!$K$5:$K$234,1,0),1)</f>
        <v>1</v>
      </c>
      <c r="L422" s="670">
        <f>IFERROR(VLOOKUP(A422,Percepciones1_0!$K$5:$K$234,1,0),1)</f>
        <v>1</v>
      </c>
      <c r="M422" s="670">
        <f>IFERROR(VLOOKUP(A422,Guía1_0!$K$5:$K$235,1,0),1)</f>
        <v>1</v>
      </c>
      <c r="N422" s="670">
        <f>IFERROR(VLOOKUP(A422,'Resumen Diario1_1'!$K$5:$K$233,1,0),1)</f>
        <v>1</v>
      </c>
      <c r="O422" s="670">
        <f>IFERROR(VLOOKUP(A422,'Comunicación de Baja1_0'!$K$5:$K$233,1,0),1)</f>
        <v>1</v>
      </c>
      <c r="P422" s="670">
        <f>IFERROR(VLOOKUP(A422,'Resumen de reversiones1_0'!$K$5:$K$1000,1,0),1)</f>
        <v>1</v>
      </c>
      <c r="Q422" s="1404">
        <f>IFERROR(VLOOKUP(A422,Factura2_0!$N$5:$N$1045,1,0),1)</f>
        <v>1</v>
      </c>
      <c r="R422" s="670">
        <f>IFERROR(VLOOKUP($A422,Boleta2_0!$N$5:$N$1106,1,0),1)</f>
        <v>1</v>
      </c>
      <c r="S422" s="1404">
        <f>IFERROR(VLOOKUP($A422,'Servicios Públicos2_0'!$N$5:$N$262,1,0),1)</f>
        <v>1</v>
      </c>
      <c r="T422" s="670">
        <f>IFERROR(VLOOKUP($A422,NotaCredito2_0!$N$5:$N$256,1,0),1)</f>
        <v>1</v>
      </c>
      <c r="U422" s="670">
        <f>IFERROR(VLOOKUP($A422,NotaDebito2_0!$N$5:$N$253,1,0),1)</f>
        <v>1</v>
      </c>
      <c r="V422" s="670">
        <f>IFERROR(VLOOKUP($A422,General!$C$5:$C$233,1,0),1)</f>
        <v>1</v>
      </c>
      <c r="W422" s="670">
        <f>IFERROR(VLOOKUP($A422,Firma!$H$5:$H$233,1,0),1)</f>
        <v>1</v>
      </c>
      <c r="X422" s="425" t="s">
        <v>2150</v>
      </c>
      <c r="Y422" s="1477" t="str">
        <f t="shared" si="6"/>
        <v/>
      </c>
    </row>
    <row r="423" spans="1:25" customFormat="1">
      <c r="A423" s="1439" t="s">
        <v>2148</v>
      </c>
      <c r="B423" s="1425" t="s">
        <v>849</v>
      </c>
      <c r="C423" s="1425"/>
      <c r="D423" s="1425"/>
      <c r="E423" s="579"/>
      <c r="F423" s="670" t="str">
        <f>IFERROR(VLOOKUP(A423,Factura1_0!$K$5:$K$234,1,0),"1")</f>
        <v>1</v>
      </c>
      <c r="G423" s="670">
        <f>IFERROR(VLOOKUP(A423,Boleta1_0!$K$5:$K$234,1,0),1)</f>
        <v>1</v>
      </c>
      <c r="H423" s="670">
        <f>IFERROR(VLOOKUP(A423,'Servicios Públicos1_0'!$K$5:$K$233,1,0),1)</f>
        <v>1</v>
      </c>
      <c r="I423" s="670">
        <f>IFERROR(VLOOKUP(A423,'Nota de Débito1_0'!$K$5:$K$234,1,0),1)</f>
        <v>1</v>
      </c>
      <c r="J423" s="670">
        <f>IFERROR(VLOOKUP(A423,'Nota de Crédito1_0'!$K$5:$K$234,1,0),1)</f>
        <v>1</v>
      </c>
      <c r="K423" s="670">
        <f>IFERROR(VLOOKUP(A423,Retenciones1_0!$K$5:$K$234,1,0),1)</f>
        <v>1</v>
      </c>
      <c r="L423" s="670">
        <f>IFERROR(VLOOKUP(A423,Percepciones1_0!$K$5:$K$234,1,0),1)</f>
        <v>1</v>
      </c>
      <c r="M423" s="670">
        <f>IFERROR(VLOOKUP(A423,Guía1_0!$K$5:$K$235,1,0),1)</f>
        <v>1</v>
      </c>
      <c r="N423" s="670">
        <f>IFERROR(VLOOKUP(A423,'Resumen Diario1_1'!$K$5:$K$233,1,0),1)</f>
        <v>1</v>
      </c>
      <c r="O423" s="670">
        <f>IFERROR(VLOOKUP(A423,'Comunicación de Baja1_0'!$K$5:$K$233,1,0),1)</f>
        <v>1</v>
      </c>
      <c r="P423" s="670">
        <f>IFERROR(VLOOKUP(A423,'Resumen de reversiones1_0'!$K$5:$K$1000,1,0),1)</f>
        <v>1</v>
      </c>
      <c r="Q423" s="1404">
        <f>IFERROR(VLOOKUP(A423,Factura2_0!$N$5:$N$1045,1,0),1)</f>
        <v>1</v>
      </c>
      <c r="R423" s="670">
        <f>IFERROR(VLOOKUP($A423,Boleta2_0!$N$5:$N$1106,1,0),1)</f>
        <v>1</v>
      </c>
      <c r="S423" s="1404">
        <f>IFERROR(VLOOKUP($A423,'Servicios Públicos2_0'!$N$5:$N$262,1,0),1)</f>
        <v>1</v>
      </c>
      <c r="T423" s="670">
        <f>IFERROR(VLOOKUP($A423,NotaCredito2_0!$N$5:$N$256,1,0),1)</f>
        <v>1</v>
      </c>
      <c r="U423" s="670">
        <f>IFERROR(VLOOKUP($A423,NotaDebito2_0!$N$5:$N$253,1,0),1)</f>
        <v>1</v>
      </c>
      <c r="V423" s="670">
        <f>IFERROR(VLOOKUP($A423,General!$C$5:$C$233,1,0),1)</f>
        <v>1</v>
      </c>
      <c r="W423" s="670">
        <f>IFERROR(VLOOKUP($A423,Firma!$H$5:$H$233,1,0),1)</f>
        <v>1</v>
      </c>
      <c r="X423" s="425" t="s">
        <v>2148</v>
      </c>
      <c r="Y423" s="1477" t="str">
        <f t="shared" si="6"/>
        <v/>
      </c>
    </row>
    <row r="424" spans="1:25" customFormat="1">
      <c r="A424" s="1439" t="s">
        <v>2147</v>
      </c>
      <c r="B424" s="1425" t="s">
        <v>848</v>
      </c>
      <c r="C424" s="1425"/>
      <c r="D424" s="1425"/>
      <c r="E424" s="579"/>
      <c r="F424" s="670" t="str">
        <f>IFERROR(VLOOKUP(A424,Factura1_0!$K$5:$K$234,1,0),"1")</f>
        <v>1</v>
      </c>
      <c r="G424" s="670">
        <f>IFERROR(VLOOKUP(A424,Boleta1_0!$K$5:$K$234,1,0),1)</f>
        <v>1</v>
      </c>
      <c r="H424" s="670">
        <f>IFERROR(VLOOKUP(A424,'Servicios Públicos1_0'!$K$5:$K$233,1,0),1)</f>
        <v>1</v>
      </c>
      <c r="I424" s="670">
        <f>IFERROR(VLOOKUP(A424,'Nota de Débito1_0'!$K$5:$K$234,1,0),1)</f>
        <v>1</v>
      </c>
      <c r="J424" s="670">
        <f>IFERROR(VLOOKUP(A424,'Nota de Crédito1_0'!$K$5:$K$234,1,0),1)</f>
        <v>1</v>
      </c>
      <c r="K424" s="670">
        <f>IFERROR(VLOOKUP(A424,Retenciones1_0!$K$5:$K$234,1,0),1)</f>
        <v>1</v>
      </c>
      <c r="L424" s="670">
        <f>IFERROR(VLOOKUP(A424,Percepciones1_0!$K$5:$K$234,1,0),1)</f>
        <v>1</v>
      </c>
      <c r="M424" s="670">
        <f>IFERROR(VLOOKUP(A424,Guía1_0!$K$5:$K$235,1,0),1)</f>
        <v>1</v>
      </c>
      <c r="N424" s="670">
        <f>IFERROR(VLOOKUP(A424,'Resumen Diario1_1'!$K$5:$K$233,1,0),1)</f>
        <v>1</v>
      </c>
      <c r="O424" s="670">
        <f>IFERROR(VLOOKUP(A424,'Comunicación de Baja1_0'!$K$5:$K$233,1,0),1)</f>
        <v>1</v>
      </c>
      <c r="P424" s="670">
        <f>IFERROR(VLOOKUP(A424,'Resumen de reversiones1_0'!$K$5:$K$1000,1,0),1)</f>
        <v>1</v>
      </c>
      <c r="Q424" s="1404">
        <f>IFERROR(VLOOKUP(A424,Factura2_0!$N$5:$N$1045,1,0),1)</f>
        <v>1</v>
      </c>
      <c r="R424" s="670">
        <f>IFERROR(VLOOKUP($A424,Boleta2_0!$N$5:$N$1106,1,0),1)</f>
        <v>1</v>
      </c>
      <c r="S424" s="1404">
        <f>IFERROR(VLOOKUP($A424,'Servicios Públicos2_0'!$N$5:$N$262,1,0),1)</f>
        <v>1</v>
      </c>
      <c r="T424" s="670">
        <f>IFERROR(VLOOKUP($A424,NotaCredito2_0!$N$5:$N$256,1,0),1)</f>
        <v>1</v>
      </c>
      <c r="U424" s="670">
        <f>IFERROR(VLOOKUP($A424,NotaDebito2_0!$N$5:$N$253,1,0),1)</f>
        <v>1</v>
      </c>
      <c r="V424" s="670">
        <f>IFERROR(VLOOKUP($A424,General!$C$5:$C$233,1,0),1)</f>
        <v>1</v>
      </c>
      <c r="W424" s="670">
        <f>IFERROR(VLOOKUP($A424,Firma!$H$5:$H$233,1,0),1)</f>
        <v>1</v>
      </c>
      <c r="X424" s="425" t="s">
        <v>2147</v>
      </c>
      <c r="Y424" s="1477" t="str">
        <f t="shared" si="6"/>
        <v/>
      </c>
    </row>
    <row r="425" spans="1:25" customFormat="1">
      <c r="A425" s="1439" t="s">
        <v>2146</v>
      </c>
      <c r="B425" s="1425" t="s">
        <v>837</v>
      </c>
      <c r="C425" s="1425"/>
      <c r="D425" s="1425"/>
      <c r="E425" s="579"/>
      <c r="F425" s="670" t="str">
        <f>IFERROR(VLOOKUP(A425,Factura1_0!$K$5:$K$234,1,0),"1")</f>
        <v>1</v>
      </c>
      <c r="G425" s="670">
        <f>IFERROR(VLOOKUP(A425,Boleta1_0!$K$5:$K$234,1,0),1)</f>
        <v>1</v>
      </c>
      <c r="H425" s="670">
        <f>IFERROR(VLOOKUP(A425,'Servicios Públicos1_0'!$K$5:$K$233,1,0),1)</f>
        <v>1</v>
      </c>
      <c r="I425" s="670">
        <f>IFERROR(VLOOKUP(A425,'Nota de Débito1_0'!$K$5:$K$234,1,0),1)</f>
        <v>1</v>
      </c>
      <c r="J425" s="670">
        <f>IFERROR(VLOOKUP(A425,'Nota de Crédito1_0'!$K$5:$K$234,1,0),1)</f>
        <v>1</v>
      </c>
      <c r="K425" s="670">
        <f>IFERROR(VLOOKUP(A425,Retenciones1_0!$K$5:$K$234,1,0),1)</f>
        <v>1</v>
      </c>
      <c r="L425" s="670">
        <f>IFERROR(VLOOKUP(A425,Percepciones1_0!$K$5:$K$234,1,0),1)</f>
        <v>1</v>
      </c>
      <c r="M425" s="670">
        <f>IFERROR(VLOOKUP(A425,Guía1_0!$K$5:$K$235,1,0),1)</f>
        <v>1</v>
      </c>
      <c r="N425" s="670">
        <f>IFERROR(VLOOKUP(A425,'Resumen Diario1_1'!$K$5:$K$233,1,0),1)</f>
        <v>1</v>
      </c>
      <c r="O425" s="670">
        <f>IFERROR(VLOOKUP(A425,'Comunicación de Baja1_0'!$K$5:$K$233,1,0),1)</f>
        <v>1</v>
      </c>
      <c r="P425" s="670">
        <f>IFERROR(VLOOKUP(A425,'Resumen de reversiones1_0'!$K$5:$K$1000,1,0),1)</f>
        <v>1</v>
      </c>
      <c r="Q425" s="1404">
        <f>IFERROR(VLOOKUP(A425,Factura2_0!$N$5:$N$1045,1,0),1)</f>
        <v>1</v>
      </c>
      <c r="R425" s="670">
        <f>IFERROR(VLOOKUP($A425,Boleta2_0!$N$5:$N$1106,1,0),1)</f>
        <v>1</v>
      </c>
      <c r="S425" s="1404">
        <f>IFERROR(VLOOKUP($A425,'Servicios Públicos2_0'!$N$5:$N$262,1,0),1)</f>
        <v>1</v>
      </c>
      <c r="T425" s="670">
        <f>IFERROR(VLOOKUP($A425,NotaCredito2_0!$N$5:$N$256,1,0),1)</f>
        <v>1</v>
      </c>
      <c r="U425" s="670">
        <f>IFERROR(VLOOKUP($A425,NotaDebito2_0!$N$5:$N$253,1,0),1)</f>
        <v>1</v>
      </c>
      <c r="V425" s="670">
        <f>IFERROR(VLOOKUP($A425,General!$C$5:$C$233,1,0),1)</f>
        <v>1</v>
      </c>
      <c r="W425" s="670">
        <f>IFERROR(VLOOKUP($A425,Firma!$H$5:$H$233,1,0),1)</f>
        <v>1</v>
      </c>
      <c r="X425" s="425" t="s">
        <v>2146</v>
      </c>
      <c r="Y425" s="1477" t="str">
        <f t="shared" si="6"/>
        <v/>
      </c>
    </row>
    <row r="426" spans="1:25" customFormat="1">
      <c r="A426" s="1439" t="s">
        <v>2145</v>
      </c>
      <c r="B426" s="1425" t="s">
        <v>252</v>
      </c>
      <c r="C426" s="1425"/>
      <c r="D426" s="1425"/>
      <c r="E426" s="579"/>
      <c r="F426" s="670" t="str">
        <f>IFERROR(VLOOKUP(A426,Factura1_0!$K$5:$K$234,1,0),"1")</f>
        <v>1</v>
      </c>
      <c r="G426" s="670">
        <f>IFERROR(VLOOKUP(A426,Boleta1_0!$K$5:$K$234,1,0),1)</f>
        <v>1</v>
      </c>
      <c r="H426" s="670">
        <f>IFERROR(VLOOKUP(A426,'Servicios Públicos1_0'!$K$5:$K$233,1,0),1)</f>
        <v>1</v>
      </c>
      <c r="I426" s="670">
        <f>IFERROR(VLOOKUP(A426,'Nota de Débito1_0'!$K$5:$K$234,1,0),1)</f>
        <v>1</v>
      </c>
      <c r="J426" s="670">
        <f>IFERROR(VLOOKUP(A426,'Nota de Crédito1_0'!$K$5:$K$234,1,0),1)</f>
        <v>1</v>
      </c>
      <c r="K426" s="670">
        <f>IFERROR(VLOOKUP(A426,Retenciones1_0!$K$5:$K$234,1,0),1)</f>
        <v>1</v>
      </c>
      <c r="L426" s="670">
        <f>IFERROR(VLOOKUP(A426,Percepciones1_0!$K$5:$K$234,1,0),1)</f>
        <v>1</v>
      </c>
      <c r="M426" s="670">
        <f>IFERROR(VLOOKUP(A426,Guía1_0!$K$5:$K$235,1,0),1)</f>
        <v>1</v>
      </c>
      <c r="N426" s="670">
        <f>IFERROR(VLOOKUP(A426,'Resumen Diario1_1'!$K$5:$K$233,1,0),1)</f>
        <v>1</v>
      </c>
      <c r="O426" s="670">
        <f>IFERROR(VLOOKUP(A426,'Comunicación de Baja1_0'!$K$5:$K$233,1,0),1)</f>
        <v>1</v>
      </c>
      <c r="P426" s="670">
        <f>IFERROR(VLOOKUP(A426,'Resumen de reversiones1_0'!$K$5:$K$1000,1,0),1)</f>
        <v>1</v>
      </c>
      <c r="Q426" s="1404">
        <f>IFERROR(VLOOKUP(A426,Factura2_0!$N$5:$N$1045,1,0),1)</f>
        <v>1</v>
      </c>
      <c r="R426" s="670">
        <f>IFERROR(VLOOKUP($A426,Boleta2_0!$N$5:$N$1106,1,0),1)</f>
        <v>1</v>
      </c>
      <c r="S426" s="1404">
        <f>IFERROR(VLOOKUP($A426,'Servicios Públicos2_0'!$N$5:$N$262,1,0),1)</f>
        <v>1</v>
      </c>
      <c r="T426" s="670">
        <f>IFERROR(VLOOKUP($A426,NotaCredito2_0!$N$5:$N$256,1,0),1)</f>
        <v>1</v>
      </c>
      <c r="U426" s="670">
        <f>IFERROR(VLOOKUP($A426,NotaDebito2_0!$N$5:$N$253,1,0),1)</f>
        <v>1</v>
      </c>
      <c r="V426" s="670">
        <f>IFERROR(VLOOKUP($A426,General!$C$5:$C$233,1,0),1)</f>
        <v>1</v>
      </c>
      <c r="W426" s="670">
        <f>IFERROR(VLOOKUP($A426,Firma!$H$5:$H$233,1,0),1)</f>
        <v>1</v>
      </c>
      <c r="X426" s="425" t="s">
        <v>2145</v>
      </c>
      <c r="Y426" s="1477" t="str">
        <f t="shared" si="6"/>
        <v/>
      </c>
    </row>
    <row r="427" spans="1:25" customFormat="1">
      <c r="A427" s="1439" t="s">
        <v>2144</v>
      </c>
      <c r="B427" s="1425" t="s">
        <v>1090</v>
      </c>
      <c r="C427" s="1425"/>
      <c r="D427" s="1425"/>
      <c r="E427" s="579"/>
      <c r="F427" s="670" t="str">
        <f>IFERROR(VLOOKUP(A427,Factura1_0!$K$5:$K$234,1,0),"1")</f>
        <v>1</v>
      </c>
      <c r="G427" s="670">
        <f>IFERROR(VLOOKUP(A427,Boleta1_0!$K$5:$K$234,1,0),1)</f>
        <v>1</v>
      </c>
      <c r="H427" s="670">
        <f>IFERROR(VLOOKUP(A427,'Servicios Públicos1_0'!$K$5:$K$233,1,0),1)</f>
        <v>1</v>
      </c>
      <c r="I427" s="670">
        <f>IFERROR(VLOOKUP(A427,'Nota de Débito1_0'!$K$5:$K$234,1,0),1)</f>
        <v>1</v>
      </c>
      <c r="J427" s="670">
        <f>IFERROR(VLOOKUP(A427,'Nota de Crédito1_0'!$K$5:$K$234,1,0),1)</f>
        <v>1</v>
      </c>
      <c r="K427" s="670">
        <f>IFERROR(VLOOKUP(A427,Retenciones1_0!$K$5:$K$234,1,0),1)</f>
        <v>1</v>
      </c>
      <c r="L427" s="670">
        <f>IFERROR(VLOOKUP(A427,Percepciones1_0!$K$5:$K$234,1,0),1)</f>
        <v>1</v>
      </c>
      <c r="M427" s="670">
        <f>IFERROR(VLOOKUP(A427,Guía1_0!$K$5:$K$235,1,0),1)</f>
        <v>1</v>
      </c>
      <c r="N427" s="670">
        <f>IFERROR(VLOOKUP(A427,'Resumen Diario1_1'!$K$5:$K$233,1,0),1)</f>
        <v>1</v>
      </c>
      <c r="O427" s="670">
        <f>IFERROR(VLOOKUP(A427,'Comunicación de Baja1_0'!$K$5:$K$233,1,0),1)</f>
        <v>1</v>
      </c>
      <c r="P427" s="670">
        <f>IFERROR(VLOOKUP(A427,'Resumen de reversiones1_0'!$K$5:$K$1000,1,0),1)</f>
        <v>1</v>
      </c>
      <c r="Q427" s="1404">
        <f>IFERROR(VLOOKUP(A427,Factura2_0!$N$5:$N$1045,1,0),1)</f>
        <v>1</v>
      </c>
      <c r="R427" s="670">
        <f>IFERROR(VLOOKUP($A427,Boleta2_0!$N$5:$N$1106,1,0),1)</f>
        <v>1</v>
      </c>
      <c r="S427" s="1404">
        <f>IFERROR(VLOOKUP($A427,'Servicios Públicos2_0'!$N$5:$N$262,1,0),1)</f>
        <v>1</v>
      </c>
      <c r="T427" s="670">
        <f>IFERROR(VLOOKUP($A427,NotaCredito2_0!$N$5:$N$256,1,0),1)</f>
        <v>1</v>
      </c>
      <c r="U427" s="670">
        <f>IFERROR(VLOOKUP($A427,NotaDebito2_0!$N$5:$N$253,1,0),1)</f>
        <v>1</v>
      </c>
      <c r="V427" s="670">
        <f>IFERROR(VLOOKUP($A427,General!$C$5:$C$233,1,0),1)</f>
        <v>1</v>
      </c>
      <c r="W427" s="670">
        <f>IFERROR(VLOOKUP($A427,Firma!$H$5:$H$233,1,0),1)</f>
        <v>1</v>
      </c>
      <c r="X427" s="425" t="s">
        <v>2144</v>
      </c>
      <c r="Y427" s="1477" t="str">
        <f t="shared" si="6"/>
        <v/>
      </c>
    </row>
    <row r="428" spans="1:25" customFormat="1">
      <c r="A428" s="1439" t="s">
        <v>2143</v>
      </c>
      <c r="B428" s="1425" t="s">
        <v>838</v>
      </c>
      <c r="C428" s="1425"/>
      <c r="D428" s="1425"/>
      <c r="E428" s="579"/>
      <c r="F428" s="670" t="str">
        <f>IFERROR(VLOOKUP(A428,Factura1_0!$K$5:$K$234,1,0),"1")</f>
        <v>1</v>
      </c>
      <c r="G428" s="670">
        <f>IFERROR(VLOOKUP(A428,Boleta1_0!$K$5:$K$234,1,0),1)</f>
        <v>1</v>
      </c>
      <c r="H428" s="670">
        <f>IFERROR(VLOOKUP(A428,'Servicios Públicos1_0'!$K$5:$K$233,1,0),1)</f>
        <v>1</v>
      </c>
      <c r="I428" s="670">
        <f>IFERROR(VLOOKUP(A428,'Nota de Débito1_0'!$K$5:$K$234,1,0),1)</f>
        <v>1</v>
      </c>
      <c r="J428" s="670">
        <f>IFERROR(VLOOKUP(A428,'Nota de Crédito1_0'!$K$5:$K$234,1,0),1)</f>
        <v>1</v>
      </c>
      <c r="K428" s="670">
        <f>IFERROR(VLOOKUP(A428,Retenciones1_0!$K$5:$K$234,1,0),1)</f>
        <v>1</v>
      </c>
      <c r="L428" s="670">
        <f>IFERROR(VLOOKUP(A428,Percepciones1_0!$K$5:$K$234,1,0),1)</f>
        <v>1</v>
      </c>
      <c r="M428" s="670">
        <f>IFERROR(VLOOKUP(A428,Guía1_0!$K$5:$K$235,1,0),1)</f>
        <v>1</v>
      </c>
      <c r="N428" s="670">
        <f>IFERROR(VLOOKUP(A428,'Resumen Diario1_1'!$K$5:$K$233,1,0),1)</f>
        <v>1</v>
      </c>
      <c r="O428" s="670" t="str">
        <f>IFERROR(VLOOKUP(A428,'Comunicación de Baja1_0'!$K$5:$K$233,1,0),1)</f>
        <v>2301</v>
      </c>
      <c r="P428" s="670" t="str">
        <f>IFERROR(VLOOKUP(A428,'Resumen de reversiones1_0'!$K$5:$K$1000,1,0),1)</f>
        <v>2301</v>
      </c>
      <c r="Q428" s="1404">
        <f>IFERROR(VLOOKUP(A428,Factura2_0!$N$5:$N$1045,1,0),1)</f>
        <v>1</v>
      </c>
      <c r="R428" s="670">
        <f>IFERROR(VLOOKUP($A428,Boleta2_0!$N$5:$N$1106,1,0),1)</f>
        <v>1</v>
      </c>
      <c r="S428" s="1404">
        <f>IFERROR(VLOOKUP($A428,'Servicios Públicos2_0'!$N$5:$N$262,1,0),1)</f>
        <v>1</v>
      </c>
      <c r="T428" s="670">
        <f>IFERROR(VLOOKUP($A428,NotaCredito2_0!$N$5:$N$256,1,0),1)</f>
        <v>1</v>
      </c>
      <c r="U428" s="670">
        <f>IFERROR(VLOOKUP($A428,NotaDebito2_0!$N$5:$N$253,1,0),1)</f>
        <v>1</v>
      </c>
      <c r="V428" s="670">
        <f>IFERROR(VLOOKUP($A428,General!$C$5:$C$233,1,0),1)</f>
        <v>1</v>
      </c>
      <c r="W428" s="670">
        <f>IFERROR(VLOOKUP($A428,Firma!$H$5:$H$233,1,0),1)</f>
        <v>1</v>
      </c>
      <c r="X428" s="425" t="s">
        <v>2143</v>
      </c>
      <c r="Y428" s="1477" t="str">
        <f t="shared" si="6"/>
        <v>2301</v>
      </c>
    </row>
    <row r="429" spans="1:25" customFormat="1">
      <c r="A429" s="1439" t="s">
        <v>2142</v>
      </c>
      <c r="B429" s="1425" t="s">
        <v>827</v>
      </c>
      <c r="C429" s="1425"/>
      <c r="D429" s="1425"/>
      <c r="E429" s="579"/>
      <c r="F429" s="670" t="str">
        <f>IFERROR(VLOOKUP(A429,Factura1_0!$K$5:$K$234,1,0),"1")</f>
        <v>1</v>
      </c>
      <c r="G429" s="670">
        <f>IFERROR(VLOOKUP(A429,Boleta1_0!$K$5:$K$234,1,0),1)</f>
        <v>1</v>
      </c>
      <c r="H429" s="670">
        <f>IFERROR(VLOOKUP(A429,'Servicios Públicos1_0'!$K$5:$K$233,1,0),1)</f>
        <v>1</v>
      </c>
      <c r="I429" s="670">
        <f>IFERROR(VLOOKUP(A429,'Nota de Débito1_0'!$K$5:$K$234,1,0),1)</f>
        <v>1</v>
      </c>
      <c r="J429" s="670">
        <f>IFERROR(VLOOKUP(A429,'Nota de Crédito1_0'!$K$5:$K$234,1,0),1)</f>
        <v>1</v>
      </c>
      <c r="K429" s="670">
        <f>IFERROR(VLOOKUP(A429,Retenciones1_0!$K$5:$K$234,1,0),1)</f>
        <v>1</v>
      </c>
      <c r="L429" s="670">
        <f>IFERROR(VLOOKUP(A429,Percepciones1_0!$K$5:$K$234,1,0),1)</f>
        <v>1</v>
      </c>
      <c r="M429" s="670">
        <f>IFERROR(VLOOKUP(A429,Guía1_0!$K$5:$K$235,1,0),1)</f>
        <v>1</v>
      </c>
      <c r="N429" s="670">
        <f>IFERROR(VLOOKUP(A429,'Resumen Diario1_1'!$K$5:$K$233,1,0),1)</f>
        <v>1</v>
      </c>
      <c r="O429" s="670">
        <f>IFERROR(VLOOKUP(A429,'Comunicación de Baja1_0'!$K$5:$K$233,1,0),1)</f>
        <v>1</v>
      </c>
      <c r="P429" s="670">
        <f>IFERROR(VLOOKUP(A429,'Resumen de reversiones1_0'!$K$5:$K$1000,1,0),1)</f>
        <v>1</v>
      </c>
      <c r="Q429" s="1404">
        <f>IFERROR(VLOOKUP(A429,Factura2_0!$N$5:$N$1045,1,0),1)</f>
        <v>1</v>
      </c>
      <c r="R429" s="670">
        <f>IFERROR(VLOOKUP($A429,Boleta2_0!$N$5:$N$1106,1,0),1)</f>
        <v>1</v>
      </c>
      <c r="S429" s="1404">
        <f>IFERROR(VLOOKUP($A429,'Servicios Públicos2_0'!$N$5:$N$262,1,0),1)</f>
        <v>1</v>
      </c>
      <c r="T429" s="670">
        <f>IFERROR(VLOOKUP($A429,NotaCredito2_0!$N$5:$N$256,1,0),1)</f>
        <v>1</v>
      </c>
      <c r="U429" s="670">
        <f>IFERROR(VLOOKUP($A429,NotaDebito2_0!$N$5:$N$253,1,0),1)</f>
        <v>1</v>
      </c>
      <c r="V429" s="670">
        <f>IFERROR(VLOOKUP($A429,General!$C$5:$C$233,1,0),1)</f>
        <v>1</v>
      </c>
      <c r="W429" s="670">
        <f>IFERROR(VLOOKUP($A429,Firma!$H$5:$H$233,1,0),1)</f>
        <v>1</v>
      </c>
      <c r="X429" s="425" t="s">
        <v>2142</v>
      </c>
      <c r="Y429" s="1477" t="str">
        <f t="shared" si="6"/>
        <v/>
      </c>
    </row>
    <row r="430" spans="1:25" customFormat="1">
      <c r="A430" s="1439" t="s">
        <v>2141</v>
      </c>
      <c r="B430" s="1425" t="s">
        <v>826</v>
      </c>
      <c r="C430" s="1425"/>
      <c r="D430" s="1425"/>
      <c r="E430" s="579"/>
      <c r="F430" s="670" t="str">
        <f>IFERROR(VLOOKUP(A430,Factura1_0!$K$5:$K$234,1,0),"1")</f>
        <v>1</v>
      </c>
      <c r="G430" s="670">
        <f>IFERROR(VLOOKUP(A430,Boleta1_0!$K$5:$K$234,1,0),1)</f>
        <v>1</v>
      </c>
      <c r="H430" s="670">
        <f>IFERROR(VLOOKUP(A430,'Servicios Públicos1_0'!$K$5:$K$233,1,0),1)</f>
        <v>1</v>
      </c>
      <c r="I430" s="670">
        <f>IFERROR(VLOOKUP(A430,'Nota de Débito1_0'!$K$5:$K$234,1,0),1)</f>
        <v>1</v>
      </c>
      <c r="J430" s="670">
        <f>IFERROR(VLOOKUP(A430,'Nota de Crédito1_0'!$K$5:$K$234,1,0),1)</f>
        <v>1</v>
      </c>
      <c r="K430" s="670">
        <f>IFERROR(VLOOKUP(A430,Retenciones1_0!$K$5:$K$234,1,0),1)</f>
        <v>1</v>
      </c>
      <c r="L430" s="670">
        <f>IFERROR(VLOOKUP(A430,Percepciones1_0!$K$5:$K$234,1,0),1)</f>
        <v>1</v>
      </c>
      <c r="M430" s="670">
        <f>IFERROR(VLOOKUP(A430,Guía1_0!$K$5:$K$235,1,0),1)</f>
        <v>1</v>
      </c>
      <c r="N430" s="670">
        <f>IFERROR(VLOOKUP(A430,'Resumen Diario1_1'!$K$5:$K$233,1,0),1)</f>
        <v>1</v>
      </c>
      <c r="O430" s="670">
        <f>IFERROR(VLOOKUP(A430,'Comunicación de Baja1_0'!$K$5:$K$233,1,0),1)</f>
        <v>1</v>
      </c>
      <c r="P430" s="670">
        <f>IFERROR(VLOOKUP(A430,'Resumen de reversiones1_0'!$K$5:$K$1000,1,0),1)</f>
        <v>1</v>
      </c>
      <c r="Q430" s="1404">
        <f>IFERROR(VLOOKUP(A430,Factura2_0!$N$5:$N$1045,1,0),1)</f>
        <v>1</v>
      </c>
      <c r="R430" s="670">
        <f>IFERROR(VLOOKUP($A430,Boleta2_0!$N$5:$N$1106,1,0),1)</f>
        <v>1</v>
      </c>
      <c r="S430" s="1404">
        <f>IFERROR(VLOOKUP($A430,'Servicios Públicos2_0'!$N$5:$N$262,1,0),1)</f>
        <v>1</v>
      </c>
      <c r="T430" s="670">
        <f>IFERROR(VLOOKUP($A430,NotaCredito2_0!$N$5:$N$256,1,0),1)</f>
        <v>1</v>
      </c>
      <c r="U430" s="670">
        <f>IFERROR(VLOOKUP($A430,NotaDebito2_0!$N$5:$N$253,1,0),1)</f>
        <v>1</v>
      </c>
      <c r="V430" s="670">
        <f>IFERROR(VLOOKUP($A430,General!$C$5:$C$233,1,0),1)</f>
        <v>1</v>
      </c>
      <c r="W430" s="670">
        <f>IFERROR(VLOOKUP($A430,Firma!$H$5:$H$233,1,0),1)</f>
        <v>1</v>
      </c>
      <c r="X430" s="425" t="s">
        <v>2141</v>
      </c>
      <c r="Y430" s="1477" t="str">
        <f t="shared" si="6"/>
        <v/>
      </c>
    </row>
    <row r="431" spans="1:25" customFormat="1">
      <c r="A431" s="1439" t="s">
        <v>2140</v>
      </c>
      <c r="B431" s="1425" t="s">
        <v>1089</v>
      </c>
      <c r="C431" s="1425"/>
      <c r="D431" s="1425"/>
      <c r="E431" s="579"/>
      <c r="F431" s="670" t="str">
        <f>IFERROR(VLOOKUP(A431,Factura1_0!$K$5:$K$234,1,0),"1")</f>
        <v>1</v>
      </c>
      <c r="G431" s="670">
        <f>IFERROR(VLOOKUP(A431,Boleta1_0!$K$5:$K$234,1,0),1)</f>
        <v>1</v>
      </c>
      <c r="H431" s="670">
        <f>IFERROR(VLOOKUP(A431,'Servicios Públicos1_0'!$K$5:$K$233,1,0),1)</f>
        <v>1</v>
      </c>
      <c r="I431" s="670">
        <f>IFERROR(VLOOKUP(A431,'Nota de Débito1_0'!$K$5:$K$234,1,0),1)</f>
        <v>1</v>
      </c>
      <c r="J431" s="670">
        <f>IFERROR(VLOOKUP(A431,'Nota de Crédito1_0'!$K$5:$K$234,1,0),1)</f>
        <v>1</v>
      </c>
      <c r="K431" s="670">
        <f>IFERROR(VLOOKUP(A431,Retenciones1_0!$K$5:$K$234,1,0),1)</f>
        <v>1</v>
      </c>
      <c r="L431" s="670">
        <f>IFERROR(VLOOKUP(A431,Percepciones1_0!$K$5:$K$234,1,0),1)</f>
        <v>1</v>
      </c>
      <c r="M431" s="670">
        <f>IFERROR(VLOOKUP(A431,Guía1_0!$K$5:$K$235,1,0),1)</f>
        <v>1</v>
      </c>
      <c r="N431" s="670">
        <f>IFERROR(VLOOKUP(A431,'Resumen Diario1_1'!$K$5:$K$233,1,0),1)</f>
        <v>1</v>
      </c>
      <c r="O431" s="670">
        <f>IFERROR(VLOOKUP(A431,'Comunicación de Baja1_0'!$K$5:$K$233,1,0),1)</f>
        <v>1</v>
      </c>
      <c r="P431" s="670">
        <f>IFERROR(VLOOKUP(A431,'Resumen de reversiones1_0'!$K$5:$K$1000,1,0),1)</f>
        <v>1</v>
      </c>
      <c r="Q431" s="1404">
        <f>IFERROR(VLOOKUP(A431,Factura2_0!$N$5:$N$1045,1,0),1)</f>
        <v>1</v>
      </c>
      <c r="R431" s="670">
        <f>IFERROR(VLOOKUP($A431,Boleta2_0!$N$5:$N$1106,1,0),1)</f>
        <v>1</v>
      </c>
      <c r="S431" s="1404">
        <f>IFERROR(VLOOKUP($A431,'Servicios Públicos2_0'!$N$5:$N$262,1,0),1)</f>
        <v>1</v>
      </c>
      <c r="T431" s="670">
        <f>IFERROR(VLOOKUP($A431,NotaCredito2_0!$N$5:$N$256,1,0),1)</f>
        <v>1</v>
      </c>
      <c r="U431" s="670">
        <f>IFERROR(VLOOKUP($A431,NotaDebito2_0!$N$5:$N$253,1,0),1)</f>
        <v>1</v>
      </c>
      <c r="V431" s="670">
        <f>IFERROR(VLOOKUP($A431,General!$C$5:$C$233,1,0),1)</f>
        <v>1</v>
      </c>
      <c r="W431" s="670">
        <f>IFERROR(VLOOKUP($A431,Firma!$H$5:$H$233,1,0),1)</f>
        <v>1</v>
      </c>
      <c r="X431" s="425" t="s">
        <v>2140</v>
      </c>
      <c r="Y431" s="1477" t="str">
        <f t="shared" si="6"/>
        <v/>
      </c>
    </row>
    <row r="432" spans="1:25" customFormat="1">
      <c r="A432" s="1439" t="s">
        <v>2139</v>
      </c>
      <c r="B432" s="1425" t="s">
        <v>1091</v>
      </c>
      <c r="C432" s="1425"/>
      <c r="D432" s="1425"/>
      <c r="E432" s="579"/>
      <c r="F432" s="670" t="str">
        <f>IFERROR(VLOOKUP(A432,Factura1_0!$K$5:$K$234,1,0),"1")</f>
        <v>1</v>
      </c>
      <c r="G432" s="670">
        <f>IFERROR(VLOOKUP(A432,Boleta1_0!$K$5:$K$234,1,0),1)</f>
        <v>1</v>
      </c>
      <c r="H432" s="670">
        <f>IFERROR(VLOOKUP(A432,'Servicios Públicos1_0'!$K$5:$K$233,1,0),1)</f>
        <v>1</v>
      </c>
      <c r="I432" s="670">
        <f>IFERROR(VLOOKUP(A432,'Nota de Débito1_0'!$K$5:$K$234,1,0),1)</f>
        <v>1</v>
      </c>
      <c r="J432" s="670">
        <f>IFERROR(VLOOKUP(A432,'Nota de Crédito1_0'!$K$5:$K$234,1,0),1)</f>
        <v>1</v>
      </c>
      <c r="K432" s="670">
        <f>IFERROR(VLOOKUP(A432,Retenciones1_0!$K$5:$K$234,1,0),1)</f>
        <v>1</v>
      </c>
      <c r="L432" s="670">
        <f>IFERROR(VLOOKUP(A432,Percepciones1_0!$K$5:$K$234,1,0),1)</f>
        <v>1</v>
      </c>
      <c r="M432" s="670">
        <f>IFERROR(VLOOKUP(A432,Guía1_0!$K$5:$K$235,1,0),1)</f>
        <v>1</v>
      </c>
      <c r="N432" s="670">
        <f>IFERROR(VLOOKUP(A432,'Resumen Diario1_1'!$K$5:$K$233,1,0),1)</f>
        <v>1</v>
      </c>
      <c r="O432" s="670" t="str">
        <f>IFERROR(VLOOKUP(A432,'Comunicación de Baja1_0'!$K$5:$K$233,1,0),1)</f>
        <v>2305</v>
      </c>
      <c r="P432" s="670" t="str">
        <f>IFERROR(VLOOKUP(A432,'Resumen de reversiones1_0'!$K$5:$K$1000,1,0),1)</f>
        <v>2305</v>
      </c>
      <c r="Q432" s="1404">
        <f>IFERROR(VLOOKUP(A432,Factura2_0!$N$5:$N$1045,1,0),1)</f>
        <v>1</v>
      </c>
      <c r="R432" s="670">
        <f>IFERROR(VLOOKUP($A432,Boleta2_0!$N$5:$N$1106,1,0),1)</f>
        <v>1</v>
      </c>
      <c r="S432" s="1404">
        <f>IFERROR(VLOOKUP($A432,'Servicios Públicos2_0'!$N$5:$N$262,1,0),1)</f>
        <v>1</v>
      </c>
      <c r="T432" s="670">
        <f>IFERROR(VLOOKUP($A432,NotaCredito2_0!$N$5:$N$256,1,0),1)</f>
        <v>1</v>
      </c>
      <c r="U432" s="670">
        <f>IFERROR(VLOOKUP($A432,NotaDebito2_0!$N$5:$N$253,1,0),1)</f>
        <v>1</v>
      </c>
      <c r="V432" s="670">
        <f>IFERROR(VLOOKUP($A432,General!$C$5:$C$233,1,0),1)</f>
        <v>1</v>
      </c>
      <c r="W432" s="670">
        <f>IFERROR(VLOOKUP($A432,Firma!$H$5:$H$233,1,0),1)</f>
        <v>1</v>
      </c>
      <c r="X432" s="425" t="s">
        <v>2139</v>
      </c>
      <c r="Y432" s="1477" t="str">
        <f t="shared" si="6"/>
        <v>2305</v>
      </c>
    </row>
    <row r="433" spans="1:25" customFormat="1">
      <c r="A433" s="1439" t="s">
        <v>2138</v>
      </c>
      <c r="B433" s="1425" t="s">
        <v>1092</v>
      </c>
      <c r="C433" s="1425"/>
      <c r="D433" s="1425"/>
      <c r="E433" s="579"/>
      <c r="F433" s="670" t="str">
        <f>IFERROR(VLOOKUP(A433,Factura1_0!$K$5:$K$234,1,0),"1")</f>
        <v>1</v>
      </c>
      <c r="G433" s="670">
        <f>IFERROR(VLOOKUP(A433,Boleta1_0!$K$5:$K$234,1,0),1)</f>
        <v>1</v>
      </c>
      <c r="H433" s="670">
        <f>IFERROR(VLOOKUP(A433,'Servicios Públicos1_0'!$K$5:$K$233,1,0),1)</f>
        <v>1</v>
      </c>
      <c r="I433" s="670">
        <f>IFERROR(VLOOKUP(A433,'Nota de Débito1_0'!$K$5:$K$234,1,0),1)</f>
        <v>1</v>
      </c>
      <c r="J433" s="670">
        <f>IFERROR(VLOOKUP(A433,'Nota de Crédito1_0'!$K$5:$K$234,1,0),1)</f>
        <v>1</v>
      </c>
      <c r="K433" s="670">
        <f>IFERROR(VLOOKUP(A433,Retenciones1_0!$K$5:$K$234,1,0),1)</f>
        <v>1</v>
      </c>
      <c r="L433" s="670">
        <f>IFERROR(VLOOKUP(A433,Percepciones1_0!$K$5:$K$234,1,0),1)</f>
        <v>1</v>
      </c>
      <c r="M433" s="670">
        <f>IFERROR(VLOOKUP(A433,Guía1_0!$K$5:$K$235,1,0),1)</f>
        <v>1</v>
      </c>
      <c r="N433" s="670">
        <f>IFERROR(VLOOKUP(A433,'Resumen Diario1_1'!$K$5:$K$233,1,0),1)</f>
        <v>1</v>
      </c>
      <c r="O433" s="670" t="str">
        <f>IFERROR(VLOOKUP(A433,'Comunicación de Baja1_0'!$K$5:$K$233,1,0),1)</f>
        <v>2306</v>
      </c>
      <c r="P433" s="670" t="str">
        <f>IFERROR(VLOOKUP(A433,'Resumen de reversiones1_0'!$K$5:$K$1000,1,0),1)</f>
        <v>2306</v>
      </c>
      <c r="Q433" s="1404">
        <f>IFERROR(VLOOKUP(A433,Factura2_0!$N$5:$N$1045,1,0),1)</f>
        <v>1</v>
      </c>
      <c r="R433" s="670">
        <f>IFERROR(VLOOKUP($A433,Boleta2_0!$N$5:$N$1106,1,0),1)</f>
        <v>1</v>
      </c>
      <c r="S433" s="1404">
        <f>IFERROR(VLOOKUP($A433,'Servicios Públicos2_0'!$N$5:$N$262,1,0),1)</f>
        <v>1</v>
      </c>
      <c r="T433" s="670">
        <f>IFERROR(VLOOKUP($A433,NotaCredito2_0!$N$5:$N$256,1,0),1)</f>
        <v>1</v>
      </c>
      <c r="U433" s="670">
        <f>IFERROR(VLOOKUP($A433,NotaDebito2_0!$N$5:$N$253,1,0),1)</f>
        <v>1</v>
      </c>
      <c r="V433" s="670">
        <f>IFERROR(VLOOKUP($A433,General!$C$5:$C$233,1,0),1)</f>
        <v>1</v>
      </c>
      <c r="W433" s="670">
        <f>IFERROR(VLOOKUP($A433,Firma!$H$5:$H$233,1,0),1)</f>
        <v>1</v>
      </c>
      <c r="X433" s="425" t="s">
        <v>2138</v>
      </c>
      <c r="Y433" s="1477" t="str">
        <f t="shared" si="6"/>
        <v>2306</v>
      </c>
    </row>
    <row r="434" spans="1:25" customFormat="1">
      <c r="A434" s="1439" t="s">
        <v>2137</v>
      </c>
      <c r="B434" s="1425" t="s">
        <v>5643</v>
      </c>
      <c r="C434" s="1425"/>
      <c r="D434" s="1425"/>
      <c r="E434" s="579"/>
      <c r="F434" s="670" t="str">
        <f>IFERROR(VLOOKUP(A434,Factura1_0!$K$5:$K$234,1,0),"1")</f>
        <v>1</v>
      </c>
      <c r="G434" s="670">
        <f>IFERROR(VLOOKUP(A434,Boleta1_0!$K$5:$K$234,1,0),1)</f>
        <v>1</v>
      </c>
      <c r="H434" s="670">
        <f>IFERROR(VLOOKUP(A434,'Servicios Públicos1_0'!$K$5:$K$233,1,0),1)</f>
        <v>1</v>
      </c>
      <c r="I434" s="670">
        <f>IFERROR(VLOOKUP(A434,'Nota de Débito1_0'!$K$5:$K$234,1,0),1)</f>
        <v>1</v>
      </c>
      <c r="J434" s="670">
        <f>IFERROR(VLOOKUP(A434,'Nota de Crédito1_0'!$K$5:$K$234,1,0),1)</f>
        <v>1</v>
      </c>
      <c r="K434" s="670">
        <f>IFERROR(VLOOKUP(A434,Retenciones1_0!$K$5:$K$234,1,0),1)</f>
        <v>1</v>
      </c>
      <c r="L434" s="670">
        <f>IFERROR(VLOOKUP(A434,Percepciones1_0!$K$5:$K$234,1,0),1)</f>
        <v>1</v>
      </c>
      <c r="M434" s="670">
        <f>IFERROR(VLOOKUP(A434,Guía1_0!$K$5:$K$235,1,0),1)</f>
        <v>1</v>
      </c>
      <c r="N434" s="670">
        <f>IFERROR(VLOOKUP(A434,'Resumen Diario1_1'!$K$5:$K$233,1,0),1)</f>
        <v>1</v>
      </c>
      <c r="O434" s="670" t="str">
        <f>IFERROR(VLOOKUP(A434,'Comunicación de Baja1_0'!$K$5:$K$233,1,0),1)</f>
        <v>2307</v>
      </c>
      <c r="P434" s="670" t="str">
        <f>IFERROR(VLOOKUP(A434,'Resumen de reversiones1_0'!$K$5:$K$1000,1,0),1)</f>
        <v>2307</v>
      </c>
      <c r="Q434" s="1404">
        <f>IFERROR(VLOOKUP(A434,Factura2_0!$N$5:$N$1045,1,0),1)</f>
        <v>1</v>
      </c>
      <c r="R434" s="670">
        <f>IFERROR(VLOOKUP($A434,Boleta2_0!$N$5:$N$1106,1,0),1)</f>
        <v>1</v>
      </c>
      <c r="S434" s="1404">
        <f>IFERROR(VLOOKUP($A434,'Servicios Públicos2_0'!$N$5:$N$262,1,0),1)</f>
        <v>1</v>
      </c>
      <c r="T434" s="670">
        <f>IFERROR(VLOOKUP($A434,NotaCredito2_0!$N$5:$N$256,1,0),1)</f>
        <v>1</v>
      </c>
      <c r="U434" s="670">
        <f>IFERROR(VLOOKUP($A434,NotaDebito2_0!$N$5:$N$253,1,0),1)</f>
        <v>1</v>
      </c>
      <c r="V434" s="670">
        <f>IFERROR(VLOOKUP($A434,General!$C$5:$C$233,1,0),1)</f>
        <v>1</v>
      </c>
      <c r="W434" s="670">
        <f>IFERROR(VLOOKUP($A434,Firma!$H$5:$H$233,1,0),1)</f>
        <v>1</v>
      </c>
      <c r="X434" s="425" t="s">
        <v>2137</v>
      </c>
      <c r="Y434" s="1477" t="str">
        <f t="shared" si="6"/>
        <v>2307</v>
      </c>
    </row>
    <row r="435" spans="1:25" customFormat="1">
      <c r="A435" s="1439" t="s">
        <v>2136</v>
      </c>
      <c r="B435" s="1425" t="s">
        <v>204</v>
      </c>
      <c r="C435" s="1425"/>
      <c r="D435" s="1425"/>
      <c r="E435" s="579"/>
      <c r="F435" s="670" t="str">
        <f>IFERROR(VLOOKUP(A435,Factura1_0!$K$5:$K$234,1,0),"1")</f>
        <v>1</v>
      </c>
      <c r="G435" s="670">
        <f>IFERROR(VLOOKUP(A435,Boleta1_0!$K$5:$K$234,1,0),1)</f>
        <v>1</v>
      </c>
      <c r="H435" s="670">
        <f>IFERROR(VLOOKUP(A435,'Servicios Públicos1_0'!$K$5:$K$233,1,0),1)</f>
        <v>1</v>
      </c>
      <c r="I435" s="670">
        <f>IFERROR(VLOOKUP(A435,'Nota de Débito1_0'!$K$5:$K$234,1,0),1)</f>
        <v>1</v>
      </c>
      <c r="J435" s="670">
        <f>IFERROR(VLOOKUP(A435,'Nota de Crédito1_0'!$K$5:$K$234,1,0),1)</f>
        <v>1</v>
      </c>
      <c r="K435" s="670">
        <f>IFERROR(VLOOKUP(A435,Retenciones1_0!$K$5:$K$234,1,0),1)</f>
        <v>1</v>
      </c>
      <c r="L435" s="670">
        <f>IFERROR(VLOOKUP(A435,Percepciones1_0!$K$5:$K$234,1,0),1)</f>
        <v>1</v>
      </c>
      <c r="M435" s="670">
        <f>IFERROR(VLOOKUP(A435,Guía1_0!$K$5:$K$235,1,0),1)</f>
        <v>1</v>
      </c>
      <c r="N435" s="670">
        <f>IFERROR(VLOOKUP(A435,'Resumen Diario1_1'!$K$5:$K$233,1,0),1)</f>
        <v>1</v>
      </c>
      <c r="O435" s="670" t="str">
        <f>IFERROR(VLOOKUP(A435,'Comunicación de Baja1_0'!$K$5:$K$233,1,0),1)</f>
        <v>2308</v>
      </c>
      <c r="P435" s="670" t="str">
        <f>IFERROR(VLOOKUP(A435,'Resumen de reversiones1_0'!$K$5:$K$1000,1,0),1)</f>
        <v>2308</v>
      </c>
      <c r="Q435" s="1404">
        <f>IFERROR(VLOOKUP(A435,Factura2_0!$N$5:$N$1045,1,0),1)</f>
        <v>1</v>
      </c>
      <c r="R435" s="670">
        <f>IFERROR(VLOOKUP($A435,Boleta2_0!$N$5:$N$1106,1,0),1)</f>
        <v>1</v>
      </c>
      <c r="S435" s="1404">
        <f>IFERROR(VLOOKUP($A435,'Servicios Públicos2_0'!$N$5:$N$262,1,0),1)</f>
        <v>1</v>
      </c>
      <c r="T435" s="670">
        <f>IFERROR(VLOOKUP($A435,NotaCredito2_0!$N$5:$N$256,1,0),1)</f>
        <v>1</v>
      </c>
      <c r="U435" s="670">
        <f>IFERROR(VLOOKUP($A435,NotaDebito2_0!$N$5:$N$253,1,0),1)</f>
        <v>1</v>
      </c>
      <c r="V435" s="670">
        <f>IFERROR(VLOOKUP($A435,General!$C$5:$C$233,1,0),1)</f>
        <v>1</v>
      </c>
      <c r="W435" s="670">
        <f>IFERROR(VLOOKUP($A435,Firma!$H$5:$H$233,1,0),1)</f>
        <v>1</v>
      </c>
      <c r="X435" s="425" t="s">
        <v>2136</v>
      </c>
      <c r="Y435" s="1477" t="str">
        <f t="shared" si="6"/>
        <v>2308</v>
      </c>
    </row>
    <row r="436" spans="1:25" customFormat="1">
      <c r="A436" s="1439" t="s">
        <v>2135</v>
      </c>
      <c r="B436" s="1425" t="s">
        <v>3604</v>
      </c>
      <c r="C436" s="1425"/>
      <c r="D436" s="1425"/>
      <c r="E436" s="579"/>
      <c r="F436" s="670" t="str">
        <f>IFERROR(VLOOKUP(A436,Factura1_0!$K$5:$K$234,1,0),"1")</f>
        <v>1</v>
      </c>
      <c r="G436" s="670">
        <f>IFERROR(VLOOKUP(A436,Boleta1_0!$K$5:$K$234,1,0),1)</f>
        <v>1</v>
      </c>
      <c r="H436" s="670">
        <f>IFERROR(VLOOKUP(A436,'Servicios Públicos1_0'!$K$5:$K$233,1,0),1)</f>
        <v>1</v>
      </c>
      <c r="I436" s="670">
        <f>IFERROR(VLOOKUP(A436,'Nota de Débito1_0'!$K$5:$K$234,1,0),1)</f>
        <v>1</v>
      </c>
      <c r="J436" s="670">
        <f>IFERROR(VLOOKUP(A436,'Nota de Crédito1_0'!$K$5:$K$234,1,0),1)</f>
        <v>1</v>
      </c>
      <c r="K436" s="670">
        <f>IFERROR(VLOOKUP(A436,Retenciones1_0!$K$5:$K$234,1,0),1)</f>
        <v>1</v>
      </c>
      <c r="L436" s="670">
        <f>IFERROR(VLOOKUP(A436,Percepciones1_0!$K$5:$K$234,1,0),1)</f>
        <v>1</v>
      </c>
      <c r="M436" s="670">
        <f>IFERROR(VLOOKUP(A436,Guía1_0!$K$5:$K$235,1,0),1)</f>
        <v>1</v>
      </c>
      <c r="N436" s="670">
        <f>IFERROR(VLOOKUP(A436,'Resumen Diario1_1'!$K$5:$K$233,1,0),1)</f>
        <v>1</v>
      </c>
      <c r="O436" s="670" t="str">
        <f>IFERROR(VLOOKUP(A436,'Comunicación de Baja1_0'!$K$5:$K$233,1,0),1)</f>
        <v>2309</v>
      </c>
      <c r="P436" s="670" t="str">
        <f>IFERROR(VLOOKUP(A436,'Resumen de reversiones1_0'!$K$5:$K$1000,1,0),1)</f>
        <v>2309</v>
      </c>
      <c r="Q436" s="1404">
        <f>IFERROR(VLOOKUP(A436,Factura2_0!$N$5:$N$1045,1,0),1)</f>
        <v>1</v>
      </c>
      <c r="R436" s="670">
        <f>IFERROR(VLOOKUP($A436,Boleta2_0!$N$5:$N$1106,1,0),1)</f>
        <v>1</v>
      </c>
      <c r="S436" s="1404">
        <f>IFERROR(VLOOKUP($A436,'Servicios Públicos2_0'!$N$5:$N$262,1,0),1)</f>
        <v>1</v>
      </c>
      <c r="T436" s="670">
        <f>IFERROR(VLOOKUP($A436,NotaCredito2_0!$N$5:$N$256,1,0),1)</f>
        <v>1</v>
      </c>
      <c r="U436" s="670">
        <f>IFERROR(VLOOKUP($A436,NotaDebito2_0!$N$5:$N$253,1,0),1)</f>
        <v>1</v>
      </c>
      <c r="V436" s="670">
        <f>IFERROR(VLOOKUP($A436,General!$C$5:$C$233,1,0),1)</f>
        <v>1</v>
      </c>
      <c r="W436" s="670">
        <f>IFERROR(VLOOKUP($A436,Firma!$H$5:$H$233,1,0),1)</f>
        <v>1</v>
      </c>
      <c r="X436" s="425" t="s">
        <v>2135</v>
      </c>
      <c r="Y436" s="1477" t="str">
        <f t="shared" si="6"/>
        <v>2309</v>
      </c>
    </row>
    <row r="437" spans="1:25" customFormat="1">
      <c r="A437" s="1439" t="s">
        <v>2134</v>
      </c>
      <c r="B437" s="1425" t="s">
        <v>1095</v>
      </c>
      <c r="C437" s="1425"/>
      <c r="D437" s="1425"/>
      <c r="E437" s="579"/>
      <c r="F437" s="670" t="str">
        <f>IFERROR(VLOOKUP(A437,Factura1_0!$K$5:$K$234,1,0),"1")</f>
        <v>1</v>
      </c>
      <c r="G437" s="670">
        <f>IFERROR(VLOOKUP(A437,Boleta1_0!$K$5:$K$234,1,0),1)</f>
        <v>1</v>
      </c>
      <c r="H437" s="670">
        <f>IFERROR(VLOOKUP(A437,'Servicios Públicos1_0'!$K$5:$K$233,1,0),1)</f>
        <v>1</v>
      </c>
      <c r="I437" s="670">
        <f>IFERROR(VLOOKUP(A437,'Nota de Débito1_0'!$K$5:$K$234,1,0),1)</f>
        <v>1</v>
      </c>
      <c r="J437" s="670">
        <f>IFERROR(VLOOKUP(A437,'Nota de Crédito1_0'!$K$5:$K$234,1,0),1)</f>
        <v>1</v>
      </c>
      <c r="K437" s="670">
        <f>IFERROR(VLOOKUP(A437,Retenciones1_0!$K$5:$K$234,1,0),1)</f>
        <v>1</v>
      </c>
      <c r="L437" s="670">
        <f>IFERROR(VLOOKUP(A437,Percepciones1_0!$K$5:$K$234,1,0),1)</f>
        <v>1</v>
      </c>
      <c r="M437" s="670">
        <f>IFERROR(VLOOKUP(A437,Guía1_0!$K$5:$K$235,1,0),1)</f>
        <v>1</v>
      </c>
      <c r="N437" s="670">
        <f>IFERROR(VLOOKUP(A437,'Resumen Diario1_1'!$K$5:$K$233,1,0),1)</f>
        <v>1</v>
      </c>
      <c r="O437" s="670" t="str">
        <f>IFERROR(VLOOKUP(A437,'Comunicación de Baja1_0'!$K$5:$K$233,1,0),1)</f>
        <v>2310</v>
      </c>
      <c r="P437" s="670">
        <f>IFERROR(VLOOKUP(A437,'Resumen de reversiones1_0'!$K$5:$K$1000,1,0),1)</f>
        <v>1</v>
      </c>
      <c r="Q437" s="1404">
        <f>IFERROR(VLOOKUP(A437,Factura2_0!$N$5:$N$1045,1,0),1)</f>
        <v>1</v>
      </c>
      <c r="R437" s="670">
        <f>IFERROR(VLOOKUP($A437,Boleta2_0!$N$5:$N$1106,1,0),1)</f>
        <v>1</v>
      </c>
      <c r="S437" s="1404">
        <f>IFERROR(VLOOKUP($A437,'Servicios Públicos2_0'!$N$5:$N$262,1,0),1)</f>
        <v>1</v>
      </c>
      <c r="T437" s="670">
        <f>IFERROR(VLOOKUP($A437,NotaCredito2_0!$N$5:$N$256,1,0),1)</f>
        <v>1</v>
      </c>
      <c r="U437" s="670">
        <f>IFERROR(VLOOKUP($A437,NotaDebito2_0!$N$5:$N$253,1,0),1)</f>
        <v>1</v>
      </c>
      <c r="V437" s="670">
        <f>IFERROR(VLOOKUP($A437,General!$C$5:$C$233,1,0),1)</f>
        <v>1</v>
      </c>
      <c r="W437" s="670">
        <f>IFERROR(VLOOKUP($A437,Firma!$H$5:$H$233,1,0),1)</f>
        <v>1</v>
      </c>
      <c r="X437" s="425" t="s">
        <v>2134</v>
      </c>
      <c r="Y437" s="1477" t="str">
        <f t="shared" si="6"/>
        <v>2310</v>
      </c>
    </row>
    <row r="438" spans="1:25" customFormat="1">
      <c r="A438" s="1439" t="s">
        <v>2133</v>
      </c>
      <c r="B438" s="1425" t="s">
        <v>5644</v>
      </c>
      <c r="C438" s="1425"/>
      <c r="D438" s="1425"/>
      <c r="E438" s="579"/>
      <c r="F438" s="670" t="str">
        <f>IFERROR(VLOOKUP(A438,Factura1_0!$K$5:$K$234,1,0),"1")</f>
        <v>1</v>
      </c>
      <c r="G438" s="670">
        <f>IFERROR(VLOOKUP(A438,Boleta1_0!$K$5:$K$234,1,0),1)</f>
        <v>1</v>
      </c>
      <c r="H438" s="670">
        <f>IFERROR(VLOOKUP(A438,'Servicios Públicos1_0'!$K$5:$K$233,1,0),1)</f>
        <v>1</v>
      </c>
      <c r="I438" s="670">
        <f>IFERROR(VLOOKUP(A438,'Nota de Débito1_0'!$K$5:$K$234,1,0),1)</f>
        <v>1</v>
      </c>
      <c r="J438" s="670">
        <f>IFERROR(VLOOKUP(A438,'Nota de Crédito1_0'!$K$5:$K$234,1,0),1)</f>
        <v>1</v>
      </c>
      <c r="K438" s="670">
        <f>IFERROR(VLOOKUP(A438,Retenciones1_0!$K$5:$K$234,1,0),1)</f>
        <v>1</v>
      </c>
      <c r="L438" s="670">
        <f>IFERROR(VLOOKUP(A438,Percepciones1_0!$K$5:$K$234,1,0),1)</f>
        <v>1</v>
      </c>
      <c r="M438" s="670">
        <f>IFERROR(VLOOKUP(A438,Guía1_0!$K$5:$K$235,1,0),1)</f>
        <v>1</v>
      </c>
      <c r="N438" s="670">
        <f>IFERROR(VLOOKUP(A438,'Resumen Diario1_1'!$K$5:$K$233,1,0),1)</f>
        <v>1</v>
      </c>
      <c r="O438" s="670" t="str">
        <f>IFERROR(VLOOKUP(A438,'Comunicación de Baja1_0'!$K$5:$K$233,1,0),1)</f>
        <v>2311</v>
      </c>
      <c r="P438" s="670" t="str">
        <f>IFERROR(VLOOKUP(A438,'Resumen de reversiones1_0'!$K$5:$K$1000,1,0),1)</f>
        <v>2311</v>
      </c>
      <c r="Q438" s="1404">
        <f>IFERROR(VLOOKUP(A438,Factura2_0!$N$5:$N$1045,1,0),1)</f>
        <v>1</v>
      </c>
      <c r="R438" s="670">
        <f>IFERROR(VLOOKUP($A438,Boleta2_0!$N$5:$N$1106,1,0),1)</f>
        <v>1</v>
      </c>
      <c r="S438" s="1404">
        <f>IFERROR(VLOOKUP($A438,'Servicios Públicos2_0'!$N$5:$N$262,1,0),1)</f>
        <v>1</v>
      </c>
      <c r="T438" s="670">
        <f>IFERROR(VLOOKUP($A438,NotaCredito2_0!$N$5:$N$256,1,0),1)</f>
        <v>1</v>
      </c>
      <c r="U438" s="670">
        <f>IFERROR(VLOOKUP($A438,NotaDebito2_0!$N$5:$N$253,1,0),1)</f>
        <v>1</v>
      </c>
      <c r="V438" s="670">
        <f>IFERROR(VLOOKUP($A438,General!$C$5:$C$233,1,0),1)</f>
        <v>1</v>
      </c>
      <c r="W438" s="670">
        <f>IFERROR(VLOOKUP($A438,Firma!$H$5:$H$233,1,0),1)</f>
        <v>1</v>
      </c>
      <c r="X438" s="425" t="s">
        <v>2133</v>
      </c>
      <c r="Y438" s="1477" t="str">
        <f t="shared" si="6"/>
        <v>2311</v>
      </c>
    </row>
    <row r="439" spans="1:25" customFormat="1">
      <c r="A439" s="1439" t="s">
        <v>2132</v>
      </c>
      <c r="B439" s="1425" t="s">
        <v>1097</v>
      </c>
      <c r="C439" s="1425"/>
      <c r="D439" s="1425"/>
      <c r="E439" s="579"/>
      <c r="F439" s="670" t="str">
        <f>IFERROR(VLOOKUP(A439,Factura1_0!$K$5:$K$234,1,0),"1")</f>
        <v>1</v>
      </c>
      <c r="G439" s="670">
        <f>IFERROR(VLOOKUP(A439,Boleta1_0!$K$5:$K$234,1,0),1)</f>
        <v>1</v>
      </c>
      <c r="H439" s="670">
        <f>IFERROR(VLOOKUP(A439,'Servicios Públicos1_0'!$K$5:$K$233,1,0),1)</f>
        <v>1</v>
      </c>
      <c r="I439" s="670">
        <f>IFERROR(VLOOKUP(A439,'Nota de Débito1_0'!$K$5:$K$234,1,0),1)</f>
        <v>1</v>
      </c>
      <c r="J439" s="670">
        <f>IFERROR(VLOOKUP(A439,'Nota de Crédito1_0'!$K$5:$K$234,1,0),1)</f>
        <v>1</v>
      </c>
      <c r="K439" s="670">
        <f>IFERROR(VLOOKUP(A439,Retenciones1_0!$K$5:$K$234,1,0),1)</f>
        <v>1</v>
      </c>
      <c r="L439" s="670">
        <f>IFERROR(VLOOKUP(A439,Percepciones1_0!$K$5:$K$234,1,0),1)</f>
        <v>1</v>
      </c>
      <c r="M439" s="670">
        <f>IFERROR(VLOOKUP(A439,Guía1_0!$K$5:$K$235,1,0),1)</f>
        <v>1</v>
      </c>
      <c r="N439" s="670">
        <f>IFERROR(VLOOKUP(A439,'Resumen Diario1_1'!$K$5:$K$233,1,0),1)</f>
        <v>1</v>
      </c>
      <c r="O439" s="670" t="str">
        <f>IFERROR(VLOOKUP(A439,'Comunicación de Baja1_0'!$K$5:$K$233,1,0),1)</f>
        <v>2312</v>
      </c>
      <c r="P439" s="670" t="str">
        <f>IFERROR(VLOOKUP(A439,'Resumen de reversiones1_0'!$K$5:$K$1000,1,0),1)</f>
        <v>2312</v>
      </c>
      <c r="Q439" s="1404">
        <f>IFERROR(VLOOKUP(A439,Factura2_0!$N$5:$N$1045,1,0),1)</f>
        <v>1</v>
      </c>
      <c r="R439" s="670">
        <f>IFERROR(VLOOKUP($A439,Boleta2_0!$N$5:$N$1106,1,0),1)</f>
        <v>1</v>
      </c>
      <c r="S439" s="1404">
        <f>IFERROR(VLOOKUP($A439,'Servicios Públicos2_0'!$N$5:$N$262,1,0),1)</f>
        <v>1</v>
      </c>
      <c r="T439" s="670">
        <f>IFERROR(VLOOKUP($A439,NotaCredito2_0!$N$5:$N$256,1,0),1)</f>
        <v>1</v>
      </c>
      <c r="U439" s="670">
        <f>IFERROR(VLOOKUP($A439,NotaDebito2_0!$N$5:$N$253,1,0),1)</f>
        <v>1</v>
      </c>
      <c r="V439" s="670">
        <f>IFERROR(VLOOKUP($A439,General!$C$5:$C$233,1,0),1)</f>
        <v>1</v>
      </c>
      <c r="W439" s="670">
        <f>IFERROR(VLOOKUP($A439,Firma!$H$5:$H$233,1,0),1)</f>
        <v>1</v>
      </c>
      <c r="X439" s="425" t="s">
        <v>2132</v>
      </c>
      <c r="Y439" s="1477" t="str">
        <f t="shared" si="6"/>
        <v>2312</v>
      </c>
    </row>
    <row r="440" spans="1:25" customFormat="1">
      <c r="A440" s="1439" t="s">
        <v>2131</v>
      </c>
      <c r="B440" s="1425" t="s">
        <v>5645</v>
      </c>
      <c r="C440" s="1425"/>
      <c r="D440" s="1425"/>
      <c r="E440" s="579"/>
      <c r="F440" s="670" t="str">
        <f>IFERROR(VLOOKUP(A440,Factura1_0!$K$5:$K$234,1,0),"1")</f>
        <v>1</v>
      </c>
      <c r="G440" s="670">
        <f>IFERROR(VLOOKUP(A440,Boleta1_0!$K$5:$K$234,1,0),1)</f>
        <v>1</v>
      </c>
      <c r="H440" s="670">
        <f>IFERROR(VLOOKUP(A440,'Servicios Públicos1_0'!$K$5:$K$233,1,0),1)</f>
        <v>1</v>
      </c>
      <c r="I440" s="670">
        <f>IFERROR(VLOOKUP(A440,'Nota de Débito1_0'!$K$5:$K$234,1,0),1)</f>
        <v>1</v>
      </c>
      <c r="J440" s="670">
        <f>IFERROR(VLOOKUP(A440,'Nota de Crédito1_0'!$K$5:$K$234,1,0),1)</f>
        <v>1</v>
      </c>
      <c r="K440" s="670">
        <f>IFERROR(VLOOKUP(A440,Retenciones1_0!$K$5:$K$234,1,0),1)</f>
        <v>1</v>
      </c>
      <c r="L440" s="670">
        <f>IFERROR(VLOOKUP(A440,Percepciones1_0!$K$5:$K$234,1,0),1)</f>
        <v>1</v>
      </c>
      <c r="M440" s="670">
        <f>IFERROR(VLOOKUP(A440,Guía1_0!$K$5:$K$235,1,0),1)</f>
        <v>1</v>
      </c>
      <c r="N440" s="670">
        <f>IFERROR(VLOOKUP(A440,'Resumen Diario1_1'!$K$5:$K$233,1,0),1)</f>
        <v>1</v>
      </c>
      <c r="O440" s="670" t="str">
        <f>IFERROR(VLOOKUP(A440,'Comunicación de Baja1_0'!$K$5:$K$233,1,0),1)</f>
        <v>2313</v>
      </c>
      <c r="P440" s="670" t="str">
        <f>IFERROR(VLOOKUP(A440,'Resumen de reversiones1_0'!$K$5:$K$1000,1,0),1)</f>
        <v>2313</v>
      </c>
      <c r="Q440" s="1404">
        <f>IFERROR(VLOOKUP(A440,Factura2_0!$N$5:$N$1045,1,0),1)</f>
        <v>1</v>
      </c>
      <c r="R440" s="670">
        <f>IFERROR(VLOOKUP($A440,Boleta2_0!$N$5:$N$1106,1,0),1)</f>
        <v>1</v>
      </c>
      <c r="S440" s="1404">
        <f>IFERROR(VLOOKUP($A440,'Servicios Públicos2_0'!$N$5:$N$262,1,0),1)</f>
        <v>1</v>
      </c>
      <c r="T440" s="670">
        <f>IFERROR(VLOOKUP($A440,NotaCredito2_0!$N$5:$N$256,1,0),1)</f>
        <v>1</v>
      </c>
      <c r="U440" s="670">
        <f>IFERROR(VLOOKUP($A440,NotaDebito2_0!$N$5:$N$253,1,0),1)</f>
        <v>1</v>
      </c>
      <c r="V440" s="670">
        <f>IFERROR(VLOOKUP($A440,General!$C$5:$C$233,1,0),1)</f>
        <v>1</v>
      </c>
      <c r="W440" s="670">
        <f>IFERROR(VLOOKUP($A440,Firma!$H$5:$H$233,1,0),1)</f>
        <v>1</v>
      </c>
      <c r="X440" s="425" t="s">
        <v>2131</v>
      </c>
      <c r="Y440" s="1477" t="str">
        <f t="shared" si="6"/>
        <v>2313</v>
      </c>
    </row>
    <row r="441" spans="1:25" customFormat="1">
      <c r="A441" s="1439" t="s">
        <v>2130</v>
      </c>
      <c r="B441" s="1425" t="s">
        <v>1098</v>
      </c>
      <c r="C441" s="1425"/>
      <c r="D441" s="1425"/>
      <c r="E441" s="579"/>
      <c r="F441" s="670" t="str">
        <f>IFERROR(VLOOKUP(A441,Factura1_0!$K$5:$K$234,1,0),"1")</f>
        <v>1</v>
      </c>
      <c r="G441" s="670">
        <f>IFERROR(VLOOKUP(A441,Boleta1_0!$K$5:$K$234,1,0),1)</f>
        <v>1</v>
      </c>
      <c r="H441" s="670">
        <f>IFERROR(VLOOKUP(A441,'Servicios Públicos1_0'!$K$5:$K$233,1,0),1)</f>
        <v>1</v>
      </c>
      <c r="I441" s="670">
        <f>IFERROR(VLOOKUP(A441,'Nota de Débito1_0'!$K$5:$K$234,1,0),1)</f>
        <v>1</v>
      </c>
      <c r="J441" s="670">
        <f>IFERROR(VLOOKUP(A441,'Nota de Crédito1_0'!$K$5:$K$234,1,0),1)</f>
        <v>1</v>
      </c>
      <c r="K441" s="670">
        <f>IFERROR(VLOOKUP(A441,Retenciones1_0!$K$5:$K$234,1,0),1)</f>
        <v>1</v>
      </c>
      <c r="L441" s="670">
        <f>IFERROR(VLOOKUP(A441,Percepciones1_0!$K$5:$K$234,1,0),1)</f>
        <v>1</v>
      </c>
      <c r="M441" s="670">
        <f>IFERROR(VLOOKUP(A441,Guía1_0!$K$5:$K$235,1,0),1)</f>
        <v>1</v>
      </c>
      <c r="N441" s="670">
        <f>IFERROR(VLOOKUP(A441,'Resumen Diario1_1'!$K$5:$K$233,1,0),1)</f>
        <v>1</v>
      </c>
      <c r="O441" s="670" t="str">
        <f>IFERROR(VLOOKUP(A441,'Comunicación de Baja1_0'!$K$5:$K$233,1,0),1)</f>
        <v>2314</v>
      </c>
      <c r="P441" s="670" t="str">
        <f>IFERROR(VLOOKUP(A441,'Resumen de reversiones1_0'!$K$5:$K$1000,1,0),1)</f>
        <v>2314</v>
      </c>
      <c r="Q441" s="1404">
        <f>IFERROR(VLOOKUP(A441,Factura2_0!$N$5:$N$1045,1,0),1)</f>
        <v>1</v>
      </c>
      <c r="R441" s="670">
        <f>IFERROR(VLOOKUP($A441,Boleta2_0!$N$5:$N$1106,1,0),1)</f>
        <v>1</v>
      </c>
      <c r="S441" s="1404">
        <f>IFERROR(VLOOKUP($A441,'Servicios Públicos2_0'!$N$5:$N$262,1,0),1)</f>
        <v>1</v>
      </c>
      <c r="T441" s="670">
        <f>IFERROR(VLOOKUP($A441,NotaCredito2_0!$N$5:$N$256,1,0),1)</f>
        <v>1</v>
      </c>
      <c r="U441" s="670">
        <f>IFERROR(VLOOKUP($A441,NotaDebito2_0!$N$5:$N$253,1,0),1)</f>
        <v>1</v>
      </c>
      <c r="V441" s="670">
        <f>IFERROR(VLOOKUP($A441,General!$C$5:$C$233,1,0),1)</f>
        <v>1</v>
      </c>
      <c r="W441" s="670">
        <f>IFERROR(VLOOKUP($A441,Firma!$H$5:$H$233,1,0),1)</f>
        <v>1</v>
      </c>
      <c r="X441" s="425" t="s">
        <v>2130</v>
      </c>
      <c r="Y441" s="1477" t="str">
        <f t="shared" si="6"/>
        <v>2314</v>
      </c>
    </row>
    <row r="442" spans="1:25" customFormat="1">
      <c r="A442" s="1439" t="s">
        <v>2129</v>
      </c>
      <c r="B442" s="1425" t="s">
        <v>5646</v>
      </c>
      <c r="C442" s="1425"/>
      <c r="D442" s="1425"/>
      <c r="E442" s="579"/>
      <c r="F442" s="670" t="str">
        <f>IFERROR(VLOOKUP(A442,Factura1_0!$K$5:$K$234,1,0),"1")</f>
        <v>1</v>
      </c>
      <c r="G442" s="670">
        <f>IFERROR(VLOOKUP(A442,Boleta1_0!$K$5:$K$234,1,0),1)</f>
        <v>1</v>
      </c>
      <c r="H442" s="670">
        <f>IFERROR(VLOOKUP(A442,'Servicios Públicos1_0'!$K$5:$K$233,1,0),1)</f>
        <v>1</v>
      </c>
      <c r="I442" s="670">
        <f>IFERROR(VLOOKUP(A442,'Nota de Débito1_0'!$K$5:$K$234,1,0),1)</f>
        <v>1</v>
      </c>
      <c r="J442" s="670">
        <f>IFERROR(VLOOKUP(A442,'Nota de Crédito1_0'!$K$5:$K$234,1,0),1)</f>
        <v>1</v>
      </c>
      <c r="K442" s="670">
        <f>IFERROR(VLOOKUP(A442,Retenciones1_0!$K$5:$K$234,1,0),1)</f>
        <v>1</v>
      </c>
      <c r="L442" s="670">
        <f>IFERROR(VLOOKUP(A442,Percepciones1_0!$K$5:$K$234,1,0),1)</f>
        <v>1</v>
      </c>
      <c r="M442" s="670">
        <f>IFERROR(VLOOKUP(A442,Guía1_0!$K$5:$K$235,1,0),1)</f>
        <v>1</v>
      </c>
      <c r="N442" s="670">
        <f>IFERROR(VLOOKUP(A442,'Resumen Diario1_1'!$K$5:$K$233,1,0),1)</f>
        <v>1</v>
      </c>
      <c r="O442" s="670" t="str">
        <f>IFERROR(VLOOKUP(A442,'Comunicación de Baja1_0'!$K$5:$K$233,1,0),1)</f>
        <v>2315</v>
      </c>
      <c r="P442" s="670" t="str">
        <f>IFERROR(VLOOKUP(A442,'Resumen de reversiones1_0'!$K$5:$K$1000,1,0),1)</f>
        <v>2315</v>
      </c>
      <c r="Q442" s="1404">
        <f>IFERROR(VLOOKUP(A442,Factura2_0!$N$5:$N$1045,1,0),1)</f>
        <v>1</v>
      </c>
      <c r="R442" s="670">
        <f>IFERROR(VLOOKUP($A442,Boleta2_0!$N$5:$N$1106,1,0),1)</f>
        <v>1</v>
      </c>
      <c r="S442" s="1404">
        <f>IFERROR(VLOOKUP($A442,'Servicios Públicos2_0'!$N$5:$N$262,1,0),1)</f>
        <v>1</v>
      </c>
      <c r="T442" s="670">
        <f>IFERROR(VLOOKUP($A442,NotaCredito2_0!$N$5:$N$256,1,0),1)</f>
        <v>1</v>
      </c>
      <c r="U442" s="670">
        <f>IFERROR(VLOOKUP($A442,NotaDebito2_0!$N$5:$N$253,1,0),1)</f>
        <v>1</v>
      </c>
      <c r="V442" s="670">
        <f>IFERROR(VLOOKUP($A442,General!$C$5:$C$233,1,0),1)</f>
        <v>1</v>
      </c>
      <c r="W442" s="670">
        <f>IFERROR(VLOOKUP($A442,Firma!$H$5:$H$233,1,0),1)</f>
        <v>1</v>
      </c>
      <c r="X442" s="425" t="s">
        <v>2129</v>
      </c>
      <c r="Y442" s="1477" t="str">
        <f t="shared" si="6"/>
        <v>2315</v>
      </c>
    </row>
    <row r="443" spans="1:25" customFormat="1">
      <c r="A443" s="1439" t="s">
        <v>2128</v>
      </c>
      <c r="B443" s="1425" t="s">
        <v>2127</v>
      </c>
      <c r="C443" s="1425"/>
      <c r="D443" s="1425"/>
      <c r="E443" s="579"/>
      <c r="F443" s="670" t="str">
        <f>IFERROR(VLOOKUP(A443,Factura1_0!$K$5:$K$234,1,0),"1")</f>
        <v>1</v>
      </c>
      <c r="G443" s="670">
        <f>IFERROR(VLOOKUP(A443,Boleta1_0!$K$5:$K$234,1,0),1)</f>
        <v>1</v>
      </c>
      <c r="H443" s="670">
        <f>IFERROR(VLOOKUP(A443,'Servicios Públicos1_0'!$K$5:$K$233,1,0),1)</f>
        <v>1</v>
      </c>
      <c r="I443" s="670">
        <f>IFERROR(VLOOKUP(A443,'Nota de Débito1_0'!$K$5:$K$234,1,0),1)</f>
        <v>1</v>
      </c>
      <c r="J443" s="670">
        <f>IFERROR(VLOOKUP(A443,'Nota de Crédito1_0'!$K$5:$K$234,1,0),1)</f>
        <v>1</v>
      </c>
      <c r="K443" s="670">
        <f>IFERROR(VLOOKUP(A443,Retenciones1_0!$K$5:$K$234,1,0),1)</f>
        <v>1</v>
      </c>
      <c r="L443" s="670">
        <f>IFERROR(VLOOKUP(A443,Percepciones1_0!$K$5:$K$234,1,0),1)</f>
        <v>1</v>
      </c>
      <c r="M443" s="670">
        <f>IFERROR(VLOOKUP(A443,Guía1_0!$K$5:$K$235,1,0),1)</f>
        <v>1</v>
      </c>
      <c r="N443" s="670">
        <f>IFERROR(VLOOKUP(A443,'Resumen Diario1_1'!$K$5:$K$233,1,0),1)</f>
        <v>1</v>
      </c>
      <c r="O443" s="670">
        <f>IFERROR(VLOOKUP(A443,'Comunicación de Baja1_0'!$K$5:$K$233,1,0),1)</f>
        <v>1</v>
      </c>
      <c r="P443" s="670">
        <f>IFERROR(VLOOKUP(A443,'Resumen de reversiones1_0'!$K$5:$K$1000,1,0),1)</f>
        <v>1</v>
      </c>
      <c r="Q443" s="1404">
        <f>IFERROR(VLOOKUP(A443,Factura2_0!$N$5:$N$1045,1,0),1)</f>
        <v>1</v>
      </c>
      <c r="R443" s="670">
        <f>IFERROR(VLOOKUP($A443,Boleta2_0!$N$5:$N$1106,1,0),1)</f>
        <v>1</v>
      </c>
      <c r="S443" s="1404">
        <f>IFERROR(VLOOKUP($A443,'Servicios Públicos2_0'!$N$5:$N$262,1,0),1)</f>
        <v>1</v>
      </c>
      <c r="T443" s="670">
        <f>IFERROR(VLOOKUP($A443,NotaCredito2_0!$N$5:$N$256,1,0),1)</f>
        <v>1</v>
      </c>
      <c r="U443" s="670">
        <f>IFERROR(VLOOKUP($A443,NotaDebito2_0!$N$5:$N$253,1,0),1)</f>
        <v>1</v>
      </c>
      <c r="V443" s="670">
        <f>IFERROR(VLOOKUP($A443,General!$C$5:$C$233,1,0),1)</f>
        <v>1</v>
      </c>
      <c r="W443" s="670">
        <f>IFERROR(VLOOKUP($A443,Firma!$H$5:$H$233,1,0),1)</f>
        <v>1</v>
      </c>
      <c r="X443" s="425" t="s">
        <v>2128</v>
      </c>
      <c r="Y443" s="1477" t="str">
        <f t="shared" si="6"/>
        <v/>
      </c>
    </row>
    <row r="444" spans="1:25" customFormat="1">
      <c r="A444" s="1439" t="s">
        <v>2126</v>
      </c>
      <c r="B444" s="1425" t="s">
        <v>2125</v>
      </c>
      <c r="C444" s="1425"/>
      <c r="D444" s="1425"/>
      <c r="E444" s="579"/>
      <c r="F444" s="670" t="str">
        <f>IFERROR(VLOOKUP(A444,Factura1_0!$K$5:$K$234,1,0),"1")</f>
        <v>1</v>
      </c>
      <c r="G444" s="670">
        <f>IFERROR(VLOOKUP(A444,Boleta1_0!$K$5:$K$234,1,0),1)</f>
        <v>1</v>
      </c>
      <c r="H444" s="670">
        <f>IFERROR(VLOOKUP(A444,'Servicios Públicos1_0'!$K$5:$K$233,1,0),1)</f>
        <v>1</v>
      </c>
      <c r="I444" s="670">
        <f>IFERROR(VLOOKUP(A444,'Nota de Débito1_0'!$K$5:$K$234,1,0),1)</f>
        <v>1</v>
      </c>
      <c r="J444" s="670">
        <f>IFERROR(VLOOKUP(A444,'Nota de Crédito1_0'!$K$5:$K$234,1,0),1)</f>
        <v>1</v>
      </c>
      <c r="K444" s="670">
        <f>IFERROR(VLOOKUP(A444,Retenciones1_0!$K$5:$K$234,1,0),1)</f>
        <v>1</v>
      </c>
      <c r="L444" s="670">
        <f>IFERROR(VLOOKUP(A444,Percepciones1_0!$K$5:$K$234,1,0),1)</f>
        <v>1</v>
      </c>
      <c r="M444" s="670">
        <f>IFERROR(VLOOKUP(A444,Guía1_0!$K$5:$K$235,1,0),1)</f>
        <v>1</v>
      </c>
      <c r="N444" s="670">
        <f>IFERROR(VLOOKUP(A444,'Resumen Diario1_1'!$K$5:$K$233,1,0),1)</f>
        <v>1</v>
      </c>
      <c r="O444" s="670">
        <f>IFERROR(VLOOKUP(A444,'Comunicación de Baja1_0'!$K$5:$K$233,1,0),1)</f>
        <v>1</v>
      </c>
      <c r="P444" s="670">
        <f>IFERROR(VLOOKUP(A444,'Resumen de reversiones1_0'!$K$5:$K$1000,1,0),1)</f>
        <v>1</v>
      </c>
      <c r="Q444" s="1404">
        <f>IFERROR(VLOOKUP(A444,Factura2_0!$N$5:$N$1045,1,0),1)</f>
        <v>1</v>
      </c>
      <c r="R444" s="670">
        <f>IFERROR(VLOOKUP($A444,Boleta2_0!$N$5:$N$1106,1,0),1)</f>
        <v>1</v>
      </c>
      <c r="S444" s="1404">
        <f>IFERROR(VLOOKUP($A444,'Servicios Públicos2_0'!$N$5:$N$262,1,0),1)</f>
        <v>1</v>
      </c>
      <c r="T444" s="670">
        <f>IFERROR(VLOOKUP($A444,NotaCredito2_0!$N$5:$N$256,1,0),1)</f>
        <v>1</v>
      </c>
      <c r="U444" s="670">
        <f>IFERROR(VLOOKUP($A444,NotaDebito2_0!$N$5:$N$253,1,0),1)</f>
        <v>1</v>
      </c>
      <c r="V444" s="670">
        <f>IFERROR(VLOOKUP($A444,General!$C$5:$C$233,1,0),1)</f>
        <v>1</v>
      </c>
      <c r="W444" s="670">
        <f>IFERROR(VLOOKUP($A444,Firma!$H$5:$H$233,1,0),1)</f>
        <v>1</v>
      </c>
      <c r="X444" s="425" t="s">
        <v>2126</v>
      </c>
      <c r="Y444" s="1477" t="str">
        <f t="shared" si="6"/>
        <v/>
      </c>
    </row>
    <row r="445" spans="1:25" customFormat="1">
      <c r="A445" s="1439" t="s">
        <v>2124</v>
      </c>
      <c r="B445" s="1425" t="s">
        <v>246</v>
      </c>
      <c r="C445" s="1425"/>
      <c r="D445" s="1425"/>
      <c r="E445" s="579"/>
      <c r="F445" s="670" t="str">
        <f>IFERROR(VLOOKUP(A445,Factura1_0!$K$5:$K$234,1,0),"1")</f>
        <v>1</v>
      </c>
      <c r="G445" s="670">
        <f>IFERROR(VLOOKUP(A445,Boleta1_0!$K$5:$K$234,1,0),1)</f>
        <v>1</v>
      </c>
      <c r="H445" s="670">
        <f>IFERROR(VLOOKUP(A445,'Servicios Públicos1_0'!$K$5:$K$233,1,0),1)</f>
        <v>1</v>
      </c>
      <c r="I445" s="670">
        <f>IFERROR(VLOOKUP(A445,'Nota de Débito1_0'!$K$5:$K$234,1,0),1)</f>
        <v>1</v>
      </c>
      <c r="J445" s="670">
        <f>IFERROR(VLOOKUP(A445,'Nota de Crédito1_0'!$K$5:$K$234,1,0),1)</f>
        <v>1</v>
      </c>
      <c r="K445" s="670">
        <f>IFERROR(VLOOKUP(A445,Retenciones1_0!$K$5:$K$234,1,0),1)</f>
        <v>1</v>
      </c>
      <c r="L445" s="670">
        <f>IFERROR(VLOOKUP(A445,Percepciones1_0!$K$5:$K$234,1,0),1)</f>
        <v>1</v>
      </c>
      <c r="M445" s="670">
        <f>IFERROR(VLOOKUP(A445,Guía1_0!$K$5:$K$235,1,0),1)</f>
        <v>1</v>
      </c>
      <c r="N445" s="670">
        <f>IFERROR(VLOOKUP(A445,'Resumen Diario1_1'!$K$5:$K$233,1,0),1)</f>
        <v>1</v>
      </c>
      <c r="O445" s="670">
        <f>IFERROR(VLOOKUP(A445,'Comunicación de Baja1_0'!$K$5:$K$233,1,0),1)</f>
        <v>1</v>
      </c>
      <c r="P445" s="670">
        <f>IFERROR(VLOOKUP(A445,'Resumen de reversiones1_0'!$K$5:$K$1000,1,0),1)</f>
        <v>1</v>
      </c>
      <c r="Q445" s="1404">
        <f>IFERROR(VLOOKUP(A445,Factura2_0!$N$5:$N$1045,1,0),1)</f>
        <v>1</v>
      </c>
      <c r="R445" s="670">
        <f>IFERROR(VLOOKUP($A445,Boleta2_0!$N$5:$N$1106,1,0),1)</f>
        <v>1</v>
      </c>
      <c r="S445" s="1404">
        <f>IFERROR(VLOOKUP($A445,'Servicios Públicos2_0'!$N$5:$N$262,1,0),1)</f>
        <v>1</v>
      </c>
      <c r="T445" s="670">
        <f>IFERROR(VLOOKUP($A445,NotaCredito2_0!$N$5:$N$256,1,0),1)</f>
        <v>1</v>
      </c>
      <c r="U445" s="670">
        <f>IFERROR(VLOOKUP($A445,NotaDebito2_0!$N$5:$N$253,1,0),1)</f>
        <v>1</v>
      </c>
      <c r="V445" s="670">
        <f>IFERROR(VLOOKUP($A445,General!$C$5:$C$233,1,0),1)</f>
        <v>1</v>
      </c>
      <c r="W445" s="670">
        <f>IFERROR(VLOOKUP($A445,Firma!$H$5:$H$233,1,0),1)</f>
        <v>1</v>
      </c>
      <c r="X445" s="425" t="s">
        <v>2124</v>
      </c>
      <c r="Y445" s="1477" t="str">
        <f t="shared" si="6"/>
        <v/>
      </c>
    </row>
    <row r="446" spans="1:25" customFormat="1">
      <c r="A446" s="1439" t="s">
        <v>2123</v>
      </c>
      <c r="B446" s="1425" t="s">
        <v>2122</v>
      </c>
      <c r="C446" s="1425"/>
      <c r="D446" s="1425"/>
      <c r="E446" s="579"/>
      <c r="F446" s="670" t="str">
        <f>IFERROR(VLOOKUP(A446,Factura1_0!$K$5:$K$234,1,0),"1")</f>
        <v>1</v>
      </c>
      <c r="G446" s="670">
        <f>IFERROR(VLOOKUP(A446,Boleta1_0!$K$5:$K$234,1,0),1)</f>
        <v>1</v>
      </c>
      <c r="H446" s="670">
        <f>IFERROR(VLOOKUP(A446,'Servicios Públicos1_0'!$K$5:$K$233,1,0),1)</f>
        <v>1</v>
      </c>
      <c r="I446" s="670">
        <f>IFERROR(VLOOKUP(A446,'Nota de Débito1_0'!$K$5:$K$234,1,0),1)</f>
        <v>1</v>
      </c>
      <c r="J446" s="670">
        <f>IFERROR(VLOOKUP(A446,'Nota de Crédito1_0'!$K$5:$K$234,1,0),1)</f>
        <v>1</v>
      </c>
      <c r="K446" s="670">
        <f>IFERROR(VLOOKUP(A446,Retenciones1_0!$K$5:$K$234,1,0),1)</f>
        <v>1</v>
      </c>
      <c r="L446" s="670">
        <f>IFERROR(VLOOKUP(A446,Percepciones1_0!$K$5:$K$234,1,0),1)</f>
        <v>1</v>
      </c>
      <c r="M446" s="670">
        <f>IFERROR(VLOOKUP(A446,Guía1_0!$K$5:$K$235,1,0),1)</f>
        <v>1</v>
      </c>
      <c r="N446" s="670">
        <f>IFERROR(VLOOKUP(A446,'Resumen Diario1_1'!$K$5:$K$233,1,0),1)</f>
        <v>1</v>
      </c>
      <c r="O446" s="670">
        <f>IFERROR(VLOOKUP(A446,'Comunicación de Baja1_0'!$K$5:$K$233,1,0),1)</f>
        <v>1</v>
      </c>
      <c r="P446" s="670">
        <f>IFERROR(VLOOKUP(A446,'Resumen de reversiones1_0'!$K$5:$K$1000,1,0),1)</f>
        <v>1</v>
      </c>
      <c r="Q446" s="1404">
        <f>IFERROR(VLOOKUP(A446,Factura2_0!$N$5:$N$1045,1,0),1)</f>
        <v>1</v>
      </c>
      <c r="R446" s="670">
        <f>IFERROR(VLOOKUP($A446,Boleta2_0!$N$5:$N$1106,1,0),1)</f>
        <v>1</v>
      </c>
      <c r="S446" s="1404">
        <f>IFERROR(VLOOKUP($A446,'Servicios Públicos2_0'!$N$5:$N$262,1,0),1)</f>
        <v>1</v>
      </c>
      <c r="T446" s="670">
        <f>IFERROR(VLOOKUP($A446,NotaCredito2_0!$N$5:$N$256,1,0),1)</f>
        <v>1</v>
      </c>
      <c r="U446" s="670">
        <f>IFERROR(VLOOKUP($A446,NotaDebito2_0!$N$5:$N$253,1,0),1)</f>
        <v>1</v>
      </c>
      <c r="V446" s="670">
        <f>IFERROR(VLOOKUP($A446,General!$C$5:$C$233,1,0),1)</f>
        <v>1</v>
      </c>
      <c r="W446" s="670">
        <f>IFERROR(VLOOKUP($A446,Firma!$H$5:$H$233,1,0),1)</f>
        <v>1</v>
      </c>
      <c r="X446" s="425" t="s">
        <v>2123</v>
      </c>
      <c r="Y446" s="1477" t="str">
        <f t="shared" si="6"/>
        <v/>
      </c>
    </row>
    <row r="447" spans="1:25" customFormat="1">
      <c r="A447" s="1439" t="s">
        <v>2121</v>
      </c>
      <c r="B447" s="1425" t="s">
        <v>2120</v>
      </c>
      <c r="C447" s="1425"/>
      <c r="D447" s="1425"/>
      <c r="E447" s="579"/>
      <c r="F447" s="670" t="str">
        <f>IFERROR(VLOOKUP(A447,Factura1_0!$K$5:$K$234,1,0),"1")</f>
        <v>1</v>
      </c>
      <c r="G447" s="670">
        <f>IFERROR(VLOOKUP(A447,Boleta1_0!$K$5:$K$234,1,0),1)</f>
        <v>1</v>
      </c>
      <c r="H447" s="670">
        <f>IFERROR(VLOOKUP(A447,'Servicios Públicos1_0'!$K$5:$K$233,1,0),1)</f>
        <v>1</v>
      </c>
      <c r="I447" s="670">
        <f>IFERROR(VLOOKUP(A447,'Nota de Débito1_0'!$K$5:$K$234,1,0),1)</f>
        <v>1</v>
      </c>
      <c r="J447" s="670">
        <f>IFERROR(VLOOKUP(A447,'Nota de Crédito1_0'!$K$5:$K$234,1,0),1)</f>
        <v>1</v>
      </c>
      <c r="K447" s="670">
        <f>IFERROR(VLOOKUP(A447,Retenciones1_0!$K$5:$K$234,1,0),1)</f>
        <v>1</v>
      </c>
      <c r="L447" s="670">
        <f>IFERROR(VLOOKUP(A447,Percepciones1_0!$K$5:$K$234,1,0),1)</f>
        <v>1</v>
      </c>
      <c r="M447" s="670">
        <f>IFERROR(VLOOKUP(A447,Guía1_0!$K$5:$K$235,1,0),1)</f>
        <v>1</v>
      </c>
      <c r="N447" s="670">
        <f>IFERROR(VLOOKUP(A447,'Resumen Diario1_1'!$K$5:$K$233,1,0),1)</f>
        <v>1</v>
      </c>
      <c r="O447" s="670">
        <f>IFERROR(VLOOKUP(A447,'Comunicación de Baja1_0'!$K$5:$K$233,1,0),1)</f>
        <v>1</v>
      </c>
      <c r="P447" s="670">
        <f>IFERROR(VLOOKUP(A447,'Resumen de reversiones1_0'!$K$5:$K$1000,1,0),1)</f>
        <v>1</v>
      </c>
      <c r="Q447" s="1404">
        <f>IFERROR(VLOOKUP(A447,Factura2_0!$N$5:$N$1045,1,0),1)</f>
        <v>1</v>
      </c>
      <c r="R447" s="670">
        <f>IFERROR(VLOOKUP($A447,Boleta2_0!$N$5:$N$1106,1,0),1)</f>
        <v>1</v>
      </c>
      <c r="S447" s="1404">
        <f>IFERROR(VLOOKUP($A447,'Servicios Públicos2_0'!$N$5:$N$262,1,0),1)</f>
        <v>1</v>
      </c>
      <c r="T447" s="670">
        <f>IFERROR(VLOOKUP($A447,NotaCredito2_0!$N$5:$N$256,1,0),1)</f>
        <v>1</v>
      </c>
      <c r="U447" s="670">
        <f>IFERROR(VLOOKUP($A447,NotaDebito2_0!$N$5:$N$253,1,0),1)</f>
        <v>1</v>
      </c>
      <c r="V447" s="670">
        <f>IFERROR(VLOOKUP($A447,General!$C$5:$C$233,1,0),1)</f>
        <v>1</v>
      </c>
      <c r="W447" s="670">
        <f>IFERROR(VLOOKUP($A447,Firma!$H$5:$H$233,1,0),1)</f>
        <v>1</v>
      </c>
      <c r="X447" s="425" t="s">
        <v>2121</v>
      </c>
      <c r="Y447" s="1477" t="str">
        <f t="shared" si="6"/>
        <v/>
      </c>
    </row>
    <row r="448" spans="1:25" customFormat="1">
      <c r="A448" s="1439" t="s">
        <v>2119</v>
      </c>
      <c r="B448" s="1425" t="s">
        <v>2118</v>
      </c>
      <c r="C448" s="1425"/>
      <c r="D448" s="1425"/>
      <c r="E448" s="579"/>
      <c r="F448" s="670" t="str">
        <f>IFERROR(VLOOKUP(A448,Factura1_0!$K$5:$K$234,1,0),"1")</f>
        <v>1</v>
      </c>
      <c r="G448" s="670">
        <f>IFERROR(VLOOKUP(A448,Boleta1_0!$K$5:$K$234,1,0),1)</f>
        <v>1</v>
      </c>
      <c r="H448" s="670">
        <f>IFERROR(VLOOKUP(A448,'Servicios Públicos1_0'!$K$5:$K$233,1,0),1)</f>
        <v>1</v>
      </c>
      <c r="I448" s="670">
        <f>IFERROR(VLOOKUP(A448,'Nota de Débito1_0'!$K$5:$K$234,1,0),1)</f>
        <v>1</v>
      </c>
      <c r="J448" s="670">
        <f>IFERROR(VLOOKUP(A448,'Nota de Crédito1_0'!$K$5:$K$234,1,0),1)</f>
        <v>1</v>
      </c>
      <c r="K448" s="670">
        <f>IFERROR(VLOOKUP(A448,Retenciones1_0!$K$5:$K$234,1,0),1)</f>
        <v>1</v>
      </c>
      <c r="L448" s="670">
        <f>IFERROR(VLOOKUP(A448,Percepciones1_0!$K$5:$K$234,1,0),1)</f>
        <v>1</v>
      </c>
      <c r="M448" s="670">
        <f>IFERROR(VLOOKUP(A448,Guía1_0!$K$5:$K$235,1,0),1)</f>
        <v>1</v>
      </c>
      <c r="N448" s="670">
        <f>IFERROR(VLOOKUP(A448,'Resumen Diario1_1'!$K$5:$K$233,1,0),1)</f>
        <v>1</v>
      </c>
      <c r="O448" s="670">
        <f>IFERROR(VLOOKUP(A448,'Comunicación de Baja1_0'!$K$5:$K$233,1,0),1)</f>
        <v>1</v>
      </c>
      <c r="P448" s="670">
        <f>IFERROR(VLOOKUP(A448,'Resumen de reversiones1_0'!$K$5:$K$1000,1,0),1)</f>
        <v>1</v>
      </c>
      <c r="Q448" s="1404">
        <f>IFERROR(VLOOKUP(A448,Factura2_0!$N$5:$N$1045,1,0),1)</f>
        <v>1</v>
      </c>
      <c r="R448" s="670">
        <f>IFERROR(VLOOKUP($A448,Boleta2_0!$N$5:$N$1106,1,0),1)</f>
        <v>1</v>
      </c>
      <c r="S448" s="1404">
        <f>IFERROR(VLOOKUP($A448,'Servicios Públicos2_0'!$N$5:$N$262,1,0),1)</f>
        <v>1</v>
      </c>
      <c r="T448" s="670">
        <f>IFERROR(VLOOKUP($A448,NotaCredito2_0!$N$5:$N$256,1,0),1)</f>
        <v>1</v>
      </c>
      <c r="U448" s="670">
        <f>IFERROR(VLOOKUP($A448,NotaDebito2_0!$N$5:$N$253,1,0),1)</f>
        <v>1</v>
      </c>
      <c r="V448" s="670">
        <f>IFERROR(VLOOKUP($A448,General!$C$5:$C$233,1,0),1)</f>
        <v>1</v>
      </c>
      <c r="W448" s="670">
        <f>IFERROR(VLOOKUP($A448,Firma!$H$5:$H$233,1,0),1)</f>
        <v>1</v>
      </c>
      <c r="X448" s="425" t="s">
        <v>2119</v>
      </c>
      <c r="Y448" s="1477" t="str">
        <f t="shared" si="6"/>
        <v/>
      </c>
    </row>
    <row r="449" spans="1:25" customFormat="1">
      <c r="A449" s="1439" t="s">
        <v>2117</v>
      </c>
      <c r="B449" s="1425" t="s">
        <v>2116</v>
      </c>
      <c r="C449" s="1425"/>
      <c r="D449" s="1425"/>
      <c r="E449" s="579"/>
      <c r="F449" s="670" t="str">
        <f>IFERROR(VLOOKUP(A449,Factura1_0!$K$5:$K$234,1,0),"1")</f>
        <v>1</v>
      </c>
      <c r="G449" s="670">
        <f>IFERROR(VLOOKUP(A449,Boleta1_0!$K$5:$K$234,1,0),1)</f>
        <v>1</v>
      </c>
      <c r="H449" s="670">
        <f>IFERROR(VLOOKUP(A449,'Servicios Públicos1_0'!$K$5:$K$233,1,0),1)</f>
        <v>1</v>
      </c>
      <c r="I449" s="670">
        <f>IFERROR(VLOOKUP(A449,'Nota de Débito1_0'!$K$5:$K$234,1,0),1)</f>
        <v>1</v>
      </c>
      <c r="J449" s="670">
        <f>IFERROR(VLOOKUP(A449,'Nota de Crédito1_0'!$K$5:$K$234,1,0),1)</f>
        <v>1</v>
      </c>
      <c r="K449" s="670">
        <f>IFERROR(VLOOKUP(A449,Retenciones1_0!$K$5:$K$234,1,0),1)</f>
        <v>1</v>
      </c>
      <c r="L449" s="670">
        <f>IFERROR(VLOOKUP(A449,Percepciones1_0!$K$5:$K$234,1,0),1)</f>
        <v>1</v>
      </c>
      <c r="M449" s="670">
        <f>IFERROR(VLOOKUP(A449,Guía1_0!$K$5:$K$235,1,0),1)</f>
        <v>1</v>
      </c>
      <c r="N449" s="670">
        <f>IFERROR(VLOOKUP(A449,'Resumen Diario1_1'!$K$5:$K$233,1,0),1)</f>
        <v>1</v>
      </c>
      <c r="O449" s="670">
        <f>IFERROR(VLOOKUP(A449,'Comunicación de Baja1_0'!$K$5:$K$233,1,0),1)</f>
        <v>1</v>
      </c>
      <c r="P449" s="670">
        <f>IFERROR(VLOOKUP(A449,'Resumen de reversiones1_0'!$K$5:$K$1000,1,0),1)</f>
        <v>1</v>
      </c>
      <c r="Q449" s="1404">
        <f>IFERROR(VLOOKUP(A449,Factura2_0!$N$5:$N$1045,1,0),1)</f>
        <v>1</v>
      </c>
      <c r="R449" s="670">
        <f>IFERROR(VLOOKUP($A449,Boleta2_0!$N$5:$N$1106,1,0),1)</f>
        <v>1</v>
      </c>
      <c r="S449" s="1404">
        <f>IFERROR(VLOOKUP($A449,'Servicios Públicos2_0'!$N$5:$N$262,1,0),1)</f>
        <v>1</v>
      </c>
      <c r="T449" s="670">
        <f>IFERROR(VLOOKUP($A449,NotaCredito2_0!$N$5:$N$256,1,0),1)</f>
        <v>1</v>
      </c>
      <c r="U449" s="670">
        <f>IFERROR(VLOOKUP($A449,NotaDebito2_0!$N$5:$N$253,1,0),1)</f>
        <v>1</v>
      </c>
      <c r="V449" s="670">
        <f>IFERROR(VLOOKUP($A449,General!$C$5:$C$233,1,0),1)</f>
        <v>1</v>
      </c>
      <c r="W449" s="670">
        <f>IFERROR(VLOOKUP($A449,Firma!$H$5:$H$233,1,0),1)</f>
        <v>1</v>
      </c>
      <c r="X449" s="425" t="s">
        <v>2117</v>
      </c>
      <c r="Y449" s="1477" t="str">
        <f t="shared" si="6"/>
        <v/>
      </c>
    </row>
    <row r="450" spans="1:25" customFormat="1">
      <c r="A450" s="1439" t="s">
        <v>2115</v>
      </c>
      <c r="B450" s="1425" t="s">
        <v>232</v>
      </c>
      <c r="C450" s="1425"/>
      <c r="D450" s="1425"/>
      <c r="E450" s="579"/>
      <c r="F450" s="670" t="str">
        <f>IFERROR(VLOOKUP(A450,Factura1_0!$K$5:$K$234,1,0),"1")</f>
        <v>1</v>
      </c>
      <c r="G450" s="670">
        <f>IFERROR(VLOOKUP(A450,Boleta1_0!$K$5:$K$234,1,0),1)</f>
        <v>1</v>
      </c>
      <c r="H450" s="670">
        <f>IFERROR(VLOOKUP(A450,'Servicios Públicos1_0'!$K$5:$K$233,1,0),1)</f>
        <v>1</v>
      </c>
      <c r="I450" s="670">
        <f>IFERROR(VLOOKUP(A450,'Nota de Débito1_0'!$K$5:$K$234,1,0),1)</f>
        <v>1</v>
      </c>
      <c r="J450" s="670">
        <f>IFERROR(VLOOKUP(A450,'Nota de Crédito1_0'!$K$5:$K$234,1,0),1)</f>
        <v>1</v>
      </c>
      <c r="K450" s="670">
        <f>IFERROR(VLOOKUP(A450,Retenciones1_0!$K$5:$K$234,1,0),1)</f>
        <v>1</v>
      </c>
      <c r="L450" s="670">
        <f>IFERROR(VLOOKUP(A450,Percepciones1_0!$K$5:$K$234,1,0),1)</f>
        <v>1</v>
      </c>
      <c r="M450" s="670">
        <f>IFERROR(VLOOKUP(A450,Guía1_0!$K$5:$K$235,1,0),1)</f>
        <v>1</v>
      </c>
      <c r="N450" s="670">
        <f>IFERROR(VLOOKUP(A450,'Resumen Diario1_1'!$K$5:$K$233,1,0),1)</f>
        <v>1</v>
      </c>
      <c r="O450" s="670" t="str">
        <f>IFERROR(VLOOKUP(A450,'Comunicación de Baja1_0'!$K$5:$K$233,1,0),1)</f>
        <v>2323</v>
      </c>
      <c r="P450" s="670">
        <f>IFERROR(VLOOKUP(A450,'Resumen de reversiones1_0'!$K$5:$K$1000,1,0),1)</f>
        <v>1</v>
      </c>
      <c r="Q450" s="1404">
        <f>IFERROR(VLOOKUP(A450,Factura2_0!$N$5:$N$1045,1,0),1)</f>
        <v>1</v>
      </c>
      <c r="R450" s="670">
        <f>IFERROR(VLOOKUP($A450,Boleta2_0!$N$5:$N$1106,1,0),1)</f>
        <v>1</v>
      </c>
      <c r="S450" s="1404">
        <f>IFERROR(VLOOKUP($A450,'Servicios Públicos2_0'!$N$5:$N$262,1,0),1)</f>
        <v>1</v>
      </c>
      <c r="T450" s="670">
        <f>IFERROR(VLOOKUP($A450,NotaCredito2_0!$N$5:$N$256,1,0),1)</f>
        <v>1</v>
      </c>
      <c r="U450" s="670">
        <f>IFERROR(VLOOKUP($A450,NotaDebito2_0!$N$5:$N$253,1,0),1)</f>
        <v>1</v>
      </c>
      <c r="V450" s="670">
        <f>IFERROR(VLOOKUP($A450,General!$C$5:$C$233,1,0),1)</f>
        <v>1</v>
      </c>
      <c r="W450" s="670">
        <f>IFERROR(VLOOKUP($A450,Firma!$H$5:$H$233,1,0),1)</f>
        <v>1</v>
      </c>
      <c r="X450" s="425" t="s">
        <v>2115</v>
      </c>
      <c r="Y450" s="1477" t="str">
        <f t="shared" si="6"/>
        <v>2323</v>
      </c>
    </row>
    <row r="451" spans="1:25" customFormat="1">
      <c r="A451" s="1439" t="s">
        <v>2114</v>
      </c>
      <c r="B451" s="1425" t="s">
        <v>229</v>
      </c>
      <c r="C451" s="1425"/>
      <c r="D451" s="1425"/>
      <c r="E451" s="579"/>
      <c r="F451" s="670" t="str">
        <f>IFERROR(VLOOKUP(A451,Factura1_0!$K$5:$K$234,1,0),"1")</f>
        <v>1</v>
      </c>
      <c r="G451" s="670">
        <f>IFERROR(VLOOKUP(A451,Boleta1_0!$K$5:$K$234,1,0),1)</f>
        <v>1</v>
      </c>
      <c r="H451" s="670">
        <f>IFERROR(VLOOKUP(A451,'Servicios Públicos1_0'!$K$5:$K$233,1,0),1)</f>
        <v>1</v>
      </c>
      <c r="I451" s="670">
        <f>IFERROR(VLOOKUP(A451,'Nota de Débito1_0'!$K$5:$K$234,1,0),1)</f>
        <v>1</v>
      </c>
      <c r="J451" s="670">
        <f>IFERROR(VLOOKUP(A451,'Nota de Crédito1_0'!$K$5:$K$234,1,0),1)</f>
        <v>1</v>
      </c>
      <c r="K451" s="670">
        <f>IFERROR(VLOOKUP(A451,Retenciones1_0!$K$5:$K$234,1,0),1)</f>
        <v>1</v>
      </c>
      <c r="L451" s="670">
        <f>IFERROR(VLOOKUP(A451,Percepciones1_0!$K$5:$K$234,1,0),1)</f>
        <v>1</v>
      </c>
      <c r="M451" s="670">
        <f>IFERROR(VLOOKUP(A451,Guía1_0!$K$5:$K$235,1,0),1)</f>
        <v>1</v>
      </c>
      <c r="N451" s="670">
        <f>IFERROR(VLOOKUP(A451,'Resumen Diario1_1'!$K$5:$K$233,1,0),1)</f>
        <v>1</v>
      </c>
      <c r="O451" s="670" t="str">
        <f>IFERROR(VLOOKUP(A451,'Comunicación de Baja1_0'!$K$5:$K$233,1,0),1)</f>
        <v>2324</v>
      </c>
      <c r="P451" s="670">
        <f>IFERROR(VLOOKUP(A451,'Resumen de reversiones1_0'!$K$5:$K$1000,1,0),1)</f>
        <v>1</v>
      </c>
      <c r="Q451" s="1404">
        <f>IFERROR(VLOOKUP(A451,Factura2_0!$N$5:$N$1045,1,0),1)</f>
        <v>1</v>
      </c>
      <c r="R451" s="670">
        <f>IFERROR(VLOOKUP($A451,Boleta2_0!$N$5:$N$1106,1,0),1)</f>
        <v>1</v>
      </c>
      <c r="S451" s="1404">
        <f>IFERROR(VLOOKUP($A451,'Servicios Públicos2_0'!$N$5:$N$262,1,0),1)</f>
        <v>1</v>
      </c>
      <c r="T451" s="670">
        <f>IFERROR(VLOOKUP($A451,NotaCredito2_0!$N$5:$N$256,1,0),1)</f>
        <v>1</v>
      </c>
      <c r="U451" s="670">
        <f>IFERROR(VLOOKUP($A451,NotaDebito2_0!$N$5:$N$253,1,0),1)</f>
        <v>1</v>
      </c>
      <c r="V451" s="670">
        <f>IFERROR(VLOOKUP($A451,General!$C$5:$C$233,1,0),1)</f>
        <v>1</v>
      </c>
      <c r="W451" s="670">
        <f>IFERROR(VLOOKUP($A451,Firma!$H$5:$H$233,1,0),1)</f>
        <v>1</v>
      </c>
      <c r="X451" s="425" t="s">
        <v>2114</v>
      </c>
      <c r="Y451" s="1477" t="str">
        <f t="shared" si="6"/>
        <v>2324</v>
      </c>
    </row>
    <row r="452" spans="1:25" customFormat="1">
      <c r="A452" s="1439" t="s">
        <v>1115</v>
      </c>
      <c r="B452" s="1425" t="s">
        <v>1114</v>
      </c>
      <c r="C452" s="1425"/>
      <c r="D452" s="1425"/>
      <c r="E452" s="579"/>
      <c r="F452" s="670" t="str">
        <f>IFERROR(VLOOKUP(A452,Factura1_0!$K$5:$K$234,1,0),"1")</f>
        <v>1</v>
      </c>
      <c r="G452" s="670">
        <f>IFERROR(VLOOKUP(A452,Boleta1_0!$K$5:$K$234,1,0),1)</f>
        <v>1</v>
      </c>
      <c r="H452" s="670">
        <f>IFERROR(VLOOKUP(A452,'Servicios Públicos1_0'!$K$5:$K$233,1,0),1)</f>
        <v>1</v>
      </c>
      <c r="I452" s="670">
        <f>IFERROR(VLOOKUP(A452,'Nota de Débito1_0'!$K$5:$K$234,1,0),1)</f>
        <v>1</v>
      </c>
      <c r="J452" s="670">
        <f>IFERROR(VLOOKUP(A452,'Nota de Crédito1_0'!$K$5:$K$234,1,0),1)</f>
        <v>1</v>
      </c>
      <c r="K452" s="670">
        <f>IFERROR(VLOOKUP(A452,Retenciones1_0!$K$5:$K$234,1,0),1)</f>
        <v>1</v>
      </c>
      <c r="L452" s="670">
        <f>IFERROR(VLOOKUP(A452,Percepciones1_0!$K$5:$K$234,1,0),1)</f>
        <v>1</v>
      </c>
      <c r="M452" s="670">
        <f>IFERROR(VLOOKUP(A452,Guía1_0!$K$5:$K$235,1,0),1)</f>
        <v>1</v>
      </c>
      <c r="N452" s="670">
        <f>IFERROR(VLOOKUP(A452,'Resumen Diario1_1'!$K$5:$K$233,1,0),1)</f>
        <v>1</v>
      </c>
      <c r="O452" s="670">
        <f>IFERROR(VLOOKUP(A452,'Comunicación de Baja1_0'!$K$5:$K$233,1,0),1)</f>
        <v>1</v>
      </c>
      <c r="P452" s="670">
        <f>IFERROR(VLOOKUP(A452,'Resumen de reversiones1_0'!$K$5:$K$1000,1,0),1)</f>
        <v>1</v>
      </c>
      <c r="Q452" s="1404">
        <f>IFERROR(VLOOKUP(A452,Factura2_0!$N$5:$N$1045,1,0),1)</f>
        <v>1</v>
      </c>
      <c r="R452" s="670">
        <f>IFERROR(VLOOKUP($A452,Boleta2_0!$N$5:$N$1106,1,0),1)</f>
        <v>1</v>
      </c>
      <c r="S452" s="1404">
        <f>IFERROR(VLOOKUP($A452,'Servicios Públicos2_0'!$N$5:$N$262,1,0),1)</f>
        <v>1</v>
      </c>
      <c r="T452" s="670">
        <f>IFERROR(VLOOKUP($A452,NotaCredito2_0!$N$5:$N$256,1,0),1)</f>
        <v>1</v>
      </c>
      <c r="U452" s="670">
        <f>IFERROR(VLOOKUP($A452,NotaDebito2_0!$N$5:$N$253,1,0),1)</f>
        <v>1</v>
      </c>
      <c r="V452" s="670" t="str">
        <f>IFERROR(VLOOKUP($A452,General!$C$5:$C$233,1,0),1)</f>
        <v>2325</v>
      </c>
      <c r="W452" s="670">
        <f>IFERROR(VLOOKUP($A452,Firma!$H$5:$H$233,1,0),1)</f>
        <v>1</v>
      </c>
      <c r="X452" s="425" t="s">
        <v>1115</v>
      </c>
      <c r="Y452" s="1477" t="str">
        <f t="shared" si="6"/>
        <v>2325</v>
      </c>
    </row>
    <row r="453" spans="1:25" customFormat="1">
      <c r="A453" s="1439" t="s">
        <v>1107</v>
      </c>
      <c r="B453" s="1425" t="s">
        <v>1110</v>
      </c>
      <c r="C453" s="1425"/>
      <c r="D453" s="1425"/>
      <c r="E453" s="579"/>
      <c r="F453" s="670" t="str">
        <f>IFERROR(VLOOKUP(A453,Factura1_0!$K$5:$K$234,1,0),"1")</f>
        <v>1</v>
      </c>
      <c r="G453" s="670">
        <f>IFERROR(VLOOKUP(A453,Boleta1_0!$K$5:$K$234,1,0),1)</f>
        <v>1</v>
      </c>
      <c r="H453" s="670">
        <f>IFERROR(VLOOKUP(A453,'Servicios Públicos1_0'!$K$5:$K$233,1,0),1)</f>
        <v>1</v>
      </c>
      <c r="I453" s="670">
        <f>IFERROR(VLOOKUP(A453,'Nota de Débito1_0'!$K$5:$K$234,1,0),1)</f>
        <v>1</v>
      </c>
      <c r="J453" s="670">
        <f>IFERROR(VLOOKUP(A453,'Nota de Crédito1_0'!$K$5:$K$234,1,0),1)</f>
        <v>1</v>
      </c>
      <c r="K453" s="670">
        <f>IFERROR(VLOOKUP(A453,Retenciones1_0!$K$5:$K$234,1,0),1)</f>
        <v>1</v>
      </c>
      <c r="L453" s="670">
        <f>IFERROR(VLOOKUP(A453,Percepciones1_0!$K$5:$K$234,1,0),1)</f>
        <v>1</v>
      </c>
      <c r="M453" s="670">
        <f>IFERROR(VLOOKUP(A453,Guía1_0!$K$5:$K$235,1,0),1)</f>
        <v>1</v>
      </c>
      <c r="N453" s="670">
        <f>IFERROR(VLOOKUP(A453,'Resumen Diario1_1'!$K$5:$K$233,1,0),1)</f>
        <v>1</v>
      </c>
      <c r="O453" s="670">
        <f>IFERROR(VLOOKUP(A453,'Comunicación de Baja1_0'!$K$5:$K$233,1,0),1)</f>
        <v>1</v>
      </c>
      <c r="P453" s="670">
        <f>IFERROR(VLOOKUP(A453,'Resumen de reversiones1_0'!$K$5:$K$1000,1,0),1)</f>
        <v>1</v>
      </c>
      <c r="Q453" s="1404">
        <f>IFERROR(VLOOKUP(A453,Factura2_0!$N$5:$N$1045,1,0),1)</f>
        <v>1</v>
      </c>
      <c r="R453" s="670">
        <f>IFERROR(VLOOKUP($A453,Boleta2_0!$N$5:$N$1106,1,0),1)</f>
        <v>1</v>
      </c>
      <c r="S453" s="1404">
        <f>IFERROR(VLOOKUP($A453,'Servicios Públicos2_0'!$N$5:$N$262,1,0),1)</f>
        <v>1</v>
      </c>
      <c r="T453" s="670">
        <f>IFERROR(VLOOKUP($A453,NotaCredito2_0!$N$5:$N$256,1,0),1)</f>
        <v>1</v>
      </c>
      <c r="U453" s="670">
        <f>IFERROR(VLOOKUP($A453,NotaDebito2_0!$N$5:$N$253,1,0),1)</f>
        <v>1</v>
      </c>
      <c r="V453" s="670" t="str">
        <f>IFERROR(VLOOKUP($A453,General!$C$5:$C$233,1,0),1)</f>
        <v>2326</v>
      </c>
      <c r="W453" s="670">
        <f>IFERROR(VLOOKUP($A453,Firma!$H$5:$H$233,1,0),1)</f>
        <v>1</v>
      </c>
      <c r="X453" s="425" t="s">
        <v>1107</v>
      </c>
      <c r="Y453" s="1477" t="str">
        <f t="shared" si="6"/>
        <v>2326</v>
      </c>
    </row>
    <row r="454" spans="1:25" customFormat="1">
      <c r="A454" s="1439" t="s">
        <v>1108</v>
      </c>
      <c r="B454" s="1425" t="s">
        <v>1111</v>
      </c>
      <c r="C454" s="1425"/>
      <c r="D454" s="1425"/>
      <c r="E454" s="579"/>
      <c r="F454" s="670" t="str">
        <f>IFERROR(VLOOKUP(A454,Factura1_0!$K$5:$K$234,1,0),"1")</f>
        <v>1</v>
      </c>
      <c r="G454" s="670">
        <f>IFERROR(VLOOKUP(A454,Boleta1_0!$K$5:$K$234,1,0),1)</f>
        <v>1</v>
      </c>
      <c r="H454" s="670">
        <f>IFERROR(VLOOKUP(A454,'Servicios Públicos1_0'!$K$5:$K$233,1,0),1)</f>
        <v>1</v>
      </c>
      <c r="I454" s="670">
        <f>IFERROR(VLOOKUP(A454,'Nota de Débito1_0'!$K$5:$K$234,1,0),1)</f>
        <v>1</v>
      </c>
      <c r="J454" s="670">
        <f>IFERROR(VLOOKUP(A454,'Nota de Crédito1_0'!$K$5:$K$234,1,0),1)</f>
        <v>1</v>
      </c>
      <c r="K454" s="670">
        <f>IFERROR(VLOOKUP(A454,Retenciones1_0!$K$5:$K$234,1,0),1)</f>
        <v>1</v>
      </c>
      <c r="L454" s="670">
        <f>IFERROR(VLOOKUP(A454,Percepciones1_0!$K$5:$K$234,1,0),1)</f>
        <v>1</v>
      </c>
      <c r="M454" s="670">
        <f>IFERROR(VLOOKUP(A454,Guía1_0!$K$5:$K$235,1,0),1)</f>
        <v>1</v>
      </c>
      <c r="N454" s="670">
        <f>IFERROR(VLOOKUP(A454,'Resumen Diario1_1'!$K$5:$K$233,1,0),1)</f>
        <v>1</v>
      </c>
      <c r="O454" s="670">
        <f>IFERROR(VLOOKUP(A454,'Comunicación de Baja1_0'!$K$5:$K$233,1,0),1)</f>
        <v>1</v>
      </c>
      <c r="P454" s="670">
        <f>IFERROR(VLOOKUP(A454,'Resumen de reversiones1_0'!$K$5:$K$1000,1,0),1)</f>
        <v>1</v>
      </c>
      <c r="Q454" s="1404">
        <f>IFERROR(VLOOKUP(A454,Factura2_0!$N$5:$N$1045,1,0),1)</f>
        <v>1</v>
      </c>
      <c r="R454" s="670">
        <f>IFERROR(VLOOKUP($A454,Boleta2_0!$N$5:$N$1106,1,0),1)</f>
        <v>1</v>
      </c>
      <c r="S454" s="1404">
        <f>IFERROR(VLOOKUP($A454,'Servicios Públicos2_0'!$N$5:$N$262,1,0),1)</f>
        <v>1</v>
      </c>
      <c r="T454" s="670">
        <f>IFERROR(VLOOKUP($A454,NotaCredito2_0!$N$5:$N$256,1,0),1)</f>
        <v>1</v>
      </c>
      <c r="U454" s="670">
        <f>IFERROR(VLOOKUP($A454,NotaDebito2_0!$N$5:$N$253,1,0),1)</f>
        <v>1</v>
      </c>
      <c r="V454" s="670" t="str">
        <f>IFERROR(VLOOKUP($A454,General!$C$5:$C$233,1,0),1)</f>
        <v>2327</v>
      </c>
      <c r="W454" s="670">
        <f>IFERROR(VLOOKUP($A454,Firma!$H$5:$H$233,1,0),1)</f>
        <v>1</v>
      </c>
      <c r="X454" s="425" t="s">
        <v>1108</v>
      </c>
      <c r="Y454" s="1477" t="str">
        <f t="shared" ref="Y454:Y517" si="7">IF(SUM(F454:W454)=17,"",X454)</f>
        <v>2327</v>
      </c>
    </row>
    <row r="455" spans="1:25" customFormat="1">
      <c r="A455" s="1439" t="s">
        <v>1106</v>
      </c>
      <c r="B455" s="1425" t="s">
        <v>1109</v>
      </c>
      <c r="C455" s="1425"/>
      <c r="D455" s="1425"/>
      <c r="E455" s="579"/>
      <c r="F455" s="670" t="str">
        <f>IFERROR(VLOOKUP(A455,Factura1_0!$K$5:$K$234,1,0),"1")</f>
        <v>1</v>
      </c>
      <c r="G455" s="670">
        <f>IFERROR(VLOOKUP(A455,Boleta1_0!$K$5:$K$234,1,0),1)</f>
        <v>1</v>
      </c>
      <c r="H455" s="670">
        <f>IFERROR(VLOOKUP(A455,'Servicios Públicos1_0'!$K$5:$K$233,1,0),1)</f>
        <v>1</v>
      </c>
      <c r="I455" s="670">
        <f>IFERROR(VLOOKUP(A455,'Nota de Débito1_0'!$K$5:$K$234,1,0),1)</f>
        <v>1</v>
      </c>
      <c r="J455" s="670">
        <f>IFERROR(VLOOKUP(A455,'Nota de Crédito1_0'!$K$5:$K$234,1,0),1)</f>
        <v>1</v>
      </c>
      <c r="K455" s="670">
        <f>IFERROR(VLOOKUP(A455,Retenciones1_0!$K$5:$K$234,1,0),1)</f>
        <v>1</v>
      </c>
      <c r="L455" s="670">
        <f>IFERROR(VLOOKUP(A455,Percepciones1_0!$K$5:$K$234,1,0),1)</f>
        <v>1</v>
      </c>
      <c r="M455" s="670">
        <f>IFERROR(VLOOKUP(A455,Guía1_0!$K$5:$K$235,1,0),1)</f>
        <v>1</v>
      </c>
      <c r="N455" s="670">
        <f>IFERROR(VLOOKUP(A455,'Resumen Diario1_1'!$K$5:$K$233,1,0),1)</f>
        <v>1</v>
      </c>
      <c r="O455" s="670">
        <f>IFERROR(VLOOKUP(A455,'Comunicación de Baja1_0'!$K$5:$K$233,1,0),1)</f>
        <v>1</v>
      </c>
      <c r="P455" s="670">
        <f>IFERROR(VLOOKUP(A455,'Resumen de reversiones1_0'!$K$5:$K$1000,1,0),1)</f>
        <v>1</v>
      </c>
      <c r="Q455" s="1404">
        <f>IFERROR(VLOOKUP(A455,Factura2_0!$N$5:$N$1045,1,0),1)</f>
        <v>1</v>
      </c>
      <c r="R455" s="670">
        <f>IFERROR(VLOOKUP($A455,Boleta2_0!$N$5:$N$1106,1,0),1)</f>
        <v>1</v>
      </c>
      <c r="S455" s="1404">
        <f>IFERROR(VLOOKUP($A455,'Servicios Públicos2_0'!$N$5:$N$262,1,0),1)</f>
        <v>1</v>
      </c>
      <c r="T455" s="670">
        <f>IFERROR(VLOOKUP($A455,NotaCredito2_0!$N$5:$N$256,1,0),1)</f>
        <v>1</v>
      </c>
      <c r="U455" s="670">
        <f>IFERROR(VLOOKUP($A455,NotaDebito2_0!$N$5:$N$253,1,0),1)</f>
        <v>1</v>
      </c>
      <c r="V455" s="670">
        <f>IFERROR(VLOOKUP($A455,General!$C$5:$C$233,1,0),1)</f>
        <v>1</v>
      </c>
      <c r="W455" s="670">
        <f>IFERROR(VLOOKUP($A455,Firma!$H$5:$H$233,1,0),1)</f>
        <v>1</v>
      </c>
      <c r="X455" s="425" t="s">
        <v>1106</v>
      </c>
      <c r="Y455" s="1477" t="str">
        <f t="shared" si="7"/>
        <v/>
      </c>
    </row>
    <row r="456" spans="1:25" customFormat="1">
      <c r="A456" s="1439" t="s">
        <v>2113</v>
      </c>
      <c r="B456" s="1425" t="s">
        <v>201</v>
      </c>
      <c r="C456" s="1425"/>
      <c r="D456" s="1425"/>
      <c r="E456" s="579"/>
      <c r="F456" s="670" t="str">
        <f>IFERROR(VLOOKUP(A456,Factura1_0!$K$5:$K$234,1,0),"1")</f>
        <v>2329</v>
      </c>
      <c r="G456" s="670" t="str">
        <f>IFERROR(VLOOKUP(A456,Boleta1_0!$K$5:$K$234,1,0),1)</f>
        <v>2329</v>
      </c>
      <c r="H456" s="670" t="str">
        <f>IFERROR(VLOOKUP(A456,'Servicios Públicos1_0'!$K$5:$K$233,1,0),1)</f>
        <v>2329</v>
      </c>
      <c r="I456" s="670" t="str">
        <f>IFERROR(VLOOKUP(A456,'Nota de Débito1_0'!$K$5:$K$234,1,0),1)</f>
        <v>2329</v>
      </c>
      <c r="J456" s="670" t="str">
        <f>IFERROR(VLOOKUP(A456,'Nota de Crédito1_0'!$K$5:$K$234,1,0),1)</f>
        <v>2329</v>
      </c>
      <c r="K456" s="670">
        <f>IFERROR(VLOOKUP(A456,Retenciones1_0!$K$5:$K$234,1,0),1)</f>
        <v>1</v>
      </c>
      <c r="L456" s="670">
        <f>IFERROR(VLOOKUP(A456,Percepciones1_0!$K$5:$K$234,1,0),1)</f>
        <v>1</v>
      </c>
      <c r="M456" s="670">
        <f>IFERROR(VLOOKUP(A456,Guía1_0!$K$5:$K$235,1,0),1)</f>
        <v>1</v>
      </c>
      <c r="N456" s="670">
        <f>IFERROR(VLOOKUP(A456,'Resumen Diario1_1'!$K$5:$K$233,1,0),1)</f>
        <v>1</v>
      </c>
      <c r="O456" s="670">
        <f>IFERROR(VLOOKUP(A456,'Comunicación de Baja1_0'!$K$5:$K$233,1,0),1)</f>
        <v>1</v>
      </c>
      <c r="P456" s="670">
        <f>IFERROR(VLOOKUP(A456,'Resumen de reversiones1_0'!$K$5:$K$1000,1,0),1)</f>
        <v>1</v>
      </c>
      <c r="Q456" s="1404" t="str">
        <f>IFERROR(VLOOKUP(A456,Factura2_0!$N$5:$N$1045,1,0),1)</f>
        <v>2329</v>
      </c>
      <c r="R456" s="670" t="str">
        <f>IFERROR(VLOOKUP($A456,Boleta2_0!$N$5:$N$1106,1,0),1)</f>
        <v>2329</v>
      </c>
      <c r="S456" s="1404" t="str">
        <f>IFERROR(VLOOKUP($A456,'Servicios Públicos2_0'!$N$5:$N$262,1,0),1)</f>
        <v>2329</v>
      </c>
      <c r="T456" s="670" t="str">
        <f>IFERROR(VLOOKUP($A456,NotaCredito2_0!$N$5:$N$256,1,0),1)</f>
        <v>2329</v>
      </c>
      <c r="U456" s="670" t="str">
        <f>IFERROR(VLOOKUP($A456,NotaDebito2_0!$N$5:$N$253,1,0),1)</f>
        <v>2329</v>
      </c>
      <c r="V456" s="670">
        <f>IFERROR(VLOOKUP($A456,General!$C$5:$C$233,1,0),1)</f>
        <v>1</v>
      </c>
      <c r="W456" s="670">
        <f>IFERROR(VLOOKUP($A456,Firma!$H$5:$H$233,1,0),1)</f>
        <v>1</v>
      </c>
      <c r="X456" s="425" t="s">
        <v>2113</v>
      </c>
      <c r="Y456" s="1477" t="str">
        <f t="shared" si="7"/>
        <v>2329</v>
      </c>
    </row>
    <row r="457" spans="1:25" customFormat="1">
      <c r="A457" s="1439" t="s">
        <v>2112</v>
      </c>
      <c r="B457" s="1425" t="s">
        <v>2111</v>
      </c>
      <c r="C457" s="1425"/>
      <c r="D457" s="1425"/>
      <c r="E457" s="579"/>
      <c r="F457" s="670" t="str">
        <f>IFERROR(VLOOKUP(A457,Factura1_0!$K$5:$K$234,1,0),"1")</f>
        <v>1</v>
      </c>
      <c r="G457" s="670">
        <f>IFERROR(VLOOKUP(A457,Boleta1_0!$K$5:$K$234,1,0),1)</f>
        <v>1</v>
      </c>
      <c r="H457" s="670">
        <f>IFERROR(VLOOKUP(A457,'Servicios Públicos1_0'!$K$5:$K$233,1,0),1)</f>
        <v>1</v>
      </c>
      <c r="I457" s="670">
        <f>IFERROR(VLOOKUP(A457,'Nota de Débito1_0'!$K$5:$K$234,1,0),1)</f>
        <v>1</v>
      </c>
      <c r="J457" s="670">
        <f>IFERROR(VLOOKUP(A457,'Nota de Crédito1_0'!$K$5:$K$234,1,0),1)</f>
        <v>1</v>
      </c>
      <c r="K457" s="670">
        <f>IFERROR(VLOOKUP(A457,Retenciones1_0!$K$5:$K$234,1,0),1)</f>
        <v>1</v>
      </c>
      <c r="L457" s="670">
        <f>IFERROR(VLOOKUP(A457,Percepciones1_0!$K$5:$K$234,1,0),1)</f>
        <v>1</v>
      </c>
      <c r="M457" s="670">
        <f>IFERROR(VLOOKUP(A457,Guía1_0!$K$5:$K$235,1,0),1)</f>
        <v>1</v>
      </c>
      <c r="N457" s="670">
        <f>IFERROR(VLOOKUP(A457,'Resumen Diario1_1'!$K$5:$K$233,1,0),1)</f>
        <v>1</v>
      </c>
      <c r="O457" s="670">
        <f>IFERROR(VLOOKUP(A457,'Comunicación de Baja1_0'!$K$5:$K$233,1,0),1)</f>
        <v>1</v>
      </c>
      <c r="P457" s="670">
        <f>IFERROR(VLOOKUP(A457,'Resumen de reversiones1_0'!$K$5:$K$1000,1,0),1)</f>
        <v>1</v>
      </c>
      <c r="Q457" s="1404">
        <f>IFERROR(VLOOKUP(A457,Factura2_0!$N$5:$N$1045,1,0),1)</f>
        <v>1</v>
      </c>
      <c r="R457" s="670">
        <f>IFERROR(VLOOKUP($A457,Boleta2_0!$N$5:$N$1106,1,0),1)</f>
        <v>1</v>
      </c>
      <c r="S457" s="1404">
        <f>IFERROR(VLOOKUP($A457,'Servicios Públicos2_0'!$N$5:$N$262,1,0),1)</f>
        <v>1</v>
      </c>
      <c r="T457" s="670">
        <f>IFERROR(VLOOKUP($A457,NotaCredito2_0!$N$5:$N$256,1,0),1)</f>
        <v>1</v>
      </c>
      <c r="U457" s="670">
        <f>IFERROR(VLOOKUP($A457,NotaDebito2_0!$N$5:$N$253,1,0),1)</f>
        <v>1</v>
      </c>
      <c r="V457" s="670">
        <f>IFERROR(VLOOKUP($A457,General!$C$5:$C$233,1,0),1)</f>
        <v>1</v>
      </c>
      <c r="W457" s="670">
        <f>IFERROR(VLOOKUP($A457,Firma!$H$5:$H$233,1,0),1)</f>
        <v>1</v>
      </c>
      <c r="X457" s="425" t="s">
        <v>2112</v>
      </c>
      <c r="Y457" s="1477" t="str">
        <f t="shared" si="7"/>
        <v/>
      </c>
    </row>
    <row r="458" spans="1:25" customFormat="1">
      <c r="A458" s="1439" t="s">
        <v>2110</v>
      </c>
      <c r="B458" s="1425" t="s">
        <v>476</v>
      </c>
      <c r="C458" s="1425"/>
      <c r="D458" s="1425"/>
      <c r="E458" s="579"/>
      <c r="F458" s="670" t="str">
        <f>IFERROR(VLOOKUP(A458,Factura1_0!$K$5:$K$234,1,0),"1")</f>
        <v>1</v>
      </c>
      <c r="G458" s="670">
        <f>IFERROR(VLOOKUP(A458,Boleta1_0!$K$5:$K$234,1,0),1)</f>
        <v>1</v>
      </c>
      <c r="H458" s="670">
        <f>IFERROR(VLOOKUP(A458,'Servicios Públicos1_0'!$K$5:$K$233,1,0),1)</f>
        <v>1</v>
      </c>
      <c r="I458" s="670">
        <f>IFERROR(VLOOKUP(A458,'Nota de Débito1_0'!$K$5:$K$234,1,0),1)</f>
        <v>1</v>
      </c>
      <c r="J458" s="670">
        <f>IFERROR(VLOOKUP(A458,'Nota de Crédito1_0'!$K$5:$K$234,1,0),1)</f>
        <v>1</v>
      </c>
      <c r="K458" s="670">
        <f>IFERROR(VLOOKUP(A458,Retenciones1_0!$K$5:$K$234,1,0),1)</f>
        <v>1</v>
      </c>
      <c r="L458" s="670">
        <f>IFERROR(VLOOKUP(A458,Percepciones1_0!$K$5:$K$234,1,0),1)</f>
        <v>1</v>
      </c>
      <c r="M458" s="670">
        <f>IFERROR(VLOOKUP(A458,Guía1_0!$K$5:$K$235,1,0),1)</f>
        <v>1</v>
      </c>
      <c r="N458" s="670">
        <f>IFERROR(VLOOKUP(A458,'Resumen Diario1_1'!$K$5:$K$233,1,0),1)</f>
        <v>1</v>
      </c>
      <c r="O458" s="670">
        <f>IFERROR(VLOOKUP(A458,'Comunicación de Baja1_0'!$K$5:$K$233,1,0),1)</f>
        <v>1</v>
      </c>
      <c r="P458" s="670">
        <f>IFERROR(VLOOKUP(A458,'Resumen de reversiones1_0'!$K$5:$K$1000,1,0),1)</f>
        <v>1</v>
      </c>
      <c r="Q458" s="1404">
        <f>IFERROR(VLOOKUP(A458,Factura2_0!$N$5:$N$1045,1,0),1)</f>
        <v>1</v>
      </c>
      <c r="R458" s="670">
        <f>IFERROR(VLOOKUP($A458,Boleta2_0!$N$5:$N$1106,1,0),1)</f>
        <v>1</v>
      </c>
      <c r="S458" s="1404">
        <f>IFERROR(VLOOKUP($A458,'Servicios Públicos2_0'!$N$5:$N$262,1,0),1)</f>
        <v>1</v>
      </c>
      <c r="T458" s="670">
        <f>IFERROR(VLOOKUP($A458,NotaCredito2_0!$N$5:$N$256,1,0),1)</f>
        <v>1</v>
      </c>
      <c r="U458" s="670">
        <f>IFERROR(VLOOKUP($A458,NotaDebito2_0!$N$5:$N$253,1,0),1)</f>
        <v>1</v>
      </c>
      <c r="V458" s="670">
        <f>IFERROR(VLOOKUP($A458,General!$C$5:$C$233,1,0),1)</f>
        <v>1</v>
      </c>
      <c r="W458" s="670">
        <f>IFERROR(VLOOKUP($A458,Firma!$H$5:$H$233,1,0),1)</f>
        <v>1</v>
      </c>
      <c r="X458" s="425" t="s">
        <v>2110</v>
      </c>
      <c r="Y458" s="1477" t="str">
        <f t="shared" si="7"/>
        <v/>
      </c>
    </row>
    <row r="459" spans="1:25" customFormat="1">
      <c r="A459" s="1439" t="s">
        <v>2109</v>
      </c>
      <c r="B459" s="1425" t="s">
        <v>2108</v>
      </c>
      <c r="C459" s="1425"/>
      <c r="D459" s="1425"/>
      <c r="E459" s="579"/>
      <c r="F459" s="670" t="str">
        <f>IFERROR(VLOOKUP(A459,Factura1_0!$K$5:$K$234,1,0),"1")</f>
        <v>1</v>
      </c>
      <c r="G459" s="670">
        <f>IFERROR(VLOOKUP(A459,Boleta1_0!$K$5:$K$234,1,0),1)</f>
        <v>1</v>
      </c>
      <c r="H459" s="670">
        <f>IFERROR(VLOOKUP(A459,'Servicios Públicos1_0'!$K$5:$K$233,1,0),1)</f>
        <v>1</v>
      </c>
      <c r="I459" s="670">
        <f>IFERROR(VLOOKUP(A459,'Nota de Débito1_0'!$K$5:$K$234,1,0),1)</f>
        <v>1</v>
      </c>
      <c r="J459" s="670">
        <f>IFERROR(VLOOKUP(A459,'Nota de Crédito1_0'!$K$5:$K$234,1,0),1)</f>
        <v>1</v>
      </c>
      <c r="K459" s="670">
        <f>IFERROR(VLOOKUP(A459,Retenciones1_0!$K$5:$K$234,1,0),1)</f>
        <v>1</v>
      </c>
      <c r="L459" s="670">
        <f>IFERROR(VLOOKUP(A459,Percepciones1_0!$K$5:$K$234,1,0),1)</f>
        <v>1</v>
      </c>
      <c r="M459" s="670">
        <f>IFERROR(VLOOKUP(A459,Guía1_0!$K$5:$K$235,1,0),1)</f>
        <v>1</v>
      </c>
      <c r="N459" s="670">
        <f>IFERROR(VLOOKUP(A459,'Resumen Diario1_1'!$K$5:$K$233,1,0),1)</f>
        <v>1</v>
      </c>
      <c r="O459" s="670">
        <f>IFERROR(VLOOKUP(A459,'Comunicación de Baja1_0'!$K$5:$K$233,1,0),1)</f>
        <v>1</v>
      </c>
      <c r="P459" s="670">
        <f>IFERROR(VLOOKUP(A459,'Resumen de reversiones1_0'!$K$5:$K$1000,1,0),1)</f>
        <v>1</v>
      </c>
      <c r="Q459" s="1404">
        <f>IFERROR(VLOOKUP(A459,Factura2_0!$N$5:$N$1045,1,0),1)</f>
        <v>1</v>
      </c>
      <c r="R459" s="670">
        <f>IFERROR(VLOOKUP($A459,Boleta2_0!$N$5:$N$1106,1,0),1)</f>
        <v>1</v>
      </c>
      <c r="S459" s="1404">
        <f>IFERROR(VLOOKUP($A459,'Servicios Públicos2_0'!$N$5:$N$262,1,0),1)</f>
        <v>1</v>
      </c>
      <c r="T459" s="670">
        <f>IFERROR(VLOOKUP($A459,NotaCredito2_0!$N$5:$N$256,1,0),1)</f>
        <v>1</v>
      </c>
      <c r="U459" s="670">
        <f>IFERROR(VLOOKUP($A459,NotaDebito2_0!$N$5:$N$253,1,0),1)</f>
        <v>1</v>
      </c>
      <c r="V459" s="670">
        <f>IFERROR(VLOOKUP($A459,General!$C$5:$C$233,1,0),1)</f>
        <v>1</v>
      </c>
      <c r="W459" s="670">
        <f>IFERROR(VLOOKUP($A459,Firma!$H$5:$H$233,1,0),1)</f>
        <v>1</v>
      </c>
      <c r="X459" s="425" t="s">
        <v>2109</v>
      </c>
      <c r="Y459" s="1477" t="str">
        <f t="shared" si="7"/>
        <v/>
      </c>
    </row>
    <row r="460" spans="1:25" customFormat="1">
      <c r="A460" s="1439" t="s">
        <v>2107</v>
      </c>
      <c r="B460" s="1425" t="s">
        <v>479</v>
      </c>
      <c r="C460" s="1425"/>
      <c r="D460" s="1425"/>
      <c r="E460" s="579"/>
      <c r="F460" s="670" t="str">
        <f>IFERROR(VLOOKUP(A460,Factura1_0!$K$5:$K$234,1,0),"1")</f>
        <v>1</v>
      </c>
      <c r="G460" s="670">
        <f>IFERROR(VLOOKUP(A460,Boleta1_0!$K$5:$K$234,1,0),1)</f>
        <v>1</v>
      </c>
      <c r="H460" s="670">
        <f>IFERROR(VLOOKUP(A460,'Servicios Públicos1_0'!$K$5:$K$233,1,0),1)</f>
        <v>1</v>
      </c>
      <c r="I460" s="670">
        <f>IFERROR(VLOOKUP(A460,'Nota de Débito1_0'!$K$5:$K$234,1,0),1)</f>
        <v>1</v>
      </c>
      <c r="J460" s="670">
        <f>IFERROR(VLOOKUP(A460,'Nota de Crédito1_0'!$K$5:$K$234,1,0),1)</f>
        <v>1</v>
      </c>
      <c r="K460" s="670">
        <f>IFERROR(VLOOKUP(A460,Retenciones1_0!$K$5:$K$234,1,0),1)</f>
        <v>1</v>
      </c>
      <c r="L460" s="670">
        <f>IFERROR(VLOOKUP(A460,Percepciones1_0!$K$5:$K$234,1,0),1)</f>
        <v>1</v>
      </c>
      <c r="M460" s="670">
        <f>IFERROR(VLOOKUP(A460,Guía1_0!$K$5:$K$235,1,0),1)</f>
        <v>1</v>
      </c>
      <c r="N460" s="670">
        <f>IFERROR(VLOOKUP(A460,'Resumen Diario1_1'!$K$5:$K$233,1,0),1)</f>
        <v>1</v>
      </c>
      <c r="O460" s="670">
        <f>IFERROR(VLOOKUP(A460,'Comunicación de Baja1_0'!$K$5:$K$233,1,0),1)</f>
        <v>1</v>
      </c>
      <c r="P460" s="670">
        <f>IFERROR(VLOOKUP(A460,'Resumen de reversiones1_0'!$K$5:$K$1000,1,0),1)</f>
        <v>1</v>
      </c>
      <c r="Q460" s="1404">
        <f>IFERROR(VLOOKUP(A460,Factura2_0!$N$5:$N$1045,1,0),1)</f>
        <v>1</v>
      </c>
      <c r="R460" s="670">
        <f>IFERROR(VLOOKUP($A460,Boleta2_0!$N$5:$N$1106,1,0),1)</f>
        <v>1</v>
      </c>
      <c r="S460" s="1404">
        <f>IFERROR(VLOOKUP($A460,'Servicios Públicos2_0'!$N$5:$N$262,1,0),1)</f>
        <v>1</v>
      </c>
      <c r="T460" s="670">
        <f>IFERROR(VLOOKUP($A460,NotaCredito2_0!$N$5:$N$256,1,0),1)</f>
        <v>1</v>
      </c>
      <c r="U460" s="670">
        <f>IFERROR(VLOOKUP($A460,NotaDebito2_0!$N$5:$N$253,1,0),1)</f>
        <v>1</v>
      </c>
      <c r="V460" s="670">
        <f>IFERROR(VLOOKUP($A460,General!$C$5:$C$233,1,0),1)</f>
        <v>1</v>
      </c>
      <c r="W460" s="670">
        <f>IFERROR(VLOOKUP($A460,Firma!$H$5:$H$233,1,0),1)</f>
        <v>1</v>
      </c>
      <c r="X460" s="425" t="s">
        <v>2107</v>
      </c>
      <c r="Y460" s="1477" t="str">
        <f t="shared" si="7"/>
        <v/>
      </c>
    </row>
    <row r="461" spans="1:25" customFormat="1">
      <c r="A461" s="1439" t="s">
        <v>2106</v>
      </c>
      <c r="B461" s="1425" t="s">
        <v>1145</v>
      </c>
      <c r="C461" s="1425"/>
      <c r="D461" s="1425"/>
      <c r="E461" s="579"/>
      <c r="F461" s="670" t="str">
        <f>IFERROR(VLOOKUP(A461,Factura1_0!$K$5:$K$234,1,0),"1")</f>
        <v>1</v>
      </c>
      <c r="G461" s="670">
        <f>IFERROR(VLOOKUP(A461,Boleta1_0!$K$5:$K$234,1,0),1)</f>
        <v>1</v>
      </c>
      <c r="H461" s="670">
        <f>IFERROR(VLOOKUP(A461,'Servicios Públicos1_0'!$K$5:$K$233,1,0),1)</f>
        <v>1</v>
      </c>
      <c r="I461" s="670">
        <f>IFERROR(VLOOKUP(A461,'Nota de Débito1_0'!$K$5:$K$234,1,0),1)</f>
        <v>1</v>
      </c>
      <c r="J461" s="670">
        <f>IFERROR(VLOOKUP(A461,'Nota de Crédito1_0'!$K$5:$K$234,1,0),1)</f>
        <v>1</v>
      </c>
      <c r="K461" s="670">
        <f>IFERROR(VLOOKUP(A461,Retenciones1_0!$K$5:$K$234,1,0),1)</f>
        <v>1</v>
      </c>
      <c r="L461" s="670">
        <f>IFERROR(VLOOKUP(A461,Percepciones1_0!$K$5:$K$234,1,0),1)</f>
        <v>1</v>
      </c>
      <c r="M461" s="670">
        <f>IFERROR(VLOOKUP(A461,Guía1_0!$K$5:$K$235,1,0),1)</f>
        <v>1</v>
      </c>
      <c r="N461" s="670">
        <f>IFERROR(VLOOKUP(A461,'Resumen Diario1_1'!$K$5:$K$233,1,0),1)</f>
        <v>1</v>
      </c>
      <c r="O461" s="670">
        <f>IFERROR(VLOOKUP(A461,'Comunicación de Baja1_0'!$K$5:$K$233,1,0),1)</f>
        <v>1</v>
      </c>
      <c r="P461" s="670">
        <f>IFERROR(VLOOKUP(A461,'Resumen de reversiones1_0'!$K$5:$K$1000,1,0),1)</f>
        <v>1</v>
      </c>
      <c r="Q461" s="1404">
        <f>IFERROR(VLOOKUP(A461,Factura2_0!$N$5:$N$1045,1,0),1)</f>
        <v>1</v>
      </c>
      <c r="R461" s="670">
        <f>IFERROR(VLOOKUP($A461,Boleta2_0!$N$5:$N$1106,1,0),1)</f>
        <v>1</v>
      </c>
      <c r="S461" s="1404">
        <f>IFERROR(VLOOKUP($A461,'Servicios Públicos2_0'!$N$5:$N$262,1,0),1)</f>
        <v>1</v>
      </c>
      <c r="T461" s="670">
        <f>IFERROR(VLOOKUP($A461,NotaCredito2_0!$N$5:$N$256,1,0),1)</f>
        <v>1</v>
      </c>
      <c r="U461" s="670">
        <f>IFERROR(VLOOKUP($A461,NotaDebito2_0!$N$5:$N$253,1,0),1)</f>
        <v>1</v>
      </c>
      <c r="V461" s="670">
        <f>IFERROR(VLOOKUP($A461,General!$C$5:$C$233,1,0),1)</f>
        <v>1</v>
      </c>
      <c r="W461" s="670">
        <f>IFERROR(VLOOKUP($A461,Firma!$H$5:$H$233,1,0),1)</f>
        <v>1</v>
      </c>
      <c r="X461" s="425" t="s">
        <v>2106</v>
      </c>
      <c r="Y461" s="1477" t="str">
        <f t="shared" si="7"/>
        <v/>
      </c>
    </row>
    <row r="462" spans="1:25" customFormat="1">
      <c r="A462" s="1439" t="s">
        <v>1144</v>
      </c>
      <c r="B462" s="1425" t="s">
        <v>1145</v>
      </c>
      <c r="C462" s="1425"/>
      <c r="D462" s="1425"/>
      <c r="E462" s="579"/>
      <c r="F462" s="670" t="str">
        <f>IFERROR(VLOOKUP(A462,Factura1_0!$K$5:$K$234,1,0),"1")</f>
        <v>1</v>
      </c>
      <c r="G462" s="670">
        <f>IFERROR(VLOOKUP(A462,Boleta1_0!$K$5:$K$234,1,0),1)</f>
        <v>1</v>
      </c>
      <c r="H462" s="670">
        <f>IFERROR(VLOOKUP(A462,'Servicios Públicos1_0'!$K$5:$K$233,1,0),1)</f>
        <v>1</v>
      </c>
      <c r="I462" s="670">
        <f>IFERROR(VLOOKUP(A462,'Nota de Débito1_0'!$K$5:$K$234,1,0),1)</f>
        <v>1</v>
      </c>
      <c r="J462" s="670">
        <f>IFERROR(VLOOKUP(A462,'Nota de Crédito1_0'!$K$5:$K$234,1,0),1)</f>
        <v>1</v>
      </c>
      <c r="K462" s="670">
        <f>IFERROR(VLOOKUP(A462,Retenciones1_0!$K$5:$K$234,1,0),1)</f>
        <v>1</v>
      </c>
      <c r="L462" s="670">
        <f>IFERROR(VLOOKUP(A462,Percepciones1_0!$K$5:$K$234,1,0),1)</f>
        <v>1</v>
      </c>
      <c r="M462" s="670">
        <f>IFERROR(VLOOKUP(A462,Guía1_0!$K$5:$K$235,1,0),1)</f>
        <v>1</v>
      </c>
      <c r="N462" s="670">
        <f>IFERROR(VLOOKUP(A462,'Resumen Diario1_1'!$K$5:$K$233,1,0),1)</f>
        <v>1</v>
      </c>
      <c r="O462" s="670">
        <f>IFERROR(VLOOKUP(A462,'Comunicación de Baja1_0'!$K$5:$K$233,1,0),1)</f>
        <v>1</v>
      </c>
      <c r="P462" s="670">
        <f>IFERROR(VLOOKUP(A462,'Resumen de reversiones1_0'!$K$5:$K$1000,1,0),1)</f>
        <v>1</v>
      </c>
      <c r="Q462" s="1404">
        <f>IFERROR(VLOOKUP(A462,Factura2_0!$N$5:$N$1045,1,0),1)</f>
        <v>1</v>
      </c>
      <c r="R462" s="670">
        <f>IFERROR(VLOOKUP($A462,Boleta2_0!$N$5:$N$1106,1,0),1)</f>
        <v>1</v>
      </c>
      <c r="S462" s="1404">
        <f>IFERROR(VLOOKUP($A462,'Servicios Públicos2_0'!$N$5:$N$262,1,0),1)</f>
        <v>1</v>
      </c>
      <c r="T462" s="670">
        <f>IFERROR(VLOOKUP($A462,NotaCredito2_0!$N$5:$N$256,1,0),1)</f>
        <v>1</v>
      </c>
      <c r="U462" s="670">
        <f>IFERROR(VLOOKUP($A462,NotaDebito2_0!$N$5:$N$253,1,0),1)</f>
        <v>1</v>
      </c>
      <c r="V462" s="670" t="str">
        <f>IFERROR(VLOOKUP($A462,General!$C$5:$C$233,1,0),1)</f>
        <v>2335</v>
      </c>
      <c r="W462" s="670">
        <f>IFERROR(VLOOKUP($A462,Firma!$H$5:$H$233,1,0),1)</f>
        <v>1</v>
      </c>
      <c r="X462" s="425" t="s">
        <v>1144</v>
      </c>
      <c r="Y462" s="1477" t="str">
        <f t="shared" si="7"/>
        <v>2335</v>
      </c>
    </row>
    <row r="463" spans="1:25" customFormat="1">
      <c r="A463" s="1439" t="s">
        <v>2105</v>
      </c>
      <c r="B463" s="1425" t="s">
        <v>2104</v>
      </c>
      <c r="C463" s="1425"/>
      <c r="D463" s="1425"/>
      <c r="E463" s="579"/>
      <c r="F463" s="670" t="str">
        <f>IFERROR(VLOOKUP(A463,Factura1_0!$K$5:$K$234,1,0),"1")</f>
        <v>1</v>
      </c>
      <c r="G463" s="670">
        <f>IFERROR(VLOOKUP(A463,Boleta1_0!$K$5:$K$234,1,0),1)</f>
        <v>1</v>
      </c>
      <c r="H463" s="670">
        <f>IFERROR(VLOOKUP(A463,'Servicios Públicos1_0'!$K$5:$K$233,1,0),1)</f>
        <v>1</v>
      </c>
      <c r="I463" s="670">
        <f>IFERROR(VLOOKUP(A463,'Nota de Débito1_0'!$K$5:$K$234,1,0),1)</f>
        <v>1</v>
      </c>
      <c r="J463" s="670">
        <f>IFERROR(VLOOKUP(A463,'Nota de Crédito1_0'!$K$5:$K$234,1,0),1)</f>
        <v>1</v>
      </c>
      <c r="K463" s="670">
        <f>IFERROR(VLOOKUP(A463,Retenciones1_0!$K$5:$K$234,1,0),1)</f>
        <v>1</v>
      </c>
      <c r="L463" s="670">
        <f>IFERROR(VLOOKUP(A463,Percepciones1_0!$K$5:$K$234,1,0),1)</f>
        <v>1</v>
      </c>
      <c r="M463" s="670">
        <f>IFERROR(VLOOKUP(A463,Guía1_0!$K$5:$K$235,1,0),1)</f>
        <v>1</v>
      </c>
      <c r="N463" s="670">
        <f>IFERROR(VLOOKUP(A463,'Resumen Diario1_1'!$K$5:$K$233,1,0),1)</f>
        <v>1</v>
      </c>
      <c r="O463" s="670">
        <f>IFERROR(VLOOKUP(A463,'Comunicación de Baja1_0'!$K$5:$K$233,1,0),1)</f>
        <v>1</v>
      </c>
      <c r="P463" s="670">
        <f>IFERROR(VLOOKUP(A463,'Resumen de reversiones1_0'!$K$5:$K$1000,1,0),1)</f>
        <v>1</v>
      </c>
      <c r="Q463" s="1404">
        <f>IFERROR(VLOOKUP(A463,Factura2_0!$N$5:$N$1045,1,0),1)</f>
        <v>1</v>
      </c>
      <c r="R463" s="670">
        <f>IFERROR(VLOOKUP($A463,Boleta2_0!$N$5:$N$1106,1,0),1)</f>
        <v>1</v>
      </c>
      <c r="S463" s="1404">
        <f>IFERROR(VLOOKUP($A463,'Servicios Públicos2_0'!$N$5:$N$262,1,0),1)</f>
        <v>1</v>
      </c>
      <c r="T463" s="670">
        <f>IFERROR(VLOOKUP($A463,NotaCredito2_0!$N$5:$N$256,1,0),1)</f>
        <v>1</v>
      </c>
      <c r="U463" s="670">
        <f>IFERROR(VLOOKUP($A463,NotaDebito2_0!$N$5:$N$253,1,0),1)</f>
        <v>1</v>
      </c>
      <c r="V463" s="670">
        <f>IFERROR(VLOOKUP($A463,General!$C$5:$C$233,1,0),1)</f>
        <v>1</v>
      </c>
      <c r="W463" s="670">
        <f>IFERROR(VLOOKUP($A463,Firma!$H$5:$H$233,1,0),1)</f>
        <v>1</v>
      </c>
      <c r="X463" s="425" t="s">
        <v>2105</v>
      </c>
      <c r="Y463" s="1477" t="str">
        <f t="shared" si="7"/>
        <v/>
      </c>
    </row>
    <row r="464" spans="1:25" customFormat="1">
      <c r="A464" s="1439" t="s">
        <v>2103</v>
      </c>
      <c r="B464" s="1425" t="s">
        <v>548</v>
      </c>
      <c r="C464" s="1425"/>
      <c r="D464" s="1425"/>
      <c r="E464" s="579"/>
      <c r="F464" s="670" t="str">
        <f>IFERROR(VLOOKUP(A464,Factura1_0!$K$5:$K$234,1,0),"1")</f>
        <v>1</v>
      </c>
      <c r="G464" s="670">
        <f>IFERROR(VLOOKUP(A464,Boleta1_0!$K$5:$K$234,1,0),1)</f>
        <v>1</v>
      </c>
      <c r="H464" s="670">
        <f>IFERROR(VLOOKUP(A464,'Servicios Públicos1_0'!$K$5:$K$233,1,0),1)</f>
        <v>1</v>
      </c>
      <c r="I464" s="670">
        <f>IFERROR(VLOOKUP(A464,'Nota de Débito1_0'!$K$5:$K$234,1,0),1)</f>
        <v>1</v>
      </c>
      <c r="J464" s="670">
        <f>IFERROR(VLOOKUP(A464,'Nota de Crédito1_0'!$K$5:$K$234,1,0),1)</f>
        <v>1</v>
      </c>
      <c r="K464" s="670">
        <f>IFERROR(VLOOKUP(A464,Retenciones1_0!$K$5:$K$234,1,0),1)</f>
        <v>1</v>
      </c>
      <c r="L464" s="670">
        <f>IFERROR(VLOOKUP(A464,Percepciones1_0!$K$5:$K$234,1,0),1)</f>
        <v>1</v>
      </c>
      <c r="M464" s="670">
        <f>IFERROR(VLOOKUP(A464,Guía1_0!$K$5:$K$235,1,0),1)</f>
        <v>1</v>
      </c>
      <c r="N464" s="670">
        <f>IFERROR(VLOOKUP(A464,'Resumen Diario1_1'!$K$5:$K$233,1,0),1)</f>
        <v>1</v>
      </c>
      <c r="O464" s="670">
        <f>IFERROR(VLOOKUP(A464,'Comunicación de Baja1_0'!$K$5:$K$233,1,0),1)</f>
        <v>1</v>
      </c>
      <c r="P464" s="670">
        <f>IFERROR(VLOOKUP(A464,'Resumen de reversiones1_0'!$K$5:$K$1000,1,0),1)</f>
        <v>1</v>
      </c>
      <c r="Q464" s="1404">
        <f>IFERROR(VLOOKUP(A464,Factura2_0!$N$5:$N$1045,1,0),1)</f>
        <v>1</v>
      </c>
      <c r="R464" s="670">
        <f>IFERROR(VLOOKUP($A464,Boleta2_0!$N$5:$N$1106,1,0),1)</f>
        <v>1</v>
      </c>
      <c r="S464" s="1404">
        <f>IFERROR(VLOOKUP($A464,'Servicios Públicos2_0'!$N$5:$N$262,1,0),1)</f>
        <v>1</v>
      </c>
      <c r="T464" s="670">
        <f>IFERROR(VLOOKUP($A464,NotaCredito2_0!$N$5:$N$256,1,0),1)</f>
        <v>1</v>
      </c>
      <c r="U464" s="670">
        <f>IFERROR(VLOOKUP($A464,NotaDebito2_0!$N$5:$N$253,1,0),1)</f>
        <v>1</v>
      </c>
      <c r="V464" s="670">
        <f>IFERROR(VLOOKUP($A464,General!$C$5:$C$233,1,0),1)</f>
        <v>1</v>
      </c>
      <c r="W464" s="670">
        <f>IFERROR(VLOOKUP($A464,Firma!$H$5:$H$233,1,0),1)</f>
        <v>1</v>
      </c>
      <c r="X464" s="425" t="s">
        <v>2103</v>
      </c>
      <c r="Y464" s="1477" t="str">
        <f t="shared" si="7"/>
        <v/>
      </c>
    </row>
    <row r="465" spans="1:25" customFormat="1">
      <c r="A465" s="1439" t="s">
        <v>2102</v>
      </c>
      <c r="B465" s="1425" t="s">
        <v>548</v>
      </c>
      <c r="C465" s="1425"/>
      <c r="D465" s="1425"/>
      <c r="E465" s="579"/>
      <c r="F465" s="670" t="str">
        <f>IFERROR(VLOOKUP(A465,Factura1_0!$K$5:$K$234,1,0),"1")</f>
        <v>1</v>
      </c>
      <c r="G465" s="670">
        <f>IFERROR(VLOOKUP(A465,Boleta1_0!$K$5:$K$234,1,0),1)</f>
        <v>1</v>
      </c>
      <c r="H465" s="670">
        <f>IFERROR(VLOOKUP(A465,'Servicios Públicos1_0'!$K$5:$K$233,1,0),1)</f>
        <v>1</v>
      </c>
      <c r="I465" s="670">
        <f>IFERROR(VLOOKUP(A465,'Nota de Débito1_0'!$K$5:$K$234,1,0),1)</f>
        <v>1</v>
      </c>
      <c r="J465" s="670">
        <f>IFERROR(VLOOKUP(A465,'Nota de Crédito1_0'!$K$5:$K$234,1,0),1)</f>
        <v>1</v>
      </c>
      <c r="K465" s="670">
        <f>IFERROR(VLOOKUP(A465,Retenciones1_0!$K$5:$K$234,1,0),1)</f>
        <v>1</v>
      </c>
      <c r="L465" s="670">
        <f>IFERROR(VLOOKUP(A465,Percepciones1_0!$K$5:$K$234,1,0),1)</f>
        <v>1</v>
      </c>
      <c r="M465" s="670">
        <f>IFERROR(VLOOKUP(A465,Guía1_0!$K$5:$K$235,1,0),1)</f>
        <v>1</v>
      </c>
      <c r="N465" s="670">
        <f>IFERROR(VLOOKUP(A465,'Resumen Diario1_1'!$K$5:$K$233,1,0),1)</f>
        <v>1</v>
      </c>
      <c r="O465" s="670">
        <f>IFERROR(VLOOKUP(A465,'Comunicación de Baja1_0'!$K$5:$K$233,1,0),1)</f>
        <v>1</v>
      </c>
      <c r="P465" s="670">
        <f>IFERROR(VLOOKUP(A465,'Resumen de reversiones1_0'!$K$5:$K$1000,1,0),1)</f>
        <v>1</v>
      </c>
      <c r="Q465" s="1404">
        <f>IFERROR(VLOOKUP(A465,Factura2_0!$N$5:$N$1045,1,0),1)</f>
        <v>1</v>
      </c>
      <c r="R465" s="670">
        <f>IFERROR(VLOOKUP($A465,Boleta2_0!$N$5:$N$1106,1,0),1)</f>
        <v>1</v>
      </c>
      <c r="S465" s="1404">
        <f>IFERROR(VLOOKUP($A465,'Servicios Públicos2_0'!$N$5:$N$262,1,0),1)</f>
        <v>1</v>
      </c>
      <c r="T465" s="670">
        <f>IFERROR(VLOOKUP($A465,NotaCredito2_0!$N$5:$N$256,1,0),1)</f>
        <v>1</v>
      </c>
      <c r="U465" s="670">
        <f>IFERROR(VLOOKUP($A465,NotaDebito2_0!$N$5:$N$253,1,0),1)</f>
        <v>1</v>
      </c>
      <c r="V465" s="670">
        <f>IFERROR(VLOOKUP($A465,General!$C$5:$C$233,1,0),1)</f>
        <v>1</v>
      </c>
      <c r="W465" s="670">
        <f>IFERROR(VLOOKUP($A465,Firma!$H$5:$H$233,1,0),1)</f>
        <v>1</v>
      </c>
      <c r="X465" s="425" t="s">
        <v>2102</v>
      </c>
      <c r="Y465" s="1477" t="str">
        <f t="shared" si="7"/>
        <v/>
      </c>
    </row>
    <row r="466" spans="1:25" customFormat="1">
      <c r="A466" s="1439" t="s">
        <v>2101</v>
      </c>
      <c r="B466" s="1425" t="s">
        <v>525</v>
      </c>
      <c r="C466" s="1425"/>
      <c r="D466" s="1425"/>
      <c r="E466" s="579"/>
      <c r="F466" s="670" t="str">
        <f>IFERROR(VLOOKUP(A466,Factura1_0!$K$5:$K$234,1,0),"1")</f>
        <v>1</v>
      </c>
      <c r="G466" s="670">
        <f>IFERROR(VLOOKUP(A466,Boleta1_0!$K$5:$K$234,1,0),1)</f>
        <v>1</v>
      </c>
      <c r="H466" s="670">
        <f>IFERROR(VLOOKUP(A466,'Servicios Públicos1_0'!$K$5:$K$233,1,0),1)</f>
        <v>1</v>
      </c>
      <c r="I466" s="670" t="str">
        <f>IFERROR(VLOOKUP(A466,'Nota de Débito1_0'!$K$5:$K$234,1,0),1)</f>
        <v>2339</v>
      </c>
      <c r="J466" s="670">
        <f>IFERROR(VLOOKUP(A466,'Nota de Crédito1_0'!$K$5:$K$234,1,0),1)</f>
        <v>1</v>
      </c>
      <c r="K466" s="670">
        <f>IFERROR(VLOOKUP(A466,Retenciones1_0!$K$5:$K$234,1,0),1)</f>
        <v>1</v>
      </c>
      <c r="L466" s="670">
        <f>IFERROR(VLOOKUP(A466,Percepciones1_0!$K$5:$K$234,1,0),1)</f>
        <v>1</v>
      </c>
      <c r="M466" s="670">
        <f>IFERROR(VLOOKUP(A466,Guía1_0!$K$5:$K$235,1,0),1)</f>
        <v>1</v>
      </c>
      <c r="N466" s="670">
        <f>IFERROR(VLOOKUP(A466,'Resumen Diario1_1'!$K$5:$K$233,1,0),1)</f>
        <v>1</v>
      </c>
      <c r="O466" s="670">
        <f>IFERROR(VLOOKUP(A466,'Comunicación de Baja1_0'!$K$5:$K$233,1,0),1)</f>
        <v>1</v>
      </c>
      <c r="P466" s="670">
        <f>IFERROR(VLOOKUP(A466,'Resumen de reversiones1_0'!$K$5:$K$1000,1,0),1)</f>
        <v>1</v>
      </c>
      <c r="Q466" s="1404">
        <f>IFERROR(VLOOKUP(A466,Factura2_0!$N$5:$N$1045,1,0),1)</f>
        <v>1</v>
      </c>
      <c r="R466" s="670">
        <f>IFERROR(VLOOKUP($A466,Boleta2_0!$N$5:$N$1106,1,0),1)</f>
        <v>1</v>
      </c>
      <c r="S466" s="1404">
        <f>IFERROR(VLOOKUP($A466,'Servicios Públicos2_0'!$N$5:$N$262,1,0),1)</f>
        <v>1</v>
      </c>
      <c r="T466" s="670">
        <f>IFERROR(VLOOKUP($A466,NotaCredito2_0!$N$5:$N$256,1,0),1)</f>
        <v>1</v>
      </c>
      <c r="U466" s="670">
        <f>IFERROR(VLOOKUP($A466,NotaDebito2_0!$N$5:$N$253,1,0),1)</f>
        <v>1</v>
      </c>
      <c r="V466" s="670">
        <f>IFERROR(VLOOKUP($A466,General!$C$5:$C$233,1,0),1)</f>
        <v>1</v>
      </c>
      <c r="W466" s="670">
        <f>IFERROR(VLOOKUP($A466,Firma!$H$5:$H$233,1,0),1)</f>
        <v>1</v>
      </c>
      <c r="X466" s="425" t="s">
        <v>2101</v>
      </c>
      <c r="Y466" s="1477" t="str">
        <f t="shared" si="7"/>
        <v>2339</v>
      </c>
    </row>
    <row r="467" spans="1:25" customFormat="1">
      <c r="A467" s="1439" t="s">
        <v>2100</v>
      </c>
      <c r="B467" s="1425" t="s">
        <v>676</v>
      </c>
      <c r="C467" s="1425"/>
      <c r="D467" s="1425"/>
      <c r="E467" s="579"/>
      <c r="F467" s="670" t="str">
        <f>IFERROR(VLOOKUP(A467,Factura1_0!$K$5:$K$234,1,0),"1")</f>
        <v>1</v>
      </c>
      <c r="G467" s="670">
        <f>IFERROR(VLOOKUP(A467,Boleta1_0!$K$5:$K$234,1,0),1)</f>
        <v>1</v>
      </c>
      <c r="H467" s="670">
        <f>IFERROR(VLOOKUP(A467,'Servicios Públicos1_0'!$K$5:$K$233,1,0),1)</f>
        <v>1</v>
      </c>
      <c r="I467" s="670" t="str">
        <f>IFERROR(VLOOKUP(A467,'Nota de Débito1_0'!$K$5:$K$234,1,0),1)</f>
        <v>2340</v>
      </c>
      <c r="J467" s="670">
        <f>IFERROR(VLOOKUP(A467,'Nota de Crédito1_0'!$K$5:$K$234,1,0),1)</f>
        <v>1</v>
      </c>
      <c r="K467" s="670">
        <f>IFERROR(VLOOKUP(A467,Retenciones1_0!$K$5:$K$234,1,0),1)</f>
        <v>1</v>
      </c>
      <c r="L467" s="670">
        <f>IFERROR(VLOOKUP(A467,Percepciones1_0!$K$5:$K$234,1,0),1)</f>
        <v>1</v>
      </c>
      <c r="M467" s="670">
        <f>IFERROR(VLOOKUP(A467,Guía1_0!$K$5:$K$235,1,0),1)</f>
        <v>1</v>
      </c>
      <c r="N467" s="670">
        <f>IFERROR(VLOOKUP(A467,'Resumen Diario1_1'!$K$5:$K$233,1,0),1)</f>
        <v>1</v>
      </c>
      <c r="O467" s="670">
        <f>IFERROR(VLOOKUP(A467,'Comunicación de Baja1_0'!$K$5:$K$233,1,0),1)</f>
        <v>1</v>
      </c>
      <c r="P467" s="670">
        <f>IFERROR(VLOOKUP(A467,'Resumen de reversiones1_0'!$K$5:$K$1000,1,0),1)</f>
        <v>1</v>
      </c>
      <c r="Q467" s="1404">
        <f>IFERROR(VLOOKUP(A467,Factura2_0!$N$5:$N$1045,1,0),1)</f>
        <v>1</v>
      </c>
      <c r="R467" s="670">
        <f>IFERROR(VLOOKUP($A467,Boleta2_0!$N$5:$N$1106,1,0),1)</f>
        <v>1</v>
      </c>
      <c r="S467" s="1404">
        <f>IFERROR(VLOOKUP($A467,'Servicios Públicos2_0'!$N$5:$N$262,1,0),1)</f>
        <v>1</v>
      </c>
      <c r="T467" s="670">
        <f>IFERROR(VLOOKUP($A467,NotaCredito2_0!$N$5:$N$256,1,0),1)</f>
        <v>1</v>
      </c>
      <c r="U467" s="670">
        <f>IFERROR(VLOOKUP($A467,NotaDebito2_0!$N$5:$N$253,1,0),1)</f>
        <v>1</v>
      </c>
      <c r="V467" s="670">
        <f>IFERROR(VLOOKUP($A467,General!$C$5:$C$233,1,0),1)</f>
        <v>1</v>
      </c>
      <c r="W467" s="670">
        <f>IFERROR(VLOOKUP($A467,Firma!$H$5:$H$233,1,0),1)</f>
        <v>1</v>
      </c>
      <c r="X467" s="425" t="s">
        <v>2100</v>
      </c>
      <c r="Y467" s="1477" t="str">
        <f t="shared" si="7"/>
        <v>2340</v>
      </c>
    </row>
    <row r="468" spans="1:25" customFormat="1">
      <c r="A468" s="1439" t="s">
        <v>2099</v>
      </c>
      <c r="B468" s="1425" t="s">
        <v>675</v>
      </c>
      <c r="C468" s="1425"/>
      <c r="D468" s="1425"/>
      <c r="E468" s="579"/>
      <c r="F468" s="670" t="str">
        <f>IFERROR(VLOOKUP(A468,Factura1_0!$K$5:$K$234,1,0),"1")</f>
        <v>1</v>
      </c>
      <c r="G468" s="670">
        <f>IFERROR(VLOOKUP(A468,Boleta1_0!$K$5:$K$234,1,0),1)</f>
        <v>1</v>
      </c>
      <c r="H468" s="670">
        <f>IFERROR(VLOOKUP(A468,'Servicios Públicos1_0'!$K$5:$K$233,1,0),1)</f>
        <v>1</v>
      </c>
      <c r="I468" s="670">
        <f>IFERROR(VLOOKUP(A468,'Nota de Débito1_0'!$K$5:$K$234,1,0),1)</f>
        <v>1</v>
      </c>
      <c r="J468" s="670">
        <f>IFERROR(VLOOKUP(A468,'Nota de Crédito1_0'!$K$5:$K$234,1,0),1)</f>
        <v>1</v>
      </c>
      <c r="K468" s="670">
        <f>IFERROR(VLOOKUP(A468,Retenciones1_0!$K$5:$K$234,1,0),1)</f>
        <v>1</v>
      </c>
      <c r="L468" s="670">
        <f>IFERROR(VLOOKUP(A468,Percepciones1_0!$K$5:$K$234,1,0),1)</f>
        <v>1</v>
      </c>
      <c r="M468" s="670">
        <f>IFERROR(VLOOKUP(A468,Guía1_0!$K$5:$K$235,1,0),1)</f>
        <v>1</v>
      </c>
      <c r="N468" s="670">
        <f>IFERROR(VLOOKUP(A468,'Resumen Diario1_1'!$K$5:$K$233,1,0),1)</f>
        <v>1</v>
      </c>
      <c r="O468" s="670">
        <f>IFERROR(VLOOKUP(A468,'Comunicación de Baja1_0'!$K$5:$K$233,1,0),1)</f>
        <v>1</v>
      </c>
      <c r="P468" s="670">
        <f>IFERROR(VLOOKUP(A468,'Resumen de reversiones1_0'!$K$5:$K$1000,1,0),1)</f>
        <v>1</v>
      </c>
      <c r="Q468" s="1404">
        <f>IFERROR(VLOOKUP(A468,Factura2_0!$N$5:$N$1045,1,0),1)</f>
        <v>1</v>
      </c>
      <c r="R468" s="670">
        <f>IFERROR(VLOOKUP($A468,Boleta2_0!$N$5:$N$1106,1,0),1)</f>
        <v>1</v>
      </c>
      <c r="S468" s="1404">
        <f>IFERROR(VLOOKUP($A468,'Servicios Públicos2_0'!$N$5:$N$262,1,0),1)</f>
        <v>1</v>
      </c>
      <c r="T468" s="670">
        <f>IFERROR(VLOOKUP($A468,NotaCredito2_0!$N$5:$N$256,1,0),1)</f>
        <v>1</v>
      </c>
      <c r="U468" s="670">
        <f>IFERROR(VLOOKUP($A468,NotaDebito2_0!$N$5:$N$253,1,0),1)</f>
        <v>1</v>
      </c>
      <c r="V468" s="670">
        <f>IFERROR(VLOOKUP($A468,General!$C$5:$C$233,1,0),1)</f>
        <v>1</v>
      </c>
      <c r="W468" s="670">
        <f>IFERROR(VLOOKUP($A468,Firma!$H$5:$H$233,1,0),1)</f>
        <v>1</v>
      </c>
      <c r="X468" s="425" t="s">
        <v>2099</v>
      </c>
      <c r="Y468" s="1477" t="str">
        <f t="shared" si="7"/>
        <v/>
      </c>
    </row>
    <row r="469" spans="1:25" customFormat="1">
      <c r="A469" s="1439" t="s">
        <v>2098</v>
      </c>
      <c r="B469" s="1425" t="s">
        <v>2097</v>
      </c>
      <c r="C469" s="1425"/>
      <c r="D469" s="1425"/>
      <c r="E469" s="579"/>
      <c r="F469" s="670" t="str">
        <f>IFERROR(VLOOKUP(A469,Factura1_0!$K$5:$K$234,1,0),"1")</f>
        <v>1</v>
      </c>
      <c r="G469" s="670">
        <f>IFERROR(VLOOKUP(A469,Boleta1_0!$K$5:$K$234,1,0),1)</f>
        <v>1</v>
      </c>
      <c r="H469" s="670">
        <f>IFERROR(VLOOKUP(A469,'Servicios Públicos1_0'!$K$5:$K$233,1,0),1)</f>
        <v>1</v>
      </c>
      <c r="I469" s="670">
        <f>IFERROR(VLOOKUP(A469,'Nota de Débito1_0'!$K$5:$K$234,1,0),1)</f>
        <v>1</v>
      </c>
      <c r="J469" s="670">
        <f>IFERROR(VLOOKUP(A469,'Nota de Crédito1_0'!$K$5:$K$234,1,0),1)</f>
        <v>1</v>
      </c>
      <c r="K469" s="670">
        <f>IFERROR(VLOOKUP(A469,Retenciones1_0!$K$5:$K$234,1,0),1)</f>
        <v>1</v>
      </c>
      <c r="L469" s="670">
        <f>IFERROR(VLOOKUP(A469,Percepciones1_0!$K$5:$K$234,1,0),1)</f>
        <v>1</v>
      </c>
      <c r="M469" s="670">
        <f>IFERROR(VLOOKUP(A469,Guía1_0!$K$5:$K$235,1,0),1)</f>
        <v>1</v>
      </c>
      <c r="N469" s="670">
        <f>IFERROR(VLOOKUP(A469,'Resumen Diario1_1'!$K$5:$K$233,1,0),1)</f>
        <v>1</v>
      </c>
      <c r="O469" s="670">
        <f>IFERROR(VLOOKUP(A469,'Comunicación de Baja1_0'!$K$5:$K$233,1,0),1)</f>
        <v>1</v>
      </c>
      <c r="P469" s="670">
        <f>IFERROR(VLOOKUP(A469,'Resumen de reversiones1_0'!$K$5:$K$1000,1,0),1)</f>
        <v>1</v>
      </c>
      <c r="Q469" s="1404">
        <f>IFERROR(VLOOKUP(A469,Factura2_0!$N$5:$N$1045,1,0),1)</f>
        <v>1</v>
      </c>
      <c r="R469" s="670">
        <f>IFERROR(VLOOKUP($A469,Boleta2_0!$N$5:$N$1106,1,0),1)</f>
        <v>1</v>
      </c>
      <c r="S469" s="1404">
        <f>IFERROR(VLOOKUP($A469,'Servicios Públicos2_0'!$N$5:$N$262,1,0),1)</f>
        <v>1</v>
      </c>
      <c r="T469" s="670">
        <f>IFERROR(VLOOKUP($A469,NotaCredito2_0!$N$5:$N$256,1,0),1)</f>
        <v>1</v>
      </c>
      <c r="U469" s="670">
        <f>IFERROR(VLOOKUP($A469,NotaDebito2_0!$N$5:$N$253,1,0),1)</f>
        <v>1</v>
      </c>
      <c r="V469" s="670">
        <f>IFERROR(VLOOKUP($A469,General!$C$5:$C$233,1,0),1)</f>
        <v>1</v>
      </c>
      <c r="W469" s="670">
        <f>IFERROR(VLOOKUP($A469,Firma!$H$5:$H$233,1,0),1)</f>
        <v>1</v>
      </c>
      <c r="X469" s="425" t="s">
        <v>2098</v>
      </c>
      <c r="Y469" s="1477" t="str">
        <f t="shared" si="7"/>
        <v/>
      </c>
    </row>
    <row r="470" spans="1:25" customFormat="1">
      <c r="A470" s="1439" t="s">
        <v>2096</v>
      </c>
      <c r="B470" s="1425" t="s">
        <v>2095</v>
      </c>
      <c r="C470" s="1425"/>
      <c r="D470" s="1425"/>
      <c r="E470" s="579"/>
      <c r="F470" s="670" t="str">
        <f>IFERROR(VLOOKUP(A470,Factura1_0!$K$5:$K$234,1,0),"1")</f>
        <v>1</v>
      </c>
      <c r="G470" s="670">
        <f>IFERROR(VLOOKUP(A470,Boleta1_0!$K$5:$K$234,1,0),1)</f>
        <v>1</v>
      </c>
      <c r="H470" s="670">
        <f>IFERROR(VLOOKUP(A470,'Servicios Públicos1_0'!$K$5:$K$233,1,0),1)</f>
        <v>1</v>
      </c>
      <c r="I470" s="670">
        <f>IFERROR(VLOOKUP(A470,'Nota de Débito1_0'!$K$5:$K$234,1,0),1)</f>
        <v>1</v>
      </c>
      <c r="J470" s="670">
        <f>IFERROR(VLOOKUP(A470,'Nota de Crédito1_0'!$K$5:$K$234,1,0),1)</f>
        <v>1</v>
      </c>
      <c r="K470" s="670">
        <f>IFERROR(VLOOKUP(A470,Retenciones1_0!$K$5:$K$234,1,0),1)</f>
        <v>1</v>
      </c>
      <c r="L470" s="670">
        <f>IFERROR(VLOOKUP(A470,Percepciones1_0!$K$5:$K$234,1,0),1)</f>
        <v>1</v>
      </c>
      <c r="M470" s="670">
        <f>IFERROR(VLOOKUP(A470,Guía1_0!$K$5:$K$235,1,0),1)</f>
        <v>1</v>
      </c>
      <c r="N470" s="670">
        <f>IFERROR(VLOOKUP(A470,'Resumen Diario1_1'!$K$5:$K$233,1,0),1)</f>
        <v>1</v>
      </c>
      <c r="O470" s="670">
        <f>IFERROR(VLOOKUP(A470,'Comunicación de Baja1_0'!$K$5:$K$233,1,0),1)</f>
        <v>1</v>
      </c>
      <c r="P470" s="670">
        <f>IFERROR(VLOOKUP(A470,'Resumen de reversiones1_0'!$K$5:$K$1000,1,0),1)</f>
        <v>1</v>
      </c>
      <c r="Q470" s="1404">
        <f>IFERROR(VLOOKUP(A470,Factura2_0!$N$5:$N$1045,1,0),1)</f>
        <v>1</v>
      </c>
      <c r="R470" s="670">
        <f>IFERROR(VLOOKUP($A470,Boleta2_0!$N$5:$N$1106,1,0),1)</f>
        <v>1</v>
      </c>
      <c r="S470" s="1404">
        <f>IFERROR(VLOOKUP($A470,'Servicios Públicos2_0'!$N$5:$N$262,1,0),1)</f>
        <v>1</v>
      </c>
      <c r="T470" s="670">
        <f>IFERROR(VLOOKUP($A470,NotaCredito2_0!$N$5:$N$256,1,0),1)</f>
        <v>1</v>
      </c>
      <c r="U470" s="670">
        <f>IFERROR(VLOOKUP($A470,NotaDebito2_0!$N$5:$N$253,1,0),1)</f>
        <v>1</v>
      </c>
      <c r="V470" s="670">
        <f>IFERROR(VLOOKUP($A470,General!$C$5:$C$233,1,0),1)</f>
        <v>1</v>
      </c>
      <c r="W470" s="670">
        <f>IFERROR(VLOOKUP($A470,Firma!$H$5:$H$233,1,0),1)</f>
        <v>1</v>
      </c>
      <c r="X470" s="425" t="s">
        <v>2096</v>
      </c>
      <c r="Y470" s="1477" t="str">
        <f t="shared" si="7"/>
        <v/>
      </c>
    </row>
    <row r="471" spans="1:25" customFormat="1">
      <c r="A471" s="1439" t="s">
        <v>2094</v>
      </c>
      <c r="B471" s="1425" t="s">
        <v>2093</v>
      </c>
      <c r="C471" s="1425"/>
      <c r="D471" s="1425"/>
      <c r="E471" s="579"/>
      <c r="F471" s="670" t="str">
        <f>IFERROR(VLOOKUP(A471,Factura1_0!$K$5:$K$234,1,0),"1")</f>
        <v>1</v>
      </c>
      <c r="G471" s="670">
        <f>IFERROR(VLOOKUP(A471,Boleta1_0!$K$5:$K$234,1,0),1)</f>
        <v>1</v>
      </c>
      <c r="H471" s="670">
        <f>IFERROR(VLOOKUP(A471,'Servicios Públicos1_0'!$K$5:$K$233,1,0),1)</f>
        <v>1</v>
      </c>
      <c r="I471" s="670">
        <f>IFERROR(VLOOKUP(A471,'Nota de Débito1_0'!$K$5:$K$234,1,0),1)</f>
        <v>1</v>
      </c>
      <c r="J471" s="670">
        <f>IFERROR(VLOOKUP(A471,'Nota de Crédito1_0'!$K$5:$K$234,1,0),1)</f>
        <v>1</v>
      </c>
      <c r="K471" s="670">
        <f>IFERROR(VLOOKUP(A471,Retenciones1_0!$K$5:$K$234,1,0),1)</f>
        <v>1</v>
      </c>
      <c r="L471" s="670">
        <f>IFERROR(VLOOKUP(A471,Percepciones1_0!$K$5:$K$234,1,0),1)</f>
        <v>1</v>
      </c>
      <c r="M471" s="670">
        <f>IFERROR(VLOOKUP(A471,Guía1_0!$K$5:$K$235,1,0),1)</f>
        <v>1</v>
      </c>
      <c r="N471" s="670" t="str">
        <f>IFERROR(VLOOKUP(A471,'Resumen Diario1_1'!$K$5:$K$233,1,0),1)</f>
        <v>2344</v>
      </c>
      <c r="O471" s="670">
        <f>IFERROR(VLOOKUP(A471,'Comunicación de Baja1_0'!$K$5:$K$233,1,0),1)</f>
        <v>1</v>
      </c>
      <c r="P471" s="670">
        <f>IFERROR(VLOOKUP(A471,'Resumen de reversiones1_0'!$K$5:$K$1000,1,0),1)</f>
        <v>1</v>
      </c>
      <c r="Q471" s="1404">
        <f>IFERROR(VLOOKUP(A471,Factura2_0!$N$5:$N$1045,1,0),1)</f>
        <v>1</v>
      </c>
      <c r="R471" s="670">
        <f>IFERROR(VLOOKUP($A471,Boleta2_0!$N$5:$N$1106,1,0),1)</f>
        <v>1</v>
      </c>
      <c r="S471" s="1404">
        <f>IFERROR(VLOOKUP($A471,'Servicios Públicos2_0'!$N$5:$N$262,1,0),1)</f>
        <v>1</v>
      </c>
      <c r="T471" s="670">
        <f>IFERROR(VLOOKUP($A471,NotaCredito2_0!$N$5:$N$256,1,0),1)</f>
        <v>1</v>
      </c>
      <c r="U471" s="670">
        <f>IFERROR(VLOOKUP($A471,NotaDebito2_0!$N$5:$N$253,1,0),1)</f>
        <v>1</v>
      </c>
      <c r="V471" s="670">
        <f>IFERROR(VLOOKUP($A471,General!$C$5:$C$233,1,0),1)</f>
        <v>1</v>
      </c>
      <c r="W471" s="670">
        <f>IFERROR(VLOOKUP($A471,Firma!$H$5:$H$233,1,0),1)</f>
        <v>1</v>
      </c>
      <c r="X471" s="425" t="s">
        <v>2094</v>
      </c>
      <c r="Y471" s="1477" t="str">
        <f t="shared" si="7"/>
        <v>2344</v>
      </c>
    </row>
    <row r="472" spans="1:25" customFormat="1">
      <c r="A472" s="1439" t="s">
        <v>2092</v>
      </c>
      <c r="B472" s="1425" t="s">
        <v>1096</v>
      </c>
      <c r="C472" s="1425"/>
      <c r="D472" s="1425"/>
      <c r="E472" s="579"/>
      <c r="F472" s="670" t="str">
        <f>IFERROR(VLOOKUP(A472,Factura1_0!$K$5:$K$234,1,0),"1")</f>
        <v>1</v>
      </c>
      <c r="G472" s="670">
        <f>IFERROR(VLOOKUP(A472,Boleta1_0!$K$5:$K$234,1,0),1)</f>
        <v>1</v>
      </c>
      <c r="H472" s="670">
        <f>IFERROR(VLOOKUP(A472,'Servicios Públicos1_0'!$K$5:$K$233,1,0),1)</f>
        <v>1</v>
      </c>
      <c r="I472" s="670">
        <f>IFERROR(VLOOKUP(A472,'Nota de Débito1_0'!$K$5:$K$234,1,0),1)</f>
        <v>1</v>
      </c>
      <c r="J472" s="670">
        <f>IFERROR(VLOOKUP(A472,'Nota de Crédito1_0'!$K$5:$K$234,1,0),1)</f>
        <v>1</v>
      </c>
      <c r="K472" s="670">
        <f>IFERROR(VLOOKUP(A472,Retenciones1_0!$K$5:$K$234,1,0),1)</f>
        <v>1</v>
      </c>
      <c r="L472" s="670">
        <f>IFERROR(VLOOKUP(A472,Percepciones1_0!$K$5:$K$234,1,0),1)</f>
        <v>1</v>
      </c>
      <c r="M472" s="670">
        <f>IFERROR(VLOOKUP(A472,Guía1_0!$K$5:$K$235,1,0),1)</f>
        <v>1</v>
      </c>
      <c r="N472" s="670">
        <f>IFERROR(VLOOKUP(A472,'Resumen Diario1_1'!$K$5:$K$233,1,0),1)</f>
        <v>1</v>
      </c>
      <c r="O472" s="670" t="str">
        <f>IFERROR(VLOOKUP(A472,'Comunicación de Baja1_0'!$K$5:$K$233,1,0),1)</f>
        <v>2345</v>
      </c>
      <c r="P472" s="670">
        <f>IFERROR(VLOOKUP(A472,'Resumen de reversiones1_0'!$K$5:$K$1000,1,0),1)</f>
        <v>1</v>
      </c>
      <c r="Q472" s="1404">
        <f>IFERROR(VLOOKUP(A472,Factura2_0!$N$5:$N$1045,1,0),1)</f>
        <v>1</v>
      </c>
      <c r="R472" s="670">
        <f>IFERROR(VLOOKUP($A472,Boleta2_0!$N$5:$N$1106,1,0),1)</f>
        <v>1</v>
      </c>
      <c r="S472" s="1404">
        <f>IFERROR(VLOOKUP($A472,'Servicios Públicos2_0'!$N$5:$N$262,1,0),1)</f>
        <v>1</v>
      </c>
      <c r="T472" s="670">
        <f>IFERROR(VLOOKUP($A472,NotaCredito2_0!$N$5:$N$256,1,0),1)</f>
        <v>1</v>
      </c>
      <c r="U472" s="670">
        <f>IFERROR(VLOOKUP($A472,NotaDebito2_0!$N$5:$N$253,1,0),1)</f>
        <v>1</v>
      </c>
      <c r="V472" s="670">
        <f>IFERROR(VLOOKUP($A472,General!$C$5:$C$233,1,0),1)</f>
        <v>1</v>
      </c>
      <c r="W472" s="670">
        <f>IFERROR(VLOOKUP($A472,Firma!$H$5:$H$233,1,0),1)</f>
        <v>1</v>
      </c>
      <c r="X472" s="425" t="s">
        <v>2092</v>
      </c>
      <c r="Y472" s="1477" t="str">
        <f t="shared" si="7"/>
        <v>2345</v>
      </c>
    </row>
    <row r="473" spans="1:25" customFormat="1">
      <c r="A473" s="1439" t="s">
        <v>2091</v>
      </c>
      <c r="B473" s="1425" t="s">
        <v>819</v>
      </c>
      <c r="C473" s="1425"/>
      <c r="D473" s="1425"/>
      <c r="E473" s="579"/>
      <c r="F473" s="670" t="str">
        <f>IFERROR(VLOOKUP(A473,Factura1_0!$K$5:$K$234,1,0),"1")</f>
        <v>1</v>
      </c>
      <c r="G473" s="670">
        <f>IFERROR(VLOOKUP(A473,Boleta1_0!$K$5:$K$234,1,0),1)</f>
        <v>1</v>
      </c>
      <c r="H473" s="670">
        <f>IFERROR(VLOOKUP(A473,'Servicios Públicos1_0'!$K$5:$K$233,1,0),1)</f>
        <v>1</v>
      </c>
      <c r="I473" s="670">
        <f>IFERROR(VLOOKUP(A473,'Nota de Débito1_0'!$K$5:$K$234,1,0),1)</f>
        <v>1</v>
      </c>
      <c r="J473" s="670">
        <f>IFERROR(VLOOKUP(A473,'Nota de Crédito1_0'!$K$5:$K$234,1,0),1)</f>
        <v>1</v>
      </c>
      <c r="K473" s="670">
        <f>IFERROR(VLOOKUP(A473,Retenciones1_0!$K$5:$K$234,1,0),1)</f>
        <v>1</v>
      </c>
      <c r="L473" s="670">
        <f>IFERROR(VLOOKUP(A473,Percepciones1_0!$K$5:$K$234,1,0),1)</f>
        <v>1</v>
      </c>
      <c r="M473" s="670">
        <f>IFERROR(VLOOKUP(A473,Guía1_0!$K$5:$K$235,1,0),1)</f>
        <v>1</v>
      </c>
      <c r="N473" s="670" t="str">
        <f>IFERROR(VLOOKUP(A473,'Resumen Diario1_1'!$K$5:$K$233,1,0),1)</f>
        <v>2346</v>
      </c>
      <c r="O473" s="670" t="str">
        <f>IFERROR(VLOOKUP(A473,'Comunicación de Baja1_0'!$K$5:$K$233,1,0),1)</f>
        <v>2346</v>
      </c>
      <c r="P473" s="670" t="str">
        <f>IFERROR(VLOOKUP(A473,'Resumen de reversiones1_0'!$K$5:$K$1000,1,0),1)</f>
        <v>2346</v>
      </c>
      <c r="Q473" s="1404">
        <f>IFERROR(VLOOKUP(A473,Factura2_0!$N$5:$N$1045,1,0),1)</f>
        <v>1</v>
      </c>
      <c r="R473" s="670">
        <f>IFERROR(VLOOKUP($A473,Boleta2_0!$N$5:$N$1106,1,0),1)</f>
        <v>1</v>
      </c>
      <c r="S473" s="1404">
        <f>IFERROR(VLOOKUP($A473,'Servicios Públicos2_0'!$N$5:$N$262,1,0),1)</f>
        <v>1</v>
      </c>
      <c r="T473" s="670">
        <f>IFERROR(VLOOKUP($A473,NotaCredito2_0!$N$5:$N$256,1,0),1)</f>
        <v>1</v>
      </c>
      <c r="U473" s="670">
        <f>IFERROR(VLOOKUP($A473,NotaDebito2_0!$N$5:$N$253,1,0),1)</f>
        <v>1</v>
      </c>
      <c r="V473" s="670">
        <f>IFERROR(VLOOKUP($A473,General!$C$5:$C$233,1,0),1)</f>
        <v>1</v>
      </c>
      <c r="W473" s="670">
        <f>IFERROR(VLOOKUP($A473,Firma!$H$5:$H$233,1,0),1)</f>
        <v>1</v>
      </c>
      <c r="X473" s="425" t="s">
        <v>2091</v>
      </c>
      <c r="Y473" s="1477" t="str">
        <f t="shared" si="7"/>
        <v>2346</v>
      </c>
    </row>
    <row r="474" spans="1:25" customFormat="1">
      <c r="A474" s="1439" t="s">
        <v>2090</v>
      </c>
      <c r="B474" s="1425" t="s">
        <v>228</v>
      </c>
      <c r="C474" s="1425"/>
      <c r="D474" s="1425"/>
      <c r="E474" s="579"/>
      <c r="F474" s="670" t="str">
        <f>IFERROR(VLOOKUP(A474,Factura1_0!$K$5:$K$234,1,0),"1")</f>
        <v>1</v>
      </c>
      <c r="G474" s="670">
        <f>IFERROR(VLOOKUP(A474,Boleta1_0!$K$5:$K$234,1,0),1)</f>
        <v>1</v>
      </c>
      <c r="H474" s="670">
        <f>IFERROR(VLOOKUP(A474,'Servicios Públicos1_0'!$K$5:$K$233,1,0),1)</f>
        <v>1</v>
      </c>
      <c r="I474" s="670">
        <f>IFERROR(VLOOKUP(A474,'Nota de Débito1_0'!$K$5:$K$234,1,0),1)</f>
        <v>1</v>
      </c>
      <c r="J474" s="670">
        <f>IFERROR(VLOOKUP(A474,'Nota de Crédito1_0'!$K$5:$K$234,1,0),1)</f>
        <v>1</v>
      </c>
      <c r="K474" s="670">
        <f>IFERROR(VLOOKUP(A474,Retenciones1_0!$K$5:$K$234,1,0),1)</f>
        <v>1</v>
      </c>
      <c r="L474" s="670">
        <f>IFERROR(VLOOKUP(A474,Percepciones1_0!$K$5:$K$234,1,0),1)</f>
        <v>1</v>
      </c>
      <c r="M474" s="670">
        <f>IFERROR(VLOOKUP(A474,Guía1_0!$K$5:$K$235,1,0),1)</f>
        <v>1</v>
      </c>
      <c r="N474" s="670">
        <f>IFERROR(VLOOKUP(A474,'Resumen Diario1_1'!$K$5:$K$233,1,0),1)</f>
        <v>1</v>
      </c>
      <c r="O474" s="670">
        <f>IFERROR(VLOOKUP(A474,'Comunicación de Baja1_0'!$K$5:$K$233,1,0),1)</f>
        <v>1</v>
      </c>
      <c r="P474" s="670">
        <f>IFERROR(VLOOKUP(A474,'Resumen de reversiones1_0'!$K$5:$K$1000,1,0),1)</f>
        <v>1</v>
      </c>
      <c r="Q474" s="1404">
        <f>IFERROR(VLOOKUP(A474,Factura2_0!$N$5:$N$1045,1,0),1)</f>
        <v>1</v>
      </c>
      <c r="R474" s="670">
        <f>IFERROR(VLOOKUP($A474,Boleta2_0!$N$5:$N$1106,1,0),1)</f>
        <v>1</v>
      </c>
      <c r="S474" s="1404">
        <f>IFERROR(VLOOKUP($A474,'Servicios Públicos2_0'!$N$5:$N$262,1,0),1)</f>
        <v>1</v>
      </c>
      <c r="T474" s="670">
        <f>IFERROR(VLOOKUP($A474,NotaCredito2_0!$N$5:$N$256,1,0),1)</f>
        <v>1</v>
      </c>
      <c r="U474" s="670">
        <f>IFERROR(VLOOKUP($A474,NotaDebito2_0!$N$5:$N$253,1,0),1)</f>
        <v>1</v>
      </c>
      <c r="V474" s="670">
        <f>IFERROR(VLOOKUP($A474,General!$C$5:$C$233,1,0),1)</f>
        <v>1</v>
      </c>
      <c r="W474" s="670">
        <f>IFERROR(VLOOKUP($A474,Firma!$H$5:$H$233,1,0),1)</f>
        <v>1</v>
      </c>
      <c r="X474" s="425" t="s">
        <v>2090</v>
      </c>
      <c r="Y474" s="1477" t="str">
        <f t="shared" si="7"/>
        <v/>
      </c>
    </row>
    <row r="475" spans="1:25" customFormat="1">
      <c r="A475" s="1439" t="s">
        <v>2089</v>
      </c>
      <c r="B475" s="1425" t="s">
        <v>231</v>
      </c>
      <c r="C475" s="1425"/>
      <c r="D475" s="1425"/>
      <c r="E475" s="579"/>
      <c r="F475" s="670" t="str">
        <f>IFERROR(VLOOKUP(A475,Factura1_0!$K$5:$K$234,1,0),"1")</f>
        <v>1</v>
      </c>
      <c r="G475" s="670">
        <f>IFERROR(VLOOKUP(A475,Boleta1_0!$K$5:$K$234,1,0),1)</f>
        <v>1</v>
      </c>
      <c r="H475" s="670">
        <f>IFERROR(VLOOKUP(A475,'Servicios Públicos1_0'!$K$5:$K$233,1,0),1)</f>
        <v>1</v>
      </c>
      <c r="I475" s="670">
        <f>IFERROR(VLOOKUP(A475,'Nota de Débito1_0'!$K$5:$K$234,1,0),1)</f>
        <v>1</v>
      </c>
      <c r="J475" s="670">
        <f>IFERROR(VLOOKUP(A475,'Nota de Crédito1_0'!$K$5:$K$234,1,0),1)</f>
        <v>1</v>
      </c>
      <c r="K475" s="670">
        <f>IFERROR(VLOOKUP(A475,Retenciones1_0!$K$5:$K$234,1,0),1)</f>
        <v>1</v>
      </c>
      <c r="L475" s="670">
        <f>IFERROR(VLOOKUP(A475,Percepciones1_0!$K$5:$K$234,1,0),1)</f>
        <v>1</v>
      </c>
      <c r="M475" s="670">
        <f>IFERROR(VLOOKUP(A475,Guía1_0!$K$5:$K$235,1,0),1)</f>
        <v>1</v>
      </c>
      <c r="N475" s="670">
        <f>IFERROR(VLOOKUP(A475,'Resumen Diario1_1'!$K$5:$K$233,1,0),1)</f>
        <v>1</v>
      </c>
      <c r="O475" s="670" t="str">
        <f>IFERROR(VLOOKUP(A475,'Comunicación de Baja1_0'!$K$5:$K$233,1,0),1)</f>
        <v>2348</v>
      </c>
      <c r="P475" s="670" t="str">
        <f>IFERROR(VLOOKUP(A475,'Resumen de reversiones1_0'!$K$5:$K$1000,1,0),1)</f>
        <v>2348</v>
      </c>
      <c r="Q475" s="1404">
        <f>IFERROR(VLOOKUP(A475,Factura2_0!$N$5:$N$1045,1,0),1)</f>
        <v>1</v>
      </c>
      <c r="R475" s="670">
        <f>IFERROR(VLOOKUP($A475,Boleta2_0!$N$5:$N$1106,1,0),1)</f>
        <v>1</v>
      </c>
      <c r="S475" s="1404">
        <f>IFERROR(VLOOKUP($A475,'Servicios Públicos2_0'!$N$5:$N$262,1,0),1)</f>
        <v>1</v>
      </c>
      <c r="T475" s="670">
        <f>IFERROR(VLOOKUP($A475,NotaCredito2_0!$N$5:$N$256,1,0),1)</f>
        <v>1</v>
      </c>
      <c r="U475" s="670">
        <f>IFERROR(VLOOKUP($A475,NotaDebito2_0!$N$5:$N$253,1,0),1)</f>
        <v>1</v>
      </c>
      <c r="V475" s="670">
        <f>IFERROR(VLOOKUP($A475,General!$C$5:$C$233,1,0),1)</f>
        <v>1</v>
      </c>
      <c r="W475" s="670">
        <f>IFERROR(VLOOKUP($A475,Firma!$H$5:$H$233,1,0),1)</f>
        <v>1</v>
      </c>
      <c r="X475" s="425" t="s">
        <v>2089</v>
      </c>
      <c r="Y475" s="1477" t="str">
        <f t="shared" si="7"/>
        <v>2348</v>
      </c>
    </row>
    <row r="476" spans="1:25" customFormat="1">
      <c r="A476" s="1439" t="s">
        <v>2088</v>
      </c>
      <c r="B476" s="1425" t="s">
        <v>679</v>
      </c>
      <c r="C476" s="1425"/>
      <c r="D476" s="1425"/>
      <c r="E476" s="579"/>
      <c r="F476" s="670" t="str">
        <f>IFERROR(VLOOKUP(A476,Factura1_0!$K$5:$K$234,1,0),"1")</f>
        <v>1</v>
      </c>
      <c r="G476" s="670">
        <f>IFERROR(VLOOKUP(A476,Boleta1_0!$K$5:$K$234,1,0),1)</f>
        <v>1</v>
      </c>
      <c r="H476" s="670">
        <f>IFERROR(VLOOKUP(A476,'Servicios Públicos1_0'!$K$5:$K$233,1,0),1)</f>
        <v>1</v>
      </c>
      <c r="I476" s="670">
        <f>IFERROR(VLOOKUP(A476,'Nota de Débito1_0'!$K$5:$K$234,1,0),1)</f>
        <v>1</v>
      </c>
      <c r="J476" s="670">
        <f>IFERROR(VLOOKUP(A476,'Nota de Crédito1_0'!$K$5:$K$234,1,0),1)</f>
        <v>1</v>
      </c>
      <c r="K476" s="670">
        <f>IFERROR(VLOOKUP(A476,Retenciones1_0!$K$5:$K$234,1,0),1)</f>
        <v>1</v>
      </c>
      <c r="L476" s="670">
        <f>IFERROR(VLOOKUP(A476,Percepciones1_0!$K$5:$K$234,1,0),1)</f>
        <v>1</v>
      </c>
      <c r="M476" s="670">
        <f>IFERROR(VLOOKUP(A476,Guía1_0!$K$5:$K$235,1,0),1)</f>
        <v>1</v>
      </c>
      <c r="N476" s="670">
        <f>IFERROR(VLOOKUP(A476,'Resumen Diario1_1'!$K$5:$K$233,1,0),1)</f>
        <v>1</v>
      </c>
      <c r="O476" s="670">
        <f>IFERROR(VLOOKUP(A476,'Comunicación de Baja1_0'!$K$5:$K$233,1,0),1)</f>
        <v>1</v>
      </c>
      <c r="P476" s="670">
        <f>IFERROR(VLOOKUP(A476,'Resumen de reversiones1_0'!$K$5:$K$1000,1,0),1)</f>
        <v>1</v>
      </c>
      <c r="Q476" s="1404">
        <f>IFERROR(VLOOKUP(A476,Factura2_0!$N$5:$N$1045,1,0),1)</f>
        <v>1</v>
      </c>
      <c r="R476" s="670">
        <f>IFERROR(VLOOKUP($A476,Boleta2_0!$N$5:$N$1106,1,0),1)</f>
        <v>1</v>
      </c>
      <c r="S476" s="1404">
        <f>IFERROR(VLOOKUP($A476,'Servicios Públicos2_0'!$N$5:$N$262,1,0),1)</f>
        <v>1</v>
      </c>
      <c r="T476" s="670">
        <f>IFERROR(VLOOKUP($A476,NotaCredito2_0!$N$5:$N$256,1,0),1)</f>
        <v>1</v>
      </c>
      <c r="U476" s="670">
        <f>IFERROR(VLOOKUP($A476,NotaDebito2_0!$N$5:$N$253,1,0),1)</f>
        <v>1</v>
      </c>
      <c r="V476" s="670">
        <f>IFERROR(VLOOKUP($A476,General!$C$5:$C$233,1,0),1)</f>
        <v>1</v>
      </c>
      <c r="W476" s="670">
        <f>IFERROR(VLOOKUP($A476,Firma!$H$5:$H$233,1,0),1)</f>
        <v>1</v>
      </c>
      <c r="X476" s="425" t="s">
        <v>2088</v>
      </c>
      <c r="Y476" s="1477" t="str">
        <f t="shared" si="7"/>
        <v/>
      </c>
    </row>
    <row r="477" spans="1:25" customFormat="1">
      <c r="A477" s="1439" t="s">
        <v>801</v>
      </c>
      <c r="B477" s="1425" t="s">
        <v>680</v>
      </c>
      <c r="C477" s="1425"/>
      <c r="D477" s="1425"/>
      <c r="E477" s="579"/>
      <c r="F477" s="670" t="str">
        <f>IFERROR(VLOOKUP(A477,Factura1_0!$K$5:$K$234,1,0),"1")</f>
        <v>1</v>
      </c>
      <c r="G477" s="670">
        <f>IFERROR(VLOOKUP(A477,Boleta1_0!$K$5:$K$234,1,0),1)</f>
        <v>1</v>
      </c>
      <c r="H477" s="670">
        <f>IFERROR(VLOOKUP(A477,'Servicios Públicos1_0'!$K$5:$K$233,1,0),1)</f>
        <v>1</v>
      </c>
      <c r="I477" s="670">
        <f>IFERROR(VLOOKUP(A477,'Nota de Débito1_0'!$K$5:$K$234,1,0),1)</f>
        <v>1</v>
      </c>
      <c r="J477" s="670">
        <f>IFERROR(VLOOKUP(A477,'Nota de Crédito1_0'!$K$5:$K$234,1,0),1)</f>
        <v>1</v>
      </c>
      <c r="K477" s="670">
        <f>IFERROR(VLOOKUP(A477,Retenciones1_0!$K$5:$K$234,1,0),1)</f>
        <v>1</v>
      </c>
      <c r="L477" s="670">
        <f>IFERROR(VLOOKUP(A477,Percepciones1_0!$K$5:$K$234,1,0),1)</f>
        <v>1</v>
      </c>
      <c r="M477" s="670">
        <f>IFERROR(VLOOKUP(A477,Guía1_0!$K$5:$K$235,1,0),1)</f>
        <v>1</v>
      </c>
      <c r="N477" s="670">
        <f>IFERROR(VLOOKUP(A477,'Resumen Diario1_1'!$K$5:$K$233,1,0),1)</f>
        <v>1</v>
      </c>
      <c r="O477" s="670">
        <f>IFERROR(VLOOKUP(A477,'Comunicación de Baja1_0'!$K$5:$K$233,1,0),1)</f>
        <v>1</v>
      </c>
      <c r="P477" s="670">
        <f>IFERROR(VLOOKUP(A477,'Resumen de reversiones1_0'!$K$5:$K$1000,1,0),1)</f>
        <v>1</v>
      </c>
      <c r="Q477" s="1404">
        <f>IFERROR(VLOOKUP(A477,Factura2_0!$N$5:$N$1045,1,0),1)</f>
        <v>1</v>
      </c>
      <c r="R477" s="670">
        <f>IFERROR(VLOOKUP($A477,Boleta2_0!$N$5:$N$1106,1,0),1)</f>
        <v>1</v>
      </c>
      <c r="S477" s="1404">
        <f>IFERROR(VLOOKUP($A477,'Servicios Públicos2_0'!$N$5:$N$262,1,0),1)</f>
        <v>1</v>
      </c>
      <c r="T477" s="670">
        <f>IFERROR(VLOOKUP($A477,NotaCredito2_0!$N$5:$N$256,1,0),1)</f>
        <v>1</v>
      </c>
      <c r="U477" s="670">
        <f>IFERROR(VLOOKUP($A477,NotaDebito2_0!$N$5:$N$253,1,0),1)</f>
        <v>1</v>
      </c>
      <c r="V477" s="670">
        <f>IFERROR(VLOOKUP($A477,General!$C$5:$C$233,1,0),1)</f>
        <v>1</v>
      </c>
      <c r="W477" s="670">
        <f>IFERROR(VLOOKUP($A477,Firma!$H$5:$H$233,1,0),1)</f>
        <v>1</v>
      </c>
      <c r="X477" s="425" t="s">
        <v>801</v>
      </c>
      <c r="Y477" s="1477" t="str">
        <f t="shared" si="7"/>
        <v/>
      </c>
    </row>
    <row r="478" spans="1:25" customFormat="1">
      <c r="A478" s="1439" t="s">
        <v>802</v>
      </c>
      <c r="B478" s="1425" t="s">
        <v>681</v>
      </c>
      <c r="C478" s="1425"/>
      <c r="D478" s="1425"/>
      <c r="E478" s="579"/>
      <c r="F478" s="670" t="str">
        <f>IFERROR(VLOOKUP(A478,Factura1_0!$K$5:$K$234,1,0),"1")</f>
        <v>1</v>
      </c>
      <c r="G478" s="670">
        <f>IFERROR(VLOOKUP(A478,Boleta1_0!$K$5:$K$234,1,0),1)</f>
        <v>1</v>
      </c>
      <c r="H478" s="670">
        <f>IFERROR(VLOOKUP(A478,'Servicios Públicos1_0'!$K$5:$K$233,1,0),1)</f>
        <v>1</v>
      </c>
      <c r="I478" s="670">
        <f>IFERROR(VLOOKUP(A478,'Nota de Débito1_0'!$K$5:$K$234,1,0),1)</f>
        <v>1</v>
      </c>
      <c r="J478" s="670">
        <f>IFERROR(VLOOKUP(A478,'Nota de Crédito1_0'!$K$5:$K$234,1,0),1)</f>
        <v>1</v>
      </c>
      <c r="K478" s="670">
        <f>IFERROR(VLOOKUP(A478,Retenciones1_0!$K$5:$K$234,1,0),1)</f>
        <v>1</v>
      </c>
      <c r="L478" s="670">
        <f>IFERROR(VLOOKUP(A478,Percepciones1_0!$K$5:$K$234,1,0),1)</f>
        <v>1</v>
      </c>
      <c r="M478" s="670">
        <f>IFERROR(VLOOKUP(A478,Guía1_0!$K$5:$K$235,1,0),1)</f>
        <v>1</v>
      </c>
      <c r="N478" s="670">
        <f>IFERROR(VLOOKUP(A478,'Resumen Diario1_1'!$K$5:$K$233,1,0),1)</f>
        <v>1</v>
      </c>
      <c r="O478" s="670">
        <f>IFERROR(VLOOKUP(A478,'Comunicación de Baja1_0'!$K$5:$K$233,1,0),1)</f>
        <v>1</v>
      </c>
      <c r="P478" s="670">
        <f>IFERROR(VLOOKUP(A478,'Resumen de reversiones1_0'!$K$5:$K$1000,1,0),1)</f>
        <v>1</v>
      </c>
      <c r="Q478" s="1404">
        <f>IFERROR(VLOOKUP(A478,Factura2_0!$N$5:$N$1045,1,0),1)</f>
        <v>1</v>
      </c>
      <c r="R478" s="670">
        <f>IFERROR(VLOOKUP($A478,Boleta2_0!$N$5:$N$1106,1,0),1)</f>
        <v>1</v>
      </c>
      <c r="S478" s="1404">
        <f>IFERROR(VLOOKUP($A478,'Servicios Públicos2_0'!$N$5:$N$262,1,0),1)</f>
        <v>1</v>
      </c>
      <c r="T478" s="670">
        <f>IFERROR(VLOOKUP($A478,NotaCredito2_0!$N$5:$N$256,1,0),1)</f>
        <v>1</v>
      </c>
      <c r="U478" s="670">
        <f>IFERROR(VLOOKUP($A478,NotaDebito2_0!$N$5:$N$253,1,0),1)</f>
        <v>1</v>
      </c>
      <c r="V478" s="670">
        <f>IFERROR(VLOOKUP($A478,General!$C$5:$C$233,1,0),1)</f>
        <v>1</v>
      </c>
      <c r="W478" s="670">
        <f>IFERROR(VLOOKUP($A478,Firma!$H$5:$H$233,1,0),1)</f>
        <v>1</v>
      </c>
      <c r="X478" s="425" t="s">
        <v>802</v>
      </c>
      <c r="Y478" s="1477" t="str">
        <f t="shared" si="7"/>
        <v/>
      </c>
    </row>
    <row r="479" spans="1:25" customFormat="1">
      <c r="A479" s="1439" t="s">
        <v>2087</v>
      </c>
      <c r="B479" s="1425" t="s">
        <v>538</v>
      </c>
      <c r="C479" s="1425"/>
      <c r="D479" s="1425"/>
      <c r="E479" s="579"/>
      <c r="F479" s="670" t="str">
        <f>IFERROR(VLOOKUP(A479,Factura1_0!$K$5:$K$234,1,0),"1")</f>
        <v>2352</v>
      </c>
      <c r="G479" s="670" t="str">
        <f>IFERROR(VLOOKUP(A479,Boleta1_0!$K$5:$K$234,1,0),1)</f>
        <v>2352</v>
      </c>
      <c r="H479" s="670">
        <f>IFERROR(VLOOKUP(A479,'Servicios Públicos1_0'!$K$5:$K$233,1,0),1)</f>
        <v>1</v>
      </c>
      <c r="I479" s="670" t="str">
        <f>IFERROR(VLOOKUP(A479,'Nota de Débito1_0'!$K$5:$K$234,1,0),1)</f>
        <v>2352</v>
      </c>
      <c r="J479" s="670" t="str">
        <f>IFERROR(VLOOKUP(A479,'Nota de Crédito1_0'!$K$5:$K$234,1,0),1)</f>
        <v>2352</v>
      </c>
      <c r="K479" s="670">
        <f>IFERROR(VLOOKUP(A479,Retenciones1_0!$K$5:$K$234,1,0),1)</f>
        <v>1</v>
      </c>
      <c r="L479" s="670">
        <f>IFERROR(VLOOKUP(A479,Percepciones1_0!$K$5:$K$234,1,0),1)</f>
        <v>1</v>
      </c>
      <c r="M479" s="670">
        <f>IFERROR(VLOOKUP(A479,Guía1_0!$K$5:$K$235,1,0),1)</f>
        <v>1</v>
      </c>
      <c r="N479" s="670">
        <f>IFERROR(VLOOKUP(A479,'Resumen Diario1_1'!$K$5:$K$233,1,0),1)</f>
        <v>1</v>
      </c>
      <c r="O479" s="670">
        <f>IFERROR(VLOOKUP(A479,'Comunicación de Baja1_0'!$K$5:$K$233,1,0),1)</f>
        <v>1</v>
      </c>
      <c r="P479" s="670">
        <f>IFERROR(VLOOKUP(A479,'Resumen de reversiones1_0'!$K$5:$K$1000,1,0),1)</f>
        <v>1</v>
      </c>
      <c r="Q479" s="1404">
        <f>IFERROR(VLOOKUP(A479,Factura2_0!$N$5:$N$1045,1,0),1)</f>
        <v>1</v>
      </c>
      <c r="R479" s="670">
        <f>IFERROR(VLOOKUP($A479,Boleta2_0!$N$5:$N$1106,1,0),1)</f>
        <v>1</v>
      </c>
      <c r="S479" s="1404">
        <f>IFERROR(VLOOKUP($A479,'Servicios Públicos2_0'!$N$5:$N$262,1,0),1)</f>
        <v>1</v>
      </c>
      <c r="T479" s="670">
        <f>IFERROR(VLOOKUP($A479,NotaCredito2_0!$N$5:$N$256,1,0),1)</f>
        <v>1</v>
      </c>
      <c r="U479" s="670">
        <f>IFERROR(VLOOKUP($A479,NotaDebito2_0!$N$5:$N$253,1,0),1)</f>
        <v>1</v>
      </c>
      <c r="V479" s="670">
        <f>IFERROR(VLOOKUP($A479,General!$C$5:$C$233,1,0),1)</f>
        <v>1</v>
      </c>
      <c r="W479" s="670">
        <f>IFERROR(VLOOKUP($A479,Firma!$H$5:$H$233,1,0),1)</f>
        <v>1</v>
      </c>
      <c r="X479" s="425" t="s">
        <v>2087</v>
      </c>
      <c r="Y479" s="1477" t="str">
        <f t="shared" si="7"/>
        <v>2352</v>
      </c>
    </row>
    <row r="480" spans="1:25" customFormat="1">
      <c r="A480" s="1439" t="s">
        <v>2086</v>
      </c>
      <c r="B480" s="1425" t="s">
        <v>539</v>
      </c>
      <c r="C480" s="1425"/>
      <c r="D480" s="1425"/>
      <c r="E480" s="579"/>
      <c r="F480" s="670" t="str">
        <f>IFERROR(VLOOKUP(A480,Factura1_0!$K$5:$K$234,1,0),"1")</f>
        <v>1</v>
      </c>
      <c r="G480" s="670">
        <f>IFERROR(VLOOKUP(A480,Boleta1_0!$K$5:$K$234,1,0),1)</f>
        <v>1</v>
      </c>
      <c r="H480" s="670">
        <f>IFERROR(VLOOKUP(A480,'Servicios Públicos1_0'!$K$5:$K$233,1,0),1)</f>
        <v>1</v>
      </c>
      <c r="I480" s="670">
        <f>IFERROR(VLOOKUP(A480,'Nota de Débito1_0'!$K$5:$K$234,1,0),1)</f>
        <v>1</v>
      </c>
      <c r="J480" s="670">
        <f>IFERROR(VLOOKUP(A480,'Nota de Crédito1_0'!$K$5:$K$234,1,0),1)</f>
        <v>1</v>
      </c>
      <c r="K480" s="670">
        <f>IFERROR(VLOOKUP(A480,Retenciones1_0!$K$5:$K$234,1,0),1)</f>
        <v>1</v>
      </c>
      <c r="L480" s="670">
        <f>IFERROR(VLOOKUP(A480,Percepciones1_0!$K$5:$K$234,1,0),1)</f>
        <v>1</v>
      </c>
      <c r="M480" s="670">
        <f>IFERROR(VLOOKUP(A480,Guía1_0!$K$5:$K$235,1,0),1)</f>
        <v>1</v>
      </c>
      <c r="N480" s="670">
        <f>IFERROR(VLOOKUP(A480,'Resumen Diario1_1'!$K$5:$K$233,1,0),1)</f>
        <v>1</v>
      </c>
      <c r="O480" s="670">
        <f>IFERROR(VLOOKUP(A480,'Comunicación de Baja1_0'!$K$5:$K$233,1,0),1)</f>
        <v>1</v>
      </c>
      <c r="P480" s="670">
        <f>IFERROR(VLOOKUP(A480,'Resumen de reversiones1_0'!$K$5:$K$1000,1,0),1)</f>
        <v>1</v>
      </c>
      <c r="Q480" s="1404">
        <f>IFERROR(VLOOKUP(A480,Factura2_0!$N$5:$N$1045,1,0),1)</f>
        <v>1</v>
      </c>
      <c r="R480" s="670">
        <f>IFERROR(VLOOKUP($A480,Boleta2_0!$N$5:$N$1106,1,0),1)</f>
        <v>1</v>
      </c>
      <c r="S480" s="1404">
        <f>IFERROR(VLOOKUP($A480,'Servicios Públicos2_0'!$N$5:$N$262,1,0),1)</f>
        <v>1</v>
      </c>
      <c r="T480" s="670">
        <f>IFERROR(VLOOKUP($A480,NotaCredito2_0!$N$5:$N$256,1,0),1)</f>
        <v>1</v>
      </c>
      <c r="U480" s="670">
        <f>IFERROR(VLOOKUP($A480,NotaDebito2_0!$N$5:$N$253,1,0),1)</f>
        <v>1</v>
      </c>
      <c r="V480" s="670">
        <f>IFERROR(VLOOKUP($A480,General!$C$5:$C$233,1,0),1)</f>
        <v>1</v>
      </c>
      <c r="W480" s="670">
        <f>IFERROR(VLOOKUP($A480,Firma!$H$5:$H$233,1,0),1)</f>
        <v>1</v>
      </c>
      <c r="X480" s="425" t="s">
        <v>2086</v>
      </c>
      <c r="Y480" s="1477" t="str">
        <f t="shared" si="7"/>
        <v/>
      </c>
    </row>
    <row r="481" spans="1:25" customFormat="1">
      <c r="A481" s="1439" t="s">
        <v>2085</v>
      </c>
      <c r="B481" s="1425" t="s">
        <v>540</v>
      </c>
      <c r="C481" s="1425"/>
      <c r="D481" s="1425"/>
      <c r="E481" s="579"/>
      <c r="F481" s="670" t="str">
        <f>IFERROR(VLOOKUP(A481,Factura1_0!$K$5:$K$234,1,0),"1")</f>
        <v>1</v>
      </c>
      <c r="G481" s="670">
        <f>IFERROR(VLOOKUP(A481,Boleta1_0!$K$5:$K$234,1,0),1)</f>
        <v>1</v>
      </c>
      <c r="H481" s="670">
        <f>IFERROR(VLOOKUP(A481,'Servicios Públicos1_0'!$K$5:$K$233,1,0),1)</f>
        <v>1</v>
      </c>
      <c r="I481" s="670">
        <f>IFERROR(VLOOKUP(A481,'Nota de Débito1_0'!$K$5:$K$234,1,0),1)</f>
        <v>1</v>
      </c>
      <c r="J481" s="670">
        <f>IFERROR(VLOOKUP(A481,'Nota de Crédito1_0'!$K$5:$K$234,1,0),1)</f>
        <v>1</v>
      </c>
      <c r="K481" s="670">
        <f>IFERROR(VLOOKUP(A481,Retenciones1_0!$K$5:$K$234,1,0),1)</f>
        <v>1</v>
      </c>
      <c r="L481" s="670">
        <f>IFERROR(VLOOKUP(A481,Percepciones1_0!$K$5:$K$234,1,0),1)</f>
        <v>1</v>
      </c>
      <c r="M481" s="670">
        <f>IFERROR(VLOOKUP(A481,Guía1_0!$K$5:$K$235,1,0),1)</f>
        <v>1</v>
      </c>
      <c r="N481" s="670">
        <f>IFERROR(VLOOKUP(A481,'Resumen Diario1_1'!$K$5:$K$233,1,0),1)</f>
        <v>1</v>
      </c>
      <c r="O481" s="670">
        <f>IFERROR(VLOOKUP(A481,'Comunicación de Baja1_0'!$K$5:$K$233,1,0),1)</f>
        <v>1</v>
      </c>
      <c r="P481" s="670">
        <f>IFERROR(VLOOKUP(A481,'Resumen de reversiones1_0'!$K$5:$K$1000,1,0),1)</f>
        <v>1</v>
      </c>
      <c r="Q481" s="1404">
        <f>IFERROR(VLOOKUP(A481,Factura2_0!$N$5:$N$1045,1,0),1)</f>
        <v>1</v>
      </c>
      <c r="R481" s="670">
        <f>IFERROR(VLOOKUP($A481,Boleta2_0!$N$5:$N$1106,1,0),1)</f>
        <v>1</v>
      </c>
      <c r="S481" s="1404">
        <f>IFERROR(VLOOKUP($A481,'Servicios Públicos2_0'!$N$5:$N$262,1,0),1)</f>
        <v>1</v>
      </c>
      <c r="T481" s="670">
        <f>IFERROR(VLOOKUP($A481,NotaCredito2_0!$N$5:$N$256,1,0),1)</f>
        <v>1</v>
      </c>
      <c r="U481" s="670">
        <f>IFERROR(VLOOKUP($A481,NotaDebito2_0!$N$5:$N$253,1,0),1)</f>
        <v>1</v>
      </c>
      <c r="V481" s="670">
        <f>IFERROR(VLOOKUP($A481,General!$C$5:$C$233,1,0),1)</f>
        <v>1</v>
      </c>
      <c r="W481" s="670">
        <f>IFERROR(VLOOKUP($A481,Firma!$H$5:$H$233,1,0),1)</f>
        <v>1</v>
      </c>
      <c r="X481" s="425" t="s">
        <v>2085</v>
      </c>
      <c r="Y481" s="1477" t="str">
        <f t="shared" si="7"/>
        <v/>
      </c>
    </row>
    <row r="482" spans="1:25" customFormat="1">
      <c r="A482" s="1439" t="s">
        <v>2084</v>
      </c>
      <c r="B482" s="1425" t="s">
        <v>613</v>
      </c>
      <c r="C482" s="1425"/>
      <c r="D482" s="1425"/>
      <c r="E482" s="579"/>
      <c r="F482" s="670" t="str">
        <f>IFERROR(VLOOKUP(A482,Factura1_0!$K$5:$K$234,1,0),"1")</f>
        <v>2355</v>
      </c>
      <c r="G482" s="670" t="str">
        <f>IFERROR(VLOOKUP(A482,Boleta1_0!$K$5:$K$234,1,0),1)</f>
        <v>2355</v>
      </c>
      <c r="H482" s="670" t="str">
        <f>IFERROR(VLOOKUP(A482,'Servicios Públicos1_0'!$K$5:$K$233,1,0),1)</f>
        <v>2355</v>
      </c>
      <c r="I482" s="670" t="str">
        <f>IFERROR(VLOOKUP(A482,'Nota de Débito1_0'!$K$5:$K$234,1,0),1)</f>
        <v>2355</v>
      </c>
      <c r="J482" s="670" t="str">
        <f>IFERROR(VLOOKUP(A482,'Nota de Crédito1_0'!$K$5:$K$234,1,0),1)</f>
        <v>2355</v>
      </c>
      <c r="K482" s="670">
        <f>IFERROR(VLOOKUP(A482,Retenciones1_0!$K$5:$K$234,1,0),1)</f>
        <v>1</v>
      </c>
      <c r="L482" s="670">
        <f>IFERROR(VLOOKUP(A482,Percepciones1_0!$K$5:$K$234,1,0),1)</f>
        <v>1</v>
      </c>
      <c r="M482" s="670">
        <f>IFERROR(VLOOKUP(A482,Guía1_0!$K$5:$K$235,1,0),1)</f>
        <v>1</v>
      </c>
      <c r="N482" s="670" t="str">
        <f>IFERROR(VLOOKUP(A482,'Resumen Diario1_1'!$K$5:$K$233,1,0),1)</f>
        <v>2355</v>
      </c>
      <c r="O482" s="670">
        <f>IFERROR(VLOOKUP(A482,'Comunicación de Baja1_0'!$K$5:$K$233,1,0),1)</f>
        <v>1</v>
      </c>
      <c r="P482" s="670">
        <f>IFERROR(VLOOKUP(A482,'Resumen de reversiones1_0'!$K$5:$K$1000,1,0),1)</f>
        <v>1</v>
      </c>
      <c r="Q482" s="1404">
        <f>IFERROR(VLOOKUP(A482,Factura2_0!$N$5:$N$1045,1,0),1)</f>
        <v>1</v>
      </c>
      <c r="R482" s="670">
        <f>IFERROR(VLOOKUP($A482,Boleta2_0!$N$5:$N$1106,1,0),1)</f>
        <v>1</v>
      </c>
      <c r="S482" s="1404">
        <f>IFERROR(VLOOKUP($A482,'Servicios Públicos2_0'!$N$5:$N$262,1,0),1)</f>
        <v>1</v>
      </c>
      <c r="T482" s="670">
        <f>IFERROR(VLOOKUP($A482,NotaCredito2_0!$N$5:$N$256,1,0),1)</f>
        <v>1</v>
      </c>
      <c r="U482" s="670">
        <f>IFERROR(VLOOKUP($A482,NotaDebito2_0!$N$5:$N$253,1,0),1)</f>
        <v>1</v>
      </c>
      <c r="V482" s="670">
        <f>IFERROR(VLOOKUP($A482,General!$C$5:$C$233,1,0),1)</f>
        <v>1</v>
      </c>
      <c r="W482" s="670">
        <f>IFERROR(VLOOKUP($A482,Firma!$H$5:$H$233,1,0),1)</f>
        <v>1</v>
      </c>
      <c r="X482" s="425" t="s">
        <v>2084</v>
      </c>
      <c r="Y482" s="1477" t="str">
        <f t="shared" si="7"/>
        <v>2355</v>
      </c>
    </row>
    <row r="483" spans="1:25" customFormat="1">
      <c r="A483" s="1439" t="s">
        <v>2083</v>
      </c>
      <c r="B483" s="1425" t="s">
        <v>700</v>
      </c>
      <c r="C483" s="1425"/>
      <c r="D483" s="1425"/>
      <c r="E483" s="579"/>
      <c r="F483" s="670" t="str">
        <f>IFERROR(VLOOKUP(A483,Factura1_0!$K$5:$K$234,1,0),"1")</f>
        <v>1</v>
      </c>
      <c r="G483" s="670">
        <f>IFERROR(VLOOKUP(A483,Boleta1_0!$K$5:$K$234,1,0),1)</f>
        <v>1</v>
      </c>
      <c r="H483" s="670">
        <f>IFERROR(VLOOKUP(A483,'Servicios Públicos1_0'!$K$5:$K$233,1,0),1)</f>
        <v>1</v>
      </c>
      <c r="I483" s="670">
        <f>IFERROR(VLOOKUP(A483,'Nota de Débito1_0'!$K$5:$K$234,1,0),1)</f>
        <v>1</v>
      </c>
      <c r="J483" s="670">
        <f>IFERROR(VLOOKUP(A483,'Nota de Crédito1_0'!$K$5:$K$234,1,0),1)</f>
        <v>1</v>
      </c>
      <c r="K483" s="670">
        <f>IFERROR(VLOOKUP(A483,Retenciones1_0!$K$5:$K$234,1,0),1)</f>
        <v>1</v>
      </c>
      <c r="L483" s="670">
        <f>IFERROR(VLOOKUP(A483,Percepciones1_0!$K$5:$K$234,1,0),1)</f>
        <v>1</v>
      </c>
      <c r="M483" s="670">
        <f>IFERROR(VLOOKUP(A483,Guía1_0!$K$5:$K$235,1,0),1)</f>
        <v>1</v>
      </c>
      <c r="N483" s="670">
        <f>IFERROR(VLOOKUP(A483,'Resumen Diario1_1'!$K$5:$K$233,1,0),1)</f>
        <v>1</v>
      </c>
      <c r="O483" s="670">
        <f>IFERROR(VLOOKUP(A483,'Comunicación de Baja1_0'!$K$5:$K$233,1,0),1)</f>
        <v>1</v>
      </c>
      <c r="P483" s="670">
        <f>IFERROR(VLOOKUP(A483,'Resumen de reversiones1_0'!$K$5:$K$1000,1,0),1)</f>
        <v>1</v>
      </c>
      <c r="Q483" s="1404">
        <f>IFERROR(VLOOKUP(A483,Factura2_0!$N$5:$N$1045,1,0),1)</f>
        <v>1</v>
      </c>
      <c r="R483" s="670">
        <f>IFERROR(VLOOKUP($A483,Boleta2_0!$N$5:$N$1106,1,0),1)</f>
        <v>1</v>
      </c>
      <c r="S483" s="1404">
        <f>IFERROR(VLOOKUP($A483,'Servicios Públicos2_0'!$N$5:$N$262,1,0),1)</f>
        <v>1</v>
      </c>
      <c r="T483" s="670">
        <f>IFERROR(VLOOKUP($A483,NotaCredito2_0!$N$5:$N$256,1,0),1)</f>
        <v>1</v>
      </c>
      <c r="U483" s="670">
        <f>IFERROR(VLOOKUP($A483,NotaDebito2_0!$N$5:$N$253,1,0),1)</f>
        <v>1</v>
      </c>
      <c r="V483" s="670">
        <f>IFERROR(VLOOKUP($A483,General!$C$5:$C$233,1,0),1)</f>
        <v>1</v>
      </c>
      <c r="W483" s="670">
        <f>IFERROR(VLOOKUP($A483,Firma!$H$5:$H$233,1,0),1)</f>
        <v>1</v>
      </c>
      <c r="X483" s="425" t="s">
        <v>2083</v>
      </c>
      <c r="Y483" s="1477" t="str">
        <f t="shared" si="7"/>
        <v/>
      </c>
    </row>
    <row r="484" spans="1:25" customFormat="1">
      <c r="A484" s="1439" t="s">
        <v>2082</v>
      </c>
      <c r="B484" s="1425" t="s">
        <v>2081</v>
      </c>
      <c r="C484" s="1425"/>
      <c r="D484" s="1425"/>
      <c r="E484" s="579"/>
      <c r="F484" s="670" t="str">
        <f>IFERROR(VLOOKUP(A484,Factura1_0!$K$5:$K$234,1,0),"1")</f>
        <v>1</v>
      </c>
      <c r="G484" s="670">
        <f>IFERROR(VLOOKUP(A484,Boleta1_0!$K$5:$K$234,1,0),1)</f>
        <v>1</v>
      </c>
      <c r="H484" s="670">
        <f>IFERROR(VLOOKUP(A484,'Servicios Públicos1_0'!$K$5:$K$233,1,0),1)</f>
        <v>1</v>
      </c>
      <c r="I484" s="670">
        <f>IFERROR(VLOOKUP(A484,'Nota de Débito1_0'!$K$5:$K$234,1,0),1)</f>
        <v>1</v>
      </c>
      <c r="J484" s="670">
        <f>IFERROR(VLOOKUP(A484,'Nota de Crédito1_0'!$K$5:$K$234,1,0),1)</f>
        <v>1</v>
      </c>
      <c r="K484" s="670">
        <f>IFERROR(VLOOKUP(A484,Retenciones1_0!$K$5:$K$234,1,0),1)</f>
        <v>1</v>
      </c>
      <c r="L484" s="670">
        <f>IFERROR(VLOOKUP(A484,Percepciones1_0!$K$5:$K$234,1,0),1)</f>
        <v>1</v>
      </c>
      <c r="M484" s="670">
        <f>IFERROR(VLOOKUP(A484,Guía1_0!$K$5:$K$235,1,0),1)</f>
        <v>1</v>
      </c>
      <c r="N484" s="670" t="str">
        <f>IFERROR(VLOOKUP(A484,'Resumen Diario1_1'!$K$5:$K$233,1,0),1)</f>
        <v>2357</v>
      </c>
      <c r="O484" s="670">
        <f>IFERROR(VLOOKUP(A484,'Comunicación de Baja1_0'!$K$5:$K$233,1,0),1)</f>
        <v>1</v>
      </c>
      <c r="P484" s="670">
        <f>IFERROR(VLOOKUP(A484,'Resumen de reversiones1_0'!$K$5:$K$1000,1,0),1)</f>
        <v>1</v>
      </c>
      <c r="Q484" s="1404">
        <f>IFERROR(VLOOKUP(A484,Factura2_0!$N$5:$N$1045,1,0),1)</f>
        <v>1</v>
      </c>
      <c r="R484" s="670">
        <f>IFERROR(VLOOKUP($A484,Boleta2_0!$N$5:$N$1106,1,0),1)</f>
        <v>1</v>
      </c>
      <c r="S484" s="1404">
        <f>IFERROR(VLOOKUP($A484,'Servicios Públicos2_0'!$N$5:$N$262,1,0),1)</f>
        <v>1</v>
      </c>
      <c r="T484" s="670">
        <f>IFERROR(VLOOKUP($A484,NotaCredito2_0!$N$5:$N$256,1,0),1)</f>
        <v>1</v>
      </c>
      <c r="U484" s="670">
        <f>IFERROR(VLOOKUP($A484,NotaDebito2_0!$N$5:$N$253,1,0),1)</f>
        <v>1</v>
      </c>
      <c r="V484" s="670">
        <f>IFERROR(VLOOKUP($A484,General!$C$5:$C$233,1,0),1)</f>
        <v>1</v>
      </c>
      <c r="W484" s="670">
        <f>IFERROR(VLOOKUP($A484,Firma!$H$5:$H$233,1,0),1)</f>
        <v>1</v>
      </c>
      <c r="X484" s="425" t="s">
        <v>2082</v>
      </c>
      <c r="Y484" s="1477" t="str">
        <f t="shared" si="7"/>
        <v>2357</v>
      </c>
    </row>
    <row r="485" spans="1:25" customFormat="1">
      <c r="A485" s="1439" t="s">
        <v>2080</v>
      </c>
      <c r="B485" s="1425" t="s">
        <v>2079</v>
      </c>
      <c r="C485" s="1425"/>
      <c r="D485" s="1425"/>
      <c r="E485" s="579"/>
      <c r="F485" s="670" t="str">
        <f>IFERROR(VLOOKUP(A485,Factura1_0!$K$5:$K$234,1,0),"1")</f>
        <v>1</v>
      </c>
      <c r="G485" s="670">
        <f>IFERROR(VLOOKUP(A485,Boleta1_0!$K$5:$K$234,1,0),1)</f>
        <v>1</v>
      </c>
      <c r="H485" s="670">
        <f>IFERROR(VLOOKUP(A485,'Servicios Públicos1_0'!$K$5:$K$233,1,0),1)</f>
        <v>1</v>
      </c>
      <c r="I485" s="670">
        <f>IFERROR(VLOOKUP(A485,'Nota de Débito1_0'!$K$5:$K$234,1,0),1)</f>
        <v>1</v>
      </c>
      <c r="J485" s="670">
        <f>IFERROR(VLOOKUP(A485,'Nota de Crédito1_0'!$K$5:$K$234,1,0),1)</f>
        <v>1</v>
      </c>
      <c r="K485" s="670">
        <f>IFERROR(VLOOKUP(A485,Retenciones1_0!$K$5:$K$234,1,0),1)</f>
        <v>1</v>
      </c>
      <c r="L485" s="670">
        <f>IFERROR(VLOOKUP(A485,Percepciones1_0!$K$5:$K$234,1,0),1)</f>
        <v>1</v>
      </c>
      <c r="M485" s="670">
        <f>IFERROR(VLOOKUP(A485,Guía1_0!$K$5:$K$235,1,0),1)</f>
        <v>1</v>
      </c>
      <c r="N485" s="670">
        <f>IFERROR(VLOOKUP(A485,'Resumen Diario1_1'!$K$5:$K$233,1,0),1)</f>
        <v>1</v>
      </c>
      <c r="O485" s="670">
        <f>IFERROR(VLOOKUP(A485,'Comunicación de Baja1_0'!$K$5:$K$233,1,0),1)</f>
        <v>1</v>
      </c>
      <c r="P485" s="670">
        <f>IFERROR(VLOOKUP(A485,'Resumen de reversiones1_0'!$K$5:$K$1000,1,0),1)</f>
        <v>1</v>
      </c>
      <c r="Q485" s="1404">
        <f>IFERROR(VLOOKUP(A485,Factura2_0!$N$5:$N$1045,1,0),1)</f>
        <v>1</v>
      </c>
      <c r="R485" s="670">
        <f>IFERROR(VLOOKUP($A485,Boleta2_0!$N$5:$N$1106,1,0),1)</f>
        <v>1</v>
      </c>
      <c r="S485" s="1404">
        <f>IFERROR(VLOOKUP($A485,'Servicios Públicos2_0'!$N$5:$N$262,1,0),1)</f>
        <v>1</v>
      </c>
      <c r="T485" s="670">
        <f>IFERROR(VLOOKUP($A485,NotaCredito2_0!$N$5:$N$256,1,0),1)</f>
        <v>1</v>
      </c>
      <c r="U485" s="670">
        <f>IFERROR(VLOOKUP($A485,NotaDebito2_0!$N$5:$N$253,1,0),1)</f>
        <v>1</v>
      </c>
      <c r="V485" s="670">
        <f>IFERROR(VLOOKUP($A485,General!$C$5:$C$233,1,0),1)</f>
        <v>1</v>
      </c>
      <c r="W485" s="670">
        <f>IFERROR(VLOOKUP($A485,Firma!$H$5:$H$233,1,0),1)</f>
        <v>1</v>
      </c>
      <c r="X485" s="425" t="s">
        <v>2080</v>
      </c>
      <c r="Y485" s="1477" t="str">
        <f t="shared" si="7"/>
        <v/>
      </c>
    </row>
    <row r="486" spans="1:25" customFormat="1">
      <c r="A486" s="1439" t="s">
        <v>2078</v>
      </c>
      <c r="B486" s="1425" t="s">
        <v>2077</v>
      </c>
      <c r="C486" s="1425"/>
      <c r="D486" s="1425"/>
      <c r="E486" s="579"/>
      <c r="F486" s="670" t="str">
        <f>IFERROR(VLOOKUP(A486,Factura1_0!$K$5:$K$234,1,0),"1")</f>
        <v>1</v>
      </c>
      <c r="G486" s="670">
        <f>IFERROR(VLOOKUP(A486,Boleta1_0!$K$5:$K$234,1,0),1)</f>
        <v>1</v>
      </c>
      <c r="H486" s="670">
        <f>IFERROR(VLOOKUP(A486,'Servicios Públicos1_0'!$K$5:$K$233,1,0),1)</f>
        <v>1</v>
      </c>
      <c r="I486" s="670">
        <f>IFERROR(VLOOKUP(A486,'Nota de Débito1_0'!$K$5:$K$234,1,0),1)</f>
        <v>1</v>
      </c>
      <c r="J486" s="670">
        <f>IFERROR(VLOOKUP(A486,'Nota de Crédito1_0'!$K$5:$K$234,1,0),1)</f>
        <v>1</v>
      </c>
      <c r="K486" s="670">
        <f>IFERROR(VLOOKUP(A486,Retenciones1_0!$K$5:$K$234,1,0),1)</f>
        <v>1</v>
      </c>
      <c r="L486" s="670">
        <f>IFERROR(VLOOKUP(A486,Percepciones1_0!$K$5:$K$234,1,0),1)</f>
        <v>1</v>
      </c>
      <c r="M486" s="670">
        <f>IFERROR(VLOOKUP(A486,Guía1_0!$K$5:$K$235,1,0),1)</f>
        <v>1</v>
      </c>
      <c r="N486" s="670">
        <f>IFERROR(VLOOKUP(A486,'Resumen Diario1_1'!$K$5:$K$233,1,0),1)</f>
        <v>1</v>
      </c>
      <c r="O486" s="670">
        <f>IFERROR(VLOOKUP(A486,'Comunicación de Baja1_0'!$K$5:$K$233,1,0),1)</f>
        <v>1</v>
      </c>
      <c r="P486" s="670">
        <f>IFERROR(VLOOKUP(A486,'Resumen de reversiones1_0'!$K$5:$K$1000,1,0),1)</f>
        <v>1</v>
      </c>
      <c r="Q486" s="1404">
        <f>IFERROR(VLOOKUP(A486,Factura2_0!$N$5:$N$1045,1,0),1)</f>
        <v>1</v>
      </c>
      <c r="R486" s="670">
        <f>IFERROR(VLOOKUP($A486,Boleta2_0!$N$5:$N$1106,1,0),1)</f>
        <v>1</v>
      </c>
      <c r="S486" s="1404">
        <f>IFERROR(VLOOKUP($A486,'Servicios Públicos2_0'!$N$5:$N$262,1,0),1)</f>
        <v>1</v>
      </c>
      <c r="T486" s="670">
        <f>IFERROR(VLOOKUP($A486,NotaCredito2_0!$N$5:$N$256,1,0),1)</f>
        <v>1</v>
      </c>
      <c r="U486" s="670">
        <f>IFERROR(VLOOKUP($A486,NotaDebito2_0!$N$5:$N$253,1,0),1)</f>
        <v>1</v>
      </c>
      <c r="V486" s="670">
        <f>IFERROR(VLOOKUP($A486,General!$C$5:$C$233,1,0),1)</f>
        <v>1</v>
      </c>
      <c r="W486" s="670">
        <f>IFERROR(VLOOKUP($A486,Firma!$H$5:$H$233,1,0),1)</f>
        <v>1</v>
      </c>
      <c r="X486" s="425" t="s">
        <v>2078</v>
      </c>
      <c r="Y486" s="1477" t="str">
        <f t="shared" si="7"/>
        <v/>
      </c>
    </row>
    <row r="487" spans="1:25" customFormat="1">
      <c r="A487" s="1439" t="s">
        <v>2076</v>
      </c>
      <c r="B487" s="1425" t="s">
        <v>2075</v>
      </c>
      <c r="C487" s="1425"/>
      <c r="D487" s="1425"/>
      <c r="E487" s="579"/>
      <c r="F487" s="670" t="str">
        <f>IFERROR(VLOOKUP(A487,Factura1_0!$K$5:$K$234,1,0),"1")</f>
        <v>1</v>
      </c>
      <c r="G487" s="670">
        <f>IFERROR(VLOOKUP(A487,Boleta1_0!$K$5:$K$234,1,0),1)</f>
        <v>1</v>
      </c>
      <c r="H487" s="670">
        <f>IFERROR(VLOOKUP(A487,'Servicios Públicos1_0'!$K$5:$K$233,1,0),1)</f>
        <v>1</v>
      </c>
      <c r="I487" s="670">
        <f>IFERROR(VLOOKUP(A487,'Nota de Débito1_0'!$K$5:$K$234,1,0),1)</f>
        <v>1</v>
      </c>
      <c r="J487" s="670">
        <f>IFERROR(VLOOKUP(A487,'Nota de Crédito1_0'!$K$5:$K$234,1,0),1)</f>
        <v>1</v>
      </c>
      <c r="K487" s="670">
        <f>IFERROR(VLOOKUP(A487,Retenciones1_0!$K$5:$K$234,1,0),1)</f>
        <v>1</v>
      </c>
      <c r="L487" s="670">
        <f>IFERROR(VLOOKUP(A487,Percepciones1_0!$K$5:$K$234,1,0),1)</f>
        <v>1</v>
      </c>
      <c r="M487" s="670">
        <f>IFERROR(VLOOKUP(A487,Guía1_0!$K$5:$K$235,1,0),1)</f>
        <v>1</v>
      </c>
      <c r="N487" s="670">
        <f>IFERROR(VLOOKUP(A487,'Resumen Diario1_1'!$K$5:$K$233,1,0),1)</f>
        <v>1</v>
      </c>
      <c r="O487" s="670">
        <f>IFERROR(VLOOKUP(A487,'Comunicación de Baja1_0'!$K$5:$K$233,1,0),1)</f>
        <v>1</v>
      </c>
      <c r="P487" s="670">
        <f>IFERROR(VLOOKUP(A487,'Resumen de reversiones1_0'!$K$5:$K$1000,1,0),1)</f>
        <v>1</v>
      </c>
      <c r="Q487" s="1404">
        <f>IFERROR(VLOOKUP(A487,Factura2_0!$N$5:$N$1045,1,0),1)</f>
        <v>1</v>
      </c>
      <c r="R487" s="670">
        <f>IFERROR(VLOOKUP($A487,Boleta2_0!$N$5:$N$1106,1,0),1)</f>
        <v>1</v>
      </c>
      <c r="S487" s="1404">
        <f>IFERROR(VLOOKUP($A487,'Servicios Públicos2_0'!$N$5:$N$262,1,0),1)</f>
        <v>1</v>
      </c>
      <c r="T487" s="670">
        <f>IFERROR(VLOOKUP($A487,NotaCredito2_0!$N$5:$N$256,1,0),1)</f>
        <v>1</v>
      </c>
      <c r="U487" s="670">
        <f>IFERROR(VLOOKUP($A487,NotaDebito2_0!$N$5:$N$253,1,0),1)</f>
        <v>1</v>
      </c>
      <c r="V487" s="670">
        <f>IFERROR(VLOOKUP($A487,General!$C$5:$C$233,1,0),1)</f>
        <v>1</v>
      </c>
      <c r="W487" s="670">
        <f>IFERROR(VLOOKUP($A487,Firma!$H$5:$H$233,1,0),1)</f>
        <v>1</v>
      </c>
      <c r="X487" s="425" t="s">
        <v>2076</v>
      </c>
      <c r="Y487" s="1477" t="str">
        <f t="shared" si="7"/>
        <v/>
      </c>
    </row>
    <row r="488" spans="1:25" customFormat="1">
      <c r="A488" s="1439" t="s">
        <v>2074</v>
      </c>
      <c r="B488" s="1425" t="s">
        <v>2073</v>
      </c>
      <c r="C488" s="1425"/>
      <c r="D488" s="1425"/>
      <c r="E488" s="579"/>
      <c r="F488" s="670" t="str">
        <f>IFERROR(VLOOKUP(A488,Factura1_0!$K$5:$K$234,1,0),"1")</f>
        <v>1</v>
      </c>
      <c r="G488" s="670">
        <f>IFERROR(VLOOKUP(A488,Boleta1_0!$K$5:$K$234,1,0),1)</f>
        <v>1</v>
      </c>
      <c r="H488" s="670">
        <f>IFERROR(VLOOKUP(A488,'Servicios Públicos1_0'!$K$5:$K$233,1,0),1)</f>
        <v>1</v>
      </c>
      <c r="I488" s="670">
        <f>IFERROR(VLOOKUP(A488,'Nota de Débito1_0'!$K$5:$K$234,1,0),1)</f>
        <v>1</v>
      </c>
      <c r="J488" s="670">
        <f>IFERROR(VLOOKUP(A488,'Nota de Crédito1_0'!$K$5:$K$234,1,0),1)</f>
        <v>1</v>
      </c>
      <c r="K488" s="670">
        <f>IFERROR(VLOOKUP(A488,Retenciones1_0!$K$5:$K$234,1,0),1)</f>
        <v>1</v>
      </c>
      <c r="L488" s="670">
        <f>IFERROR(VLOOKUP(A488,Percepciones1_0!$K$5:$K$234,1,0),1)</f>
        <v>1</v>
      </c>
      <c r="M488" s="670">
        <f>IFERROR(VLOOKUP(A488,Guía1_0!$K$5:$K$235,1,0),1)</f>
        <v>1</v>
      </c>
      <c r="N488" s="670">
        <f>IFERROR(VLOOKUP(A488,'Resumen Diario1_1'!$K$5:$K$233,1,0),1)</f>
        <v>1</v>
      </c>
      <c r="O488" s="670">
        <f>IFERROR(VLOOKUP(A488,'Comunicación de Baja1_0'!$K$5:$K$233,1,0),1)</f>
        <v>1</v>
      </c>
      <c r="P488" s="670">
        <f>IFERROR(VLOOKUP(A488,'Resumen de reversiones1_0'!$K$5:$K$1000,1,0),1)</f>
        <v>1</v>
      </c>
      <c r="Q488" s="1404">
        <f>IFERROR(VLOOKUP(A488,Factura2_0!$N$5:$N$1045,1,0),1)</f>
        <v>1</v>
      </c>
      <c r="R488" s="670">
        <f>IFERROR(VLOOKUP($A488,Boleta2_0!$N$5:$N$1106,1,0),1)</f>
        <v>1</v>
      </c>
      <c r="S488" s="1404">
        <f>IFERROR(VLOOKUP($A488,'Servicios Públicos2_0'!$N$5:$N$262,1,0),1)</f>
        <v>1</v>
      </c>
      <c r="T488" s="670">
        <f>IFERROR(VLOOKUP($A488,NotaCredito2_0!$N$5:$N$256,1,0),1)</f>
        <v>1</v>
      </c>
      <c r="U488" s="670">
        <f>IFERROR(VLOOKUP($A488,NotaDebito2_0!$N$5:$N$253,1,0),1)</f>
        <v>1</v>
      </c>
      <c r="V488" s="670">
        <f>IFERROR(VLOOKUP($A488,General!$C$5:$C$233,1,0),1)</f>
        <v>1</v>
      </c>
      <c r="W488" s="670">
        <f>IFERROR(VLOOKUP($A488,Firma!$H$5:$H$233,1,0),1)</f>
        <v>1</v>
      </c>
      <c r="X488" s="425" t="s">
        <v>2074</v>
      </c>
      <c r="Y488" s="1477" t="str">
        <f t="shared" si="7"/>
        <v/>
      </c>
    </row>
    <row r="489" spans="1:25" customFormat="1">
      <c r="A489" s="1439" t="s">
        <v>2072</v>
      </c>
      <c r="B489" s="1425" t="s">
        <v>515</v>
      </c>
      <c r="C489" s="1425"/>
      <c r="D489" s="1425"/>
      <c r="E489" s="579"/>
      <c r="F489" s="670" t="str">
        <f>IFERROR(VLOOKUP(A489,Factura1_0!$K$5:$K$234,1,0),"1")</f>
        <v>2362</v>
      </c>
      <c r="G489" s="670" t="str">
        <f>IFERROR(VLOOKUP(A489,Boleta1_0!$K$5:$K$234,1,0),1)</f>
        <v>2362</v>
      </c>
      <c r="H489" s="670" t="str">
        <f>IFERROR(VLOOKUP(A489,'Servicios Públicos1_0'!$K$5:$K$233,1,0),1)</f>
        <v>2362</v>
      </c>
      <c r="I489" s="670" t="str">
        <f>IFERROR(VLOOKUP(A489,'Nota de Débito1_0'!$K$5:$K$234,1,0),1)</f>
        <v>2362</v>
      </c>
      <c r="J489" s="670" t="str">
        <f>IFERROR(VLOOKUP(A489,'Nota de Crédito1_0'!$K$5:$K$234,1,0),1)</f>
        <v>2362</v>
      </c>
      <c r="K489" s="670">
        <f>IFERROR(VLOOKUP(A489,Retenciones1_0!$K$5:$K$234,1,0),1)</f>
        <v>1</v>
      </c>
      <c r="L489" s="670">
        <f>IFERROR(VLOOKUP(A489,Percepciones1_0!$K$5:$K$234,1,0),1)</f>
        <v>1</v>
      </c>
      <c r="M489" s="670">
        <f>IFERROR(VLOOKUP(A489,Guía1_0!$K$5:$K$235,1,0),1)</f>
        <v>1</v>
      </c>
      <c r="N489" s="670">
        <f>IFERROR(VLOOKUP(A489,'Resumen Diario1_1'!$K$5:$K$233,1,0),1)</f>
        <v>1</v>
      </c>
      <c r="O489" s="670">
        <f>IFERROR(VLOOKUP(A489,'Comunicación de Baja1_0'!$K$5:$K$233,1,0),1)</f>
        <v>1</v>
      </c>
      <c r="P489" s="670">
        <f>IFERROR(VLOOKUP(A489,'Resumen de reversiones1_0'!$K$5:$K$1000,1,0),1)</f>
        <v>1</v>
      </c>
      <c r="Q489" s="1404">
        <f>IFERROR(VLOOKUP(A489,Factura2_0!$N$5:$N$1045,1,0),1)</f>
        <v>1</v>
      </c>
      <c r="R489" s="670">
        <f>IFERROR(VLOOKUP($A489,Boleta2_0!$N$5:$N$1106,1,0),1)</f>
        <v>1</v>
      </c>
      <c r="S489" s="1404" t="str">
        <f>IFERROR(VLOOKUP($A489,'Servicios Públicos2_0'!$N$5:$N$262,1,0),1)</f>
        <v>2362</v>
      </c>
      <c r="T489" s="670">
        <f>IFERROR(VLOOKUP($A489,NotaCredito2_0!$N$5:$N$256,1,0),1)</f>
        <v>1</v>
      </c>
      <c r="U489" s="670">
        <f>IFERROR(VLOOKUP($A489,NotaDebito2_0!$N$5:$N$253,1,0),1)</f>
        <v>1</v>
      </c>
      <c r="V489" s="670">
        <f>IFERROR(VLOOKUP($A489,General!$C$5:$C$233,1,0),1)</f>
        <v>1</v>
      </c>
      <c r="W489" s="670">
        <f>IFERROR(VLOOKUP($A489,Firma!$H$5:$H$233,1,0),1)</f>
        <v>1</v>
      </c>
      <c r="X489" s="425" t="s">
        <v>2072</v>
      </c>
      <c r="Y489" s="1477" t="str">
        <f t="shared" si="7"/>
        <v>2362</v>
      </c>
    </row>
    <row r="490" spans="1:25" customFormat="1">
      <c r="A490" s="1439" t="s">
        <v>764</v>
      </c>
      <c r="B490" s="1425" t="s">
        <v>521</v>
      </c>
      <c r="C490" s="1425"/>
      <c r="D490" s="1425"/>
      <c r="E490" s="579"/>
      <c r="F490" s="670" t="str">
        <f>IFERROR(VLOOKUP(A490,Factura1_0!$K$5:$K$234,1,0),"1")</f>
        <v>2363</v>
      </c>
      <c r="G490" s="670" t="str">
        <f>IFERROR(VLOOKUP(A490,Boleta1_0!$K$5:$K$234,1,0),1)</f>
        <v>2363</v>
      </c>
      <c r="H490" s="670" t="str">
        <f>IFERROR(VLOOKUP(A490,'Servicios Públicos1_0'!$K$5:$K$233,1,0),1)</f>
        <v>2363</v>
      </c>
      <c r="I490" s="670" t="str">
        <f>IFERROR(VLOOKUP(A490,'Nota de Débito1_0'!$K$5:$K$234,1,0),1)</f>
        <v>2363</v>
      </c>
      <c r="J490" s="670" t="str">
        <f>IFERROR(VLOOKUP(A490,'Nota de Crédito1_0'!$K$5:$K$234,1,0),1)</f>
        <v>2363</v>
      </c>
      <c r="K490" s="670">
        <f>IFERROR(VLOOKUP(A490,Retenciones1_0!$K$5:$K$234,1,0),1)</f>
        <v>1</v>
      </c>
      <c r="L490" s="670">
        <f>IFERROR(VLOOKUP(A490,Percepciones1_0!$K$5:$K$234,1,0),1)</f>
        <v>1</v>
      </c>
      <c r="M490" s="670">
        <f>IFERROR(VLOOKUP(A490,Guía1_0!$K$5:$K$235,1,0),1)</f>
        <v>1</v>
      </c>
      <c r="N490" s="670">
        <f>IFERROR(VLOOKUP(A490,'Resumen Diario1_1'!$K$5:$K$233,1,0),1)</f>
        <v>1</v>
      </c>
      <c r="O490" s="670">
        <f>IFERROR(VLOOKUP(A490,'Comunicación de Baja1_0'!$K$5:$K$233,1,0),1)</f>
        <v>1</v>
      </c>
      <c r="P490" s="670">
        <f>IFERROR(VLOOKUP(A490,'Resumen de reversiones1_0'!$K$5:$K$1000,1,0),1)</f>
        <v>1</v>
      </c>
      <c r="Q490" s="1404">
        <f>IFERROR(VLOOKUP(A490,Factura2_0!$N$5:$N$1045,1,0),1)</f>
        <v>1</v>
      </c>
      <c r="R490" s="670">
        <f>IFERROR(VLOOKUP($A490,Boleta2_0!$N$5:$N$1106,1,0),1)</f>
        <v>1</v>
      </c>
      <c r="S490" s="1404" t="str">
        <f>IFERROR(VLOOKUP($A490,'Servicios Públicos2_0'!$N$5:$N$262,1,0),1)</f>
        <v>2363</v>
      </c>
      <c r="T490" s="670">
        <f>IFERROR(VLOOKUP($A490,NotaCredito2_0!$N$5:$N$256,1,0),1)</f>
        <v>1</v>
      </c>
      <c r="U490" s="670">
        <f>IFERROR(VLOOKUP($A490,NotaDebito2_0!$N$5:$N$253,1,0),1)</f>
        <v>1</v>
      </c>
      <c r="V490" s="670">
        <f>IFERROR(VLOOKUP($A490,General!$C$5:$C$233,1,0),1)</f>
        <v>1</v>
      </c>
      <c r="W490" s="670">
        <f>IFERROR(VLOOKUP($A490,Firma!$H$5:$H$233,1,0),1)</f>
        <v>1</v>
      </c>
      <c r="X490" s="425" t="s">
        <v>764</v>
      </c>
      <c r="Y490" s="1477" t="str">
        <f t="shared" si="7"/>
        <v>2363</v>
      </c>
    </row>
    <row r="491" spans="1:25" customFormat="1">
      <c r="A491" s="1439" t="s">
        <v>771</v>
      </c>
      <c r="B491" s="1425" t="s">
        <v>531</v>
      </c>
      <c r="C491" s="1425"/>
      <c r="D491" s="1425"/>
      <c r="E491" s="579"/>
      <c r="F491" s="670" t="str">
        <f>IFERROR(VLOOKUP(A491,Factura1_0!$K$5:$K$234,1,0),"1")</f>
        <v>2364</v>
      </c>
      <c r="G491" s="670" t="str">
        <f>IFERROR(VLOOKUP(A491,Boleta1_0!$K$5:$K$234,1,0),1)</f>
        <v>2364</v>
      </c>
      <c r="H491" s="670">
        <f>IFERROR(VLOOKUP(A491,'Servicios Públicos1_0'!$K$5:$K$233,1,0),1)</f>
        <v>1</v>
      </c>
      <c r="I491" s="670" t="str">
        <f>IFERROR(VLOOKUP(A491,'Nota de Débito1_0'!$K$5:$K$234,1,0),1)</f>
        <v>2364</v>
      </c>
      <c r="J491" s="670" t="str">
        <f>IFERROR(VLOOKUP(A491,'Nota de Crédito1_0'!$K$5:$K$234,1,0),1)</f>
        <v>2364</v>
      </c>
      <c r="K491" s="670">
        <f>IFERROR(VLOOKUP(A491,Retenciones1_0!$K$5:$K$234,1,0),1)</f>
        <v>1</v>
      </c>
      <c r="L491" s="670">
        <f>IFERROR(VLOOKUP(A491,Percepciones1_0!$K$5:$K$234,1,0),1)</f>
        <v>1</v>
      </c>
      <c r="M491" s="670">
        <f>IFERROR(VLOOKUP(A491,Guía1_0!$K$5:$K$235,1,0),1)</f>
        <v>1</v>
      </c>
      <c r="N491" s="670">
        <f>IFERROR(VLOOKUP(A491,'Resumen Diario1_1'!$K$5:$K$233,1,0),1)</f>
        <v>1</v>
      </c>
      <c r="O491" s="670">
        <f>IFERROR(VLOOKUP(A491,'Comunicación de Baja1_0'!$K$5:$K$233,1,0),1)</f>
        <v>1</v>
      </c>
      <c r="P491" s="670">
        <f>IFERROR(VLOOKUP(A491,'Resumen de reversiones1_0'!$K$5:$K$1000,1,0),1)</f>
        <v>1</v>
      </c>
      <c r="Q491" s="1404" t="str">
        <f>IFERROR(VLOOKUP(A491,Factura2_0!$N$5:$N$1045,1,0),1)</f>
        <v>2364</v>
      </c>
      <c r="R491" s="670" t="str">
        <f>IFERROR(VLOOKUP($A491,Boleta2_0!$N$5:$N$1106,1,0),1)</f>
        <v>2364</v>
      </c>
      <c r="S491" s="1404">
        <f>IFERROR(VLOOKUP($A491,'Servicios Públicos2_0'!$N$5:$N$262,1,0),1)</f>
        <v>1</v>
      </c>
      <c r="T491" s="670" t="str">
        <f>IFERROR(VLOOKUP($A491,NotaCredito2_0!$N$5:$N$256,1,0),1)</f>
        <v>2364</v>
      </c>
      <c r="U491" s="670" t="str">
        <f>IFERROR(VLOOKUP($A491,NotaDebito2_0!$N$5:$N$253,1,0),1)</f>
        <v>2364</v>
      </c>
      <c r="V491" s="670">
        <f>IFERROR(VLOOKUP($A491,General!$C$5:$C$233,1,0),1)</f>
        <v>1</v>
      </c>
      <c r="W491" s="670">
        <f>IFERROR(VLOOKUP($A491,Firma!$H$5:$H$233,1,0),1)</f>
        <v>1</v>
      </c>
      <c r="X491" s="425" t="s">
        <v>771</v>
      </c>
      <c r="Y491" s="1477" t="str">
        <f t="shared" si="7"/>
        <v>2364</v>
      </c>
    </row>
    <row r="492" spans="1:25" customFormat="1">
      <c r="A492" s="1439" t="s">
        <v>769</v>
      </c>
      <c r="B492" s="1425" t="s">
        <v>770</v>
      </c>
      <c r="C492" s="1425"/>
      <c r="D492" s="1425"/>
      <c r="E492" s="579"/>
      <c r="F492" s="670" t="str">
        <f>IFERROR(VLOOKUP(A492,Factura1_0!$K$5:$K$234,1,0),"1")</f>
        <v>2365</v>
      </c>
      <c r="G492" s="670" t="str">
        <f>IFERROR(VLOOKUP(A492,Boleta1_0!$K$5:$K$234,1,0),1)</f>
        <v>2365</v>
      </c>
      <c r="H492" s="670">
        <f>IFERROR(VLOOKUP(A492,'Servicios Públicos1_0'!$K$5:$K$233,1,0),1)</f>
        <v>1</v>
      </c>
      <c r="I492" s="670" t="str">
        <f>IFERROR(VLOOKUP(A492,'Nota de Débito1_0'!$K$5:$K$234,1,0),1)</f>
        <v>2365</v>
      </c>
      <c r="J492" s="670" t="str">
        <f>IFERROR(VLOOKUP(A492,'Nota de Crédito1_0'!$K$5:$K$234,1,0),1)</f>
        <v>2365</v>
      </c>
      <c r="K492" s="670">
        <f>IFERROR(VLOOKUP(A492,Retenciones1_0!$K$5:$K$234,1,0),1)</f>
        <v>1</v>
      </c>
      <c r="L492" s="670">
        <f>IFERROR(VLOOKUP(A492,Percepciones1_0!$K$5:$K$234,1,0),1)</f>
        <v>1</v>
      </c>
      <c r="M492" s="670">
        <f>IFERROR(VLOOKUP(A492,Guía1_0!$K$5:$K$235,1,0),1)</f>
        <v>1</v>
      </c>
      <c r="N492" s="670">
        <f>IFERROR(VLOOKUP(A492,'Resumen Diario1_1'!$K$5:$K$233,1,0),1)</f>
        <v>1</v>
      </c>
      <c r="O492" s="670">
        <f>IFERROR(VLOOKUP(A492,'Comunicación de Baja1_0'!$K$5:$K$233,1,0),1)</f>
        <v>1</v>
      </c>
      <c r="P492" s="670">
        <f>IFERROR(VLOOKUP(A492,'Resumen de reversiones1_0'!$K$5:$K$1000,1,0),1)</f>
        <v>1</v>
      </c>
      <c r="Q492" s="1404" t="str">
        <f>IFERROR(VLOOKUP(A492,Factura2_0!$N$5:$N$1045,1,0),1)</f>
        <v>2365</v>
      </c>
      <c r="R492" s="670" t="str">
        <f>IFERROR(VLOOKUP($A492,Boleta2_0!$N$5:$N$1106,1,0),1)</f>
        <v>2365</v>
      </c>
      <c r="S492" s="1404">
        <f>IFERROR(VLOOKUP($A492,'Servicios Públicos2_0'!$N$5:$N$262,1,0),1)</f>
        <v>1</v>
      </c>
      <c r="T492" s="670" t="str">
        <f>IFERROR(VLOOKUP($A492,NotaCredito2_0!$N$5:$N$256,1,0),1)</f>
        <v>2365</v>
      </c>
      <c r="U492" s="670" t="str">
        <f>IFERROR(VLOOKUP($A492,NotaDebito2_0!$N$5:$N$253,1,0),1)</f>
        <v>2365</v>
      </c>
      <c r="V492" s="670">
        <f>IFERROR(VLOOKUP($A492,General!$C$5:$C$233,1,0),1)</f>
        <v>1</v>
      </c>
      <c r="W492" s="670">
        <f>IFERROR(VLOOKUP($A492,Firma!$H$5:$H$233,1,0),1)</f>
        <v>1</v>
      </c>
      <c r="X492" s="425" t="s">
        <v>769</v>
      </c>
      <c r="Y492" s="1477" t="str">
        <f t="shared" si="7"/>
        <v>2365</v>
      </c>
    </row>
    <row r="493" spans="1:25" customFormat="1">
      <c r="A493" s="1439" t="s">
        <v>2071</v>
      </c>
      <c r="B493" s="1425" t="s">
        <v>672</v>
      </c>
      <c r="C493" s="1425"/>
      <c r="D493" s="1425"/>
      <c r="E493" s="579"/>
      <c r="F493" s="670" t="str">
        <f>IFERROR(VLOOKUP(A493,Factura1_0!$K$5:$K$234,1,0),"1")</f>
        <v>2366</v>
      </c>
      <c r="G493" s="670" t="str">
        <f>IFERROR(VLOOKUP(A493,Boleta1_0!$K$5:$K$234,1,0),1)</f>
        <v>2366</v>
      </c>
      <c r="H493" s="670">
        <f>IFERROR(VLOOKUP(A493,'Servicios Públicos1_0'!$K$5:$K$233,1,0),1)</f>
        <v>1</v>
      </c>
      <c r="I493" s="670">
        <f>IFERROR(VLOOKUP(A493,'Nota de Débito1_0'!$K$5:$K$234,1,0),1)</f>
        <v>1</v>
      </c>
      <c r="J493" s="670">
        <f>IFERROR(VLOOKUP(A493,'Nota de Crédito1_0'!$K$5:$K$234,1,0),1)</f>
        <v>1</v>
      </c>
      <c r="K493" s="670">
        <f>IFERROR(VLOOKUP(A493,Retenciones1_0!$K$5:$K$234,1,0),1)</f>
        <v>1</v>
      </c>
      <c r="L493" s="670">
        <f>IFERROR(VLOOKUP(A493,Percepciones1_0!$K$5:$K$234,1,0),1)</f>
        <v>1</v>
      </c>
      <c r="M493" s="670">
        <f>IFERROR(VLOOKUP(A493,Guía1_0!$K$5:$K$235,1,0),1)</f>
        <v>1</v>
      </c>
      <c r="N493" s="670">
        <f>IFERROR(VLOOKUP(A493,'Resumen Diario1_1'!$K$5:$K$233,1,0),1)</f>
        <v>1</v>
      </c>
      <c r="O493" s="670">
        <f>IFERROR(VLOOKUP(A493,'Comunicación de Baja1_0'!$K$5:$K$233,1,0),1)</f>
        <v>1</v>
      </c>
      <c r="P493" s="670">
        <f>IFERROR(VLOOKUP(A493,'Resumen de reversiones1_0'!$K$5:$K$1000,1,0),1)</f>
        <v>1</v>
      </c>
      <c r="Q493" s="1404">
        <f>IFERROR(VLOOKUP(A493,Factura2_0!$N$5:$N$1045,1,0),1)</f>
        <v>1</v>
      </c>
      <c r="R493" s="670">
        <f>IFERROR(VLOOKUP($A493,Boleta2_0!$N$5:$N$1106,1,0),1)</f>
        <v>1</v>
      </c>
      <c r="S493" s="1404">
        <f>IFERROR(VLOOKUP($A493,'Servicios Públicos2_0'!$N$5:$N$262,1,0),1)</f>
        <v>1</v>
      </c>
      <c r="T493" s="670">
        <f>IFERROR(VLOOKUP($A493,NotaCredito2_0!$N$5:$N$256,1,0),1)</f>
        <v>1</v>
      </c>
      <c r="U493" s="670">
        <f>IFERROR(VLOOKUP($A493,NotaDebito2_0!$N$5:$N$253,1,0),1)</f>
        <v>1</v>
      </c>
      <c r="V493" s="670">
        <f>IFERROR(VLOOKUP($A493,General!$C$5:$C$233,1,0),1)</f>
        <v>1</v>
      </c>
      <c r="W493" s="670">
        <f>IFERROR(VLOOKUP($A493,Firma!$H$5:$H$233,1,0),1)</f>
        <v>1</v>
      </c>
      <c r="X493" s="425" t="s">
        <v>2071</v>
      </c>
      <c r="Y493" s="1477" t="str">
        <f t="shared" si="7"/>
        <v>2366</v>
      </c>
    </row>
    <row r="494" spans="1:25" customFormat="1">
      <c r="A494" s="1439" t="s">
        <v>2070</v>
      </c>
      <c r="B494" s="1425" t="s">
        <v>601</v>
      </c>
      <c r="C494" s="1425"/>
      <c r="D494" s="1425"/>
      <c r="E494" s="579"/>
      <c r="F494" s="670" t="str">
        <f>IFERROR(VLOOKUP(A494,Factura1_0!$K$5:$K$234,1,0),"1")</f>
        <v>2367</v>
      </c>
      <c r="G494" s="670" t="str">
        <f>IFERROR(VLOOKUP(A494,Boleta1_0!$K$5:$K$234,1,0),1)</f>
        <v>2367</v>
      </c>
      <c r="H494" s="670" t="str">
        <f>IFERROR(VLOOKUP(A494,'Servicios Públicos1_0'!$K$5:$K$233,1,0),1)</f>
        <v>2367</v>
      </c>
      <c r="I494" s="670" t="str">
        <f>IFERROR(VLOOKUP(A494,'Nota de Débito1_0'!$K$5:$K$234,1,0),1)</f>
        <v>2367</v>
      </c>
      <c r="J494" s="670" t="str">
        <f>IFERROR(VLOOKUP(A494,'Nota de Crédito1_0'!$K$5:$K$234,1,0),1)</f>
        <v>2367</v>
      </c>
      <c r="K494" s="670">
        <f>IFERROR(VLOOKUP(A494,Retenciones1_0!$K$5:$K$234,1,0),1)</f>
        <v>1</v>
      </c>
      <c r="L494" s="670">
        <f>IFERROR(VLOOKUP(A494,Percepciones1_0!$K$5:$K$234,1,0),1)</f>
        <v>1</v>
      </c>
      <c r="M494" s="670">
        <f>IFERROR(VLOOKUP(A494,Guía1_0!$K$5:$K$235,1,0),1)</f>
        <v>1</v>
      </c>
      <c r="N494" s="670">
        <f>IFERROR(VLOOKUP(A494,'Resumen Diario1_1'!$K$5:$K$233,1,0),1)</f>
        <v>1</v>
      </c>
      <c r="O494" s="670">
        <f>IFERROR(VLOOKUP(A494,'Comunicación de Baja1_0'!$K$5:$K$233,1,0),1)</f>
        <v>1</v>
      </c>
      <c r="P494" s="670">
        <f>IFERROR(VLOOKUP(A494,'Resumen de reversiones1_0'!$K$5:$K$1000,1,0),1)</f>
        <v>1</v>
      </c>
      <c r="Q494" s="1404" t="str">
        <f>IFERROR(VLOOKUP(A494,Factura2_0!$N$5:$N$1045,1,0),1)</f>
        <v>2367</v>
      </c>
      <c r="R494" s="670" t="str">
        <f>IFERROR(VLOOKUP($A494,Boleta2_0!$N$5:$N$1106,1,0),1)</f>
        <v>2367</v>
      </c>
      <c r="S494" s="1404" t="str">
        <f>IFERROR(VLOOKUP($A494,'Servicios Públicos2_0'!$N$5:$N$262,1,0),1)</f>
        <v>2367</v>
      </c>
      <c r="T494" s="670" t="str">
        <f>IFERROR(VLOOKUP($A494,NotaCredito2_0!$N$5:$N$256,1,0),1)</f>
        <v>2367</v>
      </c>
      <c r="U494" s="670" t="str">
        <f>IFERROR(VLOOKUP($A494,NotaDebito2_0!$N$5:$N$253,1,0),1)</f>
        <v>2367</v>
      </c>
      <c r="V494" s="670">
        <f>IFERROR(VLOOKUP($A494,General!$C$5:$C$233,1,0),1)</f>
        <v>1</v>
      </c>
      <c r="W494" s="670">
        <f>IFERROR(VLOOKUP($A494,Firma!$H$5:$H$233,1,0),1)</f>
        <v>1</v>
      </c>
      <c r="X494" s="425" t="s">
        <v>2070</v>
      </c>
      <c r="Y494" s="1477" t="str">
        <f t="shared" si="7"/>
        <v>2367</v>
      </c>
    </row>
    <row r="495" spans="1:25" customFormat="1">
      <c r="A495" s="1439" t="s">
        <v>2069</v>
      </c>
      <c r="B495" s="1425" t="s">
        <v>623</v>
      </c>
      <c r="C495" s="1425"/>
      <c r="D495" s="1425"/>
      <c r="E495" s="579"/>
      <c r="F495" s="670" t="str">
        <f>IFERROR(VLOOKUP(A495,Factura1_0!$K$5:$K$234,1,0),"1")</f>
        <v>1</v>
      </c>
      <c r="G495" s="670">
        <f>IFERROR(VLOOKUP(A495,Boleta1_0!$K$5:$K$234,1,0),1)</f>
        <v>1</v>
      </c>
      <c r="H495" s="670">
        <f>IFERROR(VLOOKUP(A495,'Servicios Públicos1_0'!$K$5:$K$233,1,0),1)</f>
        <v>1</v>
      </c>
      <c r="I495" s="670">
        <f>IFERROR(VLOOKUP(A495,'Nota de Débito1_0'!$K$5:$K$234,1,0),1)</f>
        <v>1</v>
      </c>
      <c r="J495" s="670">
        <f>IFERROR(VLOOKUP(A495,'Nota de Crédito1_0'!$K$5:$K$234,1,0),1)</f>
        <v>1</v>
      </c>
      <c r="K495" s="670">
        <f>IFERROR(VLOOKUP(A495,Retenciones1_0!$K$5:$K$234,1,0),1)</f>
        <v>1</v>
      </c>
      <c r="L495" s="670">
        <f>IFERROR(VLOOKUP(A495,Percepciones1_0!$K$5:$K$234,1,0),1)</f>
        <v>1</v>
      </c>
      <c r="M495" s="670">
        <f>IFERROR(VLOOKUP(A495,Guía1_0!$K$5:$K$235,1,0),1)</f>
        <v>1</v>
      </c>
      <c r="N495" s="670">
        <f>IFERROR(VLOOKUP(A495,'Resumen Diario1_1'!$K$5:$K$233,1,0),1)</f>
        <v>1</v>
      </c>
      <c r="O495" s="670">
        <f>IFERROR(VLOOKUP(A495,'Comunicación de Baja1_0'!$K$5:$K$233,1,0),1)</f>
        <v>1</v>
      </c>
      <c r="P495" s="670">
        <f>IFERROR(VLOOKUP(A495,'Resumen de reversiones1_0'!$K$5:$K$1000,1,0),1)</f>
        <v>1</v>
      </c>
      <c r="Q495" s="1404">
        <f>IFERROR(VLOOKUP(A495,Factura2_0!$N$5:$N$1045,1,0),1)</f>
        <v>1</v>
      </c>
      <c r="R495" s="670">
        <f>IFERROR(VLOOKUP($A495,Boleta2_0!$N$5:$N$1106,1,0),1)</f>
        <v>1</v>
      </c>
      <c r="S495" s="1404">
        <f>IFERROR(VLOOKUP($A495,'Servicios Públicos2_0'!$N$5:$N$262,1,0),1)</f>
        <v>1</v>
      </c>
      <c r="T495" s="670">
        <f>IFERROR(VLOOKUP($A495,NotaCredito2_0!$N$5:$N$256,1,0),1)</f>
        <v>1</v>
      </c>
      <c r="U495" s="670">
        <f>IFERROR(VLOOKUP($A495,NotaDebito2_0!$N$5:$N$253,1,0),1)</f>
        <v>1</v>
      </c>
      <c r="V495" s="670">
        <f>IFERROR(VLOOKUP($A495,General!$C$5:$C$233,1,0),1)</f>
        <v>1</v>
      </c>
      <c r="W495" s="670">
        <f>IFERROR(VLOOKUP($A495,Firma!$H$5:$H$233,1,0),1)</f>
        <v>1</v>
      </c>
      <c r="X495" s="425" t="s">
        <v>2069</v>
      </c>
      <c r="Y495" s="1477" t="str">
        <f t="shared" si="7"/>
        <v/>
      </c>
    </row>
    <row r="496" spans="1:25" customFormat="1">
      <c r="A496" s="1439" t="s">
        <v>2068</v>
      </c>
      <c r="B496" s="1425" t="s">
        <v>608</v>
      </c>
      <c r="C496" s="1425"/>
      <c r="D496" s="1425"/>
      <c r="E496" s="579"/>
      <c r="F496" s="670" t="str">
        <f>IFERROR(VLOOKUP(A496,Factura1_0!$K$5:$K$234,1,0),"1")</f>
        <v>2369</v>
      </c>
      <c r="G496" s="670" t="str">
        <f>IFERROR(VLOOKUP(A496,Boleta1_0!$K$5:$K$234,1,0),1)</f>
        <v>2369</v>
      </c>
      <c r="H496" s="670" t="str">
        <f>IFERROR(VLOOKUP(A496,'Servicios Públicos1_0'!$K$5:$K$233,1,0),1)</f>
        <v>2369</v>
      </c>
      <c r="I496" s="670" t="str">
        <f>IFERROR(VLOOKUP(A496,'Nota de Débito1_0'!$K$5:$K$234,1,0),1)</f>
        <v>2369</v>
      </c>
      <c r="J496" s="670" t="str">
        <f>IFERROR(VLOOKUP(A496,'Nota de Crédito1_0'!$K$5:$K$234,1,0),1)</f>
        <v>2369</v>
      </c>
      <c r="K496" s="670">
        <f>IFERROR(VLOOKUP(A496,Retenciones1_0!$K$5:$K$234,1,0),1)</f>
        <v>1</v>
      </c>
      <c r="L496" s="670">
        <f>IFERROR(VLOOKUP(A496,Percepciones1_0!$K$5:$K$234,1,0),1)</f>
        <v>1</v>
      </c>
      <c r="M496" s="670">
        <f>IFERROR(VLOOKUP(A496,Guía1_0!$K$5:$K$235,1,0),1)</f>
        <v>1</v>
      </c>
      <c r="N496" s="670">
        <f>IFERROR(VLOOKUP(A496,'Resumen Diario1_1'!$K$5:$K$233,1,0),1)</f>
        <v>1</v>
      </c>
      <c r="O496" s="670">
        <f>IFERROR(VLOOKUP(A496,'Comunicación de Baja1_0'!$K$5:$K$233,1,0),1)</f>
        <v>1</v>
      </c>
      <c r="P496" s="670">
        <f>IFERROR(VLOOKUP(A496,'Resumen de reversiones1_0'!$K$5:$K$1000,1,0),1)</f>
        <v>1</v>
      </c>
      <c r="Q496" s="1404" t="str">
        <f>IFERROR(VLOOKUP(A496,Factura2_0!$N$5:$N$1045,1,0),1)</f>
        <v>2369</v>
      </c>
      <c r="R496" s="670" t="str">
        <f>IFERROR(VLOOKUP($A496,Boleta2_0!$N$5:$N$1106,1,0),1)</f>
        <v>2369</v>
      </c>
      <c r="S496" s="1404" t="str">
        <f>IFERROR(VLOOKUP($A496,'Servicios Públicos2_0'!$N$5:$N$262,1,0),1)</f>
        <v>2369</v>
      </c>
      <c r="T496" s="670" t="str">
        <f>IFERROR(VLOOKUP($A496,NotaCredito2_0!$N$5:$N$256,1,0),1)</f>
        <v>2369</v>
      </c>
      <c r="U496" s="670" t="str">
        <f>IFERROR(VLOOKUP($A496,NotaDebito2_0!$N$5:$N$253,1,0),1)</f>
        <v>2369</v>
      </c>
      <c r="V496" s="670">
        <f>IFERROR(VLOOKUP($A496,General!$C$5:$C$233,1,0),1)</f>
        <v>1</v>
      </c>
      <c r="W496" s="670">
        <f>IFERROR(VLOOKUP($A496,Firma!$H$5:$H$233,1,0),1)</f>
        <v>1</v>
      </c>
      <c r="X496" s="425" t="s">
        <v>2068</v>
      </c>
      <c r="Y496" s="1477" t="str">
        <f t="shared" si="7"/>
        <v>2369</v>
      </c>
    </row>
    <row r="497" spans="1:25" customFormat="1">
      <c r="A497" s="1439" t="s">
        <v>2067</v>
      </c>
      <c r="B497" s="1425" t="s">
        <v>610</v>
      </c>
      <c r="C497" s="1425"/>
      <c r="D497" s="1425"/>
      <c r="E497" s="579"/>
      <c r="F497" s="670" t="str">
        <f>IFERROR(VLOOKUP(A497,Factura1_0!$K$5:$K$234,1,0),"1")</f>
        <v>2370</v>
      </c>
      <c r="G497" s="670" t="str">
        <f>IFERROR(VLOOKUP(A497,Boleta1_0!$K$5:$K$234,1,0),1)</f>
        <v>2370</v>
      </c>
      <c r="H497" s="670" t="str">
        <f>IFERROR(VLOOKUP(A497,'Servicios Públicos1_0'!$K$5:$K$233,1,0),1)</f>
        <v>2370</v>
      </c>
      <c r="I497" s="670" t="str">
        <f>IFERROR(VLOOKUP(A497,'Nota de Débito1_0'!$K$5:$K$234,1,0),1)</f>
        <v>2370</v>
      </c>
      <c r="J497" s="670" t="str">
        <f>IFERROR(VLOOKUP(A497,'Nota de Crédito1_0'!$K$5:$K$234,1,0),1)</f>
        <v>2370</v>
      </c>
      <c r="K497" s="670">
        <f>IFERROR(VLOOKUP(A497,Retenciones1_0!$K$5:$K$234,1,0),1)</f>
        <v>1</v>
      </c>
      <c r="L497" s="670">
        <f>IFERROR(VLOOKUP(A497,Percepciones1_0!$K$5:$K$234,1,0),1)</f>
        <v>1</v>
      </c>
      <c r="M497" s="670">
        <f>IFERROR(VLOOKUP(A497,Guía1_0!$K$5:$K$235,1,0),1)</f>
        <v>1</v>
      </c>
      <c r="N497" s="670">
        <f>IFERROR(VLOOKUP(A497,'Resumen Diario1_1'!$K$5:$K$233,1,0),1)</f>
        <v>1</v>
      </c>
      <c r="O497" s="670">
        <f>IFERROR(VLOOKUP(A497,'Comunicación de Baja1_0'!$K$5:$K$233,1,0),1)</f>
        <v>1</v>
      </c>
      <c r="P497" s="670">
        <f>IFERROR(VLOOKUP(A497,'Resumen de reversiones1_0'!$K$5:$K$1000,1,0),1)</f>
        <v>1</v>
      </c>
      <c r="Q497" s="1404" t="str">
        <f>IFERROR(VLOOKUP(A497,Factura2_0!$N$5:$N$1045,1,0),1)</f>
        <v>2370</v>
      </c>
      <c r="R497" s="670" t="str">
        <f>IFERROR(VLOOKUP($A497,Boleta2_0!$N$5:$N$1106,1,0),1)</f>
        <v>2370</v>
      </c>
      <c r="S497" s="1404" t="str">
        <f>IFERROR(VLOOKUP($A497,'Servicios Públicos2_0'!$N$5:$N$262,1,0),1)</f>
        <v>2370</v>
      </c>
      <c r="T497" s="670" t="str">
        <f>IFERROR(VLOOKUP($A497,NotaCredito2_0!$N$5:$N$256,1,0),1)</f>
        <v>2370</v>
      </c>
      <c r="U497" s="670" t="str">
        <f>IFERROR(VLOOKUP($A497,NotaDebito2_0!$N$5:$N$253,1,0),1)</f>
        <v>2370</v>
      </c>
      <c r="V497" s="670">
        <f>IFERROR(VLOOKUP($A497,General!$C$5:$C$233,1,0),1)</f>
        <v>1</v>
      </c>
      <c r="W497" s="670">
        <f>IFERROR(VLOOKUP($A497,Firma!$H$5:$H$233,1,0),1)</f>
        <v>1</v>
      </c>
      <c r="X497" s="425" t="s">
        <v>2067</v>
      </c>
      <c r="Y497" s="1477" t="str">
        <f t="shared" si="7"/>
        <v>2370</v>
      </c>
    </row>
    <row r="498" spans="1:25" customFormat="1">
      <c r="A498" s="1439" t="s">
        <v>2066</v>
      </c>
      <c r="B498" s="1425" t="s">
        <v>618</v>
      </c>
      <c r="C498" s="1425"/>
      <c r="D498" s="1425"/>
      <c r="E498" s="579"/>
      <c r="F498" s="670" t="str">
        <f>IFERROR(VLOOKUP(A498,Factura1_0!$K$5:$K$234,1,0),"1")</f>
        <v>2371</v>
      </c>
      <c r="G498" s="670" t="str">
        <f>IFERROR(VLOOKUP(A498,Boleta1_0!$K$5:$K$234,1,0),1)</f>
        <v>2371</v>
      </c>
      <c r="H498" s="670" t="str">
        <f>IFERROR(VLOOKUP(A498,'Servicios Públicos1_0'!$K$5:$K$233,1,0),1)</f>
        <v>2371</v>
      </c>
      <c r="I498" s="670" t="str">
        <f>IFERROR(VLOOKUP(A498,'Nota de Débito1_0'!$K$5:$K$234,1,0),1)</f>
        <v>2371</v>
      </c>
      <c r="J498" s="670" t="str">
        <f>IFERROR(VLOOKUP(A498,'Nota de Crédito1_0'!$K$5:$K$234,1,0),1)</f>
        <v>2371</v>
      </c>
      <c r="K498" s="670">
        <f>IFERROR(VLOOKUP(A498,Retenciones1_0!$K$5:$K$234,1,0),1)</f>
        <v>1</v>
      </c>
      <c r="L498" s="670">
        <f>IFERROR(VLOOKUP(A498,Percepciones1_0!$K$5:$K$234,1,0),1)</f>
        <v>1</v>
      </c>
      <c r="M498" s="670">
        <f>IFERROR(VLOOKUP(A498,Guía1_0!$K$5:$K$235,1,0),1)</f>
        <v>1</v>
      </c>
      <c r="N498" s="670">
        <f>IFERROR(VLOOKUP(A498,'Resumen Diario1_1'!$K$5:$K$233,1,0),1)</f>
        <v>1</v>
      </c>
      <c r="O498" s="670">
        <f>IFERROR(VLOOKUP(A498,'Comunicación de Baja1_0'!$K$5:$K$233,1,0),1)</f>
        <v>1</v>
      </c>
      <c r="P498" s="670">
        <f>IFERROR(VLOOKUP(A498,'Resumen de reversiones1_0'!$K$5:$K$1000,1,0),1)</f>
        <v>1</v>
      </c>
      <c r="Q498" s="1404" t="str">
        <f>IFERROR(VLOOKUP(A498,Factura2_0!$N$5:$N$1045,1,0),1)</f>
        <v>2371</v>
      </c>
      <c r="R498" s="670" t="str">
        <f>IFERROR(VLOOKUP($A498,Boleta2_0!$N$5:$N$1106,1,0),1)</f>
        <v>2371</v>
      </c>
      <c r="S498" s="1404" t="str">
        <f>IFERROR(VLOOKUP($A498,'Servicios Públicos2_0'!$N$5:$N$262,1,0),1)</f>
        <v>2371</v>
      </c>
      <c r="T498" s="670" t="str">
        <f>IFERROR(VLOOKUP($A498,NotaCredito2_0!$N$5:$N$256,1,0),1)</f>
        <v>2371</v>
      </c>
      <c r="U498" s="670" t="str">
        <f>IFERROR(VLOOKUP($A498,NotaDebito2_0!$N$5:$N$253,1,0),1)</f>
        <v>2371</v>
      </c>
      <c r="V498" s="670">
        <f>IFERROR(VLOOKUP($A498,General!$C$5:$C$233,1,0),1)</f>
        <v>1</v>
      </c>
      <c r="W498" s="670">
        <f>IFERROR(VLOOKUP($A498,Firma!$H$5:$H$233,1,0),1)</f>
        <v>1</v>
      </c>
      <c r="X498" s="425" t="s">
        <v>2066</v>
      </c>
      <c r="Y498" s="1477" t="str">
        <f t="shared" si="7"/>
        <v>2371</v>
      </c>
    </row>
    <row r="499" spans="1:25" customFormat="1">
      <c r="A499" s="1439" t="s">
        <v>2065</v>
      </c>
      <c r="B499" s="1425" t="s">
        <v>614</v>
      </c>
      <c r="C499" s="1425"/>
      <c r="D499" s="1425"/>
      <c r="E499" s="579"/>
      <c r="F499" s="670" t="str">
        <f>IFERROR(VLOOKUP(A499,Factura1_0!$K$5:$K$234,1,0),"1")</f>
        <v>2372</v>
      </c>
      <c r="G499" s="670" t="str">
        <f>IFERROR(VLOOKUP(A499,Boleta1_0!$K$5:$K$234,1,0),1)</f>
        <v>2372</v>
      </c>
      <c r="H499" s="670" t="str">
        <f>IFERROR(VLOOKUP(A499,'Servicios Públicos1_0'!$K$5:$K$233,1,0),1)</f>
        <v>2372</v>
      </c>
      <c r="I499" s="670" t="str">
        <f>IFERROR(VLOOKUP(A499,'Nota de Débito1_0'!$K$5:$K$234,1,0),1)</f>
        <v>2372</v>
      </c>
      <c r="J499" s="670" t="str">
        <f>IFERROR(VLOOKUP(A499,'Nota de Crédito1_0'!$K$5:$K$234,1,0),1)</f>
        <v>2372</v>
      </c>
      <c r="K499" s="670">
        <f>IFERROR(VLOOKUP(A499,Retenciones1_0!$K$5:$K$234,1,0),1)</f>
        <v>1</v>
      </c>
      <c r="L499" s="670">
        <f>IFERROR(VLOOKUP(A499,Percepciones1_0!$K$5:$K$234,1,0),1)</f>
        <v>1</v>
      </c>
      <c r="M499" s="670">
        <f>IFERROR(VLOOKUP(A499,Guía1_0!$K$5:$K$235,1,0),1)</f>
        <v>1</v>
      </c>
      <c r="N499" s="670">
        <f>IFERROR(VLOOKUP(A499,'Resumen Diario1_1'!$K$5:$K$233,1,0),1)</f>
        <v>1</v>
      </c>
      <c r="O499" s="670">
        <f>IFERROR(VLOOKUP(A499,'Comunicación de Baja1_0'!$K$5:$K$233,1,0),1)</f>
        <v>1</v>
      </c>
      <c r="P499" s="670">
        <f>IFERROR(VLOOKUP(A499,'Resumen de reversiones1_0'!$K$5:$K$1000,1,0),1)</f>
        <v>1</v>
      </c>
      <c r="Q499" s="1404">
        <f>IFERROR(VLOOKUP(A499,Factura2_0!$N$5:$N$1045,1,0),1)</f>
        <v>1</v>
      </c>
      <c r="R499" s="670">
        <f>IFERROR(VLOOKUP($A499,Boleta2_0!$N$5:$N$1106,1,0),1)</f>
        <v>1</v>
      </c>
      <c r="S499" s="1404">
        <f>IFERROR(VLOOKUP($A499,'Servicios Públicos2_0'!$N$5:$N$262,1,0),1)</f>
        <v>1</v>
      </c>
      <c r="T499" s="670">
        <f>IFERROR(VLOOKUP($A499,NotaCredito2_0!$N$5:$N$256,1,0),1)</f>
        <v>1</v>
      </c>
      <c r="U499" s="670">
        <f>IFERROR(VLOOKUP($A499,NotaDebito2_0!$N$5:$N$253,1,0),1)</f>
        <v>1</v>
      </c>
      <c r="V499" s="670">
        <f>IFERROR(VLOOKUP($A499,General!$C$5:$C$233,1,0),1)</f>
        <v>1</v>
      </c>
      <c r="W499" s="670">
        <f>IFERROR(VLOOKUP($A499,Firma!$H$5:$H$233,1,0),1)</f>
        <v>1</v>
      </c>
      <c r="X499" s="425" t="s">
        <v>2065</v>
      </c>
      <c r="Y499" s="1477" t="str">
        <f t="shared" si="7"/>
        <v>2372</v>
      </c>
    </row>
    <row r="500" spans="1:25" customFormat="1">
      <c r="A500" s="1439" t="s">
        <v>2064</v>
      </c>
      <c r="B500" s="1425" t="s">
        <v>624</v>
      </c>
      <c r="C500" s="1425"/>
      <c r="D500" s="1425"/>
      <c r="E500" s="579"/>
      <c r="F500" s="670" t="str">
        <f>IFERROR(VLOOKUP(A500,Factura1_0!$K$5:$K$234,1,0),"1")</f>
        <v>2373</v>
      </c>
      <c r="G500" s="670" t="str">
        <f>IFERROR(VLOOKUP(A500,Boleta1_0!$K$5:$K$234,1,0),1)</f>
        <v>2373</v>
      </c>
      <c r="H500" s="670">
        <f>IFERROR(VLOOKUP(A500,'Servicios Públicos1_0'!$K$5:$K$233,1,0),1)</f>
        <v>1</v>
      </c>
      <c r="I500" s="670" t="str">
        <f>IFERROR(VLOOKUP(A500,'Nota de Débito1_0'!$K$5:$K$234,1,0),1)</f>
        <v>2373</v>
      </c>
      <c r="J500" s="670" t="str">
        <f>IFERROR(VLOOKUP(A500,'Nota de Crédito1_0'!$K$5:$K$234,1,0),1)</f>
        <v>2373</v>
      </c>
      <c r="K500" s="670">
        <f>IFERROR(VLOOKUP(A500,Retenciones1_0!$K$5:$K$234,1,0),1)</f>
        <v>1</v>
      </c>
      <c r="L500" s="670">
        <f>IFERROR(VLOOKUP(A500,Percepciones1_0!$K$5:$K$234,1,0),1)</f>
        <v>1</v>
      </c>
      <c r="M500" s="670">
        <f>IFERROR(VLOOKUP(A500,Guía1_0!$K$5:$K$235,1,0),1)</f>
        <v>1</v>
      </c>
      <c r="N500" s="670">
        <f>IFERROR(VLOOKUP(A500,'Resumen Diario1_1'!$K$5:$K$233,1,0),1)</f>
        <v>1</v>
      </c>
      <c r="O500" s="670">
        <f>IFERROR(VLOOKUP(A500,'Comunicación de Baja1_0'!$K$5:$K$233,1,0),1)</f>
        <v>1</v>
      </c>
      <c r="P500" s="670">
        <f>IFERROR(VLOOKUP(A500,'Resumen de reversiones1_0'!$K$5:$K$1000,1,0),1)</f>
        <v>1</v>
      </c>
      <c r="Q500" s="1404" t="str">
        <f>IFERROR(VLOOKUP(A500,Factura2_0!$N$5:$N$1045,1,0),1)</f>
        <v>2373</v>
      </c>
      <c r="R500" s="670" t="str">
        <f>IFERROR(VLOOKUP($A500,Boleta2_0!$N$5:$N$1106,1,0),1)</f>
        <v>2373</v>
      </c>
      <c r="S500" s="1404">
        <f>IFERROR(VLOOKUP($A500,'Servicios Públicos2_0'!$N$5:$N$262,1,0),1)</f>
        <v>1</v>
      </c>
      <c r="T500" s="670" t="str">
        <f>IFERROR(VLOOKUP($A500,NotaCredito2_0!$N$5:$N$256,1,0),1)</f>
        <v>2373</v>
      </c>
      <c r="U500" s="670" t="str">
        <f>IFERROR(VLOOKUP($A500,NotaDebito2_0!$N$5:$N$253,1,0),1)</f>
        <v>2373</v>
      </c>
      <c r="V500" s="670">
        <f>IFERROR(VLOOKUP($A500,General!$C$5:$C$233,1,0),1)</f>
        <v>1</v>
      </c>
      <c r="W500" s="670">
        <f>IFERROR(VLOOKUP($A500,Firma!$H$5:$H$233,1,0),1)</f>
        <v>1</v>
      </c>
      <c r="X500" s="425" t="s">
        <v>2064</v>
      </c>
      <c r="Y500" s="1477" t="str">
        <f t="shared" si="7"/>
        <v>2373</v>
      </c>
    </row>
    <row r="501" spans="1:25" customFormat="1">
      <c r="A501" s="1439" t="s">
        <v>2063</v>
      </c>
      <c r="B501" s="1425" t="s">
        <v>236</v>
      </c>
      <c r="C501" s="1425"/>
      <c r="D501" s="1425"/>
      <c r="E501" s="579"/>
      <c r="F501" s="670" t="str">
        <f>IFERROR(VLOOKUP(A501,Factura1_0!$K$5:$K$234,1,0),"1")</f>
        <v>1</v>
      </c>
      <c r="G501" s="670">
        <f>IFERROR(VLOOKUP(A501,Boleta1_0!$K$5:$K$234,1,0),1)</f>
        <v>1</v>
      </c>
      <c r="H501" s="670">
        <f>IFERROR(VLOOKUP(A501,'Servicios Públicos1_0'!$K$5:$K$233,1,0),1)</f>
        <v>1</v>
      </c>
      <c r="I501" s="670">
        <f>IFERROR(VLOOKUP(A501,'Nota de Débito1_0'!$K$5:$K$234,1,0),1)</f>
        <v>1</v>
      </c>
      <c r="J501" s="670">
        <f>IFERROR(VLOOKUP(A501,'Nota de Crédito1_0'!$K$5:$K$234,1,0),1)</f>
        <v>1</v>
      </c>
      <c r="K501" s="670">
        <f>IFERROR(VLOOKUP(A501,Retenciones1_0!$K$5:$K$234,1,0),1)</f>
        <v>1</v>
      </c>
      <c r="L501" s="670">
        <f>IFERROR(VLOOKUP(A501,Percepciones1_0!$K$5:$K$234,1,0),1)</f>
        <v>1</v>
      </c>
      <c r="M501" s="670">
        <f>IFERROR(VLOOKUP(A501,Guía1_0!$K$5:$K$235,1,0),1)</f>
        <v>1</v>
      </c>
      <c r="N501" s="670">
        <f>IFERROR(VLOOKUP(A501,'Resumen Diario1_1'!$K$5:$K$233,1,0),1)</f>
        <v>1</v>
      </c>
      <c r="O501" s="670">
        <f>IFERROR(VLOOKUP(A501,'Comunicación de Baja1_0'!$K$5:$K$233,1,0),1)</f>
        <v>1</v>
      </c>
      <c r="P501" s="670">
        <f>IFERROR(VLOOKUP(A501,'Resumen de reversiones1_0'!$K$5:$K$1000,1,0),1)</f>
        <v>1</v>
      </c>
      <c r="Q501" s="1404">
        <f>IFERROR(VLOOKUP(A501,Factura2_0!$N$5:$N$1045,1,0),1)</f>
        <v>1</v>
      </c>
      <c r="R501" s="670">
        <f>IFERROR(VLOOKUP($A501,Boleta2_0!$N$5:$N$1106,1,0),1)</f>
        <v>1</v>
      </c>
      <c r="S501" s="1404">
        <f>IFERROR(VLOOKUP($A501,'Servicios Públicos2_0'!$N$5:$N$262,1,0),1)</f>
        <v>1</v>
      </c>
      <c r="T501" s="670">
        <f>IFERROR(VLOOKUP($A501,NotaCredito2_0!$N$5:$N$256,1,0),1)</f>
        <v>1</v>
      </c>
      <c r="U501" s="670">
        <f>IFERROR(VLOOKUP($A501,NotaDebito2_0!$N$5:$N$253,1,0),1)</f>
        <v>1</v>
      </c>
      <c r="V501" s="670">
        <f>IFERROR(VLOOKUP($A501,General!$C$5:$C$233,1,0),1)</f>
        <v>1</v>
      </c>
      <c r="W501" s="670">
        <f>IFERROR(VLOOKUP($A501,Firma!$H$5:$H$233,1,0),1)</f>
        <v>1</v>
      </c>
      <c r="X501" s="425" t="s">
        <v>2063</v>
      </c>
      <c r="Y501" s="1477" t="str">
        <f t="shared" si="7"/>
        <v/>
      </c>
    </row>
    <row r="502" spans="1:25" customFormat="1">
      <c r="A502" s="1439" t="s">
        <v>2062</v>
      </c>
      <c r="B502" s="1425" t="s">
        <v>3908</v>
      </c>
      <c r="C502" s="1425"/>
      <c r="D502" s="1425"/>
      <c r="E502" s="579"/>
      <c r="F502" s="670" t="str">
        <f>IFERROR(VLOOKUP(A502,Factura1_0!$K$5:$K$234,1,0),"1")</f>
        <v>1</v>
      </c>
      <c r="G502" s="670">
        <f>IFERROR(VLOOKUP(A502,Boleta1_0!$K$5:$K$234,1,0),1)</f>
        <v>1</v>
      </c>
      <c r="H502" s="670">
        <f>IFERROR(VLOOKUP(A502,'Servicios Públicos1_0'!$K$5:$K$233,1,0),1)</f>
        <v>1</v>
      </c>
      <c r="I502" s="670">
        <f>IFERROR(VLOOKUP(A502,'Nota de Débito1_0'!$K$5:$K$234,1,0),1)</f>
        <v>1</v>
      </c>
      <c r="J502" s="670">
        <f>IFERROR(VLOOKUP(A502,'Nota de Crédito1_0'!$K$5:$K$234,1,0),1)</f>
        <v>1</v>
      </c>
      <c r="K502" s="670">
        <f>IFERROR(VLOOKUP(A502,Retenciones1_0!$K$5:$K$234,1,0),1)</f>
        <v>1</v>
      </c>
      <c r="L502" s="670">
        <f>IFERROR(VLOOKUP(A502,Percepciones1_0!$K$5:$K$234,1,0),1)</f>
        <v>1</v>
      </c>
      <c r="M502" s="670">
        <f>IFERROR(VLOOKUP(A502,Guía1_0!$K$5:$K$235,1,0),1)</f>
        <v>1</v>
      </c>
      <c r="N502" s="670">
        <f>IFERROR(VLOOKUP(A502,'Resumen Diario1_1'!$K$5:$K$233,1,0),1)</f>
        <v>1</v>
      </c>
      <c r="O502" s="670" t="str">
        <f>IFERROR(VLOOKUP(A502,'Comunicación de Baja1_0'!$K$5:$K$233,1,0),1)</f>
        <v>2375</v>
      </c>
      <c r="P502" s="670">
        <f>IFERROR(VLOOKUP(A502,'Resumen de reversiones1_0'!$K$5:$K$1000,1,0),1)</f>
        <v>1</v>
      </c>
      <c r="Q502" s="1404">
        <f>IFERROR(VLOOKUP(A502,Factura2_0!$N$5:$N$1045,1,0),1)</f>
        <v>1</v>
      </c>
      <c r="R502" s="670">
        <f>IFERROR(VLOOKUP($A502,Boleta2_0!$N$5:$N$1106,1,0),1)</f>
        <v>1</v>
      </c>
      <c r="S502" s="1404">
        <f>IFERROR(VLOOKUP($A502,'Servicios Públicos2_0'!$N$5:$N$262,1,0),1)</f>
        <v>1</v>
      </c>
      <c r="T502" s="670">
        <f>IFERROR(VLOOKUP($A502,NotaCredito2_0!$N$5:$N$256,1,0),1)</f>
        <v>1</v>
      </c>
      <c r="U502" s="670">
        <f>IFERROR(VLOOKUP($A502,NotaDebito2_0!$N$5:$N$253,1,0),1)</f>
        <v>1</v>
      </c>
      <c r="V502" s="670">
        <f>IFERROR(VLOOKUP($A502,General!$C$5:$C$233,1,0),1)</f>
        <v>1</v>
      </c>
      <c r="W502" s="670">
        <f>IFERROR(VLOOKUP($A502,Firma!$H$5:$H$233,1,0),1)</f>
        <v>1</v>
      </c>
      <c r="X502" s="425" t="s">
        <v>2062</v>
      </c>
      <c r="Y502" s="1477" t="str">
        <f t="shared" si="7"/>
        <v>2375</v>
      </c>
    </row>
    <row r="503" spans="1:25" customFormat="1">
      <c r="A503" s="1439" t="s">
        <v>2061</v>
      </c>
      <c r="B503" s="1425" t="s">
        <v>233</v>
      </c>
      <c r="C503" s="1425"/>
      <c r="D503" s="1425"/>
      <c r="E503" s="579"/>
      <c r="F503" s="670" t="str">
        <f>IFERROR(VLOOKUP(A503,Factura1_0!$K$5:$K$234,1,0),"1")</f>
        <v>1</v>
      </c>
      <c r="G503" s="670">
        <f>IFERROR(VLOOKUP(A503,Boleta1_0!$K$5:$K$234,1,0),1)</f>
        <v>1</v>
      </c>
      <c r="H503" s="670">
        <f>IFERROR(VLOOKUP(A503,'Servicios Públicos1_0'!$K$5:$K$233,1,0),1)</f>
        <v>1</v>
      </c>
      <c r="I503" s="670">
        <f>IFERROR(VLOOKUP(A503,'Nota de Débito1_0'!$K$5:$K$234,1,0),1)</f>
        <v>1</v>
      </c>
      <c r="J503" s="670">
        <f>IFERROR(VLOOKUP(A503,'Nota de Crédito1_0'!$K$5:$K$234,1,0),1)</f>
        <v>1</v>
      </c>
      <c r="K503" s="670">
        <f>IFERROR(VLOOKUP(A503,Retenciones1_0!$K$5:$K$234,1,0),1)</f>
        <v>1</v>
      </c>
      <c r="L503" s="670">
        <f>IFERROR(VLOOKUP(A503,Percepciones1_0!$K$5:$K$234,1,0),1)</f>
        <v>1</v>
      </c>
      <c r="M503" s="670">
        <f>IFERROR(VLOOKUP(A503,Guía1_0!$K$5:$K$235,1,0),1)</f>
        <v>1</v>
      </c>
      <c r="N503" s="670">
        <f>IFERROR(VLOOKUP(A503,'Resumen Diario1_1'!$K$5:$K$233,1,0),1)</f>
        <v>1</v>
      </c>
      <c r="O503" s="670">
        <f>IFERROR(VLOOKUP(A503,'Comunicación de Baja1_0'!$K$5:$K$233,1,0),1)</f>
        <v>1</v>
      </c>
      <c r="P503" s="670">
        <f>IFERROR(VLOOKUP(A503,'Resumen de reversiones1_0'!$K$5:$K$1000,1,0),1)</f>
        <v>1</v>
      </c>
      <c r="Q503" s="1404">
        <f>IFERROR(VLOOKUP(A503,Factura2_0!$N$5:$N$1045,1,0),1)</f>
        <v>1</v>
      </c>
      <c r="R503" s="670">
        <f>IFERROR(VLOOKUP($A503,Boleta2_0!$N$5:$N$1106,1,0),1)</f>
        <v>1</v>
      </c>
      <c r="S503" s="1404">
        <f>IFERROR(VLOOKUP($A503,'Servicios Públicos2_0'!$N$5:$N$262,1,0),1)</f>
        <v>1</v>
      </c>
      <c r="T503" s="670">
        <f>IFERROR(VLOOKUP($A503,NotaCredito2_0!$N$5:$N$256,1,0),1)</f>
        <v>1</v>
      </c>
      <c r="U503" s="670">
        <f>IFERROR(VLOOKUP($A503,NotaDebito2_0!$N$5:$N$253,1,0),1)</f>
        <v>1</v>
      </c>
      <c r="V503" s="670">
        <f>IFERROR(VLOOKUP($A503,General!$C$5:$C$233,1,0),1)</f>
        <v>1</v>
      </c>
      <c r="W503" s="670">
        <f>IFERROR(VLOOKUP($A503,Firma!$H$5:$H$233,1,0),1)</f>
        <v>1</v>
      </c>
      <c r="X503" s="425" t="s">
        <v>2061</v>
      </c>
      <c r="Y503" s="1477" t="str">
        <f t="shared" si="7"/>
        <v/>
      </c>
    </row>
    <row r="504" spans="1:25" customFormat="1">
      <c r="A504" s="1439" t="s">
        <v>790</v>
      </c>
      <c r="B504" s="1425" t="s">
        <v>621</v>
      </c>
      <c r="C504" s="1425"/>
      <c r="D504" s="1425"/>
      <c r="E504" s="579"/>
      <c r="F504" s="670" t="str">
        <f>IFERROR(VLOOKUP(A504,Factura1_0!$K$5:$K$234,1,0),"1")</f>
        <v>2377</v>
      </c>
      <c r="G504" s="670" t="str">
        <f>IFERROR(VLOOKUP(A504,Boleta1_0!$K$5:$K$234,1,0),1)</f>
        <v>2377</v>
      </c>
      <c r="H504" s="670">
        <f>IFERROR(VLOOKUP(A504,'Servicios Públicos1_0'!$K$5:$K$233,1,0),1)</f>
        <v>1</v>
      </c>
      <c r="I504" s="670" t="str">
        <f>IFERROR(VLOOKUP(A504,'Nota de Débito1_0'!$K$5:$K$234,1,0),1)</f>
        <v>2377</v>
      </c>
      <c r="J504" s="670" t="str">
        <f>IFERROR(VLOOKUP(A504,'Nota de Crédito1_0'!$K$5:$K$234,1,0),1)</f>
        <v>2377</v>
      </c>
      <c r="K504" s="670">
        <f>IFERROR(VLOOKUP(A504,Retenciones1_0!$K$5:$K$234,1,0),1)</f>
        <v>1</v>
      </c>
      <c r="L504" s="670">
        <f>IFERROR(VLOOKUP(A504,Percepciones1_0!$K$5:$K$234,1,0),1)</f>
        <v>1</v>
      </c>
      <c r="M504" s="670">
        <f>IFERROR(VLOOKUP(A504,Guía1_0!$K$5:$K$235,1,0),1)</f>
        <v>1</v>
      </c>
      <c r="N504" s="670">
        <f>IFERROR(VLOOKUP(A504,'Resumen Diario1_1'!$K$5:$K$233,1,0),1)</f>
        <v>1</v>
      </c>
      <c r="O504" s="670">
        <f>IFERROR(VLOOKUP(A504,'Comunicación de Baja1_0'!$K$5:$K$233,1,0),1)</f>
        <v>1</v>
      </c>
      <c r="P504" s="670">
        <f>IFERROR(VLOOKUP(A504,'Resumen de reversiones1_0'!$K$5:$K$1000,1,0),1)</f>
        <v>1</v>
      </c>
      <c r="Q504" s="1404" t="str">
        <f>IFERROR(VLOOKUP(A504,Factura2_0!$N$5:$N$1045,1,0),1)</f>
        <v>2377</v>
      </c>
      <c r="R504" s="670" t="str">
        <f>IFERROR(VLOOKUP($A504,Boleta2_0!$N$5:$N$1106,1,0),1)</f>
        <v>2377</v>
      </c>
      <c r="S504" s="1404" t="str">
        <f>IFERROR(VLOOKUP($A504,'Servicios Públicos2_0'!$N$5:$N$262,1,0),1)</f>
        <v>2377</v>
      </c>
      <c r="T504" s="670" t="str">
        <f>IFERROR(VLOOKUP($A504,NotaCredito2_0!$N$5:$N$256,1,0),1)</f>
        <v>2377</v>
      </c>
      <c r="U504" s="670" t="str">
        <f>IFERROR(VLOOKUP($A504,NotaDebito2_0!$N$5:$N$253,1,0),1)</f>
        <v>2377</v>
      </c>
      <c r="V504" s="670">
        <f>IFERROR(VLOOKUP($A504,General!$C$5:$C$233,1,0),1)</f>
        <v>1</v>
      </c>
      <c r="W504" s="670">
        <f>IFERROR(VLOOKUP($A504,Firma!$H$5:$H$233,1,0),1)</f>
        <v>1</v>
      </c>
      <c r="X504" s="425" t="s">
        <v>790</v>
      </c>
      <c r="Y504" s="1477" t="str">
        <f t="shared" si="7"/>
        <v>2377</v>
      </c>
    </row>
    <row r="505" spans="1:25" customFormat="1">
      <c r="A505" s="1439" t="s">
        <v>791</v>
      </c>
      <c r="B505" s="1425" t="s">
        <v>709</v>
      </c>
      <c r="C505" s="1425"/>
      <c r="D505" s="1425"/>
      <c r="E505" s="579"/>
      <c r="F505" s="670" t="str">
        <f>IFERROR(VLOOKUP(A505,Factura1_0!$K$5:$K$234,1,0),"1")</f>
        <v>2378</v>
      </c>
      <c r="G505" s="670" t="str">
        <f>IFERROR(VLOOKUP(A505,Boleta1_0!$K$5:$K$234,1,0),1)</f>
        <v>2378</v>
      </c>
      <c r="H505" s="670" t="str">
        <f>IFERROR(VLOOKUP(A505,'Servicios Públicos1_0'!$K$5:$K$233,1,0),1)</f>
        <v>2378</v>
      </c>
      <c r="I505" s="670" t="str">
        <f>IFERROR(VLOOKUP(A505,'Nota de Débito1_0'!$K$5:$K$234,1,0),1)</f>
        <v>2378</v>
      </c>
      <c r="J505" s="670" t="str">
        <f>IFERROR(VLOOKUP(A505,'Nota de Crédito1_0'!$K$5:$K$234,1,0),1)</f>
        <v>2378</v>
      </c>
      <c r="K505" s="670">
        <f>IFERROR(VLOOKUP(A505,Retenciones1_0!$K$5:$K$234,1,0),1)</f>
        <v>1</v>
      </c>
      <c r="L505" s="670">
        <f>IFERROR(VLOOKUP(A505,Percepciones1_0!$K$5:$K$234,1,0),1)</f>
        <v>1</v>
      </c>
      <c r="M505" s="670">
        <f>IFERROR(VLOOKUP(A505,Guía1_0!$K$5:$K$235,1,0),1)</f>
        <v>1</v>
      </c>
      <c r="N505" s="670">
        <f>IFERROR(VLOOKUP(A505,'Resumen Diario1_1'!$K$5:$K$233,1,0),1)</f>
        <v>1</v>
      </c>
      <c r="O505" s="670">
        <f>IFERROR(VLOOKUP(A505,'Comunicación de Baja1_0'!$K$5:$K$233,1,0),1)</f>
        <v>1</v>
      </c>
      <c r="P505" s="670">
        <f>IFERROR(VLOOKUP(A505,'Resumen de reversiones1_0'!$K$5:$K$1000,1,0),1)</f>
        <v>1</v>
      </c>
      <c r="Q505" s="1404">
        <f>IFERROR(VLOOKUP(A505,Factura2_0!$N$5:$N$1045,1,0),1)</f>
        <v>1</v>
      </c>
      <c r="R505" s="670">
        <f>IFERROR(VLOOKUP($A505,Boleta2_0!$N$5:$N$1106,1,0),1)</f>
        <v>1</v>
      </c>
      <c r="S505" s="1404">
        <f>IFERROR(VLOOKUP($A505,'Servicios Públicos2_0'!$N$5:$N$262,1,0),1)</f>
        <v>1</v>
      </c>
      <c r="T505" s="670">
        <f>IFERROR(VLOOKUP($A505,NotaCredito2_0!$N$5:$N$256,1,0),1)</f>
        <v>1</v>
      </c>
      <c r="U505" s="670">
        <f>IFERROR(VLOOKUP($A505,NotaDebito2_0!$N$5:$N$253,1,0),1)</f>
        <v>1</v>
      </c>
      <c r="V505" s="670">
        <f>IFERROR(VLOOKUP($A505,General!$C$5:$C$233,1,0),1)</f>
        <v>1</v>
      </c>
      <c r="W505" s="670">
        <f>IFERROR(VLOOKUP($A505,Firma!$H$5:$H$233,1,0),1)</f>
        <v>1</v>
      </c>
      <c r="X505" s="425" t="s">
        <v>791</v>
      </c>
      <c r="Y505" s="1477" t="str">
        <f t="shared" si="7"/>
        <v>2378</v>
      </c>
    </row>
    <row r="506" spans="1:25" customFormat="1">
      <c r="A506" s="1439" t="s">
        <v>2060</v>
      </c>
      <c r="B506" s="1425" t="s">
        <v>234</v>
      </c>
      <c r="C506" s="1425"/>
      <c r="D506" s="1425"/>
      <c r="E506" s="579"/>
      <c r="F506" s="670" t="str">
        <f>IFERROR(VLOOKUP(A506,Factura1_0!$K$5:$K$234,1,0),"1")</f>
        <v>1</v>
      </c>
      <c r="G506" s="670">
        <f>IFERROR(VLOOKUP(A506,Boleta1_0!$K$5:$K$234,1,0),1)</f>
        <v>1</v>
      </c>
      <c r="H506" s="670">
        <f>IFERROR(VLOOKUP(A506,'Servicios Públicos1_0'!$K$5:$K$233,1,0),1)</f>
        <v>1</v>
      </c>
      <c r="I506" s="670">
        <f>IFERROR(VLOOKUP(A506,'Nota de Débito1_0'!$K$5:$K$234,1,0),1)</f>
        <v>1</v>
      </c>
      <c r="J506" s="670">
        <f>IFERROR(VLOOKUP(A506,'Nota de Crédito1_0'!$K$5:$K$234,1,0),1)</f>
        <v>1</v>
      </c>
      <c r="K506" s="670">
        <f>IFERROR(VLOOKUP(A506,Retenciones1_0!$K$5:$K$234,1,0),1)</f>
        <v>1</v>
      </c>
      <c r="L506" s="670">
        <f>IFERROR(VLOOKUP(A506,Percepciones1_0!$K$5:$K$234,1,0),1)</f>
        <v>1</v>
      </c>
      <c r="M506" s="670">
        <f>IFERROR(VLOOKUP(A506,Guía1_0!$K$5:$K$235,1,0),1)</f>
        <v>1</v>
      </c>
      <c r="N506" s="670">
        <f>IFERROR(VLOOKUP(A506,'Resumen Diario1_1'!$K$5:$K$233,1,0),1)</f>
        <v>1</v>
      </c>
      <c r="O506" s="670">
        <f>IFERROR(VLOOKUP(A506,'Comunicación de Baja1_0'!$K$5:$K$233,1,0),1)</f>
        <v>1</v>
      </c>
      <c r="P506" s="670">
        <f>IFERROR(VLOOKUP(A506,'Resumen de reversiones1_0'!$K$5:$K$1000,1,0),1)</f>
        <v>1</v>
      </c>
      <c r="Q506" s="1404">
        <f>IFERROR(VLOOKUP(A506,Factura2_0!$N$5:$N$1045,1,0),1)</f>
        <v>1</v>
      </c>
      <c r="R506" s="670">
        <f>IFERROR(VLOOKUP($A506,Boleta2_0!$N$5:$N$1106,1,0),1)</f>
        <v>1</v>
      </c>
      <c r="S506" s="1404">
        <f>IFERROR(VLOOKUP($A506,'Servicios Públicos2_0'!$N$5:$N$262,1,0),1)</f>
        <v>1</v>
      </c>
      <c r="T506" s="670">
        <f>IFERROR(VLOOKUP($A506,NotaCredito2_0!$N$5:$N$256,1,0),1)</f>
        <v>1</v>
      </c>
      <c r="U506" s="670">
        <f>IFERROR(VLOOKUP($A506,NotaDebito2_0!$N$5:$N$253,1,0),1)</f>
        <v>1</v>
      </c>
      <c r="V506" s="670">
        <f>IFERROR(VLOOKUP($A506,General!$C$5:$C$233,1,0),1)</f>
        <v>1</v>
      </c>
      <c r="W506" s="670">
        <f>IFERROR(VLOOKUP($A506,Firma!$H$5:$H$233,1,0),1)</f>
        <v>1</v>
      </c>
      <c r="X506" s="425" t="s">
        <v>2060</v>
      </c>
      <c r="Y506" s="1477" t="str">
        <f t="shared" si="7"/>
        <v/>
      </c>
    </row>
    <row r="507" spans="1:25" customFormat="1">
      <c r="A507" s="1439" t="s">
        <v>2059</v>
      </c>
      <c r="B507" s="1425" t="s">
        <v>2058</v>
      </c>
      <c r="C507" s="1425"/>
      <c r="D507" s="1425"/>
      <c r="E507" s="579"/>
      <c r="F507" s="670" t="str">
        <f>IFERROR(VLOOKUP(A507,Factura1_0!$K$5:$K$234,1,0),"1")</f>
        <v>1</v>
      </c>
      <c r="G507" s="670">
        <f>IFERROR(VLOOKUP(A507,Boleta1_0!$K$5:$K$234,1,0),1)</f>
        <v>1</v>
      </c>
      <c r="H507" s="670">
        <f>IFERROR(VLOOKUP(A507,'Servicios Públicos1_0'!$K$5:$K$233,1,0),1)</f>
        <v>1</v>
      </c>
      <c r="I507" s="670">
        <f>IFERROR(VLOOKUP(A507,'Nota de Débito1_0'!$K$5:$K$234,1,0),1)</f>
        <v>1</v>
      </c>
      <c r="J507" s="670">
        <f>IFERROR(VLOOKUP(A507,'Nota de Crédito1_0'!$K$5:$K$234,1,0),1)</f>
        <v>1</v>
      </c>
      <c r="K507" s="670">
        <f>IFERROR(VLOOKUP(A507,Retenciones1_0!$K$5:$K$234,1,0),1)</f>
        <v>1</v>
      </c>
      <c r="L507" s="670">
        <f>IFERROR(VLOOKUP(A507,Percepciones1_0!$K$5:$K$234,1,0),1)</f>
        <v>1</v>
      </c>
      <c r="M507" s="670">
        <f>IFERROR(VLOOKUP(A507,Guía1_0!$K$5:$K$235,1,0),1)</f>
        <v>1</v>
      </c>
      <c r="N507" s="670">
        <f>IFERROR(VLOOKUP(A507,'Resumen Diario1_1'!$K$5:$K$233,1,0),1)</f>
        <v>1</v>
      </c>
      <c r="O507" s="670">
        <f>IFERROR(VLOOKUP(A507,'Comunicación de Baja1_0'!$K$5:$K$233,1,0),1)</f>
        <v>1</v>
      </c>
      <c r="P507" s="670">
        <f>IFERROR(VLOOKUP(A507,'Resumen de reversiones1_0'!$K$5:$K$1000,1,0),1)</f>
        <v>1</v>
      </c>
      <c r="Q507" s="1404">
        <f>IFERROR(VLOOKUP(A507,Factura2_0!$N$5:$N$1045,1,0),1)</f>
        <v>1</v>
      </c>
      <c r="R507" s="670">
        <f>IFERROR(VLOOKUP($A507,Boleta2_0!$N$5:$N$1106,1,0),1)</f>
        <v>1</v>
      </c>
      <c r="S507" s="1404">
        <f>IFERROR(VLOOKUP($A507,'Servicios Públicos2_0'!$N$5:$N$262,1,0),1)</f>
        <v>1</v>
      </c>
      <c r="T507" s="670">
        <f>IFERROR(VLOOKUP($A507,NotaCredito2_0!$N$5:$N$256,1,0),1)</f>
        <v>1</v>
      </c>
      <c r="U507" s="670">
        <f>IFERROR(VLOOKUP($A507,NotaDebito2_0!$N$5:$N$253,1,0),1)</f>
        <v>1</v>
      </c>
      <c r="V507" s="670">
        <f>IFERROR(VLOOKUP($A507,General!$C$5:$C$233,1,0),1)</f>
        <v>1</v>
      </c>
      <c r="W507" s="670">
        <f>IFERROR(VLOOKUP($A507,Firma!$H$5:$H$233,1,0),1)</f>
        <v>1</v>
      </c>
      <c r="X507" s="425" t="s">
        <v>2059</v>
      </c>
      <c r="Y507" s="1477" t="str">
        <f t="shared" si="7"/>
        <v/>
      </c>
    </row>
    <row r="508" spans="1:25" customFormat="1">
      <c r="A508" s="1439" t="s">
        <v>2057</v>
      </c>
      <c r="B508" s="1425" t="s">
        <v>2056</v>
      </c>
      <c r="C508" s="1425"/>
      <c r="D508" s="1425"/>
      <c r="E508" s="579"/>
      <c r="F508" s="670" t="str">
        <f>IFERROR(VLOOKUP(A508,Factura1_0!$K$5:$K$234,1,0),"1")</f>
        <v>1</v>
      </c>
      <c r="G508" s="670">
        <f>IFERROR(VLOOKUP(A508,Boleta1_0!$K$5:$K$234,1,0),1)</f>
        <v>1</v>
      </c>
      <c r="H508" s="670">
        <f>IFERROR(VLOOKUP(A508,'Servicios Públicos1_0'!$K$5:$K$233,1,0),1)</f>
        <v>1</v>
      </c>
      <c r="I508" s="670">
        <f>IFERROR(VLOOKUP(A508,'Nota de Débito1_0'!$K$5:$K$234,1,0),1)</f>
        <v>1</v>
      </c>
      <c r="J508" s="670">
        <f>IFERROR(VLOOKUP(A508,'Nota de Crédito1_0'!$K$5:$K$234,1,0),1)</f>
        <v>1</v>
      </c>
      <c r="K508" s="670">
        <f>IFERROR(VLOOKUP(A508,Retenciones1_0!$K$5:$K$234,1,0),1)</f>
        <v>1</v>
      </c>
      <c r="L508" s="670">
        <f>IFERROR(VLOOKUP(A508,Percepciones1_0!$K$5:$K$234,1,0),1)</f>
        <v>1</v>
      </c>
      <c r="M508" s="670">
        <f>IFERROR(VLOOKUP(A508,Guía1_0!$K$5:$K$235,1,0),1)</f>
        <v>1</v>
      </c>
      <c r="N508" s="670">
        <f>IFERROR(VLOOKUP(A508,'Resumen Diario1_1'!$K$5:$K$233,1,0),1)</f>
        <v>1</v>
      </c>
      <c r="O508" s="670">
        <f>IFERROR(VLOOKUP(A508,'Comunicación de Baja1_0'!$K$5:$K$233,1,0),1)</f>
        <v>1</v>
      </c>
      <c r="P508" s="670">
        <f>IFERROR(VLOOKUP(A508,'Resumen de reversiones1_0'!$K$5:$K$1000,1,0),1)</f>
        <v>1</v>
      </c>
      <c r="Q508" s="1404">
        <f>IFERROR(VLOOKUP(A508,Factura2_0!$N$5:$N$1045,1,0),1)</f>
        <v>1</v>
      </c>
      <c r="R508" s="670">
        <f>IFERROR(VLOOKUP($A508,Boleta2_0!$N$5:$N$1106,1,0),1)</f>
        <v>1</v>
      </c>
      <c r="S508" s="1404">
        <f>IFERROR(VLOOKUP($A508,'Servicios Públicos2_0'!$N$5:$N$262,1,0),1)</f>
        <v>1</v>
      </c>
      <c r="T508" s="670">
        <f>IFERROR(VLOOKUP($A508,NotaCredito2_0!$N$5:$N$256,1,0),1)</f>
        <v>1</v>
      </c>
      <c r="U508" s="670">
        <f>IFERROR(VLOOKUP($A508,NotaDebito2_0!$N$5:$N$253,1,0),1)</f>
        <v>1</v>
      </c>
      <c r="V508" s="670">
        <f>IFERROR(VLOOKUP($A508,General!$C$5:$C$233,1,0),1)</f>
        <v>1</v>
      </c>
      <c r="W508" s="670">
        <f>IFERROR(VLOOKUP($A508,Firma!$H$5:$H$233,1,0),1)</f>
        <v>1</v>
      </c>
      <c r="X508" s="425" t="s">
        <v>2057</v>
      </c>
      <c r="Y508" s="1477" t="str">
        <f t="shared" si="7"/>
        <v/>
      </c>
    </row>
    <row r="509" spans="1:25" customFormat="1">
      <c r="A509" s="1439" t="s">
        <v>2055</v>
      </c>
      <c r="B509" s="1425" t="s">
        <v>2054</v>
      </c>
      <c r="C509" s="1425"/>
      <c r="D509" s="1425"/>
      <c r="E509" s="579"/>
      <c r="F509" s="670" t="str">
        <f>IFERROR(VLOOKUP(A509,Factura1_0!$K$5:$K$234,1,0),"1")</f>
        <v>1</v>
      </c>
      <c r="G509" s="670">
        <f>IFERROR(VLOOKUP(A509,Boleta1_0!$K$5:$K$234,1,0),1)</f>
        <v>1</v>
      </c>
      <c r="H509" s="670">
        <f>IFERROR(VLOOKUP(A509,'Servicios Públicos1_0'!$K$5:$K$233,1,0),1)</f>
        <v>1</v>
      </c>
      <c r="I509" s="670">
        <f>IFERROR(VLOOKUP(A509,'Nota de Débito1_0'!$K$5:$K$234,1,0),1)</f>
        <v>1</v>
      </c>
      <c r="J509" s="670">
        <f>IFERROR(VLOOKUP(A509,'Nota de Crédito1_0'!$K$5:$K$234,1,0),1)</f>
        <v>1</v>
      </c>
      <c r="K509" s="670">
        <f>IFERROR(VLOOKUP(A509,Retenciones1_0!$K$5:$K$234,1,0),1)</f>
        <v>1</v>
      </c>
      <c r="L509" s="670">
        <f>IFERROR(VLOOKUP(A509,Percepciones1_0!$K$5:$K$234,1,0),1)</f>
        <v>1</v>
      </c>
      <c r="M509" s="670">
        <f>IFERROR(VLOOKUP(A509,Guía1_0!$K$5:$K$235,1,0),1)</f>
        <v>1</v>
      </c>
      <c r="N509" s="670">
        <f>IFERROR(VLOOKUP(A509,'Resumen Diario1_1'!$K$5:$K$233,1,0),1)</f>
        <v>1</v>
      </c>
      <c r="O509" s="670">
        <f>IFERROR(VLOOKUP(A509,'Comunicación de Baja1_0'!$K$5:$K$233,1,0),1)</f>
        <v>1</v>
      </c>
      <c r="P509" s="670">
        <f>IFERROR(VLOOKUP(A509,'Resumen de reversiones1_0'!$K$5:$K$1000,1,0),1)</f>
        <v>1</v>
      </c>
      <c r="Q509" s="1404">
        <f>IFERROR(VLOOKUP(A509,Factura2_0!$N$5:$N$1045,1,0),1)</f>
        <v>1</v>
      </c>
      <c r="R509" s="670">
        <f>IFERROR(VLOOKUP($A509,Boleta2_0!$N$5:$N$1106,1,0),1)</f>
        <v>1</v>
      </c>
      <c r="S509" s="1404">
        <f>IFERROR(VLOOKUP($A509,'Servicios Públicos2_0'!$N$5:$N$262,1,0),1)</f>
        <v>1</v>
      </c>
      <c r="T509" s="670">
        <f>IFERROR(VLOOKUP($A509,NotaCredito2_0!$N$5:$N$256,1,0),1)</f>
        <v>1</v>
      </c>
      <c r="U509" s="670">
        <f>IFERROR(VLOOKUP($A509,NotaDebito2_0!$N$5:$N$253,1,0),1)</f>
        <v>1</v>
      </c>
      <c r="V509" s="670">
        <f>IFERROR(VLOOKUP($A509,General!$C$5:$C$233,1,0),1)</f>
        <v>1</v>
      </c>
      <c r="W509" s="670">
        <f>IFERROR(VLOOKUP($A509,Firma!$H$5:$H$233,1,0),1)</f>
        <v>1</v>
      </c>
      <c r="X509" s="425" t="s">
        <v>2055</v>
      </c>
      <c r="Y509" s="1477" t="str">
        <f t="shared" si="7"/>
        <v/>
      </c>
    </row>
    <row r="510" spans="1:25" customFormat="1">
      <c r="A510" s="1439" t="s">
        <v>2053</v>
      </c>
      <c r="B510" s="1425" t="s">
        <v>2052</v>
      </c>
      <c r="C510" s="1425"/>
      <c r="D510" s="1425"/>
      <c r="E510" s="579"/>
      <c r="F510" s="670" t="str">
        <f>IFERROR(VLOOKUP(A510,Factura1_0!$K$5:$K$234,1,0),"1")</f>
        <v>1</v>
      </c>
      <c r="G510" s="670">
        <f>IFERROR(VLOOKUP(A510,Boleta1_0!$K$5:$K$234,1,0),1)</f>
        <v>1</v>
      </c>
      <c r="H510" s="670">
        <f>IFERROR(VLOOKUP(A510,'Servicios Públicos1_0'!$K$5:$K$233,1,0),1)</f>
        <v>1</v>
      </c>
      <c r="I510" s="670">
        <f>IFERROR(VLOOKUP(A510,'Nota de Débito1_0'!$K$5:$K$234,1,0),1)</f>
        <v>1</v>
      </c>
      <c r="J510" s="670">
        <f>IFERROR(VLOOKUP(A510,'Nota de Crédito1_0'!$K$5:$K$234,1,0),1)</f>
        <v>1</v>
      </c>
      <c r="K510" s="670">
        <f>IFERROR(VLOOKUP(A510,Retenciones1_0!$K$5:$K$234,1,0),1)</f>
        <v>1</v>
      </c>
      <c r="L510" s="670">
        <f>IFERROR(VLOOKUP(A510,Percepciones1_0!$K$5:$K$234,1,0),1)</f>
        <v>1</v>
      </c>
      <c r="M510" s="670">
        <f>IFERROR(VLOOKUP(A510,Guía1_0!$K$5:$K$235,1,0),1)</f>
        <v>1</v>
      </c>
      <c r="N510" s="670">
        <f>IFERROR(VLOOKUP(A510,'Resumen Diario1_1'!$K$5:$K$233,1,0),1)</f>
        <v>1</v>
      </c>
      <c r="O510" s="670">
        <f>IFERROR(VLOOKUP(A510,'Comunicación de Baja1_0'!$K$5:$K$233,1,0),1)</f>
        <v>1</v>
      </c>
      <c r="P510" s="670">
        <f>IFERROR(VLOOKUP(A510,'Resumen de reversiones1_0'!$K$5:$K$1000,1,0),1)</f>
        <v>1</v>
      </c>
      <c r="Q510" s="1404">
        <f>IFERROR(VLOOKUP(A510,Factura2_0!$N$5:$N$1045,1,0),1)</f>
        <v>1</v>
      </c>
      <c r="R510" s="670">
        <f>IFERROR(VLOOKUP($A510,Boleta2_0!$N$5:$N$1106,1,0),1)</f>
        <v>1</v>
      </c>
      <c r="S510" s="1404">
        <f>IFERROR(VLOOKUP($A510,'Servicios Públicos2_0'!$N$5:$N$262,1,0),1)</f>
        <v>1</v>
      </c>
      <c r="T510" s="670">
        <f>IFERROR(VLOOKUP($A510,NotaCredito2_0!$N$5:$N$256,1,0),1)</f>
        <v>1</v>
      </c>
      <c r="U510" s="670">
        <f>IFERROR(VLOOKUP($A510,NotaDebito2_0!$N$5:$N$253,1,0),1)</f>
        <v>1</v>
      </c>
      <c r="V510" s="670">
        <f>IFERROR(VLOOKUP($A510,General!$C$5:$C$233,1,0),1)</f>
        <v>1</v>
      </c>
      <c r="W510" s="670">
        <f>IFERROR(VLOOKUP($A510,Firma!$H$5:$H$233,1,0),1)</f>
        <v>1</v>
      </c>
      <c r="X510" s="425" t="s">
        <v>2053</v>
      </c>
      <c r="Y510" s="1477" t="str">
        <f t="shared" si="7"/>
        <v/>
      </c>
    </row>
    <row r="511" spans="1:25" customFormat="1">
      <c r="A511" s="1439" t="s">
        <v>2051</v>
      </c>
      <c r="B511" s="1425" t="s">
        <v>2050</v>
      </c>
      <c r="C511" s="1425"/>
      <c r="D511" s="1425"/>
      <c r="E511" s="579"/>
      <c r="F511" s="670" t="str">
        <f>IFERROR(VLOOKUP(A511,Factura1_0!$K$5:$K$234,1,0),"1")</f>
        <v>1</v>
      </c>
      <c r="G511" s="670">
        <f>IFERROR(VLOOKUP(A511,Boleta1_0!$K$5:$K$234,1,0),1)</f>
        <v>1</v>
      </c>
      <c r="H511" s="670">
        <f>IFERROR(VLOOKUP(A511,'Servicios Públicos1_0'!$K$5:$K$233,1,0),1)</f>
        <v>1</v>
      </c>
      <c r="I511" s="670">
        <f>IFERROR(VLOOKUP(A511,'Nota de Débito1_0'!$K$5:$K$234,1,0),1)</f>
        <v>1</v>
      </c>
      <c r="J511" s="670">
        <f>IFERROR(VLOOKUP(A511,'Nota de Crédito1_0'!$K$5:$K$234,1,0),1)</f>
        <v>1</v>
      </c>
      <c r="K511" s="670">
        <f>IFERROR(VLOOKUP(A511,Retenciones1_0!$K$5:$K$234,1,0),1)</f>
        <v>1</v>
      </c>
      <c r="L511" s="670">
        <f>IFERROR(VLOOKUP(A511,Percepciones1_0!$K$5:$K$234,1,0),1)</f>
        <v>1</v>
      </c>
      <c r="M511" s="670">
        <f>IFERROR(VLOOKUP(A511,Guía1_0!$K$5:$K$235,1,0),1)</f>
        <v>1</v>
      </c>
      <c r="N511" s="670">
        <f>IFERROR(VLOOKUP(A511,'Resumen Diario1_1'!$K$5:$K$233,1,0),1)</f>
        <v>1</v>
      </c>
      <c r="O511" s="670">
        <f>IFERROR(VLOOKUP(A511,'Comunicación de Baja1_0'!$K$5:$K$233,1,0),1)</f>
        <v>1</v>
      </c>
      <c r="P511" s="670">
        <f>IFERROR(VLOOKUP(A511,'Resumen de reversiones1_0'!$K$5:$K$1000,1,0),1)</f>
        <v>1</v>
      </c>
      <c r="Q511" s="1404">
        <f>IFERROR(VLOOKUP(A511,Factura2_0!$N$5:$N$1045,1,0),1)</f>
        <v>1</v>
      </c>
      <c r="R511" s="670">
        <f>IFERROR(VLOOKUP($A511,Boleta2_0!$N$5:$N$1106,1,0),1)</f>
        <v>1</v>
      </c>
      <c r="S511" s="1404">
        <f>IFERROR(VLOOKUP($A511,'Servicios Públicos2_0'!$N$5:$N$262,1,0),1)</f>
        <v>1</v>
      </c>
      <c r="T511" s="670">
        <f>IFERROR(VLOOKUP($A511,NotaCredito2_0!$N$5:$N$256,1,0),1)</f>
        <v>1</v>
      </c>
      <c r="U511" s="670">
        <f>IFERROR(VLOOKUP($A511,NotaDebito2_0!$N$5:$N$253,1,0),1)</f>
        <v>1</v>
      </c>
      <c r="V511" s="670">
        <f>IFERROR(VLOOKUP($A511,General!$C$5:$C$233,1,0),1)</f>
        <v>1</v>
      </c>
      <c r="W511" s="670">
        <f>IFERROR(VLOOKUP($A511,Firma!$H$5:$H$233,1,0),1)</f>
        <v>1</v>
      </c>
      <c r="X511" s="425" t="s">
        <v>2051</v>
      </c>
      <c r="Y511" s="1477" t="str">
        <f t="shared" si="7"/>
        <v/>
      </c>
    </row>
    <row r="512" spans="1:25" customFormat="1">
      <c r="A512" s="1439" t="s">
        <v>2049</v>
      </c>
      <c r="B512" s="1425" t="s">
        <v>2048</v>
      </c>
      <c r="C512" s="1425"/>
      <c r="D512" s="1425"/>
      <c r="E512" s="579"/>
      <c r="F512" s="670" t="str">
        <f>IFERROR(VLOOKUP(A512,Factura1_0!$K$5:$K$234,1,0),"1")</f>
        <v>1</v>
      </c>
      <c r="G512" s="670">
        <f>IFERROR(VLOOKUP(A512,Boleta1_0!$K$5:$K$234,1,0),1)</f>
        <v>1</v>
      </c>
      <c r="H512" s="670">
        <f>IFERROR(VLOOKUP(A512,'Servicios Públicos1_0'!$K$5:$K$233,1,0),1)</f>
        <v>1</v>
      </c>
      <c r="I512" s="670">
        <f>IFERROR(VLOOKUP(A512,'Nota de Débito1_0'!$K$5:$K$234,1,0),1)</f>
        <v>1</v>
      </c>
      <c r="J512" s="670">
        <f>IFERROR(VLOOKUP(A512,'Nota de Crédito1_0'!$K$5:$K$234,1,0),1)</f>
        <v>1</v>
      </c>
      <c r="K512" s="670">
        <f>IFERROR(VLOOKUP(A512,Retenciones1_0!$K$5:$K$234,1,0),1)</f>
        <v>1</v>
      </c>
      <c r="L512" s="670">
        <f>IFERROR(VLOOKUP(A512,Percepciones1_0!$K$5:$K$234,1,0),1)</f>
        <v>1</v>
      </c>
      <c r="M512" s="670">
        <f>IFERROR(VLOOKUP(A512,Guía1_0!$K$5:$K$235,1,0),1)</f>
        <v>1</v>
      </c>
      <c r="N512" s="670">
        <f>IFERROR(VLOOKUP(A512,'Resumen Diario1_1'!$K$5:$K$233,1,0),1)</f>
        <v>1</v>
      </c>
      <c r="O512" s="670">
        <f>IFERROR(VLOOKUP(A512,'Comunicación de Baja1_0'!$K$5:$K$233,1,0),1)</f>
        <v>1</v>
      </c>
      <c r="P512" s="670">
        <f>IFERROR(VLOOKUP(A512,'Resumen de reversiones1_0'!$K$5:$K$1000,1,0),1)</f>
        <v>1</v>
      </c>
      <c r="Q512" s="1404">
        <f>IFERROR(VLOOKUP(A512,Factura2_0!$N$5:$N$1045,1,0),1)</f>
        <v>1</v>
      </c>
      <c r="R512" s="670">
        <f>IFERROR(VLOOKUP($A512,Boleta2_0!$N$5:$N$1106,1,0),1)</f>
        <v>1</v>
      </c>
      <c r="S512" s="1404">
        <f>IFERROR(VLOOKUP($A512,'Servicios Públicos2_0'!$N$5:$N$262,1,0),1)</f>
        <v>1</v>
      </c>
      <c r="T512" s="670">
        <f>IFERROR(VLOOKUP($A512,NotaCredito2_0!$N$5:$N$256,1,0),1)</f>
        <v>1</v>
      </c>
      <c r="U512" s="670">
        <f>IFERROR(VLOOKUP($A512,NotaDebito2_0!$N$5:$N$253,1,0),1)</f>
        <v>1</v>
      </c>
      <c r="V512" s="670">
        <f>IFERROR(VLOOKUP($A512,General!$C$5:$C$233,1,0),1)</f>
        <v>1</v>
      </c>
      <c r="W512" s="670">
        <f>IFERROR(VLOOKUP($A512,Firma!$H$5:$H$233,1,0),1)</f>
        <v>1</v>
      </c>
      <c r="X512" s="425" t="s">
        <v>2049</v>
      </c>
      <c r="Y512" s="1477" t="str">
        <f t="shared" si="7"/>
        <v/>
      </c>
    </row>
    <row r="513" spans="1:25" customFormat="1">
      <c r="A513" s="1439" t="s">
        <v>2047</v>
      </c>
      <c r="B513" s="1425" t="s">
        <v>2046</v>
      </c>
      <c r="C513" s="1425"/>
      <c r="D513" s="1425"/>
      <c r="E513" s="579"/>
      <c r="F513" s="670" t="str">
        <f>IFERROR(VLOOKUP(A513,Factura1_0!$K$5:$K$234,1,0),"1")</f>
        <v>1</v>
      </c>
      <c r="G513" s="670">
        <f>IFERROR(VLOOKUP(A513,Boleta1_0!$K$5:$K$234,1,0),1)</f>
        <v>1</v>
      </c>
      <c r="H513" s="670">
        <f>IFERROR(VLOOKUP(A513,'Servicios Públicos1_0'!$K$5:$K$233,1,0),1)</f>
        <v>1</v>
      </c>
      <c r="I513" s="670">
        <f>IFERROR(VLOOKUP(A513,'Nota de Débito1_0'!$K$5:$K$234,1,0),1)</f>
        <v>1</v>
      </c>
      <c r="J513" s="670">
        <f>IFERROR(VLOOKUP(A513,'Nota de Crédito1_0'!$K$5:$K$234,1,0),1)</f>
        <v>1</v>
      </c>
      <c r="K513" s="670">
        <f>IFERROR(VLOOKUP(A513,Retenciones1_0!$K$5:$K$234,1,0),1)</f>
        <v>1</v>
      </c>
      <c r="L513" s="670">
        <f>IFERROR(VLOOKUP(A513,Percepciones1_0!$K$5:$K$234,1,0),1)</f>
        <v>1</v>
      </c>
      <c r="M513" s="670">
        <f>IFERROR(VLOOKUP(A513,Guía1_0!$K$5:$K$235,1,0),1)</f>
        <v>1</v>
      </c>
      <c r="N513" s="670">
        <f>IFERROR(VLOOKUP(A513,'Resumen Diario1_1'!$K$5:$K$233,1,0),1)</f>
        <v>1</v>
      </c>
      <c r="O513" s="670">
        <f>IFERROR(VLOOKUP(A513,'Comunicación de Baja1_0'!$K$5:$K$233,1,0),1)</f>
        <v>1</v>
      </c>
      <c r="P513" s="670">
        <f>IFERROR(VLOOKUP(A513,'Resumen de reversiones1_0'!$K$5:$K$1000,1,0),1)</f>
        <v>1</v>
      </c>
      <c r="Q513" s="1404">
        <f>IFERROR(VLOOKUP(A513,Factura2_0!$N$5:$N$1045,1,0),1)</f>
        <v>1</v>
      </c>
      <c r="R513" s="670">
        <f>IFERROR(VLOOKUP($A513,Boleta2_0!$N$5:$N$1106,1,0),1)</f>
        <v>1</v>
      </c>
      <c r="S513" s="1404">
        <f>IFERROR(VLOOKUP($A513,'Servicios Públicos2_0'!$N$5:$N$262,1,0),1)</f>
        <v>1</v>
      </c>
      <c r="T513" s="670">
        <f>IFERROR(VLOOKUP($A513,NotaCredito2_0!$N$5:$N$256,1,0),1)</f>
        <v>1</v>
      </c>
      <c r="U513" s="670">
        <f>IFERROR(VLOOKUP($A513,NotaDebito2_0!$N$5:$N$253,1,0),1)</f>
        <v>1</v>
      </c>
      <c r="V513" s="670">
        <f>IFERROR(VLOOKUP($A513,General!$C$5:$C$233,1,0),1)</f>
        <v>1</v>
      </c>
      <c r="W513" s="670">
        <f>IFERROR(VLOOKUP($A513,Firma!$H$5:$H$233,1,0),1)</f>
        <v>1</v>
      </c>
      <c r="X513" s="425" t="s">
        <v>2047</v>
      </c>
      <c r="Y513" s="1477" t="str">
        <f t="shared" si="7"/>
        <v/>
      </c>
    </row>
    <row r="514" spans="1:25" customFormat="1">
      <c r="A514" s="1439" t="s">
        <v>2045</v>
      </c>
      <c r="B514" s="1425" t="s">
        <v>2044</v>
      </c>
      <c r="C514" s="1425"/>
      <c r="D514" s="1425"/>
      <c r="E514" s="579"/>
      <c r="F514" s="670" t="str">
        <f>IFERROR(VLOOKUP(A514,Factura1_0!$K$5:$K$234,1,0),"1")</f>
        <v>1</v>
      </c>
      <c r="G514" s="670">
        <f>IFERROR(VLOOKUP(A514,Boleta1_0!$K$5:$K$234,1,0),1)</f>
        <v>1</v>
      </c>
      <c r="H514" s="670">
        <f>IFERROR(VLOOKUP(A514,'Servicios Públicos1_0'!$K$5:$K$233,1,0),1)</f>
        <v>1</v>
      </c>
      <c r="I514" s="670">
        <f>IFERROR(VLOOKUP(A514,'Nota de Débito1_0'!$K$5:$K$234,1,0),1)</f>
        <v>1</v>
      </c>
      <c r="J514" s="670">
        <f>IFERROR(VLOOKUP(A514,'Nota de Crédito1_0'!$K$5:$K$234,1,0),1)</f>
        <v>1</v>
      </c>
      <c r="K514" s="670">
        <f>IFERROR(VLOOKUP(A514,Retenciones1_0!$K$5:$K$234,1,0),1)</f>
        <v>1</v>
      </c>
      <c r="L514" s="670">
        <f>IFERROR(VLOOKUP(A514,Percepciones1_0!$K$5:$K$234,1,0),1)</f>
        <v>1</v>
      </c>
      <c r="M514" s="670">
        <f>IFERROR(VLOOKUP(A514,Guía1_0!$K$5:$K$235,1,0),1)</f>
        <v>1</v>
      </c>
      <c r="N514" s="670">
        <f>IFERROR(VLOOKUP(A514,'Resumen Diario1_1'!$K$5:$K$233,1,0),1)</f>
        <v>1</v>
      </c>
      <c r="O514" s="670">
        <f>IFERROR(VLOOKUP(A514,'Comunicación de Baja1_0'!$K$5:$K$233,1,0),1)</f>
        <v>1</v>
      </c>
      <c r="P514" s="670">
        <f>IFERROR(VLOOKUP(A514,'Resumen de reversiones1_0'!$K$5:$K$1000,1,0),1)</f>
        <v>1</v>
      </c>
      <c r="Q514" s="1404">
        <f>IFERROR(VLOOKUP(A514,Factura2_0!$N$5:$N$1045,1,0),1)</f>
        <v>1</v>
      </c>
      <c r="R514" s="670">
        <f>IFERROR(VLOOKUP($A514,Boleta2_0!$N$5:$N$1106,1,0),1)</f>
        <v>1</v>
      </c>
      <c r="S514" s="1404">
        <f>IFERROR(VLOOKUP($A514,'Servicios Públicos2_0'!$N$5:$N$262,1,0),1)</f>
        <v>1</v>
      </c>
      <c r="T514" s="670">
        <f>IFERROR(VLOOKUP($A514,NotaCredito2_0!$N$5:$N$256,1,0),1)</f>
        <v>1</v>
      </c>
      <c r="U514" s="670">
        <f>IFERROR(VLOOKUP($A514,NotaDebito2_0!$N$5:$N$253,1,0),1)</f>
        <v>1</v>
      </c>
      <c r="V514" s="670">
        <f>IFERROR(VLOOKUP($A514,General!$C$5:$C$233,1,0),1)</f>
        <v>1</v>
      </c>
      <c r="W514" s="670">
        <f>IFERROR(VLOOKUP($A514,Firma!$H$5:$H$233,1,0),1)</f>
        <v>1</v>
      </c>
      <c r="X514" s="425" t="s">
        <v>2045</v>
      </c>
      <c r="Y514" s="1477" t="str">
        <f t="shared" si="7"/>
        <v/>
      </c>
    </row>
    <row r="515" spans="1:25" customFormat="1">
      <c r="A515" s="1439" t="s">
        <v>2043</v>
      </c>
      <c r="B515" s="1425" t="s">
        <v>2042</v>
      </c>
      <c r="C515" s="1425"/>
      <c r="D515" s="1425"/>
      <c r="E515" s="579"/>
      <c r="F515" s="670" t="str">
        <f>IFERROR(VLOOKUP(A515,Factura1_0!$K$5:$K$234,1,0),"1")</f>
        <v>1</v>
      </c>
      <c r="G515" s="670">
        <f>IFERROR(VLOOKUP(A515,Boleta1_0!$K$5:$K$234,1,0),1)</f>
        <v>1</v>
      </c>
      <c r="H515" s="670">
        <f>IFERROR(VLOOKUP(A515,'Servicios Públicos1_0'!$K$5:$K$233,1,0),1)</f>
        <v>1</v>
      </c>
      <c r="I515" s="670">
        <f>IFERROR(VLOOKUP(A515,'Nota de Débito1_0'!$K$5:$K$234,1,0),1)</f>
        <v>1</v>
      </c>
      <c r="J515" s="670">
        <f>IFERROR(VLOOKUP(A515,'Nota de Crédito1_0'!$K$5:$K$234,1,0),1)</f>
        <v>1</v>
      </c>
      <c r="K515" s="670">
        <f>IFERROR(VLOOKUP(A515,Retenciones1_0!$K$5:$K$234,1,0),1)</f>
        <v>1</v>
      </c>
      <c r="L515" s="670">
        <f>IFERROR(VLOOKUP(A515,Percepciones1_0!$K$5:$K$234,1,0),1)</f>
        <v>1</v>
      </c>
      <c r="M515" s="670">
        <f>IFERROR(VLOOKUP(A515,Guía1_0!$K$5:$K$235,1,0),1)</f>
        <v>1</v>
      </c>
      <c r="N515" s="670">
        <f>IFERROR(VLOOKUP(A515,'Resumen Diario1_1'!$K$5:$K$233,1,0),1)</f>
        <v>1</v>
      </c>
      <c r="O515" s="670">
        <f>IFERROR(VLOOKUP(A515,'Comunicación de Baja1_0'!$K$5:$K$233,1,0),1)</f>
        <v>1</v>
      </c>
      <c r="P515" s="670">
        <f>IFERROR(VLOOKUP(A515,'Resumen de reversiones1_0'!$K$5:$K$1000,1,0),1)</f>
        <v>1</v>
      </c>
      <c r="Q515" s="1404">
        <f>IFERROR(VLOOKUP(A515,Factura2_0!$N$5:$N$1045,1,0),1)</f>
        <v>1</v>
      </c>
      <c r="R515" s="670">
        <f>IFERROR(VLOOKUP($A515,Boleta2_0!$N$5:$N$1106,1,0),1)</f>
        <v>1</v>
      </c>
      <c r="S515" s="1404">
        <f>IFERROR(VLOOKUP($A515,'Servicios Públicos2_0'!$N$5:$N$262,1,0),1)</f>
        <v>1</v>
      </c>
      <c r="T515" s="670">
        <f>IFERROR(VLOOKUP($A515,NotaCredito2_0!$N$5:$N$256,1,0),1)</f>
        <v>1</v>
      </c>
      <c r="U515" s="670">
        <f>IFERROR(VLOOKUP($A515,NotaDebito2_0!$N$5:$N$253,1,0),1)</f>
        <v>1</v>
      </c>
      <c r="V515" s="670">
        <f>IFERROR(VLOOKUP($A515,General!$C$5:$C$233,1,0),1)</f>
        <v>1</v>
      </c>
      <c r="W515" s="670">
        <f>IFERROR(VLOOKUP($A515,Firma!$H$5:$H$233,1,0),1)</f>
        <v>1</v>
      </c>
      <c r="X515" s="425" t="s">
        <v>2043</v>
      </c>
      <c r="Y515" s="1477" t="str">
        <f t="shared" si="7"/>
        <v/>
      </c>
    </row>
    <row r="516" spans="1:25" customFormat="1">
      <c r="A516" s="1439" t="s">
        <v>2041</v>
      </c>
      <c r="B516" s="1425" t="s">
        <v>2040</v>
      </c>
      <c r="C516" s="1425"/>
      <c r="D516" s="1425"/>
      <c r="E516" s="579"/>
      <c r="F516" s="670" t="str">
        <f>IFERROR(VLOOKUP(A516,Factura1_0!$K$5:$K$234,1,0),"1")</f>
        <v>1</v>
      </c>
      <c r="G516" s="670">
        <f>IFERROR(VLOOKUP(A516,Boleta1_0!$K$5:$K$234,1,0),1)</f>
        <v>1</v>
      </c>
      <c r="H516" s="670">
        <f>IFERROR(VLOOKUP(A516,'Servicios Públicos1_0'!$K$5:$K$233,1,0),1)</f>
        <v>1</v>
      </c>
      <c r="I516" s="670">
        <f>IFERROR(VLOOKUP(A516,'Nota de Débito1_0'!$K$5:$K$234,1,0),1)</f>
        <v>1</v>
      </c>
      <c r="J516" s="670">
        <f>IFERROR(VLOOKUP(A516,'Nota de Crédito1_0'!$K$5:$K$234,1,0),1)</f>
        <v>1</v>
      </c>
      <c r="K516" s="670">
        <f>IFERROR(VLOOKUP(A516,Retenciones1_0!$K$5:$K$234,1,0),1)</f>
        <v>1</v>
      </c>
      <c r="L516" s="670">
        <f>IFERROR(VLOOKUP(A516,Percepciones1_0!$K$5:$K$234,1,0),1)</f>
        <v>1</v>
      </c>
      <c r="M516" s="670">
        <f>IFERROR(VLOOKUP(A516,Guía1_0!$K$5:$K$235,1,0),1)</f>
        <v>1</v>
      </c>
      <c r="N516" s="670">
        <f>IFERROR(VLOOKUP(A516,'Resumen Diario1_1'!$K$5:$K$233,1,0),1)</f>
        <v>1</v>
      </c>
      <c r="O516" s="670">
        <f>IFERROR(VLOOKUP(A516,'Comunicación de Baja1_0'!$K$5:$K$233,1,0),1)</f>
        <v>1</v>
      </c>
      <c r="P516" s="670">
        <f>IFERROR(VLOOKUP(A516,'Resumen de reversiones1_0'!$K$5:$K$1000,1,0),1)</f>
        <v>1</v>
      </c>
      <c r="Q516" s="1404">
        <f>IFERROR(VLOOKUP(A516,Factura2_0!$N$5:$N$1045,1,0),1)</f>
        <v>1</v>
      </c>
      <c r="R516" s="670">
        <f>IFERROR(VLOOKUP($A516,Boleta2_0!$N$5:$N$1106,1,0),1)</f>
        <v>1</v>
      </c>
      <c r="S516" s="1404">
        <f>IFERROR(VLOOKUP($A516,'Servicios Públicos2_0'!$N$5:$N$262,1,0),1)</f>
        <v>1</v>
      </c>
      <c r="T516" s="670">
        <f>IFERROR(VLOOKUP($A516,NotaCredito2_0!$N$5:$N$256,1,0),1)</f>
        <v>1</v>
      </c>
      <c r="U516" s="670">
        <f>IFERROR(VLOOKUP($A516,NotaDebito2_0!$N$5:$N$253,1,0),1)</f>
        <v>1</v>
      </c>
      <c r="V516" s="670">
        <f>IFERROR(VLOOKUP($A516,General!$C$5:$C$233,1,0),1)</f>
        <v>1</v>
      </c>
      <c r="W516" s="670">
        <f>IFERROR(VLOOKUP($A516,Firma!$H$5:$H$233,1,0),1)</f>
        <v>1</v>
      </c>
      <c r="X516" s="425" t="s">
        <v>2041</v>
      </c>
      <c r="Y516" s="1477" t="str">
        <f t="shared" si="7"/>
        <v/>
      </c>
    </row>
    <row r="517" spans="1:25" customFormat="1">
      <c r="A517" s="1439" t="s">
        <v>2039</v>
      </c>
      <c r="B517" s="1425" t="s">
        <v>2038</v>
      </c>
      <c r="C517" s="1425"/>
      <c r="D517" s="1425"/>
      <c r="E517" s="579"/>
      <c r="F517" s="670" t="str">
        <f>IFERROR(VLOOKUP(A517,Factura1_0!$K$5:$K$234,1,0),"1")</f>
        <v>1</v>
      </c>
      <c r="G517" s="670">
        <f>IFERROR(VLOOKUP(A517,Boleta1_0!$K$5:$K$234,1,0),1)</f>
        <v>1</v>
      </c>
      <c r="H517" s="670">
        <f>IFERROR(VLOOKUP(A517,'Servicios Públicos1_0'!$K$5:$K$233,1,0),1)</f>
        <v>1</v>
      </c>
      <c r="I517" s="670">
        <f>IFERROR(VLOOKUP(A517,'Nota de Débito1_0'!$K$5:$K$234,1,0),1)</f>
        <v>1</v>
      </c>
      <c r="J517" s="670">
        <f>IFERROR(VLOOKUP(A517,'Nota de Crédito1_0'!$K$5:$K$234,1,0),1)</f>
        <v>1</v>
      </c>
      <c r="K517" s="670">
        <f>IFERROR(VLOOKUP(A517,Retenciones1_0!$K$5:$K$234,1,0),1)</f>
        <v>1</v>
      </c>
      <c r="L517" s="670">
        <f>IFERROR(VLOOKUP(A517,Percepciones1_0!$K$5:$K$234,1,0),1)</f>
        <v>1</v>
      </c>
      <c r="M517" s="670">
        <f>IFERROR(VLOOKUP(A517,Guía1_0!$K$5:$K$235,1,0),1)</f>
        <v>1</v>
      </c>
      <c r="N517" s="670">
        <f>IFERROR(VLOOKUP(A517,'Resumen Diario1_1'!$K$5:$K$233,1,0),1)</f>
        <v>1</v>
      </c>
      <c r="O517" s="670">
        <f>IFERROR(VLOOKUP(A517,'Comunicación de Baja1_0'!$K$5:$K$233,1,0),1)</f>
        <v>1</v>
      </c>
      <c r="P517" s="670">
        <f>IFERROR(VLOOKUP(A517,'Resumen de reversiones1_0'!$K$5:$K$1000,1,0),1)</f>
        <v>1</v>
      </c>
      <c r="Q517" s="1404">
        <f>IFERROR(VLOOKUP(A517,Factura2_0!$N$5:$N$1045,1,0),1)</f>
        <v>1</v>
      </c>
      <c r="R517" s="670">
        <f>IFERROR(VLOOKUP($A517,Boleta2_0!$N$5:$N$1106,1,0),1)</f>
        <v>1</v>
      </c>
      <c r="S517" s="1404">
        <f>IFERROR(VLOOKUP($A517,'Servicios Públicos2_0'!$N$5:$N$262,1,0),1)</f>
        <v>1</v>
      </c>
      <c r="T517" s="670">
        <f>IFERROR(VLOOKUP($A517,NotaCredito2_0!$N$5:$N$256,1,0),1)</f>
        <v>1</v>
      </c>
      <c r="U517" s="670">
        <f>IFERROR(VLOOKUP($A517,NotaDebito2_0!$N$5:$N$253,1,0),1)</f>
        <v>1</v>
      </c>
      <c r="V517" s="670">
        <f>IFERROR(VLOOKUP($A517,General!$C$5:$C$233,1,0),1)</f>
        <v>1</v>
      </c>
      <c r="W517" s="670">
        <f>IFERROR(VLOOKUP($A517,Firma!$H$5:$H$233,1,0),1)</f>
        <v>1</v>
      </c>
      <c r="X517" s="425" t="s">
        <v>2039</v>
      </c>
      <c r="Y517" s="1477" t="str">
        <f t="shared" si="7"/>
        <v/>
      </c>
    </row>
    <row r="518" spans="1:25" customFormat="1">
      <c r="A518" s="1439" t="s">
        <v>2037</v>
      </c>
      <c r="B518" s="1425" t="s">
        <v>2036</v>
      </c>
      <c r="C518" s="1425"/>
      <c r="D518" s="1425"/>
      <c r="E518" s="579"/>
      <c r="F518" s="670" t="str">
        <f>IFERROR(VLOOKUP(A518,Factura1_0!$K$5:$K$234,1,0),"1")</f>
        <v>1</v>
      </c>
      <c r="G518" s="670">
        <f>IFERROR(VLOOKUP(A518,Boleta1_0!$K$5:$K$234,1,0),1)</f>
        <v>1</v>
      </c>
      <c r="H518" s="670">
        <f>IFERROR(VLOOKUP(A518,'Servicios Públicos1_0'!$K$5:$K$233,1,0),1)</f>
        <v>1</v>
      </c>
      <c r="I518" s="670">
        <f>IFERROR(VLOOKUP(A518,'Nota de Débito1_0'!$K$5:$K$234,1,0),1)</f>
        <v>1</v>
      </c>
      <c r="J518" s="670">
        <f>IFERROR(VLOOKUP(A518,'Nota de Crédito1_0'!$K$5:$K$234,1,0),1)</f>
        <v>1</v>
      </c>
      <c r="K518" s="670">
        <f>IFERROR(VLOOKUP(A518,Retenciones1_0!$K$5:$K$234,1,0),1)</f>
        <v>1</v>
      </c>
      <c r="L518" s="670">
        <f>IFERROR(VLOOKUP(A518,Percepciones1_0!$K$5:$K$234,1,0),1)</f>
        <v>1</v>
      </c>
      <c r="M518" s="670">
        <f>IFERROR(VLOOKUP(A518,Guía1_0!$K$5:$K$235,1,0),1)</f>
        <v>1</v>
      </c>
      <c r="N518" s="670">
        <f>IFERROR(VLOOKUP(A518,'Resumen Diario1_1'!$K$5:$K$233,1,0),1)</f>
        <v>1</v>
      </c>
      <c r="O518" s="670">
        <f>IFERROR(VLOOKUP(A518,'Comunicación de Baja1_0'!$K$5:$K$233,1,0),1)</f>
        <v>1</v>
      </c>
      <c r="P518" s="670">
        <f>IFERROR(VLOOKUP(A518,'Resumen de reversiones1_0'!$K$5:$K$1000,1,0),1)</f>
        <v>1</v>
      </c>
      <c r="Q518" s="1404">
        <f>IFERROR(VLOOKUP(A518,Factura2_0!$N$5:$N$1045,1,0),1)</f>
        <v>1</v>
      </c>
      <c r="R518" s="670">
        <f>IFERROR(VLOOKUP($A518,Boleta2_0!$N$5:$N$1106,1,0),1)</f>
        <v>1</v>
      </c>
      <c r="S518" s="1404">
        <f>IFERROR(VLOOKUP($A518,'Servicios Públicos2_0'!$N$5:$N$262,1,0),1)</f>
        <v>1</v>
      </c>
      <c r="T518" s="670">
        <f>IFERROR(VLOOKUP($A518,NotaCredito2_0!$N$5:$N$256,1,0),1)</f>
        <v>1</v>
      </c>
      <c r="U518" s="670">
        <f>IFERROR(VLOOKUP($A518,NotaDebito2_0!$N$5:$N$253,1,0),1)</f>
        <v>1</v>
      </c>
      <c r="V518" s="670">
        <f>IFERROR(VLOOKUP($A518,General!$C$5:$C$233,1,0),1)</f>
        <v>1</v>
      </c>
      <c r="W518" s="670">
        <f>IFERROR(VLOOKUP($A518,Firma!$H$5:$H$233,1,0),1)</f>
        <v>1</v>
      </c>
      <c r="X518" s="425" t="s">
        <v>2037</v>
      </c>
      <c r="Y518" s="1477" t="str">
        <f t="shared" ref="Y518:Y581" si="8">IF(SUM(F518:W518)=17,"",X518)</f>
        <v/>
      </c>
    </row>
    <row r="519" spans="1:25" customFormat="1">
      <c r="A519" s="1439" t="s">
        <v>2035</v>
      </c>
      <c r="B519" s="1425" t="s">
        <v>2034</v>
      </c>
      <c r="C519" s="1425"/>
      <c r="D519" s="1425"/>
      <c r="E519" s="579"/>
      <c r="F519" s="670" t="str">
        <f>IFERROR(VLOOKUP(A519,Factura1_0!$K$5:$K$234,1,0),"1")</f>
        <v>1</v>
      </c>
      <c r="G519" s="670">
        <f>IFERROR(VLOOKUP(A519,Boleta1_0!$K$5:$K$234,1,0),1)</f>
        <v>1</v>
      </c>
      <c r="H519" s="670">
        <f>IFERROR(VLOOKUP(A519,'Servicios Públicos1_0'!$K$5:$K$233,1,0),1)</f>
        <v>1</v>
      </c>
      <c r="I519" s="670">
        <f>IFERROR(VLOOKUP(A519,'Nota de Débito1_0'!$K$5:$K$234,1,0),1)</f>
        <v>1</v>
      </c>
      <c r="J519" s="670">
        <f>IFERROR(VLOOKUP(A519,'Nota de Crédito1_0'!$K$5:$K$234,1,0),1)</f>
        <v>1</v>
      </c>
      <c r="K519" s="670">
        <f>IFERROR(VLOOKUP(A519,Retenciones1_0!$K$5:$K$234,1,0),1)</f>
        <v>1</v>
      </c>
      <c r="L519" s="670">
        <f>IFERROR(VLOOKUP(A519,Percepciones1_0!$K$5:$K$234,1,0),1)</f>
        <v>1</v>
      </c>
      <c r="M519" s="670">
        <f>IFERROR(VLOOKUP(A519,Guía1_0!$K$5:$K$235,1,0),1)</f>
        <v>1</v>
      </c>
      <c r="N519" s="670">
        <f>IFERROR(VLOOKUP(A519,'Resumen Diario1_1'!$K$5:$K$233,1,0),1)</f>
        <v>1</v>
      </c>
      <c r="O519" s="670">
        <f>IFERROR(VLOOKUP(A519,'Comunicación de Baja1_0'!$K$5:$K$233,1,0),1)</f>
        <v>1</v>
      </c>
      <c r="P519" s="670">
        <f>IFERROR(VLOOKUP(A519,'Resumen de reversiones1_0'!$K$5:$K$1000,1,0),1)</f>
        <v>1</v>
      </c>
      <c r="Q519" s="1404">
        <f>IFERROR(VLOOKUP(A519,Factura2_0!$N$5:$N$1045,1,0),1)</f>
        <v>1</v>
      </c>
      <c r="R519" s="670">
        <f>IFERROR(VLOOKUP($A519,Boleta2_0!$N$5:$N$1106,1,0),1)</f>
        <v>1</v>
      </c>
      <c r="S519" s="1404">
        <f>IFERROR(VLOOKUP($A519,'Servicios Públicos2_0'!$N$5:$N$262,1,0),1)</f>
        <v>1</v>
      </c>
      <c r="T519" s="670">
        <f>IFERROR(VLOOKUP($A519,NotaCredito2_0!$N$5:$N$256,1,0),1)</f>
        <v>1</v>
      </c>
      <c r="U519" s="670">
        <f>IFERROR(VLOOKUP($A519,NotaDebito2_0!$N$5:$N$253,1,0),1)</f>
        <v>1</v>
      </c>
      <c r="V519" s="670">
        <f>IFERROR(VLOOKUP($A519,General!$C$5:$C$233,1,0),1)</f>
        <v>1</v>
      </c>
      <c r="W519" s="670">
        <f>IFERROR(VLOOKUP($A519,Firma!$H$5:$H$233,1,0),1)</f>
        <v>1</v>
      </c>
      <c r="X519" s="425" t="s">
        <v>2035</v>
      </c>
      <c r="Y519" s="1477" t="str">
        <f t="shared" si="8"/>
        <v/>
      </c>
    </row>
    <row r="520" spans="1:25" customFormat="1">
      <c r="A520" s="1439" t="s">
        <v>2033</v>
      </c>
      <c r="B520" s="1425" t="s">
        <v>2032</v>
      </c>
      <c r="C520" s="1425"/>
      <c r="D520" s="1425"/>
      <c r="E520" s="579"/>
      <c r="F520" s="670" t="str">
        <f>IFERROR(VLOOKUP(A520,Factura1_0!$K$5:$K$234,1,0),"1")</f>
        <v>1</v>
      </c>
      <c r="G520" s="670">
        <f>IFERROR(VLOOKUP(A520,Boleta1_0!$K$5:$K$234,1,0),1)</f>
        <v>1</v>
      </c>
      <c r="H520" s="670">
        <f>IFERROR(VLOOKUP(A520,'Servicios Públicos1_0'!$K$5:$K$233,1,0),1)</f>
        <v>1</v>
      </c>
      <c r="I520" s="670">
        <f>IFERROR(VLOOKUP(A520,'Nota de Débito1_0'!$K$5:$K$234,1,0),1)</f>
        <v>1</v>
      </c>
      <c r="J520" s="670">
        <f>IFERROR(VLOOKUP(A520,'Nota de Crédito1_0'!$K$5:$K$234,1,0),1)</f>
        <v>1</v>
      </c>
      <c r="K520" s="670">
        <f>IFERROR(VLOOKUP(A520,Retenciones1_0!$K$5:$K$234,1,0),1)</f>
        <v>1</v>
      </c>
      <c r="L520" s="670">
        <f>IFERROR(VLOOKUP(A520,Percepciones1_0!$K$5:$K$234,1,0),1)</f>
        <v>1</v>
      </c>
      <c r="M520" s="670">
        <f>IFERROR(VLOOKUP(A520,Guía1_0!$K$5:$K$235,1,0),1)</f>
        <v>1</v>
      </c>
      <c r="N520" s="670">
        <f>IFERROR(VLOOKUP(A520,'Resumen Diario1_1'!$K$5:$K$233,1,0),1)</f>
        <v>1</v>
      </c>
      <c r="O520" s="670">
        <f>IFERROR(VLOOKUP(A520,'Comunicación de Baja1_0'!$K$5:$K$233,1,0),1)</f>
        <v>1</v>
      </c>
      <c r="P520" s="670">
        <f>IFERROR(VLOOKUP(A520,'Resumen de reversiones1_0'!$K$5:$K$1000,1,0),1)</f>
        <v>1</v>
      </c>
      <c r="Q520" s="1404">
        <f>IFERROR(VLOOKUP(A520,Factura2_0!$N$5:$N$1045,1,0),1)</f>
        <v>1</v>
      </c>
      <c r="R520" s="670">
        <f>IFERROR(VLOOKUP($A520,Boleta2_0!$N$5:$N$1106,1,0),1)</f>
        <v>1</v>
      </c>
      <c r="S520" s="1404">
        <f>IFERROR(VLOOKUP($A520,'Servicios Públicos2_0'!$N$5:$N$262,1,0),1)</f>
        <v>1</v>
      </c>
      <c r="T520" s="670">
        <f>IFERROR(VLOOKUP($A520,NotaCredito2_0!$N$5:$N$256,1,0),1)</f>
        <v>1</v>
      </c>
      <c r="U520" s="670">
        <f>IFERROR(VLOOKUP($A520,NotaDebito2_0!$N$5:$N$253,1,0),1)</f>
        <v>1</v>
      </c>
      <c r="V520" s="670">
        <f>IFERROR(VLOOKUP($A520,General!$C$5:$C$233,1,0),1)</f>
        <v>1</v>
      </c>
      <c r="W520" s="670">
        <f>IFERROR(VLOOKUP($A520,Firma!$H$5:$H$233,1,0),1)</f>
        <v>1</v>
      </c>
      <c r="X520" s="425" t="s">
        <v>2033</v>
      </c>
      <c r="Y520" s="1477" t="str">
        <f t="shared" si="8"/>
        <v/>
      </c>
    </row>
    <row r="521" spans="1:25" customFormat="1">
      <c r="A521" s="1439" t="s">
        <v>2031</v>
      </c>
      <c r="B521" s="1425" t="s">
        <v>2030</v>
      </c>
      <c r="C521" s="1425"/>
      <c r="D521" s="1425"/>
      <c r="E521" s="579"/>
      <c r="F521" s="670" t="str">
        <f>IFERROR(VLOOKUP(A521,Factura1_0!$K$5:$K$234,1,0),"1")</f>
        <v>1</v>
      </c>
      <c r="G521" s="670">
        <f>IFERROR(VLOOKUP(A521,Boleta1_0!$K$5:$K$234,1,0),1)</f>
        <v>1</v>
      </c>
      <c r="H521" s="670">
        <f>IFERROR(VLOOKUP(A521,'Servicios Públicos1_0'!$K$5:$K$233,1,0),1)</f>
        <v>1</v>
      </c>
      <c r="I521" s="670">
        <f>IFERROR(VLOOKUP(A521,'Nota de Débito1_0'!$K$5:$K$234,1,0),1)</f>
        <v>1</v>
      </c>
      <c r="J521" s="670">
        <f>IFERROR(VLOOKUP(A521,'Nota de Crédito1_0'!$K$5:$K$234,1,0),1)</f>
        <v>1</v>
      </c>
      <c r="K521" s="670">
        <f>IFERROR(VLOOKUP(A521,Retenciones1_0!$K$5:$K$234,1,0),1)</f>
        <v>1</v>
      </c>
      <c r="L521" s="670">
        <f>IFERROR(VLOOKUP(A521,Percepciones1_0!$K$5:$K$234,1,0),1)</f>
        <v>1</v>
      </c>
      <c r="M521" s="670">
        <f>IFERROR(VLOOKUP(A521,Guía1_0!$K$5:$K$235,1,0),1)</f>
        <v>1</v>
      </c>
      <c r="N521" s="670">
        <f>IFERROR(VLOOKUP(A521,'Resumen Diario1_1'!$K$5:$K$233,1,0),1)</f>
        <v>1</v>
      </c>
      <c r="O521" s="670">
        <f>IFERROR(VLOOKUP(A521,'Comunicación de Baja1_0'!$K$5:$K$233,1,0),1)</f>
        <v>1</v>
      </c>
      <c r="P521" s="670">
        <f>IFERROR(VLOOKUP(A521,'Resumen de reversiones1_0'!$K$5:$K$1000,1,0),1)</f>
        <v>1</v>
      </c>
      <c r="Q521" s="1404">
        <f>IFERROR(VLOOKUP(A521,Factura2_0!$N$5:$N$1045,1,0),1)</f>
        <v>1</v>
      </c>
      <c r="R521" s="670">
        <f>IFERROR(VLOOKUP($A521,Boleta2_0!$N$5:$N$1106,1,0),1)</f>
        <v>1</v>
      </c>
      <c r="S521" s="1404">
        <f>IFERROR(VLOOKUP($A521,'Servicios Públicos2_0'!$N$5:$N$262,1,0),1)</f>
        <v>1</v>
      </c>
      <c r="T521" s="670">
        <f>IFERROR(VLOOKUP($A521,NotaCredito2_0!$N$5:$N$256,1,0),1)</f>
        <v>1</v>
      </c>
      <c r="U521" s="670">
        <f>IFERROR(VLOOKUP($A521,NotaDebito2_0!$N$5:$N$253,1,0),1)</f>
        <v>1</v>
      </c>
      <c r="V521" s="670">
        <f>IFERROR(VLOOKUP($A521,General!$C$5:$C$233,1,0),1)</f>
        <v>1</v>
      </c>
      <c r="W521" s="670">
        <f>IFERROR(VLOOKUP($A521,Firma!$H$5:$H$233,1,0),1)</f>
        <v>1</v>
      </c>
      <c r="X521" s="425" t="s">
        <v>2031</v>
      </c>
      <c r="Y521" s="1477" t="str">
        <f t="shared" si="8"/>
        <v/>
      </c>
    </row>
    <row r="522" spans="1:25" customFormat="1">
      <c r="A522" s="1439" t="s">
        <v>2029</v>
      </c>
      <c r="B522" s="1425" t="s">
        <v>2028</v>
      </c>
      <c r="C522" s="1425"/>
      <c r="D522" s="1425"/>
      <c r="E522" s="579"/>
      <c r="F522" s="670" t="str">
        <f>IFERROR(VLOOKUP(A522,Factura1_0!$K$5:$K$234,1,0),"1")</f>
        <v>1</v>
      </c>
      <c r="G522" s="670">
        <f>IFERROR(VLOOKUP(A522,Boleta1_0!$K$5:$K$234,1,0),1)</f>
        <v>1</v>
      </c>
      <c r="H522" s="670">
        <f>IFERROR(VLOOKUP(A522,'Servicios Públicos1_0'!$K$5:$K$233,1,0),1)</f>
        <v>1</v>
      </c>
      <c r="I522" s="670">
        <f>IFERROR(VLOOKUP(A522,'Nota de Débito1_0'!$K$5:$K$234,1,0),1)</f>
        <v>1</v>
      </c>
      <c r="J522" s="670">
        <f>IFERROR(VLOOKUP(A522,'Nota de Crédito1_0'!$K$5:$K$234,1,0),1)</f>
        <v>1</v>
      </c>
      <c r="K522" s="670">
        <f>IFERROR(VLOOKUP(A522,Retenciones1_0!$K$5:$K$234,1,0),1)</f>
        <v>1</v>
      </c>
      <c r="L522" s="670">
        <f>IFERROR(VLOOKUP(A522,Percepciones1_0!$K$5:$K$234,1,0),1)</f>
        <v>1</v>
      </c>
      <c r="M522" s="670">
        <f>IFERROR(VLOOKUP(A522,Guía1_0!$K$5:$K$235,1,0),1)</f>
        <v>1</v>
      </c>
      <c r="N522" s="670">
        <f>IFERROR(VLOOKUP(A522,'Resumen Diario1_1'!$K$5:$K$233,1,0),1)</f>
        <v>1</v>
      </c>
      <c r="O522" s="670">
        <f>IFERROR(VLOOKUP(A522,'Comunicación de Baja1_0'!$K$5:$K$233,1,0),1)</f>
        <v>1</v>
      </c>
      <c r="P522" s="670">
        <f>IFERROR(VLOOKUP(A522,'Resumen de reversiones1_0'!$K$5:$K$1000,1,0),1)</f>
        <v>1</v>
      </c>
      <c r="Q522" s="1404">
        <f>IFERROR(VLOOKUP(A522,Factura2_0!$N$5:$N$1045,1,0),1)</f>
        <v>1</v>
      </c>
      <c r="R522" s="670">
        <f>IFERROR(VLOOKUP($A522,Boleta2_0!$N$5:$N$1106,1,0),1)</f>
        <v>1</v>
      </c>
      <c r="S522" s="1404">
        <f>IFERROR(VLOOKUP($A522,'Servicios Públicos2_0'!$N$5:$N$262,1,0),1)</f>
        <v>1</v>
      </c>
      <c r="T522" s="670">
        <f>IFERROR(VLOOKUP($A522,NotaCredito2_0!$N$5:$N$256,1,0),1)</f>
        <v>1</v>
      </c>
      <c r="U522" s="670">
        <f>IFERROR(VLOOKUP($A522,NotaDebito2_0!$N$5:$N$253,1,0),1)</f>
        <v>1</v>
      </c>
      <c r="V522" s="670">
        <f>IFERROR(VLOOKUP($A522,General!$C$5:$C$233,1,0),1)</f>
        <v>1</v>
      </c>
      <c r="W522" s="670">
        <f>IFERROR(VLOOKUP($A522,Firma!$H$5:$H$233,1,0),1)</f>
        <v>1</v>
      </c>
      <c r="X522" s="425" t="s">
        <v>2029</v>
      </c>
      <c r="Y522" s="1477" t="str">
        <f t="shared" si="8"/>
        <v/>
      </c>
    </row>
    <row r="523" spans="1:25" customFormat="1">
      <c r="A523" s="1439" t="s">
        <v>2027</v>
      </c>
      <c r="B523" s="1425" t="s">
        <v>2026</v>
      </c>
      <c r="C523" s="1425"/>
      <c r="D523" s="1425"/>
      <c r="E523" s="579"/>
      <c r="F523" s="670" t="str">
        <f>IFERROR(VLOOKUP(A523,Factura1_0!$K$5:$K$234,1,0),"1")</f>
        <v>1</v>
      </c>
      <c r="G523" s="670">
        <f>IFERROR(VLOOKUP(A523,Boleta1_0!$K$5:$K$234,1,0),1)</f>
        <v>1</v>
      </c>
      <c r="H523" s="670">
        <f>IFERROR(VLOOKUP(A523,'Servicios Públicos1_0'!$K$5:$K$233,1,0),1)</f>
        <v>1</v>
      </c>
      <c r="I523" s="670">
        <f>IFERROR(VLOOKUP(A523,'Nota de Débito1_0'!$K$5:$K$234,1,0),1)</f>
        <v>1</v>
      </c>
      <c r="J523" s="670">
        <f>IFERROR(VLOOKUP(A523,'Nota de Crédito1_0'!$K$5:$K$234,1,0),1)</f>
        <v>1</v>
      </c>
      <c r="K523" s="670">
        <f>IFERROR(VLOOKUP(A523,Retenciones1_0!$K$5:$K$234,1,0),1)</f>
        <v>1</v>
      </c>
      <c r="L523" s="670">
        <f>IFERROR(VLOOKUP(A523,Percepciones1_0!$K$5:$K$234,1,0),1)</f>
        <v>1</v>
      </c>
      <c r="M523" s="670">
        <f>IFERROR(VLOOKUP(A523,Guía1_0!$K$5:$K$235,1,0),1)</f>
        <v>1</v>
      </c>
      <c r="N523" s="670">
        <f>IFERROR(VLOOKUP(A523,'Resumen Diario1_1'!$K$5:$K$233,1,0),1)</f>
        <v>1</v>
      </c>
      <c r="O523" s="670">
        <f>IFERROR(VLOOKUP(A523,'Comunicación de Baja1_0'!$K$5:$K$233,1,0),1)</f>
        <v>1</v>
      </c>
      <c r="P523" s="670">
        <f>IFERROR(VLOOKUP(A523,'Resumen de reversiones1_0'!$K$5:$K$1000,1,0),1)</f>
        <v>1</v>
      </c>
      <c r="Q523" s="1404">
        <f>IFERROR(VLOOKUP(A523,Factura2_0!$N$5:$N$1045,1,0),1)</f>
        <v>1</v>
      </c>
      <c r="R523" s="670">
        <f>IFERROR(VLOOKUP($A523,Boleta2_0!$N$5:$N$1106,1,0),1)</f>
        <v>1</v>
      </c>
      <c r="S523" s="1404">
        <f>IFERROR(VLOOKUP($A523,'Servicios Públicos2_0'!$N$5:$N$262,1,0),1)</f>
        <v>1</v>
      </c>
      <c r="T523" s="670">
        <f>IFERROR(VLOOKUP($A523,NotaCredito2_0!$N$5:$N$256,1,0),1)</f>
        <v>1</v>
      </c>
      <c r="U523" s="670">
        <f>IFERROR(VLOOKUP($A523,NotaDebito2_0!$N$5:$N$253,1,0),1)</f>
        <v>1</v>
      </c>
      <c r="V523" s="670">
        <f>IFERROR(VLOOKUP($A523,General!$C$5:$C$233,1,0),1)</f>
        <v>1</v>
      </c>
      <c r="W523" s="670">
        <f>IFERROR(VLOOKUP($A523,Firma!$H$5:$H$233,1,0),1)</f>
        <v>1</v>
      </c>
      <c r="X523" s="425" t="s">
        <v>2027</v>
      </c>
      <c r="Y523" s="1477" t="str">
        <f t="shared" si="8"/>
        <v/>
      </c>
    </row>
    <row r="524" spans="1:25" customFormat="1">
      <c r="A524" s="1439" t="s">
        <v>2025</v>
      </c>
      <c r="B524" s="1425" t="s">
        <v>2024</v>
      </c>
      <c r="C524" s="1425"/>
      <c r="D524" s="1425"/>
      <c r="E524" s="579"/>
      <c r="F524" s="670" t="str">
        <f>IFERROR(VLOOKUP(A524,Factura1_0!$K$5:$K$234,1,0),"1")</f>
        <v>1</v>
      </c>
      <c r="G524" s="670">
        <f>IFERROR(VLOOKUP(A524,Boleta1_0!$K$5:$K$234,1,0),1)</f>
        <v>1</v>
      </c>
      <c r="H524" s="670">
        <f>IFERROR(VLOOKUP(A524,'Servicios Públicos1_0'!$K$5:$K$233,1,0),1)</f>
        <v>1</v>
      </c>
      <c r="I524" s="670">
        <f>IFERROR(VLOOKUP(A524,'Nota de Débito1_0'!$K$5:$K$234,1,0),1)</f>
        <v>1</v>
      </c>
      <c r="J524" s="670">
        <f>IFERROR(VLOOKUP(A524,'Nota de Crédito1_0'!$K$5:$K$234,1,0),1)</f>
        <v>1</v>
      </c>
      <c r="K524" s="670">
        <f>IFERROR(VLOOKUP(A524,Retenciones1_0!$K$5:$K$234,1,0),1)</f>
        <v>1</v>
      </c>
      <c r="L524" s="670">
        <f>IFERROR(VLOOKUP(A524,Percepciones1_0!$K$5:$K$234,1,0),1)</f>
        <v>1</v>
      </c>
      <c r="M524" s="670">
        <f>IFERROR(VLOOKUP(A524,Guía1_0!$K$5:$K$235,1,0),1)</f>
        <v>1</v>
      </c>
      <c r="N524" s="670">
        <f>IFERROR(VLOOKUP(A524,'Resumen Diario1_1'!$K$5:$K$233,1,0),1)</f>
        <v>1</v>
      </c>
      <c r="O524" s="670">
        <f>IFERROR(VLOOKUP(A524,'Comunicación de Baja1_0'!$K$5:$K$233,1,0),1)</f>
        <v>1</v>
      </c>
      <c r="P524" s="670">
        <f>IFERROR(VLOOKUP(A524,'Resumen de reversiones1_0'!$K$5:$K$1000,1,0),1)</f>
        <v>1</v>
      </c>
      <c r="Q524" s="1404">
        <f>IFERROR(VLOOKUP(A524,Factura2_0!$N$5:$N$1045,1,0),1)</f>
        <v>1</v>
      </c>
      <c r="R524" s="670">
        <f>IFERROR(VLOOKUP($A524,Boleta2_0!$N$5:$N$1106,1,0),1)</f>
        <v>1</v>
      </c>
      <c r="S524" s="1404">
        <f>IFERROR(VLOOKUP($A524,'Servicios Públicos2_0'!$N$5:$N$262,1,0),1)</f>
        <v>1</v>
      </c>
      <c r="T524" s="670">
        <f>IFERROR(VLOOKUP($A524,NotaCredito2_0!$N$5:$N$256,1,0),1)</f>
        <v>1</v>
      </c>
      <c r="U524" s="670">
        <f>IFERROR(VLOOKUP($A524,NotaDebito2_0!$N$5:$N$253,1,0),1)</f>
        <v>1</v>
      </c>
      <c r="V524" s="670">
        <f>IFERROR(VLOOKUP($A524,General!$C$5:$C$233,1,0),1)</f>
        <v>1</v>
      </c>
      <c r="W524" s="670">
        <f>IFERROR(VLOOKUP($A524,Firma!$H$5:$H$233,1,0),1)</f>
        <v>1</v>
      </c>
      <c r="X524" s="425" t="s">
        <v>2025</v>
      </c>
      <c r="Y524" s="1477" t="str">
        <f t="shared" si="8"/>
        <v/>
      </c>
    </row>
    <row r="525" spans="1:25" customFormat="1">
      <c r="A525" s="1439" t="s">
        <v>2023</v>
      </c>
      <c r="B525" s="1425" t="s">
        <v>238</v>
      </c>
      <c r="C525" s="1425"/>
      <c r="D525" s="1425"/>
      <c r="E525" s="579"/>
      <c r="F525" s="670" t="str">
        <f>IFERROR(VLOOKUP(A525,Factura1_0!$K$5:$K$234,1,0),"1")</f>
        <v>1</v>
      </c>
      <c r="G525" s="670">
        <f>IFERROR(VLOOKUP(A525,Boleta1_0!$K$5:$K$234,1,0),1)</f>
        <v>1</v>
      </c>
      <c r="H525" s="670">
        <f>IFERROR(VLOOKUP(A525,'Servicios Públicos1_0'!$K$5:$K$233,1,0),1)</f>
        <v>1</v>
      </c>
      <c r="I525" s="670">
        <f>IFERROR(VLOOKUP(A525,'Nota de Débito1_0'!$K$5:$K$234,1,0),1)</f>
        <v>1</v>
      </c>
      <c r="J525" s="670">
        <f>IFERROR(VLOOKUP(A525,'Nota de Crédito1_0'!$K$5:$K$234,1,0),1)</f>
        <v>1</v>
      </c>
      <c r="K525" s="670">
        <f>IFERROR(VLOOKUP(A525,Retenciones1_0!$K$5:$K$234,1,0),1)</f>
        <v>1</v>
      </c>
      <c r="L525" s="670">
        <f>IFERROR(VLOOKUP(A525,Percepciones1_0!$K$5:$K$234,1,0),1)</f>
        <v>1</v>
      </c>
      <c r="M525" s="670">
        <f>IFERROR(VLOOKUP(A525,Guía1_0!$K$5:$K$235,1,0),1)</f>
        <v>1</v>
      </c>
      <c r="N525" s="670">
        <f>IFERROR(VLOOKUP(A525,'Resumen Diario1_1'!$K$5:$K$233,1,0),1)</f>
        <v>1</v>
      </c>
      <c r="O525" s="670" t="str">
        <f>IFERROR(VLOOKUP(A525,'Comunicación de Baja1_0'!$K$5:$K$233,1,0),1)</f>
        <v>2398</v>
      </c>
      <c r="P525" s="670">
        <f>IFERROR(VLOOKUP(A525,'Resumen de reversiones1_0'!$K$5:$K$1000,1,0),1)</f>
        <v>1</v>
      </c>
      <c r="Q525" s="1404">
        <f>IFERROR(VLOOKUP(A525,Factura2_0!$N$5:$N$1045,1,0),1)</f>
        <v>1</v>
      </c>
      <c r="R525" s="670">
        <f>IFERROR(VLOOKUP($A525,Boleta2_0!$N$5:$N$1106,1,0),1)</f>
        <v>1</v>
      </c>
      <c r="S525" s="1404">
        <f>IFERROR(VLOOKUP($A525,'Servicios Públicos2_0'!$N$5:$N$262,1,0),1)</f>
        <v>1</v>
      </c>
      <c r="T525" s="670">
        <f>IFERROR(VLOOKUP($A525,NotaCredito2_0!$N$5:$N$256,1,0),1)</f>
        <v>1</v>
      </c>
      <c r="U525" s="670">
        <f>IFERROR(VLOOKUP($A525,NotaDebito2_0!$N$5:$N$253,1,0),1)</f>
        <v>1</v>
      </c>
      <c r="V525" s="670">
        <f>IFERROR(VLOOKUP($A525,General!$C$5:$C$233,1,0),1)</f>
        <v>1</v>
      </c>
      <c r="W525" s="670">
        <f>IFERROR(VLOOKUP($A525,Firma!$H$5:$H$233,1,0),1)</f>
        <v>1</v>
      </c>
      <c r="X525" s="425" t="s">
        <v>2023</v>
      </c>
      <c r="Y525" s="1477" t="str">
        <f t="shared" si="8"/>
        <v>2398</v>
      </c>
    </row>
    <row r="526" spans="1:25" customFormat="1">
      <c r="A526" s="1439" t="s">
        <v>714</v>
      </c>
      <c r="B526" s="1425" t="s">
        <v>716</v>
      </c>
      <c r="C526" s="1425"/>
      <c r="D526" s="1425"/>
      <c r="E526" s="579"/>
      <c r="F526" s="670" t="str">
        <f>IFERROR(VLOOKUP(A526,Factura1_0!$K$5:$K$234,1,0),"1")</f>
        <v>1</v>
      </c>
      <c r="G526" s="670">
        <f>IFERROR(VLOOKUP(A526,Boleta1_0!$K$5:$K$234,1,0),1)</f>
        <v>1</v>
      </c>
      <c r="H526" s="670">
        <f>IFERROR(VLOOKUP(A526,'Servicios Públicos1_0'!$K$5:$K$233,1,0),1)</f>
        <v>1</v>
      </c>
      <c r="I526" s="670">
        <f>IFERROR(VLOOKUP(A526,'Nota de Débito1_0'!$K$5:$K$234,1,0),1)</f>
        <v>1</v>
      </c>
      <c r="J526" s="670" t="str">
        <f>IFERROR(VLOOKUP(A526,'Nota de Crédito1_0'!$K$5:$K$234,1,0),1)</f>
        <v>2399</v>
      </c>
      <c r="K526" s="670">
        <f>IFERROR(VLOOKUP(A526,Retenciones1_0!$K$5:$K$234,1,0),1)</f>
        <v>1</v>
      </c>
      <c r="L526" s="670">
        <f>IFERROR(VLOOKUP(A526,Percepciones1_0!$K$5:$K$234,1,0),1)</f>
        <v>1</v>
      </c>
      <c r="M526" s="670">
        <f>IFERROR(VLOOKUP(A526,Guía1_0!$K$5:$K$235,1,0),1)</f>
        <v>1</v>
      </c>
      <c r="N526" s="670">
        <f>IFERROR(VLOOKUP(A526,'Resumen Diario1_1'!$K$5:$K$233,1,0),1)</f>
        <v>1</v>
      </c>
      <c r="O526" s="670">
        <f>IFERROR(VLOOKUP(A526,'Comunicación de Baja1_0'!$K$5:$K$233,1,0),1)</f>
        <v>1</v>
      </c>
      <c r="P526" s="670">
        <f>IFERROR(VLOOKUP(A526,'Resumen de reversiones1_0'!$K$5:$K$1000,1,0),1)</f>
        <v>1</v>
      </c>
      <c r="Q526" s="1404">
        <f>IFERROR(VLOOKUP(A526,Factura2_0!$N$5:$N$1045,1,0),1)</f>
        <v>1</v>
      </c>
      <c r="R526" s="670">
        <f>IFERROR(VLOOKUP($A526,Boleta2_0!$N$5:$N$1106,1,0),1)</f>
        <v>1</v>
      </c>
      <c r="S526" s="1404">
        <f>IFERROR(VLOOKUP($A526,'Servicios Públicos2_0'!$N$5:$N$262,1,0),1)</f>
        <v>1</v>
      </c>
      <c r="T526" s="670" t="str">
        <f>IFERROR(VLOOKUP($A526,NotaCredito2_0!$N$5:$N$256,1,0),1)</f>
        <v>2399</v>
      </c>
      <c r="U526" s="670">
        <f>IFERROR(VLOOKUP($A526,NotaDebito2_0!$N$5:$N$253,1,0),1)</f>
        <v>1</v>
      </c>
      <c r="V526" s="670">
        <f>IFERROR(VLOOKUP($A526,General!$C$5:$C$233,1,0),1)</f>
        <v>1</v>
      </c>
      <c r="W526" s="670">
        <f>IFERROR(VLOOKUP($A526,Firma!$H$5:$H$233,1,0),1)</f>
        <v>1</v>
      </c>
      <c r="X526" s="425" t="s">
        <v>714</v>
      </c>
      <c r="Y526" s="1477" t="str">
        <f t="shared" si="8"/>
        <v>2399</v>
      </c>
    </row>
    <row r="527" spans="1:25" customFormat="1">
      <c r="A527" s="1439" t="s">
        <v>812</v>
      </c>
      <c r="B527" s="1425" t="s">
        <v>2022</v>
      </c>
      <c r="C527" s="1425"/>
      <c r="D527" s="1425"/>
      <c r="E527" s="579"/>
      <c r="F527" s="670" t="str">
        <f>IFERROR(VLOOKUP(A527,Factura1_0!$K$5:$K$234,1,0),"1")</f>
        <v>1</v>
      </c>
      <c r="G527" s="670">
        <f>IFERROR(VLOOKUP(A527,Boleta1_0!$K$5:$K$234,1,0),1)</f>
        <v>1</v>
      </c>
      <c r="H527" s="670">
        <f>IFERROR(VLOOKUP(A527,'Servicios Públicos1_0'!$K$5:$K$233,1,0),1)</f>
        <v>1</v>
      </c>
      <c r="I527" s="670" t="str">
        <f>IFERROR(VLOOKUP(A527,'Nota de Débito1_0'!$K$5:$K$234,1,0),1)</f>
        <v>2400</v>
      </c>
      <c r="J527" s="670">
        <f>IFERROR(VLOOKUP(A527,'Nota de Crédito1_0'!$K$5:$K$234,1,0),1)</f>
        <v>1</v>
      </c>
      <c r="K527" s="670">
        <f>IFERROR(VLOOKUP(A527,Retenciones1_0!$K$5:$K$234,1,0),1)</f>
        <v>1</v>
      </c>
      <c r="L527" s="670">
        <f>IFERROR(VLOOKUP(A527,Percepciones1_0!$K$5:$K$234,1,0),1)</f>
        <v>1</v>
      </c>
      <c r="M527" s="670">
        <f>IFERROR(VLOOKUP(A527,Guía1_0!$K$5:$K$235,1,0),1)</f>
        <v>1</v>
      </c>
      <c r="N527" s="670">
        <f>IFERROR(VLOOKUP(A527,'Resumen Diario1_1'!$K$5:$K$233,1,0),1)</f>
        <v>1</v>
      </c>
      <c r="O527" s="670">
        <f>IFERROR(VLOOKUP(A527,'Comunicación de Baja1_0'!$K$5:$K$233,1,0),1)</f>
        <v>1</v>
      </c>
      <c r="P527" s="670">
        <f>IFERROR(VLOOKUP(A527,'Resumen de reversiones1_0'!$K$5:$K$1000,1,0),1)</f>
        <v>1</v>
      </c>
      <c r="Q527" s="1404">
        <f>IFERROR(VLOOKUP(A527,Factura2_0!$N$5:$N$1045,1,0),1)</f>
        <v>1</v>
      </c>
      <c r="R527" s="670">
        <f>IFERROR(VLOOKUP($A527,Boleta2_0!$N$5:$N$1106,1,0),1)</f>
        <v>1</v>
      </c>
      <c r="S527" s="1404">
        <f>IFERROR(VLOOKUP($A527,'Servicios Públicos2_0'!$N$5:$N$262,1,0),1)</f>
        <v>1</v>
      </c>
      <c r="T527" s="670">
        <f>IFERROR(VLOOKUP($A527,NotaCredito2_0!$N$5:$N$256,1,0),1)</f>
        <v>1</v>
      </c>
      <c r="U527" s="670" t="str">
        <f>IFERROR(VLOOKUP($A527,NotaDebito2_0!$N$5:$N$253,1,0),1)</f>
        <v>2400</v>
      </c>
      <c r="V527" s="670">
        <f>IFERROR(VLOOKUP($A527,General!$C$5:$C$233,1,0),1)</f>
        <v>1</v>
      </c>
      <c r="W527" s="670">
        <f>IFERROR(VLOOKUP($A527,Firma!$H$5:$H$233,1,0),1)</f>
        <v>1</v>
      </c>
      <c r="X527" s="425" t="s">
        <v>812</v>
      </c>
      <c r="Y527" s="1477" t="str">
        <f t="shared" si="8"/>
        <v>2400</v>
      </c>
    </row>
    <row r="528" spans="1:25" customFormat="1">
      <c r="A528" s="1439" t="s">
        <v>2021</v>
      </c>
      <c r="B528" s="1425" t="s">
        <v>711</v>
      </c>
      <c r="C528" s="1425"/>
      <c r="D528" s="1425"/>
      <c r="E528" s="579"/>
      <c r="F528" s="670" t="str">
        <f>IFERROR(VLOOKUP(A528,Factura1_0!$K$5:$K$234,1,0),"1")</f>
        <v>1</v>
      </c>
      <c r="G528" s="670">
        <f>IFERROR(VLOOKUP(A528,Boleta1_0!$K$5:$K$234,1,0),1)</f>
        <v>1</v>
      </c>
      <c r="H528" s="670">
        <f>IFERROR(VLOOKUP(A528,'Servicios Públicos1_0'!$K$5:$K$233,1,0),1)</f>
        <v>1</v>
      </c>
      <c r="I528" s="670">
        <f>IFERROR(VLOOKUP(A528,'Nota de Débito1_0'!$K$5:$K$234,1,0),1)</f>
        <v>1</v>
      </c>
      <c r="J528" s="670">
        <f>IFERROR(VLOOKUP(A528,'Nota de Crédito1_0'!$K$5:$K$234,1,0),1)</f>
        <v>1</v>
      </c>
      <c r="K528" s="670">
        <f>IFERROR(VLOOKUP(A528,Retenciones1_0!$K$5:$K$234,1,0),1)</f>
        <v>1</v>
      </c>
      <c r="L528" s="670">
        <f>IFERROR(VLOOKUP(A528,Percepciones1_0!$K$5:$K$234,1,0),1)</f>
        <v>1</v>
      </c>
      <c r="M528" s="670">
        <f>IFERROR(VLOOKUP(A528,Guía1_0!$K$5:$K$235,1,0),1)</f>
        <v>1</v>
      </c>
      <c r="N528" s="670">
        <f>IFERROR(VLOOKUP(A528,'Resumen Diario1_1'!$K$5:$K$233,1,0),1)</f>
        <v>1</v>
      </c>
      <c r="O528" s="670">
        <f>IFERROR(VLOOKUP(A528,'Comunicación de Baja1_0'!$K$5:$K$233,1,0),1)</f>
        <v>1</v>
      </c>
      <c r="P528" s="670">
        <f>IFERROR(VLOOKUP(A528,'Resumen de reversiones1_0'!$K$5:$K$1000,1,0),1)</f>
        <v>1</v>
      </c>
      <c r="Q528" s="1404">
        <f>IFERROR(VLOOKUP(A528,Factura2_0!$N$5:$N$1045,1,0),1)</f>
        <v>1</v>
      </c>
      <c r="R528" s="670">
        <f>IFERROR(VLOOKUP($A528,Boleta2_0!$N$5:$N$1106,1,0),1)</f>
        <v>1</v>
      </c>
      <c r="S528" s="1404">
        <f>IFERROR(VLOOKUP($A528,'Servicios Públicos2_0'!$N$5:$N$262,1,0),1)</f>
        <v>1</v>
      </c>
      <c r="T528" s="670">
        <f>IFERROR(VLOOKUP($A528,NotaCredito2_0!$N$5:$N$256,1,0),1)</f>
        <v>1</v>
      </c>
      <c r="U528" s="670">
        <f>IFERROR(VLOOKUP($A528,NotaDebito2_0!$N$5:$N$253,1,0),1)</f>
        <v>1</v>
      </c>
      <c r="V528" s="670">
        <f>IFERROR(VLOOKUP($A528,General!$C$5:$C$233,1,0),1)</f>
        <v>1</v>
      </c>
      <c r="W528" s="670">
        <f>IFERROR(VLOOKUP($A528,Firma!$H$5:$H$233,1,0),1)</f>
        <v>1</v>
      </c>
      <c r="X528" s="425" t="s">
        <v>2021</v>
      </c>
      <c r="Y528" s="1477" t="str">
        <f t="shared" si="8"/>
        <v/>
      </c>
    </row>
    <row r="529" spans="1:25" customFormat="1">
      <c r="A529" s="1439" t="s">
        <v>2020</v>
      </c>
      <c r="B529" s="1425" t="s">
        <v>2019</v>
      </c>
      <c r="C529" s="1425"/>
      <c r="D529" s="1425"/>
      <c r="E529" s="579"/>
      <c r="F529" s="670" t="str">
        <f>IFERROR(VLOOKUP(A529,Factura1_0!$K$5:$K$234,1,0),"1")</f>
        <v>1</v>
      </c>
      <c r="G529" s="670">
        <f>IFERROR(VLOOKUP(A529,Boleta1_0!$K$5:$K$234,1,0),1)</f>
        <v>1</v>
      </c>
      <c r="H529" s="670">
        <f>IFERROR(VLOOKUP(A529,'Servicios Públicos1_0'!$K$5:$K$233,1,0),1)</f>
        <v>1</v>
      </c>
      <c r="I529" s="670">
        <f>IFERROR(VLOOKUP(A529,'Nota de Débito1_0'!$K$5:$K$234,1,0),1)</f>
        <v>1</v>
      </c>
      <c r="J529" s="670">
        <f>IFERROR(VLOOKUP(A529,'Nota de Crédito1_0'!$K$5:$K$234,1,0),1)</f>
        <v>1</v>
      </c>
      <c r="K529" s="670">
        <f>IFERROR(VLOOKUP(A529,Retenciones1_0!$K$5:$K$234,1,0),1)</f>
        <v>1</v>
      </c>
      <c r="L529" s="670">
        <f>IFERROR(VLOOKUP(A529,Percepciones1_0!$K$5:$K$234,1,0),1)</f>
        <v>1</v>
      </c>
      <c r="M529" s="670">
        <f>IFERROR(VLOOKUP(A529,Guía1_0!$K$5:$K$235,1,0),1)</f>
        <v>1</v>
      </c>
      <c r="N529" s="670">
        <f>IFERROR(VLOOKUP(A529,'Resumen Diario1_1'!$K$5:$K$233,1,0),1)</f>
        <v>1</v>
      </c>
      <c r="O529" s="670">
        <f>IFERROR(VLOOKUP(A529,'Comunicación de Baja1_0'!$K$5:$K$233,1,0),1)</f>
        <v>1</v>
      </c>
      <c r="P529" s="670">
        <f>IFERROR(VLOOKUP(A529,'Resumen de reversiones1_0'!$K$5:$K$1000,1,0),1)</f>
        <v>1</v>
      </c>
      <c r="Q529" s="1404">
        <f>IFERROR(VLOOKUP(A529,Factura2_0!$N$5:$N$1045,1,0),1)</f>
        <v>1</v>
      </c>
      <c r="R529" s="670">
        <f>IFERROR(VLOOKUP($A529,Boleta2_0!$N$5:$N$1106,1,0),1)</f>
        <v>1</v>
      </c>
      <c r="S529" s="1404">
        <f>IFERROR(VLOOKUP($A529,'Servicios Públicos2_0'!$N$5:$N$262,1,0),1)</f>
        <v>1</v>
      </c>
      <c r="T529" s="670">
        <f>IFERROR(VLOOKUP($A529,NotaCredito2_0!$N$5:$N$256,1,0),1)</f>
        <v>1</v>
      </c>
      <c r="U529" s="670">
        <f>IFERROR(VLOOKUP($A529,NotaDebito2_0!$N$5:$N$253,1,0),1)</f>
        <v>1</v>
      </c>
      <c r="V529" s="670">
        <f>IFERROR(VLOOKUP($A529,General!$C$5:$C$233,1,0),1)</f>
        <v>1</v>
      </c>
      <c r="W529" s="670">
        <f>IFERROR(VLOOKUP($A529,Firma!$H$5:$H$233,1,0),1)</f>
        <v>1</v>
      </c>
      <c r="X529" s="425" t="s">
        <v>2020</v>
      </c>
      <c r="Y529" s="1477" t="str">
        <f t="shared" si="8"/>
        <v/>
      </c>
    </row>
    <row r="530" spans="1:25" customFormat="1">
      <c r="A530" s="1439" t="s">
        <v>2018</v>
      </c>
      <c r="B530" s="1425" t="s">
        <v>2017</v>
      </c>
      <c r="C530" s="1425"/>
      <c r="D530" s="1425"/>
      <c r="E530" s="579"/>
      <c r="F530" s="670" t="str">
        <f>IFERROR(VLOOKUP(A530,Factura1_0!$K$5:$K$234,1,0),"1")</f>
        <v>1</v>
      </c>
      <c r="G530" s="670">
        <f>IFERROR(VLOOKUP(A530,Boleta1_0!$K$5:$K$234,1,0),1)</f>
        <v>1</v>
      </c>
      <c r="H530" s="670">
        <f>IFERROR(VLOOKUP(A530,'Servicios Públicos1_0'!$K$5:$K$233,1,0),1)</f>
        <v>1</v>
      </c>
      <c r="I530" s="670">
        <f>IFERROR(VLOOKUP(A530,'Nota de Débito1_0'!$K$5:$K$234,1,0),1)</f>
        <v>1</v>
      </c>
      <c r="J530" s="670">
        <f>IFERROR(VLOOKUP(A530,'Nota de Crédito1_0'!$K$5:$K$234,1,0),1)</f>
        <v>1</v>
      </c>
      <c r="K530" s="670">
        <f>IFERROR(VLOOKUP(A530,Retenciones1_0!$K$5:$K$234,1,0),1)</f>
        <v>1</v>
      </c>
      <c r="L530" s="670">
        <f>IFERROR(VLOOKUP(A530,Percepciones1_0!$K$5:$K$234,1,0),1)</f>
        <v>1</v>
      </c>
      <c r="M530" s="670">
        <f>IFERROR(VLOOKUP(A530,Guía1_0!$K$5:$K$235,1,0),1)</f>
        <v>1</v>
      </c>
      <c r="N530" s="670">
        <f>IFERROR(VLOOKUP(A530,'Resumen Diario1_1'!$K$5:$K$233,1,0),1)</f>
        <v>1</v>
      </c>
      <c r="O530" s="670">
        <f>IFERROR(VLOOKUP(A530,'Comunicación de Baja1_0'!$K$5:$K$233,1,0),1)</f>
        <v>1</v>
      </c>
      <c r="P530" s="670">
        <f>IFERROR(VLOOKUP(A530,'Resumen de reversiones1_0'!$K$5:$K$1000,1,0),1)</f>
        <v>1</v>
      </c>
      <c r="Q530" s="1404">
        <f>IFERROR(VLOOKUP(A530,Factura2_0!$N$5:$N$1045,1,0),1)</f>
        <v>1</v>
      </c>
      <c r="R530" s="670">
        <f>IFERROR(VLOOKUP($A530,Boleta2_0!$N$5:$N$1106,1,0),1)</f>
        <v>1</v>
      </c>
      <c r="S530" s="1404">
        <f>IFERROR(VLOOKUP($A530,'Servicios Públicos2_0'!$N$5:$N$262,1,0),1)</f>
        <v>1</v>
      </c>
      <c r="T530" s="670">
        <f>IFERROR(VLOOKUP($A530,NotaCredito2_0!$N$5:$N$256,1,0),1)</f>
        <v>1</v>
      </c>
      <c r="U530" s="670">
        <f>IFERROR(VLOOKUP($A530,NotaDebito2_0!$N$5:$N$253,1,0),1)</f>
        <v>1</v>
      </c>
      <c r="V530" s="670">
        <f>IFERROR(VLOOKUP($A530,General!$C$5:$C$233,1,0),1)</f>
        <v>1</v>
      </c>
      <c r="W530" s="670">
        <f>IFERROR(VLOOKUP($A530,Firma!$H$5:$H$233,1,0),1)</f>
        <v>1</v>
      </c>
      <c r="X530" s="425" t="s">
        <v>2018</v>
      </c>
      <c r="Y530" s="1477" t="str">
        <f t="shared" si="8"/>
        <v/>
      </c>
    </row>
    <row r="531" spans="1:25" customFormat="1">
      <c r="A531" s="1439" t="s">
        <v>2016</v>
      </c>
      <c r="B531" s="1425" t="s">
        <v>219</v>
      </c>
      <c r="C531" s="1425"/>
      <c r="D531" s="1425"/>
      <c r="E531" s="579"/>
      <c r="F531" s="670" t="str">
        <f>IFERROR(VLOOKUP(A531,Factura1_0!$K$5:$K$234,1,0),"1")</f>
        <v>1</v>
      </c>
      <c r="G531" s="670">
        <f>IFERROR(VLOOKUP(A531,Boleta1_0!$K$5:$K$234,1,0),1)</f>
        <v>1</v>
      </c>
      <c r="H531" s="670">
        <f>IFERROR(VLOOKUP(A531,'Servicios Públicos1_0'!$K$5:$K$233,1,0),1)</f>
        <v>1</v>
      </c>
      <c r="I531" s="670" t="str">
        <f>IFERROR(VLOOKUP(A531,'Nota de Débito1_0'!$K$5:$K$234,1,0),1)</f>
        <v>2404</v>
      </c>
      <c r="J531" s="670" t="str">
        <f>IFERROR(VLOOKUP(A531,'Nota de Crédito1_0'!$K$5:$K$234,1,0),1)</f>
        <v>2404</v>
      </c>
      <c r="K531" s="670">
        <f>IFERROR(VLOOKUP(A531,Retenciones1_0!$K$5:$K$234,1,0),1)</f>
        <v>1</v>
      </c>
      <c r="L531" s="670">
        <f>IFERROR(VLOOKUP(A531,Percepciones1_0!$K$5:$K$234,1,0),1)</f>
        <v>1</v>
      </c>
      <c r="M531" s="670">
        <f>IFERROR(VLOOKUP(A531,Guía1_0!$K$5:$K$235,1,0),1)</f>
        <v>1</v>
      </c>
      <c r="N531" s="670">
        <f>IFERROR(VLOOKUP(A531,'Resumen Diario1_1'!$K$5:$K$233,1,0),1)</f>
        <v>1</v>
      </c>
      <c r="O531" s="670">
        <f>IFERROR(VLOOKUP(A531,'Comunicación de Baja1_0'!$K$5:$K$233,1,0),1)</f>
        <v>1</v>
      </c>
      <c r="P531" s="670">
        <f>IFERROR(VLOOKUP(A531,'Resumen de reversiones1_0'!$K$5:$K$1000,1,0),1)</f>
        <v>1</v>
      </c>
      <c r="Q531" s="1404">
        <f>IFERROR(VLOOKUP(A531,Factura2_0!$N$5:$N$1045,1,0),1)</f>
        <v>1</v>
      </c>
      <c r="R531" s="670">
        <f>IFERROR(VLOOKUP($A531,Boleta2_0!$N$5:$N$1106,1,0),1)</f>
        <v>1</v>
      </c>
      <c r="S531" s="1404">
        <f>IFERROR(VLOOKUP($A531,'Servicios Públicos2_0'!$N$5:$N$262,1,0),1)</f>
        <v>1</v>
      </c>
      <c r="T531" s="670" t="str">
        <f>IFERROR(VLOOKUP($A531,NotaCredito2_0!$N$5:$N$256,1,0),1)</f>
        <v>2404</v>
      </c>
      <c r="U531" s="670" t="str">
        <f>IFERROR(VLOOKUP($A531,NotaDebito2_0!$N$5:$N$253,1,0),1)</f>
        <v>2404</v>
      </c>
      <c r="V531" s="670">
        <f>IFERROR(VLOOKUP($A531,General!$C$5:$C$233,1,0),1)</f>
        <v>1</v>
      </c>
      <c r="W531" s="670">
        <f>IFERROR(VLOOKUP($A531,Firma!$H$5:$H$233,1,0),1)</f>
        <v>1</v>
      </c>
      <c r="X531" s="425" t="s">
        <v>2016</v>
      </c>
      <c r="Y531" s="1477" t="str">
        <f t="shared" si="8"/>
        <v>2404</v>
      </c>
    </row>
    <row r="532" spans="1:25" customFormat="1">
      <c r="A532" s="1439" t="s">
        <v>2015</v>
      </c>
      <c r="B532" s="1425" t="s">
        <v>2014</v>
      </c>
      <c r="C532" s="1425"/>
      <c r="D532" s="1425"/>
      <c r="E532" s="579"/>
      <c r="F532" s="670" t="str">
        <f>IFERROR(VLOOKUP(A532,Factura1_0!$K$5:$K$234,1,0),"1")</f>
        <v>1</v>
      </c>
      <c r="G532" s="670">
        <f>IFERROR(VLOOKUP(A532,Boleta1_0!$K$5:$K$234,1,0),1)</f>
        <v>1</v>
      </c>
      <c r="H532" s="670">
        <f>IFERROR(VLOOKUP(A532,'Servicios Públicos1_0'!$K$5:$K$233,1,0),1)</f>
        <v>1</v>
      </c>
      <c r="I532" s="670">
        <f>IFERROR(VLOOKUP(A532,'Nota de Débito1_0'!$K$5:$K$234,1,0),1)</f>
        <v>1</v>
      </c>
      <c r="J532" s="670">
        <f>IFERROR(VLOOKUP(A532,'Nota de Crédito1_0'!$K$5:$K$234,1,0),1)</f>
        <v>1</v>
      </c>
      <c r="K532" s="670">
        <f>IFERROR(VLOOKUP(A532,Retenciones1_0!$K$5:$K$234,1,0),1)</f>
        <v>1</v>
      </c>
      <c r="L532" s="670">
        <f>IFERROR(VLOOKUP(A532,Percepciones1_0!$K$5:$K$234,1,0),1)</f>
        <v>1</v>
      </c>
      <c r="M532" s="670">
        <f>IFERROR(VLOOKUP(A532,Guía1_0!$K$5:$K$235,1,0),1)</f>
        <v>1</v>
      </c>
      <c r="N532" s="670">
        <f>IFERROR(VLOOKUP(A532,'Resumen Diario1_1'!$K$5:$K$233,1,0),1)</f>
        <v>1</v>
      </c>
      <c r="O532" s="670">
        <f>IFERROR(VLOOKUP(A532,'Comunicación de Baja1_0'!$K$5:$K$233,1,0),1)</f>
        <v>1</v>
      </c>
      <c r="P532" s="670">
        <f>IFERROR(VLOOKUP(A532,'Resumen de reversiones1_0'!$K$5:$K$1000,1,0),1)</f>
        <v>1</v>
      </c>
      <c r="Q532" s="1404">
        <f>IFERROR(VLOOKUP(A532,Factura2_0!$N$5:$N$1045,1,0),1)</f>
        <v>1</v>
      </c>
      <c r="R532" s="670">
        <f>IFERROR(VLOOKUP($A532,Boleta2_0!$N$5:$N$1106,1,0),1)</f>
        <v>1</v>
      </c>
      <c r="S532" s="1404">
        <f>IFERROR(VLOOKUP($A532,'Servicios Públicos2_0'!$N$5:$N$262,1,0),1)</f>
        <v>1</v>
      </c>
      <c r="T532" s="670">
        <f>IFERROR(VLOOKUP($A532,NotaCredito2_0!$N$5:$N$256,1,0),1)</f>
        <v>1</v>
      </c>
      <c r="U532" s="670">
        <f>IFERROR(VLOOKUP($A532,NotaDebito2_0!$N$5:$N$253,1,0),1)</f>
        <v>1</v>
      </c>
      <c r="V532" s="670">
        <f>IFERROR(VLOOKUP($A532,General!$C$5:$C$233,1,0),1)</f>
        <v>1</v>
      </c>
      <c r="W532" s="670">
        <f>IFERROR(VLOOKUP($A532,Firma!$H$5:$H$233,1,0),1)</f>
        <v>1</v>
      </c>
      <c r="X532" s="425" t="s">
        <v>2015</v>
      </c>
      <c r="Y532" s="1477" t="str">
        <f t="shared" si="8"/>
        <v/>
      </c>
    </row>
    <row r="533" spans="1:25" customFormat="1">
      <c r="A533" s="1439" t="s">
        <v>2013</v>
      </c>
      <c r="B533" s="1425" t="s">
        <v>682</v>
      </c>
      <c r="C533" s="1425"/>
      <c r="D533" s="1425"/>
      <c r="E533" s="579"/>
      <c r="F533" s="670" t="str">
        <f>IFERROR(VLOOKUP(A533,Factura1_0!$K$5:$K$234,1,0),"1")</f>
        <v>2406</v>
      </c>
      <c r="G533" s="670" t="str">
        <f>IFERROR(VLOOKUP(A533,Boleta1_0!$K$5:$K$234,1,0),1)</f>
        <v>2406</v>
      </c>
      <c r="H533" s="670">
        <f>IFERROR(VLOOKUP(A533,'Servicios Públicos1_0'!$K$5:$K$233,1,0),1)</f>
        <v>1</v>
      </c>
      <c r="I533" s="670" t="str">
        <f>IFERROR(VLOOKUP(A533,'Nota de Débito1_0'!$K$5:$K$234,1,0),1)</f>
        <v>2406</v>
      </c>
      <c r="J533" s="670" t="str">
        <f>IFERROR(VLOOKUP(A533,'Nota de Crédito1_0'!$K$5:$K$234,1,0),1)</f>
        <v>2406</v>
      </c>
      <c r="K533" s="670">
        <f>IFERROR(VLOOKUP(A533,Retenciones1_0!$K$5:$K$234,1,0),1)</f>
        <v>1</v>
      </c>
      <c r="L533" s="670">
        <f>IFERROR(VLOOKUP(A533,Percepciones1_0!$K$5:$K$234,1,0),1)</f>
        <v>1</v>
      </c>
      <c r="M533" s="670">
        <f>IFERROR(VLOOKUP(A533,Guía1_0!$K$5:$K$235,1,0),1)</f>
        <v>1</v>
      </c>
      <c r="N533" s="670">
        <f>IFERROR(VLOOKUP(A533,'Resumen Diario1_1'!$K$5:$K$233,1,0),1)</f>
        <v>1</v>
      </c>
      <c r="O533" s="670">
        <f>IFERROR(VLOOKUP(A533,'Comunicación de Baja1_0'!$K$5:$K$233,1,0),1)</f>
        <v>1</v>
      </c>
      <c r="P533" s="670">
        <f>IFERROR(VLOOKUP(A533,'Resumen de reversiones1_0'!$K$5:$K$1000,1,0),1)</f>
        <v>1</v>
      </c>
      <c r="Q533" s="1404">
        <f>IFERROR(VLOOKUP(A533,Factura2_0!$N$5:$N$1045,1,0),1)</f>
        <v>1</v>
      </c>
      <c r="R533" s="670">
        <f>IFERROR(VLOOKUP($A533,Boleta2_0!$N$5:$N$1106,1,0),1)</f>
        <v>1</v>
      </c>
      <c r="S533" s="1404">
        <f>IFERROR(VLOOKUP($A533,'Servicios Públicos2_0'!$N$5:$N$262,1,0),1)</f>
        <v>1</v>
      </c>
      <c r="T533" s="670">
        <f>IFERROR(VLOOKUP($A533,NotaCredito2_0!$N$5:$N$256,1,0),1)</f>
        <v>1</v>
      </c>
      <c r="U533" s="670">
        <f>IFERROR(VLOOKUP($A533,NotaDebito2_0!$N$5:$N$253,1,0),1)</f>
        <v>1</v>
      </c>
      <c r="V533" s="670">
        <f>IFERROR(VLOOKUP($A533,General!$C$5:$C$233,1,0),1)</f>
        <v>1</v>
      </c>
      <c r="W533" s="670">
        <f>IFERROR(VLOOKUP($A533,Firma!$H$5:$H$233,1,0),1)</f>
        <v>1</v>
      </c>
      <c r="X533" s="425" t="s">
        <v>2013</v>
      </c>
      <c r="Y533" s="1477" t="str">
        <f t="shared" si="8"/>
        <v>2406</v>
      </c>
    </row>
    <row r="534" spans="1:25" customFormat="1">
      <c r="A534" s="1439" t="s">
        <v>2012</v>
      </c>
      <c r="B534" s="1425" t="s">
        <v>673</v>
      </c>
      <c r="C534" s="1425"/>
      <c r="D534" s="1425"/>
      <c r="E534" s="579"/>
      <c r="F534" s="670" t="str">
        <f>IFERROR(VLOOKUP(A534,Factura1_0!$K$5:$K$234,1,0),"1")</f>
        <v>2407</v>
      </c>
      <c r="G534" s="670" t="str">
        <f>IFERROR(VLOOKUP(A534,Boleta1_0!$K$5:$K$234,1,0),1)</f>
        <v>2407</v>
      </c>
      <c r="H534" s="670">
        <f>IFERROR(VLOOKUP(A534,'Servicios Públicos1_0'!$K$5:$K$233,1,0),1)</f>
        <v>1</v>
      </c>
      <c r="I534" s="670">
        <f>IFERROR(VLOOKUP(A534,'Nota de Débito1_0'!$K$5:$K$234,1,0),1)</f>
        <v>1</v>
      </c>
      <c r="J534" s="670">
        <f>IFERROR(VLOOKUP(A534,'Nota de Crédito1_0'!$K$5:$K$234,1,0),1)</f>
        <v>1</v>
      </c>
      <c r="K534" s="670">
        <f>IFERROR(VLOOKUP(A534,Retenciones1_0!$K$5:$K$234,1,0),1)</f>
        <v>1</v>
      </c>
      <c r="L534" s="670">
        <f>IFERROR(VLOOKUP(A534,Percepciones1_0!$K$5:$K$234,1,0),1)</f>
        <v>1</v>
      </c>
      <c r="M534" s="670">
        <f>IFERROR(VLOOKUP(A534,Guía1_0!$K$5:$K$235,1,0),1)</f>
        <v>1</v>
      </c>
      <c r="N534" s="670">
        <f>IFERROR(VLOOKUP(A534,'Resumen Diario1_1'!$K$5:$K$233,1,0),1)</f>
        <v>1</v>
      </c>
      <c r="O534" s="670">
        <f>IFERROR(VLOOKUP(A534,'Comunicación de Baja1_0'!$K$5:$K$233,1,0),1)</f>
        <v>1</v>
      </c>
      <c r="P534" s="670">
        <f>IFERROR(VLOOKUP(A534,'Resumen de reversiones1_0'!$K$5:$K$1000,1,0),1)</f>
        <v>1</v>
      </c>
      <c r="Q534" s="1404">
        <f>IFERROR(VLOOKUP(A534,Factura2_0!$N$5:$N$1045,1,0),1)</f>
        <v>1</v>
      </c>
      <c r="R534" s="670">
        <f>IFERROR(VLOOKUP($A534,Boleta2_0!$N$5:$N$1106,1,0),1)</f>
        <v>1</v>
      </c>
      <c r="S534" s="1404">
        <f>IFERROR(VLOOKUP($A534,'Servicios Públicos2_0'!$N$5:$N$262,1,0),1)</f>
        <v>1</v>
      </c>
      <c r="T534" s="670">
        <f>IFERROR(VLOOKUP($A534,NotaCredito2_0!$N$5:$N$256,1,0),1)</f>
        <v>1</v>
      </c>
      <c r="U534" s="670">
        <f>IFERROR(VLOOKUP($A534,NotaDebito2_0!$N$5:$N$253,1,0),1)</f>
        <v>1</v>
      </c>
      <c r="V534" s="670">
        <f>IFERROR(VLOOKUP($A534,General!$C$5:$C$233,1,0),1)</f>
        <v>1</v>
      </c>
      <c r="W534" s="670">
        <f>IFERROR(VLOOKUP($A534,Firma!$H$5:$H$233,1,0),1)</f>
        <v>1</v>
      </c>
      <c r="X534" s="425" t="s">
        <v>2012</v>
      </c>
      <c r="Y534" s="1477" t="str">
        <f t="shared" si="8"/>
        <v>2407</v>
      </c>
    </row>
    <row r="535" spans="1:25" customFormat="1">
      <c r="A535" s="1439" t="s">
        <v>781</v>
      </c>
      <c r="B535" s="1425" t="s">
        <v>604</v>
      </c>
      <c r="C535" s="1425"/>
      <c r="D535" s="1425"/>
      <c r="E535" s="579"/>
      <c r="F535" s="670" t="str">
        <f>IFERROR(VLOOKUP(A535,Factura1_0!$K$5:$K$234,1,0),"1")</f>
        <v>1</v>
      </c>
      <c r="G535" s="670">
        <f>IFERROR(VLOOKUP(A535,Boleta1_0!$K$5:$K$234,1,0),1)</f>
        <v>1</v>
      </c>
      <c r="H535" s="670">
        <f>IFERROR(VLOOKUP(A535,'Servicios Públicos1_0'!$K$5:$K$233,1,0),1)</f>
        <v>1</v>
      </c>
      <c r="I535" s="670">
        <f>IFERROR(VLOOKUP(A535,'Nota de Débito1_0'!$K$5:$K$234,1,0),1)</f>
        <v>1</v>
      </c>
      <c r="J535" s="670">
        <f>IFERROR(VLOOKUP(A535,'Nota de Crédito1_0'!$K$5:$K$234,1,0),1)</f>
        <v>1</v>
      </c>
      <c r="K535" s="670">
        <f>IFERROR(VLOOKUP(A535,Retenciones1_0!$K$5:$K$234,1,0),1)</f>
        <v>1</v>
      </c>
      <c r="L535" s="670">
        <f>IFERROR(VLOOKUP(A535,Percepciones1_0!$K$5:$K$234,1,0),1)</f>
        <v>1</v>
      </c>
      <c r="M535" s="670">
        <f>IFERROR(VLOOKUP(A535,Guía1_0!$K$5:$K$235,1,0),1)</f>
        <v>1</v>
      </c>
      <c r="N535" s="670">
        <f>IFERROR(VLOOKUP(A535,'Resumen Diario1_1'!$K$5:$K$233,1,0),1)</f>
        <v>1</v>
      </c>
      <c r="O535" s="670">
        <f>IFERROR(VLOOKUP(A535,'Comunicación de Baja1_0'!$K$5:$K$233,1,0),1)</f>
        <v>1</v>
      </c>
      <c r="P535" s="670">
        <f>IFERROR(VLOOKUP(A535,'Resumen de reversiones1_0'!$K$5:$K$1000,1,0),1)</f>
        <v>1</v>
      </c>
      <c r="Q535" s="1404">
        <f>IFERROR(VLOOKUP(A535,Factura2_0!$N$5:$N$1045,1,0),1)</f>
        <v>1</v>
      </c>
      <c r="R535" s="670">
        <f>IFERROR(VLOOKUP($A535,Boleta2_0!$N$5:$N$1106,1,0),1)</f>
        <v>1</v>
      </c>
      <c r="S535" s="1404">
        <f>IFERROR(VLOOKUP($A535,'Servicios Públicos2_0'!$N$5:$N$262,1,0),1)</f>
        <v>1</v>
      </c>
      <c r="T535" s="670">
        <f>IFERROR(VLOOKUP($A535,NotaCredito2_0!$N$5:$N$256,1,0),1)</f>
        <v>1</v>
      </c>
      <c r="U535" s="670">
        <f>IFERROR(VLOOKUP($A535,NotaDebito2_0!$N$5:$N$253,1,0),1)</f>
        <v>1</v>
      </c>
      <c r="V535" s="670">
        <f>IFERROR(VLOOKUP($A535,General!$C$5:$C$233,1,0),1)</f>
        <v>1</v>
      </c>
      <c r="W535" s="670">
        <f>IFERROR(VLOOKUP($A535,Firma!$H$5:$H$233,1,0),1)</f>
        <v>1</v>
      </c>
      <c r="X535" s="425" t="s">
        <v>781</v>
      </c>
      <c r="Y535" s="1477" t="str">
        <f t="shared" si="8"/>
        <v/>
      </c>
    </row>
    <row r="536" spans="1:25" customFormat="1">
      <c r="A536" s="1439" t="s">
        <v>599</v>
      </c>
      <c r="B536" s="1425" t="s">
        <v>602</v>
      </c>
      <c r="C536" s="1425"/>
      <c r="D536" s="1425"/>
      <c r="E536" s="579"/>
      <c r="F536" s="670" t="str">
        <f>IFERROR(VLOOKUP(A536,Factura1_0!$K$5:$K$234,1,0),"1")</f>
        <v>2409</v>
      </c>
      <c r="G536" s="670" t="str">
        <f>IFERROR(VLOOKUP(A536,Boleta1_0!$K$5:$K$234,1,0),1)</f>
        <v>2409</v>
      </c>
      <c r="H536" s="670" t="str">
        <f>IFERROR(VLOOKUP(A536,'Servicios Públicos1_0'!$K$5:$K$233,1,0),1)</f>
        <v>2409</v>
      </c>
      <c r="I536" s="670" t="str">
        <f>IFERROR(VLOOKUP(A536,'Nota de Débito1_0'!$K$5:$K$234,1,0),1)</f>
        <v>2409</v>
      </c>
      <c r="J536" s="670" t="str">
        <f>IFERROR(VLOOKUP(A536,'Nota de Crédito1_0'!$K$5:$K$234,1,0),1)</f>
        <v>2409</v>
      </c>
      <c r="K536" s="670">
        <f>IFERROR(VLOOKUP(A536,Retenciones1_0!$K$5:$K$234,1,0),1)</f>
        <v>1</v>
      </c>
      <c r="L536" s="670">
        <f>IFERROR(VLOOKUP(A536,Percepciones1_0!$K$5:$K$234,1,0),1)</f>
        <v>1</v>
      </c>
      <c r="M536" s="670">
        <f>IFERROR(VLOOKUP(A536,Guía1_0!$K$5:$K$235,1,0),1)</f>
        <v>1</v>
      </c>
      <c r="N536" s="670">
        <f>IFERROR(VLOOKUP(A536,'Resumen Diario1_1'!$K$5:$K$233,1,0),1)</f>
        <v>1</v>
      </c>
      <c r="O536" s="670">
        <f>IFERROR(VLOOKUP(A536,'Comunicación de Baja1_0'!$K$5:$K$233,1,0),1)</f>
        <v>1</v>
      </c>
      <c r="P536" s="670">
        <f>IFERROR(VLOOKUP(A536,'Resumen de reversiones1_0'!$K$5:$K$1000,1,0),1)</f>
        <v>1</v>
      </c>
      <c r="Q536" s="1404" t="str">
        <f>IFERROR(VLOOKUP(A536,Factura2_0!$N$5:$N$1045,1,0),1)</f>
        <v>2409</v>
      </c>
      <c r="R536" s="670" t="str">
        <f>IFERROR(VLOOKUP($A536,Boleta2_0!$N$5:$N$1106,1,0),1)</f>
        <v>2409</v>
      </c>
      <c r="S536" s="1404" t="str">
        <f>IFERROR(VLOOKUP($A536,'Servicios Públicos2_0'!$N$5:$N$262,1,0),1)</f>
        <v>2409</v>
      </c>
      <c r="T536" s="670" t="str">
        <f>IFERROR(VLOOKUP($A536,NotaCredito2_0!$N$5:$N$256,1,0),1)</f>
        <v>2409</v>
      </c>
      <c r="U536" s="670" t="str">
        <f>IFERROR(VLOOKUP($A536,NotaDebito2_0!$N$5:$N$253,1,0),1)</f>
        <v>2409</v>
      </c>
      <c r="V536" s="670">
        <f>IFERROR(VLOOKUP($A536,General!$C$5:$C$233,1,0),1)</f>
        <v>1</v>
      </c>
      <c r="W536" s="670">
        <f>IFERROR(VLOOKUP($A536,Firma!$H$5:$H$233,1,0),1)</f>
        <v>1</v>
      </c>
      <c r="X536" s="425" t="s">
        <v>599</v>
      </c>
      <c r="Y536" s="1477" t="str">
        <f t="shared" si="8"/>
        <v>2409</v>
      </c>
    </row>
    <row r="537" spans="1:25" customFormat="1">
      <c r="A537" s="1439" t="s">
        <v>600</v>
      </c>
      <c r="B537" s="1425" t="s">
        <v>603</v>
      </c>
      <c r="C537" s="1425"/>
      <c r="D537" s="1425"/>
      <c r="E537" s="579"/>
      <c r="F537" s="670" t="str">
        <f>IFERROR(VLOOKUP(A537,Factura1_0!$K$5:$K$234,1,0),"1")</f>
        <v>2410</v>
      </c>
      <c r="G537" s="670" t="str">
        <f>IFERROR(VLOOKUP(A537,Boleta1_0!$K$5:$K$234,1,0),1)</f>
        <v>2410</v>
      </c>
      <c r="H537" s="670" t="str">
        <f>IFERROR(VLOOKUP(A537,'Servicios Públicos1_0'!$K$5:$K$233,1,0),1)</f>
        <v>2410</v>
      </c>
      <c r="I537" s="670" t="str">
        <f>IFERROR(VLOOKUP(A537,'Nota de Débito1_0'!$K$5:$K$234,1,0),1)</f>
        <v>2410</v>
      </c>
      <c r="J537" s="670" t="str">
        <f>IFERROR(VLOOKUP(A537,'Nota de Crédito1_0'!$K$5:$K$234,1,0),1)</f>
        <v>2410</v>
      </c>
      <c r="K537" s="670">
        <f>IFERROR(VLOOKUP(A537,Retenciones1_0!$K$5:$K$234,1,0),1)</f>
        <v>1</v>
      </c>
      <c r="L537" s="670">
        <f>IFERROR(VLOOKUP(A537,Percepciones1_0!$K$5:$K$234,1,0),1)</f>
        <v>1</v>
      </c>
      <c r="M537" s="670">
        <f>IFERROR(VLOOKUP(A537,Guía1_0!$K$5:$K$235,1,0),1)</f>
        <v>1</v>
      </c>
      <c r="N537" s="670">
        <f>IFERROR(VLOOKUP(A537,'Resumen Diario1_1'!$K$5:$K$233,1,0),1)</f>
        <v>1</v>
      </c>
      <c r="O537" s="670">
        <f>IFERROR(VLOOKUP(A537,'Comunicación de Baja1_0'!$K$5:$K$233,1,0),1)</f>
        <v>1</v>
      </c>
      <c r="P537" s="670">
        <f>IFERROR(VLOOKUP(A537,'Resumen de reversiones1_0'!$K$5:$K$1000,1,0),1)</f>
        <v>1</v>
      </c>
      <c r="Q537" s="1404" t="str">
        <f>IFERROR(VLOOKUP(A537,Factura2_0!$N$5:$N$1045,1,0),1)</f>
        <v>2410</v>
      </c>
      <c r="R537" s="670" t="str">
        <f>IFERROR(VLOOKUP($A537,Boleta2_0!$N$5:$N$1106,1,0),1)</f>
        <v>2410</v>
      </c>
      <c r="S537" s="1404" t="str">
        <f>IFERROR(VLOOKUP($A537,'Servicios Públicos2_0'!$N$5:$N$262,1,0),1)</f>
        <v>2410</v>
      </c>
      <c r="T537" s="670" t="str">
        <f>IFERROR(VLOOKUP($A537,NotaCredito2_0!$N$5:$N$256,1,0),1)</f>
        <v>2410</v>
      </c>
      <c r="U537" s="670" t="str">
        <f>IFERROR(VLOOKUP($A537,NotaDebito2_0!$N$5:$N$253,1,0),1)</f>
        <v>2410</v>
      </c>
      <c r="V537" s="670">
        <f>IFERROR(VLOOKUP($A537,General!$C$5:$C$233,1,0),1)</f>
        <v>1</v>
      </c>
      <c r="W537" s="670">
        <f>IFERROR(VLOOKUP($A537,Firma!$H$5:$H$233,1,0),1)</f>
        <v>1</v>
      </c>
      <c r="X537" s="425" t="s">
        <v>600</v>
      </c>
      <c r="Y537" s="1477" t="str">
        <f t="shared" si="8"/>
        <v>2410</v>
      </c>
    </row>
    <row r="538" spans="1:25" customFormat="1">
      <c r="A538" s="1439" t="s">
        <v>2011</v>
      </c>
      <c r="B538" s="1425" t="s">
        <v>2010</v>
      </c>
      <c r="C538" s="1425"/>
      <c r="D538" s="1425"/>
      <c r="E538" s="579"/>
      <c r="F538" s="670" t="str">
        <f>IFERROR(VLOOKUP(A538,Factura1_0!$K$5:$K$234,1,0),"1")</f>
        <v>1</v>
      </c>
      <c r="G538" s="670">
        <f>IFERROR(VLOOKUP(A538,Boleta1_0!$K$5:$K$234,1,0),1)</f>
        <v>1</v>
      </c>
      <c r="H538" s="670">
        <f>IFERROR(VLOOKUP(A538,'Servicios Públicos1_0'!$K$5:$K$233,1,0),1)</f>
        <v>1</v>
      </c>
      <c r="I538" s="670">
        <f>IFERROR(VLOOKUP(A538,'Nota de Débito1_0'!$K$5:$K$234,1,0),1)</f>
        <v>1</v>
      </c>
      <c r="J538" s="670">
        <f>IFERROR(VLOOKUP(A538,'Nota de Crédito1_0'!$K$5:$K$234,1,0),1)</f>
        <v>1</v>
      </c>
      <c r="K538" s="670">
        <f>IFERROR(VLOOKUP(A538,Retenciones1_0!$K$5:$K$234,1,0),1)</f>
        <v>1</v>
      </c>
      <c r="L538" s="670">
        <f>IFERROR(VLOOKUP(A538,Percepciones1_0!$K$5:$K$234,1,0),1)</f>
        <v>1</v>
      </c>
      <c r="M538" s="670">
        <f>IFERROR(VLOOKUP(A538,Guía1_0!$K$5:$K$235,1,0),1)</f>
        <v>1</v>
      </c>
      <c r="N538" s="670" t="str">
        <f>IFERROR(VLOOKUP(A538,'Resumen Diario1_1'!$K$5:$K$233,1,0),1)</f>
        <v>2411</v>
      </c>
      <c r="O538" s="670">
        <f>IFERROR(VLOOKUP(A538,'Comunicación de Baja1_0'!$K$5:$K$233,1,0),1)</f>
        <v>1</v>
      </c>
      <c r="P538" s="670">
        <f>IFERROR(VLOOKUP(A538,'Resumen de reversiones1_0'!$K$5:$K$1000,1,0),1)</f>
        <v>1</v>
      </c>
      <c r="Q538" s="1404">
        <f>IFERROR(VLOOKUP(A538,Factura2_0!$N$5:$N$1045,1,0),1)</f>
        <v>1</v>
      </c>
      <c r="R538" s="670">
        <f>IFERROR(VLOOKUP($A538,Boleta2_0!$N$5:$N$1106,1,0),1)</f>
        <v>1</v>
      </c>
      <c r="S538" s="1404">
        <f>IFERROR(VLOOKUP($A538,'Servicios Públicos2_0'!$N$5:$N$262,1,0),1)</f>
        <v>1</v>
      </c>
      <c r="T538" s="670">
        <f>IFERROR(VLOOKUP($A538,NotaCredito2_0!$N$5:$N$256,1,0),1)</f>
        <v>1</v>
      </c>
      <c r="U538" s="670">
        <f>IFERROR(VLOOKUP($A538,NotaDebito2_0!$N$5:$N$253,1,0),1)</f>
        <v>1</v>
      </c>
      <c r="V538" s="670">
        <f>IFERROR(VLOOKUP($A538,General!$C$5:$C$233,1,0),1)</f>
        <v>1</v>
      </c>
      <c r="W538" s="670">
        <f>IFERROR(VLOOKUP($A538,Firma!$H$5:$H$233,1,0),1)</f>
        <v>1</v>
      </c>
      <c r="X538" s="425" t="s">
        <v>2011</v>
      </c>
      <c r="Y538" s="1477" t="str">
        <f t="shared" si="8"/>
        <v>2411</v>
      </c>
    </row>
    <row r="539" spans="1:25" customFormat="1">
      <c r="A539" s="1439" t="s">
        <v>2009</v>
      </c>
      <c r="B539" s="1425" t="s">
        <v>2008</v>
      </c>
      <c r="C539" s="1425"/>
      <c r="D539" s="1425"/>
      <c r="E539" s="579"/>
      <c r="F539" s="670" t="str">
        <f>IFERROR(VLOOKUP(A539,Factura1_0!$K$5:$K$234,1,0),"1")</f>
        <v>1</v>
      </c>
      <c r="G539" s="670">
        <f>IFERROR(VLOOKUP(A539,Boleta1_0!$K$5:$K$234,1,0),1)</f>
        <v>1</v>
      </c>
      <c r="H539" s="670">
        <f>IFERROR(VLOOKUP(A539,'Servicios Públicos1_0'!$K$5:$K$233,1,0),1)</f>
        <v>1</v>
      </c>
      <c r="I539" s="670">
        <f>IFERROR(VLOOKUP(A539,'Nota de Débito1_0'!$K$5:$K$234,1,0),1)</f>
        <v>1</v>
      </c>
      <c r="J539" s="670">
        <f>IFERROR(VLOOKUP(A539,'Nota de Crédito1_0'!$K$5:$K$234,1,0),1)</f>
        <v>1</v>
      </c>
      <c r="K539" s="670">
        <f>IFERROR(VLOOKUP(A539,Retenciones1_0!$K$5:$K$234,1,0),1)</f>
        <v>1</v>
      </c>
      <c r="L539" s="670">
        <f>IFERROR(VLOOKUP(A539,Percepciones1_0!$K$5:$K$234,1,0),1)</f>
        <v>1</v>
      </c>
      <c r="M539" s="670">
        <f>IFERROR(VLOOKUP(A539,Guía1_0!$K$5:$K$235,1,0),1)</f>
        <v>1</v>
      </c>
      <c r="N539" s="670">
        <f>IFERROR(VLOOKUP(A539,'Resumen Diario1_1'!$K$5:$K$233,1,0),1)</f>
        <v>1</v>
      </c>
      <c r="O539" s="670">
        <f>IFERROR(VLOOKUP(A539,'Comunicación de Baja1_0'!$K$5:$K$233,1,0),1)</f>
        <v>1</v>
      </c>
      <c r="P539" s="670">
        <f>IFERROR(VLOOKUP(A539,'Resumen de reversiones1_0'!$K$5:$K$1000,1,0),1)</f>
        <v>1</v>
      </c>
      <c r="Q539" s="1404">
        <f>IFERROR(VLOOKUP(A539,Factura2_0!$N$5:$N$1045,1,0),1)</f>
        <v>1</v>
      </c>
      <c r="R539" s="670">
        <f>IFERROR(VLOOKUP($A539,Boleta2_0!$N$5:$N$1106,1,0),1)</f>
        <v>1</v>
      </c>
      <c r="S539" s="1404">
        <f>IFERROR(VLOOKUP($A539,'Servicios Públicos2_0'!$N$5:$N$262,1,0),1)</f>
        <v>1</v>
      </c>
      <c r="T539" s="670">
        <f>IFERROR(VLOOKUP($A539,NotaCredito2_0!$N$5:$N$256,1,0),1)</f>
        <v>1</v>
      </c>
      <c r="U539" s="670">
        <f>IFERROR(VLOOKUP($A539,NotaDebito2_0!$N$5:$N$253,1,0),1)</f>
        <v>1</v>
      </c>
      <c r="V539" s="670">
        <f>IFERROR(VLOOKUP($A539,General!$C$5:$C$233,1,0),1)</f>
        <v>1</v>
      </c>
      <c r="W539" s="670">
        <f>IFERROR(VLOOKUP($A539,Firma!$H$5:$H$233,1,0),1)</f>
        <v>1</v>
      </c>
      <c r="X539" s="425" t="s">
        <v>2009</v>
      </c>
      <c r="Y539" s="1477" t="str">
        <f t="shared" si="8"/>
        <v/>
      </c>
    </row>
    <row r="540" spans="1:25" customFormat="1">
      <c r="A540" s="1439" t="s">
        <v>2007</v>
      </c>
      <c r="B540" s="1425" t="s">
        <v>2006</v>
      </c>
      <c r="C540" s="1425"/>
      <c r="D540" s="1425"/>
      <c r="E540" s="579"/>
      <c r="F540" s="670" t="str">
        <f>IFERROR(VLOOKUP(A540,Factura1_0!$K$5:$K$234,1,0),"1")</f>
        <v>1</v>
      </c>
      <c r="G540" s="670">
        <f>IFERROR(VLOOKUP(A540,Boleta1_0!$K$5:$K$234,1,0),1)</f>
        <v>1</v>
      </c>
      <c r="H540" s="670">
        <f>IFERROR(VLOOKUP(A540,'Servicios Públicos1_0'!$K$5:$K$233,1,0),1)</f>
        <v>1</v>
      </c>
      <c r="I540" s="670">
        <f>IFERROR(VLOOKUP(A540,'Nota de Débito1_0'!$K$5:$K$234,1,0),1)</f>
        <v>1</v>
      </c>
      <c r="J540" s="670">
        <f>IFERROR(VLOOKUP(A540,'Nota de Crédito1_0'!$K$5:$K$234,1,0),1)</f>
        <v>1</v>
      </c>
      <c r="K540" s="670">
        <f>IFERROR(VLOOKUP(A540,Retenciones1_0!$K$5:$K$234,1,0),1)</f>
        <v>1</v>
      </c>
      <c r="L540" s="670">
        <f>IFERROR(VLOOKUP(A540,Percepciones1_0!$K$5:$K$234,1,0),1)</f>
        <v>1</v>
      </c>
      <c r="M540" s="670">
        <f>IFERROR(VLOOKUP(A540,Guía1_0!$K$5:$K$235,1,0),1)</f>
        <v>1</v>
      </c>
      <c r="N540" s="670">
        <f>IFERROR(VLOOKUP(A540,'Resumen Diario1_1'!$K$5:$K$233,1,0),1)</f>
        <v>1</v>
      </c>
      <c r="O540" s="670">
        <f>IFERROR(VLOOKUP(A540,'Comunicación de Baja1_0'!$K$5:$K$233,1,0),1)</f>
        <v>1</v>
      </c>
      <c r="P540" s="670">
        <f>IFERROR(VLOOKUP(A540,'Resumen de reversiones1_0'!$K$5:$K$1000,1,0),1)</f>
        <v>1</v>
      </c>
      <c r="Q540" s="1404">
        <f>IFERROR(VLOOKUP(A540,Factura2_0!$N$5:$N$1045,1,0),1)</f>
        <v>1</v>
      </c>
      <c r="R540" s="670">
        <f>IFERROR(VLOOKUP($A540,Boleta2_0!$N$5:$N$1106,1,0),1)</f>
        <v>1</v>
      </c>
      <c r="S540" s="1404">
        <f>IFERROR(VLOOKUP($A540,'Servicios Públicos2_0'!$N$5:$N$262,1,0),1)</f>
        <v>1</v>
      </c>
      <c r="T540" s="670">
        <f>IFERROR(VLOOKUP($A540,NotaCredito2_0!$N$5:$N$256,1,0),1)</f>
        <v>1</v>
      </c>
      <c r="U540" s="670">
        <f>IFERROR(VLOOKUP($A540,NotaDebito2_0!$N$5:$N$253,1,0),1)</f>
        <v>1</v>
      </c>
      <c r="V540" s="670">
        <f>IFERROR(VLOOKUP($A540,General!$C$5:$C$233,1,0),1)</f>
        <v>1</v>
      </c>
      <c r="W540" s="670">
        <f>IFERROR(VLOOKUP($A540,Firma!$H$5:$H$233,1,0),1)</f>
        <v>1</v>
      </c>
      <c r="X540" s="425" t="s">
        <v>2007</v>
      </c>
      <c r="Y540" s="1477" t="str">
        <f t="shared" si="8"/>
        <v/>
      </c>
    </row>
    <row r="541" spans="1:25" customFormat="1">
      <c r="A541" s="1439" t="s">
        <v>729</v>
      </c>
      <c r="B541" s="1425" t="s">
        <v>731</v>
      </c>
      <c r="C541" s="1425"/>
      <c r="D541" s="1425"/>
      <c r="E541" s="579"/>
      <c r="F541" s="670" t="str">
        <f>IFERROR(VLOOKUP(A541,Factura1_0!$K$5:$K$234,1,0),"1")</f>
        <v>1</v>
      </c>
      <c r="G541" s="670">
        <f>IFERROR(VLOOKUP(A541,Boleta1_0!$K$5:$K$234,1,0),1)</f>
        <v>1</v>
      </c>
      <c r="H541" s="670">
        <f>IFERROR(VLOOKUP(A541,'Servicios Públicos1_0'!$K$5:$K$233,1,0),1)</f>
        <v>1</v>
      </c>
      <c r="I541" s="670">
        <f>IFERROR(VLOOKUP(A541,'Nota de Débito1_0'!$K$5:$K$234,1,0),1)</f>
        <v>1</v>
      </c>
      <c r="J541" s="670" t="str">
        <f>IFERROR(VLOOKUP(A541,'Nota de Crédito1_0'!$K$5:$K$234,1,0),1)</f>
        <v>2414</v>
      </c>
      <c r="K541" s="670">
        <f>IFERROR(VLOOKUP(A541,Retenciones1_0!$K$5:$K$234,1,0),1)</f>
        <v>1</v>
      </c>
      <c r="L541" s="670">
        <f>IFERROR(VLOOKUP(A541,Percepciones1_0!$K$5:$K$234,1,0),1)</f>
        <v>1</v>
      </c>
      <c r="M541" s="670">
        <f>IFERROR(VLOOKUP(A541,Guía1_0!$K$5:$K$235,1,0),1)</f>
        <v>1</v>
      </c>
      <c r="N541" s="670">
        <f>IFERROR(VLOOKUP(A541,'Resumen Diario1_1'!$K$5:$K$233,1,0),1)</f>
        <v>1</v>
      </c>
      <c r="O541" s="670">
        <f>IFERROR(VLOOKUP(A541,'Comunicación de Baja1_0'!$K$5:$K$233,1,0),1)</f>
        <v>1</v>
      </c>
      <c r="P541" s="670">
        <f>IFERROR(VLOOKUP(A541,'Resumen de reversiones1_0'!$K$5:$K$1000,1,0),1)</f>
        <v>1</v>
      </c>
      <c r="Q541" s="1404">
        <f>IFERROR(VLOOKUP(A541,Factura2_0!$N$5:$N$1045,1,0),1)</f>
        <v>1</v>
      </c>
      <c r="R541" s="670">
        <f>IFERROR(VLOOKUP($A541,Boleta2_0!$N$5:$N$1106,1,0),1)</f>
        <v>1</v>
      </c>
      <c r="S541" s="1404">
        <f>IFERROR(VLOOKUP($A541,'Servicios Públicos2_0'!$N$5:$N$262,1,0),1)</f>
        <v>1</v>
      </c>
      <c r="T541" s="670">
        <f>IFERROR(VLOOKUP($A541,NotaCredito2_0!$N$5:$N$256,1,0),1)</f>
        <v>1</v>
      </c>
      <c r="U541" s="670">
        <f>IFERROR(VLOOKUP($A541,NotaDebito2_0!$N$5:$N$253,1,0),1)</f>
        <v>1</v>
      </c>
      <c r="V541" s="670">
        <f>IFERROR(VLOOKUP($A541,General!$C$5:$C$233,1,0),1)</f>
        <v>1</v>
      </c>
      <c r="W541" s="670">
        <f>IFERROR(VLOOKUP($A541,Firma!$H$5:$H$233,1,0),1)</f>
        <v>1</v>
      </c>
      <c r="X541" s="425" t="s">
        <v>729</v>
      </c>
      <c r="Y541" s="1477" t="str">
        <f t="shared" si="8"/>
        <v>2414</v>
      </c>
    </row>
    <row r="542" spans="1:25" customFormat="1">
      <c r="A542" s="1439" t="s">
        <v>730</v>
      </c>
      <c r="B542" s="1425" t="s">
        <v>732</v>
      </c>
      <c r="C542" s="1425"/>
      <c r="D542" s="1425"/>
      <c r="E542" s="579"/>
      <c r="F542" s="670" t="str">
        <f>IFERROR(VLOOKUP(A542,Factura1_0!$K$5:$K$234,1,0),"1")</f>
        <v>1</v>
      </c>
      <c r="G542" s="670">
        <f>IFERROR(VLOOKUP(A542,Boleta1_0!$K$5:$K$234,1,0),1)</f>
        <v>1</v>
      </c>
      <c r="H542" s="670">
        <f>IFERROR(VLOOKUP(A542,'Servicios Públicos1_0'!$K$5:$K$233,1,0),1)</f>
        <v>1</v>
      </c>
      <c r="I542" s="670" t="str">
        <f>IFERROR(VLOOKUP(A542,'Nota de Débito1_0'!$K$5:$K$234,1,0),1)</f>
        <v>2415</v>
      </c>
      <c r="J542" s="670" t="str">
        <f>IFERROR(VLOOKUP(A542,'Nota de Crédito1_0'!$K$5:$K$234,1,0),1)</f>
        <v>2415</v>
      </c>
      <c r="K542" s="670">
        <f>IFERROR(VLOOKUP(A542,Retenciones1_0!$K$5:$K$234,1,0),1)</f>
        <v>1</v>
      </c>
      <c r="L542" s="670">
        <f>IFERROR(VLOOKUP(A542,Percepciones1_0!$K$5:$K$234,1,0),1)</f>
        <v>1</v>
      </c>
      <c r="M542" s="670">
        <f>IFERROR(VLOOKUP(A542,Guía1_0!$K$5:$K$235,1,0),1)</f>
        <v>1</v>
      </c>
      <c r="N542" s="670">
        <f>IFERROR(VLOOKUP(A542,'Resumen Diario1_1'!$K$5:$K$233,1,0),1)</f>
        <v>1</v>
      </c>
      <c r="O542" s="670">
        <f>IFERROR(VLOOKUP(A542,'Comunicación de Baja1_0'!$K$5:$K$233,1,0),1)</f>
        <v>1</v>
      </c>
      <c r="P542" s="670">
        <f>IFERROR(VLOOKUP(A542,'Resumen de reversiones1_0'!$K$5:$K$1000,1,0),1)</f>
        <v>1</v>
      </c>
      <c r="Q542" s="1404">
        <f>IFERROR(VLOOKUP(A542,Factura2_0!$N$5:$N$1045,1,0),1)</f>
        <v>1</v>
      </c>
      <c r="R542" s="670">
        <f>IFERROR(VLOOKUP($A542,Boleta2_0!$N$5:$N$1106,1,0),1)</f>
        <v>1</v>
      </c>
      <c r="S542" s="1404">
        <f>IFERROR(VLOOKUP($A542,'Servicios Públicos2_0'!$N$5:$N$262,1,0),1)</f>
        <v>1</v>
      </c>
      <c r="T542" s="670">
        <f>IFERROR(VLOOKUP($A542,NotaCredito2_0!$N$5:$N$256,1,0),1)</f>
        <v>1</v>
      </c>
      <c r="U542" s="670">
        <f>IFERROR(VLOOKUP($A542,NotaDebito2_0!$N$5:$N$253,1,0),1)</f>
        <v>1</v>
      </c>
      <c r="V542" s="670">
        <f>IFERROR(VLOOKUP($A542,General!$C$5:$C$233,1,0),1)</f>
        <v>1</v>
      </c>
      <c r="W542" s="670">
        <f>IFERROR(VLOOKUP($A542,Firma!$H$5:$H$233,1,0),1)</f>
        <v>1</v>
      </c>
      <c r="X542" s="425" t="s">
        <v>730</v>
      </c>
      <c r="Y542" s="1477" t="str">
        <f t="shared" si="8"/>
        <v>2415</v>
      </c>
    </row>
    <row r="543" spans="1:25" customFormat="1">
      <c r="A543" s="1439" t="s">
        <v>2005</v>
      </c>
      <c r="B543" s="1425" t="s">
        <v>2004</v>
      </c>
      <c r="C543" s="1425"/>
      <c r="D543" s="1425"/>
      <c r="E543" s="579"/>
      <c r="F543" s="670" t="str">
        <f>IFERROR(VLOOKUP(A543,Factura1_0!$K$5:$K$234,1,0),"1")</f>
        <v>2416</v>
      </c>
      <c r="G543" s="670" t="str">
        <f>IFERROR(VLOOKUP(A543,Boleta1_0!$K$5:$K$234,1,0),1)</f>
        <v>2416</v>
      </c>
      <c r="H543" s="670">
        <f>IFERROR(VLOOKUP(A543,'Servicios Públicos1_0'!$K$5:$K$233,1,0),1)</f>
        <v>1</v>
      </c>
      <c r="I543" s="670">
        <f>IFERROR(VLOOKUP(A543,'Nota de Débito1_0'!$K$5:$K$234,1,0),1)</f>
        <v>1</v>
      </c>
      <c r="J543" s="670">
        <f>IFERROR(VLOOKUP(A543,'Nota de Crédito1_0'!$K$5:$K$234,1,0),1)</f>
        <v>1</v>
      </c>
      <c r="K543" s="670">
        <f>IFERROR(VLOOKUP(A543,Retenciones1_0!$K$5:$K$234,1,0),1)</f>
        <v>1</v>
      </c>
      <c r="L543" s="670">
        <f>IFERROR(VLOOKUP(A543,Percepciones1_0!$K$5:$K$234,1,0),1)</f>
        <v>1</v>
      </c>
      <c r="M543" s="670">
        <f>IFERROR(VLOOKUP(A543,Guía1_0!$K$5:$K$235,1,0),1)</f>
        <v>1</v>
      </c>
      <c r="N543" s="670">
        <f>IFERROR(VLOOKUP(A543,'Resumen Diario1_1'!$K$5:$K$233,1,0),1)</f>
        <v>1</v>
      </c>
      <c r="O543" s="670">
        <f>IFERROR(VLOOKUP(A543,'Comunicación de Baja1_0'!$K$5:$K$233,1,0),1)</f>
        <v>1</v>
      </c>
      <c r="P543" s="670">
        <f>IFERROR(VLOOKUP(A543,'Resumen de reversiones1_0'!$K$5:$K$1000,1,0),1)</f>
        <v>1</v>
      </c>
      <c r="Q543" s="1404" t="str">
        <f>IFERROR(VLOOKUP(A543,Factura2_0!$N$5:$N$1045,1,0),1)</f>
        <v>2416</v>
      </c>
      <c r="R543" s="670" t="str">
        <f>IFERROR(VLOOKUP($A543,Boleta2_0!$N$5:$N$1106,1,0),1)</f>
        <v>2416</v>
      </c>
      <c r="S543" s="1404" t="str">
        <f>IFERROR(VLOOKUP($A543,'Servicios Públicos2_0'!$N$5:$N$262,1,0),1)</f>
        <v>2416</v>
      </c>
      <c r="T543" s="670">
        <f>IFERROR(VLOOKUP($A543,NotaCredito2_0!$N$5:$N$256,1,0),1)</f>
        <v>1</v>
      </c>
      <c r="U543" s="670" t="str">
        <f>IFERROR(VLOOKUP($A543,NotaDebito2_0!$N$5:$N$253,1,0),1)</f>
        <v>2416</v>
      </c>
      <c r="V543" s="670">
        <f>IFERROR(VLOOKUP($A543,General!$C$5:$C$233,1,0),1)</f>
        <v>1</v>
      </c>
      <c r="W543" s="670">
        <f>IFERROR(VLOOKUP($A543,Firma!$H$5:$H$233,1,0),1)</f>
        <v>1</v>
      </c>
      <c r="X543" s="425" t="s">
        <v>2005</v>
      </c>
      <c r="Y543" s="1477" t="str">
        <f t="shared" si="8"/>
        <v>2416</v>
      </c>
    </row>
    <row r="544" spans="1:25" customFormat="1">
      <c r="A544" s="1439" t="s">
        <v>2003</v>
      </c>
      <c r="B544" s="1425" t="s">
        <v>605</v>
      </c>
      <c r="C544" s="1425"/>
      <c r="D544" s="1425"/>
      <c r="E544" s="579"/>
      <c r="F544" s="670" t="str">
        <f>IFERROR(VLOOKUP(A544,Factura1_0!$K$5:$K$234,1,0),"1")</f>
        <v>1</v>
      </c>
      <c r="G544" s="670">
        <f>IFERROR(VLOOKUP(A544,Boleta1_0!$K$5:$K$234,1,0),1)</f>
        <v>1</v>
      </c>
      <c r="H544" s="670">
        <f>IFERROR(VLOOKUP(A544,'Servicios Públicos1_0'!$K$5:$K$233,1,0),1)</f>
        <v>1</v>
      </c>
      <c r="I544" s="670">
        <f>IFERROR(VLOOKUP(A544,'Nota de Débito1_0'!$K$5:$K$234,1,0),1)</f>
        <v>1</v>
      </c>
      <c r="J544" s="670">
        <f>IFERROR(VLOOKUP(A544,'Nota de Crédito1_0'!$K$5:$K$234,1,0),1)</f>
        <v>1</v>
      </c>
      <c r="K544" s="670">
        <f>IFERROR(VLOOKUP(A544,Retenciones1_0!$K$5:$K$234,1,0),1)</f>
        <v>1</v>
      </c>
      <c r="L544" s="670">
        <f>IFERROR(VLOOKUP(A544,Percepciones1_0!$K$5:$K$234,1,0),1)</f>
        <v>1</v>
      </c>
      <c r="M544" s="670">
        <f>IFERROR(VLOOKUP(A544,Guía1_0!$K$5:$K$235,1,0),1)</f>
        <v>1</v>
      </c>
      <c r="N544" s="670">
        <f>IFERROR(VLOOKUP(A544,'Resumen Diario1_1'!$K$5:$K$233,1,0),1)</f>
        <v>1</v>
      </c>
      <c r="O544" s="670">
        <f>IFERROR(VLOOKUP(A544,'Comunicación de Baja1_0'!$K$5:$K$233,1,0),1)</f>
        <v>1</v>
      </c>
      <c r="P544" s="670">
        <f>IFERROR(VLOOKUP(A544,'Resumen de reversiones1_0'!$K$5:$K$1000,1,0),1)</f>
        <v>1</v>
      </c>
      <c r="Q544" s="1404">
        <f>IFERROR(VLOOKUP(A544,Factura2_0!$N$5:$N$1045,1,0),1)</f>
        <v>1</v>
      </c>
      <c r="R544" s="670">
        <f>IFERROR(VLOOKUP($A544,Boleta2_0!$N$5:$N$1106,1,0),1)</f>
        <v>1</v>
      </c>
      <c r="S544" s="1404">
        <f>IFERROR(VLOOKUP($A544,'Servicios Públicos2_0'!$N$5:$N$262,1,0),1)</f>
        <v>1</v>
      </c>
      <c r="T544" s="670">
        <f>IFERROR(VLOOKUP($A544,NotaCredito2_0!$N$5:$N$256,1,0),1)</f>
        <v>1</v>
      </c>
      <c r="U544" s="670">
        <f>IFERROR(VLOOKUP($A544,NotaDebito2_0!$N$5:$N$253,1,0),1)</f>
        <v>1</v>
      </c>
      <c r="V544" s="670">
        <f>IFERROR(VLOOKUP($A544,General!$C$5:$C$233,1,0),1)</f>
        <v>1</v>
      </c>
      <c r="W544" s="670">
        <f>IFERROR(VLOOKUP($A544,Firma!$H$5:$H$233,1,0),1)</f>
        <v>1</v>
      </c>
      <c r="X544" s="425" t="s">
        <v>2003</v>
      </c>
      <c r="Y544" s="1477" t="str">
        <f t="shared" si="8"/>
        <v/>
      </c>
    </row>
    <row r="545" spans="1:25" customFormat="1">
      <c r="A545" s="1439" t="s">
        <v>2002</v>
      </c>
      <c r="B545" s="1425" t="s">
        <v>2001</v>
      </c>
      <c r="C545" s="1425"/>
      <c r="D545" s="1425"/>
      <c r="E545" s="579"/>
      <c r="F545" s="670" t="str">
        <f>IFERROR(VLOOKUP(A545,Factura1_0!$K$5:$K$234,1,0),"1")</f>
        <v>1</v>
      </c>
      <c r="G545" s="670">
        <f>IFERROR(VLOOKUP(A545,Boleta1_0!$K$5:$K$234,1,0),1)</f>
        <v>1</v>
      </c>
      <c r="H545" s="670">
        <f>IFERROR(VLOOKUP(A545,'Servicios Públicos1_0'!$K$5:$K$233,1,0),1)</f>
        <v>1</v>
      </c>
      <c r="I545" s="670">
        <f>IFERROR(VLOOKUP(A545,'Nota de Débito1_0'!$K$5:$K$234,1,0),1)</f>
        <v>1</v>
      </c>
      <c r="J545" s="670">
        <f>IFERROR(VLOOKUP(A545,'Nota de Crédito1_0'!$K$5:$K$234,1,0),1)</f>
        <v>1</v>
      </c>
      <c r="K545" s="670">
        <f>IFERROR(VLOOKUP(A545,Retenciones1_0!$K$5:$K$234,1,0),1)</f>
        <v>1</v>
      </c>
      <c r="L545" s="670">
        <f>IFERROR(VLOOKUP(A545,Percepciones1_0!$K$5:$K$234,1,0),1)</f>
        <v>1</v>
      </c>
      <c r="M545" s="670">
        <f>IFERROR(VLOOKUP(A545,Guía1_0!$K$5:$K$235,1,0),1)</f>
        <v>1</v>
      </c>
      <c r="N545" s="670">
        <f>IFERROR(VLOOKUP(A545,'Resumen Diario1_1'!$K$5:$K$233,1,0),1)</f>
        <v>1</v>
      </c>
      <c r="O545" s="670">
        <f>IFERROR(VLOOKUP(A545,'Comunicación de Baja1_0'!$K$5:$K$233,1,0),1)</f>
        <v>1</v>
      </c>
      <c r="P545" s="670">
        <f>IFERROR(VLOOKUP(A545,'Resumen de reversiones1_0'!$K$5:$K$1000,1,0),1)</f>
        <v>1</v>
      </c>
      <c r="Q545" s="1404">
        <f>IFERROR(VLOOKUP(A545,Factura2_0!$N$5:$N$1045,1,0),1)</f>
        <v>1</v>
      </c>
      <c r="R545" s="670">
        <f>IFERROR(VLOOKUP($A545,Boleta2_0!$N$5:$N$1106,1,0),1)</f>
        <v>1</v>
      </c>
      <c r="S545" s="1404">
        <f>IFERROR(VLOOKUP($A545,'Servicios Públicos2_0'!$N$5:$N$262,1,0),1)</f>
        <v>1</v>
      </c>
      <c r="T545" s="670">
        <f>IFERROR(VLOOKUP($A545,NotaCredito2_0!$N$5:$N$256,1,0),1)</f>
        <v>1</v>
      </c>
      <c r="U545" s="670">
        <f>IFERROR(VLOOKUP($A545,NotaDebito2_0!$N$5:$N$253,1,0),1)</f>
        <v>1</v>
      </c>
      <c r="V545" s="670">
        <f>IFERROR(VLOOKUP($A545,General!$C$5:$C$233,1,0),1)</f>
        <v>1</v>
      </c>
      <c r="W545" s="670">
        <f>IFERROR(VLOOKUP($A545,Firma!$H$5:$H$233,1,0),1)</f>
        <v>1</v>
      </c>
      <c r="X545" s="425" t="s">
        <v>2002</v>
      </c>
      <c r="Y545" s="1477" t="str">
        <f t="shared" si="8"/>
        <v/>
      </c>
    </row>
    <row r="546" spans="1:25" customFormat="1">
      <c r="A546" s="1439" t="s">
        <v>2000</v>
      </c>
      <c r="B546" s="1425" t="s">
        <v>1163</v>
      </c>
      <c r="C546" s="1425"/>
      <c r="D546" s="1425"/>
      <c r="E546" s="579"/>
      <c r="F546" s="670" t="str">
        <f>IFERROR(VLOOKUP(A546,Factura1_0!$K$5:$K$234,1,0),"1")</f>
        <v>1</v>
      </c>
      <c r="G546" s="670">
        <f>IFERROR(VLOOKUP(A546,Boleta1_0!$K$5:$K$234,1,0),1)</f>
        <v>1</v>
      </c>
      <c r="H546" s="670">
        <f>IFERROR(VLOOKUP(A546,'Servicios Públicos1_0'!$K$5:$K$233,1,0),1)</f>
        <v>1</v>
      </c>
      <c r="I546" s="670">
        <f>IFERROR(VLOOKUP(A546,'Nota de Débito1_0'!$K$5:$K$234,1,0),1)</f>
        <v>1</v>
      </c>
      <c r="J546" s="670">
        <f>IFERROR(VLOOKUP(A546,'Nota de Crédito1_0'!$K$5:$K$234,1,0),1)</f>
        <v>1</v>
      </c>
      <c r="K546" s="670">
        <f>IFERROR(VLOOKUP(A546,Retenciones1_0!$K$5:$K$234,1,0),1)</f>
        <v>1</v>
      </c>
      <c r="L546" s="670">
        <f>IFERROR(VLOOKUP(A546,Percepciones1_0!$K$5:$K$234,1,0),1)</f>
        <v>1</v>
      </c>
      <c r="M546" s="670">
        <f>IFERROR(VLOOKUP(A546,Guía1_0!$K$5:$K$235,1,0),1)</f>
        <v>1</v>
      </c>
      <c r="N546" s="670">
        <f>IFERROR(VLOOKUP(A546,'Resumen Diario1_1'!$K$5:$K$233,1,0),1)</f>
        <v>1</v>
      </c>
      <c r="O546" s="670">
        <f>IFERROR(VLOOKUP(A546,'Comunicación de Baja1_0'!$K$5:$K$233,1,0),1)</f>
        <v>1</v>
      </c>
      <c r="P546" s="670">
        <f>IFERROR(VLOOKUP(A546,'Resumen de reversiones1_0'!$K$5:$K$1000,1,0),1)</f>
        <v>1</v>
      </c>
      <c r="Q546" s="1404">
        <f>IFERROR(VLOOKUP(A546,Factura2_0!$N$5:$N$1045,1,0),1)</f>
        <v>1</v>
      </c>
      <c r="R546" s="670">
        <f>IFERROR(VLOOKUP($A546,Boleta2_0!$N$5:$N$1106,1,0),1)</f>
        <v>1</v>
      </c>
      <c r="S546" s="1404">
        <f>IFERROR(VLOOKUP($A546,'Servicios Públicos2_0'!$N$5:$N$262,1,0),1)</f>
        <v>1</v>
      </c>
      <c r="T546" s="670">
        <f>IFERROR(VLOOKUP($A546,NotaCredito2_0!$N$5:$N$256,1,0),1)</f>
        <v>1</v>
      </c>
      <c r="U546" s="670">
        <f>IFERROR(VLOOKUP($A546,NotaDebito2_0!$N$5:$N$253,1,0),1)</f>
        <v>1</v>
      </c>
      <c r="V546" s="670">
        <f>IFERROR(VLOOKUP($A546,General!$C$5:$C$233,1,0),1)</f>
        <v>1</v>
      </c>
      <c r="W546" s="670">
        <f>IFERROR(VLOOKUP($A546,Firma!$H$5:$H$233,1,0),1)</f>
        <v>1</v>
      </c>
      <c r="X546" s="425" t="s">
        <v>2000</v>
      </c>
      <c r="Y546" s="1477" t="str">
        <f t="shared" si="8"/>
        <v/>
      </c>
    </row>
    <row r="547" spans="1:25" customFormat="1">
      <c r="A547" s="1439" t="s">
        <v>1999</v>
      </c>
      <c r="B547" s="1425" t="s">
        <v>1998</v>
      </c>
      <c r="C547" s="1425"/>
      <c r="D547" s="1425"/>
      <c r="E547" s="579"/>
      <c r="F547" s="670" t="str">
        <f>IFERROR(VLOOKUP(A547,Factura1_0!$K$5:$K$234,1,0),"1")</f>
        <v>1</v>
      </c>
      <c r="G547" s="670">
        <f>IFERROR(VLOOKUP(A547,Boleta1_0!$K$5:$K$234,1,0),1)</f>
        <v>1</v>
      </c>
      <c r="H547" s="670">
        <f>IFERROR(VLOOKUP(A547,'Servicios Públicos1_0'!$K$5:$K$233,1,0),1)</f>
        <v>1</v>
      </c>
      <c r="I547" s="670">
        <f>IFERROR(VLOOKUP(A547,'Nota de Débito1_0'!$K$5:$K$234,1,0),1)</f>
        <v>1</v>
      </c>
      <c r="J547" s="670">
        <f>IFERROR(VLOOKUP(A547,'Nota de Crédito1_0'!$K$5:$K$234,1,0),1)</f>
        <v>1</v>
      </c>
      <c r="K547" s="670">
        <f>IFERROR(VLOOKUP(A547,Retenciones1_0!$K$5:$K$234,1,0),1)</f>
        <v>1</v>
      </c>
      <c r="L547" s="670">
        <f>IFERROR(VLOOKUP(A547,Percepciones1_0!$K$5:$K$234,1,0),1)</f>
        <v>1</v>
      </c>
      <c r="M547" s="670">
        <f>IFERROR(VLOOKUP(A547,Guía1_0!$K$5:$K$235,1,0),1)</f>
        <v>1</v>
      </c>
      <c r="N547" s="670">
        <f>IFERROR(VLOOKUP(A547,'Resumen Diario1_1'!$K$5:$K$233,1,0),1)</f>
        <v>1</v>
      </c>
      <c r="O547" s="670">
        <f>IFERROR(VLOOKUP(A547,'Comunicación de Baja1_0'!$K$5:$K$233,1,0),1)</f>
        <v>1</v>
      </c>
      <c r="P547" s="670">
        <f>IFERROR(VLOOKUP(A547,'Resumen de reversiones1_0'!$K$5:$K$1000,1,0),1)</f>
        <v>1</v>
      </c>
      <c r="Q547" s="1404">
        <f>IFERROR(VLOOKUP(A547,Factura2_0!$N$5:$N$1045,1,0),1)</f>
        <v>1</v>
      </c>
      <c r="R547" s="670">
        <f>IFERROR(VLOOKUP($A547,Boleta2_0!$N$5:$N$1106,1,0),1)</f>
        <v>1</v>
      </c>
      <c r="S547" s="1404">
        <f>IFERROR(VLOOKUP($A547,'Servicios Públicos2_0'!$N$5:$N$262,1,0),1)</f>
        <v>1</v>
      </c>
      <c r="T547" s="670">
        <f>IFERROR(VLOOKUP($A547,NotaCredito2_0!$N$5:$N$256,1,0),1)</f>
        <v>1</v>
      </c>
      <c r="U547" s="670">
        <f>IFERROR(VLOOKUP($A547,NotaDebito2_0!$N$5:$N$253,1,0),1)</f>
        <v>1</v>
      </c>
      <c r="V547" s="670">
        <f>IFERROR(VLOOKUP($A547,General!$C$5:$C$233,1,0),1)</f>
        <v>1</v>
      </c>
      <c r="W547" s="670">
        <f>IFERROR(VLOOKUP($A547,Firma!$H$5:$H$233,1,0),1)</f>
        <v>1</v>
      </c>
      <c r="X547" s="425" t="s">
        <v>1999</v>
      </c>
      <c r="Y547" s="1477" t="str">
        <f t="shared" si="8"/>
        <v/>
      </c>
    </row>
    <row r="548" spans="1:25" customFormat="1">
      <c r="A548" s="1439" t="s">
        <v>1997</v>
      </c>
      <c r="B548" s="1425" t="s">
        <v>1119</v>
      </c>
      <c r="C548" s="1425"/>
      <c r="D548" s="1425"/>
      <c r="E548" s="579"/>
      <c r="F548" s="670" t="str">
        <f>IFERROR(VLOOKUP(A548,Factura1_0!$K$5:$K$234,1,0),"1")</f>
        <v>1</v>
      </c>
      <c r="G548" s="670">
        <f>IFERROR(VLOOKUP(A548,Boleta1_0!$K$5:$K$234,1,0),1)</f>
        <v>1</v>
      </c>
      <c r="H548" s="670">
        <f>IFERROR(VLOOKUP(A548,'Servicios Públicos1_0'!$K$5:$K$233,1,0),1)</f>
        <v>1</v>
      </c>
      <c r="I548" s="670">
        <f>IFERROR(VLOOKUP(A548,'Nota de Débito1_0'!$K$5:$K$234,1,0),1)</f>
        <v>1</v>
      </c>
      <c r="J548" s="670">
        <f>IFERROR(VLOOKUP(A548,'Nota de Crédito1_0'!$K$5:$K$234,1,0),1)</f>
        <v>1</v>
      </c>
      <c r="K548" s="670">
        <f>IFERROR(VLOOKUP(A548,Retenciones1_0!$K$5:$K$234,1,0),1)</f>
        <v>1</v>
      </c>
      <c r="L548" s="670">
        <f>IFERROR(VLOOKUP(A548,Percepciones1_0!$K$5:$K$234,1,0),1)</f>
        <v>1</v>
      </c>
      <c r="M548" s="670">
        <f>IFERROR(VLOOKUP(A548,Guía1_0!$K$5:$K$235,1,0),1)</f>
        <v>1</v>
      </c>
      <c r="N548" s="670">
        <f>IFERROR(VLOOKUP(A548,'Resumen Diario1_1'!$K$5:$K$233,1,0),1)</f>
        <v>1</v>
      </c>
      <c r="O548" s="670">
        <f>IFERROR(VLOOKUP(A548,'Comunicación de Baja1_0'!$K$5:$K$233,1,0),1)</f>
        <v>1</v>
      </c>
      <c r="P548" s="670">
        <f>IFERROR(VLOOKUP(A548,'Resumen de reversiones1_0'!$K$5:$K$1000,1,0),1)</f>
        <v>1</v>
      </c>
      <c r="Q548" s="1404">
        <f>IFERROR(VLOOKUP(A548,Factura2_0!$N$5:$N$1045,1,0),1)</f>
        <v>1</v>
      </c>
      <c r="R548" s="670">
        <f>IFERROR(VLOOKUP($A548,Boleta2_0!$N$5:$N$1106,1,0),1)</f>
        <v>1</v>
      </c>
      <c r="S548" s="1404">
        <f>IFERROR(VLOOKUP($A548,'Servicios Públicos2_0'!$N$5:$N$262,1,0),1)</f>
        <v>1</v>
      </c>
      <c r="T548" s="670">
        <f>IFERROR(VLOOKUP($A548,NotaCredito2_0!$N$5:$N$256,1,0),1)</f>
        <v>1</v>
      </c>
      <c r="U548" s="670">
        <f>IFERROR(VLOOKUP($A548,NotaDebito2_0!$N$5:$N$253,1,0),1)</f>
        <v>1</v>
      </c>
      <c r="V548" s="670">
        <f>IFERROR(VLOOKUP($A548,General!$C$5:$C$233,1,0),1)</f>
        <v>1</v>
      </c>
      <c r="W548" s="670">
        <f>IFERROR(VLOOKUP($A548,Firma!$H$5:$H$233,1,0),1)</f>
        <v>1</v>
      </c>
      <c r="X548" s="425" t="s">
        <v>1997</v>
      </c>
      <c r="Y548" s="1477" t="str">
        <f t="shared" si="8"/>
        <v/>
      </c>
    </row>
    <row r="549" spans="1:25" customFormat="1">
      <c r="A549" s="1439" t="s">
        <v>1996</v>
      </c>
      <c r="B549" s="1425" t="s">
        <v>1995</v>
      </c>
      <c r="C549" s="1425"/>
      <c r="D549" s="1425"/>
      <c r="E549" s="579"/>
      <c r="F549" s="670" t="str">
        <f>IFERROR(VLOOKUP(A549,Factura1_0!$K$5:$K$234,1,0),"1")</f>
        <v>1</v>
      </c>
      <c r="G549" s="670">
        <f>IFERROR(VLOOKUP(A549,Boleta1_0!$K$5:$K$234,1,0),1)</f>
        <v>1</v>
      </c>
      <c r="H549" s="670">
        <f>IFERROR(VLOOKUP(A549,'Servicios Públicos1_0'!$K$5:$K$233,1,0),1)</f>
        <v>1</v>
      </c>
      <c r="I549" s="670">
        <f>IFERROR(VLOOKUP(A549,'Nota de Débito1_0'!$K$5:$K$234,1,0),1)</f>
        <v>1</v>
      </c>
      <c r="J549" s="670">
        <f>IFERROR(VLOOKUP(A549,'Nota de Crédito1_0'!$K$5:$K$234,1,0),1)</f>
        <v>1</v>
      </c>
      <c r="K549" s="670">
        <f>IFERROR(VLOOKUP(A549,Retenciones1_0!$K$5:$K$234,1,0),1)</f>
        <v>1</v>
      </c>
      <c r="L549" s="670">
        <f>IFERROR(VLOOKUP(A549,Percepciones1_0!$K$5:$K$234,1,0),1)</f>
        <v>1</v>
      </c>
      <c r="M549" s="670">
        <f>IFERROR(VLOOKUP(A549,Guía1_0!$K$5:$K$235,1,0),1)</f>
        <v>1</v>
      </c>
      <c r="N549" s="670">
        <f>IFERROR(VLOOKUP(A549,'Resumen Diario1_1'!$K$5:$K$233,1,0),1)</f>
        <v>1</v>
      </c>
      <c r="O549" s="670">
        <f>IFERROR(VLOOKUP(A549,'Comunicación de Baja1_0'!$K$5:$K$233,1,0),1)</f>
        <v>1</v>
      </c>
      <c r="P549" s="670">
        <f>IFERROR(VLOOKUP(A549,'Resumen de reversiones1_0'!$K$5:$K$1000,1,0),1)</f>
        <v>1</v>
      </c>
      <c r="Q549" s="1404">
        <f>IFERROR(VLOOKUP(A549,Factura2_0!$N$5:$N$1045,1,0),1)</f>
        <v>1</v>
      </c>
      <c r="R549" s="670">
        <f>IFERROR(VLOOKUP($A549,Boleta2_0!$N$5:$N$1106,1,0),1)</f>
        <v>1</v>
      </c>
      <c r="S549" s="1404">
        <f>IFERROR(VLOOKUP($A549,'Servicios Públicos2_0'!$N$5:$N$262,1,0),1)</f>
        <v>1</v>
      </c>
      <c r="T549" s="670">
        <f>IFERROR(VLOOKUP($A549,NotaCredito2_0!$N$5:$N$256,1,0),1)</f>
        <v>1</v>
      </c>
      <c r="U549" s="670">
        <f>IFERROR(VLOOKUP($A549,NotaDebito2_0!$N$5:$N$253,1,0),1)</f>
        <v>1</v>
      </c>
      <c r="V549" s="670">
        <f>IFERROR(VLOOKUP($A549,General!$C$5:$C$233,1,0),1)</f>
        <v>1</v>
      </c>
      <c r="W549" s="670">
        <f>IFERROR(VLOOKUP($A549,Firma!$H$5:$H$233,1,0),1)</f>
        <v>1</v>
      </c>
      <c r="X549" s="425" t="s">
        <v>1996</v>
      </c>
      <c r="Y549" s="1477" t="str">
        <f t="shared" si="8"/>
        <v/>
      </c>
    </row>
    <row r="550" spans="1:25" customFormat="1">
      <c r="A550" s="1439" t="s">
        <v>1994</v>
      </c>
      <c r="B550" s="1425" t="s">
        <v>1993</v>
      </c>
      <c r="C550" s="1425"/>
      <c r="D550" s="1425"/>
      <c r="E550" s="579"/>
      <c r="F550" s="670" t="str">
        <f>IFERROR(VLOOKUP(A550,Factura1_0!$K$5:$K$234,1,0),"1")</f>
        <v>1</v>
      </c>
      <c r="G550" s="670">
        <f>IFERROR(VLOOKUP(A550,Boleta1_0!$K$5:$K$234,1,0),1)</f>
        <v>1</v>
      </c>
      <c r="H550" s="670">
        <f>IFERROR(VLOOKUP(A550,'Servicios Públicos1_0'!$K$5:$K$233,1,0),1)</f>
        <v>1</v>
      </c>
      <c r="I550" s="670">
        <f>IFERROR(VLOOKUP(A550,'Nota de Débito1_0'!$K$5:$K$234,1,0),1)</f>
        <v>1</v>
      </c>
      <c r="J550" s="670">
        <f>IFERROR(VLOOKUP(A550,'Nota de Crédito1_0'!$K$5:$K$234,1,0),1)</f>
        <v>1</v>
      </c>
      <c r="K550" s="670">
        <f>IFERROR(VLOOKUP(A550,Retenciones1_0!$K$5:$K$234,1,0),1)</f>
        <v>1</v>
      </c>
      <c r="L550" s="670">
        <f>IFERROR(VLOOKUP(A550,Percepciones1_0!$K$5:$K$234,1,0),1)</f>
        <v>1</v>
      </c>
      <c r="M550" s="670">
        <f>IFERROR(VLOOKUP(A550,Guía1_0!$K$5:$K$235,1,0),1)</f>
        <v>1</v>
      </c>
      <c r="N550" s="670">
        <f>IFERROR(VLOOKUP(A550,'Resumen Diario1_1'!$K$5:$K$233,1,0),1)</f>
        <v>1</v>
      </c>
      <c r="O550" s="670">
        <f>IFERROR(VLOOKUP(A550,'Comunicación de Baja1_0'!$K$5:$K$233,1,0),1)</f>
        <v>1</v>
      </c>
      <c r="P550" s="670">
        <f>IFERROR(VLOOKUP(A550,'Resumen de reversiones1_0'!$K$5:$K$1000,1,0),1)</f>
        <v>1</v>
      </c>
      <c r="Q550" s="1404">
        <f>IFERROR(VLOOKUP(A550,Factura2_0!$N$5:$N$1045,1,0),1)</f>
        <v>1</v>
      </c>
      <c r="R550" s="670">
        <f>IFERROR(VLOOKUP($A550,Boleta2_0!$N$5:$N$1106,1,0),1)</f>
        <v>1</v>
      </c>
      <c r="S550" s="1404">
        <f>IFERROR(VLOOKUP($A550,'Servicios Públicos2_0'!$N$5:$N$262,1,0),1)</f>
        <v>1</v>
      </c>
      <c r="T550" s="670">
        <f>IFERROR(VLOOKUP($A550,NotaCredito2_0!$N$5:$N$256,1,0),1)</f>
        <v>1</v>
      </c>
      <c r="U550" s="670">
        <f>IFERROR(VLOOKUP($A550,NotaDebito2_0!$N$5:$N$253,1,0),1)</f>
        <v>1</v>
      </c>
      <c r="V550" s="670">
        <f>IFERROR(VLOOKUP($A550,General!$C$5:$C$233,1,0),1)</f>
        <v>1</v>
      </c>
      <c r="W550" s="670">
        <f>IFERROR(VLOOKUP($A550,Firma!$H$5:$H$233,1,0),1)</f>
        <v>1</v>
      </c>
      <c r="X550" s="425" t="s">
        <v>1994</v>
      </c>
      <c r="Y550" s="1477" t="str">
        <f t="shared" si="8"/>
        <v/>
      </c>
    </row>
    <row r="551" spans="1:25" customFormat="1">
      <c r="A551" s="1439" t="s">
        <v>1992</v>
      </c>
      <c r="B551" s="1425" t="s">
        <v>1991</v>
      </c>
      <c r="C551" s="1425"/>
      <c r="D551" s="1425"/>
      <c r="E551" s="579"/>
      <c r="F551" s="670" t="str">
        <f>IFERROR(VLOOKUP(A551,Factura1_0!$K$5:$K$234,1,0),"1")</f>
        <v>1</v>
      </c>
      <c r="G551" s="670">
        <f>IFERROR(VLOOKUP(A551,Boleta1_0!$K$5:$K$234,1,0),1)</f>
        <v>1</v>
      </c>
      <c r="H551" s="670">
        <f>IFERROR(VLOOKUP(A551,'Servicios Públicos1_0'!$K$5:$K$233,1,0),1)</f>
        <v>1</v>
      </c>
      <c r="I551" s="670">
        <f>IFERROR(VLOOKUP(A551,'Nota de Débito1_0'!$K$5:$K$234,1,0),1)</f>
        <v>1</v>
      </c>
      <c r="J551" s="670">
        <f>IFERROR(VLOOKUP(A551,'Nota de Crédito1_0'!$K$5:$K$234,1,0),1)</f>
        <v>1</v>
      </c>
      <c r="K551" s="670">
        <f>IFERROR(VLOOKUP(A551,Retenciones1_0!$K$5:$K$234,1,0),1)</f>
        <v>1</v>
      </c>
      <c r="L551" s="670">
        <f>IFERROR(VLOOKUP(A551,Percepciones1_0!$K$5:$K$234,1,0),1)</f>
        <v>1</v>
      </c>
      <c r="M551" s="670">
        <f>IFERROR(VLOOKUP(A551,Guía1_0!$K$5:$K$235,1,0),1)</f>
        <v>1</v>
      </c>
      <c r="N551" s="670">
        <f>IFERROR(VLOOKUP(A551,'Resumen Diario1_1'!$K$5:$K$233,1,0),1)</f>
        <v>1</v>
      </c>
      <c r="O551" s="670">
        <f>IFERROR(VLOOKUP(A551,'Comunicación de Baja1_0'!$K$5:$K$233,1,0),1)</f>
        <v>1</v>
      </c>
      <c r="P551" s="670">
        <f>IFERROR(VLOOKUP(A551,'Resumen de reversiones1_0'!$K$5:$K$1000,1,0),1)</f>
        <v>1</v>
      </c>
      <c r="Q551" s="1404">
        <f>IFERROR(VLOOKUP(A551,Factura2_0!$N$5:$N$1045,1,0),1)</f>
        <v>1</v>
      </c>
      <c r="R551" s="670">
        <f>IFERROR(VLOOKUP($A551,Boleta2_0!$N$5:$N$1106,1,0),1)</f>
        <v>1</v>
      </c>
      <c r="S551" s="1404">
        <f>IFERROR(VLOOKUP($A551,'Servicios Públicos2_0'!$N$5:$N$262,1,0),1)</f>
        <v>1</v>
      </c>
      <c r="T551" s="670">
        <f>IFERROR(VLOOKUP($A551,NotaCredito2_0!$N$5:$N$256,1,0),1)</f>
        <v>1</v>
      </c>
      <c r="U551" s="670">
        <f>IFERROR(VLOOKUP($A551,NotaDebito2_0!$N$5:$N$253,1,0),1)</f>
        <v>1</v>
      </c>
      <c r="V551" s="670">
        <f>IFERROR(VLOOKUP($A551,General!$C$5:$C$233,1,0),1)</f>
        <v>1</v>
      </c>
      <c r="W551" s="670">
        <f>IFERROR(VLOOKUP($A551,Firma!$H$5:$H$233,1,0),1)</f>
        <v>1</v>
      </c>
      <c r="X551" s="425" t="s">
        <v>1992</v>
      </c>
      <c r="Y551" s="1477" t="str">
        <f t="shared" si="8"/>
        <v/>
      </c>
    </row>
    <row r="552" spans="1:25" customFormat="1">
      <c r="A552" s="1439" t="s">
        <v>1990</v>
      </c>
      <c r="B552" s="1425" t="s">
        <v>611</v>
      </c>
      <c r="C552" s="1425"/>
      <c r="D552" s="1425"/>
      <c r="E552" s="579"/>
      <c r="F552" s="670" t="str">
        <f>IFERROR(VLOOKUP(A552,Factura1_0!$K$5:$K$234,1,0),"1")</f>
        <v>2425</v>
      </c>
      <c r="G552" s="670" t="str">
        <f>IFERROR(VLOOKUP(A552,Boleta1_0!$K$5:$K$234,1,0),1)</f>
        <v>2425</v>
      </c>
      <c r="H552" s="670">
        <f>IFERROR(VLOOKUP(A552,'Servicios Públicos1_0'!$K$5:$K$233,1,0),1)</f>
        <v>1</v>
      </c>
      <c r="I552" s="670">
        <f>IFERROR(VLOOKUP(A552,'Nota de Débito1_0'!$K$5:$K$234,1,0),1)</f>
        <v>1</v>
      </c>
      <c r="J552" s="670" t="str">
        <f>IFERROR(VLOOKUP(A552,'Nota de Crédito1_0'!$K$5:$K$234,1,0),1)</f>
        <v>2425</v>
      </c>
      <c r="K552" s="670">
        <f>IFERROR(VLOOKUP(A552,Retenciones1_0!$K$5:$K$234,1,0),1)</f>
        <v>1</v>
      </c>
      <c r="L552" s="670">
        <f>IFERROR(VLOOKUP(A552,Percepciones1_0!$K$5:$K$234,1,0),1)</f>
        <v>1</v>
      </c>
      <c r="M552" s="670">
        <f>IFERROR(VLOOKUP(A552,Guía1_0!$K$5:$K$235,1,0),1)</f>
        <v>1</v>
      </c>
      <c r="N552" s="670">
        <f>IFERROR(VLOOKUP(A552,'Resumen Diario1_1'!$K$5:$K$233,1,0),1)</f>
        <v>1</v>
      </c>
      <c r="O552" s="670">
        <f>IFERROR(VLOOKUP(A552,'Comunicación de Baja1_0'!$K$5:$K$233,1,0),1)</f>
        <v>1</v>
      </c>
      <c r="P552" s="670">
        <f>IFERROR(VLOOKUP(A552,'Resumen de reversiones1_0'!$K$5:$K$1000,1,0),1)</f>
        <v>1</v>
      </c>
      <c r="Q552" s="1404" t="str">
        <f>IFERROR(VLOOKUP(A552,Factura2_0!$N$5:$N$1045,1,0),1)</f>
        <v>2425</v>
      </c>
      <c r="R552" s="670" t="str">
        <f>IFERROR(VLOOKUP($A552,Boleta2_0!$N$5:$N$1106,1,0),1)</f>
        <v>2425</v>
      </c>
      <c r="S552" s="1404">
        <f>IFERROR(VLOOKUP($A552,'Servicios Públicos2_0'!$N$5:$N$262,1,0),1)</f>
        <v>1</v>
      </c>
      <c r="T552" s="670" t="str">
        <f>IFERROR(VLOOKUP($A552,NotaCredito2_0!$N$5:$N$256,1,0),1)</f>
        <v>2425</v>
      </c>
      <c r="U552" s="670" t="str">
        <f>IFERROR(VLOOKUP($A552,NotaDebito2_0!$N$5:$N$253,1,0),1)</f>
        <v>2425</v>
      </c>
      <c r="V552" s="670">
        <f>IFERROR(VLOOKUP($A552,General!$C$5:$C$233,1,0),1)</f>
        <v>1</v>
      </c>
      <c r="W552" s="670">
        <f>IFERROR(VLOOKUP($A552,Firma!$H$5:$H$233,1,0),1)</f>
        <v>1</v>
      </c>
      <c r="X552" s="425" t="s">
        <v>1990</v>
      </c>
      <c r="Y552" s="1477" t="str">
        <f t="shared" si="8"/>
        <v>2425</v>
      </c>
    </row>
    <row r="553" spans="1:25" customFormat="1">
      <c r="A553" s="1439" t="s">
        <v>772</v>
      </c>
      <c r="B553" s="1425" t="s">
        <v>773</v>
      </c>
      <c r="C553" s="1425"/>
      <c r="D553" s="1425"/>
      <c r="E553" s="579"/>
      <c r="F553" s="670" t="str">
        <f>IFERROR(VLOOKUP(A553,Factura1_0!$K$5:$K$234,1,0),"1")</f>
        <v>1</v>
      </c>
      <c r="G553" s="670">
        <f>IFERROR(VLOOKUP(A553,Boleta1_0!$K$5:$K$234,1,0),1)</f>
        <v>1</v>
      </c>
      <c r="H553" s="670">
        <f>IFERROR(VLOOKUP(A553,'Servicios Públicos1_0'!$K$5:$K$233,1,0),1)</f>
        <v>1</v>
      </c>
      <c r="I553" s="670" t="str">
        <f>IFERROR(VLOOKUP(A553,'Nota de Débito1_0'!$K$5:$K$234,1,0),1)</f>
        <v>2426</v>
      </c>
      <c r="J553" s="670" t="str">
        <f>IFERROR(VLOOKUP(A553,'Nota de Crédito1_0'!$K$5:$K$234,1,0),1)</f>
        <v>2426</v>
      </c>
      <c r="K553" s="670">
        <f>IFERROR(VLOOKUP(A553,Retenciones1_0!$K$5:$K$234,1,0),1)</f>
        <v>1</v>
      </c>
      <c r="L553" s="670">
        <f>IFERROR(VLOOKUP(A553,Percepciones1_0!$K$5:$K$234,1,0),1)</f>
        <v>1</v>
      </c>
      <c r="M553" s="670">
        <f>IFERROR(VLOOKUP(A553,Guía1_0!$K$5:$K$235,1,0),1)</f>
        <v>1</v>
      </c>
      <c r="N553" s="670">
        <f>IFERROR(VLOOKUP(A553,'Resumen Diario1_1'!$K$5:$K$233,1,0),1)</f>
        <v>1</v>
      </c>
      <c r="O553" s="670">
        <f>IFERROR(VLOOKUP(A553,'Comunicación de Baja1_0'!$K$5:$K$233,1,0),1)</f>
        <v>1</v>
      </c>
      <c r="P553" s="670">
        <f>IFERROR(VLOOKUP(A553,'Resumen de reversiones1_0'!$K$5:$K$1000,1,0),1)</f>
        <v>1</v>
      </c>
      <c r="Q553" s="1404">
        <f>IFERROR(VLOOKUP(A553,Factura2_0!$N$5:$N$1045,1,0),1)</f>
        <v>1</v>
      </c>
      <c r="R553" s="670">
        <f>IFERROR(VLOOKUP($A553,Boleta2_0!$N$5:$N$1106,1,0),1)</f>
        <v>1</v>
      </c>
      <c r="S553" s="1404">
        <f>IFERROR(VLOOKUP($A553,'Servicios Públicos2_0'!$N$5:$N$262,1,0),1)</f>
        <v>1</v>
      </c>
      <c r="T553" s="670" t="str">
        <f>IFERROR(VLOOKUP($A553,NotaCredito2_0!$N$5:$N$256,1,0),1)</f>
        <v>2426</v>
      </c>
      <c r="U553" s="670" t="str">
        <f>IFERROR(VLOOKUP($A553,NotaDebito2_0!$N$5:$N$253,1,0),1)</f>
        <v>2426</v>
      </c>
      <c r="V553" s="670">
        <f>IFERROR(VLOOKUP($A553,General!$C$5:$C$233,1,0),1)</f>
        <v>1</v>
      </c>
      <c r="W553" s="670">
        <f>IFERROR(VLOOKUP($A553,Firma!$H$5:$H$233,1,0),1)</f>
        <v>1</v>
      </c>
      <c r="X553" s="425" t="s">
        <v>772</v>
      </c>
      <c r="Y553" s="1477" t="str">
        <f t="shared" si="8"/>
        <v>2426</v>
      </c>
    </row>
    <row r="554" spans="1:25" customFormat="1">
      <c r="A554" s="1439" t="s">
        <v>1989</v>
      </c>
      <c r="B554" s="1425" t="s">
        <v>482</v>
      </c>
      <c r="C554" s="1425"/>
      <c r="D554" s="1425"/>
      <c r="E554" s="579"/>
      <c r="F554" s="670" t="str">
        <f>IFERROR(VLOOKUP(A554,Factura1_0!$K$5:$K$234,1,0),"1")</f>
        <v>2427</v>
      </c>
      <c r="G554" s="670" t="str">
        <f>IFERROR(VLOOKUP(A554,Boleta1_0!$K$5:$K$234,1,0),1)</f>
        <v>2427</v>
      </c>
      <c r="H554" s="670">
        <f>IFERROR(VLOOKUP(A554,'Servicios Públicos1_0'!$K$5:$K$233,1,0),1)</f>
        <v>1</v>
      </c>
      <c r="I554" s="670" t="str">
        <f>IFERROR(VLOOKUP(A554,'Nota de Débito1_0'!$K$5:$K$234,1,0),1)</f>
        <v>2427</v>
      </c>
      <c r="J554" s="670" t="str">
        <f>IFERROR(VLOOKUP(A554,'Nota de Crédito1_0'!$K$5:$K$234,1,0),1)</f>
        <v>2427</v>
      </c>
      <c r="K554" s="670">
        <f>IFERROR(VLOOKUP(A554,Retenciones1_0!$K$5:$K$234,1,0),1)</f>
        <v>1</v>
      </c>
      <c r="L554" s="670">
        <f>IFERROR(VLOOKUP(A554,Percepciones1_0!$K$5:$K$234,1,0),1)</f>
        <v>1</v>
      </c>
      <c r="M554" s="670">
        <f>IFERROR(VLOOKUP(A554,Guía1_0!$K$5:$K$235,1,0),1)</f>
        <v>1</v>
      </c>
      <c r="N554" s="670">
        <f>IFERROR(VLOOKUP(A554,'Resumen Diario1_1'!$K$5:$K$233,1,0),1)</f>
        <v>1</v>
      </c>
      <c r="O554" s="670">
        <f>IFERROR(VLOOKUP(A554,'Comunicación de Baja1_0'!$K$5:$K$233,1,0),1)</f>
        <v>1</v>
      </c>
      <c r="P554" s="670">
        <f>IFERROR(VLOOKUP(A554,'Resumen de reversiones1_0'!$K$5:$K$1000,1,0),1)</f>
        <v>1</v>
      </c>
      <c r="Q554" s="1404">
        <f>IFERROR(VLOOKUP(A554,Factura2_0!$N$5:$N$1045,1,0),1)</f>
        <v>1</v>
      </c>
      <c r="R554" s="670">
        <f>IFERROR(VLOOKUP($A554,Boleta2_0!$N$5:$N$1106,1,0),1)</f>
        <v>1</v>
      </c>
      <c r="S554" s="1404">
        <f>IFERROR(VLOOKUP($A554,'Servicios Públicos2_0'!$N$5:$N$262,1,0),1)</f>
        <v>1</v>
      </c>
      <c r="T554" s="670">
        <f>IFERROR(VLOOKUP($A554,NotaCredito2_0!$N$5:$N$256,1,0),1)</f>
        <v>1</v>
      </c>
      <c r="U554" s="670">
        <f>IFERROR(VLOOKUP($A554,NotaDebito2_0!$N$5:$N$253,1,0),1)</f>
        <v>1</v>
      </c>
      <c r="V554" s="670">
        <f>IFERROR(VLOOKUP($A554,General!$C$5:$C$233,1,0),1)</f>
        <v>1</v>
      </c>
      <c r="W554" s="670">
        <f>IFERROR(VLOOKUP($A554,Firma!$H$5:$H$233,1,0),1)</f>
        <v>1</v>
      </c>
      <c r="X554" s="425" t="s">
        <v>1989</v>
      </c>
      <c r="Y554" s="1477" t="str">
        <f t="shared" si="8"/>
        <v>2427</v>
      </c>
    </row>
    <row r="555" spans="1:25" customFormat="1">
      <c r="A555" s="1439" t="s">
        <v>1988</v>
      </c>
      <c r="B555" s="1425" t="s">
        <v>1987</v>
      </c>
      <c r="C555" s="1425"/>
      <c r="D555" s="1425"/>
      <c r="E555" s="579"/>
      <c r="F555" s="670" t="str">
        <f>IFERROR(VLOOKUP(A555,Factura1_0!$K$5:$K$234,1,0),"1")</f>
        <v>1</v>
      </c>
      <c r="G555" s="670">
        <f>IFERROR(VLOOKUP(A555,Boleta1_0!$K$5:$K$234,1,0),1)</f>
        <v>1</v>
      </c>
      <c r="H555" s="670">
        <f>IFERROR(VLOOKUP(A555,'Servicios Públicos1_0'!$K$5:$K$233,1,0),1)</f>
        <v>1</v>
      </c>
      <c r="I555" s="670">
        <f>IFERROR(VLOOKUP(A555,'Nota de Débito1_0'!$K$5:$K$234,1,0),1)</f>
        <v>1</v>
      </c>
      <c r="J555" s="670">
        <f>IFERROR(VLOOKUP(A555,'Nota de Crédito1_0'!$K$5:$K$234,1,0),1)</f>
        <v>1</v>
      </c>
      <c r="K555" s="670">
        <f>IFERROR(VLOOKUP(A555,Retenciones1_0!$K$5:$K$234,1,0),1)</f>
        <v>1</v>
      </c>
      <c r="L555" s="670">
        <f>IFERROR(VLOOKUP(A555,Percepciones1_0!$K$5:$K$234,1,0),1)</f>
        <v>1</v>
      </c>
      <c r="M555" s="670">
        <f>IFERROR(VLOOKUP(A555,Guía1_0!$K$5:$K$235,1,0),1)</f>
        <v>1</v>
      </c>
      <c r="N555" s="670">
        <f>IFERROR(VLOOKUP(A555,'Resumen Diario1_1'!$K$5:$K$233,1,0),1)</f>
        <v>1</v>
      </c>
      <c r="O555" s="670">
        <f>IFERROR(VLOOKUP(A555,'Comunicación de Baja1_0'!$K$5:$K$233,1,0),1)</f>
        <v>1</v>
      </c>
      <c r="P555" s="670">
        <f>IFERROR(VLOOKUP(A555,'Resumen de reversiones1_0'!$K$5:$K$1000,1,0),1)</f>
        <v>1</v>
      </c>
      <c r="Q555" s="1404">
        <f>IFERROR(VLOOKUP(A555,Factura2_0!$N$5:$N$1045,1,0),1)</f>
        <v>1</v>
      </c>
      <c r="R555" s="670">
        <f>IFERROR(VLOOKUP($A555,Boleta2_0!$N$5:$N$1106,1,0),1)</f>
        <v>1</v>
      </c>
      <c r="S555" s="1404">
        <f>IFERROR(VLOOKUP($A555,'Servicios Públicos2_0'!$N$5:$N$262,1,0),1)</f>
        <v>1</v>
      </c>
      <c r="T555" s="670">
        <f>IFERROR(VLOOKUP($A555,NotaCredito2_0!$N$5:$N$256,1,0),1)</f>
        <v>1</v>
      </c>
      <c r="U555" s="670">
        <f>IFERROR(VLOOKUP($A555,NotaDebito2_0!$N$5:$N$253,1,0),1)</f>
        <v>1</v>
      </c>
      <c r="V555" s="670">
        <f>IFERROR(VLOOKUP($A555,General!$C$5:$C$233,1,0),1)</f>
        <v>1</v>
      </c>
      <c r="W555" s="670">
        <f>IFERROR(VLOOKUP($A555,Firma!$H$5:$H$233,1,0),1)</f>
        <v>1</v>
      </c>
      <c r="X555" s="425" t="s">
        <v>1988</v>
      </c>
      <c r="Y555" s="1477" t="str">
        <f t="shared" si="8"/>
        <v/>
      </c>
    </row>
    <row r="556" spans="1:25" customFormat="1">
      <c r="A556" s="1439" t="s">
        <v>1986</v>
      </c>
      <c r="B556" s="1425" t="s">
        <v>1985</v>
      </c>
      <c r="C556" s="1425"/>
      <c r="D556" s="1425"/>
      <c r="E556" s="579"/>
      <c r="F556" s="670" t="str">
        <f>IFERROR(VLOOKUP(A556,Factura1_0!$K$5:$K$234,1,0),"1")</f>
        <v>1</v>
      </c>
      <c r="G556" s="670">
        <f>IFERROR(VLOOKUP(A556,Boleta1_0!$K$5:$K$234,1,0),1)</f>
        <v>1</v>
      </c>
      <c r="H556" s="670">
        <f>IFERROR(VLOOKUP(A556,'Servicios Públicos1_0'!$K$5:$K$233,1,0),1)</f>
        <v>1</v>
      </c>
      <c r="I556" s="670">
        <f>IFERROR(VLOOKUP(A556,'Nota de Débito1_0'!$K$5:$K$234,1,0),1)</f>
        <v>1</v>
      </c>
      <c r="J556" s="670">
        <f>IFERROR(VLOOKUP(A556,'Nota de Crédito1_0'!$K$5:$K$234,1,0),1)</f>
        <v>1</v>
      </c>
      <c r="K556" s="670">
        <f>IFERROR(VLOOKUP(A556,Retenciones1_0!$K$5:$K$234,1,0),1)</f>
        <v>1</v>
      </c>
      <c r="L556" s="670">
        <f>IFERROR(VLOOKUP(A556,Percepciones1_0!$K$5:$K$234,1,0),1)</f>
        <v>1</v>
      </c>
      <c r="M556" s="670">
        <f>IFERROR(VLOOKUP(A556,Guía1_0!$K$5:$K$235,1,0),1)</f>
        <v>1</v>
      </c>
      <c r="N556" s="670">
        <f>IFERROR(VLOOKUP(A556,'Resumen Diario1_1'!$K$5:$K$233,1,0),1)</f>
        <v>1</v>
      </c>
      <c r="O556" s="670">
        <f>IFERROR(VLOOKUP(A556,'Comunicación de Baja1_0'!$K$5:$K$233,1,0),1)</f>
        <v>1</v>
      </c>
      <c r="P556" s="670">
        <f>IFERROR(VLOOKUP(A556,'Resumen de reversiones1_0'!$K$5:$K$1000,1,0),1)</f>
        <v>1</v>
      </c>
      <c r="Q556" s="1404">
        <f>IFERROR(VLOOKUP(A556,Factura2_0!$N$5:$N$1045,1,0),1)</f>
        <v>1</v>
      </c>
      <c r="R556" s="670">
        <f>IFERROR(VLOOKUP($A556,Boleta2_0!$N$5:$N$1106,1,0),1)</f>
        <v>1</v>
      </c>
      <c r="S556" s="1404">
        <f>IFERROR(VLOOKUP($A556,'Servicios Públicos2_0'!$N$5:$N$262,1,0),1)</f>
        <v>1</v>
      </c>
      <c r="T556" s="670">
        <f>IFERROR(VLOOKUP($A556,NotaCredito2_0!$N$5:$N$256,1,0),1)</f>
        <v>1</v>
      </c>
      <c r="U556" s="670">
        <f>IFERROR(VLOOKUP($A556,NotaDebito2_0!$N$5:$N$253,1,0),1)</f>
        <v>1</v>
      </c>
      <c r="V556" s="670">
        <f>IFERROR(VLOOKUP($A556,General!$C$5:$C$233,1,0),1)</f>
        <v>1</v>
      </c>
      <c r="W556" s="670">
        <f>IFERROR(VLOOKUP($A556,Firma!$H$5:$H$233,1,0),1)</f>
        <v>1</v>
      </c>
      <c r="X556" s="425" t="s">
        <v>1986</v>
      </c>
      <c r="Y556" s="1477" t="str">
        <f t="shared" si="8"/>
        <v/>
      </c>
    </row>
    <row r="557" spans="1:25" customFormat="1">
      <c r="A557" s="1439" t="s">
        <v>1984</v>
      </c>
      <c r="B557" s="1425" t="s">
        <v>1983</v>
      </c>
      <c r="C557" s="1425"/>
      <c r="D557" s="1425"/>
      <c r="E557" s="579"/>
      <c r="F557" s="670" t="str">
        <f>IFERROR(VLOOKUP(A557,Factura1_0!$K$5:$K$234,1,0),"1")</f>
        <v>1</v>
      </c>
      <c r="G557" s="670">
        <f>IFERROR(VLOOKUP(A557,Boleta1_0!$K$5:$K$234,1,0),1)</f>
        <v>1</v>
      </c>
      <c r="H557" s="670">
        <f>IFERROR(VLOOKUP(A557,'Servicios Públicos1_0'!$K$5:$K$233,1,0),1)</f>
        <v>1</v>
      </c>
      <c r="I557" s="670">
        <f>IFERROR(VLOOKUP(A557,'Nota de Débito1_0'!$K$5:$K$234,1,0),1)</f>
        <v>1</v>
      </c>
      <c r="J557" s="670">
        <f>IFERROR(VLOOKUP(A557,'Nota de Crédito1_0'!$K$5:$K$234,1,0),1)</f>
        <v>1</v>
      </c>
      <c r="K557" s="670">
        <f>IFERROR(VLOOKUP(A557,Retenciones1_0!$K$5:$K$234,1,0),1)</f>
        <v>1</v>
      </c>
      <c r="L557" s="670">
        <f>IFERROR(VLOOKUP(A557,Percepciones1_0!$K$5:$K$234,1,0),1)</f>
        <v>1</v>
      </c>
      <c r="M557" s="670">
        <f>IFERROR(VLOOKUP(A557,Guía1_0!$K$5:$K$235,1,0),1)</f>
        <v>1</v>
      </c>
      <c r="N557" s="670">
        <f>IFERROR(VLOOKUP(A557,'Resumen Diario1_1'!$K$5:$K$233,1,0),1)</f>
        <v>1</v>
      </c>
      <c r="O557" s="670">
        <f>IFERROR(VLOOKUP(A557,'Comunicación de Baja1_0'!$K$5:$K$233,1,0),1)</f>
        <v>1</v>
      </c>
      <c r="P557" s="670">
        <f>IFERROR(VLOOKUP(A557,'Resumen de reversiones1_0'!$K$5:$K$1000,1,0),1)</f>
        <v>1</v>
      </c>
      <c r="Q557" s="1404">
        <f>IFERROR(VLOOKUP(A557,Factura2_0!$N$5:$N$1045,1,0),1)</f>
        <v>1</v>
      </c>
      <c r="R557" s="670">
        <f>IFERROR(VLOOKUP($A557,Boleta2_0!$N$5:$N$1106,1,0),1)</f>
        <v>1</v>
      </c>
      <c r="S557" s="1404">
        <f>IFERROR(VLOOKUP($A557,'Servicios Públicos2_0'!$N$5:$N$262,1,0),1)</f>
        <v>1</v>
      </c>
      <c r="T557" s="670">
        <f>IFERROR(VLOOKUP($A557,NotaCredito2_0!$N$5:$N$256,1,0),1)</f>
        <v>1</v>
      </c>
      <c r="U557" s="670">
        <f>IFERROR(VLOOKUP($A557,NotaDebito2_0!$N$5:$N$253,1,0),1)</f>
        <v>1</v>
      </c>
      <c r="V557" s="670">
        <f>IFERROR(VLOOKUP($A557,General!$C$5:$C$233,1,0),1)</f>
        <v>1</v>
      </c>
      <c r="W557" s="670">
        <f>IFERROR(VLOOKUP($A557,Firma!$H$5:$H$233,1,0),1)</f>
        <v>1</v>
      </c>
      <c r="X557" s="425" t="s">
        <v>1984</v>
      </c>
      <c r="Y557" s="1477" t="str">
        <f t="shared" si="8"/>
        <v/>
      </c>
    </row>
    <row r="558" spans="1:25" customFormat="1">
      <c r="A558" s="1439" t="s">
        <v>1982</v>
      </c>
      <c r="B558" s="1425" t="s">
        <v>1981</v>
      </c>
      <c r="C558" s="1425"/>
      <c r="D558" s="1425"/>
      <c r="E558" s="579"/>
      <c r="F558" s="670" t="str">
        <f>IFERROR(VLOOKUP(A558,Factura1_0!$K$5:$K$234,1,0),"1")</f>
        <v>1</v>
      </c>
      <c r="G558" s="670">
        <f>IFERROR(VLOOKUP(A558,Boleta1_0!$K$5:$K$234,1,0),1)</f>
        <v>1</v>
      </c>
      <c r="H558" s="670">
        <f>IFERROR(VLOOKUP(A558,'Servicios Públicos1_0'!$K$5:$K$233,1,0),1)</f>
        <v>1</v>
      </c>
      <c r="I558" s="670">
        <f>IFERROR(VLOOKUP(A558,'Nota de Débito1_0'!$K$5:$K$234,1,0),1)</f>
        <v>1</v>
      </c>
      <c r="J558" s="670">
        <f>IFERROR(VLOOKUP(A558,'Nota de Crédito1_0'!$K$5:$K$234,1,0),1)</f>
        <v>1</v>
      </c>
      <c r="K558" s="670">
        <f>IFERROR(VLOOKUP(A558,Retenciones1_0!$K$5:$K$234,1,0),1)</f>
        <v>1</v>
      </c>
      <c r="L558" s="670">
        <f>IFERROR(VLOOKUP(A558,Percepciones1_0!$K$5:$K$234,1,0),1)</f>
        <v>1</v>
      </c>
      <c r="M558" s="670">
        <f>IFERROR(VLOOKUP(A558,Guía1_0!$K$5:$K$235,1,0),1)</f>
        <v>1</v>
      </c>
      <c r="N558" s="670">
        <f>IFERROR(VLOOKUP(A558,'Resumen Diario1_1'!$K$5:$K$233,1,0),1)</f>
        <v>1</v>
      </c>
      <c r="O558" s="670">
        <f>IFERROR(VLOOKUP(A558,'Comunicación de Baja1_0'!$K$5:$K$233,1,0),1)</f>
        <v>1</v>
      </c>
      <c r="P558" s="670">
        <f>IFERROR(VLOOKUP(A558,'Resumen de reversiones1_0'!$K$5:$K$1000,1,0),1)</f>
        <v>1</v>
      </c>
      <c r="Q558" s="1404">
        <f>IFERROR(VLOOKUP(A558,Factura2_0!$N$5:$N$1045,1,0),1)</f>
        <v>1</v>
      </c>
      <c r="R558" s="670">
        <f>IFERROR(VLOOKUP($A558,Boleta2_0!$N$5:$N$1106,1,0),1)</f>
        <v>1</v>
      </c>
      <c r="S558" s="1404">
        <f>IFERROR(VLOOKUP($A558,'Servicios Públicos2_0'!$N$5:$N$262,1,0),1)</f>
        <v>1</v>
      </c>
      <c r="T558" s="670">
        <f>IFERROR(VLOOKUP($A558,NotaCredito2_0!$N$5:$N$256,1,0),1)</f>
        <v>1</v>
      </c>
      <c r="U558" s="670">
        <f>IFERROR(VLOOKUP($A558,NotaDebito2_0!$N$5:$N$253,1,0),1)</f>
        <v>1</v>
      </c>
      <c r="V558" s="670">
        <f>IFERROR(VLOOKUP($A558,General!$C$5:$C$233,1,0),1)</f>
        <v>1</v>
      </c>
      <c r="W558" s="670">
        <f>IFERROR(VLOOKUP($A558,Firma!$H$5:$H$233,1,0),1)</f>
        <v>1</v>
      </c>
      <c r="X558" s="425" t="s">
        <v>1982</v>
      </c>
      <c r="Y558" s="1477" t="str">
        <f t="shared" si="8"/>
        <v/>
      </c>
    </row>
    <row r="559" spans="1:25" customFormat="1">
      <c r="A559" s="1439" t="s">
        <v>1980</v>
      </c>
      <c r="B559" s="1425" t="s">
        <v>1979</v>
      </c>
      <c r="C559" s="1425"/>
      <c r="D559" s="1425"/>
      <c r="E559" s="579"/>
      <c r="F559" s="670" t="str">
        <f>IFERROR(VLOOKUP(A559,Factura1_0!$K$5:$K$234,1,0),"1")</f>
        <v>1</v>
      </c>
      <c r="G559" s="670">
        <f>IFERROR(VLOOKUP(A559,Boleta1_0!$K$5:$K$234,1,0),1)</f>
        <v>1</v>
      </c>
      <c r="H559" s="670">
        <f>IFERROR(VLOOKUP(A559,'Servicios Públicos1_0'!$K$5:$K$233,1,0),1)</f>
        <v>1</v>
      </c>
      <c r="I559" s="670">
        <f>IFERROR(VLOOKUP(A559,'Nota de Débito1_0'!$K$5:$K$234,1,0),1)</f>
        <v>1</v>
      </c>
      <c r="J559" s="670">
        <f>IFERROR(VLOOKUP(A559,'Nota de Crédito1_0'!$K$5:$K$234,1,0),1)</f>
        <v>1</v>
      </c>
      <c r="K559" s="670">
        <f>IFERROR(VLOOKUP(A559,Retenciones1_0!$K$5:$K$234,1,0),1)</f>
        <v>1</v>
      </c>
      <c r="L559" s="670">
        <f>IFERROR(VLOOKUP(A559,Percepciones1_0!$K$5:$K$234,1,0),1)</f>
        <v>1</v>
      </c>
      <c r="M559" s="670">
        <f>IFERROR(VLOOKUP(A559,Guía1_0!$K$5:$K$235,1,0),1)</f>
        <v>1</v>
      </c>
      <c r="N559" s="670">
        <f>IFERROR(VLOOKUP(A559,'Resumen Diario1_1'!$K$5:$K$233,1,0),1)</f>
        <v>1</v>
      </c>
      <c r="O559" s="670">
        <f>IFERROR(VLOOKUP(A559,'Comunicación de Baja1_0'!$K$5:$K$233,1,0),1)</f>
        <v>1</v>
      </c>
      <c r="P559" s="670">
        <f>IFERROR(VLOOKUP(A559,'Resumen de reversiones1_0'!$K$5:$K$1000,1,0),1)</f>
        <v>1</v>
      </c>
      <c r="Q559" s="1404">
        <f>IFERROR(VLOOKUP(A559,Factura2_0!$N$5:$N$1045,1,0),1)</f>
        <v>1</v>
      </c>
      <c r="R559" s="670">
        <f>IFERROR(VLOOKUP($A559,Boleta2_0!$N$5:$N$1106,1,0),1)</f>
        <v>1</v>
      </c>
      <c r="S559" s="1404">
        <f>IFERROR(VLOOKUP($A559,'Servicios Públicos2_0'!$N$5:$N$262,1,0),1)</f>
        <v>1</v>
      </c>
      <c r="T559" s="670">
        <f>IFERROR(VLOOKUP($A559,NotaCredito2_0!$N$5:$N$256,1,0),1)</f>
        <v>1</v>
      </c>
      <c r="U559" s="670">
        <f>IFERROR(VLOOKUP($A559,NotaDebito2_0!$N$5:$N$253,1,0),1)</f>
        <v>1</v>
      </c>
      <c r="V559" s="670">
        <f>IFERROR(VLOOKUP($A559,General!$C$5:$C$233,1,0),1)</f>
        <v>1</v>
      </c>
      <c r="W559" s="670">
        <f>IFERROR(VLOOKUP($A559,Firma!$H$5:$H$233,1,0),1)</f>
        <v>1</v>
      </c>
      <c r="X559" s="425" t="s">
        <v>1980</v>
      </c>
      <c r="Y559" s="1477" t="str">
        <f t="shared" si="8"/>
        <v/>
      </c>
    </row>
    <row r="560" spans="1:25" customFormat="1">
      <c r="A560" s="1439" t="s">
        <v>1978</v>
      </c>
      <c r="B560" s="1425" t="s">
        <v>1977</v>
      </c>
      <c r="C560" s="1425"/>
      <c r="D560" s="1425"/>
      <c r="E560" s="579"/>
      <c r="F560" s="670" t="str">
        <f>IFERROR(VLOOKUP(A560,Factura1_0!$K$5:$K$234,1,0),"1")</f>
        <v>1</v>
      </c>
      <c r="G560" s="670">
        <f>IFERROR(VLOOKUP(A560,Boleta1_0!$K$5:$K$234,1,0),1)</f>
        <v>1</v>
      </c>
      <c r="H560" s="670">
        <f>IFERROR(VLOOKUP(A560,'Servicios Públicos1_0'!$K$5:$K$233,1,0),1)</f>
        <v>1</v>
      </c>
      <c r="I560" s="670">
        <f>IFERROR(VLOOKUP(A560,'Nota de Débito1_0'!$K$5:$K$234,1,0),1)</f>
        <v>1</v>
      </c>
      <c r="J560" s="670">
        <f>IFERROR(VLOOKUP(A560,'Nota de Crédito1_0'!$K$5:$K$234,1,0),1)</f>
        <v>1</v>
      </c>
      <c r="K560" s="670">
        <f>IFERROR(VLOOKUP(A560,Retenciones1_0!$K$5:$K$234,1,0),1)</f>
        <v>1</v>
      </c>
      <c r="L560" s="670">
        <f>IFERROR(VLOOKUP(A560,Percepciones1_0!$K$5:$K$234,1,0),1)</f>
        <v>1</v>
      </c>
      <c r="M560" s="670">
        <f>IFERROR(VLOOKUP(A560,Guía1_0!$K$5:$K$235,1,0),1)</f>
        <v>1</v>
      </c>
      <c r="N560" s="670">
        <f>IFERROR(VLOOKUP(A560,'Resumen Diario1_1'!$K$5:$K$233,1,0),1)</f>
        <v>1</v>
      </c>
      <c r="O560" s="670">
        <f>IFERROR(VLOOKUP(A560,'Comunicación de Baja1_0'!$K$5:$K$233,1,0),1)</f>
        <v>1</v>
      </c>
      <c r="P560" s="670">
        <f>IFERROR(VLOOKUP(A560,'Resumen de reversiones1_0'!$K$5:$K$1000,1,0),1)</f>
        <v>1</v>
      </c>
      <c r="Q560" s="1404">
        <f>IFERROR(VLOOKUP(A560,Factura2_0!$N$5:$N$1045,1,0),1)</f>
        <v>1</v>
      </c>
      <c r="R560" s="670">
        <f>IFERROR(VLOOKUP($A560,Boleta2_0!$N$5:$N$1106,1,0),1)</f>
        <v>1</v>
      </c>
      <c r="S560" s="1404">
        <f>IFERROR(VLOOKUP($A560,'Servicios Públicos2_0'!$N$5:$N$262,1,0),1)</f>
        <v>1</v>
      </c>
      <c r="T560" s="670">
        <f>IFERROR(VLOOKUP($A560,NotaCredito2_0!$N$5:$N$256,1,0),1)</f>
        <v>1</v>
      </c>
      <c r="U560" s="670">
        <f>IFERROR(VLOOKUP($A560,NotaDebito2_0!$N$5:$N$253,1,0),1)</f>
        <v>1</v>
      </c>
      <c r="V560" s="670">
        <f>IFERROR(VLOOKUP($A560,General!$C$5:$C$233,1,0),1)</f>
        <v>1</v>
      </c>
      <c r="W560" s="670">
        <f>IFERROR(VLOOKUP($A560,Firma!$H$5:$H$233,1,0),1)</f>
        <v>1</v>
      </c>
      <c r="X560" s="425" t="s">
        <v>1978</v>
      </c>
      <c r="Y560" s="1477" t="str">
        <f t="shared" si="8"/>
        <v/>
      </c>
    </row>
    <row r="561" spans="1:25" customFormat="1">
      <c r="A561" s="1439" t="s">
        <v>1976</v>
      </c>
      <c r="B561" s="1425" t="s">
        <v>1975</v>
      </c>
      <c r="C561" s="1425"/>
      <c r="D561" s="1425"/>
      <c r="E561" s="579"/>
      <c r="F561" s="670" t="str">
        <f>IFERROR(VLOOKUP(A561,Factura1_0!$K$5:$K$234,1,0),"1")</f>
        <v>1</v>
      </c>
      <c r="G561" s="670">
        <f>IFERROR(VLOOKUP(A561,Boleta1_0!$K$5:$K$234,1,0),1)</f>
        <v>1</v>
      </c>
      <c r="H561" s="670">
        <f>IFERROR(VLOOKUP(A561,'Servicios Públicos1_0'!$K$5:$K$233,1,0),1)</f>
        <v>1</v>
      </c>
      <c r="I561" s="670">
        <f>IFERROR(VLOOKUP(A561,'Nota de Débito1_0'!$K$5:$K$234,1,0),1)</f>
        <v>1</v>
      </c>
      <c r="J561" s="670">
        <f>IFERROR(VLOOKUP(A561,'Nota de Crédito1_0'!$K$5:$K$234,1,0),1)</f>
        <v>1</v>
      </c>
      <c r="K561" s="670">
        <f>IFERROR(VLOOKUP(A561,Retenciones1_0!$K$5:$K$234,1,0),1)</f>
        <v>1</v>
      </c>
      <c r="L561" s="670">
        <f>IFERROR(VLOOKUP(A561,Percepciones1_0!$K$5:$K$234,1,0),1)</f>
        <v>1</v>
      </c>
      <c r="M561" s="670">
        <f>IFERROR(VLOOKUP(A561,Guía1_0!$K$5:$K$235,1,0),1)</f>
        <v>1</v>
      </c>
      <c r="N561" s="670">
        <f>IFERROR(VLOOKUP(A561,'Resumen Diario1_1'!$K$5:$K$233,1,0),1)</f>
        <v>1</v>
      </c>
      <c r="O561" s="670">
        <f>IFERROR(VLOOKUP(A561,'Comunicación de Baja1_0'!$K$5:$K$233,1,0),1)</f>
        <v>1</v>
      </c>
      <c r="P561" s="670">
        <f>IFERROR(VLOOKUP(A561,'Resumen de reversiones1_0'!$K$5:$K$1000,1,0),1)</f>
        <v>1</v>
      </c>
      <c r="Q561" s="1404">
        <f>IFERROR(VLOOKUP(A561,Factura2_0!$N$5:$N$1045,1,0),1)</f>
        <v>1</v>
      </c>
      <c r="R561" s="670">
        <f>IFERROR(VLOOKUP($A561,Boleta2_0!$N$5:$N$1106,1,0),1)</f>
        <v>1</v>
      </c>
      <c r="S561" s="1404">
        <f>IFERROR(VLOOKUP($A561,'Servicios Públicos2_0'!$N$5:$N$262,1,0),1)</f>
        <v>1</v>
      </c>
      <c r="T561" s="670">
        <f>IFERROR(VLOOKUP($A561,NotaCredito2_0!$N$5:$N$256,1,0),1)</f>
        <v>1</v>
      </c>
      <c r="U561" s="670">
        <f>IFERROR(VLOOKUP($A561,NotaDebito2_0!$N$5:$N$253,1,0),1)</f>
        <v>1</v>
      </c>
      <c r="V561" s="670">
        <f>IFERROR(VLOOKUP($A561,General!$C$5:$C$233,1,0),1)</f>
        <v>1</v>
      </c>
      <c r="W561" s="670">
        <f>IFERROR(VLOOKUP($A561,Firma!$H$5:$H$233,1,0),1)</f>
        <v>1</v>
      </c>
      <c r="X561" s="425" t="s">
        <v>1976</v>
      </c>
      <c r="Y561" s="1477" t="str">
        <f t="shared" si="8"/>
        <v/>
      </c>
    </row>
    <row r="562" spans="1:25" customFormat="1">
      <c r="A562" s="1439" t="s">
        <v>1974</v>
      </c>
      <c r="B562" s="1425" t="s">
        <v>1973</v>
      </c>
      <c r="C562" s="1425"/>
      <c r="D562" s="1425"/>
      <c r="E562" s="579"/>
      <c r="F562" s="670" t="str">
        <f>IFERROR(VLOOKUP(A562,Factura1_0!$K$5:$K$234,1,0),"1")</f>
        <v>1</v>
      </c>
      <c r="G562" s="670">
        <f>IFERROR(VLOOKUP(A562,Boleta1_0!$K$5:$K$234,1,0),1)</f>
        <v>1</v>
      </c>
      <c r="H562" s="670">
        <f>IFERROR(VLOOKUP(A562,'Servicios Públicos1_0'!$K$5:$K$233,1,0),1)</f>
        <v>1</v>
      </c>
      <c r="I562" s="670">
        <f>IFERROR(VLOOKUP(A562,'Nota de Débito1_0'!$K$5:$K$234,1,0),1)</f>
        <v>1</v>
      </c>
      <c r="J562" s="670">
        <f>IFERROR(VLOOKUP(A562,'Nota de Crédito1_0'!$K$5:$K$234,1,0),1)</f>
        <v>1</v>
      </c>
      <c r="K562" s="670">
        <f>IFERROR(VLOOKUP(A562,Retenciones1_0!$K$5:$K$234,1,0),1)</f>
        <v>1</v>
      </c>
      <c r="L562" s="670">
        <f>IFERROR(VLOOKUP(A562,Percepciones1_0!$K$5:$K$234,1,0),1)</f>
        <v>1</v>
      </c>
      <c r="M562" s="670">
        <f>IFERROR(VLOOKUP(A562,Guía1_0!$K$5:$K$235,1,0),1)</f>
        <v>1</v>
      </c>
      <c r="N562" s="670">
        <f>IFERROR(VLOOKUP(A562,'Resumen Diario1_1'!$K$5:$K$233,1,0),1)</f>
        <v>1</v>
      </c>
      <c r="O562" s="670">
        <f>IFERROR(VLOOKUP(A562,'Comunicación de Baja1_0'!$K$5:$K$233,1,0),1)</f>
        <v>1</v>
      </c>
      <c r="P562" s="670">
        <f>IFERROR(VLOOKUP(A562,'Resumen de reversiones1_0'!$K$5:$K$1000,1,0),1)</f>
        <v>1</v>
      </c>
      <c r="Q562" s="1404">
        <f>IFERROR(VLOOKUP(A562,Factura2_0!$N$5:$N$1045,1,0),1)</f>
        <v>1</v>
      </c>
      <c r="R562" s="670">
        <f>IFERROR(VLOOKUP($A562,Boleta2_0!$N$5:$N$1106,1,0),1)</f>
        <v>1</v>
      </c>
      <c r="S562" s="1404">
        <f>IFERROR(VLOOKUP($A562,'Servicios Públicos2_0'!$N$5:$N$262,1,0),1)</f>
        <v>1</v>
      </c>
      <c r="T562" s="670">
        <f>IFERROR(VLOOKUP($A562,NotaCredito2_0!$N$5:$N$256,1,0),1)</f>
        <v>1</v>
      </c>
      <c r="U562" s="670">
        <f>IFERROR(VLOOKUP($A562,NotaDebito2_0!$N$5:$N$253,1,0),1)</f>
        <v>1</v>
      </c>
      <c r="V562" s="670">
        <f>IFERROR(VLOOKUP($A562,General!$C$5:$C$233,1,0),1)</f>
        <v>1</v>
      </c>
      <c r="W562" s="670">
        <f>IFERROR(VLOOKUP($A562,Firma!$H$5:$H$233,1,0),1)</f>
        <v>1</v>
      </c>
      <c r="X562" s="425" t="s">
        <v>1974</v>
      </c>
      <c r="Y562" s="1477" t="str">
        <f t="shared" si="8"/>
        <v/>
      </c>
    </row>
    <row r="563" spans="1:25" customFormat="1">
      <c r="A563" s="1439" t="s">
        <v>1972</v>
      </c>
      <c r="B563" s="1425" t="s">
        <v>1971</v>
      </c>
      <c r="C563" s="1425"/>
      <c r="D563" s="1425"/>
      <c r="E563" s="579"/>
      <c r="F563" s="670" t="str">
        <f>IFERROR(VLOOKUP(A563,Factura1_0!$K$5:$K$234,1,0),"1")</f>
        <v>1</v>
      </c>
      <c r="G563" s="670">
        <f>IFERROR(VLOOKUP(A563,Boleta1_0!$K$5:$K$234,1,0),1)</f>
        <v>1</v>
      </c>
      <c r="H563" s="670">
        <f>IFERROR(VLOOKUP(A563,'Servicios Públicos1_0'!$K$5:$K$233,1,0),1)</f>
        <v>1</v>
      </c>
      <c r="I563" s="670">
        <f>IFERROR(VLOOKUP(A563,'Nota de Débito1_0'!$K$5:$K$234,1,0),1)</f>
        <v>1</v>
      </c>
      <c r="J563" s="670">
        <f>IFERROR(VLOOKUP(A563,'Nota de Crédito1_0'!$K$5:$K$234,1,0),1)</f>
        <v>1</v>
      </c>
      <c r="K563" s="670">
        <f>IFERROR(VLOOKUP(A563,Retenciones1_0!$K$5:$K$234,1,0),1)</f>
        <v>1</v>
      </c>
      <c r="L563" s="670">
        <f>IFERROR(VLOOKUP(A563,Percepciones1_0!$K$5:$K$234,1,0),1)</f>
        <v>1</v>
      </c>
      <c r="M563" s="670">
        <f>IFERROR(VLOOKUP(A563,Guía1_0!$K$5:$K$235,1,0),1)</f>
        <v>1</v>
      </c>
      <c r="N563" s="670">
        <f>IFERROR(VLOOKUP(A563,'Resumen Diario1_1'!$K$5:$K$233,1,0),1)</f>
        <v>1</v>
      </c>
      <c r="O563" s="670">
        <f>IFERROR(VLOOKUP(A563,'Comunicación de Baja1_0'!$K$5:$K$233,1,0),1)</f>
        <v>1</v>
      </c>
      <c r="P563" s="670">
        <f>IFERROR(VLOOKUP(A563,'Resumen de reversiones1_0'!$K$5:$K$1000,1,0),1)</f>
        <v>1</v>
      </c>
      <c r="Q563" s="1404">
        <f>IFERROR(VLOOKUP(A563,Factura2_0!$N$5:$N$1045,1,0),1)</f>
        <v>1</v>
      </c>
      <c r="R563" s="670">
        <f>IFERROR(VLOOKUP($A563,Boleta2_0!$N$5:$N$1106,1,0),1)</f>
        <v>1</v>
      </c>
      <c r="S563" s="1404">
        <f>IFERROR(VLOOKUP($A563,'Servicios Públicos2_0'!$N$5:$N$262,1,0),1)</f>
        <v>1</v>
      </c>
      <c r="T563" s="670">
        <f>IFERROR(VLOOKUP($A563,NotaCredito2_0!$N$5:$N$256,1,0),1)</f>
        <v>1</v>
      </c>
      <c r="U563" s="670">
        <f>IFERROR(VLOOKUP($A563,NotaDebito2_0!$N$5:$N$253,1,0),1)</f>
        <v>1</v>
      </c>
      <c r="V563" s="670">
        <f>IFERROR(VLOOKUP($A563,General!$C$5:$C$233,1,0),1)</f>
        <v>1</v>
      </c>
      <c r="W563" s="670">
        <f>IFERROR(VLOOKUP($A563,Firma!$H$5:$H$233,1,0),1)</f>
        <v>1</v>
      </c>
      <c r="X563" s="425" t="s">
        <v>1972</v>
      </c>
      <c r="Y563" s="1477" t="str">
        <f t="shared" si="8"/>
        <v/>
      </c>
    </row>
    <row r="564" spans="1:25" customFormat="1">
      <c r="A564" s="1439" t="s">
        <v>1970</v>
      </c>
      <c r="B564" s="1425" t="s">
        <v>1969</v>
      </c>
      <c r="C564" s="1425"/>
      <c r="D564" s="1425"/>
      <c r="E564" s="579"/>
      <c r="F564" s="670" t="str">
        <f>IFERROR(VLOOKUP(A564,Factura1_0!$K$5:$K$234,1,0),"1")</f>
        <v>1</v>
      </c>
      <c r="G564" s="670">
        <f>IFERROR(VLOOKUP(A564,Boleta1_0!$K$5:$K$234,1,0),1)</f>
        <v>1</v>
      </c>
      <c r="H564" s="670">
        <f>IFERROR(VLOOKUP(A564,'Servicios Públicos1_0'!$K$5:$K$233,1,0),1)</f>
        <v>1</v>
      </c>
      <c r="I564" s="670">
        <f>IFERROR(VLOOKUP(A564,'Nota de Débito1_0'!$K$5:$K$234,1,0),1)</f>
        <v>1</v>
      </c>
      <c r="J564" s="670">
        <f>IFERROR(VLOOKUP(A564,'Nota de Crédito1_0'!$K$5:$K$234,1,0),1)</f>
        <v>1</v>
      </c>
      <c r="K564" s="670">
        <f>IFERROR(VLOOKUP(A564,Retenciones1_0!$K$5:$K$234,1,0),1)</f>
        <v>1</v>
      </c>
      <c r="L564" s="670">
        <f>IFERROR(VLOOKUP(A564,Percepciones1_0!$K$5:$K$234,1,0),1)</f>
        <v>1</v>
      </c>
      <c r="M564" s="670">
        <f>IFERROR(VLOOKUP(A564,Guía1_0!$K$5:$K$235,1,0),1)</f>
        <v>1</v>
      </c>
      <c r="N564" s="670">
        <f>IFERROR(VLOOKUP(A564,'Resumen Diario1_1'!$K$5:$K$233,1,0),1)</f>
        <v>1</v>
      </c>
      <c r="O564" s="670">
        <f>IFERROR(VLOOKUP(A564,'Comunicación de Baja1_0'!$K$5:$K$233,1,0),1)</f>
        <v>1</v>
      </c>
      <c r="P564" s="670">
        <f>IFERROR(VLOOKUP(A564,'Resumen de reversiones1_0'!$K$5:$K$1000,1,0),1)</f>
        <v>1</v>
      </c>
      <c r="Q564" s="1404">
        <f>IFERROR(VLOOKUP(A564,Factura2_0!$N$5:$N$1045,1,0),1)</f>
        <v>1</v>
      </c>
      <c r="R564" s="670">
        <f>IFERROR(VLOOKUP($A564,Boleta2_0!$N$5:$N$1106,1,0),1)</f>
        <v>1</v>
      </c>
      <c r="S564" s="1404">
        <f>IFERROR(VLOOKUP($A564,'Servicios Públicos2_0'!$N$5:$N$262,1,0),1)</f>
        <v>1</v>
      </c>
      <c r="T564" s="670">
        <f>IFERROR(VLOOKUP($A564,NotaCredito2_0!$N$5:$N$256,1,0),1)</f>
        <v>1</v>
      </c>
      <c r="U564" s="670">
        <f>IFERROR(VLOOKUP($A564,NotaDebito2_0!$N$5:$N$253,1,0),1)</f>
        <v>1</v>
      </c>
      <c r="V564" s="670">
        <f>IFERROR(VLOOKUP($A564,General!$C$5:$C$233,1,0),1)</f>
        <v>1</v>
      </c>
      <c r="W564" s="670">
        <f>IFERROR(VLOOKUP($A564,Firma!$H$5:$H$233,1,0),1)</f>
        <v>1</v>
      </c>
      <c r="X564" s="425" t="s">
        <v>1970</v>
      </c>
      <c r="Y564" s="1477" t="str">
        <f t="shared" si="8"/>
        <v/>
      </c>
    </row>
    <row r="565" spans="1:25" customFormat="1">
      <c r="A565" s="1439" t="s">
        <v>1968</v>
      </c>
      <c r="B565" s="1425" t="s">
        <v>1967</v>
      </c>
      <c r="C565" s="1425"/>
      <c r="D565" s="1425"/>
      <c r="E565" s="579"/>
      <c r="F565" s="670" t="str">
        <f>IFERROR(VLOOKUP(A565,Factura1_0!$K$5:$K$234,1,0),"1")</f>
        <v>1</v>
      </c>
      <c r="G565" s="670">
        <f>IFERROR(VLOOKUP(A565,Boleta1_0!$K$5:$K$234,1,0),1)</f>
        <v>1</v>
      </c>
      <c r="H565" s="670">
        <f>IFERROR(VLOOKUP(A565,'Servicios Públicos1_0'!$K$5:$K$233,1,0),1)</f>
        <v>1</v>
      </c>
      <c r="I565" s="670">
        <f>IFERROR(VLOOKUP(A565,'Nota de Débito1_0'!$K$5:$K$234,1,0),1)</f>
        <v>1</v>
      </c>
      <c r="J565" s="670">
        <f>IFERROR(VLOOKUP(A565,'Nota de Crédito1_0'!$K$5:$K$234,1,0),1)</f>
        <v>1</v>
      </c>
      <c r="K565" s="670">
        <f>IFERROR(VLOOKUP(A565,Retenciones1_0!$K$5:$K$234,1,0),1)</f>
        <v>1</v>
      </c>
      <c r="L565" s="670">
        <f>IFERROR(VLOOKUP(A565,Percepciones1_0!$K$5:$K$234,1,0),1)</f>
        <v>1</v>
      </c>
      <c r="M565" s="670">
        <f>IFERROR(VLOOKUP(A565,Guía1_0!$K$5:$K$235,1,0),1)</f>
        <v>1</v>
      </c>
      <c r="N565" s="670">
        <f>IFERROR(VLOOKUP(A565,'Resumen Diario1_1'!$K$5:$K$233,1,0),1)</f>
        <v>1</v>
      </c>
      <c r="O565" s="670">
        <f>IFERROR(VLOOKUP(A565,'Comunicación de Baja1_0'!$K$5:$K$233,1,0),1)</f>
        <v>1</v>
      </c>
      <c r="P565" s="670">
        <f>IFERROR(VLOOKUP(A565,'Resumen de reversiones1_0'!$K$5:$K$1000,1,0),1)</f>
        <v>1</v>
      </c>
      <c r="Q565" s="1404">
        <f>IFERROR(VLOOKUP(A565,Factura2_0!$N$5:$N$1045,1,0),1)</f>
        <v>1</v>
      </c>
      <c r="R565" s="670">
        <f>IFERROR(VLOOKUP($A565,Boleta2_0!$N$5:$N$1106,1,0),1)</f>
        <v>1</v>
      </c>
      <c r="S565" s="1404">
        <f>IFERROR(VLOOKUP($A565,'Servicios Públicos2_0'!$N$5:$N$262,1,0),1)</f>
        <v>1</v>
      </c>
      <c r="T565" s="670">
        <f>IFERROR(VLOOKUP($A565,NotaCredito2_0!$N$5:$N$256,1,0),1)</f>
        <v>1</v>
      </c>
      <c r="U565" s="670">
        <f>IFERROR(VLOOKUP($A565,NotaDebito2_0!$N$5:$N$253,1,0),1)</f>
        <v>1</v>
      </c>
      <c r="V565" s="670">
        <f>IFERROR(VLOOKUP($A565,General!$C$5:$C$233,1,0),1)</f>
        <v>1</v>
      </c>
      <c r="W565" s="670">
        <f>IFERROR(VLOOKUP($A565,Firma!$H$5:$H$233,1,0),1)</f>
        <v>1</v>
      </c>
      <c r="X565" s="425" t="s">
        <v>1968</v>
      </c>
      <c r="Y565" s="1477" t="str">
        <f t="shared" si="8"/>
        <v/>
      </c>
    </row>
    <row r="566" spans="1:25" customFormat="1">
      <c r="A566" s="1439" t="s">
        <v>1966</v>
      </c>
      <c r="B566" s="1425" t="s">
        <v>1965</v>
      </c>
      <c r="C566" s="1425"/>
      <c r="D566" s="1425"/>
      <c r="E566" s="579"/>
      <c r="F566" s="670" t="str">
        <f>IFERROR(VLOOKUP(A566,Factura1_0!$K$5:$K$234,1,0),"1")</f>
        <v>1</v>
      </c>
      <c r="G566" s="670">
        <f>IFERROR(VLOOKUP(A566,Boleta1_0!$K$5:$K$234,1,0),1)</f>
        <v>1</v>
      </c>
      <c r="H566" s="670">
        <f>IFERROR(VLOOKUP(A566,'Servicios Públicos1_0'!$K$5:$K$233,1,0),1)</f>
        <v>1</v>
      </c>
      <c r="I566" s="670">
        <f>IFERROR(VLOOKUP(A566,'Nota de Débito1_0'!$K$5:$K$234,1,0),1)</f>
        <v>1</v>
      </c>
      <c r="J566" s="670">
        <f>IFERROR(VLOOKUP(A566,'Nota de Crédito1_0'!$K$5:$K$234,1,0),1)</f>
        <v>1</v>
      </c>
      <c r="K566" s="670">
        <f>IFERROR(VLOOKUP(A566,Retenciones1_0!$K$5:$K$234,1,0),1)</f>
        <v>1</v>
      </c>
      <c r="L566" s="670">
        <f>IFERROR(VLOOKUP(A566,Percepciones1_0!$K$5:$K$234,1,0),1)</f>
        <v>1</v>
      </c>
      <c r="M566" s="670">
        <f>IFERROR(VLOOKUP(A566,Guía1_0!$K$5:$K$235,1,0),1)</f>
        <v>1</v>
      </c>
      <c r="N566" s="670">
        <f>IFERROR(VLOOKUP(A566,'Resumen Diario1_1'!$K$5:$K$233,1,0),1)</f>
        <v>1</v>
      </c>
      <c r="O566" s="670">
        <f>IFERROR(VLOOKUP(A566,'Comunicación de Baja1_0'!$K$5:$K$233,1,0),1)</f>
        <v>1</v>
      </c>
      <c r="P566" s="670">
        <f>IFERROR(VLOOKUP(A566,'Resumen de reversiones1_0'!$K$5:$K$1000,1,0),1)</f>
        <v>1</v>
      </c>
      <c r="Q566" s="1404">
        <f>IFERROR(VLOOKUP(A566,Factura2_0!$N$5:$N$1045,1,0),1)</f>
        <v>1</v>
      </c>
      <c r="R566" s="670">
        <f>IFERROR(VLOOKUP($A566,Boleta2_0!$N$5:$N$1106,1,0),1)</f>
        <v>1</v>
      </c>
      <c r="S566" s="1404">
        <f>IFERROR(VLOOKUP($A566,'Servicios Públicos2_0'!$N$5:$N$262,1,0),1)</f>
        <v>1</v>
      </c>
      <c r="T566" s="670">
        <f>IFERROR(VLOOKUP($A566,NotaCredito2_0!$N$5:$N$256,1,0),1)</f>
        <v>1</v>
      </c>
      <c r="U566" s="670">
        <f>IFERROR(VLOOKUP($A566,NotaDebito2_0!$N$5:$N$253,1,0),1)</f>
        <v>1</v>
      </c>
      <c r="V566" s="670">
        <f>IFERROR(VLOOKUP($A566,General!$C$5:$C$233,1,0),1)</f>
        <v>1</v>
      </c>
      <c r="W566" s="670">
        <f>IFERROR(VLOOKUP($A566,Firma!$H$5:$H$233,1,0),1)</f>
        <v>1</v>
      </c>
      <c r="X566" s="425" t="s">
        <v>1966</v>
      </c>
      <c r="Y566" s="1477" t="str">
        <f t="shared" si="8"/>
        <v/>
      </c>
    </row>
    <row r="567" spans="1:25" customFormat="1">
      <c r="A567" s="1439" t="s">
        <v>1964</v>
      </c>
      <c r="B567" s="1425" t="s">
        <v>483</v>
      </c>
      <c r="C567" s="1425"/>
      <c r="D567" s="1425"/>
      <c r="E567" s="579"/>
      <c r="F567" s="670" t="str">
        <f>IFERROR(VLOOKUP(A567,Factura1_0!$K$5:$K$234,1,0),"1")</f>
        <v>1</v>
      </c>
      <c r="G567" s="670">
        <f>IFERROR(VLOOKUP(A567,Boleta1_0!$K$5:$K$234,1,0),1)</f>
        <v>1</v>
      </c>
      <c r="H567" s="670">
        <f>IFERROR(VLOOKUP(A567,'Servicios Públicos1_0'!$K$5:$K$233,1,0),1)</f>
        <v>1</v>
      </c>
      <c r="I567" s="670">
        <f>IFERROR(VLOOKUP(A567,'Nota de Débito1_0'!$K$5:$K$234,1,0),1)</f>
        <v>1</v>
      </c>
      <c r="J567" s="670">
        <f>IFERROR(VLOOKUP(A567,'Nota de Crédito1_0'!$K$5:$K$234,1,0),1)</f>
        <v>1</v>
      </c>
      <c r="K567" s="670">
        <f>IFERROR(VLOOKUP(A567,Retenciones1_0!$K$5:$K$234,1,0),1)</f>
        <v>1</v>
      </c>
      <c r="L567" s="670">
        <f>IFERROR(VLOOKUP(A567,Percepciones1_0!$K$5:$K$234,1,0),1)</f>
        <v>1</v>
      </c>
      <c r="M567" s="670">
        <f>IFERROR(VLOOKUP(A567,Guía1_0!$K$5:$K$235,1,0),1)</f>
        <v>1</v>
      </c>
      <c r="N567" s="670">
        <f>IFERROR(VLOOKUP(A567,'Resumen Diario1_1'!$K$5:$K$233,1,0),1)</f>
        <v>1</v>
      </c>
      <c r="O567" s="670">
        <f>IFERROR(VLOOKUP(A567,'Comunicación de Baja1_0'!$K$5:$K$233,1,0),1)</f>
        <v>1</v>
      </c>
      <c r="P567" s="670">
        <f>IFERROR(VLOOKUP(A567,'Resumen de reversiones1_0'!$K$5:$K$1000,1,0),1)</f>
        <v>1</v>
      </c>
      <c r="Q567" s="1404">
        <f>IFERROR(VLOOKUP(A567,Factura2_0!$N$5:$N$1045,1,0),1)</f>
        <v>1</v>
      </c>
      <c r="R567" s="670">
        <f>IFERROR(VLOOKUP($A567,Boleta2_0!$N$5:$N$1106,1,0),1)</f>
        <v>1</v>
      </c>
      <c r="S567" s="1404">
        <f>IFERROR(VLOOKUP($A567,'Servicios Públicos2_0'!$N$5:$N$262,1,0),1)</f>
        <v>1</v>
      </c>
      <c r="T567" s="670">
        <f>IFERROR(VLOOKUP($A567,NotaCredito2_0!$N$5:$N$256,1,0),1)</f>
        <v>1</v>
      </c>
      <c r="U567" s="670">
        <f>IFERROR(VLOOKUP($A567,NotaDebito2_0!$N$5:$N$253,1,0),1)</f>
        <v>1</v>
      </c>
      <c r="V567" s="670">
        <f>IFERROR(VLOOKUP($A567,General!$C$5:$C$233,1,0),1)</f>
        <v>1</v>
      </c>
      <c r="W567" s="670">
        <f>IFERROR(VLOOKUP($A567,Firma!$H$5:$H$233,1,0),1)</f>
        <v>1</v>
      </c>
      <c r="X567" s="425" t="s">
        <v>1964</v>
      </c>
      <c r="Y567" s="1477" t="str">
        <f t="shared" si="8"/>
        <v/>
      </c>
    </row>
    <row r="568" spans="1:25" customFormat="1">
      <c r="A568" s="1439" t="s">
        <v>1963</v>
      </c>
      <c r="B568" s="1425" t="s">
        <v>484</v>
      </c>
      <c r="C568" s="1425"/>
      <c r="D568" s="1425"/>
      <c r="E568" s="579"/>
      <c r="F568" s="670" t="str">
        <f>IFERROR(VLOOKUP(A568,Factura1_0!$K$5:$K$234,1,0),"1")</f>
        <v>2501</v>
      </c>
      <c r="G568" s="670" t="str">
        <f>IFERROR(VLOOKUP(A568,Boleta1_0!$K$5:$K$234,1,0),1)</f>
        <v>2501</v>
      </c>
      <c r="H568" s="670">
        <f>IFERROR(VLOOKUP(A568,'Servicios Públicos1_0'!$K$5:$K$233,1,0),1)</f>
        <v>1</v>
      </c>
      <c r="I568" s="670">
        <f>IFERROR(VLOOKUP(A568,'Nota de Débito1_0'!$K$5:$K$234,1,0),1)</f>
        <v>1</v>
      </c>
      <c r="J568" s="670">
        <f>IFERROR(VLOOKUP(A568,'Nota de Crédito1_0'!$K$5:$K$234,1,0),1)</f>
        <v>1</v>
      </c>
      <c r="K568" s="670">
        <f>IFERROR(VLOOKUP(A568,Retenciones1_0!$K$5:$K$234,1,0),1)</f>
        <v>1</v>
      </c>
      <c r="L568" s="670">
        <f>IFERROR(VLOOKUP(A568,Percepciones1_0!$K$5:$K$234,1,0),1)</f>
        <v>1</v>
      </c>
      <c r="M568" s="670">
        <f>IFERROR(VLOOKUP(A568,Guía1_0!$K$5:$K$235,1,0),1)</f>
        <v>1</v>
      </c>
      <c r="N568" s="670">
        <f>IFERROR(VLOOKUP(A568,'Resumen Diario1_1'!$K$5:$K$233,1,0),1)</f>
        <v>1</v>
      </c>
      <c r="O568" s="670">
        <f>IFERROR(VLOOKUP(A568,'Comunicación de Baja1_0'!$K$5:$K$233,1,0),1)</f>
        <v>1</v>
      </c>
      <c r="P568" s="670">
        <f>IFERROR(VLOOKUP(A568,'Resumen de reversiones1_0'!$K$5:$K$1000,1,0),1)</f>
        <v>1</v>
      </c>
      <c r="Q568" s="1404" t="str">
        <f>IFERROR(VLOOKUP(A568,Factura2_0!$N$5:$N$1045,1,0),1)</f>
        <v>2501</v>
      </c>
      <c r="R568" s="670" t="str">
        <f>IFERROR(VLOOKUP($A568,Boleta2_0!$N$5:$N$1106,1,0),1)</f>
        <v>2501</v>
      </c>
      <c r="S568" s="1404">
        <f>IFERROR(VLOOKUP($A568,'Servicios Públicos2_0'!$N$5:$N$262,1,0),1)</f>
        <v>1</v>
      </c>
      <c r="T568" s="670">
        <f>IFERROR(VLOOKUP($A568,NotaCredito2_0!$N$5:$N$256,1,0),1)</f>
        <v>1</v>
      </c>
      <c r="U568" s="670">
        <f>IFERROR(VLOOKUP($A568,NotaDebito2_0!$N$5:$N$253,1,0),1)</f>
        <v>1</v>
      </c>
      <c r="V568" s="670">
        <f>IFERROR(VLOOKUP($A568,General!$C$5:$C$233,1,0),1)</f>
        <v>1</v>
      </c>
      <c r="W568" s="670">
        <f>IFERROR(VLOOKUP($A568,Firma!$H$5:$H$233,1,0),1)</f>
        <v>1</v>
      </c>
      <c r="X568" s="425" t="s">
        <v>1963</v>
      </c>
      <c r="Y568" s="1477" t="str">
        <f t="shared" si="8"/>
        <v>2501</v>
      </c>
    </row>
    <row r="569" spans="1:25" customFormat="1">
      <c r="A569" s="1439" t="s">
        <v>1962</v>
      </c>
      <c r="B569" s="1425" t="s">
        <v>5882</v>
      </c>
      <c r="C569" s="1425"/>
      <c r="D569" s="1425"/>
      <c r="E569" s="579"/>
      <c r="F569" s="670" t="str">
        <f>IFERROR(VLOOKUP(A569,Factura1_0!$K$5:$K$234,1,0),"1")</f>
        <v>2502</v>
      </c>
      <c r="G569" s="670" t="str">
        <f>IFERROR(VLOOKUP(A569,Boleta1_0!$K$5:$K$234,1,0),1)</f>
        <v>2502</v>
      </c>
      <c r="H569" s="670">
        <f>IFERROR(VLOOKUP(A569,'Servicios Públicos1_0'!$K$5:$K$233,1,0),1)</f>
        <v>1</v>
      </c>
      <c r="I569" s="670">
        <f>IFERROR(VLOOKUP(A569,'Nota de Débito1_0'!$K$5:$K$234,1,0),1)</f>
        <v>1</v>
      </c>
      <c r="J569" s="670">
        <f>IFERROR(VLOOKUP(A569,'Nota de Crédito1_0'!$K$5:$K$234,1,0),1)</f>
        <v>1</v>
      </c>
      <c r="K569" s="670">
        <f>IFERROR(VLOOKUP(A569,Retenciones1_0!$K$5:$K$234,1,0),1)</f>
        <v>1</v>
      </c>
      <c r="L569" s="670">
        <f>IFERROR(VLOOKUP(A569,Percepciones1_0!$K$5:$K$234,1,0),1)</f>
        <v>1</v>
      </c>
      <c r="M569" s="670">
        <f>IFERROR(VLOOKUP(A569,Guía1_0!$K$5:$K$235,1,0),1)</f>
        <v>1</v>
      </c>
      <c r="N569" s="670">
        <f>IFERROR(VLOOKUP(A569,'Resumen Diario1_1'!$K$5:$K$233,1,0),1)</f>
        <v>1</v>
      </c>
      <c r="O569" s="670">
        <f>IFERROR(VLOOKUP(A569,'Comunicación de Baja1_0'!$K$5:$K$233,1,0),1)</f>
        <v>1</v>
      </c>
      <c r="P569" s="670">
        <f>IFERROR(VLOOKUP(A569,'Resumen de reversiones1_0'!$K$5:$K$1000,1,0),1)</f>
        <v>1</v>
      </c>
      <c r="Q569" s="1404" t="str">
        <f>IFERROR(VLOOKUP(A569,Factura2_0!$N$5:$N$1045,1,0),1)</f>
        <v>2502</v>
      </c>
      <c r="R569" s="670" t="str">
        <f>IFERROR(VLOOKUP($A569,Boleta2_0!$N$5:$N$1106,1,0),1)</f>
        <v>2502</v>
      </c>
      <c r="S569" s="1404">
        <f>IFERROR(VLOOKUP($A569,'Servicios Públicos2_0'!$N$5:$N$262,1,0),1)</f>
        <v>1</v>
      </c>
      <c r="T569" s="670">
        <f>IFERROR(VLOOKUP($A569,NotaCredito2_0!$N$5:$N$256,1,0),1)</f>
        <v>1</v>
      </c>
      <c r="U569" s="670">
        <f>IFERROR(VLOOKUP($A569,NotaDebito2_0!$N$5:$N$253,1,0),1)</f>
        <v>1</v>
      </c>
      <c r="V569" s="670">
        <f>IFERROR(VLOOKUP($A569,General!$C$5:$C$233,1,0),1)</f>
        <v>1</v>
      </c>
      <c r="W569" s="670">
        <f>IFERROR(VLOOKUP($A569,Firma!$H$5:$H$233,1,0),1)</f>
        <v>1</v>
      </c>
      <c r="X569" s="425" t="s">
        <v>1962</v>
      </c>
      <c r="Y569" s="1477" t="str">
        <f t="shared" si="8"/>
        <v>2502</v>
      </c>
    </row>
    <row r="570" spans="1:25" customFormat="1">
      <c r="A570" s="1439" t="s">
        <v>1961</v>
      </c>
      <c r="B570" s="1425" t="s">
        <v>488</v>
      </c>
      <c r="C570" s="1425"/>
      <c r="D570" s="1425"/>
      <c r="E570" s="579"/>
      <c r="F570" s="670" t="str">
        <f>IFERROR(VLOOKUP(A570,Factura1_0!$K$5:$K$234,1,0),"1")</f>
        <v>2503</v>
      </c>
      <c r="G570" s="670" t="str">
        <f>IFERROR(VLOOKUP(A570,Boleta1_0!$K$5:$K$234,1,0),1)</f>
        <v>2503</v>
      </c>
      <c r="H570" s="670">
        <f>IFERROR(VLOOKUP(A570,'Servicios Públicos1_0'!$K$5:$K$233,1,0),1)</f>
        <v>1</v>
      </c>
      <c r="I570" s="670">
        <f>IFERROR(VLOOKUP(A570,'Nota de Débito1_0'!$K$5:$K$234,1,0),1)</f>
        <v>1</v>
      </c>
      <c r="J570" s="670">
        <f>IFERROR(VLOOKUP(A570,'Nota de Crédito1_0'!$K$5:$K$234,1,0),1)</f>
        <v>1</v>
      </c>
      <c r="K570" s="670">
        <f>IFERROR(VLOOKUP(A570,Retenciones1_0!$K$5:$K$234,1,0),1)</f>
        <v>1</v>
      </c>
      <c r="L570" s="670">
        <f>IFERROR(VLOOKUP(A570,Percepciones1_0!$K$5:$K$234,1,0),1)</f>
        <v>1</v>
      </c>
      <c r="M570" s="670">
        <f>IFERROR(VLOOKUP(A570,Guía1_0!$K$5:$K$235,1,0),1)</f>
        <v>1</v>
      </c>
      <c r="N570" s="670">
        <f>IFERROR(VLOOKUP(A570,'Resumen Diario1_1'!$K$5:$K$233,1,0),1)</f>
        <v>1</v>
      </c>
      <c r="O570" s="670">
        <f>IFERROR(VLOOKUP(A570,'Comunicación de Baja1_0'!$K$5:$K$233,1,0),1)</f>
        <v>1</v>
      </c>
      <c r="P570" s="670">
        <f>IFERROR(VLOOKUP(A570,'Resumen de reversiones1_0'!$K$5:$K$1000,1,0),1)</f>
        <v>1</v>
      </c>
      <c r="Q570" s="1404" t="str">
        <f>IFERROR(VLOOKUP(A570,Factura2_0!$N$5:$N$1045,1,0),1)</f>
        <v>2503</v>
      </c>
      <c r="R570" s="670" t="str">
        <f>IFERROR(VLOOKUP($A570,Boleta2_0!$N$5:$N$1106,1,0),1)</f>
        <v>2503</v>
      </c>
      <c r="S570" s="1404">
        <f>IFERROR(VLOOKUP($A570,'Servicios Públicos2_0'!$N$5:$N$262,1,0),1)</f>
        <v>1</v>
      </c>
      <c r="T570" s="670">
        <f>IFERROR(VLOOKUP($A570,NotaCredito2_0!$N$5:$N$256,1,0),1)</f>
        <v>1</v>
      </c>
      <c r="U570" s="670">
        <f>IFERROR(VLOOKUP($A570,NotaDebito2_0!$N$5:$N$253,1,0),1)</f>
        <v>1</v>
      </c>
      <c r="V570" s="670">
        <f>IFERROR(VLOOKUP($A570,General!$C$5:$C$233,1,0),1)</f>
        <v>1</v>
      </c>
      <c r="W570" s="670">
        <f>IFERROR(VLOOKUP($A570,Firma!$H$5:$H$233,1,0),1)</f>
        <v>1</v>
      </c>
      <c r="X570" s="425" t="s">
        <v>1961</v>
      </c>
      <c r="Y570" s="1477" t="str">
        <f t="shared" si="8"/>
        <v>2503</v>
      </c>
    </row>
    <row r="571" spans="1:25" customFormat="1">
      <c r="A571" s="1439" t="s">
        <v>1960</v>
      </c>
      <c r="B571" s="1425" t="s">
        <v>489</v>
      </c>
      <c r="C571" s="1425"/>
      <c r="D571" s="1425"/>
      <c r="E571" s="579"/>
      <c r="F571" s="670" t="str">
        <f>IFERROR(VLOOKUP(A571,Factura1_0!$K$5:$K$234,1,0),"1")</f>
        <v>2504</v>
      </c>
      <c r="G571" s="670" t="str">
        <f>IFERROR(VLOOKUP(A571,Boleta1_0!$K$5:$K$234,1,0),1)</f>
        <v>2504</v>
      </c>
      <c r="H571" s="670">
        <f>IFERROR(VLOOKUP(A571,'Servicios Públicos1_0'!$K$5:$K$233,1,0),1)</f>
        <v>1</v>
      </c>
      <c r="I571" s="670">
        <f>IFERROR(VLOOKUP(A571,'Nota de Débito1_0'!$K$5:$K$234,1,0),1)</f>
        <v>1</v>
      </c>
      <c r="J571" s="670">
        <f>IFERROR(VLOOKUP(A571,'Nota de Crédito1_0'!$K$5:$K$234,1,0),1)</f>
        <v>1</v>
      </c>
      <c r="K571" s="670">
        <f>IFERROR(VLOOKUP(A571,Retenciones1_0!$K$5:$K$234,1,0),1)</f>
        <v>1</v>
      </c>
      <c r="L571" s="670">
        <f>IFERROR(VLOOKUP(A571,Percepciones1_0!$K$5:$K$234,1,0),1)</f>
        <v>1</v>
      </c>
      <c r="M571" s="670">
        <f>IFERROR(VLOOKUP(A571,Guía1_0!$K$5:$K$235,1,0),1)</f>
        <v>1</v>
      </c>
      <c r="N571" s="670">
        <f>IFERROR(VLOOKUP(A571,'Resumen Diario1_1'!$K$5:$K$233,1,0),1)</f>
        <v>1</v>
      </c>
      <c r="O571" s="670">
        <f>IFERROR(VLOOKUP(A571,'Comunicación de Baja1_0'!$K$5:$K$233,1,0),1)</f>
        <v>1</v>
      </c>
      <c r="P571" s="670">
        <f>IFERROR(VLOOKUP(A571,'Resumen de reversiones1_0'!$K$5:$K$1000,1,0),1)</f>
        <v>1</v>
      </c>
      <c r="Q571" s="1404" t="str">
        <f>IFERROR(VLOOKUP(A571,Factura2_0!$N$5:$N$1045,1,0),1)</f>
        <v>2504</v>
      </c>
      <c r="R571" s="670" t="str">
        <f>IFERROR(VLOOKUP($A571,Boleta2_0!$N$5:$N$1106,1,0),1)</f>
        <v>2504</v>
      </c>
      <c r="S571" s="1404">
        <f>IFERROR(VLOOKUP($A571,'Servicios Públicos2_0'!$N$5:$N$262,1,0),1)</f>
        <v>1</v>
      </c>
      <c r="T571" s="670">
        <f>IFERROR(VLOOKUP($A571,NotaCredito2_0!$N$5:$N$256,1,0),1)</f>
        <v>1</v>
      </c>
      <c r="U571" s="670">
        <f>IFERROR(VLOOKUP($A571,NotaDebito2_0!$N$5:$N$253,1,0),1)</f>
        <v>1</v>
      </c>
      <c r="V571" s="670">
        <f>IFERROR(VLOOKUP($A571,General!$C$5:$C$233,1,0),1)</f>
        <v>1</v>
      </c>
      <c r="W571" s="670">
        <f>IFERROR(VLOOKUP($A571,Firma!$H$5:$H$233,1,0),1)</f>
        <v>1</v>
      </c>
      <c r="X571" s="425" t="s">
        <v>1960</v>
      </c>
      <c r="Y571" s="1477" t="str">
        <f t="shared" si="8"/>
        <v>2504</v>
      </c>
    </row>
    <row r="572" spans="1:25" customFormat="1">
      <c r="A572" s="1439" t="s">
        <v>1959</v>
      </c>
      <c r="B572" s="1425" t="s">
        <v>4305</v>
      </c>
      <c r="C572" s="1425"/>
      <c r="D572" s="1425"/>
      <c r="E572" s="579"/>
      <c r="F572" s="670" t="str">
        <f>IFERROR(VLOOKUP(A572,Factura1_0!$K$5:$K$234,1,0),"1")</f>
        <v>2505</v>
      </c>
      <c r="G572" s="670" t="str">
        <f>IFERROR(VLOOKUP(A572,Boleta1_0!$K$5:$K$234,1,0),1)</f>
        <v>2505</v>
      </c>
      <c r="H572" s="670">
        <f>IFERROR(VLOOKUP(A572,'Servicios Públicos1_0'!$K$5:$K$233,1,0),1)</f>
        <v>1</v>
      </c>
      <c r="I572" s="670">
        <f>IFERROR(VLOOKUP(A572,'Nota de Débito1_0'!$K$5:$K$234,1,0),1)</f>
        <v>1</v>
      </c>
      <c r="J572" s="670">
        <f>IFERROR(VLOOKUP(A572,'Nota de Crédito1_0'!$K$5:$K$234,1,0),1)</f>
        <v>1</v>
      </c>
      <c r="K572" s="670">
        <f>IFERROR(VLOOKUP(A572,Retenciones1_0!$K$5:$K$234,1,0),1)</f>
        <v>1</v>
      </c>
      <c r="L572" s="670">
        <f>IFERROR(VLOOKUP(A572,Percepciones1_0!$K$5:$K$234,1,0),1)</f>
        <v>1</v>
      </c>
      <c r="M572" s="670">
        <f>IFERROR(VLOOKUP(A572,Guía1_0!$K$5:$K$235,1,0),1)</f>
        <v>1</v>
      </c>
      <c r="N572" s="670">
        <f>IFERROR(VLOOKUP(A572,'Resumen Diario1_1'!$K$5:$K$233,1,0),1)</f>
        <v>1</v>
      </c>
      <c r="O572" s="670">
        <f>IFERROR(VLOOKUP(A572,'Comunicación de Baja1_0'!$K$5:$K$233,1,0),1)</f>
        <v>1</v>
      </c>
      <c r="P572" s="670">
        <f>IFERROR(VLOOKUP(A572,'Resumen de reversiones1_0'!$K$5:$K$1000,1,0),1)</f>
        <v>1</v>
      </c>
      <c r="Q572" s="1404" t="str">
        <f>IFERROR(VLOOKUP(A572,Factura2_0!$N$5:$N$1045,1,0),1)</f>
        <v>2505</v>
      </c>
      <c r="R572" s="670" t="str">
        <f>IFERROR(VLOOKUP($A572,Boleta2_0!$N$5:$N$1106,1,0),1)</f>
        <v>2505</v>
      </c>
      <c r="S572" s="1404">
        <f>IFERROR(VLOOKUP($A572,'Servicios Públicos2_0'!$N$5:$N$262,1,0),1)</f>
        <v>1</v>
      </c>
      <c r="T572" s="670">
        <f>IFERROR(VLOOKUP($A572,NotaCredito2_0!$N$5:$N$256,1,0),1)</f>
        <v>1</v>
      </c>
      <c r="U572" s="670">
        <f>IFERROR(VLOOKUP($A572,NotaDebito2_0!$N$5:$N$253,1,0),1)</f>
        <v>1</v>
      </c>
      <c r="V572" s="670">
        <f>IFERROR(VLOOKUP($A572,General!$C$5:$C$233,1,0),1)</f>
        <v>1</v>
      </c>
      <c r="W572" s="670">
        <f>IFERROR(VLOOKUP($A572,Firma!$H$5:$H$233,1,0),1)</f>
        <v>1</v>
      </c>
      <c r="X572" s="425" t="s">
        <v>1959</v>
      </c>
      <c r="Y572" s="1477" t="str">
        <f t="shared" si="8"/>
        <v>2505</v>
      </c>
    </row>
    <row r="573" spans="1:25" customFormat="1">
      <c r="A573" s="1439" t="s">
        <v>1958</v>
      </c>
      <c r="B573" s="1425" t="s">
        <v>1957</v>
      </c>
      <c r="C573" s="1425"/>
      <c r="D573" s="1425"/>
      <c r="E573" s="579"/>
      <c r="F573" s="670" t="str">
        <f>IFERROR(VLOOKUP(A573,Factura1_0!$K$5:$K$234,1,0),"1")</f>
        <v>1</v>
      </c>
      <c r="G573" s="670">
        <f>IFERROR(VLOOKUP(A573,Boleta1_0!$K$5:$K$234,1,0),1)</f>
        <v>1</v>
      </c>
      <c r="H573" s="670">
        <f>IFERROR(VLOOKUP(A573,'Servicios Públicos1_0'!$K$5:$K$233,1,0),1)</f>
        <v>1</v>
      </c>
      <c r="I573" s="670">
        <f>IFERROR(VLOOKUP(A573,'Nota de Débito1_0'!$K$5:$K$234,1,0),1)</f>
        <v>1</v>
      </c>
      <c r="J573" s="670">
        <f>IFERROR(VLOOKUP(A573,'Nota de Crédito1_0'!$K$5:$K$234,1,0),1)</f>
        <v>1</v>
      </c>
      <c r="K573" s="670">
        <f>IFERROR(VLOOKUP(A573,Retenciones1_0!$K$5:$K$234,1,0),1)</f>
        <v>1</v>
      </c>
      <c r="L573" s="670">
        <f>IFERROR(VLOOKUP(A573,Percepciones1_0!$K$5:$K$234,1,0),1)</f>
        <v>1</v>
      </c>
      <c r="M573" s="670">
        <f>IFERROR(VLOOKUP(A573,Guía1_0!$K$5:$K$235,1,0),1)</f>
        <v>1</v>
      </c>
      <c r="N573" s="670">
        <f>IFERROR(VLOOKUP(A573,'Resumen Diario1_1'!$K$5:$K$233,1,0),1)</f>
        <v>1</v>
      </c>
      <c r="O573" s="670">
        <f>IFERROR(VLOOKUP(A573,'Comunicación de Baja1_0'!$K$5:$K$233,1,0),1)</f>
        <v>1</v>
      </c>
      <c r="P573" s="670">
        <f>IFERROR(VLOOKUP(A573,'Resumen de reversiones1_0'!$K$5:$K$1000,1,0),1)</f>
        <v>1</v>
      </c>
      <c r="Q573" s="1404">
        <f>IFERROR(VLOOKUP(A573,Factura2_0!$N$5:$N$1045,1,0),1)</f>
        <v>1</v>
      </c>
      <c r="R573" s="670">
        <f>IFERROR(VLOOKUP($A573,Boleta2_0!$N$5:$N$1106,1,0),1)</f>
        <v>1</v>
      </c>
      <c r="S573" s="1404">
        <f>IFERROR(VLOOKUP($A573,'Servicios Públicos2_0'!$N$5:$N$262,1,0),1)</f>
        <v>1</v>
      </c>
      <c r="T573" s="670">
        <f>IFERROR(VLOOKUP($A573,NotaCredito2_0!$N$5:$N$256,1,0),1)</f>
        <v>1</v>
      </c>
      <c r="U573" s="670">
        <f>IFERROR(VLOOKUP($A573,NotaDebito2_0!$N$5:$N$253,1,0),1)</f>
        <v>1</v>
      </c>
      <c r="V573" s="670">
        <f>IFERROR(VLOOKUP($A573,General!$C$5:$C$233,1,0),1)</f>
        <v>1</v>
      </c>
      <c r="W573" s="670">
        <f>IFERROR(VLOOKUP($A573,Firma!$H$5:$H$233,1,0),1)</f>
        <v>1</v>
      </c>
      <c r="X573" s="425" t="s">
        <v>1958</v>
      </c>
      <c r="Y573" s="1477" t="str">
        <f t="shared" si="8"/>
        <v/>
      </c>
    </row>
    <row r="574" spans="1:25" customFormat="1">
      <c r="A574" s="1439" t="s">
        <v>1956</v>
      </c>
      <c r="B574" s="1425" t="s">
        <v>1955</v>
      </c>
      <c r="C574" s="1425"/>
      <c r="D574" s="1425"/>
      <c r="E574" s="579"/>
      <c r="F574" s="670" t="str">
        <f>IFERROR(VLOOKUP(A574,Factura1_0!$K$5:$K$234,1,0),"1")</f>
        <v>1</v>
      </c>
      <c r="G574" s="670">
        <f>IFERROR(VLOOKUP(A574,Boleta1_0!$K$5:$K$234,1,0),1)</f>
        <v>1</v>
      </c>
      <c r="H574" s="670">
        <f>IFERROR(VLOOKUP(A574,'Servicios Públicos1_0'!$K$5:$K$233,1,0),1)</f>
        <v>1</v>
      </c>
      <c r="I574" s="670">
        <f>IFERROR(VLOOKUP(A574,'Nota de Débito1_0'!$K$5:$K$234,1,0),1)</f>
        <v>1</v>
      </c>
      <c r="J574" s="670">
        <f>IFERROR(VLOOKUP(A574,'Nota de Crédito1_0'!$K$5:$K$234,1,0),1)</f>
        <v>1</v>
      </c>
      <c r="K574" s="670">
        <f>IFERROR(VLOOKUP(A574,Retenciones1_0!$K$5:$K$234,1,0),1)</f>
        <v>1</v>
      </c>
      <c r="L574" s="670">
        <f>IFERROR(VLOOKUP(A574,Percepciones1_0!$K$5:$K$234,1,0),1)</f>
        <v>1</v>
      </c>
      <c r="M574" s="670">
        <f>IFERROR(VLOOKUP(A574,Guía1_0!$K$5:$K$235,1,0),1)</f>
        <v>1</v>
      </c>
      <c r="N574" s="670">
        <f>IFERROR(VLOOKUP(A574,'Resumen Diario1_1'!$K$5:$K$233,1,0),1)</f>
        <v>1</v>
      </c>
      <c r="O574" s="670">
        <f>IFERROR(VLOOKUP(A574,'Comunicación de Baja1_0'!$K$5:$K$233,1,0),1)</f>
        <v>1</v>
      </c>
      <c r="P574" s="670">
        <f>IFERROR(VLOOKUP(A574,'Resumen de reversiones1_0'!$K$5:$K$1000,1,0),1)</f>
        <v>1</v>
      </c>
      <c r="Q574" s="1404">
        <f>IFERROR(VLOOKUP(A574,Factura2_0!$N$5:$N$1045,1,0),1)</f>
        <v>1</v>
      </c>
      <c r="R574" s="670">
        <f>IFERROR(VLOOKUP($A574,Boleta2_0!$N$5:$N$1106,1,0),1)</f>
        <v>1</v>
      </c>
      <c r="S574" s="1404">
        <f>IFERROR(VLOOKUP($A574,'Servicios Públicos2_0'!$N$5:$N$262,1,0),1)</f>
        <v>1</v>
      </c>
      <c r="T574" s="670">
        <f>IFERROR(VLOOKUP($A574,NotaCredito2_0!$N$5:$N$256,1,0),1)</f>
        <v>1</v>
      </c>
      <c r="U574" s="670">
        <f>IFERROR(VLOOKUP($A574,NotaDebito2_0!$N$5:$N$253,1,0),1)</f>
        <v>1</v>
      </c>
      <c r="V574" s="670">
        <f>IFERROR(VLOOKUP($A574,General!$C$5:$C$233,1,0),1)</f>
        <v>1</v>
      </c>
      <c r="W574" s="670">
        <f>IFERROR(VLOOKUP($A574,Firma!$H$5:$H$233,1,0),1)</f>
        <v>1</v>
      </c>
      <c r="X574" s="425" t="s">
        <v>1956</v>
      </c>
      <c r="Y574" s="1477" t="str">
        <f t="shared" si="8"/>
        <v/>
      </c>
    </row>
    <row r="575" spans="1:25" customFormat="1">
      <c r="A575" s="1439" t="s">
        <v>1954</v>
      </c>
      <c r="B575" s="1425" t="s">
        <v>492</v>
      </c>
      <c r="C575" s="1425"/>
      <c r="D575" s="1425"/>
      <c r="E575" s="579"/>
      <c r="F575" s="670" t="str">
        <f>IFERROR(VLOOKUP(A575,Factura1_0!$K$5:$K$234,1,0),"1")</f>
        <v>2508</v>
      </c>
      <c r="G575" s="670" t="str">
        <f>IFERROR(VLOOKUP(A575,Boleta1_0!$K$5:$K$234,1,0),1)</f>
        <v>2508</v>
      </c>
      <c r="H575" s="670">
        <f>IFERROR(VLOOKUP(A575,'Servicios Públicos1_0'!$K$5:$K$233,1,0),1)</f>
        <v>1</v>
      </c>
      <c r="I575" s="670">
        <f>IFERROR(VLOOKUP(A575,'Nota de Débito1_0'!$K$5:$K$234,1,0),1)</f>
        <v>1</v>
      </c>
      <c r="J575" s="670">
        <f>IFERROR(VLOOKUP(A575,'Nota de Crédito1_0'!$K$5:$K$234,1,0),1)</f>
        <v>1</v>
      </c>
      <c r="K575" s="670">
        <f>IFERROR(VLOOKUP(A575,Retenciones1_0!$K$5:$K$234,1,0),1)</f>
        <v>1</v>
      </c>
      <c r="L575" s="670">
        <f>IFERROR(VLOOKUP(A575,Percepciones1_0!$K$5:$K$234,1,0),1)</f>
        <v>1</v>
      </c>
      <c r="M575" s="670">
        <f>IFERROR(VLOOKUP(A575,Guía1_0!$K$5:$K$235,1,0),1)</f>
        <v>1</v>
      </c>
      <c r="N575" s="670">
        <f>IFERROR(VLOOKUP(A575,'Resumen Diario1_1'!$K$5:$K$233,1,0),1)</f>
        <v>1</v>
      </c>
      <c r="O575" s="670">
        <f>IFERROR(VLOOKUP(A575,'Comunicación de Baja1_0'!$K$5:$K$233,1,0),1)</f>
        <v>1</v>
      </c>
      <c r="P575" s="670">
        <f>IFERROR(VLOOKUP(A575,'Resumen de reversiones1_0'!$K$5:$K$1000,1,0),1)</f>
        <v>1</v>
      </c>
      <c r="Q575" s="1404" t="str">
        <f>IFERROR(VLOOKUP(A575,Factura2_0!$N$5:$N$1045,1,0),1)</f>
        <v>2508</v>
      </c>
      <c r="R575" s="670" t="str">
        <f>IFERROR(VLOOKUP($A575,Boleta2_0!$N$5:$N$1106,1,0),1)</f>
        <v>2508</v>
      </c>
      <c r="S575" s="1404">
        <f>IFERROR(VLOOKUP($A575,'Servicios Públicos2_0'!$N$5:$N$262,1,0),1)</f>
        <v>1</v>
      </c>
      <c r="T575" s="670">
        <f>IFERROR(VLOOKUP($A575,NotaCredito2_0!$N$5:$N$256,1,0),1)</f>
        <v>1</v>
      </c>
      <c r="U575" s="670">
        <f>IFERROR(VLOOKUP($A575,NotaDebito2_0!$N$5:$N$253,1,0),1)</f>
        <v>1</v>
      </c>
      <c r="V575" s="670">
        <f>IFERROR(VLOOKUP($A575,General!$C$5:$C$233,1,0),1)</f>
        <v>1</v>
      </c>
      <c r="W575" s="670">
        <f>IFERROR(VLOOKUP($A575,Firma!$H$5:$H$233,1,0),1)</f>
        <v>1</v>
      </c>
      <c r="X575" s="425" t="s">
        <v>1954</v>
      </c>
      <c r="Y575" s="1477" t="str">
        <f t="shared" si="8"/>
        <v>2508</v>
      </c>
    </row>
    <row r="576" spans="1:25" customFormat="1">
      <c r="A576" s="1439" t="s">
        <v>1953</v>
      </c>
      <c r="B576" s="1425" t="s">
        <v>507</v>
      </c>
      <c r="C576" s="1425"/>
      <c r="D576" s="1425"/>
      <c r="E576" s="579"/>
      <c r="F576" s="670" t="str">
        <f>IFERROR(VLOOKUP(A576,Factura1_0!$K$5:$K$234,1,0),"1")</f>
        <v>2509</v>
      </c>
      <c r="G576" s="670" t="str">
        <f>IFERROR(VLOOKUP(A576,Boleta1_0!$K$5:$K$234,1,0),1)</f>
        <v>2509</v>
      </c>
      <c r="H576" s="670">
        <f>IFERROR(VLOOKUP(A576,'Servicios Públicos1_0'!$K$5:$K$233,1,0),1)</f>
        <v>1</v>
      </c>
      <c r="I576" s="670">
        <f>IFERROR(VLOOKUP(A576,'Nota de Débito1_0'!$K$5:$K$234,1,0),1)</f>
        <v>1</v>
      </c>
      <c r="J576" s="670">
        <f>IFERROR(VLOOKUP(A576,'Nota de Crédito1_0'!$K$5:$K$234,1,0),1)</f>
        <v>1</v>
      </c>
      <c r="K576" s="670">
        <f>IFERROR(VLOOKUP(A576,Retenciones1_0!$K$5:$K$234,1,0),1)</f>
        <v>1</v>
      </c>
      <c r="L576" s="670">
        <f>IFERROR(VLOOKUP(A576,Percepciones1_0!$K$5:$K$234,1,0),1)</f>
        <v>1</v>
      </c>
      <c r="M576" s="670">
        <f>IFERROR(VLOOKUP(A576,Guía1_0!$K$5:$K$235,1,0),1)</f>
        <v>1</v>
      </c>
      <c r="N576" s="670">
        <f>IFERROR(VLOOKUP(A576,'Resumen Diario1_1'!$K$5:$K$233,1,0),1)</f>
        <v>1</v>
      </c>
      <c r="O576" s="670">
        <f>IFERROR(VLOOKUP(A576,'Comunicación de Baja1_0'!$K$5:$K$233,1,0),1)</f>
        <v>1</v>
      </c>
      <c r="P576" s="670">
        <f>IFERROR(VLOOKUP(A576,'Resumen de reversiones1_0'!$K$5:$K$1000,1,0),1)</f>
        <v>1</v>
      </c>
      <c r="Q576" s="1404" t="str">
        <f>IFERROR(VLOOKUP(A576,Factura2_0!$N$5:$N$1045,1,0),1)</f>
        <v>2509</v>
      </c>
      <c r="R576" s="670" t="str">
        <f>IFERROR(VLOOKUP($A576,Boleta2_0!$N$5:$N$1106,1,0),1)</f>
        <v>2509</v>
      </c>
      <c r="S576" s="1404">
        <f>IFERROR(VLOOKUP($A576,'Servicios Públicos2_0'!$N$5:$N$262,1,0),1)</f>
        <v>1</v>
      </c>
      <c r="T576" s="670">
        <f>IFERROR(VLOOKUP($A576,NotaCredito2_0!$N$5:$N$256,1,0),1)</f>
        <v>1</v>
      </c>
      <c r="U576" s="670">
        <f>IFERROR(VLOOKUP($A576,NotaDebito2_0!$N$5:$N$253,1,0),1)</f>
        <v>1</v>
      </c>
      <c r="V576" s="670">
        <f>IFERROR(VLOOKUP($A576,General!$C$5:$C$233,1,0),1)</f>
        <v>1</v>
      </c>
      <c r="W576" s="670">
        <f>IFERROR(VLOOKUP($A576,Firma!$H$5:$H$233,1,0),1)</f>
        <v>1</v>
      </c>
      <c r="X576" s="425" t="s">
        <v>1953</v>
      </c>
      <c r="Y576" s="1477" t="str">
        <f t="shared" si="8"/>
        <v>2509</v>
      </c>
    </row>
    <row r="577" spans="1:25" customFormat="1">
      <c r="A577" s="1439" t="s">
        <v>1952</v>
      </c>
      <c r="B577" s="1425" t="s">
        <v>1951</v>
      </c>
      <c r="C577" s="1425"/>
      <c r="D577" s="1425"/>
      <c r="E577" s="579"/>
      <c r="F577" s="670" t="str">
        <f>IFERROR(VLOOKUP(A577,Factura1_0!$K$5:$K$234,1,0),"1")</f>
        <v>1</v>
      </c>
      <c r="G577" s="670">
        <f>IFERROR(VLOOKUP(A577,Boleta1_0!$K$5:$K$234,1,0),1)</f>
        <v>1</v>
      </c>
      <c r="H577" s="670">
        <f>IFERROR(VLOOKUP(A577,'Servicios Públicos1_0'!$K$5:$K$233,1,0),1)</f>
        <v>1</v>
      </c>
      <c r="I577" s="670">
        <f>IFERROR(VLOOKUP(A577,'Nota de Débito1_0'!$K$5:$K$234,1,0),1)</f>
        <v>1</v>
      </c>
      <c r="J577" s="670">
        <f>IFERROR(VLOOKUP(A577,'Nota de Crédito1_0'!$K$5:$K$234,1,0),1)</f>
        <v>1</v>
      </c>
      <c r="K577" s="670">
        <f>IFERROR(VLOOKUP(A577,Retenciones1_0!$K$5:$K$234,1,0),1)</f>
        <v>1</v>
      </c>
      <c r="L577" s="670">
        <f>IFERROR(VLOOKUP(A577,Percepciones1_0!$K$5:$K$234,1,0),1)</f>
        <v>1</v>
      </c>
      <c r="M577" s="670">
        <f>IFERROR(VLOOKUP(A577,Guía1_0!$K$5:$K$235,1,0),1)</f>
        <v>1</v>
      </c>
      <c r="N577" s="670">
        <f>IFERROR(VLOOKUP(A577,'Resumen Diario1_1'!$K$5:$K$233,1,0),1)</f>
        <v>1</v>
      </c>
      <c r="O577" s="670">
        <f>IFERROR(VLOOKUP(A577,'Comunicación de Baja1_0'!$K$5:$K$233,1,0),1)</f>
        <v>1</v>
      </c>
      <c r="P577" s="670">
        <f>IFERROR(VLOOKUP(A577,'Resumen de reversiones1_0'!$K$5:$K$1000,1,0),1)</f>
        <v>1</v>
      </c>
      <c r="Q577" s="1404">
        <f>IFERROR(VLOOKUP(A577,Factura2_0!$N$5:$N$1045,1,0),1)</f>
        <v>1</v>
      </c>
      <c r="R577" s="670">
        <f>IFERROR(VLOOKUP($A577,Boleta2_0!$N$5:$N$1106,1,0),1)</f>
        <v>1</v>
      </c>
      <c r="S577" s="1404">
        <f>IFERROR(VLOOKUP($A577,'Servicios Públicos2_0'!$N$5:$N$262,1,0),1)</f>
        <v>1</v>
      </c>
      <c r="T577" s="670">
        <f>IFERROR(VLOOKUP($A577,NotaCredito2_0!$N$5:$N$256,1,0),1)</f>
        <v>1</v>
      </c>
      <c r="U577" s="670">
        <f>IFERROR(VLOOKUP($A577,NotaDebito2_0!$N$5:$N$253,1,0),1)</f>
        <v>1</v>
      </c>
      <c r="V577" s="670">
        <f>IFERROR(VLOOKUP($A577,General!$C$5:$C$233,1,0),1)</f>
        <v>1</v>
      </c>
      <c r="W577" s="670">
        <f>IFERROR(VLOOKUP($A577,Firma!$H$5:$H$233,1,0),1)</f>
        <v>1</v>
      </c>
      <c r="X577" s="425" t="s">
        <v>1952</v>
      </c>
      <c r="Y577" s="1477" t="str">
        <f t="shared" si="8"/>
        <v/>
      </c>
    </row>
    <row r="578" spans="1:25" customFormat="1">
      <c r="A578" s="1439" t="s">
        <v>852</v>
      </c>
      <c r="B578" s="1425" t="s">
        <v>958</v>
      </c>
      <c r="C578" s="1425"/>
      <c r="D578" s="1425"/>
      <c r="E578" s="579"/>
      <c r="F578" s="670" t="str">
        <f>IFERROR(VLOOKUP(A578,Factura1_0!$K$5:$K$234,1,0),"1")</f>
        <v>1</v>
      </c>
      <c r="G578" s="670">
        <f>IFERROR(VLOOKUP(A578,Boleta1_0!$K$5:$K$234,1,0),1)</f>
        <v>1</v>
      </c>
      <c r="H578" s="670">
        <f>IFERROR(VLOOKUP(A578,'Servicios Públicos1_0'!$K$5:$K$233,1,0),1)</f>
        <v>1</v>
      </c>
      <c r="I578" s="670">
        <f>IFERROR(VLOOKUP(A578,'Nota de Débito1_0'!$K$5:$K$234,1,0),1)</f>
        <v>1</v>
      </c>
      <c r="J578" s="670">
        <f>IFERROR(VLOOKUP(A578,'Nota de Crédito1_0'!$K$5:$K$234,1,0),1)</f>
        <v>1</v>
      </c>
      <c r="K578" s="670" t="str">
        <f>IFERROR(VLOOKUP(A578,Retenciones1_0!$K$5:$K$234,1,0),1)</f>
        <v>2511</v>
      </c>
      <c r="L578" s="670" t="str">
        <f>IFERROR(VLOOKUP(A578,Percepciones1_0!$K$5:$K$234,1,0),1)</f>
        <v>2511</v>
      </c>
      <c r="M578" s="670" t="str">
        <f>IFERROR(VLOOKUP(A578,Guía1_0!$K$5:$K$235,1,0),1)</f>
        <v>2511</v>
      </c>
      <c r="N578" s="670">
        <f>IFERROR(VLOOKUP(A578,'Resumen Diario1_1'!$K$5:$K$233,1,0),1)</f>
        <v>1</v>
      </c>
      <c r="O578" s="670">
        <f>IFERROR(VLOOKUP(A578,'Comunicación de Baja1_0'!$K$5:$K$233,1,0),1)</f>
        <v>1</v>
      </c>
      <c r="P578" s="670">
        <f>IFERROR(VLOOKUP(A578,'Resumen de reversiones1_0'!$K$5:$K$1000,1,0),1)</f>
        <v>1</v>
      </c>
      <c r="Q578" s="1404">
        <f>IFERROR(VLOOKUP(A578,Factura2_0!$N$5:$N$1045,1,0),1)</f>
        <v>1</v>
      </c>
      <c r="R578" s="670">
        <f>IFERROR(VLOOKUP($A578,Boleta2_0!$N$5:$N$1106,1,0),1)</f>
        <v>1</v>
      </c>
      <c r="S578" s="1404">
        <f>IFERROR(VLOOKUP($A578,'Servicios Públicos2_0'!$N$5:$N$262,1,0),1)</f>
        <v>1</v>
      </c>
      <c r="T578" s="670" t="str">
        <f>IFERROR(VLOOKUP($A578,NotaCredito2_0!$N$5:$N$256,1,0),1)</f>
        <v>2511</v>
      </c>
      <c r="U578" s="670" t="str">
        <f>IFERROR(VLOOKUP($A578,NotaDebito2_0!$N$5:$N$253,1,0),1)</f>
        <v>2511</v>
      </c>
      <c r="V578" s="670">
        <f>IFERROR(VLOOKUP($A578,General!$C$5:$C$233,1,0),1)</f>
        <v>1</v>
      </c>
      <c r="W578" s="670">
        <f>IFERROR(VLOOKUP($A578,Firma!$H$5:$H$233,1,0),1)</f>
        <v>1</v>
      </c>
      <c r="X578" s="425" t="s">
        <v>852</v>
      </c>
      <c r="Y578" s="1477" t="str">
        <f t="shared" si="8"/>
        <v>2511</v>
      </c>
    </row>
    <row r="579" spans="1:25" customFormat="1">
      <c r="A579" s="1439" t="s">
        <v>854</v>
      </c>
      <c r="B579" s="1425" t="s">
        <v>856</v>
      </c>
      <c r="C579" s="1425"/>
      <c r="D579" s="1425"/>
      <c r="E579" s="579"/>
      <c r="F579" s="670" t="str">
        <f>IFERROR(VLOOKUP(A579,Factura1_0!$K$5:$K$234,1,0),"1")</f>
        <v>1</v>
      </c>
      <c r="G579" s="670">
        <f>IFERROR(VLOOKUP(A579,Boleta1_0!$K$5:$K$234,1,0),1)</f>
        <v>1</v>
      </c>
      <c r="H579" s="670">
        <f>IFERROR(VLOOKUP(A579,'Servicios Públicos1_0'!$K$5:$K$233,1,0),1)</f>
        <v>1</v>
      </c>
      <c r="I579" s="670">
        <f>IFERROR(VLOOKUP(A579,'Nota de Débito1_0'!$K$5:$K$234,1,0),1)</f>
        <v>1</v>
      </c>
      <c r="J579" s="670">
        <f>IFERROR(VLOOKUP(A579,'Nota de Crédito1_0'!$K$5:$K$234,1,0),1)</f>
        <v>1</v>
      </c>
      <c r="K579" s="670">
        <f>IFERROR(VLOOKUP(A579,Retenciones1_0!$K$5:$K$234,1,0),1)</f>
        <v>1</v>
      </c>
      <c r="L579" s="670">
        <f>IFERROR(VLOOKUP(A579,Percepciones1_0!$K$5:$K$234,1,0),1)</f>
        <v>1</v>
      </c>
      <c r="M579" s="670">
        <f>IFERROR(VLOOKUP(A579,Guía1_0!$K$5:$K$235,1,0),1)</f>
        <v>1</v>
      </c>
      <c r="N579" s="670" t="str">
        <f>IFERROR(VLOOKUP(A579,'Resumen Diario1_1'!$K$5:$K$233,1,0),1)</f>
        <v>2512</v>
      </c>
      <c r="O579" s="670">
        <f>IFERROR(VLOOKUP(A579,'Comunicación de Baja1_0'!$K$5:$K$233,1,0),1)</f>
        <v>1</v>
      </c>
      <c r="P579" s="670">
        <f>IFERROR(VLOOKUP(A579,'Resumen de reversiones1_0'!$K$5:$K$1000,1,0),1)</f>
        <v>1</v>
      </c>
      <c r="Q579" s="1404">
        <f>IFERROR(VLOOKUP(A579,Factura2_0!$N$5:$N$1045,1,0),1)</f>
        <v>1</v>
      </c>
      <c r="R579" s="670">
        <f>IFERROR(VLOOKUP($A579,Boleta2_0!$N$5:$N$1106,1,0),1)</f>
        <v>1</v>
      </c>
      <c r="S579" s="1404">
        <f>IFERROR(VLOOKUP($A579,'Servicios Públicos2_0'!$N$5:$N$262,1,0),1)</f>
        <v>1</v>
      </c>
      <c r="T579" s="670">
        <f>IFERROR(VLOOKUP($A579,NotaCredito2_0!$N$5:$N$256,1,0),1)</f>
        <v>1</v>
      </c>
      <c r="U579" s="670">
        <f>IFERROR(VLOOKUP($A579,NotaDebito2_0!$N$5:$N$253,1,0),1)</f>
        <v>1</v>
      </c>
      <c r="V579" s="670">
        <f>IFERROR(VLOOKUP($A579,General!$C$5:$C$233,1,0),1)</f>
        <v>1</v>
      </c>
      <c r="W579" s="670">
        <f>IFERROR(VLOOKUP($A579,Firma!$H$5:$H$233,1,0),1)</f>
        <v>1</v>
      </c>
      <c r="X579" s="425" t="s">
        <v>854</v>
      </c>
      <c r="Y579" s="1477" t="str">
        <f t="shared" si="8"/>
        <v>2512</v>
      </c>
    </row>
    <row r="580" spans="1:25" customFormat="1">
      <c r="A580" s="1439" t="s">
        <v>855</v>
      </c>
      <c r="B580" s="1425" t="s">
        <v>857</v>
      </c>
      <c r="C580" s="1425"/>
      <c r="D580" s="1425"/>
      <c r="E580" s="579"/>
      <c r="F580" s="670" t="str">
        <f>IFERROR(VLOOKUP(A580,Factura1_0!$K$5:$K$234,1,0),"1")</f>
        <v>1</v>
      </c>
      <c r="G580" s="670">
        <f>IFERROR(VLOOKUP(A580,Boleta1_0!$K$5:$K$234,1,0),1)</f>
        <v>1</v>
      </c>
      <c r="H580" s="670">
        <f>IFERROR(VLOOKUP(A580,'Servicios Públicos1_0'!$K$5:$K$233,1,0),1)</f>
        <v>1</v>
      </c>
      <c r="I580" s="670">
        <f>IFERROR(VLOOKUP(A580,'Nota de Débito1_0'!$K$5:$K$234,1,0),1)</f>
        <v>1</v>
      </c>
      <c r="J580" s="670">
        <f>IFERROR(VLOOKUP(A580,'Nota de Crédito1_0'!$K$5:$K$234,1,0),1)</f>
        <v>1</v>
      </c>
      <c r="K580" s="670">
        <f>IFERROR(VLOOKUP(A580,Retenciones1_0!$K$5:$K$234,1,0),1)</f>
        <v>1</v>
      </c>
      <c r="L580" s="670">
        <f>IFERROR(VLOOKUP(A580,Percepciones1_0!$K$5:$K$234,1,0),1)</f>
        <v>1</v>
      </c>
      <c r="M580" s="670">
        <f>IFERROR(VLOOKUP(A580,Guía1_0!$K$5:$K$235,1,0),1)</f>
        <v>1</v>
      </c>
      <c r="N580" s="670" t="str">
        <f>IFERROR(VLOOKUP(A580,'Resumen Diario1_1'!$K$5:$K$233,1,0),1)</f>
        <v>2513</v>
      </c>
      <c r="O580" s="670">
        <f>IFERROR(VLOOKUP(A580,'Comunicación de Baja1_0'!$K$5:$K$233,1,0),1)</f>
        <v>1</v>
      </c>
      <c r="P580" s="670">
        <f>IFERROR(VLOOKUP(A580,'Resumen de reversiones1_0'!$K$5:$K$1000,1,0),1)</f>
        <v>1</v>
      </c>
      <c r="Q580" s="1404">
        <f>IFERROR(VLOOKUP(A580,Factura2_0!$N$5:$N$1045,1,0),1)</f>
        <v>1</v>
      </c>
      <c r="R580" s="670">
        <f>IFERROR(VLOOKUP($A580,Boleta2_0!$N$5:$N$1106,1,0),1)</f>
        <v>1</v>
      </c>
      <c r="S580" s="1404">
        <f>IFERROR(VLOOKUP($A580,'Servicios Públicos2_0'!$N$5:$N$262,1,0),1)</f>
        <v>1</v>
      </c>
      <c r="T580" s="670">
        <f>IFERROR(VLOOKUP($A580,NotaCredito2_0!$N$5:$N$256,1,0),1)</f>
        <v>1</v>
      </c>
      <c r="U580" s="670">
        <f>IFERROR(VLOOKUP($A580,NotaDebito2_0!$N$5:$N$253,1,0),1)</f>
        <v>1</v>
      </c>
      <c r="V580" s="670">
        <f>IFERROR(VLOOKUP($A580,General!$C$5:$C$233,1,0),1)</f>
        <v>1</v>
      </c>
      <c r="W580" s="670">
        <f>IFERROR(VLOOKUP($A580,Firma!$H$5:$H$233,1,0),1)</f>
        <v>1</v>
      </c>
      <c r="X580" s="425" t="s">
        <v>855</v>
      </c>
      <c r="Y580" s="1477" t="str">
        <f t="shared" si="8"/>
        <v>2513</v>
      </c>
    </row>
    <row r="581" spans="1:25" customFormat="1">
      <c r="A581" s="1439" t="s">
        <v>858</v>
      </c>
      <c r="B581" s="1425" t="s">
        <v>860</v>
      </c>
      <c r="C581" s="1425"/>
      <c r="D581" s="1425"/>
      <c r="E581" s="579"/>
      <c r="F581" s="670" t="str">
        <f>IFERROR(VLOOKUP(A581,Factura1_0!$K$5:$K$234,1,0),"1")</f>
        <v>1</v>
      </c>
      <c r="G581" s="670">
        <f>IFERROR(VLOOKUP(A581,Boleta1_0!$K$5:$K$234,1,0),1)</f>
        <v>1</v>
      </c>
      <c r="H581" s="670">
        <f>IFERROR(VLOOKUP(A581,'Servicios Públicos1_0'!$K$5:$K$233,1,0),1)</f>
        <v>1</v>
      </c>
      <c r="I581" s="670">
        <f>IFERROR(VLOOKUP(A581,'Nota de Débito1_0'!$K$5:$K$234,1,0),1)</f>
        <v>1</v>
      </c>
      <c r="J581" s="670">
        <f>IFERROR(VLOOKUP(A581,'Nota de Crédito1_0'!$K$5:$K$234,1,0),1)</f>
        <v>1</v>
      </c>
      <c r="K581" s="670">
        <f>IFERROR(VLOOKUP(A581,Retenciones1_0!$K$5:$K$234,1,0),1)</f>
        <v>1</v>
      </c>
      <c r="L581" s="670">
        <f>IFERROR(VLOOKUP(A581,Percepciones1_0!$K$5:$K$234,1,0),1)</f>
        <v>1</v>
      </c>
      <c r="M581" s="670">
        <f>IFERROR(VLOOKUP(A581,Guía1_0!$K$5:$K$235,1,0),1)</f>
        <v>1</v>
      </c>
      <c r="N581" s="670" t="str">
        <f>IFERROR(VLOOKUP(A581,'Resumen Diario1_1'!$K$5:$K$233,1,0),1)</f>
        <v>2514</v>
      </c>
      <c r="O581" s="670">
        <f>IFERROR(VLOOKUP(A581,'Comunicación de Baja1_0'!$K$5:$K$233,1,0),1)</f>
        <v>1</v>
      </c>
      <c r="P581" s="670">
        <f>IFERROR(VLOOKUP(A581,'Resumen de reversiones1_0'!$K$5:$K$1000,1,0),1)</f>
        <v>1</v>
      </c>
      <c r="Q581" s="1404">
        <f>IFERROR(VLOOKUP(A581,Factura2_0!$N$5:$N$1045,1,0),1)</f>
        <v>1</v>
      </c>
      <c r="R581" s="670">
        <f>IFERROR(VLOOKUP($A581,Boleta2_0!$N$5:$N$1106,1,0),1)</f>
        <v>1</v>
      </c>
      <c r="S581" s="1404">
        <f>IFERROR(VLOOKUP($A581,'Servicios Públicos2_0'!$N$5:$N$262,1,0),1)</f>
        <v>1</v>
      </c>
      <c r="T581" s="670">
        <f>IFERROR(VLOOKUP($A581,NotaCredito2_0!$N$5:$N$256,1,0),1)</f>
        <v>1</v>
      </c>
      <c r="U581" s="670">
        <f>IFERROR(VLOOKUP($A581,NotaDebito2_0!$N$5:$N$253,1,0),1)</f>
        <v>1</v>
      </c>
      <c r="V581" s="670">
        <f>IFERROR(VLOOKUP($A581,General!$C$5:$C$233,1,0),1)</f>
        <v>1</v>
      </c>
      <c r="W581" s="670">
        <f>IFERROR(VLOOKUP($A581,Firma!$H$5:$H$233,1,0),1)</f>
        <v>1</v>
      </c>
      <c r="X581" s="425" t="s">
        <v>858</v>
      </c>
      <c r="Y581" s="1477" t="str">
        <f t="shared" si="8"/>
        <v>2514</v>
      </c>
    </row>
    <row r="582" spans="1:25" customFormat="1">
      <c r="A582" s="1439" t="s">
        <v>1950</v>
      </c>
      <c r="B582" s="1425" t="s">
        <v>1949</v>
      </c>
      <c r="C582" s="1425"/>
      <c r="D582" s="1425"/>
      <c r="E582" s="579"/>
      <c r="F582" s="670" t="str">
        <f>IFERROR(VLOOKUP(A582,Factura1_0!$K$5:$K$234,1,0),"1")</f>
        <v>1</v>
      </c>
      <c r="G582" s="670">
        <f>IFERROR(VLOOKUP(A582,Boleta1_0!$K$5:$K$234,1,0),1)</f>
        <v>1</v>
      </c>
      <c r="H582" s="670">
        <f>IFERROR(VLOOKUP(A582,'Servicios Públicos1_0'!$K$5:$K$233,1,0),1)</f>
        <v>1</v>
      </c>
      <c r="I582" s="670">
        <f>IFERROR(VLOOKUP(A582,'Nota de Débito1_0'!$K$5:$K$234,1,0),1)</f>
        <v>1</v>
      </c>
      <c r="J582" s="670">
        <f>IFERROR(VLOOKUP(A582,'Nota de Crédito1_0'!$K$5:$K$234,1,0),1)</f>
        <v>1</v>
      </c>
      <c r="K582" s="670">
        <f>IFERROR(VLOOKUP(A582,Retenciones1_0!$K$5:$K$234,1,0),1)</f>
        <v>1</v>
      </c>
      <c r="L582" s="670">
        <f>IFERROR(VLOOKUP(A582,Percepciones1_0!$K$5:$K$234,1,0),1)</f>
        <v>1</v>
      </c>
      <c r="M582" s="670">
        <f>IFERROR(VLOOKUP(A582,Guía1_0!$K$5:$K$235,1,0),1)</f>
        <v>1</v>
      </c>
      <c r="N582" s="670">
        <f>IFERROR(VLOOKUP(A582,'Resumen Diario1_1'!$K$5:$K$233,1,0),1)</f>
        <v>1</v>
      </c>
      <c r="O582" s="670">
        <f>IFERROR(VLOOKUP(A582,'Comunicación de Baja1_0'!$K$5:$K$233,1,0),1)</f>
        <v>1</v>
      </c>
      <c r="P582" s="670">
        <f>IFERROR(VLOOKUP(A582,'Resumen de reversiones1_0'!$K$5:$K$1000,1,0),1)</f>
        <v>1</v>
      </c>
      <c r="Q582" s="1404">
        <f>IFERROR(VLOOKUP(A582,Factura2_0!$N$5:$N$1045,1,0),1)</f>
        <v>1</v>
      </c>
      <c r="R582" s="670">
        <f>IFERROR(VLOOKUP($A582,Boleta2_0!$N$5:$N$1106,1,0),1)</f>
        <v>1</v>
      </c>
      <c r="S582" s="1404">
        <f>IFERROR(VLOOKUP($A582,'Servicios Públicos2_0'!$N$5:$N$262,1,0),1)</f>
        <v>1</v>
      </c>
      <c r="T582" s="670">
        <f>IFERROR(VLOOKUP($A582,NotaCredito2_0!$N$5:$N$256,1,0),1)</f>
        <v>1</v>
      </c>
      <c r="U582" s="670">
        <f>IFERROR(VLOOKUP($A582,NotaDebito2_0!$N$5:$N$253,1,0),1)</f>
        <v>1</v>
      </c>
      <c r="V582" s="670">
        <f>IFERROR(VLOOKUP($A582,General!$C$5:$C$233,1,0),1)</f>
        <v>1</v>
      </c>
      <c r="W582" s="670">
        <f>IFERROR(VLOOKUP($A582,Firma!$H$5:$H$233,1,0),1)</f>
        <v>1</v>
      </c>
      <c r="X582" s="425" t="s">
        <v>1950</v>
      </c>
      <c r="Y582" s="1477" t="str">
        <f t="shared" ref="Y582:Y645" si="9">IF(SUM(F582:W582)=17,"",X582)</f>
        <v/>
      </c>
    </row>
    <row r="583" spans="1:25" customFormat="1">
      <c r="A583" s="1439" t="s">
        <v>851</v>
      </c>
      <c r="B583" s="1425" t="s">
        <v>853</v>
      </c>
      <c r="C583" s="1425"/>
      <c r="D583" s="1425"/>
      <c r="E583" s="579"/>
      <c r="F583" s="670" t="str">
        <f>IFERROR(VLOOKUP(A583,Factura1_0!$K$5:$K$234,1,0),"1")</f>
        <v>1</v>
      </c>
      <c r="G583" s="670">
        <f>IFERROR(VLOOKUP(A583,Boleta1_0!$K$5:$K$234,1,0),1)</f>
        <v>1</v>
      </c>
      <c r="H583" s="670">
        <f>IFERROR(VLOOKUP(A583,'Servicios Públicos1_0'!$K$5:$K$233,1,0),1)</f>
        <v>1</v>
      </c>
      <c r="I583" s="670">
        <f>IFERROR(VLOOKUP(A583,'Nota de Débito1_0'!$K$5:$K$234,1,0),1)</f>
        <v>1</v>
      </c>
      <c r="J583" s="670">
        <f>IFERROR(VLOOKUP(A583,'Nota de Crédito1_0'!$K$5:$K$234,1,0),1)</f>
        <v>1</v>
      </c>
      <c r="K583" s="670" t="str">
        <f>IFERROR(VLOOKUP(A583,Retenciones1_0!$K$5:$K$234,1,0),1)</f>
        <v>2516</v>
      </c>
      <c r="L583" s="670" t="str">
        <f>IFERROR(VLOOKUP(A583,Percepciones1_0!$K$5:$K$234,1,0),1)</f>
        <v>2516</v>
      </c>
      <c r="M583" s="670">
        <f>IFERROR(VLOOKUP(A583,Guía1_0!$K$5:$K$235,1,0),1)</f>
        <v>1</v>
      </c>
      <c r="N583" s="670">
        <f>IFERROR(VLOOKUP(A583,'Resumen Diario1_1'!$K$5:$K$233,1,0),1)</f>
        <v>1</v>
      </c>
      <c r="O583" s="670">
        <f>IFERROR(VLOOKUP(A583,'Comunicación de Baja1_0'!$K$5:$K$233,1,0),1)</f>
        <v>1</v>
      </c>
      <c r="P583" s="670">
        <f>IFERROR(VLOOKUP(A583,'Resumen de reversiones1_0'!$K$5:$K$1000,1,0),1)</f>
        <v>1</v>
      </c>
      <c r="Q583" s="1404">
        <f>IFERROR(VLOOKUP(A583,Factura2_0!$N$5:$N$1045,1,0),1)</f>
        <v>1</v>
      </c>
      <c r="R583" s="670">
        <f>IFERROR(VLOOKUP($A583,Boleta2_0!$N$5:$N$1106,1,0),1)</f>
        <v>1</v>
      </c>
      <c r="S583" s="1404">
        <f>IFERROR(VLOOKUP($A583,'Servicios Públicos2_0'!$N$5:$N$262,1,0),1)</f>
        <v>1</v>
      </c>
      <c r="T583" s="670">
        <f>IFERROR(VLOOKUP($A583,NotaCredito2_0!$N$5:$N$256,1,0),1)</f>
        <v>1</v>
      </c>
      <c r="U583" s="670">
        <f>IFERROR(VLOOKUP($A583,NotaDebito2_0!$N$5:$N$253,1,0),1)</f>
        <v>1</v>
      </c>
      <c r="V583" s="670">
        <f>IFERROR(VLOOKUP($A583,General!$C$5:$C$233,1,0),1)</f>
        <v>1</v>
      </c>
      <c r="W583" s="670">
        <f>IFERROR(VLOOKUP($A583,Firma!$H$5:$H$233,1,0),1)</f>
        <v>1</v>
      </c>
      <c r="X583" s="425" t="s">
        <v>851</v>
      </c>
      <c r="Y583" s="1477" t="str">
        <f t="shared" si="9"/>
        <v>2516</v>
      </c>
    </row>
    <row r="584" spans="1:25" customFormat="1">
      <c r="A584" s="1439" t="s">
        <v>861</v>
      </c>
      <c r="B584" s="1425" t="s">
        <v>862</v>
      </c>
      <c r="C584" s="1425"/>
      <c r="D584" s="1425"/>
      <c r="E584" s="579"/>
      <c r="F584" s="670" t="str">
        <f>IFERROR(VLOOKUP(A584,Factura1_0!$K$5:$K$234,1,0),"1")</f>
        <v>1</v>
      </c>
      <c r="G584" s="670">
        <f>IFERROR(VLOOKUP(A584,Boleta1_0!$K$5:$K$234,1,0),1)</f>
        <v>1</v>
      </c>
      <c r="H584" s="670">
        <f>IFERROR(VLOOKUP(A584,'Servicios Públicos1_0'!$K$5:$K$233,1,0),1)</f>
        <v>1</v>
      </c>
      <c r="I584" s="670">
        <f>IFERROR(VLOOKUP(A584,'Nota de Débito1_0'!$K$5:$K$234,1,0),1)</f>
        <v>1</v>
      </c>
      <c r="J584" s="670">
        <f>IFERROR(VLOOKUP(A584,'Nota de Crédito1_0'!$K$5:$K$234,1,0),1)</f>
        <v>1</v>
      </c>
      <c r="K584" s="670">
        <f>IFERROR(VLOOKUP(A584,Retenciones1_0!$K$5:$K$234,1,0),1)</f>
        <v>1</v>
      </c>
      <c r="L584" s="670">
        <f>IFERROR(VLOOKUP(A584,Percepciones1_0!$K$5:$K$234,1,0),1)</f>
        <v>1</v>
      </c>
      <c r="M584" s="670">
        <f>IFERROR(VLOOKUP(A584,Guía1_0!$K$5:$K$235,1,0),1)</f>
        <v>1</v>
      </c>
      <c r="N584" s="670" t="str">
        <f>IFERROR(VLOOKUP(A584,'Resumen Diario1_1'!$K$5:$K$233,1,0),1)</f>
        <v>2517</v>
      </c>
      <c r="O584" s="670">
        <f>IFERROR(VLOOKUP(A584,'Comunicación de Baja1_0'!$K$5:$K$233,1,0),1)</f>
        <v>1</v>
      </c>
      <c r="P584" s="670">
        <f>IFERROR(VLOOKUP(A584,'Resumen de reversiones1_0'!$K$5:$K$1000,1,0),1)</f>
        <v>1</v>
      </c>
      <c r="Q584" s="1404">
        <f>IFERROR(VLOOKUP(A584,Factura2_0!$N$5:$N$1045,1,0),1)</f>
        <v>1</v>
      </c>
      <c r="R584" s="670">
        <f>IFERROR(VLOOKUP($A584,Boleta2_0!$N$5:$N$1106,1,0),1)</f>
        <v>1</v>
      </c>
      <c r="S584" s="1404">
        <f>IFERROR(VLOOKUP($A584,'Servicios Públicos2_0'!$N$5:$N$262,1,0),1)</f>
        <v>1</v>
      </c>
      <c r="T584" s="670">
        <f>IFERROR(VLOOKUP($A584,NotaCredito2_0!$N$5:$N$256,1,0),1)</f>
        <v>1</v>
      </c>
      <c r="U584" s="670">
        <f>IFERROR(VLOOKUP($A584,NotaDebito2_0!$N$5:$N$253,1,0),1)</f>
        <v>1</v>
      </c>
      <c r="V584" s="670">
        <f>IFERROR(VLOOKUP($A584,General!$C$5:$C$233,1,0),1)</f>
        <v>1</v>
      </c>
      <c r="W584" s="670">
        <f>IFERROR(VLOOKUP($A584,Firma!$H$5:$H$233,1,0),1)</f>
        <v>1</v>
      </c>
      <c r="X584" s="425" t="s">
        <v>861</v>
      </c>
      <c r="Y584" s="1477" t="str">
        <f t="shared" si="9"/>
        <v>2517</v>
      </c>
    </row>
    <row r="585" spans="1:25" customFormat="1">
      <c r="A585" s="1439" t="s">
        <v>1948</v>
      </c>
      <c r="B585" s="1425" t="s">
        <v>1947</v>
      </c>
      <c r="C585" s="1425"/>
      <c r="D585" s="1425"/>
      <c r="E585" s="579"/>
      <c r="F585" s="670" t="str">
        <f>IFERROR(VLOOKUP(A585,Factura1_0!$K$5:$K$234,1,0),"1")</f>
        <v>1</v>
      </c>
      <c r="G585" s="670">
        <f>IFERROR(VLOOKUP(A585,Boleta1_0!$K$5:$K$234,1,0),1)</f>
        <v>1</v>
      </c>
      <c r="H585" s="670">
        <f>IFERROR(VLOOKUP(A585,'Servicios Públicos1_0'!$K$5:$K$233,1,0),1)</f>
        <v>1</v>
      </c>
      <c r="I585" s="670">
        <f>IFERROR(VLOOKUP(A585,'Nota de Débito1_0'!$K$5:$K$234,1,0),1)</f>
        <v>1</v>
      </c>
      <c r="J585" s="670">
        <f>IFERROR(VLOOKUP(A585,'Nota de Crédito1_0'!$K$5:$K$234,1,0),1)</f>
        <v>1</v>
      </c>
      <c r="K585" s="670">
        <f>IFERROR(VLOOKUP(A585,Retenciones1_0!$K$5:$K$234,1,0),1)</f>
        <v>1</v>
      </c>
      <c r="L585" s="670">
        <f>IFERROR(VLOOKUP(A585,Percepciones1_0!$K$5:$K$234,1,0),1)</f>
        <v>1</v>
      </c>
      <c r="M585" s="670">
        <f>IFERROR(VLOOKUP(A585,Guía1_0!$K$5:$K$235,1,0),1)</f>
        <v>1</v>
      </c>
      <c r="N585" s="670">
        <f>IFERROR(VLOOKUP(A585,'Resumen Diario1_1'!$K$5:$K$233,1,0),1)</f>
        <v>1</v>
      </c>
      <c r="O585" s="670">
        <f>IFERROR(VLOOKUP(A585,'Comunicación de Baja1_0'!$K$5:$K$233,1,0),1)</f>
        <v>1</v>
      </c>
      <c r="P585" s="670">
        <f>IFERROR(VLOOKUP(A585,'Resumen de reversiones1_0'!$K$5:$K$1000,1,0),1)</f>
        <v>1</v>
      </c>
      <c r="Q585" s="1404">
        <f>IFERROR(VLOOKUP(A585,Factura2_0!$N$5:$N$1045,1,0),1)</f>
        <v>1</v>
      </c>
      <c r="R585" s="670">
        <f>IFERROR(VLOOKUP($A585,Boleta2_0!$N$5:$N$1106,1,0),1)</f>
        <v>1</v>
      </c>
      <c r="S585" s="1404">
        <f>IFERROR(VLOOKUP($A585,'Servicios Públicos2_0'!$N$5:$N$405,1,0),1)</f>
        <v>1</v>
      </c>
      <c r="T585" s="670">
        <f>IFERROR(VLOOKUP($A585,NotaCredito2_0!$N$5:$N$256,1,0),1)</f>
        <v>1</v>
      </c>
      <c r="U585" s="670">
        <f>IFERROR(VLOOKUP($A585,NotaDebito2_0!$N$5:$N$253,1,0),1)</f>
        <v>1</v>
      </c>
      <c r="V585" s="670">
        <f>IFERROR(VLOOKUP($A585,General!$C$5:$C$233,1,0),1)</f>
        <v>1</v>
      </c>
      <c r="W585" s="670">
        <f>IFERROR(VLOOKUP($A585,Firma!$H$5:$H$233,1,0),1)</f>
        <v>1</v>
      </c>
      <c r="X585" s="425" t="s">
        <v>1948</v>
      </c>
      <c r="Y585" s="1477" t="str">
        <f t="shared" si="9"/>
        <v/>
      </c>
    </row>
    <row r="586" spans="1:25" customFormat="1">
      <c r="A586" s="1439" t="s">
        <v>1946</v>
      </c>
      <c r="B586" s="1400" t="s">
        <v>6467</v>
      </c>
      <c r="C586" s="1425"/>
      <c r="D586" s="1425"/>
      <c r="E586" s="579"/>
      <c r="F586" s="670" t="str">
        <f>IFERROR(VLOOKUP(A586,Factura1_0!$K$5:$K$234,1,0),"1")</f>
        <v>1</v>
      </c>
      <c r="G586" s="670">
        <f>IFERROR(VLOOKUP(A586,Boleta1_0!$K$5:$K$234,1,0),1)</f>
        <v>1</v>
      </c>
      <c r="H586" s="670">
        <f>IFERROR(VLOOKUP(A586,'Servicios Públicos1_0'!$K$5:$K$233,1,0),1)</f>
        <v>1</v>
      </c>
      <c r="I586" s="670">
        <f>IFERROR(VLOOKUP(A586,'Nota de Débito1_0'!$K$5:$K$234,1,0),1)</f>
        <v>1</v>
      </c>
      <c r="J586" s="670">
        <f>IFERROR(VLOOKUP(A586,'Nota de Crédito1_0'!$K$5:$K$234,1,0),1)</f>
        <v>1</v>
      </c>
      <c r="K586" s="670">
        <f>IFERROR(VLOOKUP(A586,Retenciones1_0!$K$5:$K$234,1,0),1)</f>
        <v>1</v>
      </c>
      <c r="L586" s="670">
        <f>IFERROR(VLOOKUP(A586,Percepciones1_0!$K$5:$K$234,1,0),1)</f>
        <v>1</v>
      </c>
      <c r="M586" s="670">
        <f>IFERROR(VLOOKUP(A586,Guía1_0!$K$5:$K$235,1,0),1)</f>
        <v>1</v>
      </c>
      <c r="N586" s="670">
        <f>IFERROR(VLOOKUP(A586,'Resumen Diario1_1'!$K$5:$K$233,1,0),1)</f>
        <v>1</v>
      </c>
      <c r="O586" s="670">
        <f>IFERROR(VLOOKUP(A586,'Comunicación de Baja1_0'!$K$5:$K$233,1,0),1)</f>
        <v>1</v>
      </c>
      <c r="P586" s="670">
        <f>IFERROR(VLOOKUP(A586,'Resumen de reversiones1_0'!$K$5:$K$1000,1,0),1)</f>
        <v>1</v>
      </c>
      <c r="Q586" s="1404">
        <f>IFERROR(VLOOKUP(A586,Factura2_0!$N$5:$N$1045,1,0),1)</f>
        <v>1</v>
      </c>
      <c r="R586" s="670">
        <f>IFERROR(VLOOKUP($A586,Boleta2_0!$N$5:$N$1106,1,0),1)</f>
        <v>1</v>
      </c>
      <c r="S586" s="1404">
        <f>IFERROR(VLOOKUP($A586,'Servicios Públicos2_0'!$N$5:$N$405,1,0),1)</f>
        <v>1</v>
      </c>
      <c r="T586" s="670">
        <f>IFERROR(VLOOKUP($A586,NotaCredito2_0!$N$5:$N$256,1,0),1)</f>
        <v>1</v>
      </c>
      <c r="U586" s="670">
        <f>IFERROR(VLOOKUP($A586,NotaDebito2_0!$N$5:$N$253,1,0),1)</f>
        <v>1</v>
      </c>
      <c r="V586" s="670">
        <f>IFERROR(VLOOKUP($A586,General!$C$5:$C$233,1,0),1)</f>
        <v>1</v>
      </c>
      <c r="W586" s="670">
        <f>IFERROR(VLOOKUP($A586,Firma!$H$5:$H$233,1,0),1)</f>
        <v>1</v>
      </c>
      <c r="X586" s="425" t="s">
        <v>1946</v>
      </c>
      <c r="Y586" s="1477" t="str">
        <f t="shared" si="9"/>
        <v/>
      </c>
    </row>
    <row r="587" spans="1:25" customFormat="1">
      <c r="A587" s="1439" t="s">
        <v>1945</v>
      </c>
      <c r="B587" s="1425" t="s">
        <v>4306</v>
      </c>
      <c r="C587" s="1425"/>
      <c r="D587" s="1425"/>
      <c r="E587" s="579"/>
      <c r="F587" s="670" t="str">
        <f>IFERROR(VLOOKUP(A587,Factura1_0!$K$5:$K$234,1,0),"1")</f>
        <v>2520</v>
      </c>
      <c r="G587" s="670" t="str">
        <f>IFERROR(VLOOKUP(A587,Boleta1_0!$K$5:$K$234,1,0),1)</f>
        <v>2520</v>
      </c>
      <c r="H587" s="670">
        <f>IFERROR(VLOOKUP(A587,'Servicios Públicos1_0'!$K$5:$K$233,1,0),1)</f>
        <v>1</v>
      </c>
      <c r="I587" s="670">
        <f>IFERROR(VLOOKUP(A587,'Nota de Débito1_0'!$K$5:$K$234,1,0),1)</f>
        <v>1</v>
      </c>
      <c r="J587" s="670">
        <f>IFERROR(VLOOKUP(A587,'Nota de Crédito1_0'!$K$5:$K$234,1,0),1)</f>
        <v>1</v>
      </c>
      <c r="K587" s="670">
        <f>IFERROR(VLOOKUP(A587,Retenciones1_0!$K$5:$K$234,1,0),1)</f>
        <v>1</v>
      </c>
      <c r="L587" s="670">
        <f>IFERROR(VLOOKUP(A587,Percepciones1_0!$K$5:$K$234,1,0),1)</f>
        <v>1</v>
      </c>
      <c r="M587" s="670">
        <f>IFERROR(VLOOKUP(A587,Guía1_0!$K$5:$K$235,1,0),1)</f>
        <v>1</v>
      </c>
      <c r="N587" s="670">
        <f>IFERROR(VLOOKUP(A587,'Resumen Diario1_1'!$K$5:$K$233,1,0),1)</f>
        <v>1</v>
      </c>
      <c r="O587" s="670">
        <f>IFERROR(VLOOKUP(A587,'Comunicación de Baja1_0'!$K$5:$K$233,1,0),1)</f>
        <v>1</v>
      </c>
      <c r="P587" s="670">
        <f>IFERROR(VLOOKUP(A587,'Resumen de reversiones1_0'!$K$5:$K$1000,1,0),1)</f>
        <v>1</v>
      </c>
      <c r="Q587" s="1404" t="str">
        <f>IFERROR(VLOOKUP(A587,Factura2_0!$N$5:$N$1045,1,0),1)</f>
        <v>2520</v>
      </c>
      <c r="R587" s="670" t="str">
        <f>IFERROR(VLOOKUP($A587,Boleta2_0!$N$5:$N$1106,1,0),1)</f>
        <v>2520</v>
      </c>
      <c r="S587" s="1404">
        <f>IFERROR(VLOOKUP($A587,'Servicios Públicos2_0'!$N$5:$N$405,1,0),1)</f>
        <v>1</v>
      </c>
      <c r="T587" s="670">
        <f>IFERROR(VLOOKUP($A587,NotaCredito2_0!$N$5:$N$256,1,0),1)</f>
        <v>1</v>
      </c>
      <c r="U587" s="670">
        <f>IFERROR(VLOOKUP($A587,NotaDebito2_0!$N$5:$N$253,1,0),1)</f>
        <v>1</v>
      </c>
      <c r="V587" s="670">
        <f>IFERROR(VLOOKUP($A587,General!$C$5:$C$233,1,0),1)</f>
        <v>1</v>
      </c>
      <c r="W587" s="670">
        <f>IFERROR(VLOOKUP($A587,Firma!$H$5:$H$233,1,0),1)</f>
        <v>1</v>
      </c>
      <c r="X587" s="425" t="s">
        <v>1945</v>
      </c>
      <c r="Y587" s="1477" t="str">
        <f t="shared" si="9"/>
        <v>2520</v>
      </c>
    </row>
    <row r="588" spans="1:25" customFormat="1">
      <c r="A588" s="1439" t="s">
        <v>1944</v>
      </c>
      <c r="B588" s="1425" t="s">
        <v>4307</v>
      </c>
      <c r="C588" s="1425"/>
      <c r="D588" s="1425"/>
      <c r="E588" s="579"/>
      <c r="F588" s="670" t="str">
        <f>IFERROR(VLOOKUP(A588,Factura1_0!$K$5:$K$234,1,0),"1")</f>
        <v>2521</v>
      </c>
      <c r="G588" s="670" t="str">
        <f>IFERROR(VLOOKUP(A588,Boleta1_0!$K$5:$K$234,1,0),1)</f>
        <v>2521</v>
      </c>
      <c r="H588" s="670">
        <f>IFERROR(VLOOKUP(A588,'Servicios Públicos1_0'!$K$5:$K$233,1,0),1)</f>
        <v>1</v>
      </c>
      <c r="I588" s="670">
        <f>IFERROR(VLOOKUP(A588,'Nota de Débito1_0'!$K$5:$K$234,1,0),1)</f>
        <v>1</v>
      </c>
      <c r="J588" s="670">
        <f>IFERROR(VLOOKUP(A588,'Nota de Crédito1_0'!$K$5:$K$234,1,0),1)</f>
        <v>1</v>
      </c>
      <c r="K588" s="670">
        <f>IFERROR(VLOOKUP(A588,Retenciones1_0!$K$5:$K$234,1,0),1)</f>
        <v>1</v>
      </c>
      <c r="L588" s="670">
        <f>IFERROR(VLOOKUP(A588,Percepciones1_0!$K$5:$K$234,1,0),1)</f>
        <v>1</v>
      </c>
      <c r="M588" s="670">
        <f>IFERROR(VLOOKUP(A588,Guía1_0!$K$5:$K$235,1,0),1)</f>
        <v>1</v>
      </c>
      <c r="N588" s="670">
        <f>IFERROR(VLOOKUP(A588,'Resumen Diario1_1'!$K$5:$K$233,1,0),1)</f>
        <v>1</v>
      </c>
      <c r="O588" s="670">
        <f>IFERROR(VLOOKUP(A588,'Comunicación de Baja1_0'!$K$5:$K$233,1,0),1)</f>
        <v>1</v>
      </c>
      <c r="P588" s="670">
        <f>IFERROR(VLOOKUP(A588,'Resumen de reversiones1_0'!$K$5:$K$1000,1,0),1)</f>
        <v>1</v>
      </c>
      <c r="Q588" s="1404" t="str">
        <f>IFERROR(VLOOKUP(A588,Factura2_0!$N$5:$N$1045,1,0),1)</f>
        <v>2521</v>
      </c>
      <c r="R588" s="670" t="str">
        <f>IFERROR(VLOOKUP($A588,Boleta2_0!$N$5:$N$1106,1,0),1)</f>
        <v>2521</v>
      </c>
      <c r="S588" s="1404">
        <f>IFERROR(VLOOKUP($A588,'Servicios Públicos2_0'!$N$5:$N$405,1,0),1)</f>
        <v>1</v>
      </c>
      <c r="T588" s="670">
        <f>IFERROR(VLOOKUP($A588,NotaCredito2_0!$N$5:$N$256,1,0),1)</f>
        <v>1</v>
      </c>
      <c r="U588" s="670">
        <f>IFERROR(VLOOKUP($A588,NotaDebito2_0!$N$5:$N$253,1,0),1)</f>
        <v>1</v>
      </c>
      <c r="V588" s="670">
        <f>IFERROR(VLOOKUP($A588,General!$C$5:$C$233,1,0),1)</f>
        <v>1</v>
      </c>
      <c r="W588" s="670">
        <f>IFERROR(VLOOKUP($A588,Firma!$H$5:$H$233,1,0),1)</f>
        <v>1</v>
      </c>
      <c r="X588" s="425" t="s">
        <v>1944</v>
      </c>
      <c r="Y588" s="1477" t="str">
        <f t="shared" si="9"/>
        <v>2521</v>
      </c>
    </row>
    <row r="589" spans="1:25" customFormat="1">
      <c r="A589" s="1439" t="s">
        <v>866</v>
      </c>
      <c r="B589" s="1425" t="s">
        <v>867</v>
      </c>
      <c r="C589" s="1425"/>
      <c r="D589" s="1425"/>
      <c r="E589" s="579"/>
      <c r="F589" s="670" t="str">
        <f>IFERROR(VLOOKUP(A589,Factura1_0!$K$5:$K$234,1,0),"1")</f>
        <v>1</v>
      </c>
      <c r="G589" s="670">
        <f>IFERROR(VLOOKUP(A589,Boleta1_0!$K$5:$K$234,1,0),1)</f>
        <v>1</v>
      </c>
      <c r="H589" s="670">
        <f>IFERROR(VLOOKUP(A589,'Servicios Públicos1_0'!$K$5:$K$233,1,0),1)</f>
        <v>1</v>
      </c>
      <c r="I589" s="670">
        <f>IFERROR(VLOOKUP(A589,'Nota de Débito1_0'!$K$5:$K$234,1,0),1)</f>
        <v>1</v>
      </c>
      <c r="J589" s="670">
        <f>IFERROR(VLOOKUP(A589,'Nota de Crédito1_0'!$K$5:$K$234,1,0),1)</f>
        <v>1</v>
      </c>
      <c r="K589" s="670">
        <f>IFERROR(VLOOKUP(A589,Retenciones1_0!$K$5:$K$234,1,0),1)</f>
        <v>1</v>
      </c>
      <c r="L589" s="670">
        <f>IFERROR(VLOOKUP(A589,Percepciones1_0!$K$5:$K$234,1,0),1)</f>
        <v>1</v>
      </c>
      <c r="M589" s="670">
        <f>IFERROR(VLOOKUP(A589,Guía1_0!$K$5:$K$235,1,0),1)</f>
        <v>1</v>
      </c>
      <c r="N589" s="670" t="str">
        <f>IFERROR(VLOOKUP(A589,'Resumen Diario1_1'!$K$5:$K$233,1,0),1)</f>
        <v>2522</v>
      </c>
      <c r="O589" s="670">
        <f>IFERROR(VLOOKUP(A589,'Comunicación de Baja1_0'!$K$5:$K$233,1,0),1)</f>
        <v>1</v>
      </c>
      <c r="P589" s="670">
        <f>IFERROR(VLOOKUP(A589,'Resumen de reversiones1_0'!$K$5:$K$1000,1,0),1)</f>
        <v>1</v>
      </c>
      <c r="Q589" s="1404">
        <f>IFERROR(VLOOKUP(A589,Factura2_0!$N$5:$N$1045,1,0),1)</f>
        <v>1</v>
      </c>
      <c r="R589" s="670">
        <f>IFERROR(VLOOKUP($A589,Boleta2_0!$N$5:$N$1106,1,0),1)</f>
        <v>1</v>
      </c>
      <c r="S589" s="1404">
        <f>IFERROR(VLOOKUP($A589,'Servicios Públicos2_0'!$N$5:$N$405,1,0),1)</f>
        <v>1</v>
      </c>
      <c r="T589" s="670">
        <f>IFERROR(VLOOKUP($A589,NotaCredito2_0!$N$5:$N$256,1,0),1)</f>
        <v>1</v>
      </c>
      <c r="U589" s="670">
        <f>IFERROR(VLOOKUP($A589,NotaDebito2_0!$N$5:$N$253,1,0),1)</f>
        <v>1</v>
      </c>
      <c r="V589" s="670">
        <f>IFERROR(VLOOKUP($A589,General!$C$5:$C$233,1,0),1)</f>
        <v>1</v>
      </c>
      <c r="W589" s="670">
        <f>IFERROR(VLOOKUP($A589,Firma!$H$5:$H$233,1,0),1)</f>
        <v>1</v>
      </c>
      <c r="X589" s="425" t="s">
        <v>866</v>
      </c>
      <c r="Y589" s="1477" t="str">
        <f t="shared" si="9"/>
        <v>2522</v>
      </c>
    </row>
    <row r="590" spans="1:25" customFormat="1">
      <c r="A590" s="1439" t="s">
        <v>1943</v>
      </c>
      <c r="B590" s="1425" t="s">
        <v>1122</v>
      </c>
      <c r="C590" s="1425"/>
      <c r="D590" s="1425"/>
      <c r="E590" s="579"/>
      <c r="F590" s="670" t="str">
        <f>IFERROR(VLOOKUP(A590,Factura1_0!$K$5:$K$234,1,0),"1")</f>
        <v>1</v>
      </c>
      <c r="G590" s="670">
        <f>IFERROR(VLOOKUP(A590,Boleta1_0!$K$5:$K$234,1,0),1)</f>
        <v>1</v>
      </c>
      <c r="H590" s="670">
        <f>IFERROR(VLOOKUP(A590,'Servicios Públicos1_0'!$K$5:$K$233,1,0),1)</f>
        <v>1</v>
      </c>
      <c r="I590" s="670">
        <f>IFERROR(VLOOKUP(A590,'Nota de Débito1_0'!$K$5:$K$234,1,0),1)</f>
        <v>1</v>
      </c>
      <c r="J590" s="670">
        <f>IFERROR(VLOOKUP(A590,'Nota de Crédito1_0'!$K$5:$K$234,1,0),1)</f>
        <v>1</v>
      </c>
      <c r="K590" s="670">
        <f>IFERROR(VLOOKUP(A590,Retenciones1_0!$K$5:$K$234,1,0),1)</f>
        <v>1</v>
      </c>
      <c r="L590" s="670">
        <f>IFERROR(VLOOKUP(A590,Percepciones1_0!$K$5:$K$234,1,0),1)</f>
        <v>1</v>
      </c>
      <c r="M590" s="670">
        <f>IFERROR(VLOOKUP(A590,Guía1_0!$K$5:$K$235,1,0),1)</f>
        <v>1</v>
      </c>
      <c r="N590" s="670">
        <f>IFERROR(VLOOKUP(A590,'Resumen Diario1_1'!$K$5:$K$233,1,0),1)</f>
        <v>1</v>
      </c>
      <c r="O590" s="670">
        <f>IFERROR(VLOOKUP(A590,'Comunicación de Baja1_0'!$K$5:$K$233,1,0),1)</f>
        <v>1</v>
      </c>
      <c r="P590" s="670">
        <f>IFERROR(VLOOKUP(A590,'Resumen de reversiones1_0'!$K$5:$K$1000,1,0),1)</f>
        <v>1</v>
      </c>
      <c r="Q590" s="1404">
        <f>IFERROR(VLOOKUP(A590,Factura2_0!$N$5:$N$1045,1,0),1)</f>
        <v>1</v>
      </c>
      <c r="R590" s="670">
        <f>IFERROR(VLOOKUP($A590,Boleta2_0!$N$5:$N$1106,1,0),1)</f>
        <v>1</v>
      </c>
      <c r="S590" s="1404">
        <f>IFERROR(VLOOKUP($A590,'Servicios Públicos2_0'!$N$5:$N$405,1,0),1)</f>
        <v>1</v>
      </c>
      <c r="T590" s="670">
        <f>IFERROR(VLOOKUP($A590,NotaCredito2_0!$N$5:$N$256,1,0),1)</f>
        <v>1</v>
      </c>
      <c r="U590" s="670">
        <f>IFERROR(VLOOKUP($A590,NotaDebito2_0!$N$5:$N$253,1,0),1)</f>
        <v>1</v>
      </c>
      <c r="V590" s="670">
        <f>IFERROR(VLOOKUP($A590,General!$C$5:$C$233,1,0),1)</f>
        <v>1</v>
      </c>
      <c r="W590" s="670">
        <f>IFERROR(VLOOKUP($A590,Firma!$H$5:$H$233,1,0),1)</f>
        <v>1</v>
      </c>
      <c r="X590" s="425" t="s">
        <v>1943</v>
      </c>
      <c r="Y590" s="1477" t="str">
        <f t="shared" si="9"/>
        <v/>
      </c>
    </row>
    <row r="591" spans="1:25" customFormat="1">
      <c r="A591" s="1439" t="s">
        <v>864</v>
      </c>
      <c r="B591" s="1425" t="s">
        <v>865</v>
      </c>
      <c r="C591" s="1425"/>
      <c r="D591" s="1425"/>
      <c r="E591" s="579"/>
      <c r="F591" s="670" t="str">
        <f>IFERROR(VLOOKUP(A591,Factura1_0!$K$5:$K$234,1,0),"1")</f>
        <v>1</v>
      </c>
      <c r="G591" s="670">
        <f>IFERROR(VLOOKUP(A591,Boleta1_0!$K$5:$K$234,1,0),1)</f>
        <v>1</v>
      </c>
      <c r="H591" s="670">
        <f>IFERROR(VLOOKUP(A591,'Servicios Públicos1_0'!$K$5:$K$233,1,0),1)</f>
        <v>1</v>
      </c>
      <c r="I591" s="670">
        <f>IFERROR(VLOOKUP(A591,'Nota de Débito1_0'!$K$5:$K$234,1,0),1)</f>
        <v>1</v>
      </c>
      <c r="J591" s="670">
        <f>IFERROR(VLOOKUP(A591,'Nota de Crédito1_0'!$K$5:$K$234,1,0),1)</f>
        <v>1</v>
      </c>
      <c r="K591" s="670">
        <f>IFERROR(VLOOKUP(A591,Retenciones1_0!$K$5:$K$234,1,0),1)</f>
        <v>1</v>
      </c>
      <c r="L591" s="670">
        <f>IFERROR(VLOOKUP(A591,Percepciones1_0!$K$5:$K$234,1,0),1)</f>
        <v>1</v>
      </c>
      <c r="M591" s="670">
        <f>IFERROR(VLOOKUP(A591,Guía1_0!$K$5:$K$235,1,0),1)</f>
        <v>1</v>
      </c>
      <c r="N591" s="670" t="str">
        <f>IFERROR(VLOOKUP(A591,'Resumen Diario1_1'!$K$5:$K$233,1,0),1)</f>
        <v>2524</v>
      </c>
      <c r="O591" s="670">
        <f>IFERROR(VLOOKUP(A591,'Comunicación de Baja1_0'!$K$5:$K$233,1,0),1)</f>
        <v>1</v>
      </c>
      <c r="P591" s="670">
        <f>IFERROR(VLOOKUP(A591,'Resumen de reversiones1_0'!$K$5:$K$1000,1,0),1)</f>
        <v>1</v>
      </c>
      <c r="Q591" s="1404">
        <f>IFERROR(VLOOKUP(A591,Factura2_0!$N$5:$N$1045,1,0),1)</f>
        <v>1</v>
      </c>
      <c r="R591" s="670">
        <f>IFERROR(VLOOKUP($A591,Boleta2_0!$N$5:$N$1106,1,0),1)</f>
        <v>1</v>
      </c>
      <c r="S591" s="1404">
        <f>IFERROR(VLOOKUP($A591,'Servicios Públicos2_0'!$N$5:$N$405,1,0),1)</f>
        <v>1</v>
      </c>
      <c r="T591" s="670">
        <f>IFERROR(VLOOKUP($A591,NotaCredito2_0!$N$5:$N$256,1,0),1)</f>
        <v>1</v>
      </c>
      <c r="U591" s="670">
        <f>IFERROR(VLOOKUP($A591,NotaDebito2_0!$N$5:$N$253,1,0),1)</f>
        <v>1</v>
      </c>
      <c r="V591" s="670">
        <f>IFERROR(VLOOKUP($A591,General!$C$5:$C$233,1,0),1)</f>
        <v>1</v>
      </c>
      <c r="W591" s="670">
        <f>IFERROR(VLOOKUP($A591,Firma!$H$5:$H$233,1,0),1)</f>
        <v>1</v>
      </c>
      <c r="X591" s="425" t="s">
        <v>864</v>
      </c>
      <c r="Y591" s="1477" t="str">
        <f t="shared" si="9"/>
        <v>2524</v>
      </c>
    </row>
    <row r="592" spans="1:25" customFormat="1">
      <c r="A592" s="1439" t="s">
        <v>1942</v>
      </c>
      <c r="B592" s="1425" t="s">
        <v>1941</v>
      </c>
      <c r="C592" s="1425"/>
      <c r="D592" s="1425"/>
      <c r="E592" s="579"/>
      <c r="F592" s="670" t="str">
        <f>IFERROR(VLOOKUP(A592,Factura1_0!$K$5:$K$234,1,0),"1")</f>
        <v>1</v>
      </c>
      <c r="G592" s="670">
        <f>IFERROR(VLOOKUP(A592,Boleta1_0!$K$5:$K$234,1,0),1)</f>
        <v>1</v>
      </c>
      <c r="H592" s="670">
        <f>IFERROR(VLOOKUP(A592,'Servicios Públicos1_0'!$K$5:$K$233,1,0),1)</f>
        <v>1</v>
      </c>
      <c r="I592" s="670">
        <f>IFERROR(VLOOKUP(A592,'Nota de Débito1_0'!$K$5:$K$234,1,0),1)</f>
        <v>1</v>
      </c>
      <c r="J592" s="670">
        <f>IFERROR(VLOOKUP(A592,'Nota de Crédito1_0'!$K$5:$K$234,1,0),1)</f>
        <v>1</v>
      </c>
      <c r="K592" s="670">
        <f>IFERROR(VLOOKUP(A592,Retenciones1_0!$K$5:$K$234,1,0),1)</f>
        <v>1</v>
      </c>
      <c r="L592" s="670">
        <f>IFERROR(VLOOKUP(A592,Percepciones1_0!$K$5:$K$234,1,0),1)</f>
        <v>1</v>
      </c>
      <c r="M592" s="670">
        <f>IFERROR(VLOOKUP(A592,Guía1_0!$K$5:$K$235,1,0),1)</f>
        <v>1</v>
      </c>
      <c r="N592" s="670">
        <f>IFERROR(VLOOKUP(A592,'Resumen Diario1_1'!$K$5:$K$233,1,0),1)</f>
        <v>1</v>
      </c>
      <c r="O592" s="670">
        <f>IFERROR(VLOOKUP(A592,'Comunicación de Baja1_0'!$K$5:$K$233,1,0),1)</f>
        <v>1</v>
      </c>
      <c r="P592" s="670">
        <f>IFERROR(VLOOKUP(A592,'Resumen de reversiones1_0'!$K$5:$K$1000,1,0),1)</f>
        <v>1</v>
      </c>
      <c r="Q592" s="1404">
        <f>IFERROR(VLOOKUP(A592,Factura2_0!$N$5:$N$1045,1,0),1)</f>
        <v>1</v>
      </c>
      <c r="R592" s="670">
        <f>IFERROR(VLOOKUP($A592,Boleta2_0!$N$5:$N$1106,1,0),1)</f>
        <v>1</v>
      </c>
      <c r="S592" s="1404">
        <f>IFERROR(VLOOKUP($A592,'Servicios Públicos2_0'!$N$5:$N$405,1,0),1)</f>
        <v>1</v>
      </c>
      <c r="T592" s="670">
        <f>IFERROR(VLOOKUP($A592,NotaCredito2_0!$N$5:$N$256,1,0),1)</f>
        <v>1</v>
      </c>
      <c r="U592" s="670">
        <f>IFERROR(VLOOKUP($A592,NotaDebito2_0!$N$5:$N$253,1,0),1)</f>
        <v>1</v>
      </c>
      <c r="V592" s="670">
        <f>IFERROR(VLOOKUP($A592,General!$C$5:$C$233,1,0),1)</f>
        <v>1</v>
      </c>
      <c r="W592" s="670">
        <f>IFERROR(VLOOKUP($A592,Firma!$H$5:$H$233,1,0),1)</f>
        <v>1</v>
      </c>
      <c r="X592" s="425" t="s">
        <v>1942</v>
      </c>
      <c r="Y592" s="1477" t="str">
        <f t="shared" si="9"/>
        <v/>
      </c>
    </row>
    <row r="593" spans="1:25" customFormat="1">
      <c r="A593" s="1439" t="s">
        <v>1940</v>
      </c>
      <c r="B593" s="1425" t="s">
        <v>1939</v>
      </c>
      <c r="C593" s="1425"/>
      <c r="D593" s="1425"/>
      <c r="E593" s="579"/>
      <c r="F593" s="670" t="str">
        <f>IFERROR(VLOOKUP(A593,Factura1_0!$K$5:$K$234,1,0),"1")</f>
        <v>1</v>
      </c>
      <c r="G593" s="670">
        <f>IFERROR(VLOOKUP(A593,Boleta1_0!$K$5:$K$234,1,0),1)</f>
        <v>1</v>
      </c>
      <c r="H593" s="670">
        <f>IFERROR(VLOOKUP(A593,'Servicios Públicos1_0'!$K$5:$K$233,1,0),1)</f>
        <v>1</v>
      </c>
      <c r="I593" s="670">
        <f>IFERROR(VLOOKUP(A593,'Nota de Débito1_0'!$K$5:$K$234,1,0),1)</f>
        <v>1</v>
      </c>
      <c r="J593" s="670">
        <f>IFERROR(VLOOKUP(A593,'Nota de Crédito1_0'!$K$5:$K$234,1,0),1)</f>
        <v>1</v>
      </c>
      <c r="K593" s="670">
        <f>IFERROR(VLOOKUP(A593,Retenciones1_0!$K$5:$K$234,1,0),1)</f>
        <v>1</v>
      </c>
      <c r="L593" s="670">
        <f>IFERROR(VLOOKUP(A593,Percepciones1_0!$K$5:$K$234,1,0),1)</f>
        <v>1</v>
      </c>
      <c r="M593" s="670">
        <f>IFERROR(VLOOKUP(A593,Guía1_0!$K$5:$K$235,1,0),1)</f>
        <v>1</v>
      </c>
      <c r="N593" s="670">
        <f>IFERROR(VLOOKUP(A593,'Resumen Diario1_1'!$K$5:$K$233,1,0),1)</f>
        <v>1</v>
      </c>
      <c r="O593" s="670">
        <f>IFERROR(VLOOKUP(A593,'Comunicación de Baja1_0'!$K$5:$K$233,1,0),1)</f>
        <v>1</v>
      </c>
      <c r="P593" s="670">
        <f>IFERROR(VLOOKUP(A593,'Resumen de reversiones1_0'!$K$5:$K$1000,1,0),1)</f>
        <v>1</v>
      </c>
      <c r="Q593" s="1404">
        <f>IFERROR(VLOOKUP(A593,Factura2_0!$N$5:$N$1045,1,0),1)</f>
        <v>1</v>
      </c>
      <c r="R593" s="670">
        <f>IFERROR(VLOOKUP($A593,Boleta2_0!$N$5:$N$1106,1,0),1)</f>
        <v>1</v>
      </c>
      <c r="S593" s="1404">
        <f>IFERROR(VLOOKUP($A593,'Servicios Públicos2_0'!$N$5:$N$405,1,0),1)</f>
        <v>1</v>
      </c>
      <c r="T593" s="670">
        <f>IFERROR(VLOOKUP($A593,NotaCredito2_0!$N$5:$N$256,1,0),1)</f>
        <v>1</v>
      </c>
      <c r="U593" s="670">
        <f>IFERROR(VLOOKUP($A593,NotaDebito2_0!$N$5:$N$253,1,0),1)</f>
        <v>1</v>
      </c>
      <c r="V593" s="670">
        <f>IFERROR(VLOOKUP($A593,General!$C$5:$C$233,1,0),1)</f>
        <v>1</v>
      </c>
      <c r="W593" s="670">
        <f>IFERROR(VLOOKUP($A593,Firma!$H$5:$H$233,1,0),1)</f>
        <v>1</v>
      </c>
      <c r="X593" s="425" t="s">
        <v>1940</v>
      </c>
      <c r="Y593" s="1477" t="str">
        <f t="shared" si="9"/>
        <v/>
      </c>
    </row>
    <row r="594" spans="1:25" customFormat="1">
      <c r="A594" s="1439" t="s">
        <v>710</v>
      </c>
      <c r="B594" s="1425" t="s">
        <v>712</v>
      </c>
      <c r="C594" s="1425"/>
      <c r="D594" s="1425"/>
      <c r="E594" s="579"/>
      <c r="F594" s="670" t="str">
        <f>IFERROR(VLOOKUP(A594,Factura1_0!$K$5:$K$234,1,0),"1")</f>
        <v>1</v>
      </c>
      <c r="G594" s="670">
        <f>IFERROR(VLOOKUP(A594,Boleta1_0!$K$5:$K$234,1,0),1)</f>
        <v>1</v>
      </c>
      <c r="H594" s="670">
        <f>IFERROR(VLOOKUP(A594,'Servicios Públicos1_0'!$K$5:$K$233,1,0),1)</f>
        <v>1</v>
      </c>
      <c r="I594" s="670">
        <f>IFERROR(VLOOKUP(A594,'Nota de Débito1_0'!$K$5:$K$234,1,0),1)</f>
        <v>1</v>
      </c>
      <c r="J594" s="670" t="str">
        <f>IFERROR(VLOOKUP(A594,'Nota de Crédito1_0'!$K$5:$K$234,1,0),1)</f>
        <v>2527</v>
      </c>
      <c r="K594" s="670">
        <f>IFERROR(VLOOKUP(A594,Retenciones1_0!$K$5:$K$234,1,0),1)</f>
        <v>1</v>
      </c>
      <c r="L594" s="670">
        <f>IFERROR(VLOOKUP(A594,Percepciones1_0!$K$5:$K$234,1,0),1)</f>
        <v>1</v>
      </c>
      <c r="M594" s="670">
        <f>IFERROR(VLOOKUP(A594,Guía1_0!$K$5:$K$235,1,0),1)</f>
        <v>1</v>
      </c>
      <c r="N594" s="670">
        <f>IFERROR(VLOOKUP(A594,'Resumen Diario1_1'!$K$5:$K$233,1,0),1)</f>
        <v>1</v>
      </c>
      <c r="O594" s="670">
        <f>IFERROR(VLOOKUP(A594,'Comunicación de Baja1_0'!$K$5:$K$233,1,0),1)</f>
        <v>1</v>
      </c>
      <c r="P594" s="670">
        <f>IFERROR(VLOOKUP(A594,'Resumen de reversiones1_0'!$K$5:$K$1000,1,0),1)</f>
        <v>1</v>
      </c>
      <c r="Q594" s="1404">
        <f>IFERROR(VLOOKUP(A594,Factura2_0!$N$5:$N$1045,1,0),1)</f>
        <v>1</v>
      </c>
      <c r="R594" s="670">
        <f>IFERROR(VLOOKUP($A594,Boleta2_0!$N$5:$N$1106,1,0),1)</f>
        <v>1</v>
      </c>
      <c r="S594" s="1404">
        <f>IFERROR(VLOOKUP($A594,'Servicios Públicos2_0'!$N$5:$N$405,1,0),1)</f>
        <v>1</v>
      </c>
      <c r="T594" s="670">
        <f>IFERROR(VLOOKUP($A594,NotaCredito2_0!$N$5:$N$256,1,0),1)</f>
        <v>1</v>
      </c>
      <c r="U594" s="670">
        <f>IFERROR(VLOOKUP($A594,NotaDebito2_0!$N$5:$N$253,1,0),1)</f>
        <v>1</v>
      </c>
      <c r="V594" s="670">
        <f>IFERROR(VLOOKUP($A594,General!$C$5:$C$233,1,0),1)</f>
        <v>1</v>
      </c>
      <c r="W594" s="670">
        <f>IFERROR(VLOOKUP($A594,Firma!$H$5:$H$233,1,0),1)</f>
        <v>1</v>
      </c>
      <c r="X594" s="425" t="s">
        <v>710</v>
      </c>
      <c r="Y594" s="1477" t="str">
        <f t="shared" si="9"/>
        <v>2527</v>
      </c>
    </row>
    <row r="595" spans="1:25" customFormat="1">
      <c r="A595" s="1439" t="s">
        <v>1938</v>
      </c>
      <c r="B595" s="1425" t="s">
        <v>1937</v>
      </c>
      <c r="C595" s="1425"/>
      <c r="D595" s="1425"/>
      <c r="E595" s="579"/>
      <c r="F595" s="670" t="str">
        <f>IFERROR(VLOOKUP(A595,Factura1_0!$K$5:$K$234,1,0),"1")</f>
        <v>1</v>
      </c>
      <c r="G595" s="670">
        <f>IFERROR(VLOOKUP(A595,Boleta1_0!$K$5:$K$234,1,0),1)</f>
        <v>1</v>
      </c>
      <c r="H595" s="670">
        <f>IFERROR(VLOOKUP(A595,'Servicios Públicos1_0'!$K$5:$K$233,1,0),1)</f>
        <v>1</v>
      </c>
      <c r="I595" s="670">
        <f>IFERROR(VLOOKUP(A595,'Nota de Débito1_0'!$K$5:$K$234,1,0),1)</f>
        <v>1</v>
      </c>
      <c r="J595" s="670">
        <f>IFERROR(VLOOKUP(A595,'Nota de Crédito1_0'!$K$5:$K$234,1,0),1)</f>
        <v>1</v>
      </c>
      <c r="K595" s="670">
        <f>IFERROR(VLOOKUP(A595,Retenciones1_0!$K$5:$K$234,1,0),1)</f>
        <v>1</v>
      </c>
      <c r="L595" s="670">
        <f>IFERROR(VLOOKUP(A595,Percepciones1_0!$K$5:$K$234,1,0),1)</f>
        <v>1</v>
      </c>
      <c r="M595" s="670">
        <f>IFERROR(VLOOKUP(A595,Guía1_0!$K$5:$K$235,1,0),1)</f>
        <v>1</v>
      </c>
      <c r="N595" s="670">
        <f>IFERROR(VLOOKUP(A595,'Resumen Diario1_1'!$K$5:$K$233,1,0),1)</f>
        <v>1</v>
      </c>
      <c r="O595" s="670">
        <f>IFERROR(VLOOKUP(A595,'Comunicación de Baja1_0'!$K$5:$K$233,1,0),1)</f>
        <v>1</v>
      </c>
      <c r="P595" s="670">
        <f>IFERROR(VLOOKUP(A595,'Resumen de reversiones1_0'!$K$5:$K$1000,1,0),1)</f>
        <v>1</v>
      </c>
      <c r="Q595" s="1404">
        <f>IFERROR(VLOOKUP(A595,Factura2_0!$N$5:$N$1045,1,0),1)</f>
        <v>1</v>
      </c>
      <c r="R595" s="670">
        <f>IFERROR(VLOOKUP($A595,Boleta2_0!$N$5:$N$1106,1,0),1)</f>
        <v>1</v>
      </c>
      <c r="S595" s="1404">
        <f>IFERROR(VLOOKUP($A595,'Servicios Públicos2_0'!$N$5:$N$405,1,0),1)</f>
        <v>1</v>
      </c>
      <c r="T595" s="670">
        <f>IFERROR(VLOOKUP($A595,NotaCredito2_0!$N$5:$N$256,1,0),1)</f>
        <v>1</v>
      </c>
      <c r="U595" s="670">
        <f>IFERROR(VLOOKUP($A595,NotaDebito2_0!$N$5:$N$253,1,0),1)</f>
        <v>1</v>
      </c>
      <c r="V595" s="670">
        <f>IFERROR(VLOOKUP($A595,General!$C$5:$C$233,1,0),1)</f>
        <v>1</v>
      </c>
      <c r="W595" s="670">
        <f>IFERROR(VLOOKUP($A595,Firma!$H$5:$H$233,1,0),1)</f>
        <v>1</v>
      </c>
      <c r="X595" s="425" t="s">
        <v>1938</v>
      </c>
      <c r="Y595" s="1477" t="str">
        <f t="shared" si="9"/>
        <v/>
      </c>
    </row>
    <row r="596" spans="1:25" customFormat="1">
      <c r="A596" s="1439" t="s">
        <v>1936</v>
      </c>
      <c r="B596" s="1425" t="s">
        <v>491</v>
      </c>
      <c r="C596" s="1425"/>
      <c r="D596" s="1425"/>
      <c r="E596" s="579"/>
      <c r="F596" s="670" t="str">
        <f>IFERROR(VLOOKUP(A596,Factura1_0!$K$5:$K$234,1,0),"1")</f>
        <v>2529</v>
      </c>
      <c r="G596" s="670" t="str">
        <f>IFERROR(VLOOKUP(A596,Boleta1_0!$K$5:$K$234,1,0),1)</f>
        <v>2529</v>
      </c>
      <c r="H596" s="670">
        <f>IFERROR(VLOOKUP(A596,'Servicios Públicos1_0'!$K$5:$K$233,1,0),1)</f>
        <v>1</v>
      </c>
      <c r="I596" s="670">
        <f>IFERROR(VLOOKUP(A596,'Nota de Débito1_0'!$K$5:$K$234,1,0),1)</f>
        <v>1</v>
      </c>
      <c r="J596" s="670">
        <f>IFERROR(VLOOKUP(A596,'Nota de Crédito1_0'!$K$5:$K$234,1,0),1)</f>
        <v>1</v>
      </c>
      <c r="K596" s="670">
        <f>IFERROR(VLOOKUP(A596,Retenciones1_0!$K$5:$K$234,1,0),1)</f>
        <v>1</v>
      </c>
      <c r="L596" s="670">
        <f>IFERROR(VLOOKUP(A596,Percepciones1_0!$K$5:$K$234,1,0),1)</f>
        <v>1</v>
      </c>
      <c r="M596" s="670">
        <f>IFERROR(VLOOKUP(A596,Guía1_0!$K$5:$K$235,1,0),1)</f>
        <v>1</v>
      </c>
      <c r="N596" s="670">
        <f>IFERROR(VLOOKUP(A596,'Resumen Diario1_1'!$K$5:$K$233,1,0),1)</f>
        <v>1</v>
      </c>
      <c r="O596" s="670">
        <f>IFERROR(VLOOKUP(A596,'Comunicación de Baja1_0'!$K$5:$K$233,1,0),1)</f>
        <v>1</v>
      </c>
      <c r="P596" s="670">
        <f>IFERROR(VLOOKUP(A596,'Resumen de reversiones1_0'!$K$5:$K$1000,1,0),1)</f>
        <v>1</v>
      </c>
      <c r="Q596" s="1404" t="str">
        <f>IFERROR(VLOOKUP(A596,Factura2_0!$N$5:$N$1045,1,0),1)</f>
        <v>2529</v>
      </c>
      <c r="R596" s="670" t="str">
        <f>IFERROR(VLOOKUP($A596,Boleta2_0!$N$5:$N$1106,1,0),1)</f>
        <v>2529</v>
      </c>
      <c r="S596" s="1404">
        <f>IFERROR(VLOOKUP($A596,'Servicios Públicos2_0'!$N$5:$N$405,1,0),1)</f>
        <v>1</v>
      </c>
      <c r="T596" s="670">
        <f>IFERROR(VLOOKUP($A596,NotaCredito2_0!$N$5:$N$256,1,0),1)</f>
        <v>1</v>
      </c>
      <c r="U596" s="670">
        <f>IFERROR(VLOOKUP($A596,NotaDebito2_0!$N$5:$N$253,1,0),1)</f>
        <v>1</v>
      </c>
      <c r="V596" s="670">
        <f>IFERROR(VLOOKUP($A596,General!$C$5:$C$233,1,0),1)</f>
        <v>1</v>
      </c>
      <c r="W596" s="670">
        <f>IFERROR(VLOOKUP($A596,Firma!$H$5:$H$233,1,0),1)</f>
        <v>1</v>
      </c>
      <c r="X596" s="425" t="s">
        <v>1936</v>
      </c>
      <c r="Y596" s="1477" t="str">
        <f t="shared" si="9"/>
        <v>2529</v>
      </c>
    </row>
    <row r="597" spans="1:25" customFormat="1">
      <c r="A597" s="1439" t="s">
        <v>1935</v>
      </c>
      <c r="B597" s="1425" t="s">
        <v>1934</v>
      </c>
      <c r="C597" s="1425"/>
      <c r="D597" s="1425"/>
      <c r="E597" s="579"/>
      <c r="F597" s="670" t="str">
        <f>IFERROR(VLOOKUP(A597,Factura1_0!$K$5:$K$234,1,0),"1")</f>
        <v>1</v>
      </c>
      <c r="G597" s="670">
        <f>IFERROR(VLOOKUP(A597,Boleta1_0!$K$5:$K$234,1,0),1)</f>
        <v>1</v>
      </c>
      <c r="H597" s="670">
        <f>IFERROR(VLOOKUP(A597,'Servicios Públicos1_0'!$K$5:$K$233,1,0),1)</f>
        <v>1</v>
      </c>
      <c r="I597" s="670">
        <f>IFERROR(VLOOKUP(A597,'Nota de Débito1_0'!$K$5:$K$234,1,0),1)</f>
        <v>1</v>
      </c>
      <c r="J597" s="670">
        <f>IFERROR(VLOOKUP(A597,'Nota de Crédito1_0'!$K$5:$K$234,1,0),1)</f>
        <v>1</v>
      </c>
      <c r="K597" s="670">
        <f>IFERROR(VLOOKUP(A597,Retenciones1_0!$K$5:$K$234,1,0),1)</f>
        <v>1</v>
      </c>
      <c r="L597" s="670">
        <f>IFERROR(VLOOKUP(A597,Percepciones1_0!$K$5:$K$234,1,0),1)</f>
        <v>1</v>
      </c>
      <c r="M597" s="670">
        <f>IFERROR(VLOOKUP(A597,Guía1_0!$K$5:$K$235,1,0),1)</f>
        <v>1</v>
      </c>
      <c r="N597" s="670">
        <f>IFERROR(VLOOKUP(A597,'Resumen Diario1_1'!$K$5:$K$233,1,0),1)</f>
        <v>1</v>
      </c>
      <c r="O597" s="670">
        <f>IFERROR(VLOOKUP(A597,'Comunicación de Baja1_0'!$K$5:$K$233,1,0),1)</f>
        <v>1</v>
      </c>
      <c r="P597" s="670">
        <f>IFERROR(VLOOKUP(A597,'Resumen de reversiones1_0'!$K$5:$K$1000,1,0),1)</f>
        <v>1</v>
      </c>
      <c r="Q597" s="1404">
        <f>IFERROR(VLOOKUP(A597,Factura2_0!$N$5:$N$1045,1,0),1)</f>
        <v>1</v>
      </c>
      <c r="R597" s="670">
        <f>IFERROR(VLOOKUP($A597,Boleta2_0!$N$5:$N$1106,1,0),1)</f>
        <v>1</v>
      </c>
      <c r="S597" s="1404">
        <f>IFERROR(VLOOKUP($A597,'Servicios Públicos2_0'!$N$5:$N$405,1,0),1)</f>
        <v>1</v>
      </c>
      <c r="T597" s="670">
        <f>IFERROR(VLOOKUP($A597,NotaCredito2_0!$N$5:$N$256,1,0),1)</f>
        <v>1</v>
      </c>
      <c r="U597" s="670">
        <f>IFERROR(VLOOKUP($A597,NotaDebito2_0!$N$5:$N$253,1,0),1)</f>
        <v>1</v>
      </c>
      <c r="V597" s="670">
        <f>IFERROR(VLOOKUP($A597,General!$C$5:$C$233,1,0),1)</f>
        <v>1</v>
      </c>
      <c r="W597" s="670">
        <f>IFERROR(VLOOKUP($A597,Firma!$H$5:$H$233,1,0),1)</f>
        <v>1</v>
      </c>
      <c r="X597" s="425" t="s">
        <v>1935</v>
      </c>
      <c r="Y597" s="1477" t="str">
        <f t="shared" si="9"/>
        <v/>
      </c>
    </row>
    <row r="598" spans="1:25" customFormat="1">
      <c r="A598" s="1439" t="s">
        <v>1933</v>
      </c>
      <c r="B598" s="1425" t="s">
        <v>1932</v>
      </c>
      <c r="C598" s="1425"/>
      <c r="D598" s="1425"/>
      <c r="E598" s="579"/>
      <c r="F598" s="670" t="str">
        <f>IFERROR(VLOOKUP(A598,Factura1_0!$K$5:$K$234,1,0),"1")</f>
        <v>1</v>
      </c>
      <c r="G598" s="670">
        <f>IFERROR(VLOOKUP(A598,Boleta1_0!$K$5:$K$234,1,0),1)</f>
        <v>1</v>
      </c>
      <c r="H598" s="670">
        <f>IFERROR(VLOOKUP(A598,'Servicios Públicos1_0'!$K$5:$K$233,1,0),1)</f>
        <v>1</v>
      </c>
      <c r="I598" s="670">
        <f>IFERROR(VLOOKUP(A598,'Nota de Débito1_0'!$K$5:$K$234,1,0),1)</f>
        <v>1</v>
      </c>
      <c r="J598" s="670">
        <f>IFERROR(VLOOKUP(A598,'Nota de Crédito1_0'!$K$5:$K$234,1,0),1)</f>
        <v>1</v>
      </c>
      <c r="K598" s="670">
        <f>IFERROR(VLOOKUP(A598,Retenciones1_0!$K$5:$K$234,1,0),1)</f>
        <v>1</v>
      </c>
      <c r="L598" s="670">
        <f>IFERROR(VLOOKUP(A598,Percepciones1_0!$K$5:$K$234,1,0),1)</f>
        <v>1</v>
      </c>
      <c r="M598" s="670">
        <f>IFERROR(VLOOKUP(A598,Guía1_0!$K$5:$K$235,1,0),1)</f>
        <v>1</v>
      </c>
      <c r="N598" s="670">
        <f>IFERROR(VLOOKUP(A598,'Resumen Diario1_1'!$K$5:$K$233,1,0),1)</f>
        <v>1</v>
      </c>
      <c r="O598" s="670">
        <f>IFERROR(VLOOKUP(A598,'Comunicación de Baja1_0'!$K$5:$K$233,1,0),1)</f>
        <v>1</v>
      </c>
      <c r="P598" s="670">
        <f>IFERROR(VLOOKUP(A598,'Resumen de reversiones1_0'!$K$5:$K$1000,1,0),1)</f>
        <v>1</v>
      </c>
      <c r="Q598" s="1404">
        <f>IFERROR(VLOOKUP(A598,Factura2_0!$N$5:$N$1045,1,0),1)</f>
        <v>1</v>
      </c>
      <c r="R598" s="670">
        <f>IFERROR(VLOOKUP($A598,Boleta2_0!$N$5:$N$1106,1,0),1)</f>
        <v>1</v>
      </c>
      <c r="S598" s="1404">
        <f>IFERROR(VLOOKUP($A598,'Servicios Públicos2_0'!$N$5:$N$405,1,0),1)</f>
        <v>1</v>
      </c>
      <c r="T598" s="670" t="str">
        <f>IFERROR(VLOOKUP($A598,NotaCredito2_0!$N$5:$N$256,1,0),1)</f>
        <v>2531</v>
      </c>
      <c r="U598" s="670" t="str">
        <f>IFERROR(VLOOKUP($A598,NotaDebito2_0!$N$5:$N$253,1,0),1)</f>
        <v>2531</v>
      </c>
      <c r="V598" s="670">
        <f>IFERROR(VLOOKUP($A598,General!$C$5:$C$233,1,0),1)</f>
        <v>1</v>
      </c>
      <c r="W598" s="670">
        <f>IFERROR(VLOOKUP($A598,Firma!$H$5:$H$233,1,0),1)</f>
        <v>1</v>
      </c>
      <c r="X598" s="425" t="s">
        <v>1933</v>
      </c>
      <c r="Y598" s="1477" t="str">
        <f t="shared" si="9"/>
        <v>2531</v>
      </c>
    </row>
    <row r="599" spans="1:25" customFormat="1">
      <c r="A599" s="1439" t="s">
        <v>1931</v>
      </c>
      <c r="B599" s="1425" t="s">
        <v>1930</v>
      </c>
      <c r="C599" s="1425"/>
      <c r="D599" s="1425"/>
      <c r="E599" s="579"/>
      <c r="F599" s="670" t="str">
        <f>IFERROR(VLOOKUP(A599,Factura1_0!$K$5:$K$234,1,0),"1")</f>
        <v>1</v>
      </c>
      <c r="G599" s="670">
        <f>IFERROR(VLOOKUP(A599,Boleta1_0!$K$5:$K$234,1,0),1)</f>
        <v>1</v>
      </c>
      <c r="H599" s="670">
        <f>IFERROR(VLOOKUP(A599,'Servicios Públicos1_0'!$K$5:$K$233,1,0),1)</f>
        <v>1</v>
      </c>
      <c r="I599" s="670">
        <f>IFERROR(VLOOKUP(A599,'Nota de Débito1_0'!$K$5:$K$234,1,0),1)</f>
        <v>1</v>
      </c>
      <c r="J599" s="670">
        <f>IFERROR(VLOOKUP(A599,'Nota de Crédito1_0'!$K$5:$K$234,1,0),1)</f>
        <v>1</v>
      </c>
      <c r="K599" s="670">
        <f>IFERROR(VLOOKUP(A599,Retenciones1_0!$K$5:$K$234,1,0),1)</f>
        <v>1</v>
      </c>
      <c r="L599" s="670">
        <f>IFERROR(VLOOKUP(A599,Percepciones1_0!$K$5:$K$234,1,0),1)</f>
        <v>1</v>
      </c>
      <c r="M599" s="670">
        <f>IFERROR(VLOOKUP(A599,Guía1_0!$K$5:$K$235,1,0),1)</f>
        <v>1</v>
      </c>
      <c r="N599" s="670">
        <f>IFERROR(VLOOKUP(A599,'Resumen Diario1_1'!$K$5:$K$233,1,0),1)</f>
        <v>1</v>
      </c>
      <c r="O599" s="670">
        <f>IFERROR(VLOOKUP(A599,'Comunicación de Baja1_0'!$K$5:$K$233,1,0),1)</f>
        <v>1</v>
      </c>
      <c r="P599" s="670">
        <f>IFERROR(VLOOKUP(A599,'Resumen de reversiones1_0'!$K$5:$K$1000,1,0),1)</f>
        <v>1</v>
      </c>
      <c r="Q599" s="1404">
        <f>IFERROR(VLOOKUP(A599,Factura2_0!$N$5:$N$1045,1,0),1)</f>
        <v>1</v>
      </c>
      <c r="R599" s="670">
        <f>IFERROR(VLOOKUP($A599,Boleta2_0!$N$5:$N$1106,1,0),1)</f>
        <v>1</v>
      </c>
      <c r="S599" s="1404">
        <f>IFERROR(VLOOKUP($A599,'Servicios Públicos2_0'!$N$5:$N$405,1,0),1)</f>
        <v>1</v>
      </c>
      <c r="T599" s="670">
        <f>IFERROR(VLOOKUP($A599,NotaCredito2_0!$N$5:$N$256,1,0),1)</f>
        <v>1</v>
      </c>
      <c r="U599" s="670">
        <f>IFERROR(VLOOKUP($A599,NotaDebito2_0!$N$5:$N$253,1,0),1)</f>
        <v>1</v>
      </c>
      <c r="V599" s="670">
        <f>IFERROR(VLOOKUP($A599,General!$C$5:$C$233,1,0),1)</f>
        <v>1</v>
      </c>
      <c r="W599" s="670">
        <f>IFERROR(VLOOKUP($A599,Firma!$H$5:$H$233,1,0),1)</f>
        <v>1</v>
      </c>
      <c r="X599" s="425" t="s">
        <v>1931</v>
      </c>
      <c r="Y599" s="1477" t="str">
        <f t="shared" si="9"/>
        <v/>
      </c>
    </row>
    <row r="600" spans="1:25" customFormat="1">
      <c r="A600" s="1439" t="s">
        <v>1929</v>
      </c>
      <c r="B600" s="1425" t="s">
        <v>1120</v>
      </c>
      <c r="C600" s="1425"/>
      <c r="D600" s="1425"/>
      <c r="E600" s="579"/>
      <c r="F600" s="670" t="str">
        <f>IFERROR(VLOOKUP(A600,Factura1_0!$K$5:$K$234,1,0),"1")</f>
        <v>1</v>
      </c>
      <c r="G600" s="670">
        <f>IFERROR(VLOOKUP(A600,Boleta1_0!$K$5:$K$234,1,0),1)</f>
        <v>1</v>
      </c>
      <c r="H600" s="670">
        <f>IFERROR(VLOOKUP(A600,'Servicios Públicos1_0'!$K$5:$K$233,1,0),1)</f>
        <v>1</v>
      </c>
      <c r="I600" s="670">
        <f>IFERROR(VLOOKUP(A600,'Nota de Débito1_0'!$K$5:$K$234,1,0),1)</f>
        <v>1</v>
      </c>
      <c r="J600" s="670">
        <f>IFERROR(VLOOKUP(A600,'Nota de Crédito1_0'!$K$5:$K$234,1,0),1)</f>
        <v>1</v>
      </c>
      <c r="K600" s="670">
        <f>IFERROR(VLOOKUP(A600,Retenciones1_0!$K$5:$K$234,1,0),1)</f>
        <v>1</v>
      </c>
      <c r="L600" s="670">
        <f>IFERROR(VLOOKUP(A600,Percepciones1_0!$K$5:$K$234,1,0),1)</f>
        <v>1</v>
      </c>
      <c r="M600" s="670">
        <f>IFERROR(VLOOKUP(A600,Guía1_0!$K$5:$K$235,1,0),1)</f>
        <v>1</v>
      </c>
      <c r="N600" s="670">
        <f>IFERROR(VLOOKUP(A600,'Resumen Diario1_1'!$K$5:$K$233,1,0),1)</f>
        <v>1</v>
      </c>
      <c r="O600" s="670">
        <f>IFERROR(VLOOKUP(A600,'Comunicación de Baja1_0'!$K$5:$K$233,1,0),1)</f>
        <v>1</v>
      </c>
      <c r="P600" s="670">
        <f>IFERROR(VLOOKUP(A600,'Resumen de reversiones1_0'!$K$5:$K$1000,1,0),1)</f>
        <v>1</v>
      </c>
      <c r="Q600" s="1404">
        <f>IFERROR(VLOOKUP(A600,Factura2_0!$N$5:$N$1045,1,0),1)</f>
        <v>1</v>
      </c>
      <c r="R600" s="670">
        <f>IFERROR(VLOOKUP($A600,Boleta2_0!$N$5:$N$1106,1,0),1)</f>
        <v>1</v>
      </c>
      <c r="S600" s="1404">
        <f>IFERROR(VLOOKUP($A600,'Servicios Públicos2_0'!$N$5:$N$405,1,0),1)</f>
        <v>1</v>
      </c>
      <c r="T600" s="670">
        <f>IFERROR(VLOOKUP($A600,NotaCredito2_0!$N$5:$N$256,1,0),1)</f>
        <v>1</v>
      </c>
      <c r="U600" s="670">
        <f>IFERROR(VLOOKUP($A600,NotaDebito2_0!$N$5:$N$253,1,0),1)</f>
        <v>1</v>
      </c>
      <c r="V600" s="670">
        <f>IFERROR(VLOOKUP($A600,General!$C$5:$C$233,1,0),1)</f>
        <v>1</v>
      </c>
      <c r="W600" s="670">
        <f>IFERROR(VLOOKUP($A600,Firma!$H$5:$H$233,1,0),1)</f>
        <v>1</v>
      </c>
      <c r="X600" s="425" t="s">
        <v>1929</v>
      </c>
      <c r="Y600" s="1477" t="str">
        <f t="shared" si="9"/>
        <v/>
      </c>
    </row>
    <row r="601" spans="1:25" customFormat="1">
      <c r="A601" s="1439" t="s">
        <v>1928</v>
      </c>
      <c r="B601" s="1425" t="s">
        <v>6273</v>
      </c>
      <c r="C601" s="1425"/>
      <c r="D601" s="1425"/>
      <c r="E601" s="579"/>
      <c r="F601" s="670" t="str">
        <f>IFERROR(VLOOKUP(A601,Factura1_0!$K$5:$K$234,1,0),"1")</f>
        <v>1</v>
      </c>
      <c r="G601" s="670">
        <f>IFERROR(VLOOKUP(A601,Boleta1_0!$K$5:$K$234,1,0),1)</f>
        <v>1</v>
      </c>
      <c r="H601" s="670">
        <f>IFERROR(VLOOKUP(A601,'Servicios Públicos1_0'!$K$5:$K$233,1,0),1)</f>
        <v>1</v>
      </c>
      <c r="I601" s="670">
        <f>IFERROR(VLOOKUP(A601,'Nota de Débito1_0'!$K$5:$K$234,1,0),1)</f>
        <v>1</v>
      </c>
      <c r="J601" s="670">
        <f>IFERROR(VLOOKUP(A601,'Nota de Crédito1_0'!$K$5:$K$234,1,0),1)</f>
        <v>1</v>
      </c>
      <c r="K601" s="670">
        <f>IFERROR(VLOOKUP(A601,Retenciones1_0!$K$5:$K$234,1,0),1)</f>
        <v>1</v>
      </c>
      <c r="L601" s="670">
        <f>IFERROR(VLOOKUP(A601,Percepciones1_0!$K$5:$K$234,1,0),1)</f>
        <v>1</v>
      </c>
      <c r="M601" s="670">
        <f>IFERROR(VLOOKUP(A601,Guía1_0!$K$5:$K$235,1,0),1)</f>
        <v>1</v>
      </c>
      <c r="N601" s="670">
        <f>IFERROR(VLOOKUP(A601,'Resumen Diario1_1'!$K$5:$K$233,1,0),1)</f>
        <v>1</v>
      </c>
      <c r="O601" s="670">
        <f>IFERROR(VLOOKUP(A601,'Comunicación de Baja1_0'!$K$5:$K$233,1,0),1)</f>
        <v>1</v>
      </c>
      <c r="P601" s="670">
        <f>IFERROR(VLOOKUP(A601,'Resumen de reversiones1_0'!$K$5:$K$1000,1,0),1)</f>
        <v>1</v>
      </c>
      <c r="Q601" s="1404">
        <f>IFERROR(VLOOKUP(A601,Factura2_0!$N$5:$N$1045,1,0),1)</f>
        <v>1</v>
      </c>
      <c r="R601" s="670">
        <f>IFERROR(VLOOKUP($A601,Boleta2_0!$N$5:$N$1106,1,0),1)</f>
        <v>1</v>
      </c>
      <c r="S601" s="1404">
        <f>IFERROR(VLOOKUP($A601,'Servicios Públicos2_0'!$N$5:$N$405,1,0),1)</f>
        <v>1</v>
      </c>
      <c r="T601" s="670">
        <f>IFERROR(VLOOKUP($A601,NotaCredito2_0!$N$5:$N$256,1,0),1)</f>
        <v>1</v>
      </c>
      <c r="U601" s="670">
        <f>IFERROR(VLOOKUP($A601,NotaDebito2_0!$N$5:$N$253,1,0),1)</f>
        <v>1</v>
      </c>
      <c r="V601" s="670">
        <f>IFERROR(VLOOKUP($A601,General!$C$5:$C$233,1,0),1)</f>
        <v>1</v>
      </c>
      <c r="W601" s="670">
        <f>IFERROR(VLOOKUP($A601,Firma!$H$5:$H$233,1,0),1)</f>
        <v>1</v>
      </c>
      <c r="X601" s="425" t="s">
        <v>1928</v>
      </c>
      <c r="Y601" s="1477" t="str">
        <f t="shared" si="9"/>
        <v/>
      </c>
    </row>
    <row r="602" spans="1:25" customFormat="1">
      <c r="A602" s="1439" t="s">
        <v>1927</v>
      </c>
      <c r="B602" s="1425" t="s">
        <v>1926</v>
      </c>
      <c r="C602" s="1425"/>
      <c r="D602" s="1425"/>
      <c r="E602" s="579"/>
      <c r="F602" s="670" t="str">
        <f>IFERROR(VLOOKUP(A602,Factura1_0!$K$5:$K$234,1,0),"1")</f>
        <v>1</v>
      </c>
      <c r="G602" s="670">
        <f>IFERROR(VLOOKUP(A602,Boleta1_0!$K$5:$K$234,1,0),1)</f>
        <v>1</v>
      </c>
      <c r="H602" s="670">
        <f>IFERROR(VLOOKUP(A602,'Servicios Públicos1_0'!$K$5:$K$233,1,0),1)</f>
        <v>1</v>
      </c>
      <c r="I602" s="670">
        <f>IFERROR(VLOOKUP(A602,'Nota de Débito1_0'!$K$5:$K$234,1,0),1)</f>
        <v>1</v>
      </c>
      <c r="J602" s="670">
        <f>IFERROR(VLOOKUP(A602,'Nota de Crédito1_0'!$K$5:$K$234,1,0),1)</f>
        <v>1</v>
      </c>
      <c r="K602" s="670">
        <f>IFERROR(VLOOKUP(A602,Retenciones1_0!$K$5:$K$234,1,0),1)</f>
        <v>1</v>
      </c>
      <c r="L602" s="670">
        <f>IFERROR(VLOOKUP(A602,Percepciones1_0!$K$5:$K$234,1,0),1)</f>
        <v>1</v>
      </c>
      <c r="M602" s="670">
        <f>IFERROR(VLOOKUP(A602,Guía1_0!$K$5:$K$235,1,0),1)</f>
        <v>1</v>
      </c>
      <c r="N602" s="670">
        <f>IFERROR(VLOOKUP(A602,'Resumen Diario1_1'!$K$5:$K$233,1,0),1)</f>
        <v>1</v>
      </c>
      <c r="O602" s="670">
        <f>IFERROR(VLOOKUP(A602,'Comunicación de Baja1_0'!$K$5:$K$233,1,0),1)</f>
        <v>1</v>
      </c>
      <c r="P602" s="670">
        <f>IFERROR(VLOOKUP(A602,'Resumen de reversiones1_0'!$K$5:$K$1000,1,0),1)</f>
        <v>1</v>
      </c>
      <c r="Q602" s="1404">
        <f>IFERROR(VLOOKUP(A602,Factura2_0!$N$5:$N$1045,1,0),1)</f>
        <v>1</v>
      </c>
      <c r="R602" s="670">
        <f>IFERROR(VLOOKUP($A602,Boleta2_0!$N$5:$N$1106,1,0),1)</f>
        <v>1</v>
      </c>
      <c r="S602" s="1404">
        <f>IFERROR(VLOOKUP($A602,'Servicios Públicos2_0'!$N$5:$N$405,1,0),1)</f>
        <v>1</v>
      </c>
      <c r="T602" s="670">
        <f>IFERROR(VLOOKUP($A602,NotaCredito2_0!$N$5:$N$256,1,0),1)</f>
        <v>1</v>
      </c>
      <c r="U602" s="670">
        <f>IFERROR(VLOOKUP($A602,NotaDebito2_0!$N$5:$N$253,1,0),1)</f>
        <v>1</v>
      </c>
      <c r="V602" s="670">
        <f>IFERROR(VLOOKUP($A602,General!$C$5:$C$233,1,0),1)</f>
        <v>1</v>
      </c>
      <c r="W602" s="670">
        <f>IFERROR(VLOOKUP($A602,Firma!$H$5:$H$233,1,0),1)</f>
        <v>1</v>
      </c>
      <c r="X602" s="425" t="s">
        <v>1927</v>
      </c>
      <c r="Y602" s="1477" t="str">
        <f t="shared" si="9"/>
        <v/>
      </c>
    </row>
    <row r="603" spans="1:25" customFormat="1">
      <c r="A603" s="1439" t="s">
        <v>1925</v>
      </c>
      <c r="B603" s="1425" t="s">
        <v>1924</v>
      </c>
      <c r="C603" s="1425"/>
      <c r="D603" s="1425"/>
      <c r="E603" s="579"/>
      <c r="F603" s="670" t="str">
        <f>IFERROR(VLOOKUP(A603,Factura1_0!$K$5:$K$234,1,0),"1")</f>
        <v>1</v>
      </c>
      <c r="G603" s="670">
        <f>IFERROR(VLOOKUP(A603,Boleta1_0!$K$5:$K$234,1,0),1)</f>
        <v>1</v>
      </c>
      <c r="H603" s="670">
        <f>IFERROR(VLOOKUP(A603,'Servicios Públicos1_0'!$K$5:$K$233,1,0),1)</f>
        <v>1</v>
      </c>
      <c r="I603" s="670">
        <f>IFERROR(VLOOKUP(A603,'Nota de Débito1_0'!$K$5:$K$234,1,0),1)</f>
        <v>1</v>
      </c>
      <c r="J603" s="670">
        <f>IFERROR(VLOOKUP(A603,'Nota de Crédito1_0'!$K$5:$K$234,1,0),1)</f>
        <v>1</v>
      </c>
      <c r="K603" s="670">
        <f>IFERROR(VLOOKUP(A603,Retenciones1_0!$K$5:$K$234,1,0),1)</f>
        <v>1</v>
      </c>
      <c r="L603" s="670">
        <f>IFERROR(VLOOKUP(A603,Percepciones1_0!$K$5:$K$234,1,0),1)</f>
        <v>1</v>
      </c>
      <c r="M603" s="670">
        <f>IFERROR(VLOOKUP(A603,Guía1_0!$K$5:$K$235,1,0),1)</f>
        <v>1</v>
      </c>
      <c r="N603" s="670">
        <f>IFERROR(VLOOKUP(A603,'Resumen Diario1_1'!$K$5:$K$233,1,0),1)</f>
        <v>1</v>
      </c>
      <c r="O603" s="670">
        <f>IFERROR(VLOOKUP(A603,'Comunicación de Baja1_0'!$K$5:$K$233,1,0),1)</f>
        <v>1</v>
      </c>
      <c r="P603" s="670">
        <f>IFERROR(VLOOKUP(A603,'Resumen de reversiones1_0'!$K$5:$K$1000,1,0),1)</f>
        <v>1</v>
      </c>
      <c r="Q603" s="1404">
        <f>IFERROR(VLOOKUP(A603,Factura2_0!$N$5:$N$1045,1,0),1)</f>
        <v>1</v>
      </c>
      <c r="R603" s="670">
        <f>IFERROR(VLOOKUP($A603,Boleta2_0!$N$5:$N$1106,1,0),1)</f>
        <v>1</v>
      </c>
      <c r="S603" s="1404">
        <f>IFERROR(VLOOKUP($A603,'Servicios Públicos2_0'!$N$5:$N$405,1,0),1)</f>
        <v>1</v>
      </c>
      <c r="T603" s="670">
        <f>IFERROR(VLOOKUP($A603,NotaCredito2_0!$N$5:$N$256,1,0),1)</f>
        <v>1</v>
      </c>
      <c r="U603" s="670">
        <f>IFERROR(VLOOKUP($A603,NotaDebito2_0!$N$5:$N$253,1,0),1)</f>
        <v>1</v>
      </c>
      <c r="V603" s="670">
        <f>IFERROR(VLOOKUP($A603,General!$C$5:$C$233,1,0),1)</f>
        <v>1</v>
      </c>
      <c r="W603" s="670">
        <f>IFERROR(VLOOKUP($A603,Firma!$H$5:$H$233,1,0),1)</f>
        <v>1</v>
      </c>
      <c r="X603" s="425" t="s">
        <v>1925</v>
      </c>
      <c r="Y603" s="1477" t="str">
        <f t="shared" si="9"/>
        <v/>
      </c>
    </row>
    <row r="604" spans="1:25" customFormat="1">
      <c r="A604" s="1439" t="s">
        <v>1923</v>
      </c>
      <c r="B604" s="1425" t="s">
        <v>1922</v>
      </c>
      <c r="C604" s="1425"/>
      <c r="D604" s="1425"/>
      <c r="E604" s="579"/>
      <c r="F604" s="670" t="str">
        <f>IFERROR(VLOOKUP(A604,Factura1_0!$K$5:$K$234,1,0),"1")</f>
        <v>1</v>
      </c>
      <c r="G604" s="670">
        <f>IFERROR(VLOOKUP(A604,Boleta1_0!$K$5:$K$234,1,0),1)</f>
        <v>1</v>
      </c>
      <c r="H604" s="670">
        <f>IFERROR(VLOOKUP(A604,'Servicios Públicos1_0'!$K$5:$K$233,1,0),1)</f>
        <v>1</v>
      </c>
      <c r="I604" s="670">
        <f>IFERROR(VLOOKUP(A604,'Nota de Débito1_0'!$K$5:$K$234,1,0),1)</f>
        <v>1</v>
      </c>
      <c r="J604" s="670">
        <f>IFERROR(VLOOKUP(A604,'Nota de Crédito1_0'!$K$5:$K$234,1,0),1)</f>
        <v>1</v>
      </c>
      <c r="K604" s="670">
        <f>IFERROR(VLOOKUP(A604,Retenciones1_0!$K$5:$K$234,1,0),1)</f>
        <v>1</v>
      </c>
      <c r="L604" s="670">
        <f>IFERROR(VLOOKUP(A604,Percepciones1_0!$K$5:$K$234,1,0),1)</f>
        <v>1</v>
      </c>
      <c r="M604" s="670">
        <f>IFERROR(VLOOKUP(A604,Guía1_0!$K$5:$K$235,1,0),1)</f>
        <v>1</v>
      </c>
      <c r="N604" s="670">
        <f>IFERROR(VLOOKUP(A604,'Resumen Diario1_1'!$K$5:$K$233,1,0),1)</f>
        <v>1</v>
      </c>
      <c r="O604" s="670">
        <f>IFERROR(VLOOKUP(A604,'Comunicación de Baja1_0'!$K$5:$K$233,1,0),1)</f>
        <v>1</v>
      </c>
      <c r="P604" s="670">
        <f>IFERROR(VLOOKUP(A604,'Resumen de reversiones1_0'!$K$5:$K$1000,1,0),1)</f>
        <v>1</v>
      </c>
      <c r="Q604" s="1404">
        <f>IFERROR(VLOOKUP(A604,Factura2_0!$N$5:$N$1045,1,0),1)</f>
        <v>1</v>
      </c>
      <c r="R604" s="670">
        <f>IFERROR(VLOOKUP($A604,Boleta2_0!$N$5:$N$1106,1,0),1)</f>
        <v>1</v>
      </c>
      <c r="S604" s="1404">
        <f>IFERROR(VLOOKUP($A604,'Servicios Públicos2_0'!$N$5:$N$405,1,0),1)</f>
        <v>1</v>
      </c>
      <c r="T604" s="670">
        <f>IFERROR(VLOOKUP($A604,NotaCredito2_0!$N$5:$N$256,1,0),1)</f>
        <v>1</v>
      </c>
      <c r="U604" s="670">
        <f>IFERROR(VLOOKUP($A604,NotaDebito2_0!$N$5:$N$253,1,0),1)</f>
        <v>1</v>
      </c>
      <c r="V604" s="670">
        <f>IFERROR(VLOOKUP($A604,General!$C$5:$C$233,1,0),1)</f>
        <v>1</v>
      </c>
      <c r="W604" s="670">
        <f>IFERROR(VLOOKUP($A604,Firma!$H$5:$H$233,1,0),1)</f>
        <v>1</v>
      </c>
      <c r="X604" s="425" t="s">
        <v>1923</v>
      </c>
      <c r="Y604" s="1477" t="str">
        <f t="shared" si="9"/>
        <v/>
      </c>
    </row>
    <row r="605" spans="1:25" customFormat="1">
      <c r="A605" s="1439" t="s">
        <v>1921</v>
      </c>
      <c r="B605" s="1425" t="s">
        <v>1920</v>
      </c>
      <c r="C605" s="1425"/>
      <c r="D605" s="1425"/>
      <c r="E605" s="579"/>
      <c r="F605" s="670" t="str">
        <f>IFERROR(VLOOKUP(A605,Factura1_0!$K$5:$K$234,1,0),"1")</f>
        <v>1</v>
      </c>
      <c r="G605" s="670">
        <f>IFERROR(VLOOKUP(A605,Boleta1_0!$K$5:$K$234,1,0),1)</f>
        <v>1</v>
      </c>
      <c r="H605" s="670">
        <f>IFERROR(VLOOKUP(A605,'Servicios Públicos1_0'!$K$5:$K$233,1,0),1)</f>
        <v>1</v>
      </c>
      <c r="I605" s="670">
        <f>IFERROR(VLOOKUP(A605,'Nota de Débito1_0'!$K$5:$K$234,1,0),1)</f>
        <v>1</v>
      </c>
      <c r="J605" s="670">
        <f>IFERROR(VLOOKUP(A605,'Nota de Crédito1_0'!$K$5:$K$234,1,0),1)</f>
        <v>1</v>
      </c>
      <c r="K605" s="670">
        <f>IFERROR(VLOOKUP(A605,Retenciones1_0!$K$5:$K$234,1,0),1)</f>
        <v>1</v>
      </c>
      <c r="L605" s="670">
        <f>IFERROR(VLOOKUP(A605,Percepciones1_0!$K$5:$K$234,1,0),1)</f>
        <v>1</v>
      </c>
      <c r="M605" s="670">
        <f>IFERROR(VLOOKUP(A605,Guía1_0!$K$5:$K$235,1,0),1)</f>
        <v>1</v>
      </c>
      <c r="N605" s="670">
        <f>IFERROR(VLOOKUP(A605,'Resumen Diario1_1'!$K$5:$K$233,1,0),1)</f>
        <v>1</v>
      </c>
      <c r="O605" s="670">
        <f>IFERROR(VLOOKUP(A605,'Comunicación de Baja1_0'!$K$5:$K$233,1,0),1)</f>
        <v>1</v>
      </c>
      <c r="P605" s="670">
        <f>IFERROR(VLOOKUP(A605,'Resumen de reversiones1_0'!$K$5:$K$1000,1,0),1)</f>
        <v>1</v>
      </c>
      <c r="Q605" s="1404">
        <f>IFERROR(VLOOKUP(A605,Factura2_0!$N$5:$N$1045,1,0),1)</f>
        <v>1</v>
      </c>
      <c r="R605" s="670">
        <f>IFERROR(VLOOKUP($A605,Boleta2_0!$N$5:$N$1106,1,0),1)</f>
        <v>1</v>
      </c>
      <c r="S605" s="1404">
        <f>IFERROR(VLOOKUP($A605,'Servicios Públicos2_0'!$N$5:$N$405,1,0),1)</f>
        <v>1</v>
      </c>
      <c r="T605" s="670">
        <f>IFERROR(VLOOKUP($A605,NotaCredito2_0!$N$5:$N$256,1,0),1)</f>
        <v>1</v>
      </c>
      <c r="U605" s="670">
        <f>IFERROR(VLOOKUP($A605,NotaDebito2_0!$N$5:$N$253,1,0),1)</f>
        <v>1</v>
      </c>
      <c r="V605" s="670">
        <f>IFERROR(VLOOKUP($A605,General!$C$5:$C$233,1,0),1)</f>
        <v>1</v>
      </c>
      <c r="W605" s="670">
        <f>IFERROR(VLOOKUP($A605,Firma!$H$5:$H$233,1,0),1)</f>
        <v>1</v>
      </c>
      <c r="X605" s="425" t="s">
        <v>1921</v>
      </c>
      <c r="Y605" s="1477" t="str">
        <f t="shared" si="9"/>
        <v/>
      </c>
    </row>
    <row r="606" spans="1:25" customFormat="1">
      <c r="A606" s="1439" t="s">
        <v>1919</v>
      </c>
      <c r="B606" s="1425" t="s">
        <v>1918</v>
      </c>
      <c r="C606" s="1425"/>
      <c r="D606" s="1425"/>
      <c r="E606" s="579"/>
      <c r="F606" s="670" t="str">
        <f>IFERROR(VLOOKUP(A606,Factura1_0!$K$5:$K$234,1,0),"1")</f>
        <v>1</v>
      </c>
      <c r="G606" s="670">
        <f>IFERROR(VLOOKUP(A606,Boleta1_0!$K$5:$K$234,1,0),1)</f>
        <v>1</v>
      </c>
      <c r="H606" s="670">
        <f>IFERROR(VLOOKUP(A606,'Servicios Públicos1_0'!$K$5:$K$233,1,0),1)</f>
        <v>1</v>
      </c>
      <c r="I606" s="670">
        <f>IFERROR(VLOOKUP(A606,'Nota de Débito1_0'!$K$5:$K$234,1,0),1)</f>
        <v>1</v>
      </c>
      <c r="J606" s="670">
        <f>IFERROR(VLOOKUP(A606,'Nota de Crédito1_0'!$K$5:$K$234,1,0),1)</f>
        <v>1</v>
      </c>
      <c r="K606" s="670">
        <f>IFERROR(VLOOKUP(A606,Retenciones1_0!$K$5:$K$234,1,0),1)</f>
        <v>1</v>
      </c>
      <c r="L606" s="670">
        <f>IFERROR(VLOOKUP(A606,Percepciones1_0!$K$5:$K$234,1,0),1)</f>
        <v>1</v>
      </c>
      <c r="M606" s="670">
        <f>IFERROR(VLOOKUP(A606,Guía1_0!$K$5:$K$235,1,0),1)</f>
        <v>1</v>
      </c>
      <c r="N606" s="670">
        <f>IFERROR(VLOOKUP(A606,'Resumen Diario1_1'!$K$5:$K$233,1,0),1)</f>
        <v>1</v>
      </c>
      <c r="O606" s="670">
        <f>IFERROR(VLOOKUP(A606,'Comunicación de Baja1_0'!$K$5:$K$233,1,0),1)</f>
        <v>1</v>
      </c>
      <c r="P606" s="670">
        <f>IFERROR(VLOOKUP(A606,'Resumen de reversiones1_0'!$K$5:$K$1000,1,0),1)</f>
        <v>1</v>
      </c>
      <c r="Q606" s="1404">
        <f>IFERROR(VLOOKUP(A606,Factura2_0!$N$5:$N$1045,1,0),1)</f>
        <v>1</v>
      </c>
      <c r="R606" s="670">
        <f>IFERROR(VLOOKUP($A606,Boleta2_0!$N$5:$N$1106,1,0),1)</f>
        <v>1</v>
      </c>
      <c r="S606" s="1404">
        <f>IFERROR(VLOOKUP($A606,'Servicios Públicos2_0'!$N$5:$N$405,1,0),1)</f>
        <v>1</v>
      </c>
      <c r="T606" s="670">
        <f>IFERROR(VLOOKUP($A606,NotaCredito2_0!$N$5:$N$256,1,0),1)</f>
        <v>1</v>
      </c>
      <c r="U606" s="670">
        <f>IFERROR(VLOOKUP($A606,NotaDebito2_0!$N$5:$N$253,1,0),1)</f>
        <v>1</v>
      </c>
      <c r="V606" s="670">
        <f>IFERROR(VLOOKUP($A606,General!$C$5:$C$233,1,0),1)</f>
        <v>1</v>
      </c>
      <c r="W606" s="670">
        <f>IFERROR(VLOOKUP($A606,Firma!$H$5:$H$233,1,0),1)</f>
        <v>1</v>
      </c>
      <c r="X606" s="425" t="s">
        <v>1919</v>
      </c>
      <c r="Y606" s="1477" t="str">
        <f t="shared" si="9"/>
        <v/>
      </c>
    </row>
    <row r="607" spans="1:25" customFormat="1">
      <c r="A607" s="1439" t="s">
        <v>1917</v>
      </c>
      <c r="B607" s="1425" t="s">
        <v>1916</v>
      </c>
      <c r="C607" s="1425"/>
      <c r="D607" s="1425"/>
      <c r="E607" s="579"/>
      <c r="F607" s="670" t="str">
        <f>IFERROR(VLOOKUP(A607,Factura1_0!$K$5:$K$234,1,0),"1")</f>
        <v>1</v>
      </c>
      <c r="G607" s="670">
        <f>IFERROR(VLOOKUP(A607,Boleta1_0!$K$5:$K$234,1,0),1)</f>
        <v>1</v>
      </c>
      <c r="H607" s="670">
        <f>IFERROR(VLOOKUP(A607,'Servicios Públicos1_0'!$K$5:$K$233,1,0),1)</f>
        <v>1</v>
      </c>
      <c r="I607" s="670">
        <f>IFERROR(VLOOKUP(A607,'Nota de Débito1_0'!$K$5:$K$234,1,0),1)</f>
        <v>1</v>
      </c>
      <c r="J607" s="670">
        <f>IFERROR(VLOOKUP(A607,'Nota de Crédito1_0'!$K$5:$K$234,1,0),1)</f>
        <v>1</v>
      </c>
      <c r="K607" s="670">
        <f>IFERROR(VLOOKUP(A607,Retenciones1_0!$K$5:$K$234,1,0),1)</f>
        <v>1</v>
      </c>
      <c r="L607" s="670">
        <f>IFERROR(VLOOKUP(A607,Percepciones1_0!$K$5:$K$234,1,0),1)</f>
        <v>1</v>
      </c>
      <c r="M607" s="670">
        <f>IFERROR(VLOOKUP(A607,Guía1_0!$K$5:$K$235,1,0),1)</f>
        <v>1</v>
      </c>
      <c r="N607" s="670">
        <f>IFERROR(VLOOKUP(A607,'Resumen Diario1_1'!$K$5:$K$233,1,0),1)</f>
        <v>1</v>
      </c>
      <c r="O607" s="670">
        <f>IFERROR(VLOOKUP(A607,'Comunicación de Baja1_0'!$K$5:$K$233,1,0),1)</f>
        <v>1</v>
      </c>
      <c r="P607" s="670">
        <f>IFERROR(VLOOKUP(A607,'Resumen de reversiones1_0'!$K$5:$K$1000,1,0),1)</f>
        <v>1</v>
      </c>
      <c r="Q607" s="1404">
        <f>IFERROR(VLOOKUP(A607,Factura2_0!$N$5:$N$1045,1,0),1)</f>
        <v>1</v>
      </c>
      <c r="R607" s="670">
        <f>IFERROR(VLOOKUP($A607,Boleta2_0!$N$5:$N$1106,1,0),1)</f>
        <v>1</v>
      </c>
      <c r="S607" s="1404">
        <f>IFERROR(VLOOKUP($A607,'Servicios Públicos2_0'!$N$5:$N$405,1,0),1)</f>
        <v>1</v>
      </c>
      <c r="T607" s="670">
        <f>IFERROR(VLOOKUP($A607,NotaCredito2_0!$N$5:$N$256,1,0),1)</f>
        <v>1</v>
      </c>
      <c r="U607" s="670">
        <f>IFERROR(VLOOKUP($A607,NotaDebito2_0!$N$5:$N$253,1,0),1)</f>
        <v>1</v>
      </c>
      <c r="V607" s="670">
        <f>IFERROR(VLOOKUP($A607,General!$C$5:$C$233,1,0),1)</f>
        <v>1</v>
      </c>
      <c r="W607" s="670">
        <f>IFERROR(VLOOKUP($A607,Firma!$H$5:$H$233,1,0),1)</f>
        <v>1</v>
      </c>
      <c r="X607" s="425" t="s">
        <v>1917</v>
      </c>
      <c r="Y607" s="1477" t="str">
        <f t="shared" si="9"/>
        <v/>
      </c>
    </row>
    <row r="608" spans="1:25" customFormat="1">
      <c r="A608" s="1439" t="s">
        <v>1915</v>
      </c>
      <c r="B608" s="1425" t="s">
        <v>1914</v>
      </c>
      <c r="C608" s="1425"/>
      <c r="D608" s="1425"/>
      <c r="E608" s="579"/>
      <c r="F608" s="670" t="str">
        <f>IFERROR(VLOOKUP(A608,Factura1_0!$K$5:$K$234,1,0),"1")</f>
        <v>1</v>
      </c>
      <c r="G608" s="670">
        <f>IFERROR(VLOOKUP(A608,Boleta1_0!$K$5:$K$234,1,0),1)</f>
        <v>1</v>
      </c>
      <c r="H608" s="670">
        <f>IFERROR(VLOOKUP(A608,'Servicios Públicos1_0'!$K$5:$K$233,1,0),1)</f>
        <v>1</v>
      </c>
      <c r="I608" s="670">
        <f>IFERROR(VLOOKUP(A608,'Nota de Débito1_0'!$K$5:$K$234,1,0),1)</f>
        <v>1</v>
      </c>
      <c r="J608" s="670">
        <f>IFERROR(VLOOKUP(A608,'Nota de Crédito1_0'!$K$5:$K$234,1,0),1)</f>
        <v>1</v>
      </c>
      <c r="K608" s="670">
        <f>IFERROR(VLOOKUP(A608,Retenciones1_0!$K$5:$K$234,1,0),1)</f>
        <v>1</v>
      </c>
      <c r="L608" s="670">
        <f>IFERROR(VLOOKUP(A608,Percepciones1_0!$K$5:$K$234,1,0),1)</f>
        <v>1</v>
      </c>
      <c r="M608" s="670">
        <f>IFERROR(VLOOKUP(A608,Guía1_0!$K$5:$K$235,1,0),1)</f>
        <v>1</v>
      </c>
      <c r="N608" s="670">
        <f>IFERROR(VLOOKUP(A608,'Resumen Diario1_1'!$K$5:$K$233,1,0),1)</f>
        <v>1</v>
      </c>
      <c r="O608" s="670">
        <f>IFERROR(VLOOKUP(A608,'Comunicación de Baja1_0'!$K$5:$K$233,1,0),1)</f>
        <v>1</v>
      </c>
      <c r="P608" s="670">
        <f>IFERROR(VLOOKUP(A608,'Resumen de reversiones1_0'!$K$5:$K$1000,1,0),1)</f>
        <v>1</v>
      </c>
      <c r="Q608" s="1404">
        <f>IFERROR(VLOOKUP(A608,Factura2_0!$N$5:$N$1045,1,0),1)</f>
        <v>1</v>
      </c>
      <c r="R608" s="670">
        <f>IFERROR(VLOOKUP($A608,Boleta2_0!$N$5:$N$1106,1,0),1)</f>
        <v>1</v>
      </c>
      <c r="S608" s="1404">
        <f>IFERROR(VLOOKUP($A608,'Servicios Públicos2_0'!$N$5:$N$405,1,0),1)</f>
        <v>1</v>
      </c>
      <c r="T608" s="670">
        <f>IFERROR(VLOOKUP($A608,NotaCredito2_0!$N$5:$N$256,1,0),1)</f>
        <v>1</v>
      </c>
      <c r="U608" s="670">
        <f>IFERROR(VLOOKUP($A608,NotaDebito2_0!$N$5:$N$253,1,0),1)</f>
        <v>1</v>
      </c>
      <c r="V608" s="670">
        <f>IFERROR(VLOOKUP($A608,General!$C$5:$C$233,1,0),1)</f>
        <v>1</v>
      </c>
      <c r="W608" s="670">
        <f>IFERROR(VLOOKUP($A608,Firma!$H$5:$H$233,1,0),1)</f>
        <v>1</v>
      </c>
      <c r="X608" s="425" t="s">
        <v>1915</v>
      </c>
      <c r="Y608" s="1477" t="str">
        <f t="shared" si="9"/>
        <v/>
      </c>
    </row>
    <row r="609" spans="1:25" customFormat="1">
      <c r="A609" s="1439" t="s">
        <v>1913</v>
      </c>
      <c r="B609" s="1425" t="s">
        <v>1912</v>
      </c>
      <c r="C609" s="1425"/>
      <c r="D609" s="1425"/>
      <c r="E609" s="579"/>
      <c r="F609" s="670" t="str">
        <f>IFERROR(VLOOKUP(A609,Factura1_0!$K$5:$K$234,1,0),"1")</f>
        <v>1</v>
      </c>
      <c r="G609" s="670">
        <f>IFERROR(VLOOKUP(A609,Boleta1_0!$K$5:$K$234,1,0),1)</f>
        <v>1</v>
      </c>
      <c r="H609" s="670">
        <f>IFERROR(VLOOKUP(A609,'Servicios Públicos1_0'!$K$5:$K$233,1,0),1)</f>
        <v>1</v>
      </c>
      <c r="I609" s="670">
        <f>IFERROR(VLOOKUP(A609,'Nota de Débito1_0'!$K$5:$K$234,1,0),1)</f>
        <v>1</v>
      </c>
      <c r="J609" s="670">
        <f>IFERROR(VLOOKUP(A609,'Nota de Crédito1_0'!$K$5:$K$234,1,0),1)</f>
        <v>1</v>
      </c>
      <c r="K609" s="670">
        <f>IFERROR(VLOOKUP(A609,Retenciones1_0!$K$5:$K$234,1,0),1)</f>
        <v>1</v>
      </c>
      <c r="L609" s="670">
        <f>IFERROR(VLOOKUP(A609,Percepciones1_0!$K$5:$K$234,1,0),1)</f>
        <v>1</v>
      </c>
      <c r="M609" s="670">
        <f>IFERROR(VLOOKUP(A609,Guía1_0!$K$5:$K$235,1,0),1)</f>
        <v>1</v>
      </c>
      <c r="N609" s="670">
        <f>IFERROR(VLOOKUP(A609,'Resumen Diario1_1'!$K$5:$K$233,1,0),1)</f>
        <v>1</v>
      </c>
      <c r="O609" s="670">
        <f>IFERROR(VLOOKUP(A609,'Comunicación de Baja1_0'!$K$5:$K$233,1,0),1)</f>
        <v>1</v>
      </c>
      <c r="P609" s="670">
        <f>IFERROR(VLOOKUP(A609,'Resumen de reversiones1_0'!$K$5:$K$1000,1,0),1)</f>
        <v>1</v>
      </c>
      <c r="Q609" s="1404">
        <f>IFERROR(VLOOKUP(A609,Factura2_0!$N$5:$N$1045,1,0),1)</f>
        <v>1</v>
      </c>
      <c r="R609" s="670">
        <f>IFERROR(VLOOKUP($A609,Boleta2_0!$N$5:$N$1106,1,0),1)</f>
        <v>1</v>
      </c>
      <c r="S609" s="1404">
        <f>IFERROR(VLOOKUP($A609,'Servicios Públicos2_0'!$N$5:$N$405,1,0),1)</f>
        <v>1</v>
      </c>
      <c r="T609" s="670">
        <f>IFERROR(VLOOKUP($A609,NotaCredito2_0!$N$5:$N$256,1,0),1)</f>
        <v>1</v>
      </c>
      <c r="U609" s="670">
        <f>IFERROR(VLOOKUP($A609,NotaDebito2_0!$N$5:$N$253,1,0),1)</f>
        <v>1</v>
      </c>
      <c r="V609" s="670">
        <f>IFERROR(VLOOKUP($A609,General!$C$5:$C$233,1,0),1)</f>
        <v>1</v>
      </c>
      <c r="W609" s="670">
        <f>IFERROR(VLOOKUP($A609,Firma!$H$5:$H$233,1,0),1)</f>
        <v>1</v>
      </c>
      <c r="X609" s="425" t="s">
        <v>1913</v>
      </c>
      <c r="Y609" s="1477" t="str">
        <f t="shared" si="9"/>
        <v/>
      </c>
    </row>
    <row r="610" spans="1:25" customFormat="1">
      <c r="A610" s="1439" t="s">
        <v>1911</v>
      </c>
      <c r="B610" s="1425" t="s">
        <v>1910</v>
      </c>
      <c r="C610" s="1425"/>
      <c r="D610" s="1425"/>
      <c r="E610" s="579"/>
      <c r="F610" s="670" t="str">
        <f>IFERROR(VLOOKUP(A610,Factura1_0!$K$5:$K$234,1,0),"1")</f>
        <v>1</v>
      </c>
      <c r="G610" s="670">
        <f>IFERROR(VLOOKUP(A610,Boleta1_0!$K$5:$K$234,1,0),1)</f>
        <v>1</v>
      </c>
      <c r="H610" s="670">
        <f>IFERROR(VLOOKUP(A610,'Servicios Públicos1_0'!$K$5:$K$233,1,0),1)</f>
        <v>1</v>
      </c>
      <c r="I610" s="670">
        <f>IFERROR(VLOOKUP(A610,'Nota de Débito1_0'!$K$5:$K$234,1,0),1)</f>
        <v>1</v>
      </c>
      <c r="J610" s="670">
        <f>IFERROR(VLOOKUP(A610,'Nota de Crédito1_0'!$K$5:$K$234,1,0),1)</f>
        <v>1</v>
      </c>
      <c r="K610" s="670">
        <f>IFERROR(VLOOKUP(A610,Retenciones1_0!$K$5:$K$234,1,0),1)</f>
        <v>1</v>
      </c>
      <c r="L610" s="670">
        <f>IFERROR(VLOOKUP(A610,Percepciones1_0!$K$5:$K$234,1,0),1)</f>
        <v>1</v>
      </c>
      <c r="M610" s="670">
        <f>IFERROR(VLOOKUP(A610,Guía1_0!$K$5:$K$235,1,0),1)</f>
        <v>1</v>
      </c>
      <c r="N610" s="670">
        <f>IFERROR(VLOOKUP(A610,'Resumen Diario1_1'!$K$5:$K$233,1,0),1)</f>
        <v>1</v>
      </c>
      <c r="O610" s="670">
        <f>IFERROR(VLOOKUP(A610,'Comunicación de Baja1_0'!$K$5:$K$233,1,0),1)</f>
        <v>1</v>
      </c>
      <c r="P610" s="670">
        <f>IFERROR(VLOOKUP(A610,'Resumen de reversiones1_0'!$K$5:$K$1000,1,0),1)</f>
        <v>1</v>
      </c>
      <c r="Q610" s="1404">
        <f>IFERROR(VLOOKUP(A610,Factura2_0!$N$5:$N$1045,1,0),1)</f>
        <v>1</v>
      </c>
      <c r="R610" s="670">
        <f>IFERROR(VLOOKUP($A610,Boleta2_0!$N$5:$N$1106,1,0),1)</f>
        <v>1</v>
      </c>
      <c r="S610" s="1404">
        <f>IFERROR(VLOOKUP($A610,'Servicios Públicos2_0'!$N$5:$N$405,1,0),1)</f>
        <v>1</v>
      </c>
      <c r="T610" s="670">
        <f>IFERROR(VLOOKUP($A610,NotaCredito2_0!$N$5:$N$256,1,0),1)</f>
        <v>1</v>
      </c>
      <c r="U610" s="670">
        <f>IFERROR(VLOOKUP($A610,NotaDebito2_0!$N$5:$N$253,1,0),1)</f>
        <v>1</v>
      </c>
      <c r="V610" s="670">
        <f>IFERROR(VLOOKUP($A610,General!$C$5:$C$233,1,0),1)</f>
        <v>1</v>
      </c>
      <c r="W610" s="670">
        <f>IFERROR(VLOOKUP($A610,Firma!$H$5:$H$233,1,0),1)</f>
        <v>1</v>
      </c>
      <c r="X610" s="425" t="s">
        <v>1911</v>
      </c>
      <c r="Y610" s="1477" t="str">
        <f t="shared" si="9"/>
        <v/>
      </c>
    </row>
    <row r="611" spans="1:25" customFormat="1">
      <c r="A611" s="1439" t="s">
        <v>1909</v>
      </c>
      <c r="B611" s="1425" t="s">
        <v>1908</v>
      </c>
      <c r="C611" s="1425"/>
      <c r="D611" s="1425"/>
      <c r="E611" s="579"/>
      <c r="F611" s="670" t="str">
        <f>IFERROR(VLOOKUP(A611,Factura1_0!$K$5:$K$234,1,0),"1")</f>
        <v>1</v>
      </c>
      <c r="G611" s="670">
        <f>IFERROR(VLOOKUP(A611,Boleta1_0!$K$5:$K$234,1,0),1)</f>
        <v>1</v>
      </c>
      <c r="H611" s="670">
        <f>IFERROR(VLOOKUP(A611,'Servicios Públicos1_0'!$K$5:$K$233,1,0),1)</f>
        <v>1</v>
      </c>
      <c r="I611" s="670">
        <f>IFERROR(VLOOKUP(A611,'Nota de Débito1_0'!$K$5:$K$234,1,0),1)</f>
        <v>1</v>
      </c>
      <c r="J611" s="670">
        <f>IFERROR(VLOOKUP(A611,'Nota de Crédito1_0'!$K$5:$K$234,1,0),1)</f>
        <v>1</v>
      </c>
      <c r="K611" s="670">
        <f>IFERROR(VLOOKUP(A611,Retenciones1_0!$K$5:$K$234,1,0),1)</f>
        <v>1</v>
      </c>
      <c r="L611" s="670">
        <f>IFERROR(VLOOKUP(A611,Percepciones1_0!$K$5:$K$234,1,0),1)</f>
        <v>1</v>
      </c>
      <c r="M611" s="670">
        <f>IFERROR(VLOOKUP(A611,Guía1_0!$K$5:$K$235,1,0),1)</f>
        <v>1</v>
      </c>
      <c r="N611" s="670">
        <f>IFERROR(VLOOKUP(A611,'Resumen Diario1_1'!$K$5:$K$233,1,0),1)</f>
        <v>1</v>
      </c>
      <c r="O611" s="670">
        <f>IFERROR(VLOOKUP(A611,'Comunicación de Baja1_0'!$K$5:$K$233,1,0),1)</f>
        <v>1</v>
      </c>
      <c r="P611" s="670">
        <f>IFERROR(VLOOKUP(A611,'Resumen de reversiones1_0'!$K$5:$K$1000,1,0),1)</f>
        <v>1</v>
      </c>
      <c r="Q611" s="1404">
        <f>IFERROR(VLOOKUP(A611,Factura2_0!$N$5:$N$1045,1,0),1)</f>
        <v>1</v>
      </c>
      <c r="R611" s="670">
        <f>IFERROR(VLOOKUP($A611,Boleta2_0!$N$5:$N$1106,1,0),1)</f>
        <v>1</v>
      </c>
      <c r="S611" s="1404">
        <f>IFERROR(VLOOKUP($A611,'Servicios Públicos2_0'!$N$5:$N$405,1,0),1)</f>
        <v>1</v>
      </c>
      <c r="T611" s="670">
        <f>IFERROR(VLOOKUP($A611,NotaCredito2_0!$N$5:$N$256,1,0),1)</f>
        <v>1</v>
      </c>
      <c r="U611" s="670">
        <f>IFERROR(VLOOKUP($A611,NotaDebito2_0!$N$5:$N$253,1,0),1)</f>
        <v>1</v>
      </c>
      <c r="V611" s="670">
        <f>IFERROR(VLOOKUP($A611,General!$C$5:$C$233,1,0),1)</f>
        <v>1</v>
      </c>
      <c r="W611" s="670">
        <f>IFERROR(VLOOKUP($A611,Firma!$H$5:$H$233,1,0),1)</f>
        <v>1</v>
      </c>
      <c r="X611" s="425" t="s">
        <v>1909</v>
      </c>
      <c r="Y611" s="1477" t="str">
        <f t="shared" si="9"/>
        <v/>
      </c>
    </row>
    <row r="612" spans="1:25" customFormat="1">
      <c r="A612" s="1439" t="s">
        <v>1907</v>
      </c>
      <c r="B612" s="1425" t="s">
        <v>1906</v>
      </c>
      <c r="C612" s="1425"/>
      <c r="D612" s="1425"/>
      <c r="E612" s="579"/>
      <c r="F612" s="670" t="str">
        <f>IFERROR(VLOOKUP(A612,Factura1_0!$K$5:$K$234,1,0),"1")</f>
        <v>1</v>
      </c>
      <c r="G612" s="670">
        <f>IFERROR(VLOOKUP(A612,Boleta1_0!$K$5:$K$234,1,0),1)</f>
        <v>1</v>
      </c>
      <c r="H612" s="670">
        <f>IFERROR(VLOOKUP(A612,'Servicios Públicos1_0'!$K$5:$K$233,1,0),1)</f>
        <v>1</v>
      </c>
      <c r="I612" s="670">
        <f>IFERROR(VLOOKUP(A612,'Nota de Débito1_0'!$K$5:$K$234,1,0),1)</f>
        <v>1</v>
      </c>
      <c r="J612" s="670">
        <f>IFERROR(VLOOKUP(A612,'Nota de Crédito1_0'!$K$5:$K$234,1,0),1)</f>
        <v>1</v>
      </c>
      <c r="K612" s="670">
        <f>IFERROR(VLOOKUP(A612,Retenciones1_0!$K$5:$K$234,1,0),1)</f>
        <v>1</v>
      </c>
      <c r="L612" s="670">
        <f>IFERROR(VLOOKUP(A612,Percepciones1_0!$K$5:$K$234,1,0),1)</f>
        <v>1</v>
      </c>
      <c r="M612" s="670">
        <f>IFERROR(VLOOKUP(A612,Guía1_0!$K$5:$K$235,1,0),1)</f>
        <v>1</v>
      </c>
      <c r="N612" s="670">
        <f>IFERROR(VLOOKUP(A612,'Resumen Diario1_1'!$K$5:$K$233,1,0),1)</f>
        <v>1</v>
      </c>
      <c r="O612" s="670">
        <f>IFERROR(VLOOKUP(A612,'Comunicación de Baja1_0'!$K$5:$K$233,1,0),1)</f>
        <v>1</v>
      </c>
      <c r="P612" s="670">
        <f>IFERROR(VLOOKUP(A612,'Resumen de reversiones1_0'!$K$5:$K$1000,1,0),1)</f>
        <v>1</v>
      </c>
      <c r="Q612" s="1404">
        <f>IFERROR(VLOOKUP(A612,Factura2_0!$N$5:$N$1045,1,0),1)</f>
        <v>1</v>
      </c>
      <c r="R612" s="670">
        <f>IFERROR(VLOOKUP($A612,Boleta2_0!$N$5:$N$1106,1,0),1)</f>
        <v>1</v>
      </c>
      <c r="S612" s="1404">
        <f>IFERROR(VLOOKUP($A612,'Servicios Públicos2_0'!$N$5:$N$405,1,0),1)</f>
        <v>1</v>
      </c>
      <c r="T612" s="670">
        <f>IFERROR(VLOOKUP($A612,NotaCredito2_0!$N$5:$N$256,1,0),1)</f>
        <v>1</v>
      </c>
      <c r="U612" s="670">
        <f>IFERROR(VLOOKUP($A612,NotaDebito2_0!$N$5:$N$253,1,0),1)</f>
        <v>1</v>
      </c>
      <c r="V612" s="670">
        <f>IFERROR(VLOOKUP($A612,General!$C$5:$C$233,1,0),1)</f>
        <v>1</v>
      </c>
      <c r="W612" s="670">
        <f>IFERROR(VLOOKUP($A612,Firma!$H$5:$H$233,1,0),1)</f>
        <v>1</v>
      </c>
      <c r="X612" s="425" t="s">
        <v>1907</v>
      </c>
      <c r="Y612" s="1477" t="str">
        <f t="shared" si="9"/>
        <v/>
      </c>
    </row>
    <row r="613" spans="1:25" customFormat="1">
      <c r="A613" s="1439" t="s">
        <v>1905</v>
      </c>
      <c r="B613" s="1425" t="s">
        <v>1904</v>
      </c>
      <c r="C613" s="1425"/>
      <c r="D613" s="1425"/>
      <c r="E613" s="579"/>
      <c r="F613" s="670" t="str">
        <f>IFERROR(VLOOKUP(A613,Factura1_0!$K$5:$K$234,1,0),"1")</f>
        <v>1</v>
      </c>
      <c r="G613" s="670">
        <f>IFERROR(VLOOKUP(A613,Boleta1_0!$K$5:$K$234,1,0),1)</f>
        <v>1</v>
      </c>
      <c r="H613" s="670">
        <f>IFERROR(VLOOKUP(A613,'Servicios Públicos1_0'!$K$5:$K$233,1,0),1)</f>
        <v>1</v>
      </c>
      <c r="I613" s="670">
        <f>IFERROR(VLOOKUP(A613,'Nota de Débito1_0'!$K$5:$K$234,1,0),1)</f>
        <v>1</v>
      </c>
      <c r="J613" s="670">
        <f>IFERROR(VLOOKUP(A613,'Nota de Crédito1_0'!$K$5:$K$234,1,0),1)</f>
        <v>1</v>
      </c>
      <c r="K613" s="670">
        <f>IFERROR(VLOOKUP(A613,Retenciones1_0!$K$5:$K$234,1,0),1)</f>
        <v>1</v>
      </c>
      <c r="L613" s="670">
        <f>IFERROR(VLOOKUP(A613,Percepciones1_0!$K$5:$K$234,1,0),1)</f>
        <v>1</v>
      </c>
      <c r="M613" s="670">
        <f>IFERROR(VLOOKUP(A613,Guía1_0!$K$5:$K$235,1,0),1)</f>
        <v>1</v>
      </c>
      <c r="N613" s="670">
        <f>IFERROR(VLOOKUP(A613,'Resumen Diario1_1'!$K$5:$K$233,1,0),1)</f>
        <v>1</v>
      </c>
      <c r="O613" s="670">
        <f>IFERROR(VLOOKUP(A613,'Comunicación de Baja1_0'!$K$5:$K$233,1,0),1)</f>
        <v>1</v>
      </c>
      <c r="P613" s="670">
        <f>IFERROR(VLOOKUP(A613,'Resumen de reversiones1_0'!$K$5:$K$1000,1,0),1)</f>
        <v>1</v>
      </c>
      <c r="Q613" s="1404">
        <f>IFERROR(VLOOKUP(A613,Factura2_0!$N$5:$N$1045,1,0),1)</f>
        <v>1</v>
      </c>
      <c r="R613" s="670">
        <f>IFERROR(VLOOKUP($A613,Boleta2_0!$N$5:$N$1106,1,0),1)</f>
        <v>1</v>
      </c>
      <c r="S613" s="1404">
        <f>IFERROR(VLOOKUP($A613,'Servicios Públicos2_0'!$N$5:$N$405,1,0),1)</f>
        <v>1</v>
      </c>
      <c r="T613" s="670">
        <f>IFERROR(VLOOKUP($A613,NotaCredito2_0!$N$5:$N$256,1,0),1)</f>
        <v>1</v>
      </c>
      <c r="U613" s="670">
        <f>IFERROR(VLOOKUP($A613,NotaDebito2_0!$N$5:$N$253,1,0),1)</f>
        <v>1</v>
      </c>
      <c r="V613" s="670">
        <f>IFERROR(VLOOKUP($A613,General!$C$5:$C$233,1,0),1)</f>
        <v>1</v>
      </c>
      <c r="W613" s="670">
        <f>IFERROR(VLOOKUP($A613,Firma!$H$5:$H$233,1,0),1)</f>
        <v>1</v>
      </c>
      <c r="X613" s="425" t="s">
        <v>1905</v>
      </c>
      <c r="Y613" s="1477" t="str">
        <f t="shared" si="9"/>
        <v/>
      </c>
    </row>
    <row r="614" spans="1:25" customFormat="1">
      <c r="A614" s="1439" t="s">
        <v>1903</v>
      </c>
      <c r="B614" s="1425" t="s">
        <v>1902</v>
      </c>
      <c r="C614" s="1425"/>
      <c r="D614" s="1425"/>
      <c r="E614" s="579"/>
      <c r="F614" s="670" t="str">
        <f>IFERROR(VLOOKUP(A614,Factura1_0!$K$5:$K$234,1,0),"1")</f>
        <v>1</v>
      </c>
      <c r="G614" s="670">
        <f>IFERROR(VLOOKUP(A614,Boleta1_0!$K$5:$K$234,1,0),1)</f>
        <v>1</v>
      </c>
      <c r="H614" s="670">
        <f>IFERROR(VLOOKUP(A614,'Servicios Públicos1_0'!$K$5:$K$233,1,0),1)</f>
        <v>1</v>
      </c>
      <c r="I614" s="670">
        <f>IFERROR(VLOOKUP(A614,'Nota de Débito1_0'!$K$5:$K$234,1,0),1)</f>
        <v>1</v>
      </c>
      <c r="J614" s="670">
        <f>IFERROR(VLOOKUP(A614,'Nota de Crédito1_0'!$K$5:$K$234,1,0),1)</f>
        <v>1</v>
      </c>
      <c r="K614" s="670">
        <f>IFERROR(VLOOKUP(A614,Retenciones1_0!$K$5:$K$234,1,0),1)</f>
        <v>1</v>
      </c>
      <c r="L614" s="670">
        <f>IFERROR(VLOOKUP(A614,Percepciones1_0!$K$5:$K$234,1,0),1)</f>
        <v>1</v>
      </c>
      <c r="M614" s="670">
        <f>IFERROR(VLOOKUP(A614,Guía1_0!$K$5:$K$235,1,0),1)</f>
        <v>1</v>
      </c>
      <c r="N614" s="670">
        <f>IFERROR(VLOOKUP(A614,'Resumen Diario1_1'!$K$5:$K$233,1,0),1)</f>
        <v>1</v>
      </c>
      <c r="O614" s="670">
        <f>IFERROR(VLOOKUP(A614,'Comunicación de Baja1_0'!$K$5:$K$233,1,0),1)</f>
        <v>1</v>
      </c>
      <c r="P614" s="670">
        <f>IFERROR(VLOOKUP(A614,'Resumen de reversiones1_0'!$K$5:$K$1000,1,0),1)</f>
        <v>1</v>
      </c>
      <c r="Q614" s="1404">
        <f>IFERROR(VLOOKUP(A614,Factura2_0!$N$5:$N$1045,1,0),1)</f>
        <v>1</v>
      </c>
      <c r="R614" s="670">
        <f>IFERROR(VLOOKUP($A614,Boleta2_0!$N$5:$N$1106,1,0),1)</f>
        <v>1</v>
      </c>
      <c r="S614" s="1404">
        <f>IFERROR(VLOOKUP($A614,'Servicios Públicos2_0'!$N$5:$N$405,1,0),1)</f>
        <v>1</v>
      </c>
      <c r="T614" s="670">
        <f>IFERROR(VLOOKUP($A614,NotaCredito2_0!$N$5:$N$256,1,0),1)</f>
        <v>1</v>
      </c>
      <c r="U614" s="670">
        <f>IFERROR(VLOOKUP($A614,NotaDebito2_0!$N$5:$N$253,1,0),1)</f>
        <v>1</v>
      </c>
      <c r="V614" s="670">
        <f>IFERROR(VLOOKUP($A614,General!$C$5:$C$233,1,0),1)</f>
        <v>1</v>
      </c>
      <c r="W614" s="670">
        <f>IFERROR(VLOOKUP($A614,Firma!$H$5:$H$233,1,0),1)</f>
        <v>1</v>
      </c>
      <c r="X614" s="425" t="s">
        <v>1903</v>
      </c>
      <c r="Y614" s="1477" t="str">
        <f t="shared" si="9"/>
        <v/>
      </c>
    </row>
    <row r="615" spans="1:25" customFormat="1">
      <c r="A615" s="1439" t="s">
        <v>1901</v>
      </c>
      <c r="B615" s="1425" t="s">
        <v>1900</v>
      </c>
      <c r="C615" s="1425"/>
      <c r="D615" s="1425"/>
      <c r="E615" s="579"/>
      <c r="F615" s="670" t="str">
        <f>IFERROR(VLOOKUP(A615,Factura1_0!$K$5:$K$234,1,0),"1")</f>
        <v>1</v>
      </c>
      <c r="G615" s="670">
        <f>IFERROR(VLOOKUP(A615,Boleta1_0!$K$5:$K$234,1,0),1)</f>
        <v>1</v>
      </c>
      <c r="H615" s="670">
        <f>IFERROR(VLOOKUP(A615,'Servicios Públicos1_0'!$K$5:$K$233,1,0),1)</f>
        <v>1</v>
      </c>
      <c r="I615" s="670">
        <f>IFERROR(VLOOKUP(A615,'Nota de Débito1_0'!$K$5:$K$234,1,0),1)</f>
        <v>1</v>
      </c>
      <c r="J615" s="670">
        <f>IFERROR(VLOOKUP(A615,'Nota de Crédito1_0'!$K$5:$K$234,1,0),1)</f>
        <v>1</v>
      </c>
      <c r="K615" s="670" t="str">
        <f>IFERROR(VLOOKUP(A615,Retenciones1_0!$K$5:$K$234,1,0),1)</f>
        <v>2548</v>
      </c>
      <c r="L615" s="670" t="str">
        <f>IFERROR(VLOOKUP(A615,Percepciones1_0!$K$5:$K$234,1,0),1)</f>
        <v>2548</v>
      </c>
      <c r="M615" s="670">
        <f>IFERROR(VLOOKUP(A615,Guía1_0!$K$5:$K$235,1,0),1)</f>
        <v>1</v>
      </c>
      <c r="N615" s="670">
        <f>IFERROR(VLOOKUP(A615,'Resumen Diario1_1'!$K$5:$K$233,1,0),1)</f>
        <v>1</v>
      </c>
      <c r="O615" s="670">
        <f>IFERROR(VLOOKUP(A615,'Comunicación de Baja1_0'!$K$5:$K$233,1,0),1)</f>
        <v>1</v>
      </c>
      <c r="P615" s="670">
        <f>IFERROR(VLOOKUP(A615,'Resumen de reversiones1_0'!$K$5:$K$1000,1,0),1)</f>
        <v>1</v>
      </c>
      <c r="Q615" s="1404">
        <f>IFERROR(VLOOKUP(A615,Factura2_0!$N$5:$N$1045,1,0),1)</f>
        <v>1</v>
      </c>
      <c r="R615" s="670">
        <f>IFERROR(VLOOKUP($A615,Boleta2_0!$N$5:$N$1106,1,0),1)</f>
        <v>1</v>
      </c>
      <c r="S615" s="1404">
        <f>IFERROR(VLOOKUP($A615,'Servicios Públicos2_0'!$N$5:$N$405,1,0),1)</f>
        <v>1</v>
      </c>
      <c r="T615" s="670">
        <f>IFERROR(VLOOKUP($A615,NotaCredito2_0!$N$5:$N$256,1,0),1)</f>
        <v>1</v>
      </c>
      <c r="U615" s="670">
        <f>IFERROR(VLOOKUP($A615,NotaDebito2_0!$N$5:$N$253,1,0),1)</f>
        <v>1</v>
      </c>
      <c r="V615" s="670">
        <f>IFERROR(VLOOKUP($A615,General!$C$5:$C$233,1,0),1)</f>
        <v>1</v>
      </c>
      <c r="W615" s="670">
        <f>IFERROR(VLOOKUP($A615,Firma!$H$5:$H$233,1,0),1)</f>
        <v>1</v>
      </c>
      <c r="X615" s="425" t="s">
        <v>1901</v>
      </c>
      <c r="Y615" s="1477" t="str">
        <f t="shared" si="9"/>
        <v>2548</v>
      </c>
    </row>
    <row r="616" spans="1:25" customFormat="1">
      <c r="A616" s="1439" t="s">
        <v>1899</v>
      </c>
      <c r="B616" s="1425" t="s">
        <v>1898</v>
      </c>
      <c r="C616" s="1425"/>
      <c r="D616" s="1425"/>
      <c r="E616" s="579"/>
      <c r="F616" s="670" t="str">
        <f>IFERROR(VLOOKUP(A616,Factura1_0!$K$5:$K$234,1,0),"1")</f>
        <v>1</v>
      </c>
      <c r="G616" s="670">
        <f>IFERROR(VLOOKUP(A616,Boleta1_0!$K$5:$K$234,1,0),1)</f>
        <v>1</v>
      </c>
      <c r="H616" s="670">
        <f>IFERROR(VLOOKUP(A616,'Servicios Públicos1_0'!$K$5:$K$233,1,0),1)</f>
        <v>1</v>
      </c>
      <c r="I616" s="670">
        <f>IFERROR(VLOOKUP(A616,'Nota de Débito1_0'!$K$5:$K$234,1,0),1)</f>
        <v>1</v>
      </c>
      <c r="J616" s="670">
        <f>IFERROR(VLOOKUP(A616,'Nota de Crédito1_0'!$K$5:$K$234,1,0),1)</f>
        <v>1</v>
      </c>
      <c r="K616" s="670">
        <f>IFERROR(VLOOKUP(A616,Retenciones1_0!$K$5:$K$234,1,0),1)</f>
        <v>1</v>
      </c>
      <c r="L616" s="670">
        <f>IFERROR(VLOOKUP(A616,Percepciones1_0!$K$5:$K$234,1,0),1)</f>
        <v>1</v>
      </c>
      <c r="M616" s="670">
        <f>IFERROR(VLOOKUP(A616,Guía1_0!$K$5:$K$235,1,0),1)</f>
        <v>1</v>
      </c>
      <c r="N616" s="670">
        <f>IFERROR(VLOOKUP(A616,'Resumen Diario1_1'!$K$5:$K$233,1,0),1)</f>
        <v>1</v>
      </c>
      <c r="O616" s="670">
        <f>IFERROR(VLOOKUP(A616,'Comunicación de Baja1_0'!$K$5:$K$233,1,0),1)</f>
        <v>1</v>
      </c>
      <c r="P616" s="670">
        <f>IFERROR(VLOOKUP(A616,'Resumen de reversiones1_0'!$K$5:$K$1000,1,0),1)</f>
        <v>1</v>
      </c>
      <c r="Q616" s="1404">
        <f>IFERROR(VLOOKUP(A616,Factura2_0!$N$5:$N$1045,1,0),1)</f>
        <v>1</v>
      </c>
      <c r="R616" s="670">
        <f>IFERROR(VLOOKUP($A616,Boleta2_0!$N$5:$N$1106,1,0),1)</f>
        <v>1</v>
      </c>
      <c r="S616" s="1404">
        <f>IFERROR(VLOOKUP($A616,'Servicios Públicos2_0'!$N$5:$N$405,1,0),1)</f>
        <v>1</v>
      </c>
      <c r="T616" s="670">
        <f>IFERROR(VLOOKUP($A616,NotaCredito2_0!$N$5:$N$256,1,0),1)</f>
        <v>1</v>
      </c>
      <c r="U616" s="670">
        <f>IFERROR(VLOOKUP($A616,NotaDebito2_0!$N$5:$N$253,1,0),1)</f>
        <v>1</v>
      </c>
      <c r="V616" s="670">
        <f>IFERROR(VLOOKUP($A616,General!$C$5:$C$233,1,0),1)</f>
        <v>1</v>
      </c>
      <c r="W616" s="670">
        <f>IFERROR(VLOOKUP($A616,Firma!$H$5:$H$233,1,0),1)</f>
        <v>1</v>
      </c>
      <c r="X616" s="425" t="s">
        <v>1899</v>
      </c>
      <c r="Y616" s="1477" t="str">
        <f t="shared" si="9"/>
        <v/>
      </c>
    </row>
    <row r="617" spans="1:25" customFormat="1">
      <c r="A617" s="1439" t="s">
        <v>1897</v>
      </c>
      <c r="B617" s="1425" t="s">
        <v>1896</v>
      </c>
      <c r="C617" s="1425"/>
      <c r="D617" s="1425"/>
      <c r="E617" s="579"/>
      <c r="F617" s="670" t="str">
        <f>IFERROR(VLOOKUP(A617,Factura1_0!$K$5:$K$234,1,0),"1")</f>
        <v>1</v>
      </c>
      <c r="G617" s="670">
        <f>IFERROR(VLOOKUP(A617,Boleta1_0!$K$5:$K$234,1,0),1)</f>
        <v>1</v>
      </c>
      <c r="H617" s="670">
        <f>IFERROR(VLOOKUP(A617,'Servicios Públicos1_0'!$K$5:$K$233,1,0),1)</f>
        <v>1</v>
      </c>
      <c r="I617" s="670">
        <f>IFERROR(VLOOKUP(A617,'Nota de Débito1_0'!$K$5:$K$234,1,0),1)</f>
        <v>1</v>
      </c>
      <c r="J617" s="670">
        <f>IFERROR(VLOOKUP(A617,'Nota de Crédito1_0'!$K$5:$K$234,1,0),1)</f>
        <v>1</v>
      </c>
      <c r="K617" s="670">
        <f>IFERROR(VLOOKUP(A617,Retenciones1_0!$K$5:$K$234,1,0),1)</f>
        <v>1</v>
      </c>
      <c r="L617" s="670">
        <f>IFERROR(VLOOKUP(A617,Percepciones1_0!$K$5:$K$234,1,0),1)</f>
        <v>1</v>
      </c>
      <c r="M617" s="670">
        <f>IFERROR(VLOOKUP(A617,Guía1_0!$K$5:$K$235,1,0),1)</f>
        <v>1</v>
      </c>
      <c r="N617" s="670">
        <f>IFERROR(VLOOKUP(A617,'Resumen Diario1_1'!$K$5:$K$233,1,0),1)</f>
        <v>1</v>
      </c>
      <c r="O617" s="670">
        <f>IFERROR(VLOOKUP(A617,'Comunicación de Baja1_0'!$K$5:$K$233,1,0),1)</f>
        <v>1</v>
      </c>
      <c r="P617" s="670">
        <f>IFERROR(VLOOKUP(A617,'Resumen de reversiones1_0'!$K$5:$K$1000,1,0),1)</f>
        <v>1</v>
      </c>
      <c r="Q617" s="1404">
        <f>IFERROR(VLOOKUP(A617,Factura2_0!$N$5:$N$1045,1,0),1)</f>
        <v>1</v>
      </c>
      <c r="R617" s="670">
        <f>IFERROR(VLOOKUP($A617,Boleta2_0!$N$5:$N$1106,1,0),1)</f>
        <v>1</v>
      </c>
      <c r="S617" s="1404">
        <f>IFERROR(VLOOKUP($A617,'Servicios Públicos2_0'!$N$5:$N$405,1,0),1)</f>
        <v>1</v>
      </c>
      <c r="T617" s="670">
        <f>IFERROR(VLOOKUP($A617,NotaCredito2_0!$N$5:$N$256,1,0),1)</f>
        <v>1</v>
      </c>
      <c r="U617" s="670">
        <f>IFERROR(VLOOKUP($A617,NotaDebito2_0!$N$5:$N$253,1,0),1)</f>
        <v>1</v>
      </c>
      <c r="V617" s="670">
        <f>IFERROR(VLOOKUP($A617,General!$C$5:$C$233,1,0),1)</f>
        <v>1</v>
      </c>
      <c r="W617" s="670">
        <f>IFERROR(VLOOKUP($A617,Firma!$H$5:$H$233,1,0),1)</f>
        <v>1</v>
      </c>
      <c r="X617" s="425" t="s">
        <v>1897</v>
      </c>
      <c r="Y617" s="1477" t="str">
        <f t="shared" si="9"/>
        <v/>
      </c>
    </row>
    <row r="618" spans="1:25" customFormat="1">
      <c r="A618" s="1439" t="s">
        <v>1895</v>
      </c>
      <c r="B618" s="1425" t="s">
        <v>1894</v>
      </c>
      <c r="C618" s="1425"/>
      <c r="D618" s="1425"/>
      <c r="E618" s="579"/>
      <c r="F618" s="670" t="str">
        <f>IFERROR(VLOOKUP(A618,Factura1_0!$K$5:$K$234,1,0),"1")</f>
        <v>1</v>
      </c>
      <c r="G618" s="670">
        <f>IFERROR(VLOOKUP(A618,Boleta1_0!$K$5:$K$234,1,0),1)</f>
        <v>1</v>
      </c>
      <c r="H618" s="670">
        <f>IFERROR(VLOOKUP(A618,'Servicios Públicos1_0'!$K$5:$K$233,1,0),1)</f>
        <v>1</v>
      </c>
      <c r="I618" s="670">
        <f>IFERROR(VLOOKUP(A618,'Nota de Débito1_0'!$K$5:$K$234,1,0),1)</f>
        <v>1</v>
      </c>
      <c r="J618" s="670">
        <f>IFERROR(VLOOKUP(A618,'Nota de Crédito1_0'!$K$5:$K$234,1,0),1)</f>
        <v>1</v>
      </c>
      <c r="K618" s="670">
        <f>IFERROR(VLOOKUP(A618,Retenciones1_0!$K$5:$K$234,1,0),1)</f>
        <v>1</v>
      </c>
      <c r="L618" s="670">
        <f>IFERROR(VLOOKUP(A618,Percepciones1_0!$K$5:$K$234,1,0),1)</f>
        <v>1</v>
      </c>
      <c r="M618" s="670">
        <f>IFERROR(VLOOKUP(A618,Guía1_0!$K$5:$K$235,1,0),1)</f>
        <v>1</v>
      </c>
      <c r="N618" s="670">
        <f>IFERROR(VLOOKUP(A618,'Resumen Diario1_1'!$K$5:$K$233,1,0),1)</f>
        <v>1</v>
      </c>
      <c r="O618" s="670">
        <f>IFERROR(VLOOKUP(A618,'Comunicación de Baja1_0'!$K$5:$K$233,1,0),1)</f>
        <v>1</v>
      </c>
      <c r="P618" s="670">
        <f>IFERROR(VLOOKUP(A618,'Resumen de reversiones1_0'!$K$5:$K$1000,1,0),1)</f>
        <v>1</v>
      </c>
      <c r="Q618" s="1404">
        <f>IFERROR(VLOOKUP(A618,Factura2_0!$N$5:$N$1045,1,0),1)</f>
        <v>1</v>
      </c>
      <c r="R618" s="670">
        <f>IFERROR(VLOOKUP($A618,Boleta2_0!$N$5:$N$1106,1,0),1)</f>
        <v>1</v>
      </c>
      <c r="S618" s="1404">
        <f>IFERROR(VLOOKUP($A618,'Servicios Públicos2_0'!$N$5:$N$405,1,0),1)</f>
        <v>1</v>
      </c>
      <c r="T618" s="670">
        <f>IFERROR(VLOOKUP($A618,NotaCredito2_0!$N$5:$N$256,1,0),1)</f>
        <v>1</v>
      </c>
      <c r="U618" s="670">
        <f>IFERROR(VLOOKUP($A618,NotaDebito2_0!$N$5:$N$253,1,0),1)</f>
        <v>1</v>
      </c>
      <c r="V618" s="670">
        <f>IFERROR(VLOOKUP($A618,General!$C$5:$C$233,1,0),1)</f>
        <v>1</v>
      </c>
      <c r="W618" s="670">
        <f>IFERROR(VLOOKUP($A618,Firma!$H$5:$H$233,1,0),1)</f>
        <v>1</v>
      </c>
      <c r="X618" s="425" t="s">
        <v>1895</v>
      </c>
      <c r="Y618" s="1477" t="str">
        <f t="shared" si="9"/>
        <v/>
      </c>
    </row>
    <row r="619" spans="1:25" customFormat="1">
      <c r="A619" s="1439" t="s">
        <v>1893</v>
      </c>
      <c r="B619" s="1425" t="s">
        <v>1892</v>
      </c>
      <c r="C619" s="1425"/>
      <c r="D619" s="1425"/>
      <c r="E619" s="579"/>
      <c r="F619" s="670" t="str">
        <f>IFERROR(VLOOKUP(A619,Factura1_0!$K$5:$K$234,1,0),"1")</f>
        <v>1</v>
      </c>
      <c r="G619" s="670">
        <f>IFERROR(VLOOKUP(A619,Boleta1_0!$K$5:$K$234,1,0),1)</f>
        <v>1</v>
      </c>
      <c r="H619" s="670">
        <f>IFERROR(VLOOKUP(A619,'Servicios Públicos1_0'!$K$5:$K$233,1,0),1)</f>
        <v>1</v>
      </c>
      <c r="I619" s="670">
        <f>IFERROR(VLOOKUP(A619,'Nota de Débito1_0'!$K$5:$K$234,1,0),1)</f>
        <v>1</v>
      </c>
      <c r="J619" s="670">
        <f>IFERROR(VLOOKUP(A619,'Nota de Crédito1_0'!$K$5:$K$234,1,0),1)</f>
        <v>1</v>
      </c>
      <c r="K619" s="670">
        <f>IFERROR(VLOOKUP(A619,Retenciones1_0!$K$5:$K$234,1,0),1)</f>
        <v>1</v>
      </c>
      <c r="L619" s="670">
        <f>IFERROR(VLOOKUP(A619,Percepciones1_0!$K$5:$K$234,1,0),1)</f>
        <v>1</v>
      </c>
      <c r="M619" s="670">
        <f>IFERROR(VLOOKUP(A619,Guía1_0!$K$5:$K$235,1,0),1)</f>
        <v>1</v>
      </c>
      <c r="N619" s="670">
        <f>IFERROR(VLOOKUP(A619,'Resumen Diario1_1'!$K$5:$K$233,1,0),1)</f>
        <v>1</v>
      </c>
      <c r="O619" s="670">
        <f>IFERROR(VLOOKUP(A619,'Comunicación de Baja1_0'!$K$5:$K$233,1,0),1)</f>
        <v>1</v>
      </c>
      <c r="P619" s="670">
        <f>IFERROR(VLOOKUP(A619,'Resumen de reversiones1_0'!$K$5:$K$1000,1,0),1)</f>
        <v>1</v>
      </c>
      <c r="Q619" s="1404">
        <f>IFERROR(VLOOKUP(A619,Factura2_0!$N$5:$N$1045,1,0),1)</f>
        <v>1</v>
      </c>
      <c r="R619" s="670">
        <f>IFERROR(VLOOKUP($A619,Boleta2_0!$N$5:$N$1106,1,0),1)</f>
        <v>1</v>
      </c>
      <c r="S619" s="1404">
        <f>IFERROR(VLOOKUP($A619,'Servicios Públicos2_0'!$N$5:$N$405,1,0),1)</f>
        <v>1</v>
      </c>
      <c r="T619" s="670">
        <f>IFERROR(VLOOKUP($A619,NotaCredito2_0!$N$5:$N$256,1,0),1)</f>
        <v>1</v>
      </c>
      <c r="U619" s="670">
        <f>IFERROR(VLOOKUP($A619,NotaDebito2_0!$N$5:$N$253,1,0),1)</f>
        <v>1</v>
      </c>
      <c r="V619" s="670">
        <f>IFERROR(VLOOKUP($A619,General!$C$5:$C$233,1,0),1)</f>
        <v>1</v>
      </c>
      <c r="W619" s="670">
        <f>IFERROR(VLOOKUP($A619,Firma!$H$5:$H$233,1,0),1)</f>
        <v>1</v>
      </c>
      <c r="X619" s="425" t="s">
        <v>1893</v>
      </c>
      <c r="Y619" s="1477" t="str">
        <f t="shared" si="9"/>
        <v/>
      </c>
    </row>
    <row r="620" spans="1:25" customFormat="1">
      <c r="A620" s="1439" t="s">
        <v>1891</v>
      </c>
      <c r="B620" s="1425" t="s">
        <v>1890</v>
      </c>
      <c r="C620" s="1425"/>
      <c r="D620" s="1425"/>
      <c r="E620" s="579"/>
      <c r="F620" s="670" t="str">
        <f>IFERROR(VLOOKUP(A620,Factura1_0!$K$5:$K$234,1,0),"1")</f>
        <v>1</v>
      </c>
      <c r="G620" s="670">
        <f>IFERROR(VLOOKUP(A620,Boleta1_0!$K$5:$K$234,1,0),1)</f>
        <v>1</v>
      </c>
      <c r="H620" s="670">
        <f>IFERROR(VLOOKUP(A620,'Servicios Públicos1_0'!$K$5:$K$233,1,0),1)</f>
        <v>1</v>
      </c>
      <c r="I620" s="670">
        <f>IFERROR(VLOOKUP(A620,'Nota de Débito1_0'!$K$5:$K$234,1,0),1)</f>
        <v>1</v>
      </c>
      <c r="J620" s="670">
        <f>IFERROR(VLOOKUP(A620,'Nota de Crédito1_0'!$K$5:$K$234,1,0),1)</f>
        <v>1</v>
      </c>
      <c r="K620" s="670">
        <f>IFERROR(VLOOKUP(A620,Retenciones1_0!$K$5:$K$234,1,0),1)</f>
        <v>1</v>
      </c>
      <c r="L620" s="670">
        <f>IFERROR(VLOOKUP(A620,Percepciones1_0!$K$5:$K$234,1,0),1)</f>
        <v>1</v>
      </c>
      <c r="M620" s="670">
        <f>IFERROR(VLOOKUP(A620,Guía1_0!$K$5:$K$235,1,0),1)</f>
        <v>1</v>
      </c>
      <c r="N620" s="670">
        <f>IFERROR(VLOOKUP(A620,'Resumen Diario1_1'!$K$5:$K$233,1,0),1)</f>
        <v>1</v>
      </c>
      <c r="O620" s="670">
        <f>IFERROR(VLOOKUP(A620,'Comunicación de Baja1_0'!$K$5:$K$233,1,0),1)</f>
        <v>1</v>
      </c>
      <c r="P620" s="670">
        <f>IFERROR(VLOOKUP(A620,'Resumen de reversiones1_0'!$K$5:$K$1000,1,0),1)</f>
        <v>1</v>
      </c>
      <c r="Q620" s="1404">
        <f>IFERROR(VLOOKUP(A620,Factura2_0!$N$5:$N$1045,1,0),1)</f>
        <v>1</v>
      </c>
      <c r="R620" s="670">
        <f>IFERROR(VLOOKUP($A620,Boleta2_0!$N$5:$N$1106,1,0),1)</f>
        <v>1</v>
      </c>
      <c r="S620" s="1404">
        <f>IFERROR(VLOOKUP($A620,'Servicios Públicos2_0'!$N$5:$N$405,1,0),1)</f>
        <v>1</v>
      </c>
      <c r="T620" s="670">
        <f>IFERROR(VLOOKUP($A620,NotaCredito2_0!$N$5:$N$256,1,0),1)</f>
        <v>1</v>
      </c>
      <c r="U620" s="670">
        <f>IFERROR(VLOOKUP($A620,NotaDebito2_0!$N$5:$N$253,1,0),1)</f>
        <v>1</v>
      </c>
      <c r="V620" s="670">
        <f>IFERROR(VLOOKUP($A620,General!$C$5:$C$233,1,0),1)</f>
        <v>1</v>
      </c>
      <c r="W620" s="670">
        <f>IFERROR(VLOOKUP($A620,Firma!$H$5:$H$233,1,0),1)</f>
        <v>1</v>
      </c>
      <c r="X620" s="425" t="s">
        <v>1891</v>
      </c>
      <c r="Y620" s="1477" t="str">
        <f t="shared" si="9"/>
        <v/>
      </c>
    </row>
    <row r="621" spans="1:25" customFormat="1">
      <c r="A621" s="1439" t="s">
        <v>1889</v>
      </c>
      <c r="B621" s="1425" t="s">
        <v>308</v>
      </c>
      <c r="C621" s="1425"/>
      <c r="D621" s="1425"/>
      <c r="E621" s="579"/>
      <c r="F621" s="670" t="str">
        <f>IFERROR(VLOOKUP(A621,Factura1_0!$K$5:$K$234,1,0),"1")</f>
        <v>1</v>
      </c>
      <c r="G621" s="670">
        <f>IFERROR(VLOOKUP(A621,Boleta1_0!$K$5:$K$234,1,0),1)</f>
        <v>1</v>
      </c>
      <c r="H621" s="670">
        <f>IFERROR(VLOOKUP(A621,'Servicios Públicos1_0'!$K$5:$K$233,1,0),1)</f>
        <v>1</v>
      </c>
      <c r="I621" s="670">
        <f>IFERROR(VLOOKUP(A621,'Nota de Débito1_0'!$K$5:$K$234,1,0),1)</f>
        <v>1</v>
      </c>
      <c r="J621" s="670">
        <f>IFERROR(VLOOKUP(A621,'Nota de Crédito1_0'!$K$5:$K$234,1,0),1)</f>
        <v>1</v>
      </c>
      <c r="K621" s="670">
        <f>IFERROR(VLOOKUP(A621,Retenciones1_0!$K$5:$K$234,1,0),1)</f>
        <v>1</v>
      </c>
      <c r="L621" s="670">
        <f>IFERROR(VLOOKUP(A621,Percepciones1_0!$K$5:$K$234,1,0),1)</f>
        <v>1</v>
      </c>
      <c r="M621" s="670" t="str">
        <f>IFERROR(VLOOKUP(A621,Guía1_0!$K$5:$K$235,1,0),1)</f>
        <v>2554</v>
      </c>
      <c r="N621" s="670">
        <f>IFERROR(VLOOKUP(A621,'Resumen Diario1_1'!$K$5:$K$233,1,0),1)</f>
        <v>1</v>
      </c>
      <c r="O621" s="670">
        <f>IFERROR(VLOOKUP(A621,'Comunicación de Baja1_0'!$K$5:$K$233,1,0),1)</f>
        <v>1</v>
      </c>
      <c r="P621" s="670">
        <f>IFERROR(VLOOKUP(A621,'Resumen de reversiones1_0'!$K$5:$K$1000,1,0),1)</f>
        <v>1</v>
      </c>
      <c r="Q621" s="1404">
        <f>IFERROR(VLOOKUP(A621,Factura2_0!$N$5:$N$1045,1,0),1)</f>
        <v>1</v>
      </c>
      <c r="R621" s="670">
        <f>IFERROR(VLOOKUP($A621,Boleta2_0!$N$5:$N$1106,1,0),1)</f>
        <v>1</v>
      </c>
      <c r="S621" s="1404">
        <f>IFERROR(VLOOKUP($A621,'Servicios Públicos2_0'!$N$5:$N$405,1,0),1)</f>
        <v>1</v>
      </c>
      <c r="T621" s="670">
        <f>IFERROR(VLOOKUP($A621,NotaCredito2_0!$N$5:$N$256,1,0),1)</f>
        <v>1</v>
      </c>
      <c r="U621" s="670">
        <f>IFERROR(VLOOKUP($A621,NotaDebito2_0!$N$5:$N$253,1,0),1)</f>
        <v>1</v>
      </c>
      <c r="V621" s="670">
        <f>IFERROR(VLOOKUP($A621,General!$C$5:$C$233,1,0),1)</f>
        <v>1</v>
      </c>
      <c r="W621" s="670">
        <f>IFERROR(VLOOKUP($A621,Firma!$H$5:$H$233,1,0),1)</f>
        <v>1</v>
      </c>
      <c r="X621" s="425" t="s">
        <v>1889</v>
      </c>
      <c r="Y621" s="1477" t="str">
        <f t="shared" si="9"/>
        <v>2554</v>
      </c>
    </row>
    <row r="622" spans="1:25" customFormat="1">
      <c r="A622" s="1439" t="s">
        <v>1888</v>
      </c>
      <c r="B622" s="1425" t="s">
        <v>1887</v>
      </c>
      <c r="C622" s="1425"/>
      <c r="D622" s="1425"/>
      <c r="E622" s="579"/>
      <c r="F622" s="670" t="str">
        <f>IFERROR(VLOOKUP(A622,Factura1_0!$K$5:$K$234,1,0),"1")</f>
        <v>1</v>
      </c>
      <c r="G622" s="670">
        <f>IFERROR(VLOOKUP(A622,Boleta1_0!$K$5:$K$234,1,0),1)</f>
        <v>1</v>
      </c>
      <c r="H622" s="670">
        <f>IFERROR(VLOOKUP(A622,'Servicios Públicos1_0'!$K$5:$K$233,1,0),1)</f>
        <v>1</v>
      </c>
      <c r="I622" s="670">
        <f>IFERROR(VLOOKUP(A622,'Nota de Débito1_0'!$K$5:$K$234,1,0),1)</f>
        <v>1</v>
      </c>
      <c r="J622" s="670">
        <f>IFERROR(VLOOKUP(A622,'Nota de Crédito1_0'!$K$5:$K$234,1,0),1)</f>
        <v>1</v>
      </c>
      <c r="K622" s="670">
        <f>IFERROR(VLOOKUP(A622,Retenciones1_0!$K$5:$K$234,1,0),1)</f>
        <v>1</v>
      </c>
      <c r="L622" s="670">
        <f>IFERROR(VLOOKUP(A622,Percepciones1_0!$K$5:$K$234,1,0),1)</f>
        <v>1</v>
      </c>
      <c r="M622" s="670" t="str">
        <f>IFERROR(VLOOKUP(A622,Guía1_0!$K$5:$K$235,1,0),1)</f>
        <v>2555</v>
      </c>
      <c r="N622" s="670">
        <f>IFERROR(VLOOKUP(A622,'Resumen Diario1_1'!$K$5:$K$233,1,0),1)</f>
        <v>1</v>
      </c>
      <c r="O622" s="670">
        <f>IFERROR(VLOOKUP(A622,'Comunicación de Baja1_0'!$K$5:$K$233,1,0),1)</f>
        <v>1</v>
      </c>
      <c r="P622" s="670">
        <f>IFERROR(VLOOKUP(A622,'Resumen de reversiones1_0'!$K$5:$K$1000,1,0),1)</f>
        <v>1</v>
      </c>
      <c r="Q622" s="1404">
        <f>IFERROR(VLOOKUP(A622,Factura2_0!$N$5:$N$1045,1,0),1)</f>
        <v>1</v>
      </c>
      <c r="R622" s="670">
        <f>IFERROR(VLOOKUP($A622,Boleta2_0!$N$5:$N$1106,1,0),1)</f>
        <v>1</v>
      </c>
      <c r="S622" s="1404">
        <f>IFERROR(VLOOKUP($A622,'Servicios Públicos2_0'!$N$5:$N$405,1,0),1)</f>
        <v>1</v>
      </c>
      <c r="T622" s="670">
        <f>IFERROR(VLOOKUP($A622,NotaCredito2_0!$N$5:$N$256,1,0),1)</f>
        <v>1</v>
      </c>
      <c r="U622" s="670">
        <f>IFERROR(VLOOKUP($A622,NotaDebito2_0!$N$5:$N$253,1,0),1)</f>
        <v>1</v>
      </c>
      <c r="V622" s="670">
        <f>IFERROR(VLOOKUP($A622,General!$C$5:$C$233,1,0),1)</f>
        <v>1</v>
      </c>
      <c r="W622" s="670">
        <f>IFERROR(VLOOKUP($A622,Firma!$H$5:$H$233,1,0),1)</f>
        <v>1</v>
      </c>
      <c r="X622" s="425" t="s">
        <v>1888</v>
      </c>
      <c r="Y622" s="1477" t="str">
        <f t="shared" si="9"/>
        <v>2555</v>
      </c>
    </row>
    <row r="623" spans="1:25" customFormat="1">
      <c r="A623" s="1439" t="s">
        <v>1886</v>
      </c>
      <c r="B623" s="1425" t="s">
        <v>1885</v>
      </c>
      <c r="C623" s="1425"/>
      <c r="D623" s="1425"/>
      <c r="E623" s="579"/>
      <c r="F623" s="670" t="str">
        <f>IFERROR(VLOOKUP(A623,Factura1_0!$K$5:$K$234,1,0),"1")</f>
        <v>1</v>
      </c>
      <c r="G623" s="670">
        <f>IFERROR(VLOOKUP(A623,Boleta1_0!$K$5:$K$234,1,0),1)</f>
        <v>1</v>
      </c>
      <c r="H623" s="670">
        <f>IFERROR(VLOOKUP(A623,'Servicios Públicos1_0'!$K$5:$K$233,1,0),1)</f>
        <v>1</v>
      </c>
      <c r="I623" s="670">
        <f>IFERROR(VLOOKUP(A623,'Nota de Débito1_0'!$K$5:$K$234,1,0),1)</f>
        <v>1</v>
      </c>
      <c r="J623" s="670">
        <f>IFERROR(VLOOKUP(A623,'Nota de Crédito1_0'!$K$5:$K$234,1,0),1)</f>
        <v>1</v>
      </c>
      <c r="K623" s="670">
        <f>IFERROR(VLOOKUP(A623,Retenciones1_0!$K$5:$K$234,1,0),1)</f>
        <v>1</v>
      </c>
      <c r="L623" s="670">
        <f>IFERROR(VLOOKUP(A623,Percepciones1_0!$K$5:$K$234,1,0),1)</f>
        <v>1</v>
      </c>
      <c r="M623" s="670">
        <f>IFERROR(VLOOKUP(A623,Guía1_0!$K$5:$K$235,1,0),1)</f>
        <v>1</v>
      </c>
      <c r="N623" s="670">
        <f>IFERROR(VLOOKUP(A623,'Resumen Diario1_1'!$K$5:$K$233,1,0),1)</f>
        <v>1</v>
      </c>
      <c r="O623" s="670">
        <f>IFERROR(VLOOKUP(A623,'Comunicación de Baja1_0'!$K$5:$K$233,1,0),1)</f>
        <v>1</v>
      </c>
      <c r="P623" s="670">
        <f>IFERROR(VLOOKUP(A623,'Resumen de reversiones1_0'!$K$5:$K$1000,1,0),1)</f>
        <v>1</v>
      </c>
      <c r="Q623" s="1404">
        <f>IFERROR(VLOOKUP(A623,Factura2_0!$N$5:$N$1045,1,0),1)</f>
        <v>1</v>
      </c>
      <c r="R623" s="670">
        <f>IFERROR(VLOOKUP($A623,Boleta2_0!$N$5:$N$1106,1,0),1)</f>
        <v>1</v>
      </c>
      <c r="S623" s="1404">
        <f>IFERROR(VLOOKUP($A623,'Servicios Públicos2_0'!$N$5:$N$405,1,0),1)</f>
        <v>1</v>
      </c>
      <c r="T623" s="670">
        <f>IFERROR(VLOOKUP($A623,NotaCredito2_0!$N$5:$N$256,1,0),1)</f>
        <v>1</v>
      </c>
      <c r="U623" s="670">
        <f>IFERROR(VLOOKUP($A623,NotaDebito2_0!$N$5:$N$253,1,0),1)</f>
        <v>1</v>
      </c>
      <c r="V623" s="670">
        <f>IFERROR(VLOOKUP($A623,General!$C$5:$C$233,1,0),1)</f>
        <v>1</v>
      </c>
      <c r="W623" s="670">
        <f>IFERROR(VLOOKUP($A623,Firma!$H$5:$H$233,1,0),1)</f>
        <v>1</v>
      </c>
      <c r="X623" s="425" t="s">
        <v>1886</v>
      </c>
      <c r="Y623" s="1477" t="str">
        <f t="shared" si="9"/>
        <v/>
      </c>
    </row>
    <row r="624" spans="1:25" customFormat="1">
      <c r="A624" s="1439" t="s">
        <v>1884</v>
      </c>
      <c r="B624" s="1425" t="s">
        <v>1883</v>
      </c>
      <c r="C624" s="1425"/>
      <c r="D624" s="1425"/>
      <c r="E624" s="579"/>
      <c r="F624" s="670" t="str">
        <f>IFERROR(VLOOKUP(A624,Factura1_0!$K$5:$K$234,1,0),"1")</f>
        <v>1</v>
      </c>
      <c r="G624" s="670">
        <f>IFERROR(VLOOKUP(A624,Boleta1_0!$K$5:$K$234,1,0),1)</f>
        <v>1</v>
      </c>
      <c r="H624" s="670">
        <f>IFERROR(VLOOKUP(A624,'Servicios Públicos1_0'!$K$5:$K$233,1,0),1)</f>
        <v>1</v>
      </c>
      <c r="I624" s="670">
        <f>IFERROR(VLOOKUP(A624,'Nota de Débito1_0'!$K$5:$K$234,1,0),1)</f>
        <v>1</v>
      </c>
      <c r="J624" s="670">
        <f>IFERROR(VLOOKUP(A624,'Nota de Crédito1_0'!$K$5:$K$234,1,0),1)</f>
        <v>1</v>
      </c>
      <c r="K624" s="670">
        <f>IFERROR(VLOOKUP(A624,Retenciones1_0!$K$5:$K$234,1,0),1)</f>
        <v>1</v>
      </c>
      <c r="L624" s="670">
        <f>IFERROR(VLOOKUP(A624,Percepciones1_0!$K$5:$K$234,1,0),1)</f>
        <v>1</v>
      </c>
      <c r="M624" s="670">
        <f>IFERROR(VLOOKUP(A624,Guía1_0!$K$5:$K$235,1,0),1)</f>
        <v>1</v>
      </c>
      <c r="N624" s="670">
        <f>IFERROR(VLOOKUP(A624,'Resumen Diario1_1'!$K$5:$K$233,1,0),1)</f>
        <v>1</v>
      </c>
      <c r="O624" s="670">
        <f>IFERROR(VLOOKUP(A624,'Comunicación de Baja1_0'!$K$5:$K$233,1,0),1)</f>
        <v>1</v>
      </c>
      <c r="P624" s="670">
        <f>IFERROR(VLOOKUP(A624,'Resumen de reversiones1_0'!$K$5:$K$1000,1,0),1)</f>
        <v>1</v>
      </c>
      <c r="Q624" s="1404">
        <f>IFERROR(VLOOKUP(A624,Factura2_0!$N$5:$N$1045,1,0),1)</f>
        <v>1</v>
      </c>
      <c r="R624" s="670">
        <f>IFERROR(VLOOKUP($A624,Boleta2_0!$N$5:$N$1106,1,0),1)</f>
        <v>1</v>
      </c>
      <c r="S624" s="1404">
        <f>IFERROR(VLOOKUP($A624,'Servicios Públicos2_0'!$N$5:$N$405,1,0),1)</f>
        <v>1</v>
      </c>
      <c r="T624" s="670">
        <f>IFERROR(VLOOKUP($A624,NotaCredito2_0!$N$5:$N$256,1,0),1)</f>
        <v>1</v>
      </c>
      <c r="U624" s="670">
        <f>IFERROR(VLOOKUP($A624,NotaDebito2_0!$N$5:$N$253,1,0),1)</f>
        <v>1</v>
      </c>
      <c r="V624" s="670">
        <f>IFERROR(VLOOKUP($A624,General!$C$5:$C$233,1,0),1)</f>
        <v>1</v>
      </c>
      <c r="W624" s="670">
        <f>IFERROR(VLOOKUP($A624,Firma!$H$5:$H$233,1,0),1)</f>
        <v>1</v>
      </c>
      <c r="X624" s="425" t="s">
        <v>1884</v>
      </c>
      <c r="Y624" s="1477" t="str">
        <f t="shared" si="9"/>
        <v/>
      </c>
    </row>
    <row r="625" spans="1:25" customFormat="1">
      <c r="A625" s="1439" t="s">
        <v>1882</v>
      </c>
      <c r="B625" s="1425" t="s">
        <v>1881</v>
      </c>
      <c r="C625" s="1425"/>
      <c r="D625" s="1425"/>
      <c r="E625" s="579"/>
      <c r="F625" s="670" t="str">
        <f>IFERROR(VLOOKUP(A625,Factura1_0!$K$5:$K$234,1,0),"1")</f>
        <v>1</v>
      </c>
      <c r="G625" s="670">
        <f>IFERROR(VLOOKUP(A625,Boleta1_0!$K$5:$K$234,1,0),1)</f>
        <v>1</v>
      </c>
      <c r="H625" s="670">
        <f>IFERROR(VLOOKUP(A625,'Servicios Públicos1_0'!$K$5:$K$233,1,0),1)</f>
        <v>1</v>
      </c>
      <c r="I625" s="670">
        <f>IFERROR(VLOOKUP(A625,'Nota de Débito1_0'!$K$5:$K$234,1,0),1)</f>
        <v>1</v>
      </c>
      <c r="J625" s="670">
        <f>IFERROR(VLOOKUP(A625,'Nota de Crédito1_0'!$K$5:$K$234,1,0),1)</f>
        <v>1</v>
      </c>
      <c r="K625" s="670">
        <f>IFERROR(VLOOKUP(A625,Retenciones1_0!$K$5:$K$234,1,0),1)</f>
        <v>1</v>
      </c>
      <c r="L625" s="670">
        <f>IFERROR(VLOOKUP(A625,Percepciones1_0!$K$5:$K$234,1,0),1)</f>
        <v>1</v>
      </c>
      <c r="M625" s="670">
        <f>IFERROR(VLOOKUP(A625,Guía1_0!$K$5:$K$235,1,0),1)</f>
        <v>1</v>
      </c>
      <c r="N625" s="670">
        <f>IFERROR(VLOOKUP(A625,'Resumen Diario1_1'!$K$5:$K$233,1,0),1)</f>
        <v>1</v>
      </c>
      <c r="O625" s="670">
        <f>IFERROR(VLOOKUP(A625,'Comunicación de Baja1_0'!$K$5:$K$233,1,0),1)</f>
        <v>1</v>
      </c>
      <c r="P625" s="670">
        <f>IFERROR(VLOOKUP(A625,'Resumen de reversiones1_0'!$K$5:$K$1000,1,0),1)</f>
        <v>1</v>
      </c>
      <c r="Q625" s="1404">
        <f>IFERROR(VLOOKUP(A625,Factura2_0!$N$5:$N$1045,1,0),1)</f>
        <v>1</v>
      </c>
      <c r="R625" s="670">
        <f>IFERROR(VLOOKUP($A625,Boleta2_0!$N$5:$N$1106,1,0),1)</f>
        <v>1</v>
      </c>
      <c r="S625" s="1404">
        <f>IFERROR(VLOOKUP($A625,'Servicios Públicos2_0'!$N$5:$N$405,1,0),1)</f>
        <v>1</v>
      </c>
      <c r="T625" s="670">
        <f>IFERROR(VLOOKUP($A625,NotaCredito2_0!$N$5:$N$256,1,0),1)</f>
        <v>1</v>
      </c>
      <c r="U625" s="670">
        <f>IFERROR(VLOOKUP($A625,NotaDebito2_0!$N$5:$N$253,1,0),1)</f>
        <v>1</v>
      </c>
      <c r="V625" s="670">
        <f>IFERROR(VLOOKUP($A625,General!$C$5:$C$233,1,0),1)</f>
        <v>1</v>
      </c>
      <c r="W625" s="670">
        <f>IFERROR(VLOOKUP($A625,Firma!$H$5:$H$233,1,0),1)</f>
        <v>1</v>
      </c>
      <c r="X625" s="425" t="s">
        <v>1882</v>
      </c>
      <c r="Y625" s="1477" t="str">
        <f t="shared" si="9"/>
        <v/>
      </c>
    </row>
    <row r="626" spans="1:25" customFormat="1">
      <c r="A626" s="1439" t="s">
        <v>1880</v>
      </c>
      <c r="B626" s="1425" t="s">
        <v>1879</v>
      </c>
      <c r="C626" s="1425"/>
      <c r="D626" s="1425"/>
      <c r="E626" s="579"/>
      <c r="F626" s="670" t="str">
        <f>IFERROR(VLOOKUP(A626,Factura1_0!$K$5:$K$234,1,0),"1")</f>
        <v>1</v>
      </c>
      <c r="G626" s="670">
        <f>IFERROR(VLOOKUP(A626,Boleta1_0!$K$5:$K$234,1,0),1)</f>
        <v>1</v>
      </c>
      <c r="H626" s="670">
        <f>IFERROR(VLOOKUP(A626,'Servicios Públicos1_0'!$K$5:$K$233,1,0),1)</f>
        <v>1</v>
      </c>
      <c r="I626" s="670">
        <f>IFERROR(VLOOKUP(A626,'Nota de Débito1_0'!$K$5:$K$234,1,0),1)</f>
        <v>1</v>
      </c>
      <c r="J626" s="670">
        <f>IFERROR(VLOOKUP(A626,'Nota de Crédito1_0'!$K$5:$K$234,1,0),1)</f>
        <v>1</v>
      </c>
      <c r="K626" s="670">
        <f>IFERROR(VLOOKUP(A626,Retenciones1_0!$K$5:$K$234,1,0),1)</f>
        <v>1</v>
      </c>
      <c r="L626" s="670">
        <f>IFERROR(VLOOKUP(A626,Percepciones1_0!$K$5:$K$234,1,0),1)</f>
        <v>1</v>
      </c>
      <c r="M626" s="670">
        <f>IFERROR(VLOOKUP(A626,Guía1_0!$K$5:$K$235,1,0),1)</f>
        <v>1</v>
      </c>
      <c r="N626" s="670">
        <f>IFERROR(VLOOKUP(A626,'Resumen Diario1_1'!$K$5:$K$233,1,0),1)</f>
        <v>1</v>
      </c>
      <c r="O626" s="670">
        <f>IFERROR(VLOOKUP(A626,'Comunicación de Baja1_0'!$K$5:$K$233,1,0),1)</f>
        <v>1</v>
      </c>
      <c r="P626" s="670">
        <f>IFERROR(VLOOKUP(A626,'Resumen de reversiones1_0'!$K$5:$K$1000,1,0),1)</f>
        <v>1</v>
      </c>
      <c r="Q626" s="1404">
        <f>IFERROR(VLOOKUP(A626,Factura2_0!$N$5:$N$1045,1,0),1)</f>
        <v>1</v>
      </c>
      <c r="R626" s="670">
        <f>IFERROR(VLOOKUP($A626,Boleta2_0!$N$5:$N$1106,1,0),1)</f>
        <v>1</v>
      </c>
      <c r="S626" s="1404">
        <f>IFERROR(VLOOKUP($A626,'Servicios Públicos2_0'!$N$5:$N$405,1,0),1)</f>
        <v>1</v>
      </c>
      <c r="T626" s="670">
        <f>IFERROR(VLOOKUP($A626,NotaCredito2_0!$N$5:$N$256,1,0),1)</f>
        <v>1</v>
      </c>
      <c r="U626" s="670">
        <f>IFERROR(VLOOKUP($A626,NotaDebito2_0!$N$5:$N$253,1,0),1)</f>
        <v>1</v>
      </c>
      <c r="V626" s="670">
        <f>IFERROR(VLOOKUP($A626,General!$C$5:$C$233,1,0),1)</f>
        <v>1</v>
      </c>
      <c r="W626" s="670">
        <f>IFERROR(VLOOKUP($A626,Firma!$H$5:$H$233,1,0),1)</f>
        <v>1</v>
      </c>
      <c r="X626" s="425" t="s">
        <v>1880</v>
      </c>
      <c r="Y626" s="1477" t="str">
        <f t="shared" si="9"/>
        <v/>
      </c>
    </row>
    <row r="627" spans="1:25" customFormat="1">
      <c r="A627" s="1439" t="s">
        <v>1878</v>
      </c>
      <c r="B627" s="1425" t="s">
        <v>1877</v>
      </c>
      <c r="C627" s="1425"/>
      <c r="D627" s="1425"/>
      <c r="E627" s="579"/>
      <c r="F627" s="670" t="str">
        <f>IFERROR(VLOOKUP(A627,Factura1_0!$K$5:$K$234,1,0),"1")</f>
        <v>1</v>
      </c>
      <c r="G627" s="670">
        <f>IFERROR(VLOOKUP(A627,Boleta1_0!$K$5:$K$234,1,0),1)</f>
        <v>1</v>
      </c>
      <c r="H627" s="670">
        <f>IFERROR(VLOOKUP(A627,'Servicios Públicos1_0'!$K$5:$K$233,1,0),1)</f>
        <v>1</v>
      </c>
      <c r="I627" s="670">
        <f>IFERROR(VLOOKUP(A627,'Nota de Débito1_0'!$K$5:$K$234,1,0),1)</f>
        <v>1</v>
      </c>
      <c r="J627" s="670">
        <f>IFERROR(VLOOKUP(A627,'Nota de Crédito1_0'!$K$5:$K$234,1,0),1)</f>
        <v>1</v>
      </c>
      <c r="K627" s="670">
        <f>IFERROR(VLOOKUP(A627,Retenciones1_0!$K$5:$K$234,1,0),1)</f>
        <v>1</v>
      </c>
      <c r="L627" s="670">
        <f>IFERROR(VLOOKUP(A627,Percepciones1_0!$K$5:$K$234,1,0),1)</f>
        <v>1</v>
      </c>
      <c r="M627" s="670">
        <f>IFERROR(VLOOKUP(A627,Guía1_0!$K$5:$K$235,1,0),1)</f>
        <v>1</v>
      </c>
      <c r="N627" s="670">
        <f>IFERROR(VLOOKUP(A627,'Resumen Diario1_1'!$K$5:$K$233,1,0),1)</f>
        <v>1</v>
      </c>
      <c r="O627" s="670">
        <f>IFERROR(VLOOKUP(A627,'Comunicación de Baja1_0'!$K$5:$K$233,1,0),1)</f>
        <v>1</v>
      </c>
      <c r="P627" s="670">
        <f>IFERROR(VLOOKUP(A627,'Resumen de reversiones1_0'!$K$5:$K$1000,1,0),1)</f>
        <v>1</v>
      </c>
      <c r="Q627" s="1404">
        <f>IFERROR(VLOOKUP(A627,Factura2_0!$N$5:$N$1045,1,0),1)</f>
        <v>1</v>
      </c>
      <c r="R627" s="670">
        <f>IFERROR(VLOOKUP($A627,Boleta2_0!$N$5:$N$1106,1,0),1)</f>
        <v>1</v>
      </c>
      <c r="S627" s="1404">
        <f>IFERROR(VLOOKUP($A627,'Servicios Públicos2_0'!$N$5:$N$405,1,0),1)</f>
        <v>1</v>
      </c>
      <c r="T627" s="670">
        <f>IFERROR(VLOOKUP($A627,NotaCredito2_0!$N$5:$N$256,1,0),1)</f>
        <v>1</v>
      </c>
      <c r="U627" s="670">
        <f>IFERROR(VLOOKUP($A627,NotaDebito2_0!$N$5:$N$253,1,0),1)</f>
        <v>1</v>
      </c>
      <c r="V627" s="670">
        <f>IFERROR(VLOOKUP($A627,General!$C$5:$C$233,1,0),1)</f>
        <v>1</v>
      </c>
      <c r="W627" s="670">
        <f>IFERROR(VLOOKUP($A627,Firma!$H$5:$H$233,1,0),1)</f>
        <v>1</v>
      </c>
      <c r="X627" s="425" t="s">
        <v>1878</v>
      </c>
      <c r="Y627" s="1477" t="str">
        <f t="shared" si="9"/>
        <v/>
      </c>
    </row>
    <row r="628" spans="1:25" customFormat="1">
      <c r="A628" s="1439" t="s">
        <v>1876</v>
      </c>
      <c r="B628" s="1425" t="s">
        <v>1875</v>
      </c>
      <c r="C628" s="1425"/>
      <c r="D628" s="1425"/>
      <c r="E628" s="579"/>
      <c r="F628" s="670" t="str">
        <f>IFERROR(VLOOKUP(A628,Factura1_0!$K$5:$K$234,1,0),"1")</f>
        <v>1</v>
      </c>
      <c r="G628" s="670">
        <f>IFERROR(VLOOKUP(A628,Boleta1_0!$K$5:$K$234,1,0),1)</f>
        <v>1</v>
      </c>
      <c r="H628" s="670">
        <f>IFERROR(VLOOKUP(A628,'Servicios Públicos1_0'!$K$5:$K$233,1,0),1)</f>
        <v>1</v>
      </c>
      <c r="I628" s="670">
        <f>IFERROR(VLOOKUP(A628,'Nota de Débito1_0'!$K$5:$K$234,1,0),1)</f>
        <v>1</v>
      </c>
      <c r="J628" s="670">
        <f>IFERROR(VLOOKUP(A628,'Nota de Crédito1_0'!$K$5:$K$234,1,0),1)</f>
        <v>1</v>
      </c>
      <c r="K628" s="670">
        <f>IFERROR(VLOOKUP(A628,Retenciones1_0!$K$5:$K$234,1,0),1)</f>
        <v>1</v>
      </c>
      <c r="L628" s="670">
        <f>IFERROR(VLOOKUP(A628,Percepciones1_0!$K$5:$K$234,1,0),1)</f>
        <v>1</v>
      </c>
      <c r="M628" s="670">
        <f>IFERROR(VLOOKUP(A628,Guía1_0!$K$5:$K$235,1,0),1)</f>
        <v>1</v>
      </c>
      <c r="N628" s="670">
        <f>IFERROR(VLOOKUP(A628,'Resumen Diario1_1'!$K$5:$K$233,1,0),1)</f>
        <v>1</v>
      </c>
      <c r="O628" s="670">
        <f>IFERROR(VLOOKUP(A628,'Comunicación de Baja1_0'!$K$5:$K$233,1,0),1)</f>
        <v>1</v>
      </c>
      <c r="P628" s="670">
        <f>IFERROR(VLOOKUP(A628,'Resumen de reversiones1_0'!$K$5:$K$1000,1,0),1)</f>
        <v>1</v>
      </c>
      <c r="Q628" s="1404">
        <f>IFERROR(VLOOKUP(A628,Factura2_0!$N$5:$N$1045,1,0),1)</f>
        <v>1</v>
      </c>
      <c r="R628" s="670">
        <f>IFERROR(VLOOKUP($A628,Boleta2_0!$N$5:$N$1106,1,0),1)</f>
        <v>1</v>
      </c>
      <c r="S628" s="1404">
        <f>IFERROR(VLOOKUP($A628,'Servicios Públicos2_0'!$N$5:$N$405,1,0),1)</f>
        <v>1</v>
      </c>
      <c r="T628" s="670">
        <f>IFERROR(VLOOKUP($A628,NotaCredito2_0!$N$5:$N$256,1,0),1)</f>
        <v>1</v>
      </c>
      <c r="U628" s="670">
        <f>IFERROR(VLOOKUP($A628,NotaDebito2_0!$N$5:$N$253,1,0),1)</f>
        <v>1</v>
      </c>
      <c r="V628" s="670">
        <f>IFERROR(VLOOKUP($A628,General!$C$5:$C$233,1,0),1)</f>
        <v>1</v>
      </c>
      <c r="W628" s="670">
        <f>IFERROR(VLOOKUP($A628,Firma!$H$5:$H$233,1,0),1)</f>
        <v>1</v>
      </c>
      <c r="X628" s="425" t="s">
        <v>1876</v>
      </c>
      <c r="Y628" s="1477" t="str">
        <f t="shared" si="9"/>
        <v/>
      </c>
    </row>
    <row r="629" spans="1:25" customFormat="1">
      <c r="A629" s="1439" t="s">
        <v>1874</v>
      </c>
      <c r="B629" s="1425" t="s">
        <v>1873</v>
      </c>
      <c r="C629" s="1425"/>
      <c r="D629" s="1425"/>
      <c r="E629" s="579"/>
      <c r="F629" s="670" t="str">
        <f>IFERROR(VLOOKUP(A629,Factura1_0!$K$5:$K$234,1,0),"1")</f>
        <v>1</v>
      </c>
      <c r="G629" s="670">
        <f>IFERROR(VLOOKUP(A629,Boleta1_0!$K$5:$K$234,1,0),1)</f>
        <v>1</v>
      </c>
      <c r="H629" s="670">
        <f>IFERROR(VLOOKUP(A629,'Servicios Públicos1_0'!$K$5:$K$233,1,0),1)</f>
        <v>1</v>
      </c>
      <c r="I629" s="670">
        <f>IFERROR(VLOOKUP(A629,'Nota de Débito1_0'!$K$5:$K$234,1,0),1)</f>
        <v>1</v>
      </c>
      <c r="J629" s="670">
        <f>IFERROR(VLOOKUP(A629,'Nota de Crédito1_0'!$K$5:$K$234,1,0),1)</f>
        <v>1</v>
      </c>
      <c r="K629" s="670">
        <f>IFERROR(VLOOKUP(A629,Retenciones1_0!$K$5:$K$234,1,0),1)</f>
        <v>1</v>
      </c>
      <c r="L629" s="670">
        <f>IFERROR(VLOOKUP(A629,Percepciones1_0!$K$5:$K$234,1,0),1)</f>
        <v>1</v>
      </c>
      <c r="M629" s="670">
        <f>IFERROR(VLOOKUP(A629,Guía1_0!$K$5:$K$235,1,0),1)</f>
        <v>1</v>
      </c>
      <c r="N629" s="670">
        <f>IFERROR(VLOOKUP(A629,'Resumen Diario1_1'!$K$5:$K$233,1,0),1)</f>
        <v>1</v>
      </c>
      <c r="O629" s="670">
        <f>IFERROR(VLOOKUP(A629,'Comunicación de Baja1_0'!$K$5:$K$233,1,0),1)</f>
        <v>1</v>
      </c>
      <c r="P629" s="670">
        <f>IFERROR(VLOOKUP(A629,'Resumen de reversiones1_0'!$K$5:$K$1000,1,0),1)</f>
        <v>1</v>
      </c>
      <c r="Q629" s="1404">
        <f>IFERROR(VLOOKUP(A629,Factura2_0!$N$5:$N$1045,1,0),1)</f>
        <v>1</v>
      </c>
      <c r="R629" s="670">
        <f>IFERROR(VLOOKUP($A629,Boleta2_0!$N$5:$N$1106,1,0),1)</f>
        <v>1</v>
      </c>
      <c r="S629" s="1404">
        <f>IFERROR(VLOOKUP($A629,'Servicios Públicos2_0'!$N$5:$N$405,1,0),1)</f>
        <v>1</v>
      </c>
      <c r="T629" s="670">
        <f>IFERROR(VLOOKUP($A629,NotaCredito2_0!$N$5:$N$256,1,0),1)</f>
        <v>1</v>
      </c>
      <c r="U629" s="670">
        <f>IFERROR(VLOOKUP($A629,NotaDebito2_0!$N$5:$N$253,1,0),1)</f>
        <v>1</v>
      </c>
      <c r="V629" s="670">
        <f>IFERROR(VLOOKUP($A629,General!$C$5:$C$233,1,0),1)</f>
        <v>1</v>
      </c>
      <c r="W629" s="670">
        <f>IFERROR(VLOOKUP($A629,Firma!$H$5:$H$233,1,0),1)</f>
        <v>1</v>
      </c>
      <c r="X629" s="425" t="s">
        <v>1874</v>
      </c>
      <c r="Y629" s="1477" t="str">
        <f t="shared" si="9"/>
        <v/>
      </c>
    </row>
    <row r="630" spans="1:25" customFormat="1">
      <c r="A630" s="1439" t="s">
        <v>1872</v>
      </c>
      <c r="B630" s="1425" t="s">
        <v>1871</v>
      </c>
      <c r="C630" s="1425"/>
      <c r="D630" s="1425"/>
      <c r="E630" s="579"/>
      <c r="F630" s="670" t="str">
        <f>IFERROR(VLOOKUP(A630,Factura1_0!$K$5:$K$234,1,0),"1")</f>
        <v>1</v>
      </c>
      <c r="G630" s="670">
        <f>IFERROR(VLOOKUP(A630,Boleta1_0!$K$5:$K$234,1,0),1)</f>
        <v>1</v>
      </c>
      <c r="H630" s="670">
        <f>IFERROR(VLOOKUP(A630,'Servicios Públicos1_0'!$K$5:$K$233,1,0),1)</f>
        <v>1</v>
      </c>
      <c r="I630" s="670">
        <f>IFERROR(VLOOKUP(A630,'Nota de Débito1_0'!$K$5:$K$234,1,0),1)</f>
        <v>1</v>
      </c>
      <c r="J630" s="670">
        <f>IFERROR(VLOOKUP(A630,'Nota de Crédito1_0'!$K$5:$K$234,1,0),1)</f>
        <v>1</v>
      </c>
      <c r="K630" s="670">
        <f>IFERROR(VLOOKUP(A630,Retenciones1_0!$K$5:$K$234,1,0),1)</f>
        <v>1</v>
      </c>
      <c r="L630" s="670">
        <f>IFERROR(VLOOKUP(A630,Percepciones1_0!$K$5:$K$234,1,0),1)</f>
        <v>1</v>
      </c>
      <c r="M630" s="670">
        <f>IFERROR(VLOOKUP(A630,Guía1_0!$K$5:$K$235,1,0),1)</f>
        <v>1</v>
      </c>
      <c r="N630" s="670">
        <f>IFERROR(VLOOKUP(A630,'Resumen Diario1_1'!$K$5:$K$233,1,0),1)</f>
        <v>1</v>
      </c>
      <c r="O630" s="670">
        <f>IFERROR(VLOOKUP(A630,'Comunicación de Baja1_0'!$K$5:$K$233,1,0),1)</f>
        <v>1</v>
      </c>
      <c r="P630" s="670">
        <f>IFERROR(VLOOKUP(A630,'Resumen de reversiones1_0'!$K$5:$K$1000,1,0),1)</f>
        <v>1</v>
      </c>
      <c r="Q630" s="1404">
        <f>IFERROR(VLOOKUP(A630,Factura2_0!$N$5:$N$1045,1,0),1)</f>
        <v>1</v>
      </c>
      <c r="R630" s="670">
        <f>IFERROR(VLOOKUP($A630,Boleta2_0!$N$5:$N$1106,1,0),1)</f>
        <v>1</v>
      </c>
      <c r="S630" s="1404">
        <f>IFERROR(VLOOKUP($A630,'Servicios Públicos2_0'!$N$5:$N$405,1,0),1)</f>
        <v>1</v>
      </c>
      <c r="T630" s="670">
        <f>IFERROR(VLOOKUP($A630,NotaCredito2_0!$N$5:$N$256,1,0),1)</f>
        <v>1</v>
      </c>
      <c r="U630" s="670">
        <f>IFERROR(VLOOKUP($A630,NotaDebito2_0!$N$5:$N$253,1,0),1)</f>
        <v>1</v>
      </c>
      <c r="V630" s="670">
        <f>IFERROR(VLOOKUP($A630,General!$C$5:$C$233,1,0),1)</f>
        <v>1</v>
      </c>
      <c r="W630" s="670">
        <f>IFERROR(VLOOKUP($A630,Firma!$H$5:$H$233,1,0),1)</f>
        <v>1</v>
      </c>
      <c r="X630" s="425" t="s">
        <v>1872</v>
      </c>
      <c r="Y630" s="1477" t="str">
        <f t="shared" si="9"/>
        <v/>
      </c>
    </row>
    <row r="631" spans="1:25" customFormat="1">
      <c r="A631" s="1439" t="s">
        <v>1870</v>
      </c>
      <c r="B631" s="1425" t="s">
        <v>1869</v>
      </c>
      <c r="C631" s="1425"/>
      <c r="D631" s="1425"/>
      <c r="E631" s="579"/>
      <c r="F631" s="670" t="str">
        <f>IFERROR(VLOOKUP(A631,Factura1_0!$K$5:$K$234,1,0),"1")</f>
        <v>1</v>
      </c>
      <c r="G631" s="670">
        <f>IFERROR(VLOOKUP(A631,Boleta1_0!$K$5:$K$234,1,0),1)</f>
        <v>1</v>
      </c>
      <c r="H631" s="670">
        <f>IFERROR(VLOOKUP(A631,'Servicios Públicos1_0'!$K$5:$K$233,1,0),1)</f>
        <v>1</v>
      </c>
      <c r="I631" s="670">
        <f>IFERROR(VLOOKUP(A631,'Nota de Débito1_0'!$K$5:$K$234,1,0),1)</f>
        <v>1</v>
      </c>
      <c r="J631" s="670">
        <f>IFERROR(VLOOKUP(A631,'Nota de Crédito1_0'!$K$5:$K$234,1,0),1)</f>
        <v>1</v>
      </c>
      <c r="K631" s="670">
        <f>IFERROR(VLOOKUP(A631,Retenciones1_0!$K$5:$K$234,1,0),1)</f>
        <v>1</v>
      </c>
      <c r="L631" s="670">
        <f>IFERROR(VLOOKUP(A631,Percepciones1_0!$K$5:$K$234,1,0),1)</f>
        <v>1</v>
      </c>
      <c r="M631" s="670">
        <f>IFERROR(VLOOKUP(A631,Guía1_0!$K$5:$K$235,1,0),1)</f>
        <v>1</v>
      </c>
      <c r="N631" s="670">
        <f>IFERROR(VLOOKUP(A631,'Resumen Diario1_1'!$K$5:$K$233,1,0),1)</f>
        <v>1</v>
      </c>
      <c r="O631" s="670">
        <f>IFERROR(VLOOKUP(A631,'Comunicación de Baja1_0'!$K$5:$K$233,1,0),1)</f>
        <v>1</v>
      </c>
      <c r="P631" s="670">
        <f>IFERROR(VLOOKUP(A631,'Resumen de reversiones1_0'!$K$5:$K$1000,1,0),1)</f>
        <v>1</v>
      </c>
      <c r="Q631" s="1404">
        <f>IFERROR(VLOOKUP(A631,Factura2_0!$N$5:$N$1045,1,0),1)</f>
        <v>1</v>
      </c>
      <c r="R631" s="670">
        <f>IFERROR(VLOOKUP($A631,Boleta2_0!$N$5:$N$1106,1,0),1)</f>
        <v>1</v>
      </c>
      <c r="S631" s="1404">
        <f>IFERROR(VLOOKUP($A631,'Servicios Públicos2_0'!$N$5:$N$405,1,0),1)</f>
        <v>1</v>
      </c>
      <c r="T631" s="670">
        <f>IFERROR(VLOOKUP($A631,NotaCredito2_0!$N$5:$N$256,1,0),1)</f>
        <v>1</v>
      </c>
      <c r="U631" s="670">
        <f>IFERROR(VLOOKUP($A631,NotaDebito2_0!$N$5:$N$253,1,0),1)</f>
        <v>1</v>
      </c>
      <c r="V631" s="670">
        <f>IFERROR(VLOOKUP($A631,General!$C$5:$C$233,1,0),1)</f>
        <v>1</v>
      </c>
      <c r="W631" s="670">
        <f>IFERROR(VLOOKUP($A631,Firma!$H$5:$H$233,1,0),1)</f>
        <v>1</v>
      </c>
      <c r="X631" s="425" t="s">
        <v>1870</v>
      </c>
      <c r="Y631" s="1477" t="str">
        <f t="shared" si="9"/>
        <v/>
      </c>
    </row>
    <row r="632" spans="1:25" customFormat="1">
      <c r="A632" s="1439" t="s">
        <v>1868</v>
      </c>
      <c r="B632" s="1425" t="s">
        <v>1867</v>
      </c>
      <c r="C632" s="1425"/>
      <c r="D632" s="1425"/>
      <c r="E632" s="579"/>
      <c r="F632" s="670" t="str">
        <f>IFERROR(VLOOKUP(A632,Factura1_0!$K$5:$K$234,1,0),"1")</f>
        <v>1</v>
      </c>
      <c r="G632" s="670">
        <f>IFERROR(VLOOKUP(A632,Boleta1_0!$K$5:$K$234,1,0),1)</f>
        <v>1</v>
      </c>
      <c r="H632" s="670">
        <f>IFERROR(VLOOKUP(A632,'Servicios Públicos1_0'!$K$5:$K$233,1,0),1)</f>
        <v>1</v>
      </c>
      <c r="I632" s="670">
        <f>IFERROR(VLOOKUP(A632,'Nota de Débito1_0'!$K$5:$K$234,1,0),1)</f>
        <v>1</v>
      </c>
      <c r="J632" s="670">
        <f>IFERROR(VLOOKUP(A632,'Nota de Crédito1_0'!$K$5:$K$234,1,0),1)</f>
        <v>1</v>
      </c>
      <c r="K632" s="670">
        <f>IFERROR(VLOOKUP(A632,Retenciones1_0!$K$5:$K$234,1,0),1)</f>
        <v>1</v>
      </c>
      <c r="L632" s="670">
        <f>IFERROR(VLOOKUP(A632,Percepciones1_0!$K$5:$K$234,1,0),1)</f>
        <v>1</v>
      </c>
      <c r="M632" s="670">
        <f>IFERROR(VLOOKUP(A632,Guía1_0!$K$5:$K$235,1,0),1)</f>
        <v>1</v>
      </c>
      <c r="N632" s="670">
        <f>IFERROR(VLOOKUP(A632,'Resumen Diario1_1'!$K$5:$K$233,1,0),1)</f>
        <v>1</v>
      </c>
      <c r="O632" s="670">
        <f>IFERROR(VLOOKUP(A632,'Comunicación de Baja1_0'!$K$5:$K$233,1,0),1)</f>
        <v>1</v>
      </c>
      <c r="P632" s="670">
        <f>IFERROR(VLOOKUP(A632,'Resumen de reversiones1_0'!$K$5:$K$1000,1,0),1)</f>
        <v>1</v>
      </c>
      <c r="Q632" s="1404">
        <f>IFERROR(VLOOKUP(A632,Factura2_0!$N$5:$N$1045,1,0),1)</f>
        <v>1</v>
      </c>
      <c r="R632" s="670">
        <f>IFERROR(VLOOKUP($A632,Boleta2_0!$N$5:$N$1106,1,0),1)</f>
        <v>1</v>
      </c>
      <c r="S632" s="1404">
        <f>IFERROR(VLOOKUP($A632,'Servicios Públicos2_0'!$N$5:$N$405,1,0),1)</f>
        <v>1</v>
      </c>
      <c r="T632" s="670">
        <f>IFERROR(VLOOKUP($A632,NotaCredito2_0!$N$5:$N$256,1,0),1)</f>
        <v>1</v>
      </c>
      <c r="U632" s="670">
        <f>IFERROR(VLOOKUP($A632,NotaDebito2_0!$N$5:$N$253,1,0),1)</f>
        <v>1</v>
      </c>
      <c r="V632" s="670">
        <f>IFERROR(VLOOKUP($A632,General!$C$5:$C$233,1,0),1)</f>
        <v>1</v>
      </c>
      <c r="W632" s="670">
        <f>IFERROR(VLOOKUP($A632,Firma!$H$5:$H$233,1,0),1)</f>
        <v>1</v>
      </c>
      <c r="X632" s="425" t="s">
        <v>1868</v>
      </c>
      <c r="Y632" s="1477" t="str">
        <f t="shared" si="9"/>
        <v/>
      </c>
    </row>
    <row r="633" spans="1:25" customFormat="1">
      <c r="A633" s="1439" t="s">
        <v>1866</v>
      </c>
      <c r="B633" s="1425" t="s">
        <v>1865</v>
      </c>
      <c r="C633" s="1425"/>
      <c r="D633" s="1425"/>
      <c r="E633" s="579"/>
      <c r="F633" s="670" t="str">
        <f>IFERROR(VLOOKUP(A633,Factura1_0!$K$5:$K$234,1,0),"1")</f>
        <v>1</v>
      </c>
      <c r="G633" s="670">
        <f>IFERROR(VLOOKUP(A633,Boleta1_0!$K$5:$K$234,1,0),1)</f>
        <v>1</v>
      </c>
      <c r="H633" s="670">
        <f>IFERROR(VLOOKUP(A633,'Servicios Públicos1_0'!$K$5:$K$233,1,0),1)</f>
        <v>1</v>
      </c>
      <c r="I633" s="670">
        <f>IFERROR(VLOOKUP(A633,'Nota de Débito1_0'!$K$5:$K$234,1,0),1)</f>
        <v>1</v>
      </c>
      <c r="J633" s="670">
        <f>IFERROR(VLOOKUP(A633,'Nota de Crédito1_0'!$K$5:$K$234,1,0),1)</f>
        <v>1</v>
      </c>
      <c r="K633" s="670">
        <f>IFERROR(VLOOKUP(A633,Retenciones1_0!$K$5:$K$234,1,0),1)</f>
        <v>1</v>
      </c>
      <c r="L633" s="670">
        <f>IFERROR(VLOOKUP(A633,Percepciones1_0!$K$5:$K$234,1,0),1)</f>
        <v>1</v>
      </c>
      <c r="M633" s="670" t="str">
        <f>IFERROR(VLOOKUP(A633,Guía1_0!$K$5:$K$235,1,0),1)</f>
        <v>2566</v>
      </c>
      <c r="N633" s="670">
        <f>IFERROR(VLOOKUP(A633,'Resumen Diario1_1'!$K$5:$K$233,1,0),1)</f>
        <v>1</v>
      </c>
      <c r="O633" s="670">
        <f>IFERROR(VLOOKUP(A633,'Comunicación de Baja1_0'!$K$5:$K$233,1,0),1)</f>
        <v>1</v>
      </c>
      <c r="P633" s="670">
        <f>IFERROR(VLOOKUP(A633,'Resumen de reversiones1_0'!$K$5:$K$1000,1,0),1)</f>
        <v>1</v>
      </c>
      <c r="Q633" s="1404">
        <f>IFERROR(VLOOKUP(A633,Factura2_0!$N$5:$N$1045,1,0),1)</f>
        <v>1</v>
      </c>
      <c r="R633" s="670">
        <f>IFERROR(VLOOKUP($A633,Boleta2_0!$N$5:$N$1106,1,0),1)</f>
        <v>1</v>
      </c>
      <c r="S633" s="1404">
        <f>IFERROR(VLOOKUP($A633,'Servicios Públicos2_0'!$N$5:$N$405,1,0),1)</f>
        <v>1</v>
      </c>
      <c r="T633" s="670">
        <f>IFERROR(VLOOKUP($A633,NotaCredito2_0!$N$5:$N$256,1,0),1)</f>
        <v>1</v>
      </c>
      <c r="U633" s="670">
        <f>IFERROR(VLOOKUP($A633,NotaDebito2_0!$N$5:$N$253,1,0),1)</f>
        <v>1</v>
      </c>
      <c r="V633" s="670">
        <f>IFERROR(VLOOKUP($A633,General!$C$5:$C$233,1,0),1)</f>
        <v>1</v>
      </c>
      <c r="W633" s="670">
        <f>IFERROR(VLOOKUP($A633,Firma!$H$5:$H$233,1,0),1)</f>
        <v>1</v>
      </c>
      <c r="X633" s="425" t="s">
        <v>1866</v>
      </c>
      <c r="Y633" s="1477" t="str">
        <f t="shared" si="9"/>
        <v>2566</v>
      </c>
    </row>
    <row r="634" spans="1:25" customFormat="1">
      <c r="A634" s="1439" t="s">
        <v>1864</v>
      </c>
      <c r="B634" s="1425" t="s">
        <v>1863</v>
      </c>
      <c r="C634" s="1425"/>
      <c r="D634" s="1425"/>
      <c r="E634" s="579"/>
      <c r="F634" s="670" t="str">
        <f>IFERROR(VLOOKUP(A634,Factura1_0!$K$5:$K$234,1,0),"1")</f>
        <v>1</v>
      </c>
      <c r="G634" s="670">
        <f>IFERROR(VLOOKUP(A634,Boleta1_0!$K$5:$K$234,1,0),1)</f>
        <v>1</v>
      </c>
      <c r="H634" s="670">
        <f>IFERROR(VLOOKUP(A634,'Servicios Públicos1_0'!$K$5:$K$233,1,0),1)</f>
        <v>1</v>
      </c>
      <c r="I634" s="670">
        <f>IFERROR(VLOOKUP(A634,'Nota de Débito1_0'!$K$5:$K$234,1,0),1)</f>
        <v>1</v>
      </c>
      <c r="J634" s="670">
        <f>IFERROR(VLOOKUP(A634,'Nota de Crédito1_0'!$K$5:$K$234,1,0),1)</f>
        <v>1</v>
      </c>
      <c r="K634" s="670">
        <f>IFERROR(VLOOKUP(A634,Retenciones1_0!$K$5:$K$234,1,0),1)</f>
        <v>1</v>
      </c>
      <c r="L634" s="670">
        <f>IFERROR(VLOOKUP(A634,Percepciones1_0!$K$5:$K$234,1,0),1)</f>
        <v>1</v>
      </c>
      <c r="M634" s="670">
        <f>IFERROR(VLOOKUP(A634,Guía1_0!$K$5:$K$235,1,0),1)</f>
        <v>1</v>
      </c>
      <c r="N634" s="670">
        <f>IFERROR(VLOOKUP(A634,'Resumen Diario1_1'!$K$5:$K$233,1,0),1)</f>
        <v>1</v>
      </c>
      <c r="O634" s="670">
        <f>IFERROR(VLOOKUP(A634,'Comunicación de Baja1_0'!$K$5:$K$233,1,0),1)</f>
        <v>1</v>
      </c>
      <c r="P634" s="670">
        <f>IFERROR(VLOOKUP(A634,'Resumen de reversiones1_0'!$K$5:$K$1000,1,0),1)</f>
        <v>1</v>
      </c>
      <c r="Q634" s="1404">
        <f>IFERROR(VLOOKUP(A634,Factura2_0!$N$5:$N$1045,1,0),1)</f>
        <v>1</v>
      </c>
      <c r="R634" s="670">
        <f>IFERROR(VLOOKUP($A634,Boleta2_0!$N$5:$N$1106,1,0),1)</f>
        <v>1</v>
      </c>
      <c r="S634" s="1404">
        <f>IFERROR(VLOOKUP($A634,'Servicios Públicos2_0'!$N$5:$N$405,1,0),1)</f>
        <v>1</v>
      </c>
      <c r="T634" s="670">
        <f>IFERROR(VLOOKUP($A634,NotaCredito2_0!$N$5:$N$256,1,0),1)</f>
        <v>1</v>
      </c>
      <c r="U634" s="670">
        <f>IFERROR(VLOOKUP($A634,NotaDebito2_0!$N$5:$N$253,1,0),1)</f>
        <v>1</v>
      </c>
      <c r="V634" s="670">
        <f>IFERROR(VLOOKUP($A634,General!$C$5:$C$233,1,0),1)</f>
        <v>1</v>
      </c>
      <c r="W634" s="670">
        <f>IFERROR(VLOOKUP($A634,Firma!$H$5:$H$233,1,0),1)</f>
        <v>1</v>
      </c>
      <c r="X634" s="425" t="s">
        <v>1864</v>
      </c>
      <c r="Y634" s="1477" t="str">
        <f t="shared" si="9"/>
        <v/>
      </c>
    </row>
    <row r="635" spans="1:25" customFormat="1">
      <c r="A635" s="1439" t="s">
        <v>1862</v>
      </c>
      <c r="B635" s="1425" t="s">
        <v>1861</v>
      </c>
      <c r="C635" s="1425"/>
      <c r="D635" s="1425"/>
      <c r="E635" s="579"/>
      <c r="F635" s="670" t="str">
        <f>IFERROR(VLOOKUP(A635,Factura1_0!$K$5:$K$234,1,0),"1")</f>
        <v>1</v>
      </c>
      <c r="G635" s="670">
        <f>IFERROR(VLOOKUP(A635,Boleta1_0!$K$5:$K$234,1,0),1)</f>
        <v>1</v>
      </c>
      <c r="H635" s="670">
        <f>IFERROR(VLOOKUP(A635,'Servicios Públicos1_0'!$K$5:$K$233,1,0),1)</f>
        <v>1</v>
      </c>
      <c r="I635" s="670">
        <f>IFERROR(VLOOKUP(A635,'Nota de Débito1_0'!$K$5:$K$234,1,0),1)</f>
        <v>1</v>
      </c>
      <c r="J635" s="670">
        <f>IFERROR(VLOOKUP(A635,'Nota de Crédito1_0'!$K$5:$K$234,1,0),1)</f>
        <v>1</v>
      </c>
      <c r="K635" s="670">
        <f>IFERROR(VLOOKUP(A635,Retenciones1_0!$K$5:$K$234,1,0),1)</f>
        <v>1</v>
      </c>
      <c r="L635" s="670">
        <f>IFERROR(VLOOKUP(A635,Percepciones1_0!$K$5:$K$234,1,0),1)</f>
        <v>1</v>
      </c>
      <c r="M635" s="670">
        <f>IFERROR(VLOOKUP(A635,Guía1_0!$K$5:$K$235,1,0),1)</f>
        <v>1</v>
      </c>
      <c r="N635" s="670">
        <f>IFERROR(VLOOKUP(A635,'Resumen Diario1_1'!$K$5:$K$233,1,0),1)</f>
        <v>1</v>
      </c>
      <c r="O635" s="670">
        <f>IFERROR(VLOOKUP(A635,'Comunicación de Baja1_0'!$K$5:$K$233,1,0),1)</f>
        <v>1</v>
      </c>
      <c r="P635" s="670">
        <f>IFERROR(VLOOKUP(A635,'Resumen de reversiones1_0'!$K$5:$K$1000,1,0),1)</f>
        <v>1</v>
      </c>
      <c r="Q635" s="1404">
        <f>IFERROR(VLOOKUP(A635,Factura2_0!$N$5:$N$1045,1,0),1)</f>
        <v>1</v>
      </c>
      <c r="R635" s="670">
        <f>IFERROR(VLOOKUP($A635,Boleta2_0!$N$5:$N$1106,1,0),1)</f>
        <v>1</v>
      </c>
      <c r="S635" s="1404">
        <f>IFERROR(VLOOKUP($A635,'Servicios Públicos2_0'!$N$5:$N$405,1,0),1)</f>
        <v>1</v>
      </c>
      <c r="T635" s="670">
        <f>IFERROR(VLOOKUP($A635,NotaCredito2_0!$N$5:$N$256,1,0),1)</f>
        <v>1</v>
      </c>
      <c r="U635" s="670">
        <f>IFERROR(VLOOKUP($A635,NotaDebito2_0!$N$5:$N$253,1,0),1)</f>
        <v>1</v>
      </c>
      <c r="V635" s="670">
        <f>IFERROR(VLOOKUP($A635,General!$C$5:$C$233,1,0),1)</f>
        <v>1</v>
      </c>
      <c r="W635" s="670">
        <f>IFERROR(VLOOKUP($A635,Firma!$H$5:$H$233,1,0),1)</f>
        <v>1</v>
      </c>
      <c r="X635" s="425" t="s">
        <v>1862</v>
      </c>
      <c r="Y635" s="1477" t="str">
        <f t="shared" si="9"/>
        <v/>
      </c>
    </row>
    <row r="636" spans="1:25" customFormat="1">
      <c r="A636" s="1439" t="s">
        <v>1860</v>
      </c>
      <c r="B636" s="1425" t="s">
        <v>1859</v>
      </c>
      <c r="C636" s="1425"/>
      <c r="D636" s="1425"/>
      <c r="E636" s="579"/>
      <c r="F636" s="670" t="str">
        <f>IFERROR(VLOOKUP(A636,Factura1_0!$K$5:$K$234,1,0),"1")</f>
        <v>1</v>
      </c>
      <c r="G636" s="670">
        <f>IFERROR(VLOOKUP(A636,Boleta1_0!$K$5:$K$234,1,0),1)</f>
        <v>1</v>
      </c>
      <c r="H636" s="670">
        <f>IFERROR(VLOOKUP(A636,'Servicios Públicos1_0'!$K$5:$K$233,1,0),1)</f>
        <v>1</v>
      </c>
      <c r="I636" s="670">
        <f>IFERROR(VLOOKUP(A636,'Nota de Débito1_0'!$K$5:$K$234,1,0),1)</f>
        <v>1</v>
      </c>
      <c r="J636" s="670">
        <f>IFERROR(VLOOKUP(A636,'Nota de Crédito1_0'!$K$5:$K$234,1,0),1)</f>
        <v>1</v>
      </c>
      <c r="K636" s="670">
        <f>IFERROR(VLOOKUP(A636,Retenciones1_0!$K$5:$K$234,1,0),1)</f>
        <v>1</v>
      </c>
      <c r="L636" s="670">
        <f>IFERROR(VLOOKUP(A636,Percepciones1_0!$K$5:$K$234,1,0),1)</f>
        <v>1</v>
      </c>
      <c r="M636" s="670">
        <f>IFERROR(VLOOKUP(A636,Guía1_0!$K$5:$K$235,1,0),1)</f>
        <v>1</v>
      </c>
      <c r="N636" s="670">
        <f>IFERROR(VLOOKUP(A636,'Resumen Diario1_1'!$K$5:$K$233,1,0),1)</f>
        <v>1</v>
      </c>
      <c r="O636" s="670">
        <f>IFERROR(VLOOKUP(A636,'Comunicación de Baja1_0'!$K$5:$K$233,1,0),1)</f>
        <v>1</v>
      </c>
      <c r="P636" s="670">
        <f>IFERROR(VLOOKUP(A636,'Resumen de reversiones1_0'!$K$5:$K$1000,1,0),1)</f>
        <v>1</v>
      </c>
      <c r="Q636" s="1404">
        <f>IFERROR(VLOOKUP(A636,Factura2_0!$N$5:$N$1045,1,0),1)</f>
        <v>1</v>
      </c>
      <c r="R636" s="670">
        <f>IFERROR(VLOOKUP($A636,Boleta2_0!$N$5:$N$1106,1,0),1)</f>
        <v>1</v>
      </c>
      <c r="S636" s="1404">
        <f>IFERROR(VLOOKUP($A636,'Servicios Públicos2_0'!$N$5:$N$405,1,0),1)</f>
        <v>1</v>
      </c>
      <c r="T636" s="670">
        <f>IFERROR(VLOOKUP($A636,NotaCredito2_0!$N$5:$N$256,1,0),1)</f>
        <v>1</v>
      </c>
      <c r="U636" s="670">
        <f>IFERROR(VLOOKUP($A636,NotaDebito2_0!$N$5:$N$253,1,0),1)</f>
        <v>1</v>
      </c>
      <c r="V636" s="670">
        <f>IFERROR(VLOOKUP($A636,General!$C$5:$C$233,1,0),1)</f>
        <v>1</v>
      </c>
      <c r="W636" s="670">
        <f>IFERROR(VLOOKUP($A636,Firma!$H$5:$H$233,1,0),1)</f>
        <v>1</v>
      </c>
      <c r="X636" s="425" t="s">
        <v>1860</v>
      </c>
      <c r="Y636" s="1477" t="str">
        <f t="shared" si="9"/>
        <v/>
      </c>
    </row>
    <row r="637" spans="1:25" customFormat="1">
      <c r="A637" s="1439" t="s">
        <v>1858</v>
      </c>
      <c r="B637" s="1425" t="s">
        <v>1857</v>
      </c>
      <c r="C637" s="1425"/>
      <c r="D637" s="1425"/>
      <c r="E637" s="579"/>
      <c r="F637" s="670" t="str">
        <f>IFERROR(VLOOKUP(A637,Factura1_0!$K$5:$K$234,1,0),"1")</f>
        <v>1</v>
      </c>
      <c r="G637" s="670">
        <f>IFERROR(VLOOKUP(A637,Boleta1_0!$K$5:$K$234,1,0),1)</f>
        <v>1</v>
      </c>
      <c r="H637" s="670">
        <f>IFERROR(VLOOKUP(A637,'Servicios Públicos1_0'!$K$5:$K$233,1,0),1)</f>
        <v>1</v>
      </c>
      <c r="I637" s="670">
        <f>IFERROR(VLOOKUP(A637,'Nota de Débito1_0'!$K$5:$K$234,1,0),1)</f>
        <v>1</v>
      </c>
      <c r="J637" s="670">
        <f>IFERROR(VLOOKUP(A637,'Nota de Crédito1_0'!$K$5:$K$234,1,0),1)</f>
        <v>1</v>
      </c>
      <c r="K637" s="670">
        <f>IFERROR(VLOOKUP(A637,Retenciones1_0!$K$5:$K$234,1,0),1)</f>
        <v>1</v>
      </c>
      <c r="L637" s="670">
        <f>IFERROR(VLOOKUP(A637,Percepciones1_0!$K$5:$K$234,1,0),1)</f>
        <v>1</v>
      </c>
      <c r="M637" s="670">
        <f>IFERROR(VLOOKUP(A637,Guía1_0!$K$5:$K$235,1,0),1)</f>
        <v>1</v>
      </c>
      <c r="N637" s="670">
        <f>IFERROR(VLOOKUP(A637,'Resumen Diario1_1'!$K$5:$K$233,1,0),1)</f>
        <v>1</v>
      </c>
      <c r="O637" s="670">
        <f>IFERROR(VLOOKUP(A637,'Comunicación de Baja1_0'!$K$5:$K$233,1,0),1)</f>
        <v>1</v>
      </c>
      <c r="P637" s="670">
        <f>IFERROR(VLOOKUP(A637,'Resumen de reversiones1_0'!$K$5:$K$1000,1,0),1)</f>
        <v>1</v>
      </c>
      <c r="Q637" s="1404">
        <f>IFERROR(VLOOKUP(A637,Factura2_0!$N$5:$N$1045,1,0),1)</f>
        <v>1</v>
      </c>
      <c r="R637" s="670">
        <f>IFERROR(VLOOKUP($A637,Boleta2_0!$N$5:$N$1106,1,0),1)</f>
        <v>1</v>
      </c>
      <c r="S637" s="1404">
        <f>IFERROR(VLOOKUP($A637,'Servicios Públicos2_0'!$N$5:$N$405,1,0),1)</f>
        <v>1</v>
      </c>
      <c r="T637" s="670">
        <f>IFERROR(VLOOKUP($A637,NotaCredito2_0!$N$5:$N$256,1,0),1)</f>
        <v>1</v>
      </c>
      <c r="U637" s="670">
        <f>IFERROR(VLOOKUP($A637,NotaDebito2_0!$N$5:$N$253,1,0),1)</f>
        <v>1</v>
      </c>
      <c r="V637" s="670">
        <f>IFERROR(VLOOKUP($A637,General!$C$5:$C$233,1,0),1)</f>
        <v>1</v>
      </c>
      <c r="W637" s="670">
        <f>IFERROR(VLOOKUP($A637,Firma!$H$5:$H$233,1,0),1)</f>
        <v>1</v>
      </c>
      <c r="X637" s="425" t="s">
        <v>1858</v>
      </c>
      <c r="Y637" s="1477" t="str">
        <f t="shared" si="9"/>
        <v/>
      </c>
    </row>
    <row r="638" spans="1:25" customFormat="1">
      <c r="A638" s="1439" t="s">
        <v>1856</v>
      </c>
      <c r="B638" s="1425" t="s">
        <v>1855</v>
      </c>
      <c r="C638" s="1425"/>
      <c r="D638" s="1425"/>
      <c r="E638" s="579"/>
      <c r="F638" s="670" t="str">
        <f>IFERROR(VLOOKUP(A638,Factura1_0!$K$5:$K$234,1,0),"1")</f>
        <v>1</v>
      </c>
      <c r="G638" s="670">
        <f>IFERROR(VLOOKUP(A638,Boleta1_0!$K$5:$K$234,1,0),1)</f>
        <v>1</v>
      </c>
      <c r="H638" s="670">
        <f>IFERROR(VLOOKUP(A638,'Servicios Públicos1_0'!$K$5:$K$233,1,0),1)</f>
        <v>1</v>
      </c>
      <c r="I638" s="670">
        <f>IFERROR(VLOOKUP(A638,'Nota de Débito1_0'!$K$5:$K$234,1,0),1)</f>
        <v>1</v>
      </c>
      <c r="J638" s="670">
        <f>IFERROR(VLOOKUP(A638,'Nota de Crédito1_0'!$K$5:$K$234,1,0),1)</f>
        <v>1</v>
      </c>
      <c r="K638" s="670">
        <f>IFERROR(VLOOKUP(A638,Retenciones1_0!$K$5:$K$234,1,0),1)</f>
        <v>1</v>
      </c>
      <c r="L638" s="670">
        <f>IFERROR(VLOOKUP(A638,Percepciones1_0!$K$5:$K$234,1,0),1)</f>
        <v>1</v>
      </c>
      <c r="M638" s="670">
        <f>IFERROR(VLOOKUP(A638,Guía1_0!$K$5:$K$235,1,0),1)</f>
        <v>1</v>
      </c>
      <c r="N638" s="670">
        <f>IFERROR(VLOOKUP(A638,'Resumen Diario1_1'!$K$5:$K$233,1,0),1)</f>
        <v>1</v>
      </c>
      <c r="O638" s="670">
        <f>IFERROR(VLOOKUP(A638,'Comunicación de Baja1_0'!$K$5:$K$233,1,0),1)</f>
        <v>1</v>
      </c>
      <c r="P638" s="670">
        <f>IFERROR(VLOOKUP(A638,'Resumen de reversiones1_0'!$K$5:$K$1000,1,0),1)</f>
        <v>1</v>
      </c>
      <c r="Q638" s="1404">
        <f>IFERROR(VLOOKUP(A638,Factura2_0!$N$5:$N$1045,1,0),1)</f>
        <v>1</v>
      </c>
      <c r="R638" s="670">
        <f>IFERROR(VLOOKUP($A638,Boleta2_0!$N$5:$N$1106,1,0),1)</f>
        <v>1</v>
      </c>
      <c r="S638" s="1404">
        <f>IFERROR(VLOOKUP($A638,'Servicios Públicos2_0'!$N$5:$N$405,1,0),1)</f>
        <v>1</v>
      </c>
      <c r="T638" s="670">
        <f>IFERROR(VLOOKUP($A638,NotaCredito2_0!$N$5:$N$256,1,0),1)</f>
        <v>1</v>
      </c>
      <c r="U638" s="670">
        <f>IFERROR(VLOOKUP($A638,NotaDebito2_0!$N$5:$N$253,1,0),1)</f>
        <v>1</v>
      </c>
      <c r="V638" s="670">
        <f>IFERROR(VLOOKUP($A638,General!$C$5:$C$233,1,0),1)</f>
        <v>1</v>
      </c>
      <c r="W638" s="670">
        <f>IFERROR(VLOOKUP($A638,Firma!$H$5:$H$233,1,0),1)</f>
        <v>1</v>
      </c>
      <c r="X638" s="425" t="s">
        <v>1856</v>
      </c>
      <c r="Y638" s="1477" t="str">
        <f t="shared" si="9"/>
        <v/>
      </c>
    </row>
    <row r="639" spans="1:25" customFormat="1">
      <c r="A639" s="1439" t="s">
        <v>1854</v>
      </c>
      <c r="B639" s="1425" t="s">
        <v>1853</v>
      </c>
      <c r="C639" s="1425"/>
      <c r="D639" s="1425"/>
      <c r="E639" s="579"/>
      <c r="F639" s="670" t="str">
        <f>IFERROR(VLOOKUP(A639,Factura1_0!$K$5:$K$234,1,0),"1")</f>
        <v>1</v>
      </c>
      <c r="G639" s="670">
        <f>IFERROR(VLOOKUP(A639,Boleta1_0!$K$5:$K$234,1,0),1)</f>
        <v>1</v>
      </c>
      <c r="H639" s="670">
        <f>IFERROR(VLOOKUP(A639,'Servicios Públicos1_0'!$K$5:$K$233,1,0),1)</f>
        <v>1</v>
      </c>
      <c r="I639" s="670">
        <f>IFERROR(VLOOKUP(A639,'Nota de Débito1_0'!$K$5:$K$234,1,0),1)</f>
        <v>1</v>
      </c>
      <c r="J639" s="670">
        <f>IFERROR(VLOOKUP(A639,'Nota de Crédito1_0'!$K$5:$K$234,1,0),1)</f>
        <v>1</v>
      </c>
      <c r="K639" s="670">
        <f>IFERROR(VLOOKUP(A639,Retenciones1_0!$K$5:$K$234,1,0),1)</f>
        <v>1</v>
      </c>
      <c r="L639" s="670">
        <f>IFERROR(VLOOKUP(A639,Percepciones1_0!$K$5:$K$234,1,0),1)</f>
        <v>1</v>
      </c>
      <c r="M639" s="670">
        <f>IFERROR(VLOOKUP(A639,Guía1_0!$K$5:$K$235,1,0),1)</f>
        <v>1</v>
      </c>
      <c r="N639" s="670">
        <f>IFERROR(VLOOKUP(A639,'Resumen Diario1_1'!$K$5:$K$233,1,0),1)</f>
        <v>1</v>
      </c>
      <c r="O639" s="670">
        <f>IFERROR(VLOOKUP(A639,'Comunicación de Baja1_0'!$K$5:$K$233,1,0),1)</f>
        <v>1</v>
      </c>
      <c r="P639" s="670">
        <f>IFERROR(VLOOKUP(A639,'Resumen de reversiones1_0'!$K$5:$K$1000,1,0),1)</f>
        <v>1</v>
      </c>
      <c r="Q639" s="1404">
        <f>IFERROR(VLOOKUP(A639,Factura2_0!$N$5:$N$1045,1,0),1)</f>
        <v>1</v>
      </c>
      <c r="R639" s="670">
        <f>IFERROR(VLOOKUP($A639,Boleta2_0!$N$5:$N$1106,1,0),1)</f>
        <v>1</v>
      </c>
      <c r="S639" s="1404">
        <f>IFERROR(VLOOKUP($A639,'Servicios Públicos2_0'!$N$5:$N$405,1,0),1)</f>
        <v>1</v>
      </c>
      <c r="T639" s="670">
        <f>IFERROR(VLOOKUP($A639,NotaCredito2_0!$N$5:$N$256,1,0),1)</f>
        <v>1</v>
      </c>
      <c r="U639" s="670">
        <f>IFERROR(VLOOKUP($A639,NotaDebito2_0!$N$5:$N$253,1,0),1)</f>
        <v>1</v>
      </c>
      <c r="V639" s="670">
        <f>IFERROR(VLOOKUP($A639,General!$C$5:$C$233,1,0),1)</f>
        <v>1</v>
      </c>
      <c r="W639" s="670">
        <f>IFERROR(VLOOKUP($A639,Firma!$H$5:$H$233,1,0),1)</f>
        <v>1</v>
      </c>
      <c r="X639" s="425" t="s">
        <v>1854</v>
      </c>
      <c r="Y639" s="1477" t="str">
        <f t="shared" si="9"/>
        <v/>
      </c>
    </row>
    <row r="640" spans="1:25" customFormat="1">
      <c r="A640" s="1439" t="s">
        <v>1852</v>
      </c>
      <c r="B640" s="1425" t="s">
        <v>1851</v>
      </c>
      <c r="C640" s="1425"/>
      <c r="D640" s="1425"/>
      <c r="E640" s="579"/>
      <c r="F640" s="670" t="str">
        <f>IFERROR(VLOOKUP(A640,Factura1_0!$K$5:$K$234,1,0),"1")</f>
        <v>1</v>
      </c>
      <c r="G640" s="670">
        <f>IFERROR(VLOOKUP(A640,Boleta1_0!$K$5:$K$234,1,0),1)</f>
        <v>1</v>
      </c>
      <c r="H640" s="670">
        <f>IFERROR(VLOOKUP(A640,'Servicios Públicos1_0'!$K$5:$K$233,1,0),1)</f>
        <v>1</v>
      </c>
      <c r="I640" s="670">
        <f>IFERROR(VLOOKUP(A640,'Nota de Débito1_0'!$K$5:$K$234,1,0),1)</f>
        <v>1</v>
      </c>
      <c r="J640" s="670">
        <f>IFERROR(VLOOKUP(A640,'Nota de Crédito1_0'!$K$5:$K$234,1,0),1)</f>
        <v>1</v>
      </c>
      <c r="K640" s="670">
        <f>IFERROR(VLOOKUP(A640,Retenciones1_0!$K$5:$K$234,1,0),1)</f>
        <v>1</v>
      </c>
      <c r="L640" s="670">
        <f>IFERROR(VLOOKUP(A640,Percepciones1_0!$K$5:$K$234,1,0),1)</f>
        <v>1</v>
      </c>
      <c r="M640" s="670">
        <f>IFERROR(VLOOKUP(A640,Guía1_0!$K$5:$K$235,1,0),1)</f>
        <v>1</v>
      </c>
      <c r="N640" s="670">
        <f>IFERROR(VLOOKUP(A640,'Resumen Diario1_1'!$K$5:$K$233,1,0),1)</f>
        <v>1</v>
      </c>
      <c r="O640" s="670">
        <f>IFERROR(VLOOKUP(A640,'Comunicación de Baja1_0'!$K$5:$K$233,1,0),1)</f>
        <v>1</v>
      </c>
      <c r="P640" s="670">
        <f>IFERROR(VLOOKUP(A640,'Resumen de reversiones1_0'!$K$5:$K$1000,1,0),1)</f>
        <v>1</v>
      </c>
      <c r="Q640" s="1404">
        <f>IFERROR(VLOOKUP(A640,Factura2_0!$N$5:$N$1045,1,0),1)</f>
        <v>1</v>
      </c>
      <c r="R640" s="670">
        <f>IFERROR(VLOOKUP($A640,Boleta2_0!$N$5:$N$1106,1,0),1)</f>
        <v>1</v>
      </c>
      <c r="S640" s="1404">
        <f>IFERROR(VLOOKUP($A640,'Servicios Públicos2_0'!$N$5:$N$405,1,0),1)</f>
        <v>1</v>
      </c>
      <c r="T640" s="670">
        <f>IFERROR(VLOOKUP($A640,NotaCredito2_0!$N$5:$N$256,1,0),1)</f>
        <v>1</v>
      </c>
      <c r="U640" s="670">
        <f>IFERROR(VLOOKUP($A640,NotaDebito2_0!$N$5:$N$253,1,0),1)</f>
        <v>1</v>
      </c>
      <c r="V640" s="670">
        <f>IFERROR(VLOOKUP($A640,General!$C$5:$C$233,1,0),1)</f>
        <v>1</v>
      </c>
      <c r="W640" s="670">
        <f>IFERROR(VLOOKUP($A640,Firma!$H$5:$H$233,1,0),1)</f>
        <v>1</v>
      </c>
      <c r="X640" s="425" t="s">
        <v>1852</v>
      </c>
      <c r="Y640" s="1477" t="str">
        <f t="shared" si="9"/>
        <v/>
      </c>
    </row>
    <row r="641" spans="1:25" customFormat="1">
      <c r="A641" s="1439" t="s">
        <v>1850</v>
      </c>
      <c r="B641" s="1425" t="s">
        <v>1849</v>
      </c>
      <c r="C641" s="1425"/>
      <c r="D641" s="1425"/>
      <c r="E641" s="579"/>
      <c r="F641" s="670" t="str">
        <f>IFERROR(VLOOKUP(A641,Factura1_0!$K$5:$K$234,1,0),"1")</f>
        <v>1</v>
      </c>
      <c r="G641" s="670">
        <f>IFERROR(VLOOKUP(A641,Boleta1_0!$K$5:$K$234,1,0),1)</f>
        <v>1</v>
      </c>
      <c r="H641" s="670">
        <f>IFERROR(VLOOKUP(A641,'Servicios Públicos1_0'!$K$5:$K$233,1,0),1)</f>
        <v>1</v>
      </c>
      <c r="I641" s="670">
        <f>IFERROR(VLOOKUP(A641,'Nota de Débito1_0'!$K$5:$K$234,1,0),1)</f>
        <v>1</v>
      </c>
      <c r="J641" s="670">
        <f>IFERROR(VLOOKUP(A641,'Nota de Crédito1_0'!$K$5:$K$234,1,0),1)</f>
        <v>1</v>
      </c>
      <c r="K641" s="670">
        <f>IFERROR(VLOOKUP(A641,Retenciones1_0!$K$5:$K$234,1,0),1)</f>
        <v>1</v>
      </c>
      <c r="L641" s="670">
        <f>IFERROR(VLOOKUP(A641,Percepciones1_0!$K$5:$K$234,1,0),1)</f>
        <v>1</v>
      </c>
      <c r="M641" s="670">
        <f>IFERROR(VLOOKUP(A641,Guía1_0!$K$5:$K$235,1,0),1)</f>
        <v>1</v>
      </c>
      <c r="N641" s="670">
        <f>IFERROR(VLOOKUP(A641,'Resumen Diario1_1'!$K$5:$K$233,1,0),1)</f>
        <v>1</v>
      </c>
      <c r="O641" s="670">
        <f>IFERROR(VLOOKUP(A641,'Comunicación de Baja1_0'!$K$5:$K$233,1,0),1)</f>
        <v>1</v>
      </c>
      <c r="P641" s="670">
        <f>IFERROR(VLOOKUP(A641,'Resumen de reversiones1_0'!$K$5:$K$1000,1,0),1)</f>
        <v>1</v>
      </c>
      <c r="Q641" s="1404">
        <f>IFERROR(VLOOKUP(A641,Factura2_0!$N$5:$N$1045,1,0),1)</f>
        <v>1</v>
      </c>
      <c r="R641" s="670">
        <f>IFERROR(VLOOKUP($A641,Boleta2_0!$N$5:$N$1106,1,0),1)</f>
        <v>1</v>
      </c>
      <c r="S641" s="1404">
        <f>IFERROR(VLOOKUP($A641,'Servicios Públicos2_0'!$N$5:$N$405,1,0),1)</f>
        <v>1</v>
      </c>
      <c r="T641" s="670">
        <f>IFERROR(VLOOKUP($A641,NotaCredito2_0!$N$5:$N$256,1,0),1)</f>
        <v>1</v>
      </c>
      <c r="U641" s="670">
        <f>IFERROR(VLOOKUP($A641,NotaDebito2_0!$N$5:$N$253,1,0),1)</f>
        <v>1</v>
      </c>
      <c r="V641" s="670">
        <f>IFERROR(VLOOKUP($A641,General!$C$5:$C$233,1,0),1)</f>
        <v>1</v>
      </c>
      <c r="W641" s="670">
        <f>IFERROR(VLOOKUP($A641,Firma!$H$5:$H$233,1,0),1)</f>
        <v>1</v>
      </c>
      <c r="X641" s="425" t="s">
        <v>1850</v>
      </c>
      <c r="Y641" s="1477" t="str">
        <f t="shared" si="9"/>
        <v/>
      </c>
    </row>
    <row r="642" spans="1:25" customFormat="1">
      <c r="A642" s="1439" t="s">
        <v>1848</v>
      </c>
      <c r="B642" s="1425" t="s">
        <v>1843</v>
      </c>
      <c r="C642" s="1425"/>
      <c r="D642" s="1425"/>
      <c r="E642" s="579"/>
      <c r="F642" s="670" t="str">
        <f>IFERROR(VLOOKUP(A642,Factura1_0!$K$5:$K$234,1,0),"1")</f>
        <v>1</v>
      </c>
      <c r="G642" s="670">
        <f>IFERROR(VLOOKUP(A642,Boleta1_0!$K$5:$K$234,1,0),1)</f>
        <v>1</v>
      </c>
      <c r="H642" s="670">
        <f>IFERROR(VLOOKUP(A642,'Servicios Públicos1_0'!$K$5:$K$233,1,0),1)</f>
        <v>1</v>
      </c>
      <c r="I642" s="670">
        <f>IFERROR(VLOOKUP(A642,'Nota de Débito1_0'!$K$5:$K$234,1,0),1)</f>
        <v>1</v>
      </c>
      <c r="J642" s="670">
        <f>IFERROR(VLOOKUP(A642,'Nota de Crédito1_0'!$K$5:$K$234,1,0),1)</f>
        <v>1</v>
      </c>
      <c r="K642" s="670">
        <f>IFERROR(VLOOKUP(A642,Retenciones1_0!$K$5:$K$234,1,0),1)</f>
        <v>1</v>
      </c>
      <c r="L642" s="670">
        <f>IFERROR(VLOOKUP(A642,Percepciones1_0!$K$5:$K$234,1,0),1)</f>
        <v>1</v>
      </c>
      <c r="M642" s="670">
        <f>IFERROR(VLOOKUP(A642,Guía1_0!$K$5:$K$235,1,0),1)</f>
        <v>1</v>
      </c>
      <c r="N642" s="670">
        <f>IFERROR(VLOOKUP(A642,'Resumen Diario1_1'!$K$5:$K$233,1,0),1)</f>
        <v>1</v>
      </c>
      <c r="O642" s="670">
        <f>IFERROR(VLOOKUP(A642,'Comunicación de Baja1_0'!$K$5:$K$233,1,0),1)</f>
        <v>1</v>
      </c>
      <c r="P642" s="670">
        <f>IFERROR(VLOOKUP(A642,'Resumen de reversiones1_0'!$K$5:$K$1000,1,0),1)</f>
        <v>1</v>
      </c>
      <c r="Q642" s="1404">
        <f>IFERROR(VLOOKUP(A642,Factura2_0!$N$5:$N$1045,1,0),1)</f>
        <v>1</v>
      </c>
      <c r="R642" s="670">
        <f>IFERROR(VLOOKUP($A642,Boleta2_0!$N$5:$N$1106,1,0),1)</f>
        <v>1</v>
      </c>
      <c r="S642" s="1404">
        <f>IFERROR(VLOOKUP($A642,'Servicios Públicos2_0'!$N$5:$N$405,1,0),1)</f>
        <v>1</v>
      </c>
      <c r="T642" s="670">
        <f>IFERROR(VLOOKUP($A642,NotaCredito2_0!$N$5:$N$256,1,0),1)</f>
        <v>1</v>
      </c>
      <c r="U642" s="670">
        <f>IFERROR(VLOOKUP($A642,NotaDebito2_0!$N$5:$N$253,1,0),1)</f>
        <v>1</v>
      </c>
      <c r="V642" s="670">
        <f>IFERROR(VLOOKUP($A642,General!$C$5:$C$233,1,0),1)</f>
        <v>1</v>
      </c>
      <c r="W642" s="670">
        <f>IFERROR(VLOOKUP($A642,Firma!$H$5:$H$233,1,0),1)</f>
        <v>1</v>
      </c>
      <c r="X642" s="425" t="s">
        <v>1848</v>
      </c>
      <c r="Y642" s="1477" t="str">
        <f t="shared" si="9"/>
        <v/>
      </c>
    </row>
    <row r="643" spans="1:25" customFormat="1">
      <c r="A643" s="1439" t="s">
        <v>1847</v>
      </c>
      <c r="B643" s="1425" t="s">
        <v>1841</v>
      </c>
      <c r="C643" s="1425"/>
      <c r="D643" s="1425"/>
      <c r="E643" s="579"/>
      <c r="F643" s="670" t="str">
        <f>IFERROR(VLOOKUP(A643,Factura1_0!$K$5:$K$234,1,0),"1")</f>
        <v>1</v>
      </c>
      <c r="G643" s="670">
        <f>IFERROR(VLOOKUP(A643,Boleta1_0!$K$5:$K$234,1,0),1)</f>
        <v>1</v>
      </c>
      <c r="H643" s="670">
        <f>IFERROR(VLOOKUP(A643,'Servicios Públicos1_0'!$K$5:$K$233,1,0),1)</f>
        <v>1</v>
      </c>
      <c r="I643" s="670">
        <f>IFERROR(VLOOKUP(A643,'Nota de Débito1_0'!$K$5:$K$234,1,0),1)</f>
        <v>1</v>
      </c>
      <c r="J643" s="670">
        <f>IFERROR(VLOOKUP(A643,'Nota de Crédito1_0'!$K$5:$K$234,1,0),1)</f>
        <v>1</v>
      </c>
      <c r="K643" s="670">
        <f>IFERROR(VLOOKUP(A643,Retenciones1_0!$K$5:$K$234,1,0),1)</f>
        <v>1</v>
      </c>
      <c r="L643" s="670">
        <f>IFERROR(VLOOKUP(A643,Percepciones1_0!$K$5:$K$234,1,0),1)</f>
        <v>1</v>
      </c>
      <c r="M643" s="670">
        <f>IFERROR(VLOOKUP(A643,Guía1_0!$K$5:$K$235,1,0),1)</f>
        <v>1</v>
      </c>
      <c r="N643" s="670">
        <f>IFERROR(VLOOKUP(A643,'Resumen Diario1_1'!$K$5:$K$233,1,0),1)</f>
        <v>1</v>
      </c>
      <c r="O643" s="670">
        <f>IFERROR(VLOOKUP(A643,'Comunicación de Baja1_0'!$K$5:$K$233,1,0),1)</f>
        <v>1</v>
      </c>
      <c r="P643" s="670">
        <f>IFERROR(VLOOKUP(A643,'Resumen de reversiones1_0'!$K$5:$K$1000,1,0),1)</f>
        <v>1</v>
      </c>
      <c r="Q643" s="1404">
        <f>IFERROR(VLOOKUP(A643,Factura2_0!$N$5:$N$1045,1,0),1)</f>
        <v>1</v>
      </c>
      <c r="R643" s="670">
        <f>IFERROR(VLOOKUP($A643,Boleta2_0!$N$5:$N$1106,1,0),1)</f>
        <v>1</v>
      </c>
      <c r="S643" s="1404">
        <f>IFERROR(VLOOKUP($A643,'Servicios Públicos2_0'!$N$5:$N$405,1,0),1)</f>
        <v>1</v>
      </c>
      <c r="T643" s="670">
        <f>IFERROR(VLOOKUP($A643,NotaCredito2_0!$N$5:$N$256,1,0),1)</f>
        <v>1</v>
      </c>
      <c r="U643" s="670">
        <f>IFERROR(VLOOKUP($A643,NotaDebito2_0!$N$5:$N$253,1,0),1)</f>
        <v>1</v>
      </c>
      <c r="V643" s="670">
        <f>IFERROR(VLOOKUP($A643,General!$C$5:$C$233,1,0),1)</f>
        <v>1</v>
      </c>
      <c r="W643" s="670">
        <f>IFERROR(VLOOKUP($A643,Firma!$H$5:$H$233,1,0),1)</f>
        <v>1</v>
      </c>
      <c r="X643" s="425" t="s">
        <v>1847</v>
      </c>
      <c r="Y643" s="1477" t="str">
        <f t="shared" si="9"/>
        <v/>
      </c>
    </row>
    <row r="644" spans="1:25" customFormat="1">
      <c r="A644" s="1439" t="s">
        <v>1846</v>
      </c>
      <c r="B644" s="1425" t="s">
        <v>1845</v>
      </c>
      <c r="C644" s="1425"/>
      <c r="D644" s="1425"/>
      <c r="E644" s="579"/>
      <c r="F644" s="670" t="str">
        <f>IFERROR(VLOOKUP(A644,Factura1_0!$K$5:$K$234,1,0),"1")</f>
        <v>1</v>
      </c>
      <c r="G644" s="670">
        <f>IFERROR(VLOOKUP(A644,Boleta1_0!$K$5:$K$234,1,0),1)</f>
        <v>1</v>
      </c>
      <c r="H644" s="670">
        <f>IFERROR(VLOOKUP(A644,'Servicios Públicos1_0'!$K$5:$K$233,1,0),1)</f>
        <v>1</v>
      </c>
      <c r="I644" s="670">
        <f>IFERROR(VLOOKUP(A644,'Nota de Débito1_0'!$K$5:$K$234,1,0),1)</f>
        <v>1</v>
      </c>
      <c r="J644" s="670">
        <f>IFERROR(VLOOKUP(A644,'Nota de Crédito1_0'!$K$5:$K$234,1,0),1)</f>
        <v>1</v>
      </c>
      <c r="K644" s="670">
        <f>IFERROR(VLOOKUP(A644,Retenciones1_0!$K$5:$K$234,1,0),1)</f>
        <v>1</v>
      </c>
      <c r="L644" s="670">
        <f>IFERROR(VLOOKUP(A644,Percepciones1_0!$K$5:$K$234,1,0),1)</f>
        <v>1</v>
      </c>
      <c r="M644" s="670">
        <f>IFERROR(VLOOKUP(A644,Guía1_0!$K$5:$K$235,1,0),1)</f>
        <v>1</v>
      </c>
      <c r="N644" s="670">
        <f>IFERROR(VLOOKUP(A644,'Resumen Diario1_1'!$K$5:$K$233,1,0),1)</f>
        <v>1</v>
      </c>
      <c r="O644" s="670">
        <f>IFERROR(VLOOKUP(A644,'Comunicación de Baja1_0'!$K$5:$K$233,1,0),1)</f>
        <v>1</v>
      </c>
      <c r="P644" s="670">
        <f>IFERROR(VLOOKUP(A644,'Resumen de reversiones1_0'!$K$5:$K$1000,1,0),1)</f>
        <v>1</v>
      </c>
      <c r="Q644" s="1404">
        <f>IFERROR(VLOOKUP(A644,Factura2_0!$N$5:$N$1045,1,0),1)</f>
        <v>1</v>
      </c>
      <c r="R644" s="670">
        <f>IFERROR(VLOOKUP($A644,Boleta2_0!$N$5:$N$1106,1,0),1)</f>
        <v>1</v>
      </c>
      <c r="S644" s="1404">
        <f>IFERROR(VLOOKUP($A644,'Servicios Públicos2_0'!$N$5:$N$405,1,0),1)</f>
        <v>1</v>
      </c>
      <c r="T644" s="670">
        <f>IFERROR(VLOOKUP($A644,NotaCredito2_0!$N$5:$N$256,1,0),1)</f>
        <v>1</v>
      </c>
      <c r="U644" s="670">
        <f>IFERROR(VLOOKUP($A644,NotaDebito2_0!$N$5:$N$253,1,0),1)</f>
        <v>1</v>
      </c>
      <c r="V644" s="670">
        <f>IFERROR(VLOOKUP($A644,General!$C$5:$C$233,1,0),1)</f>
        <v>1</v>
      </c>
      <c r="W644" s="670">
        <f>IFERROR(VLOOKUP($A644,Firma!$H$5:$H$233,1,0),1)</f>
        <v>1</v>
      </c>
      <c r="X644" s="425" t="s">
        <v>1846</v>
      </c>
      <c r="Y644" s="1477" t="str">
        <f t="shared" si="9"/>
        <v/>
      </c>
    </row>
    <row r="645" spans="1:25" customFormat="1">
      <c r="A645" s="1439" t="s">
        <v>1844</v>
      </c>
      <c r="B645" s="1425" t="s">
        <v>1843</v>
      </c>
      <c r="C645" s="1425"/>
      <c r="D645" s="1425"/>
      <c r="E645" s="579"/>
      <c r="F645" s="670" t="str">
        <f>IFERROR(VLOOKUP(A645,Factura1_0!$K$5:$K$234,1,0),"1")</f>
        <v>1</v>
      </c>
      <c r="G645" s="670">
        <f>IFERROR(VLOOKUP(A645,Boleta1_0!$K$5:$K$234,1,0),1)</f>
        <v>1</v>
      </c>
      <c r="H645" s="670">
        <f>IFERROR(VLOOKUP(A645,'Servicios Públicos1_0'!$K$5:$K$233,1,0),1)</f>
        <v>1</v>
      </c>
      <c r="I645" s="670">
        <f>IFERROR(VLOOKUP(A645,'Nota de Débito1_0'!$K$5:$K$234,1,0),1)</f>
        <v>1</v>
      </c>
      <c r="J645" s="670">
        <f>IFERROR(VLOOKUP(A645,'Nota de Crédito1_0'!$K$5:$K$234,1,0),1)</f>
        <v>1</v>
      </c>
      <c r="K645" s="670">
        <f>IFERROR(VLOOKUP(A645,Retenciones1_0!$K$5:$K$234,1,0),1)</f>
        <v>1</v>
      </c>
      <c r="L645" s="670">
        <f>IFERROR(VLOOKUP(A645,Percepciones1_0!$K$5:$K$234,1,0),1)</f>
        <v>1</v>
      </c>
      <c r="M645" s="670">
        <f>IFERROR(VLOOKUP(A645,Guía1_0!$K$5:$K$235,1,0),1)</f>
        <v>1</v>
      </c>
      <c r="N645" s="670">
        <f>IFERROR(VLOOKUP(A645,'Resumen Diario1_1'!$K$5:$K$233,1,0),1)</f>
        <v>1</v>
      </c>
      <c r="O645" s="670">
        <f>IFERROR(VLOOKUP(A645,'Comunicación de Baja1_0'!$K$5:$K$233,1,0),1)</f>
        <v>1</v>
      </c>
      <c r="P645" s="670">
        <f>IFERROR(VLOOKUP(A645,'Resumen de reversiones1_0'!$K$5:$K$1000,1,0),1)</f>
        <v>1</v>
      </c>
      <c r="Q645" s="1404">
        <f>IFERROR(VLOOKUP(A645,Factura2_0!$N$5:$N$1045,1,0),1)</f>
        <v>1</v>
      </c>
      <c r="R645" s="670">
        <f>IFERROR(VLOOKUP($A645,Boleta2_0!$N$5:$N$1106,1,0),1)</f>
        <v>1</v>
      </c>
      <c r="S645" s="1404">
        <f>IFERROR(VLOOKUP($A645,'Servicios Públicos2_0'!$N$5:$N$405,1,0),1)</f>
        <v>1</v>
      </c>
      <c r="T645" s="670">
        <f>IFERROR(VLOOKUP($A645,NotaCredito2_0!$N$5:$N$256,1,0),1)</f>
        <v>1</v>
      </c>
      <c r="U645" s="670">
        <f>IFERROR(VLOOKUP($A645,NotaDebito2_0!$N$5:$N$253,1,0),1)</f>
        <v>1</v>
      </c>
      <c r="V645" s="670">
        <f>IFERROR(VLOOKUP($A645,General!$C$5:$C$233,1,0),1)</f>
        <v>1</v>
      </c>
      <c r="W645" s="670">
        <f>IFERROR(VLOOKUP($A645,Firma!$H$5:$H$233,1,0),1)</f>
        <v>1</v>
      </c>
      <c r="X645" s="425" t="s">
        <v>1844</v>
      </c>
      <c r="Y645" s="1477" t="str">
        <f t="shared" si="9"/>
        <v/>
      </c>
    </row>
    <row r="646" spans="1:25" customFormat="1">
      <c r="A646" s="1439" t="s">
        <v>1842</v>
      </c>
      <c r="B646" s="1425" t="s">
        <v>1841</v>
      </c>
      <c r="C646" s="1425"/>
      <c r="D646" s="1425"/>
      <c r="E646" s="579"/>
      <c r="F646" s="670" t="str">
        <f>IFERROR(VLOOKUP(A646,Factura1_0!$K$5:$K$234,1,0),"1")</f>
        <v>1</v>
      </c>
      <c r="G646" s="670">
        <f>IFERROR(VLOOKUP(A646,Boleta1_0!$K$5:$K$234,1,0),1)</f>
        <v>1</v>
      </c>
      <c r="H646" s="670">
        <f>IFERROR(VLOOKUP(A646,'Servicios Públicos1_0'!$K$5:$K$233,1,0),1)</f>
        <v>1</v>
      </c>
      <c r="I646" s="670">
        <f>IFERROR(VLOOKUP(A646,'Nota de Débito1_0'!$K$5:$K$234,1,0),1)</f>
        <v>1</v>
      </c>
      <c r="J646" s="670">
        <f>IFERROR(VLOOKUP(A646,'Nota de Crédito1_0'!$K$5:$K$234,1,0),1)</f>
        <v>1</v>
      </c>
      <c r="K646" s="670">
        <f>IFERROR(VLOOKUP(A646,Retenciones1_0!$K$5:$K$234,1,0),1)</f>
        <v>1</v>
      </c>
      <c r="L646" s="670">
        <f>IFERROR(VLOOKUP(A646,Percepciones1_0!$K$5:$K$234,1,0),1)</f>
        <v>1</v>
      </c>
      <c r="M646" s="670">
        <f>IFERROR(VLOOKUP(A646,Guía1_0!$K$5:$K$235,1,0),1)</f>
        <v>1</v>
      </c>
      <c r="N646" s="670">
        <f>IFERROR(VLOOKUP(A646,'Resumen Diario1_1'!$K$5:$K$233,1,0),1)</f>
        <v>1</v>
      </c>
      <c r="O646" s="670">
        <f>IFERROR(VLOOKUP(A646,'Comunicación de Baja1_0'!$K$5:$K$233,1,0),1)</f>
        <v>1</v>
      </c>
      <c r="P646" s="670">
        <f>IFERROR(VLOOKUP(A646,'Resumen de reversiones1_0'!$K$5:$K$1000,1,0),1)</f>
        <v>1</v>
      </c>
      <c r="Q646" s="1404">
        <f>IFERROR(VLOOKUP(A646,Factura2_0!$N$5:$N$1045,1,0),1)</f>
        <v>1</v>
      </c>
      <c r="R646" s="670">
        <f>IFERROR(VLOOKUP($A646,Boleta2_0!$N$5:$N$1106,1,0),1)</f>
        <v>1</v>
      </c>
      <c r="S646" s="1404">
        <f>IFERROR(VLOOKUP($A646,'Servicios Públicos2_0'!$N$5:$N$405,1,0),1)</f>
        <v>1</v>
      </c>
      <c r="T646" s="670">
        <f>IFERROR(VLOOKUP($A646,NotaCredito2_0!$N$5:$N$256,1,0),1)</f>
        <v>1</v>
      </c>
      <c r="U646" s="670">
        <f>IFERROR(VLOOKUP($A646,NotaDebito2_0!$N$5:$N$253,1,0),1)</f>
        <v>1</v>
      </c>
      <c r="V646" s="670">
        <f>IFERROR(VLOOKUP($A646,General!$C$5:$C$233,1,0),1)</f>
        <v>1</v>
      </c>
      <c r="W646" s="670">
        <f>IFERROR(VLOOKUP($A646,Firma!$H$5:$H$233,1,0),1)</f>
        <v>1</v>
      </c>
      <c r="X646" s="425" t="s">
        <v>1842</v>
      </c>
      <c r="Y646" s="1477" t="str">
        <f t="shared" ref="Y646:Y709" si="10">IF(SUM(F646:W646)=17,"",X646)</f>
        <v/>
      </c>
    </row>
    <row r="647" spans="1:25" customFormat="1">
      <c r="A647" s="1439" t="s">
        <v>1840</v>
      </c>
      <c r="B647" s="1425" t="s">
        <v>1839</v>
      </c>
      <c r="C647" s="1425"/>
      <c r="D647" s="1425"/>
      <c r="E647" s="579"/>
      <c r="F647" s="670" t="str">
        <f>IFERROR(VLOOKUP(A647,Factura1_0!$K$5:$K$234,1,0),"1")</f>
        <v>1</v>
      </c>
      <c r="G647" s="670">
        <f>IFERROR(VLOOKUP(A647,Boleta1_0!$K$5:$K$234,1,0),1)</f>
        <v>1</v>
      </c>
      <c r="H647" s="670">
        <f>IFERROR(VLOOKUP(A647,'Servicios Públicos1_0'!$K$5:$K$233,1,0),1)</f>
        <v>1</v>
      </c>
      <c r="I647" s="670">
        <f>IFERROR(VLOOKUP(A647,'Nota de Débito1_0'!$K$5:$K$234,1,0),1)</f>
        <v>1</v>
      </c>
      <c r="J647" s="670">
        <f>IFERROR(VLOOKUP(A647,'Nota de Crédito1_0'!$K$5:$K$234,1,0),1)</f>
        <v>1</v>
      </c>
      <c r="K647" s="670">
        <f>IFERROR(VLOOKUP(A647,Retenciones1_0!$K$5:$K$234,1,0),1)</f>
        <v>1</v>
      </c>
      <c r="L647" s="670">
        <f>IFERROR(VLOOKUP(A647,Percepciones1_0!$K$5:$K$234,1,0),1)</f>
        <v>1</v>
      </c>
      <c r="M647" s="670">
        <f>IFERROR(VLOOKUP(A647,Guía1_0!$K$5:$K$235,1,0),1)</f>
        <v>1</v>
      </c>
      <c r="N647" s="670">
        <f>IFERROR(VLOOKUP(A647,'Resumen Diario1_1'!$K$5:$K$233,1,0),1)</f>
        <v>1</v>
      </c>
      <c r="O647" s="670">
        <f>IFERROR(VLOOKUP(A647,'Comunicación de Baja1_0'!$K$5:$K$233,1,0),1)</f>
        <v>1</v>
      </c>
      <c r="P647" s="670">
        <f>IFERROR(VLOOKUP(A647,'Resumen de reversiones1_0'!$K$5:$K$1000,1,0),1)</f>
        <v>1</v>
      </c>
      <c r="Q647" s="1404">
        <f>IFERROR(VLOOKUP(A647,Factura2_0!$N$5:$N$1045,1,0),1)</f>
        <v>1</v>
      </c>
      <c r="R647" s="670">
        <f>IFERROR(VLOOKUP($A647,Boleta2_0!$N$5:$N$1106,1,0),1)</f>
        <v>1</v>
      </c>
      <c r="S647" s="1404">
        <f>IFERROR(VLOOKUP($A647,'Servicios Públicos2_0'!$N$5:$N$405,1,0),1)</f>
        <v>1</v>
      </c>
      <c r="T647" s="670" t="str">
        <f>IFERROR(VLOOKUP($A647,NotaCredito2_0!$N$5:$N$256,1,0),1)</f>
        <v>2580</v>
      </c>
      <c r="U647" s="670" t="str">
        <f>IFERROR(VLOOKUP($A647,NotaDebito2_0!$N$5:$N$253,1,0),1)</f>
        <v>2580</v>
      </c>
      <c r="V647" s="670">
        <f>IFERROR(VLOOKUP($A647,General!$C$5:$C$233,1,0),1)</f>
        <v>1</v>
      </c>
      <c r="W647" s="670">
        <f>IFERROR(VLOOKUP($A647,Firma!$H$5:$H$233,1,0),1)</f>
        <v>1</v>
      </c>
      <c r="X647" s="425" t="s">
        <v>1840</v>
      </c>
      <c r="Y647" s="1477" t="str">
        <f t="shared" si="10"/>
        <v>2580</v>
      </c>
    </row>
    <row r="648" spans="1:25" customFormat="1">
      <c r="A648" s="1439" t="s">
        <v>1838</v>
      </c>
      <c r="B648" s="1425" t="s">
        <v>1837</v>
      </c>
      <c r="C648" s="1425"/>
      <c r="D648" s="1425"/>
      <c r="E648" s="579"/>
      <c r="F648" s="670" t="str">
        <f>IFERROR(VLOOKUP(A648,Factura1_0!$K$5:$K$234,1,0),"1")</f>
        <v>1</v>
      </c>
      <c r="G648" s="670">
        <f>IFERROR(VLOOKUP(A648,Boleta1_0!$K$5:$K$234,1,0),1)</f>
        <v>1</v>
      </c>
      <c r="H648" s="670">
        <f>IFERROR(VLOOKUP(A648,'Servicios Públicos1_0'!$K$5:$K$233,1,0),1)</f>
        <v>1</v>
      </c>
      <c r="I648" s="670">
        <f>IFERROR(VLOOKUP(A648,'Nota de Débito1_0'!$K$5:$K$234,1,0),1)</f>
        <v>1</v>
      </c>
      <c r="J648" s="670">
        <f>IFERROR(VLOOKUP(A648,'Nota de Crédito1_0'!$K$5:$K$234,1,0),1)</f>
        <v>1</v>
      </c>
      <c r="K648" s="670" t="str">
        <f>IFERROR(VLOOKUP(A648,Retenciones1_0!$K$5:$K$234,1,0),1)</f>
        <v>2600</v>
      </c>
      <c r="L648" s="670" t="str">
        <f>IFERROR(VLOOKUP(A648,Percepciones1_0!$K$5:$K$234,1,0),1)</f>
        <v>2600</v>
      </c>
      <c r="M648" s="670">
        <f>IFERROR(VLOOKUP(A648,Guía1_0!$K$5:$K$235,1,0),1)</f>
        <v>1</v>
      </c>
      <c r="N648" s="670" t="str">
        <f>IFERROR(VLOOKUP(A648,'Resumen Diario1_1'!$K$5:$K$233,1,0),1)</f>
        <v>2600</v>
      </c>
      <c r="O648" s="670">
        <f>IFERROR(VLOOKUP(A648,'Comunicación de Baja1_0'!$K$5:$K$233,1,0),1)</f>
        <v>1</v>
      </c>
      <c r="P648" s="670">
        <f>IFERROR(VLOOKUP(A648,'Resumen de reversiones1_0'!$K$5:$K$1000,1,0),1)</f>
        <v>1</v>
      </c>
      <c r="Q648" s="1404">
        <f>IFERROR(VLOOKUP(A648,Factura2_0!$N$5:$N$1045,1,0),1)</f>
        <v>1</v>
      </c>
      <c r="R648" s="670">
        <f>IFERROR(VLOOKUP($A648,Boleta2_0!$N$5:$N$1106,1,0),1)</f>
        <v>1</v>
      </c>
      <c r="S648" s="1404">
        <f>IFERROR(VLOOKUP($A648,'Servicios Públicos2_0'!$N$5:$N$405,1,0),1)</f>
        <v>1</v>
      </c>
      <c r="T648" s="670">
        <f>IFERROR(VLOOKUP($A648,NotaCredito2_0!$N$5:$N$256,1,0),1)</f>
        <v>1</v>
      </c>
      <c r="U648" s="670">
        <f>IFERROR(VLOOKUP($A648,NotaDebito2_0!$N$5:$N$253,1,0),1)</f>
        <v>1</v>
      </c>
      <c r="V648" s="670">
        <f>IFERROR(VLOOKUP($A648,General!$C$5:$C$233,1,0),1)</f>
        <v>1</v>
      </c>
      <c r="W648" s="670">
        <f>IFERROR(VLOOKUP($A648,Firma!$H$5:$H$233,1,0),1)</f>
        <v>1</v>
      </c>
      <c r="X648" s="425" t="s">
        <v>1838</v>
      </c>
      <c r="Y648" s="1477" t="str">
        <f t="shared" si="10"/>
        <v>2600</v>
      </c>
    </row>
    <row r="649" spans="1:25" customFormat="1">
      <c r="A649" s="1439" t="s">
        <v>1836</v>
      </c>
      <c r="B649" s="1425" t="s">
        <v>1835</v>
      </c>
      <c r="C649" s="1425"/>
      <c r="D649" s="1425"/>
      <c r="E649" s="579"/>
      <c r="F649" s="670" t="str">
        <f>IFERROR(VLOOKUP(A649,Factura1_0!$K$5:$K$234,1,0),"1")</f>
        <v>1</v>
      </c>
      <c r="G649" s="670">
        <f>IFERROR(VLOOKUP(A649,Boleta1_0!$K$5:$K$234,1,0),1)</f>
        <v>1</v>
      </c>
      <c r="H649" s="670">
        <f>IFERROR(VLOOKUP(A649,'Servicios Públicos1_0'!$K$5:$K$233,1,0),1)</f>
        <v>1</v>
      </c>
      <c r="I649" s="670">
        <f>IFERROR(VLOOKUP(A649,'Nota de Débito1_0'!$K$5:$K$234,1,0),1)</f>
        <v>1</v>
      </c>
      <c r="J649" s="670">
        <f>IFERROR(VLOOKUP(A649,'Nota de Crédito1_0'!$K$5:$K$234,1,0),1)</f>
        <v>1</v>
      </c>
      <c r="K649" s="670">
        <f>IFERROR(VLOOKUP(A649,Retenciones1_0!$K$5:$K$234,1,0),1)</f>
        <v>1</v>
      </c>
      <c r="L649" s="670">
        <f>IFERROR(VLOOKUP(A649,Percepciones1_0!$K$5:$K$234,1,0),1)</f>
        <v>1</v>
      </c>
      <c r="M649" s="670">
        <f>IFERROR(VLOOKUP(A649,Guía1_0!$K$5:$K$235,1,0),1)</f>
        <v>1</v>
      </c>
      <c r="N649" s="670" t="str">
        <f>IFERROR(VLOOKUP(A649,'Resumen Diario1_1'!$K$5:$K$233,1,0),1)</f>
        <v>2601</v>
      </c>
      <c r="O649" s="670">
        <f>IFERROR(VLOOKUP(A649,'Comunicación de Baja1_0'!$K$5:$K$233,1,0),1)</f>
        <v>1</v>
      </c>
      <c r="P649" s="670">
        <f>IFERROR(VLOOKUP(A649,'Resumen de reversiones1_0'!$K$5:$K$1000,1,0),1)</f>
        <v>1</v>
      </c>
      <c r="Q649" s="1404">
        <f>IFERROR(VLOOKUP(A649,Factura2_0!$N$5:$N$1045,1,0),1)</f>
        <v>1</v>
      </c>
      <c r="R649" s="670">
        <f>IFERROR(VLOOKUP($A649,Boleta2_0!$N$5:$N$1106,1,0),1)</f>
        <v>1</v>
      </c>
      <c r="S649" s="1404">
        <f>IFERROR(VLOOKUP($A649,'Servicios Públicos2_0'!$N$5:$N$405,1,0),1)</f>
        <v>1</v>
      </c>
      <c r="T649" s="670">
        <f>IFERROR(VLOOKUP($A649,NotaCredito2_0!$N$5:$N$256,1,0),1)</f>
        <v>1</v>
      </c>
      <c r="U649" s="670">
        <f>IFERROR(VLOOKUP($A649,NotaDebito2_0!$N$5:$N$253,1,0),1)</f>
        <v>1</v>
      </c>
      <c r="V649" s="670">
        <f>IFERROR(VLOOKUP($A649,General!$C$5:$C$233,1,0),1)</f>
        <v>1</v>
      </c>
      <c r="W649" s="670">
        <f>IFERROR(VLOOKUP($A649,Firma!$H$5:$H$233,1,0),1)</f>
        <v>1</v>
      </c>
      <c r="X649" s="425" t="s">
        <v>1836</v>
      </c>
      <c r="Y649" s="1477" t="str">
        <f t="shared" si="10"/>
        <v>2601</v>
      </c>
    </row>
    <row r="650" spans="1:25" customFormat="1">
      <c r="A650" s="1439" t="s">
        <v>1834</v>
      </c>
      <c r="B650" s="1425" t="s">
        <v>684</v>
      </c>
      <c r="C650" s="1425"/>
      <c r="D650" s="1425"/>
      <c r="E650" s="579"/>
      <c r="F650" s="670" t="str">
        <f>IFERROR(VLOOKUP(A650,Factura1_0!$K$5:$K$234,1,0),"1")</f>
        <v>1</v>
      </c>
      <c r="G650" s="670">
        <f>IFERROR(VLOOKUP(A650,Boleta1_0!$K$5:$K$234,1,0),1)</f>
        <v>1</v>
      </c>
      <c r="H650" s="670">
        <f>IFERROR(VLOOKUP(A650,'Servicios Públicos1_0'!$K$5:$K$233,1,0),1)</f>
        <v>1</v>
      </c>
      <c r="I650" s="670">
        <f>IFERROR(VLOOKUP(A650,'Nota de Débito1_0'!$K$5:$K$234,1,0),1)</f>
        <v>1</v>
      </c>
      <c r="J650" s="670">
        <f>IFERROR(VLOOKUP(A650,'Nota de Crédito1_0'!$K$5:$K$234,1,0),1)</f>
        <v>1</v>
      </c>
      <c r="K650" s="670">
        <f>IFERROR(VLOOKUP(A650,Retenciones1_0!$K$5:$K$234,1,0),1)</f>
        <v>1</v>
      </c>
      <c r="L650" s="670" t="str">
        <f>IFERROR(VLOOKUP(A650,Percepciones1_0!$K$5:$K$234,1,0),1)</f>
        <v>2602</v>
      </c>
      <c r="M650" s="670">
        <f>IFERROR(VLOOKUP(A650,Guía1_0!$K$5:$K$235,1,0),1)</f>
        <v>1</v>
      </c>
      <c r="N650" s="670">
        <f>IFERROR(VLOOKUP(A650,'Resumen Diario1_1'!$K$5:$K$233,1,0),1)</f>
        <v>1</v>
      </c>
      <c r="O650" s="670">
        <f>IFERROR(VLOOKUP(A650,'Comunicación de Baja1_0'!$K$5:$K$233,1,0),1)</f>
        <v>1</v>
      </c>
      <c r="P650" s="670">
        <f>IFERROR(VLOOKUP(A650,'Resumen de reversiones1_0'!$K$5:$K$1000,1,0),1)</f>
        <v>1</v>
      </c>
      <c r="Q650" s="1404">
        <f>IFERROR(VLOOKUP(A650,Factura2_0!$N$5:$N$1045,1,0),1)</f>
        <v>1</v>
      </c>
      <c r="R650" s="670">
        <f>IFERROR(VLOOKUP($A650,Boleta2_0!$N$5:$N$1106,1,0),1)</f>
        <v>1</v>
      </c>
      <c r="S650" s="1404">
        <f>IFERROR(VLOOKUP($A650,'Servicios Públicos2_0'!$N$5:$N$405,1,0),1)</f>
        <v>1</v>
      </c>
      <c r="T650" s="670">
        <f>IFERROR(VLOOKUP($A650,NotaCredito2_0!$N$5:$N$256,1,0),1)</f>
        <v>1</v>
      </c>
      <c r="U650" s="670">
        <f>IFERROR(VLOOKUP($A650,NotaDebito2_0!$N$5:$N$253,1,0),1)</f>
        <v>1</v>
      </c>
      <c r="V650" s="670">
        <f>IFERROR(VLOOKUP($A650,General!$C$5:$C$233,1,0),1)</f>
        <v>1</v>
      </c>
      <c r="W650" s="670">
        <f>IFERROR(VLOOKUP($A650,Firma!$H$5:$H$233,1,0),1)</f>
        <v>1</v>
      </c>
      <c r="X650" s="425" t="s">
        <v>1834</v>
      </c>
      <c r="Y650" s="1477" t="str">
        <f t="shared" si="10"/>
        <v>2602</v>
      </c>
    </row>
    <row r="651" spans="1:25" customFormat="1">
      <c r="A651" s="1439" t="s">
        <v>1833</v>
      </c>
      <c r="B651" s="1425" t="s">
        <v>1053</v>
      </c>
      <c r="C651" s="1425"/>
      <c r="D651" s="1425"/>
      <c r="E651" s="579"/>
      <c r="F651" s="670" t="str">
        <f>IFERROR(VLOOKUP(A651,Factura1_0!$K$5:$K$234,1,0),"1")</f>
        <v>1</v>
      </c>
      <c r="G651" s="670">
        <f>IFERROR(VLOOKUP(A651,Boleta1_0!$K$5:$K$234,1,0),1)</f>
        <v>1</v>
      </c>
      <c r="H651" s="670">
        <f>IFERROR(VLOOKUP(A651,'Servicios Públicos1_0'!$K$5:$K$233,1,0),1)</f>
        <v>1</v>
      </c>
      <c r="I651" s="670">
        <f>IFERROR(VLOOKUP(A651,'Nota de Débito1_0'!$K$5:$K$234,1,0),1)</f>
        <v>1</v>
      </c>
      <c r="J651" s="670">
        <f>IFERROR(VLOOKUP(A651,'Nota de Crédito1_0'!$K$5:$K$234,1,0),1)</f>
        <v>1</v>
      </c>
      <c r="K651" s="670">
        <f>IFERROR(VLOOKUP(A651,Retenciones1_0!$K$5:$K$234,1,0),1)</f>
        <v>1</v>
      </c>
      <c r="L651" s="670" t="str">
        <f>IFERROR(VLOOKUP(A651,Percepciones1_0!$K$5:$K$234,1,0),1)</f>
        <v>2603</v>
      </c>
      <c r="M651" s="670">
        <f>IFERROR(VLOOKUP(A651,Guía1_0!$K$5:$K$235,1,0),1)</f>
        <v>1</v>
      </c>
      <c r="N651" s="670">
        <f>IFERROR(VLOOKUP(A651,'Resumen Diario1_1'!$K$5:$K$233,1,0),1)</f>
        <v>1</v>
      </c>
      <c r="O651" s="670">
        <f>IFERROR(VLOOKUP(A651,'Comunicación de Baja1_0'!$K$5:$K$233,1,0),1)</f>
        <v>1</v>
      </c>
      <c r="P651" s="670">
        <f>IFERROR(VLOOKUP(A651,'Resumen de reversiones1_0'!$K$5:$K$1000,1,0),1)</f>
        <v>1</v>
      </c>
      <c r="Q651" s="1404">
        <f>IFERROR(VLOOKUP(A651,Factura2_0!$N$5:$N$1045,1,0),1)</f>
        <v>1</v>
      </c>
      <c r="R651" s="670">
        <f>IFERROR(VLOOKUP($A651,Boleta2_0!$N$5:$N$1106,1,0),1)</f>
        <v>1</v>
      </c>
      <c r="S651" s="1404">
        <f>IFERROR(VLOOKUP($A651,'Servicios Públicos2_0'!$N$5:$N$405,1,0),1)</f>
        <v>1</v>
      </c>
      <c r="T651" s="670">
        <f>IFERROR(VLOOKUP($A651,NotaCredito2_0!$N$5:$N$256,1,0),1)</f>
        <v>1</v>
      </c>
      <c r="U651" s="670">
        <f>IFERROR(VLOOKUP($A651,NotaDebito2_0!$N$5:$N$253,1,0),1)</f>
        <v>1</v>
      </c>
      <c r="V651" s="670">
        <f>IFERROR(VLOOKUP($A651,General!$C$5:$C$233,1,0),1)</f>
        <v>1</v>
      </c>
      <c r="W651" s="670">
        <f>IFERROR(VLOOKUP($A651,Firma!$H$5:$H$233,1,0),1)</f>
        <v>1</v>
      </c>
      <c r="X651" s="425" t="s">
        <v>1833</v>
      </c>
      <c r="Y651" s="1477" t="str">
        <f t="shared" si="10"/>
        <v>2603</v>
      </c>
    </row>
    <row r="652" spans="1:25" customFormat="1">
      <c r="A652" s="1439" t="s">
        <v>1832</v>
      </c>
      <c r="B652" s="1425" t="s">
        <v>1831</v>
      </c>
      <c r="C652" s="1425"/>
      <c r="D652" s="1425"/>
      <c r="E652" s="579"/>
      <c r="F652" s="670" t="str">
        <f>IFERROR(VLOOKUP(A652,Factura1_0!$K$5:$K$234,1,0),"1")</f>
        <v>1</v>
      </c>
      <c r="G652" s="670">
        <f>IFERROR(VLOOKUP(A652,Boleta1_0!$K$5:$K$234,1,0),1)</f>
        <v>1</v>
      </c>
      <c r="H652" s="670">
        <f>IFERROR(VLOOKUP(A652,'Servicios Públicos1_0'!$K$5:$K$233,1,0),1)</f>
        <v>1</v>
      </c>
      <c r="I652" s="670">
        <f>IFERROR(VLOOKUP(A652,'Nota de Débito1_0'!$K$5:$K$234,1,0),1)</f>
        <v>1</v>
      </c>
      <c r="J652" s="670">
        <f>IFERROR(VLOOKUP(A652,'Nota de Crédito1_0'!$K$5:$K$234,1,0),1)</f>
        <v>1</v>
      </c>
      <c r="K652" s="670">
        <f>IFERROR(VLOOKUP(A652,Retenciones1_0!$K$5:$K$234,1,0),1)</f>
        <v>1</v>
      </c>
      <c r="L652" s="670" t="str">
        <f>IFERROR(VLOOKUP(A652,Percepciones1_0!$K$5:$K$234,1,0),1)</f>
        <v>2604</v>
      </c>
      <c r="M652" s="670">
        <f>IFERROR(VLOOKUP(A652,Guía1_0!$K$5:$K$235,1,0),1)</f>
        <v>1</v>
      </c>
      <c r="N652" s="670">
        <f>IFERROR(VLOOKUP(A652,'Resumen Diario1_1'!$K$5:$K$233,1,0),1)</f>
        <v>1</v>
      </c>
      <c r="O652" s="670">
        <f>IFERROR(VLOOKUP(A652,'Comunicación de Baja1_0'!$K$5:$K$233,1,0),1)</f>
        <v>1</v>
      </c>
      <c r="P652" s="670">
        <f>IFERROR(VLOOKUP(A652,'Resumen de reversiones1_0'!$K$5:$K$1000,1,0),1)</f>
        <v>1</v>
      </c>
      <c r="Q652" s="1404">
        <f>IFERROR(VLOOKUP(A652,Factura2_0!$N$5:$N$1045,1,0),1)</f>
        <v>1</v>
      </c>
      <c r="R652" s="670">
        <f>IFERROR(VLOOKUP($A652,Boleta2_0!$N$5:$N$1106,1,0),1)</f>
        <v>1</v>
      </c>
      <c r="S652" s="1404">
        <f>IFERROR(VLOOKUP($A652,'Servicios Públicos2_0'!$N$5:$N$405,1,0),1)</f>
        <v>1</v>
      </c>
      <c r="T652" s="670">
        <f>IFERROR(VLOOKUP($A652,NotaCredito2_0!$N$5:$N$256,1,0),1)</f>
        <v>1</v>
      </c>
      <c r="U652" s="670">
        <f>IFERROR(VLOOKUP($A652,NotaDebito2_0!$N$5:$N$253,1,0),1)</f>
        <v>1</v>
      </c>
      <c r="V652" s="670">
        <f>IFERROR(VLOOKUP($A652,General!$C$5:$C$233,1,0),1)</f>
        <v>1</v>
      </c>
      <c r="W652" s="670">
        <f>IFERROR(VLOOKUP($A652,Firma!$H$5:$H$233,1,0),1)</f>
        <v>1</v>
      </c>
      <c r="X652" s="425" t="s">
        <v>1832</v>
      </c>
      <c r="Y652" s="1477" t="str">
        <f t="shared" si="10"/>
        <v>2604</v>
      </c>
    </row>
    <row r="653" spans="1:25" customFormat="1">
      <c r="A653" s="1439" t="s">
        <v>1830</v>
      </c>
      <c r="B653" s="1425" t="s">
        <v>1829</v>
      </c>
      <c r="C653" s="1425"/>
      <c r="D653" s="1425"/>
      <c r="E653" s="579"/>
      <c r="F653" s="670" t="str">
        <f>IFERROR(VLOOKUP(A653,Factura1_0!$K$5:$K$234,1,0),"1")</f>
        <v>1</v>
      </c>
      <c r="G653" s="670">
        <f>IFERROR(VLOOKUP(A653,Boleta1_0!$K$5:$K$234,1,0),1)</f>
        <v>1</v>
      </c>
      <c r="H653" s="670">
        <f>IFERROR(VLOOKUP(A653,'Servicios Públicos1_0'!$K$5:$K$233,1,0),1)</f>
        <v>1</v>
      </c>
      <c r="I653" s="670">
        <f>IFERROR(VLOOKUP(A653,'Nota de Débito1_0'!$K$5:$K$234,1,0),1)</f>
        <v>1</v>
      </c>
      <c r="J653" s="670">
        <f>IFERROR(VLOOKUP(A653,'Nota de Crédito1_0'!$K$5:$K$234,1,0),1)</f>
        <v>1</v>
      </c>
      <c r="K653" s="670">
        <f>IFERROR(VLOOKUP(A653,Retenciones1_0!$K$5:$K$234,1,0),1)</f>
        <v>1</v>
      </c>
      <c r="L653" s="670" t="str">
        <f>IFERROR(VLOOKUP(A653,Percepciones1_0!$K$5:$K$234,1,0),1)</f>
        <v>2605</v>
      </c>
      <c r="M653" s="670">
        <f>IFERROR(VLOOKUP(A653,Guía1_0!$K$5:$K$235,1,0),1)</f>
        <v>1</v>
      </c>
      <c r="N653" s="670" t="str">
        <f>IFERROR(VLOOKUP(A653,'Resumen Diario1_1'!$K$5:$K$233,1,0),1)</f>
        <v>2605</v>
      </c>
      <c r="O653" s="670">
        <f>IFERROR(VLOOKUP(A653,'Comunicación de Baja1_0'!$K$5:$K$233,1,0),1)</f>
        <v>1</v>
      </c>
      <c r="P653" s="670">
        <f>IFERROR(VLOOKUP(A653,'Resumen de reversiones1_0'!$K$5:$K$1000,1,0),1)</f>
        <v>1</v>
      </c>
      <c r="Q653" s="1404">
        <f>IFERROR(VLOOKUP(A653,Factura2_0!$N$5:$N$1045,1,0),1)</f>
        <v>1</v>
      </c>
      <c r="R653" s="670">
        <f>IFERROR(VLOOKUP($A653,Boleta2_0!$N$5:$N$1106,1,0),1)</f>
        <v>1</v>
      </c>
      <c r="S653" s="1404">
        <f>IFERROR(VLOOKUP($A653,'Servicios Públicos2_0'!$N$5:$N$405,1,0),1)</f>
        <v>1</v>
      </c>
      <c r="T653" s="670">
        <f>IFERROR(VLOOKUP($A653,NotaCredito2_0!$N$5:$N$256,1,0),1)</f>
        <v>1</v>
      </c>
      <c r="U653" s="670">
        <f>IFERROR(VLOOKUP($A653,NotaDebito2_0!$N$5:$N$253,1,0),1)</f>
        <v>1</v>
      </c>
      <c r="V653" s="670">
        <f>IFERROR(VLOOKUP($A653,General!$C$5:$C$233,1,0),1)</f>
        <v>1</v>
      </c>
      <c r="W653" s="670">
        <f>IFERROR(VLOOKUP($A653,Firma!$H$5:$H$233,1,0),1)</f>
        <v>1</v>
      </c>
      <c r="X653" s="425" t="s">
        <v>1830</v>
      </c>
      <c r="Y653" s="1477" t="str">
        <f t="shared" si="10"/>
        <v>2605</v>
      </c>
    </row>
    <row r="654" spans="1:25" customFormat="1">
      <c r="A654" s="1439" t="s">
        <v>1828</v>
      </c>
      <c r="B654" s="1425" t="s">
        <v>1827</v>
      </c>
      <c r="C654" s="1425"/>
      <c r="D654" s="1425"/>
      <c r="E654" s="579"/>
      <c r="F654" s="670" t="str">
        <f>IFERROR(VLOOKUP(A654,Factura1_0!$K$5:$K$234,1,0),"1")</f>
        <v>1</v>
      </c>
      <c r="G654" s="670">
        <f>IFERROR(VLOOKUP(A654,Boleta1_0!$K$5:$K$234,1,0),1)</f>
        <v>1</v>
      </c>
      <c r="H654" s="670">
        <f>IFERROR(VLOOKUP(A654,'Servicios Públicos1_0'!$K$5:$K$233,1,0),1)</f>
        <v>1</v>
      </c>
      <c r="I654" s="670">
        <f>IFERROR(VLOOKUP(A654,'Nota de Débito1_0'!$K$5:$K$234,1,0),1)</f>
        <v>1</v>
      </c>
      <c r="J654" s="670">
        <f>IFERROR(VLOOKUP(A654,'Nota de Crédito1_0'!$K$5:$K$234,1,0),1)</f>
        <v>1</v>
      </c>
      <c r="K654" s="670">
        <f>IFERROR(VLOOKUP(A654,Retenciones1_0!$K$5:$K$234,1,0),1)</f>
        <v>1</v>
      </c>
      <c r="L654" s="670">
        <f>IFERROR(VLOOKUP(A654,Percepciones1_0!$K$5:$K$234,1,0),1)</f>
        <v>1</v>
      </c>
      <c r="M654" s="670">
        <f>IFERROR(VLOOKUP(A654,Guía1_0!$K$5:$K$235,1,0),1)</f>
        <v>1</v>
      </c>
      <c r="N654" s="670">
        <f>IFERROR(VLOOKUP(A654,'Resumen Diario1_1'!$K$5:$K$233,1,0),1)</f>
        <v>1</v>
      </c>
      <c r="O654" s="670">
        <f>IFERROR(VLOOKUP(A654,'Comunicación de Baja1_0'!$K$5:$K$233,1,0),1)</f>
        <v>1</v>
      </c>
      <c r="P654" s="670">
        <f>IFERROR(VLOOKUP(A654,'Resumen de reversiones1_0'!$K$5:$K$1000,1,0),1)</f>
        <v>1</v>
      </c>
      <c r="Q654" s="1404">
        <f>IFERROR(VLOOKUP(A654,Factura2_0!$N$5:$N$1045,1,0),1)</f>
        <v>1</v>
      </c>
      <c r="R654" s="670">
        <f>IFERROR(VLOOKUP($A654,Boleta2_0!$N$5:$N$1106,1,0),1)</f>
        <v>1</v>
      </c>
      <c r="S654" s="1404">
        <f>IFERROR(VLOOKUP($A654,'Servicios Públicos2_0'!$N$5:$N$405,1,0),1)</f>
        <v>1</v>
      </c>
      <c r="T654" s="670">
        <f>IFERROR(VLOOKUP($A654,NotaCredito2_0!$N$5:$N$256,1,0),1)</f>
        <v>1</v>
      </c>
      <c r="U654" s="670">
        <f>IFERROR(VLOOKUP($A654,NotaDebito2_0!$N$5:$N$253,1,0),1)</f>
        <v>1</v>
      </c>
      <c r="V654" s="670">
        <f>IFERROR(VLOOKUP($A654,General!$C$5:$C$233,1,0),1)</f>
        <v>1</v>
      </c>
      <c r="W654" s="670">
        <f>IFERROR(VLOOKUP($A654,Firma!$H$5:$H$233,1,0),1)</f>
        <v>1</v>
      </c>
      <c r="X654" s="425" t="s">
        <v>1828</v>
      </c>
      <c r="Y654" s="1477" t="str">
        <f t="shared" si="10"/>
        <v/>
      </c>
    </row>
    <row r="655" spans="1:25" customFormat="1">
      <c r="A655" s="1439" t="s">
        <v>1826</v>
      </c>
      <c r="B655" s="1425" t="s">
        <v>1048</v>
      </c>
      <c r="C655" s="1425"/>
      <c r="D655" s="1425"/>
      <c r="E655" s="579"/>
      <c r="F655" s="670" t="str">
        <f>IFERROR(VLOOKUP(A655,Factura1_0!$K$5:$K$234,1,0),"1")</f>
        <v>1</v>
      </c>
      <c r="G655" s="670">
        <f>IFERROR(VLOOKUP(A655,Boleta1_0!$K$5:$K$234,1,0),1)</f>
        <v>1</v>
      </c>
      <c r="H655" s="670">
        <f>IFERROR(VLOOKUP(A655,'Servicios Públicos1_0'!$K$5:$K$233,1,0),1)</f>
        <v>1</v>
      </c>
      <c r="I655" s="670">
        <f>IFERROR(VLOOKUP(A655,'Nota de Débito1_0'!$K$5:$K$234,1,0),1)</f>
        <v>1</v>
      </c>
      <c r="J655" s="670">
        <f>IFERROR(VLOOKUP(A655,'Nota de Crédito1_0'!$K$5:$K$234,1,0),1)</f>
        <v>1</v>
      </c>
      <c r="K655" s="670">
        <f>IFERROR(VLOOKUP(A655,Retenciones1_0!$K$5:$K$234,1,0),1)</f>
        <v>1</v>
      </c>
      <c r="L655" s="670" t="str">
        <f>IFERROR(VLOOKUP(A655,Percepciones1_0!$K$5:$K$234,1,0),1)</f>
        <v>2607</v>
      </c>
      <c r="M655" s="670">
        <f>IFERROR(VLOOKUP(A655,Guía1_0!$K$5:$K$235,1,0),1)</f>
        <v>1</v>
      </c>
      <c r="N655" s="670">
        <f>IFERROR(VLOOKUP(A655,'Resumen Diario1_1'!$K$5:$K$233,1,0),1)</f>
        <v>1</v>
      </c>
      <c r="O655" s="670">
        <f>IFERROR(VLOOKUP(A655,'Comunicación de Baja1_0'!$K$5:$K$233,1,0),1)</f>
        <v>1</v>
      </c>
      <c r="P655" s="670">
        <f>IFERROR(VLOOKUP(A655,'Resumen de reversiones1_0'!$K$5:$K$1000,1,0),1)</f>
        <v>1</v>
      </c>
      <c r="Q655" s="1404">
        <f>IFERROR(VLOOKUP(A655,Factura2_0!$N$5:$N$1045,1,0),1)</f>
        <v>1</v>
      </c>
      <c r="R655" s="670">
        <f>IFERROR(VLOOKUP($A655,Boleta2_0!$N$5:$N$1106,1,0),1)</f>
        <v>1</v>
      </c>
      <c r="S655" s="1404">
        <f>IFERROR(VLOOKUP($A655,'Servicios Públicos2_0'!$N$5:$N$405,1,0),1)</f>
        <v>1</v>
      </c>
      <c r="T655" s="670">
        <f>IFERROR(VLOOKUP($A655,NotaCredito2_0!$N$5:$N$256,1,0),1)</f>
        <v>1</v>
      </c>
      <c r="U655" s="670">
        <f>IFERROR(VLOOKUP($A655,NotaDebito2_0!$N$5:$N$253,1,0),1)</f>
        <v>1</v>
      </c>
      <c r="V655" s="670">
        <f>IFERROR(VLOOKUP($A655,General!$C$5:$C$233,1,0),1)</f>
        <v>1</v>
      </c>
      <c r="W655" s="670">
        <f>IFERROR(VLOOKUP($A655,Firma!$H$5:$H$233,1,0),1)</f>
        <v>1</v>
      </c>
      <c r="X655" s="425" t="s">
        <v>1826</v>
      </c>
      <c r="Y655" s="1477" t="str">
        <f t="shared" si="10"/>
        <v>2607</v>
      </c>
    </row>
    <row r="656" spans="1:25" customFormat="1">
      <c r="A656" s="1439" t="s">
        <v>1825</v>
      </c>
      <c r="B656" s="1425" t="s">
        <v>1046</v>
      </c>
      <c r="C656" s="1425"/>
      <c r="D656" s="1425"/>
      <c r="E656" s="579"/>
      <c r="F656" s="670" t="str">
        <f>IFERROR(VLOOKUP(A656,Factura1_0!$K$5:$K$234,1,0),"1")</f>
        <v>1</v>
      </c>
      <c r="G656" s="670">
        <f>IFERROR(VLOOKUP(A656,Boleta1_0!$K$5:$K$234,1,0),1)</f>
        <v>1</v>
      </c>
      <c r="H656" s="670">
        <f>IFERROR(VLOOKUP(A656,'Servicios Públicos1_0'!$K$5:$K$233,1,0),1)</f>
        <v>1</v>
      </c>
      <c r="I656" s="670">
        <f>IFERROR(VLOOKUP(A656,'Nota de Débito1_0'!$K$5:$K$234,1,0),1)</f>
        <v>1</v>
      </c>
      <c r="J656" s="670">
        <f>IFERROR(VLOOKUP(A656,'Nota de Crédito1_0'!$K$5:$K$234,1,0),1)</f>
        <v>1</v>
      </c>
      <c r="K656" s="670">
        <f>IFERROR(VLOOKUP(A656,Retenciones1_0!$K$5:$K$234,1,0),1)</f>
        <v>1</v>
      </c>
      <c r="L656" s="670" t="str">
        <f>IFERROR(VLOOKUP(A656,Percepciones1_0!$K$5:$K$234,1,0),1)</f>
        <v>2608</v>
      </c>
      <c r="M656" s="670">
        <f>IFERROR(VLOOKUP(A656,Guía1_0!$K$5:$K$235,1,0),1)</f>
        <v>1</v>
      </c>
      <c r="N656" s="670" t="str">
        <f>IFERROR(VLOOKUP(A656,'Resumen Diario1_1'!$K$5:$K$233,1,0),1)</f>
        <v>2608</v>
      </c>
      <c r="O656" s="670">
        <f>IFERROR(VLOOKUP(A656,'Comunicación de Baja1_0'!$K$5:$K$233,1,0),1)</f>
        <v>1</v>
      </c>
      <c r="P656" s="670">
        <f>IFERROR(VLOOKUP(A656,'Resumen de reversiones1_0'!$K$5:$K$1000,1,0),1)</f>
        <v>1</v>
      </c>
      <c r="Q656" s="1404">
        <f>IFERROR(VLOOKUP(A656,Factura2_0!$N$5:$N$1045,1,0),1)</f>
        <v>1</v>
      </c>
      <c r="R656" s="670">
        <f>IFERROR(VLOOKUP($A656,Boleta2_0!$N$5:$N$1106,1,0),1)</f>
        <v>1</v>
      </c>
      <c r="S656" s="1404">
        <f>IFERROR(VLOOKUP($A656,'Servicios Públicos2_0'!$N$5:$N$405,1,0),1)</f>
        <v>1</v>
      </c>
      <c r="T656" s="670">
        <f>IFERROR(VLOOKUP($A656,NotaCredito2_0!$N$5:$N$256,1,0),1)</f>
        <v>1</v>
      </c>
      <c r="U656" s="670">
        <f>IFERROR(VLOOKUP($A656,NotaDebito2_0!$N$5:$N$253,1,0),1)</f>
        <v>1</v>
      </c>
      <c r="V656" s="670">
        <f>IFERROR(VLOOKUP($A656,General!$C$5:$C$233,1,0),1)</f>
        <v>1</v>
      </c>
      <c r="W656" s="670">
        <f>IFERROR(VLOOKUP($A656,Firma!$H$5:$H$233,1,0),1)</f>
        <v>1</v>
      </c>
      <c r="X656" s="425" t="s">
        <v>1825</v>
      </c>
      <c r="Y656" s="1477" t="str">
        <f t="shared" si="10"/>
        <v>2608</v>
      </c>
    </row>
    <row r="657" spans="1:25" customFormat="1">
      <c r="A657" s="1439" t="s">
        <v>1824</v>
      </c>
      <c r="B657" s="1425" t="s">
        <v>1823</v>
      </c>
      <c r="C657" s="1425"/>
      <c r="D657" s="1425"/>
      <c r="E657" s="579"/>
      <c r="F657" s="670" t="str">
        <f>IFERROR(VLOOKUP(A657,Factura1_0!$K$5:$K$234,1,0),"1")</f>
        <v>1</v>
      </c>
      <c r="G657" s="670">
        <f>IFERROR(VLOOKUP(A657,Boleta1_0!$K$5:$K$234,1,0),1)</f>
        <v>1</v>
      </c>
      <c r="H657" s="670">
        <f>IFERROR(VLOOKUP(A657,'Servicios Públicos1_0'!$K$5:$K$233,1,0),1)</f>
        <v>1</v>
      </c>
      <c r="I657" s="670">
        <f>IFERROR(VLOOKUP(A657,'Nota de Débito1_0'!$K$5:$K$234,1,0),1)</f>
        <v>1</v>
      </c>
      <c r="J657" s="670">
        <f>IFERROR(VLOOKUP(A657,'Nota de Crédito1_0'!$K$5:$K$234,1,0),1)</f>
        <v>1</v>
      </c>
      <c r="K657" s="670" t="str">
        <f>IFERROR(VLOOKUP(A657,Retenciones1_0!$K$5:$K$234,1,0),1)</f>
        <v>2609</v>
      </c>
      <c r="L657" s="670" t="str">
        <f>IFERROR(VLOOKUP(A657,Percepciones1_0!$K$5:$K$234,1,0),1)</f>
        <v>2609</v>
      </c>
      <c r="M657" s="670">
        <f>IFERROR(VLOOKUP(A657,Guía1_0!$K$5:$K$235,1,0),1)</f>
        <v>1</v>
      </c>
      <c r="N657" s="670">
        <f>IFERROR(VLOOKUP(A657,'Resumen Diario1_1'!$K$5:$K$233,1,0),1)</f>
        <v>1</v>
      </c>
      <c r="O657" s="670">
        <f>IFERROR(VLOOKUP(A657,'Comunicación de Baja1_0'!$K$5:$K$233,1,0),1)</f>
        <v>1</v>
      </c>
      <c r="P657" s="670">
        <f>IFERROR(VLOOKUP(A657,'Resumen de reversiones1_0'!$K$5:$K$1000,1,0),1)</f>
        <v>1</v>
      </c>
      <c r="Q657" s="1404">
        <f>IFERROR(VLOOKUP(A657,Factura2_0!$N$5:$N$1045,1,0),1)</f>
        <v>1</v>
      </c>
      <c r="R657" s="670">
        <f>IFERROR(VLOOKUP($A657,Boleta2_0!$N$5:$N$1106,1,0),1)</f>
        <v>1</v>
      </c>
      <c r="S657" s="1404">
        <f>IFERROR(VLOOKUP($A657,'Servicios Públicos2_0'!$N$5:$N$405,1,0),1)</f>
        <v>1</v>
      </c>
      <c r="T657" s="670">
        <f>IFERROR(VLOOKUP($A657,NotaCredito2_0!$N$5:$N$256,1,0),1)</f>
        <v>1</v>
      </c>
      <c r="U657" s="670">
        <f>IFERROR(VLOOKUP($A657,NotaDebito2_0!$N$5:$N$253,1,0),1)</f>
        <v>1</v>
      </c>
      <c r="V657" s="670">
        <f>IFERROR(VLOOKUP($A657,General!$C$5:$C$233,1,0),1)</f>
        <v>1</v>
      </c>
      <c r="W657" s="670">
        <f>IFERROR(VLOOKUP($A657,Firma!$H$5:$H$233,1,0),1)</f>
        <v>1</v>
      </c>
      <c r="X657" s="425" t="s">
        <v>1824</v>
      </c>
      <c r="Y657" s="1477" t="str">
        <f t="shared" si="10"/>
        <v>2609</v>
      </c>
    </row>
    <row r="658" spans="1:25" customFormat="1">
      <c r="A658" s="1439" t="s">
        <v>1822</v>
      </c>
      <c r="B658" s="1425" t="s">
        <v>1821</v>
      </c>
      <c r="C658" s="1425"/>
      <c r="D658" s="1425"/>
      <c r="E658" s="579"/>
      <c r="F658" s="670" t="str">
        <f>IFERROR(VLOOKUP(A658,Factura1_0!$K$5:$K$234,1,0),"1")</f>
        <v>1</v>
      </c>
      <c r="G658" s="670">
        <f>IFERROR(VLOOKUP(A658,Boleta1_0!$K$5:$K$234,1,0),1)</f>
        <v>1</v>
      </c>
      <c r="H658" s="670">
        <f>IFERROR(VLOOKUP(A658,'Servicios Públicos1_0'!$K$5:$K$233,1,0),1)</f>
        <v>1</v>
      </c>
      <c r="I658" s="670">
        <f>IFERROR(VLOOKUP(A658,'Nota de Débito1_0'!$K$5:$K$234,1,0),1)</f>
        <v>1</v>
      </c>
      <c r="J658" s="670">
        <f>IFERROR(VLOOKUP(A658,'Nota de Crédito1_0'!$K$5:$K$234,1,0),1)</f>
        <v>1</v>
      </c>
      <c r="K658" s="670" t="str">
        <f>IFERROR(VLOOKUP(A658,Retenciones1_0!$K$5:$K$234,1,0),1)</f>
        <v>2610</v>
      </c>
      <c r="L658" s="670" t="str">
        <f>IFERROR(VLOOKUP(A658,Percepciones1_0!$K$5:$K$234,1,0),1)</f>
        <v>2610</v>
      </c>
      <c r="M658" s="670">
        <f>IFERROR(VLOOKUP(A658,Guía1_0!$K$5:$K$235,1,0),1)</f>
        <v>1</v>
      </c>
      <c r="N658" s="670">
        <f>IFERROR(VLOOKUP(A658,'Resumen Diario1_1'!$K$5:$K$233,1,0),1)</f>
        <v>1</v>
      </c>
      <c r="O658" s="670">
        <f>IFERROR(VLOOKUP(A658,'Comunicación de Baja1_0'!$K$5:$K$233,1,0),1)</f>
        <v>1</v>
      </c>
      <c r="P658" s="670">
        <f>IFERROR(VLOOKUP(A658,'Resumen de reversiones1_0'!$K$5:$K$1000,1,0),1)</f>
        <v>1</v>
      </c>
      <c r="Q658" s="1404">
        <f>IFERROR(VLOOKUP(A658,Factura2_0!$N$5:$N$1045,1,0),1)</f>
        <v>1</v>
      </c>
      <c r="R658" s="670">
        <f>IFERROR(VLOOKUP($A658,Boleta2_0!$N$5:$N$1106,1,0),1)</f>
        <v>1</v>
      </c>
      <c r="S658" s="1404">
        <f>IFERROR(VLOOKUP($A658,'Servicios Públicos2_0'!$N$5:$N$405,1,0),1)</f>
        <v>1</v>
      </c>
      <c r="T658" s="670">
        <f>IFERROR(VLOOKUP($A658,NotaCredito2_0!$N$5:$N$256,1,0),1)</f>
        <v>1</v>
      </c>
      <c r="U658" s="670">
        <f>IFERROR(VLOOKUP($A658,NotaDebito2_0!$N$5:$N$253,1,0),1)</f>
        <v>1</v>
      </c>
      <c r="V658" s="670">
        <f>IFERROR(VLOOKUP($A658,General!$C$5:$C$233,1,0),1)</f>
        <v>1</v>
      </c>
      <c r="W658" s="670">
        <f>IFERROR(VLOOKUP($A658,Firma!$H$5:$H$233,1,0),1)</f>
        <v>1</v>
      </c>
      <c r="X658" s="425" t="s">
        <v>1822</v>
      </c>
      <c r="Y658" s="1477" t="str">
        <f t="shared" si="10"/>
        <v>2610</v>
      </c>
    </row>
    <row r="659" spans="1:25" customFormat="1">
      <c r="A659" s="1439" t="s">
        <v>1820</v>
      </c>
      <c r="B659" s="1425" t="s">
        <v>1819</v>
      </c>
      <c r="C659" s="1425"/>
      <c r="D659" s="1425"/>
      <c r="E659" s="579"/>
      <c r="F659" s="670" t="str">
        <f>IFERROR(VLOOKUP(A659,Factura1_0!$K$5:$K$234,1,0),"1")</f>
        <v>1</v>
      </c>
      <c r="G659" s="670">
        <f>IFERROR(VLOOKUP(A659,Boleta1_0!$K$5:$K$234,1,0),1)</f>
        <v>1</v>
      </c>
      <c r="H659" s="670">
        <f>IFERROR(VLOOKUP(A659,'Servicios Públicos1_0'!$K$5:$K$233,1,0),1)</f>
        <v>1</v>
      </c>
      <c r="I659" s="670">
        <f>IFERROR(VLOOKUP(A659,'Nota de Débito1_0'!$K$5:$K$234,1,0),1)</f>
        <v>1</v>
      </c>
      <c r="J659" s="670">
        <f>IFERROR(VLOOKUP(A659,'Nota de Crédito1_0'!$K$5:$K$234,1,0),1)</f>
        <v>1</v>
      </c>
      <c r="K659" s="670">
        <f>IFERROR(VLOOKUP(A659,Retenciones1_0!$K$5:$K$234,1,0),1)</f>
        <v>1</v>
      </c>
      <c r="L659" s="670" t="str">
        <f>IFERROR(VLOOKUP(A659,Percepciones1_0!$K$5:$K$234,1,0),1)</f>
        <v>2611</v>
      </c>
      <c r="M659" s="670">
        <f>IFERROR(VLOOKUP(A659,Guía1_0!$K$5:$K$235,1,0),1)</f>
        <v>1</v>
      </c>
      <c r="N659" s="670">
        <f>IFERROR(VLOOKUP(A659,'Resumen Diario1_1'!$K$5:$K$233,1,0),1)</f>
        <v>1</v>
      </c>
      <c r="O659" s="670">
        <f>IFERROR(VLOOKUP(A659,'Comunicación de Baja1_0'!$K$5:$K$233,1,0),1)</f>
        <v>1</v>
      </c>
      <c r="P659" s="670">
        <f>IFERROR(VLOOKUP(A659,'Resumen de reversiones1_0'!$K$5:$K$1000,1,0),1)</f>
        <v>1</v>
      </c>
      <c r="Q659" s="1404">
        <f>IFERROR(VLOOKUP(A659,Factura2_0!$N$5:$N$1045,1,0),1)</f>
        <v>1</v>
      </c>
      <c r="R659" s="670">
        <f>IFERROR(VLOOKUP($A659,Boleta2_0!$N$5:$N$1106,1,0),1)</f>
        <v>1</v>
      </c>
      <c r="S659" s="1404">
        <f>IFERROR(VLOOKUP($A659,'Servicios Públicos2_0'!$N$5:$N$405,1,0),1)</f>
        <v>1</v>
      </c>
      <c r="T659" s="670">
        <f>IFERROR(VLOOKUP($A659,NotaCredito2_0!$N$5:$N$256,1,0),1)</f>
        <v>1</v>
      </c>
      <c r="U659" s="670">
        <f>IFERROR(VLOOKUP($A659,NotaDebito2_0!$N$5:$N$253,1,0),1)</f>
        <v>1</v>
      </c>
      <c r="V659" s="670">
        <f>IFERROR(VLOOKUP($A659,General!$C$5:$C$233,1,0),1)</f>
        <v>1</v>
      </c>
      <c r="W659" s="670">
        <f>IFERROR(VLOOKUP($A659,Firma!$H$5:$H$233,1,0),1)</f>
        <v>1</v>
      </c>
      <c r="X659" s="425" t="s">
        <v>1820</v>
      </c>
      <c r="Y659" s="1477" t="str">
        <f t="shared" si="10"/>
        <v>2611</v>
      </c>
    </row>
    <row r="660" spans="1:25" customFormat="1">
      <c r="A660" s="1439" t="s">
        <v>1818</v>
      </c>
      <c r="B660" s="1425" t="s">
        <v>1817</v>
      </c>
      <c r="C660" s="1425"/>
      <c r="D660" s="1425"/>
      <c r="E660" s="579"/>
      <c r="F660" s="670" t="str">
        <f>IFERROR(VLOOKUP(A660,Factura1_0!$K$5:$K$234,1,0),"1")</f>
        <v>1</v>
      </c>
      <c r="G660" s="670">
        <f>IFERROR(VLOOKUP(A660,Boleta1_0!$K$5:$K$234,1,0),1)</f>
        <v>1</v>
      </c>
      <c r="H660" s="670">
        <f>IFERROR(VLOOKUP(A660,'Servicios Públicos1_0'!$K$5:$K$233,1,0),1)</f>
        <v>1</v>
      </c>
      <c r="I660" s="670">
        <f>IFERROR(VLOOKUP(A660,'Nota de Débito1_0'!$K$5:$K$234,1,0),1)</f>
        <v>1</v>
      </c>
      <c r="J660" s="670">
        <f>IFERROR(VLOOKUP(A660,'Nota de Crédito1_0'!$K$5:$K$234,1,0),1)</f>
        <v>1</v>
      </c>
      <c r="K660" s="670">
        <f>IFERROR(VLOOKUP(A660,Retenciones1_0!$K$5:$K$234,1,0),1)</f>
        <v>1</v>
      </c>
      <c r="L660" s="670" t="str">
        <f>IFERROR(VLOOKUP(A660,Percepciones1_0!$K$5:$K$234,1,0),1)</f>
        <v>2612</v>
      </c>
      <c r="M660" s="670">
        <f>IFERROR(VLOOKUP(A660,Guía1_0!$K$5:$K$235,1,0),1)</f>
        <v>1</v>
      </c>
      <c r="N660" s="670">
        <f>IFERROR(VLOOKUP(A660,'Resumen Diario1_1'!$K$5:$K$233,1,0),1)</f>
        <v>1</v>
      </c>
      <c r="O660" s="670">
        <f>IFERROR(VLOOKUP(A660,'Comunicación de Baja1_0'!$K$5:$K$233,1,0),1)</f>
        <v>1</v>
      </c>
      <c r="P660" s="670">
        <f>IFERROR(VLOOKUP(A660,'Resumen de reversiones1_0'!$K$5:$K$1000,1,0),1)</f>
        <v>1</v>
      </c>
      <c r="Q660" s="1404">
        <f>IFERROR(VLOOKUP(A660,Factura2_0!$N$5:$N$1045,1,0),1)</f>
        <v>1</v>
      </c>
      <c r="R660" s="670">
        <f>IFERROR(VLOOKUP($A660,Boleta2_0!$N$5:$N$1106,1,0),1)</f>
        <v>1</v>
      </c>
      <c r="S660" s="1404">
        <f>IFERROR(VLOOKUP($A660,'Servicios Públicos2_0'!$N$5:$N$405,1,0),1)</f>
        <v>1</v>
      </c>
      <c r="T660" s="670">
        <f>IFERROR(VLOOKUP($A660,NotaCredito2_0!$N$5:$N$256,1,0),1)</f>
        <v>1</v>
      </c>
      <c r="U660" s="670">
        <f>IFERROR(VLOOKUP($A660,NotaDebito2_0!$N$5:$N$253,1,0),1)</f>
        <v>1</v>
      </c>
      <c r="V660" s="670">
        <f>IFERROR(VLOOKUP($A660,General!$C$5:$C$233,1,0),1)</f>
        <v>1</v>
      </c>
      <c r="W660" s="670">
        <f>IFERROR(VLOOKUP($A660,Firma!$H$5:$H$233,1,0),1)</f>
        <v>1</v>
      </c>
      <c r="X660" s="425" t="s">
        <v>1818</v>
      </c>
      <c r="Y660" s="1477" t="str">
        <f t="shared" si="10"/>
        <v>2612</v>
      </c>
    </row>
    <row r="661" spans="1:25" customFormat="1">
      <c r="A661" s="1439" t="s">
        <v>1816</v>
      </c>
      <c r="B661" s="1425" t="s">
        <v>1815</v>
      </c>
      <c r="C661" s="1425"/>
      <c r="D661" s="1425"/>
      <c r="E661" s="579"/>
      <c r="F661" s="670" t="str">
        <f>IFERROR(VLOOKUP(A661,Factura1_0!$K$5:$K$234,1,0),"1")</f>
        <v>1</v>
      </c>
      <c r="G661" s="670">
        <f>IFERROR(VLOOKUP(A661,Boleta1_0!$K$5:$K$234,1,0),1)</f>
        <v>1</v>
      </c>
      <c r="H661" s="670">
        <f>IFERROR(VLOOKUP(A661,'Servicios Públicos1_0'!$K$5:$K$233,1,0),1)</f>
        <v>1</v>
      </c>
      <c r="I661" s="670">
        <f>IFERROR(VLOOKUP(A661,'Nota de Débito1_0'!$K$5:$K$234,1,0),1)</f>
        <v>1</v>
      </c>
      <c r="J661" s="670">
        <f>IFERROR(VLOOKUP(A661,'Nota de Crédito1_0'!$K$5:$K$234,1,0),1)</f>
        <v>1</v>
      </c>
      <c r="K661" s="670">
        <f>IFERROR(VLOOKUP(A661,Retenciones1_0!$K$5:$K$234,1,0),1)</f>
        <v>1</v>
      </c>
      <c r="L661" s="670">
        <f>IFERROR(VLOOKUP(A661,Percepciones1_0!$K$5:$K$234,1,0),1)</f>
        <v>1</v>
      </c>
      <c r="M661" s="670">
        <f>IFERROR(VLOOKUP(A661,Guía1_0!$K$5:$K$235,1,0),1)</f>
        <v>1</v>
      </c>
      <c r="N661" s="670">
        <f>IFERROR(VLOOKUP(A661,'Resumen Diario1_1'!$K$5:$K$233,1,0),1)</f>
        <v>1</v>
      </c>
      <c r="O661" s="670">
        <f>IFERROR(VLOOKUP(A661,'Comunicación de Baja1_0'!$K$5:$K$233,1,0),1)</f>
        <v>1</v>
      </c>
      <c r="P661" s="670">
        <f>IFERROR(VLOOKUP(A661,'Resumen de reversiones1_0'!$K$5:$K$1000,1,0),1)</f>
        <v>1</v>
      </c>
      <c r="Q661" s="1404">
        <f>IFERROR(VLOOKUP(A661,Factura2_0!$N$5:$N$1045,1,0),1)</f>
        <v>1</v>
      </c>
      <c r="R661" s="670">
        <f>IFERROR(VLOOKUP($A661,Boleta2_0!$N$5:$N$1106,1,0),1)</f>
        <v>1</v>
      </c>
      <c r="S661" s="1404">
        <f>IFERROR(VLOOKUP($A661,'Servicios Públicos2_0'!$N$5:$N$405,1,0),1)</f>
        <v>1</v>
      </c>
      <c r="T661" s="670">
        <f>IFERROR(VLOOKUP($A661,NotaCredito2_0!$N$5:$N$256,1,0),1)</f>
        <v>1</v>
      </c>
      <c r="U661" s="670">
        <f>IFERROR(VLOOKUP($A661,NotaDebito2_0!$N$5:$N$253,1,0),1)</f>
        <v>1</v>
      </c>
      <c r="V661" s="670">
        <f>IFERROR(VLOOKUP($A661,General!$C$5:$C$233,1,0),1)</f>
        <v>1</v>
      </c>
      <c r="W661" s="670">
        <f>IFERROR(VLOOKUP($A661,Firma!$H$5:$H$233,1,0),1)</f>
        <v>1</v>
      </c>
      <c r="X661" s="425" t="s">
        <v>1816</v>
      </c>
      <c r="Y661" s="1477" t="str">
        <f t="shared" si="10"/>
        <v/>
      </c>
    </row>
    <row r="662" spans="1:25" customFormat="1">
      <c r="A662" s="1439" t="s">
        <v>1814</v>
      </c>
      <c r="B662" s="1425" t="s">
        <v>1813</v>
      </c>
      <c r="C662" s="1425"/>
      <c r="D662" s="1425"/>
      <c r="E662" s="579"/>
      <c r="F662" s="670" t="str">
        <f>IFERROR(VLOOKUP(A662,Factura1_0!$K$5:$K$234,1,0),"1")</f>
        <v>1</v>
      </c>
      <c r="G662" s="670">
        <f>IFERROR(VLOOKUP(A662,Boleta1_0!$K$5:$K$234,1,0),1)</f>
        <v>1</v>
      </c>
      <c r="H662" s="670">
        <f>IFERROR(VLOOKUP(A662,'Servicios Públicos1_0'!$K$5:$K$233,1,0),1)</f>
        <v>1</v>
      </c>
      <c r="I662" s="670">
        <f>IFERROR(VLOOKUP(A662,'Nota de Débito1_0'!$K$5:$K$234,1,0),1)</f>
        <v>1</v>
      </c>
      <c r="J662" s="670">
        <f>IFERROR(VLOOKUP(A662,'Nota de Crédito1_0'!$K$5:$K$234,1,0),1)</f>
        <v>1</v>
      </c>
      <c r="K662" s="670">
        <f>IFERROR(VLOOKUP(A662,Retenciones1_0!$K$5:$K$234,1,0),1)</f>
        <v>1</v>
      </c>
      <c r="L662" s="670">
        <f>IFERROR(VLOOKUP(A662,Percepciones1_0!$K$5:$K$234,1,0),1)</f>
        <v>1</v>
      </c>
      <c r="M662" s="670">
        <f>IFERROR(VLOOKUP(A662,Guía1_0!$K$5:$K$235,1,0),1)</f>
        <v>1</v>
      </c>
      <c r="N662" s="670">
        <f>IFERROR(VLOOKUP(A662,'Resumen Diario1_1'!$K$5:$K$233,1,0),1)</f>
        <v>1</v>
      </c>
      <c r="O662" s="670">
        <f>IFERROR(VLOOKUP(A662,'Comunicación de Baja1_0'!$K$5:$K$233,1,0),1)</f>
        <v>1</v>
      </c>
      <c r="P662" s="670">
        <f>IFERROR(VLOOKUP(A662,'Resumen de reversiones1_0'!$K$5:$K$1000,1,0),1)</f>
        <v>1</v>
      </c>
      <c r="Q662" s="1404">
        <f>IFERROR(VLOOKUP(A662,Factura2_0!$N$5:$N$1045,1,0),1)</f>
        <v>1</v>
      </c>
      <c r="R662" s="670">
        <f>IFERROR(VLOOKUP($A662,Boleta2_0!$N$5:$N$1106,1,0),1)</f>
        <v>1</v>
      </c>
      <c r="S662" s="1404">
        <f>IFERROR(VLOOKUP($A662,'Servicios Públicos2_0'!$N$5:$N$405,1,0),1)</f>
        <v>1</v>
      </c>
      <c r="T662" s="670">
        <f>IFERROR(VLOOKUP($A662,NotaCredito2_0!$N$5:$N$256,1,0),1)</f>
        <v>1</v>
      </c>
      <c r="U662" s="670">
        <f>IFERROR(VLOOKUP($A662,NotaDebito2_0!$N$5:$N$253,1,0),1)</f>
        <v>1</v>
      </c>
      <c r="V662" s="670">
        <f>IFERROR(VLOOKUP($A662,General!$C$5:$C$233,1,0),1)</f>
        <v>1</v>
      </c>
      <c r="W662" s="670">
        <f>IFERROR(VLOOKUP($A662,Firma!$H$5:$H$233,1,0),1)</f>
        <v>1</v>
      </c>
      <c r="X662" s="425" t="s">
        <v>1814</v>
      </c>
      <c r="Y662" s="1477" t="str">
        <f t="shared" si="10"/>
        <v/>
      </c>
    </row>
    <row r="663" spans="1:25" customFormat="1">
      <c r="A663" s="1439" t="s">
        <v>1812</v>
      </c>
      <c r="B663" s="1425" t="s">
        <v>1034</v>
      </c>
      <c r="C663" s="1425"/>
      <c r="D663" s="1425"/>
      <c r="E663" s="579"/>
      <c r="F663" s="670" t="str">
        <f>IFERROR(VLOOKUP(A663,Factura1_0!$K$5:$K$234,1,0),"1")</f>
        <v>1</v>
      </c>
      <c r="G663" s="670">
        <f>IFERROR(VLOOKUP(A663,Boleta1_0!$K$5:$K$234,1,0),1)</f>
        <v>1</v>
      </c>
      <c r="H663" s="670">
        <f>IFERROR(VLOOKUP(A663,'Servicios Públicos1_0'!$K$5:$K$233,1,0),1)</f>
        <v>1</v>
      </c>
      <c r="I663" s="670">
        <f>IFERROR(VLOOKUP(A663,'Nota de Débito1_0'!$K$5:$K$234,1,0),1)</f>
        <v>1</v>
      </c>
      <c r="J663" s="670">
        <f>IFERROR(VLOOKUP(A663,'Nota de Crédito1_0'!$K$5:$K$234,1,0),1)</f>
        <v>1</v>
      </c>
      <c r="K663" s="670">
        <f>IFERROR(VLOOKUP(A663,Retenciones1_0!$K$5:$K$234,1,0),1)</f>
        <v>1</v>
      </c>
      <c r="L663" s="670">
        <f>IFERROR(VLOOKUP(A663,Percepciones1_0!$K$5:$K$234,1,0),1)</f>
        <v>1</v>
      </c>
      <c r="M663" s="670">
        <f>IFERROR(VLOOKUP(A663,Guía1_0!$K$5:$K$235,1,0),1)</f>
        <v>1</v>
      </c>
      <c r="N663" s="670">
        <f>IFERROR(VLOOKUP(A663,'Resumen Diario1_1'!$K$5:$K$233,1,0),1)</f>
        <v>1</v>
      </c>
      <c r="O663" s="670">
        <f>IFERROR(VLOOKUP(A663,'Comunicación de Baja1_0'!$K$5:$K$233,1,0),1)</f>
        <v>1</v>
      </c>
      <c r="P663" s="670">
        <f>IFERROR(VLOOKUP(A663,'Resumen de reversiones1_0'!$K$5:$K$1000,1,0),1)</f>
        <v>1</v>
      </c>
      <c r="Q663" s="1404">
        <f>IFERROR(VLOOKUP(A663,Factura2_0!$N$5:$N$1045,1,0),1)</f>
        <v>1</v>
      </c>
      <c r="R663" s="670">
        <f>IFERROR(VLOOKUP($A663,Boleta2_0!$N$5:$N$1106,1,0),1)</f>
        <v>1</v>
      </c>
      <c r="S663" s="1404">
        <f>IFERROR(VLOOKUP($A663,'Servicios Públicos2_0'!$N$5:$N$405,1,0),1)</f>
        <v>1</v>
      </c>
      <c r="T663" s="670">
        <f>IFERROR(VLOOKUP($A663,NotaCredito2_0!$N$5:$N$256,1,0),1)</f>
        <v>1</v>
      </c>
      <c r="U663" s="670">
        <f>IFERROR(VLOOKUP($A663,NotaDebito2_0!$N$5:$N$253,1,0),1)</f>
        <v>1</v>
      </c>
      <c r="V663" s="670">
        <f>IFERROR(VLOOKUP($A663,General!$C$5:$C$233,1,0),1)</f>
        <v>1</v>
      </c>
      <c r="W663" s="670">
        <f>IFERROR(VLOOKUP($A663,Firma!$H$5:$H$233,1,0),1)</f>
        <v>1</v>
      </c>
      <c r="X663" s="425" t="s">
        <v>1812</v>
      </c>
      <c r="Y663" s="1477" t="str">
        <f t="shared" si="10"/>
        <v/>
      </c>
    </row>
    <row r="664" spans="1:25" customFormat="1">
      <c r="A664" s="1439" t="s">
        <v>1811</v>
      </c>
      <c r="B664" s="1425" t="s">
        <v>1810</v>
      </c>
      <c r="C664" s="1425"/>
      <c r="D664" s="1425"/>
      <c r="E664" s="579"/>
      <c r="F664" s="670" t="str">
        <f>IFERROR(VLOOKUP(A664,Factura1_0!$K$5:$K$234,1,0),"1")</f>
        <v>1</v>
      </c>
      <c r="G664" s="670">
        <f>IFERROR(VLOOKUP(A664,Boleta1_0!$K$5:$K$234,1,0),1)</f>
        <v>1</v>
      </c>
      <c r="H664" s="670">
        <f>IFERROR(VLOOKUP(A664,'Servicios Públicos1_0'!$K$5:$K$233,1,0),1)</f>
        <v>1</v>
      </c>
      <c r="I664" s="670">
        <f>IFERROR(VLOOKUP(A664,'Nota de Débito1_0'!$K$5:$K$234,1,0),1)</f>
        <v>1</v>
      </c>
      <c r="J664" s="670">
        <f>IFERROR(VLOOKUP(A664,'Nota de Crédito1_0'!$K$5:$K$234,1,0),1)</f>
        <v>1</v>
      </c>
      <c r="K664" s="670">
        <f>IFERROR(VLOOKUP(A664,Retenciones1_0!$K$5:$K$234,1,0),1)</f>
        <v>1</v>
      </c>
      <c r="L664" s="670">
        <f>IFERROR(VLOOKUP(A664,Percepciones1_0!$K$5:$K$234,1,0),1)</f>
        <v>1</v>
      </c>
      <c r="M664" s="670">
        <f>IFERROR(VLOOKUP(A664,Guía1_0!$K$5:$K$235,1,0),1)</f>
        <v>1</v>
      </c>
      <c r="N664" s="670">
        <f>IFERROR(VLOOKUP(A664,'Resumen Diario1_1'!$K$5:$K$233,1,0),1)</f>
        <v>1</v>
      </c>
      <c r="O664" s="670">
        <f>IFERROR(VLOOKUP(A664,'Comunicación de Baja1_0'!$K$5:$K$233,1,0),1)</f>
        <v>1</v>
      </c>
      <c r="P664" s="670">
        <f>IFERROR(VLOOKUP(A664,'Resumen de reversiones1_0'!$K$5:$K$1000,1,0),1)</f>
        <v>1</v>
      </c>
      <c r="Q664" s="1404">
        <f>IFERROR(VLOOKUP(A664,Factura2_0!$N$5:$N$1045,1,0),1)</f>
        <v>1</v>
      </c>
      <c r="R664" s="670">
        <f>IFERROR(VLOOKUP($A664,Boleta2_0!$N$5:$N$1106,1,0),1)</f>
        <v>1</v>
      </c>
      <c r="S664" s="1404">
        <f>IFERROR(VLOOKUP($A664,'Servicios Públicos2_0'!$N$5:$N$405,1,0),1)</f>
        <v>1</v>
      </c>
      <c r="T664" s="670">
        <f>IFERROR(VLOOKUP($A664,NotaCredito2_0!$N$5:$N$256,1,0),1)</f>
        <v>1</v>
      </c>
      <c r="U664" s="670">
        <f>IFERROR(VLOOKUP($A664,NotaDebito2_0!$N$5:$N$253,1,0),1)</f>
        <v>1</v>
      </c>
      <c r="V664" s="670">
        <f>IFERROR(VLOOKUP($A664,General!$C$5:$C$233,1,0),1)</f>
        <v>1</v>
      </c>
      <c r="W664" s="670">
        <f>IFERROR(VLOOKUP($A664,Firma!$H$5:$H$233,1,0),1)</f>
        <v>1</v>
      </c>
      <c r="X664" s="425" t="s">
        <v>1811</v>
      </c>
      <c r="Y664" s="1477" t="str">
        <f t="shared" si="10"/>
        <v/>
      </c>
    </row>
    <row r="665" spans="1:25" customFormat="1">
      <c r="A665" s="1439" t="s">
        <v>1809</v>
      </c>
      <c r="B665" s="1425" t="s">
        <v>1808</v>
      </c>
      <c r="C665" s="1425"/>
      <c r="D665" s="1425"/>
      <c r="E665" s="579"/>
      <c r="F665" s="670" t="str">
        <f>IFERROR(VLOOKUP(A665,Factura1_0!$K$5:$K$234,1,0),"1")</f>
        <v>1</v>
      </c>
      <c r="G665" s="670">
        <f>IFERROR(VLOOKUP(A665,Boleta1_0!$K$5:$K$234,1,0),1)</f>
        <v>1</v>
      </c>
      <c r="H665" s="670">
        <f>IFERROR(VLOOKUP(A665,'Servicios Públicos1_0'!$K$5:$K$233,1,0),1)</f>
        <v>1</v>
      </c>
      <c r="I665" s="670">
        <f>IFERROR(VLOOKUP(A665,'Nota de Débito1_0'!$K$5:$K$234,1,0),1)</f>
        <v>1</v>
      </c>
      <c r="J665" s="670">
        <f>IFERROR(VLOOKUP(A665,'Nota de Crédito1_0'!$K$5:$K$234,1,0),1)</f>
        <v>1</v>
      </c>
      <c r="K665" s="670" t="str">
        <f>IFERROR(VLOOKUP(A665,Retenciones1_0!$K$5:$K$234,1,0),1)</f>
        <v>2617</v>
      </c>
      <c r="L665" s="670">
        <f>IFERROR(VLOOKUP(A665,Percepciones1_0!$K$5:$K$234,1,0),1)</f>
        <v>1</v>
      </c>
      <c r="M665" s="670">
        <f>IFERROR(VLOOKUP(A665,Guía1_0!$K$5:$K$235,1,0),1)</f>
        <v>1</v>
      </c>
      <c r="N665" s="670">
        <f>IFERROR(VLOOKUP(A665,'Resumen Diario1_1'!$K$5:$K$233,1,0),1)</f>
        <v>1</v>
      </c>
      <c r="O665" s="670">
        <f>IFERROR(VLOOKUP(A665,'Comunicación de Baja1_0'!$K$5:$K$233,1,0),1)</f>
        <v>1</v>
      </c>
      <c r="P665" s="670">
        <f>IFERROR(VLOOKUP(A665,'Resumen de reversiones1_0'!$K$5:$K$1000,1,0),1)</f>
        <v>1</v>
      </c>
      <c r="Q665" s="1404">
        <f>IFERROR(VLOOKUP(A665,Factura2_0!$N$5:$N$1045,1,0),1)</f>
        <v>1</v>
      </c>
      <c r="R665" s="670">
        <f>IFERROR(VLOOKUP($A665,Boleta2_0!$N$5:$N$1106,1,0),1)</f>
        <v>1</v>
      </c>
      <c r="S665" s="1404">
        <f>IFERROR(VLOOKUP($A665,'Servicios Públicos2_0'!$N$5:$N$405,1,0),1)</f>
        <v>1</v>
      </c>
      <c r="T665" s="670">
        <f>IFERROR(VLOOKUP($A665,NotaCredito2_0!$N$5:$N$256,1,0),1)</f>
        <v>1</v>
      </c>
      <c r="U665" s="670">
        <f>IFERROR(VLOOKUP($A665,NotaDebito2_0!$N$5:$N$253,1,0),1)</f>
        <v>1</v>
      </c>
      <c r="V665" s="670">
        <f>IFERROR(VLOOKUP($A665,General!$C$5:$C$233,1,0),1)</f>
        <v>1</v>
      </c>
      <c r="W665" s="670">
        <f>IFERROR(VLOOKUP($A665,Firma!$H$5:$H$233,1,0),1)</f>
        <v>1</v>
      </c>
      <c r="X665" s="425" t="s">
        <v>1809</v>
      </c>
      <c r="Y665" s="1477" t="str">
        <f t="shared" si="10"/>
        <v>2617</v>
      </c>
    </row>
    <row r="666" spans="1:25" customFormat="1">
      <c r="A666" s="1439" t="s">
        <v>1807</v>
      </c>
      <c r="B666" s="1425" t="s">
        <v>1806</v>
      </c>
      <c r="C666" s="1425"/>
      <c r="D666" s="1425"/>
      <c r="E666" s="579"/>
      <c r="F666" s="670" t="str">
        <f>IFERROR(VLOOKUP(A666,Factura1_0!$K$5:$K$234,1,0),"1")</f>
        <v>1</v>
      </c>
      <c r="G666" s="670">
        <f>IFERROR(VLOOKUP(A666,Boleta1_0!$K$5:$K$234,1,0),1)</f>
        <v>1</v>
      </c>
      <c r="H666" s="670">
        <f>IFERROR(VLOOKUP(A666,'Servicios Públicos1_0'!$K$5:$K$233,1,0),1)</f>
        <v>1</v>
      </c>
      <c r="I666" s="670">
        <f>IFERROR(VLOOKUP(A666,'Nota de Débito1_0'!$K$5:$K$234,1,0),1)</f>
        <v>1</v>
      </c>
      <c r="J666" s="670">
        <f>IFERROR(VLOOKUP(A666,'Nota de Crédito1_0'!$K$5:$K$234,1,0),1)</f>
        <v>1</v>
      </c>
      <c r="K666" s="670" t="str">
        <f>IFERROR(VLOOKUP(A666,Retenciones1_0!$K$5:$K$234,1,0),1)</f>
        <v>2618</v>
      </c>
      <c r="L666" s="670">
        <f>IFERROR(VLOOKUP(A666,Percepciones1_0!$K$5:$K$234,1,0),1)</f>
        <v>1</v>
      </c>
      <c r="M666" s="670">
        <f>IFERROR(VLOOKUP(A666,Guía1_0!$K$5:$K$235,1,0),1)</f>
        <v>1</v>
      </c>
      <c r="N666" s="670">
        <f>IFERROR(VLOOKUP(A666,'Resumen Diario1_1'!$K$5:$K$233,1,0),1)</f>
        <v>1</v>
      </c>
      <c r="O666" s="670">
        <f>IFERROR(VLOOKUP(A666,'Comunicación de Baja1_0'!$K$5:$K$233,1,0),1)</f>
        <v>1</v>
      </c>
      <c r="P666" s="670">
        <f>IFERROR(VLOOKUP(A666,'Resumen de reversiones1_0'!$K$5:$K$1000,1,0),1)</f>
        <v>1</v>
      </c>
      <c r="Q666" s="1404">
        <f>IFERROR(VLOOKUP(A666,Factura2_0!$N$5:$N$1045,1,0),1)</f>
        <v>1</v>
      </c>
      <c r="R666" s="670">
        <f>IFERROR(VLOOKUP($A666,Boleta2_0!$N$5:$N$1106,1,0),1)</f>
        <v>1</v>
      </c>
      <c r="S666" s="1404">
        <f>IFERROR(VLOOKUP($A666,'Servicios Públicos2_0'!$N$5:$N$405,1,0),1)</f>
        <v>1</v>
      </c>
      <c r="T666" s="670">
        <f>IFERROR(VLOOKUP($A666,NotaCredito2_0!$N$5:$N$256,1,0),1)</f>
        <v>1</v>
      </c>
      <c r="U666" s="670">
        <f>IFERROR(VLOOKUP($A666,NotaDebito2_0!$N$5:$N$253,1,0),1)</f>
        <v>1</v>
      </c>
      <c r="V666" s="670">
        <f>IFERROR(VLOOKUP($A666,General!$C$5:$C$233,1,0),1)</f>
        <v>1</v>
      </c>
      <c r="W666" s="670">
        <f>IFERROR(VLOOKUP($A666,Firma!$H$5:$H$233,1,0),1)</f>
        <v>1</v>
      </c>
      <c r="X666" s="425" t="s">
        <v>1807</v>
      </c>
      <c r="Y666" s="1477" t="str">
        <f t="shared" si="10"/>
        <v>2618</v>
      </c>
    </row>
    <row r="667" spans="1:25" customFormat="1">
      <c r="A667" s="1439" t="s">
        <v>1805</v>
      </c>
      <c r="B667" s="1425" t="s">
        <v>1804</v>
      </c>
      <c r="C667" s="1425"/>
      <c r="D667" s="1425"/>
      <c r="E667" s="579"/>
      <c r="F667" s="670" t="str">
        <f>IFERROR(VLOOKUP(A667,Factura1_0!$K$5:$K$234,1,0),"1")</f>
        <v>1</v>
      </c>
      <c r="G667" s="670">
        <f>IFERROR(VLOOKUP(A667,Boleta1_0!$K$5:$K$234,1,0),1)</f>
        <v>1</v>
      </c>
      <c r="H667" s="670">
        <f>IFERROR(VLOOKUP(A667,'Servicios Públicos1_0'!$K$5:$K$233,1,0),1)</f>
        <v>1</v>
      </c>
      <c r="I667" s="670">
        <f>IFERROR(VLOOKUP(A667,'Nota de Débito1_0'!$K$5:$K$234,1,0),1)</f>
        <v>1</v>
      </c>
      <c r="J667" s="670">
        <f>IFERROR(VLOOKUP(A667,'Nota de Crédito1_0'!$K$5:$K$234,1,0),1)</f>
        <v>1</v>
      </c>
      <c r="K667" s="670" t="str">
        <f>IFERROR(VLOOKUP(A667,Retenciones1_0!$K$5:$K$234,1,0),1)</f>
        <v>2619</v>
      </c>
      <c r="L667" s="670">
        <f>IFERROR(VLOOKUP(A667,Percepciones1_0!$K$5:$K$234,1,0),1)</f>
        <v>1</v>
      </c>
      <c r="M667" s="670">
        <f>IFERROR(VLOOKUP(A667,Guía1_0!$K$5:$K$235,1,0),1)</f>
        <v>1</v>
      </c>
      <c r="N667" s="670">
        <f>IFERROR(VLOOKUP(A667,'Resumen Diario1_1'!$K$5:$K$233,1,0),1)</f>
        <v>1</v>
      </c>
      <c r="O667" s="670">
        <f>IFERROR(VLOOKUP(A667,'Comunicación de Baja1_0'!$K$5:$K$233,1,0),1)</f>
        <v>1</v>
      </c>
      <c r="P667" s="670">
        <f>IFERROR(VLOOKUP(A667,'Resumen de reversiones1_0'!$K$5:$K$1000,1,0),1)</f>
        <v>1</v>
      </c>
      <c r="Q667" s="1404">
        <f>IFERROR(VLOOKUP(A667,Factura2_0!$N$5:$N$1045,1,0),1)</f>
        <v>1</v>
      </c>
      <c r="R667" s="670">
        <f>IFERROR(VLOOKUP($A667,Boleta2_0!$N$5:$N$1106,1,0),1)</f>
        <v>1</v>
      </c>
      <c r="S667" s="1404">
        <f>IFERROR(VLOOKUP($A667,'Servicios Públicos2_0'!$N$5:$N$405,1,0),1)</f>
        <v>1</v>
      </c>
      <c r="T667" s="670">
        <f>IFERROR(VLOOKUP($A667,NotaCredito2_0!$N$5:$N$256,1,0),1)</f>
        <v>1</v>
      </c>
      <c r="U667" s="670">
        <f>IFERROR(VLOOKUP($A667,NotaDebito2_0!$N$5:$N$253,1,0),1)</f>
        <v>1</v>
      </c>
      <c r="V667" s="670">
        <f>IFERROR(VLOOKUP($A667,General!$C$5:$C$233,1,0),1)</f>
        <v>1</v>
      </c>
      <c r="W667" s="670">
        <f>IFERROR(VLOOKUP($A667,Firma!$H$5:$H$233,1,0),1)</f>
        <v>1</v>
      </c>
      <c r="X667" s="425" t="s">
        <v>1805</v>
      </c>
      <c r="Y667" s="1477" t="str">
        <f t="shared" si="10"/>
        <v>2619</v>
      </c>
    </row>
    <row r="668" spans="1:25" customFormat="1">
      <c r="A668" s="1439" t="s">
        <v>1803</v>
      </c>
      <c r="B668" s="1425" t="s">
        <v>1802</v>
      </c>
      <c r="C668" s="1425"/>
      <c r="D668" s="1425"/>
      <c r="E668" s="579"/>
      <c r="F668" s="670" t="str">
        <f>IFERROR(VLOOKUP(A668,Factura1_0!$K$5:$K$234,1,0),"1")</f>
        <v>1</v>
      </c>
      <c r="G668" s="670">
        <f>IFERROR(VLOOKUP(A668,Boleta1_0!$K$5:$K$234,1,0),1)</f>
        <v>1</v>
      </c>
      <c r="H668" s="670">
        <f>IFERROR(VLOOKUP(A668,'Servicios Públicos1_0'!$K$5:$K$233,1,0),1)</f>
        <v>1</v>
      </c>
      <c r="I668" s="670">
        <f>IFERROR(VLOOKUP(A668,'Nota de Débito1_0'!$K$5:$K$234,1,0),1)</f>
        <v>1</v>
      </c>
      <c r="J668" s="670">
        <f>IFERROR(VLOOKUP(A668,'Nota de Crédito1_0'!$K$5:$K$234,1,0),1)</f>
        <v>1</v>
      </c>
      <c r="K668" s="670" t="str">
        <f>IFERROR(VLOOKUP(A668,Retenciones1_0!$K$5:$K$234,1,0),1)</f>
        <v>2620</v>
      </c>
      <c r="L668" s="670">
        <f>IFERROR(VLOOKUP(A668,Percepciones1_0!$K$5:$K$234,1,0),1)</f>
        <v>1</v>
      </c>
      <c r="M668" s="670">
        <f>IFERROR(VLOOKUP(A668,Guía1_0!$K$5:$K$235,1,0),1)</f>
        <v>1</v>
      </c>
      <c r="N668" s="670">
        <f>IFERROR(VLOOKUP(A668,'Resumen Diario1_1'!$K$5:$K$233,1,0),1)</f>
        <v>1</v>
      </c>
      <c r="O668" s="670">
        <f>IFERROR(VLOOKUP(A668,'Comunicación de Baja1_0'!$K$5:$K$233,1,0),1)</f>
        <v>1</v>
      </c>
      <c r="P668" s="670">
        <f>IFERROR(VLOOKUP(A668,'Resumen de reversiones1_0'!$K$5:$K$1000,1,0),1)</f>
        <v>1</v>
      </c>
      <c r="Q668" s="1404">
        <f>IFERROR(VLOOKUP(A668,Factura2_0!$N$5:$N$1045,1,0),1)</f>
        <v>1</v>
      </c>
      <c r="R668" s="670">
        <f>IFERROR(VLOOKUP($A668,Boleta2_0!$N$5:$N$1106,1,0),1)</f>
        <v>1</v>
      </c>
      <c r="S668" s="1404">
        <f>IFERROR(VLOOKUP($A668,'Servicios Públicos2_0'!$N$5:$N$405,1,0),1)</f>
        <v>1</v>
      </c>
      <c r="T668" s="670">
        <f>IFERROR(VLOOKUP($A668,NotaCredito2_0!$N$5:$N$256,1,0),1)</f>
        <v>1</v>
      </c>
      <c r="U668" s="670">
        <f>IFERROR(VLOOKUP($A668,NotaDebito2_0!$N$5:$N$253,1,0),1)</f>
        <v>1</v>
      </c>
      <c r="V668" s="670">
        <f>IFERROR(VLOOKUP($A668,General!$C$5:$C$233,1,0),1)</f>
        <v>1</v>
      </c>
      <c r="W668" s="670">
        <f>IFERROR(VLOOKUP($A668,Firma!$H$5:$H$233,1,0),1)</f>
        <v>1</v>
      </c>
      <c r="X668" s="425" t="s">
        <v>1803</v>
      </c>
      <c r="Y668" s="1477" t="str">
        <f t="shared" si="10"/>
        <v>2620</v>
      </c>
    </row>
    <row r="669" spans="1:25" customFormat="1">
      <c r="A669" s="1439" t="s">
        <v>1801</v>
      </c>
      <c r="B669" s="1425" t="s">
        <v>1800</v>
      </c>
      <c r="C669" s="1425"/>
      <c r="D669" s="1425"/>
      <c r="E669" s="579"/>
      <c r="F669" s="670" t="str">
        <f>IFERROR(VLOOKUP(A669,Factura1_0!$K$5:$K$234,1,0),"1")</f>
        <v>1</v>
      </c>
      <c r="G669" s="670">
        <f>IFERROR(VLOOKUP(A669,Boleta1_0!$K$5:$K$234,1,0),1)</f>
        <v>1</v>
      </c>
      <c r="H669" s="670">
        <f>IFERROR(VLOOKUP(A669,'Servicios Públicos1_0'!$K$5:$K$233,1,0),1)</f>
        <v>1</v>
      </c>
      <c r="I669" s="670">
        <f>IFERROR(VLOOKUP(A669,'Nota de Débito1_0'!$K$5:$K$234,1,0),1)</f>
        <v>1</v>
      </c>
      <c r="J669" s="670">
        <f>IFERROR(VLOOKUP(A669,'Nota de Crédito1_0'!$K$5:$K$234,1,0),1)</f>
        <v>1</v>
      </c>
      <c r="K669" s="670" t="str">
        <f>IFERROR(VLOOKUP(A669,Retenciones1_0!$K$5:$K$234,1,0),1)</f>
        <v>2621</v>
      </c>
      <c r="L669" s="670">
        <f>IFERROR(VLOOKUP(A669,Percepciones1_0!$K$5:$K$234,1,0),1)</f>
        <v>1</v>
      </c>
      <c r="M669" s="670">
        <f>IFERROR(VLOOKUP(A669,Guía1_0!$K$5:$K$235,1,0),1)</f>
        <v>1</v>
      </c>
      <c r="N669" s="670">
        <f>IFERROR(VLOOKUP(A669,'Resumen Diario1_1'!$K$5:$K$233,1,0),1)</f>
        <v>1</v>
      </c>
      <c r="O669" s="670">
        <f>IFERROR(VLOOKUP(A669,'Comunicación de Baja1_0'!$K$5:$K$233,1,0),1)</f>
        <v>1</v>
      </c>
      <c r="P669" s="670">
        <f>IFERROR(VLOOKUP(A669,'Resumen de reversiones1_0'!$K$5:$K$1000,1,0),1)</f>
        <v>1</v>
      </c>
      <c r="Q669" s="1404">
        <f>IFERROR(VLOOKUP(A669,Factura2_0!$N$5:$N$1045,1,0),1)</f>
        <v>1</v>
      </c>
      <c r="R669" s="670">
        <f>IFERROR(VLOOKUP($A669,Boleta2_0!$N$5:$N$1106,1,0),1)</f>
        <v>1</v>
      </c>
      <c r="S669" s="1404">
        <f>IFERROR(VLOOKUP($A669,'Servicios Públicos2_0'!$N$5:$N$405,1,0),1)</f>
        <v>1</v>
      </c>
      <c r="T669" s="670">
        <f>IFERROR(VLOOKUP($A669,NotaCredito2_0!$N$5:$N$256,1,0),1)</f>
        <v>1</v>
      </c>
      <c r="U669" s="670">
        <f>IFERROR(VLOOKUP($A669,NotaDebito2_0!$N$5:$N$253,1,0),1)</f>
        <v>1</v>
      </c>
      <c r="V669" s="670">
        <f>IFERROR(VLOOKUP($A669,General!$C$5:$C$233,1,0),1)</f>
        <v>1</v>
      </c>
      <c r="W669" s="670">
        <f>IFERROR(VLOOKUP($A669,Firma!$H$5:$H$233,1,0),1)</f>
        <v>1</v>
      </c>
      <c r="X669" s="425" t="s">
        <v>1801</v>
      </c>
      <c r="Y669" s="1477" t="str">
        <f t="shared" si="10"/>
        <v>2621</v>
      </c>
    </row>
    <row r="670" spans="1:25" customFormat="1">
      <c r="A670" s="1439" t="s">
        <v>1799</v>
      </c>
      <c r="B670" s="1425" t="s">
        <v>936</v>
      </c>
      <c r="C670" s="1425"/>
      <c r="D670" s="1425"/>
      <c r="E670" s="579"/>
      <c r="F670" s="670" t="str">
        <f>IFERROR(VLOOKUP(A670,Factura1_0!$K$5:$K$234,1,0),"1")</f>
        <v>1</v>
      </c>
      <c r="G670" s="670">
        <f>IFERROR(VLOOKUP(A670,Boleta1_0!$K$5:$K$234,1,0),1)</f>
        <v>1</v>
      </c>
      <c r="H670" s="670">
        <f>IFERROR(VLOOKUP(A670,'Servicios Públicos1_0'!$K$5:$K$233,1,0),1)</f>
        <v>1</v>
      </c>
      <c r="I670" s="670">
        <f>IFERROR(VLOOKUP(A670,'Nota de Débito1_0'!$K$5:$K$234,1,0),1)</f>
        <v>1</v>
      </c>
      <c r="J670" s="670">
        <f>IFERROR(VLOOKUP(A670,'Nota de Crédito1_0'!$K$5:$K$234,1,0),1)</f>
        <v>1</v>
      </c>
      <c r="K670" s="670" t="str">
        <f>IFERROR(VLOOKUP(A670,Retenciones1_0!$K$5:$K$234,1,0),1)</f>
        <v>2622</v>
      </c>
      <c r="L670" s="670">
        <f>IFERROR(VLOOKUP(A670,Percepciones1_0!$K$5:$K$234,1,0),1)</f>
        <v>1</v>
      </c>
      <c r="M670" s="670">
        <f>IFERROR(VLOOKUP(A670,Guía1_0!$K$5:$K$235,1,0),1)</f>
        <v>1</v>
      </c>
      <c r="N670" s="670">
        <f>IFERROR(VLOOKUP(A670,'Resumen Diario1_1'!$K$5:$K$233,1,0),1)</f>
        <v>1</v>
      </c>
      <c r="O670" s="670">
        <f>IFERROR(VLOOKUP(A670,'Comunicación de Baja1_0'!$K$5:$K$233,1,0),1)</f>
        <v>1</v>
      </c>
      <c r="P670" s="670">
        <f>IFERROR(VLOOKUP(A670,'Resumen de reversiones1_0'!$K$5:$K$1000,1,0),1)</f>
        <v>1</v>
      </c>
      <c r="Q670" s="1404">
        <f>IFERROR(VLOOKUP(A670,Factura2_0!$N$5:$N$1045,1,0),1)</f>
        <v>1</v>
      </c>
      <c r="R670" s="670">
        <f>IFERROR(VLOOKUP($A670,Boleta2_0!$N$5:$N$1106,1,0),1)</f>
        <v>1</v>
      </c>
      <c r="S670" s="1404">
        <f>IFERROR(VLOOKUP($A670,'Servicios Públicos2_0'!$N$5:$N$405,1,0),1)</f>
        <v>1</v>
      </c>
      <c r="T670" s="670">
        <f>IFERROR(VLOOKUP($A670,NotaCredito2_0!$N$5:$N$256,1,0),1)</f>
        <v>1</v>
      </c>
      <c r="U670" s="670">
        <f>IFERROR(VLOOKUP($A670,NotaDebito2_0!$N$5:$N$253,1,0),1)</f>
        <v>1</v>
      </c>
      <c r="V670" s="670">
        <f>IFERROR(VLOOKUP($A670,General!$C$5:$C$233,1,0),1)</f>
        <v>1</v>
      </c>
      <c r="W670" s="670">
        <f>IFERROR(VLOOKUP($A670,Firma!$H$5:$H$233,1,0),1)</f>
        <v>1</v>
      </c>
      <c r="X670" s="425" t="s">
        <v>1799</v>
      </c>
      <c r="Y670" s="1477" t="str">
        <f t="shared" si="10"/>
        <v>2622</v>
      </c>
    </row>
    <row r="671" spans="1:25" customFormat="1">
      <c r="A671" s="1439" t="s">
        <v>1798</v>
      </c>
      <c r="B671" s="1425" t="s">
        <v>934</v>
      </c>
      <c r="C671" s="1425"/>
      <c r="D671" s="1425"/>
      <c r="E671" s="579"/>
      <c r="F671" s="670" t="str">
        <f>IFERROR(VLOOKUP(A671,Factura1_0!$K$5:$K$234,1,0),"1")</f>
        <v>1</v>
      </c>
      <c r="G671" s="670">
        <f>IFERROR(VLOOKUP(A671,Boleta1_0!$K$5:$K$234,1,0),1)</f>
        <v>1</v>
      </c>
      <c r="H671" s="670">
        <f>IFERROR(VLOOKUP(A671,'Servicios Públicos1_0'!$K$5:$K$233,1,0),1)</f>
        <v>1</v>
      </c>
      <c r="I671" s="670">
        <f>IFERROR(VLOOKUP(A671,'Nota de Débito1_0'!$K$5:$K$234,1,0),1)</f>
        <v>1</v>
      </c>
      <c r="J671" s="670">
        <f>IFERROR(VLOOKUP(A671,'Nota de Crédito1_0'!$K$5:$K$234,1,0),1)</f>
        <v>1</v>
      </c>
      <c r="K671" s="670" t="str">
        <f>IFERROR(VLOOKUP(A671,Retenciones1_0!$K$5:$K$234,1,0),1)</f>
        <v>2623</v>
      </c>
      <c r="L671" s="670">
        <f>IFERROR(VLOOKUP(A671,Percepciones1_0!$K$5:$K$234,1,0),1)</f>
        <v>1</v>
      </c>
      <c r="M671" s="670">
        <f>IFERROR(VLOOKUP(A671,Guía1_0!$K$5:$K$235,1,0),1)</f>
        <v>1</v>
      </c>
      <c r="N671" s="670">
        <f>IFERROR(VLOOKUP(A671,'Resumen Diario1_1'!$K$5:$K$233,1,0),1)</f>
        <v>1</v>
      </c>
      <c r="O671" s="670">
        <f>IFERROR(VLOOKUP(A671,'Comunicación de Baja1_0'!$K$5:$K$233,1,0),1)</f>
        <v>1</v>
      </c>
      <c r="P671" s="670">
        <f>IFERROR(VLOOKUP(A671,'Resumen de reversiones1_0'!$K$5:$K$1000,1,0),1)</f>
        <v>1</v>
      </c>
      <c r="Q671" s="1404">
        <f>IFERROR(VLOOKUP(A671,Factura2_0!$N$5:$N$1045,1,0),1)</f>
        <v>1</v>
      </c>
      <c r="R671" s="670">
        <f>IFERROR(VLOOKUP($A671,Boleta2_0!$N$5:$N$1106,1,0),1)</f>
        <v>1</v>
      </c>
      <c r="S671" s="1404">
        <f>IFERROR(VLOOKUP($A671,'Servicios Públicos2_0'!$N$5:$N$405,1,0),1)</f>
        <v>1</v>
      </c>
      <c r="T671" s="670">
        <f>IFERROR(VLOOKUP($A671,NotaCredito2_0!$N$5:$N$256,1,0),1)</f>
        <v>1</v>
      </c>
      <c r="U671" s="670">
        <f>IFERROR(VLOOKUP($A671,NotaDebito2_0!$N$5:$N$253,1,0),1)</f>
        <v>1</v>
      </c>
      <c r="V671" s="670">
        <f>IFERROR(VLOOKUP($A671,General!$C$5:$C$233,1,0),1)</f>
        <v>1</v>
      </c>
      <c r="W671" s="670">
        <f>IFERROR(VLOOKUP($A671,Firma!$H$5:$H$233,1,0),1)</f>
        <v>1</v>
      </c>
      <c r="X671" s="425" t="s">
        <v>1798</v>
      </c>
      <c r="Y671" s="1477" t="str">
        <f t="shared" si="10"/>
        <v>2623</v>
      </c>
    </row>
    <row r="672" spans="1:25" customFormat="1">
      <c r="A672" s="1439" t="s">
        <v>1797</v>
      </c>
      <c r="B672" s="1425" t="s">
        <v>1796</v>
      </c>
      <c r="C672" s="1425"/>
      <c r="D672" s="1425"/>
      <c r="E672" s="579"/>
      <c r="F672" s="670" t="str">
        <f>IFERROR(VLOOKUP(A672,Factura1_0!$K$5:$K$234,1,0),"1")</f>
        <v>1</v>
      </c>
      <c r="G672" s="670">
        <f>IFERROR(VLOOKUP(A672,Boleta1_0!$K$5:$K$234,1,0),1)</f>
        <v>1</v>
      </c>
      <c r="H672" s="670">
        <f>IFERROR(VLOOKUP(A672,'Servicios Públicos1_0'!$K$5:$K$233,1,0),1)</f>
        <v>1</v>
      </c>
      <c r="I672" s="670">
        <f>IFERROR(VLOOKUP(A672,'Nota de Débito1_0'!$K$5:$K$234,1,0),1)</f>
        <v>1</v>
      </c>
      <c r="J672" s="670">
        <f>IFERROR(VLOOKUP(A672,'Nota de Crédito1_0'!$K$5:$K$234,1,0),1)</f>
        <v>1</v>
      </c>
      <c r="K672" s="670" t="str">
        <f>IFERROR(VLOOKUP(A672,Retenciones1_0!$K$5:$K$234,1,0),1)</f>
        <v>2624</v>
      </c>
      <c r="L672" s="670">
        <f>IFERROR(VLOOKUP(A672,Percepciones1_0!$K$5:$K$234,1,0),1)</f>
        <v>1</v>
      </c>
      <c r="M672" s="670">
        <f>IFERROR(VLOOKUP(A672,Guía1_0!$K$5:$K$235,1,0),1)</f>
        <v>1</v>
      </c>
      <c r="N672" s="670">
        <f>IFERROR(VLOOKUP(A672,'Resumen Diario1_1'!$K$5:$K$233,1,0),1)</f>
        <v>1</v>
      </c>
      <c r="O672" s="670">
        <f>IFERROR(VLOOKUP(A672,'Comunicación de Baja1_0'!$K$5:$K$233,1,0),1)</f>
        <v>1</v>
      </c>
      <c r="P672" s="670">
        <f>IFERROR(VLOOKUP(A672,'Resumen de reversiones1_0'!$K$5:$K$1000,1,0),1)</f>
        <v>1</v>
      </c>
      <c r="Q672" s="1404">
        <f>IFERROR(VLOOKUP(A672,Factura2_0!$N$5:$N$1045,1,0),1)</f>
        <v>1</v>
      </c>
      <c r="R672" s="670">
        <f>IFERROR(VLOOKUP($A672,Boleta2_0!$N$5:$N$1106,1,0),1)</f>
        <v>1</v>
      </c>
      <c r="S672" s="1404">
        <f>IFERROR(VLOOKUP($A672,'Servicios Públicos2_0'!$N$5:$N$405,1,0),1)</f>
        <v>1</v>
      </c>
      <c r="T672" s="670">
        <f>IFERROR(VLOOKUP($A672,NotaCredito2_0!$N$5:$N$256,1,0),1)</f>
        <v>1</v>
      </c>
      <c r="U672" s="670">
        <f>IFERROR(VLOOKUP($A672,NotaDebito2_0!$N$5:$N$253,1,0),1)</f>
        <v>1</v>
      </c>
      <c r="V672" s="670">
        <f>IFERROR(VLOOKUP($A672,General!$C$5:$C$233,1,0),1)</f>
        <v>1</v>
      </c>
      <c r="W672" s="670">
        <f>IFERROR(VLOOKUP($A672,Firma!$H$5:$H$233,1,0),1)</f>
        <v>1</v>
      </c>
      <c r="X672" s="425" t="s">
        <v>1797</v>
      </c>
      <c r="Y672" s="1477" t="str">
        <f t="shared" si="10"/>
        <v>2624</v>
      </c>
    </row>
    <row r="673" spans="1:25" customFormat="1">
      <c r="A673" s="1439" t="s">
        <v>1795</v>
      </c>
      <c r="B673" s="1425" t="s">
        <v>1794</v>
      </c>
      <c r="C673" s="1425"/>
      <c r="D673" s="1425"/>
      <c r="E673" s="579"/>
      <c r="F673" s="670" t="str">
        <f>IFERROR(VLOOKUP(A673,Factura1_0!$K$5:$K$234,1,0),"1")</f>
        <v>1</v>
      </c>
      <c r="G673" s="670">
        <f>IFERROR(VLOOKUP(A673,Boleta1_0!$K$5:$K$234,1,0),1)</f>
        <v>1</v>
      </c>
      <c r="H673" s="670">
        <f>IFERROR(VLOOKUP(A673,'Servicios Públicos1_0'!$K$5:$K$233,1,0),1)</f>
        <v>1</v>
      </c>
      <c r="I673" s="670">
        <f>IFERROR(VLOOKUP(A673,'Nota de Débito1_0'!$K$5:$K$234,1,0),1)</f>
        <v>1</v>
      </c>
      <c r="J673" s="670">
        <f>IFERROR(VLOOKUP(A673,'Nota de Crédito1_0'!$K$5:$K$234,1,0),1)</f>
        <v>1</v>
      </c>
      <c r="K673" s="670" t="str">
        <f>IFERROR(VLOOKUP(A673,Retenciones1_0!$K$5:$K$234,1,0),1)</f>
        <v>2625</v>
      </c>
      <c r="L673" s="670">
        <f>IFERROR(VLOOKUP(A673,Percepciones1_0!$K$5:$K$234,1,0),1)</f>
        <v>1</v>
      </c>
      <c r="M673" s="670">
        <f>IFERROR(VLOOKUP(A673,Guía1_0!$K$5:$K$235,1,0),1)</f>
        <v>1</v>
      </c>
      <c r="N673" s="670">
        <f>IFERROR(VLOOKUP(A673,'Resumen Diario1_1'!$K$5:$K$233,1,0),1)</f>
        <v>1</v>
      </c>
      <c r="O673" s="670">
        <f>IFERROR(VLOOKUP(A673,'Comunicación de Baja1_0'!$K$5:$K$233,1,0),1)</f>
        <v>1</v>
      </c>
      <c r="P673" s="670">
        <f>IFERROR(VLOOKUP(A673,'Resumen de reversiones1_0'!$K$5:$K$1000,1,0),1)</f>
        <v>1</v>
      </c>
      <c r="Q673" s="1404">
        <f>IFERROR(VLOOKUP(A673,Factura2_0!$N$5:$N$1045,1,0),1)</f>
        <v>1</v>
      </c>
      <c r="R673" s="670">
        <f>IFERROR(VLOOKUP($A673,Boleta2_0!$N$5:$N$1106,1,0),1)</f>
        <v>1</v>
      </c>
      <c r="S673" s="1404">
        <f>IFERROR(VLOOKUP($A673,'Servicios Públicos2_0'!$N$5:$N$405,1,0),1)</f>
        <v>1</v>
      </c>
      <c r="T673" s="670">
        <f>IFERROR(VLOOKUP($A673,NotaCredito2_0!$N$5:$N$256,1,0),1)</f>
        <v>1</v>
      </c>
      <c r="U673" s="670">
        <f>IFERROR(VLOOKUP($A673,NotaDebito2_0!$N$5:$N$253,1,0),1)</f>
        <v>1</v>
      </c>
      <c r="V673" s="670">
        <f>IFERROR(VLOOKUP($A673,General!$C$5:$C$233,1,0),1)</f>
        <v>1</v>
      </c>
      <c r="W673" s="670">
        <f>IFERROR(VLOOKUP($A673,Firma!$H$5:$H$233,1,0),1)</f>
        <v>1</v>
      </c>
      <c r="X673" s="425" t="s">
        <v>1795</v>
      </c>
      <c r="Y673" s="1477" t="str">
        <f t="shared" si="10"/>
        <v>2625</v>
      </c>
    </row>
    <row r="674" spans="1:25" customFormat="1">
      <c r="A674" s="1439" t="s">
        <v>1793</v>
      </c>
      <c r="B674" s="1425" t="s">
        <v>1792</v>
      </c>
      <c r="C674" s="1425"/>
      <c r="D674" s="1425"/>
      <c r="E674" s="579"/>
      <c r="F674" s="670" t="str">
        <f>IFERROR(VLOOKUP(A674,Factura1_0!$K$5:$K$234,1,0),"1")</f>
        <v>1</v>
      </c>
      <c r="G674" s="670">
        <f>IFERROR(VLOOKUP(A674,Boleta1_0!$K$5:$K$234,1,0),1)</f>
        <v>1</v>
      </c>
      <c r="H674" s="670">
        <f>IFERROR(VLOOKUP(A674,'Servicios Públicos1_0'!$K$5:$K$233,1,0),1)</f>
        <v>1</v>
      </c>
      <c r="I674" s="670">
        <f>IFERROR(VLOOKUP(A674,'Nota de Débito1_0'!$K$5:$K$234,1,0),1)</f>
        <v>1</v>
      </c>
      <c r="J674" s="670">
        <f>IFERROR(VLOOKUP(A674,'Nota de Crédito1_0'!$K$5:$K$234,1,0),1)</f>
        <v>1</v>
      </c>
      <c r="K674" s="670" t="str">
        <f>IFERROR(VLOOKUP(A674,Retenciones1_0!$K$5:$K$234,1,0),1)</f>
        <v>2626</v>
      </c>
      <c r="L674" s="670" t="str">
        <f>IFERROR(VLOOKUP(A674,Percepciones1_0!$K$5:$K$234,1,0),1)</f>
        <v>2626</v>
      </c>
      <c r="M674" s="670">
        <f>IFERROR(VLOOKUP(A674,Guía1_0!$K$5:$K$235,1,0),1)</f>
        <v>1</v>
      </c>
      <c r="N674" s="670">
        <f>IFERROR(VLOOKUP(A674,'Resumen Diario1_1'!$K$5:$K$233,1,0),1)</f>
        <v>1</v>
      </c>
      <c r="O674" s="670">
        <f>IFERROR(VLOOKUP(A674,'Comunicación de Baja1_0'!$K$5:$K$233,1,0),1)</f>
        <v>1</v>
      </c>
      <c r="P674" s="670">
        <f>IFERROR(VLOOKUP(A674,'Resumen de reversiones1_0'!$K$5:$K$1000,1,0),1)</f>
        <v>1</v>
      </c>
      <c r="Q674" s="1404">
        <f>IFERROR(VLOOKUP(A674,Factura2_0!$N$5:$N$1045,1,0),1)</f>
        <v>1</v>
      </c>
      <c r="R674" s="670">
        <f>IFERROR(VLOOKUP($A674,Boleta2_0!$N$5:$N$1106,1,0),1)</f>
        <v>1</v>
      </c>
      <c r="S674" s="1404">
        <f>IFERROR(VLOOKUP($A674,'Servicios Públicos2_0'!$N$5:$N$405,1,0),1)</f>
        <v>1</v>
      </c>
      <c r="T674" s="670">
        <f>IFERROR(VLOOKUP($A674,NotaCredito2_0!$N$5:$N$256,1,0),1)</f>
        <v>1</v>
      </c>
      <c r="U674" s="670">
        <f>IFERROR(VLOOKUP($A674,NotaDebito2_0!$N$5:$N$253,1,0),1)</f>
        <v>1</v>
      </c>
      <c r="V674" s="670">
        <f>IFERROR(VLOOKUP($A674,General!$C$5:$C$233,1,0),1)</f>
        <v>1</v>
      </c>
      <c r="W674" s="670">
        <f>IFERROR(VLOOKUP($A674,Firma!$H$5:$H$233,1,0),1)</f>
        <v>1</v>
      </c>
      <c r="X674" s="425" t="s">
        <v>1793</v>
      </c>
      <c r="Y674" s="1477" t="str">
        <f t="shared" si="10"/>
        <v>2626</v>
      </c>
    </row>
    <row r="675" spans="1:25" customFormat="1">
      <c r="A675" s="1439" t="s">
        <v>1791</v>
      </c>
      <c r="B675" s="1425" t="s">
        <v>1790</v>
      </c>
      <c r="C675" s="1425"/>
      <c r="D675" s="1425"/>
      <c r="E675" s="579"/>
      <c r="F675" s="670" t="str">
        <f>IFERROR(VLOOKUP(A675,Factura1_0!$K$5:$K$234,1,0),"1")</f>
        <v>1</v>
      </c>
      <c r="G675" s="670">
        <f>IFERROR(VLOOKUP(A675,Boleta1_0!$K$5:$K$234,1,0),1)</f>
        <v>1</v>
      </c>
      <c r="H675" s="670">
        <f>IFERROR(VLOOKUP(A675,'Servicios Públicos1_0'!$K$5:$K$233,1,0),1)</f>
        <v>1</v>
      </c>
      <c r="I675" s="670">
        <f>IFERROR(VLOOKUP(A675,'Nota de Débito1_0'!$K$5:$K$234,1,0),1)</f>
        <v>1</v>
      </c>
      <c r="J675" s="670">
        <f>IFERROR(VLOOKUP(A675,'Nota de Crédito1_0'!$K$5:$K$234,1,0),1)</f>
        <v>1</v>
      </c>
      <c r="K675" s="670">
        <f>IFERROR(VLOOKUP(A675,Retenciones1_0!$K$5:$K$234,1,0),1)</f>
        <v>1</v>
      </c>
      <c r="L675" s="670">
        <f>IFERROR(VLOOKUP(A675,Percepciones1_0!$K$5:$K$234,1,0),1)</f>
        <v>1</v>
      </c>
      <c r="M675" s="670">
        <f>IFERROR(VLOOKUP(A675,Guía1_0!$K$5:$K$235,1,0),1)</f>
        <v>1</v>
      </c>
      <c r="N675" s="670">
        <f>IFERROR(VLOOKUP(A675,'Resumen Diario1_1'!$K$5:$K$233,1,0),1)</f>
        <v>1</v>
      </c>
      <c r="O675" s="670">
        <f>IFERROR(VLOOKUP(A675,'Comunicación de Baja1_0'!$K$5:$K$233,1,0),1)</f>
        <v>1</v>
      </c>
      <c r="P675" s="670">
        <f>IFERROR(VLOOKUP(A675,'Resumen de reversiones1_0'!$K$5:$K$1000,1,0),1)</f>
        <v>1</v>
      </c>
      <c r="Q675" s="1404">
        <f>IFERROR(VLOOKUP(A675,Factura2_0!$N$5:$N$1045,1,0),1)</f>
        <v>1</v>
      </c>
      <c r="R675" s="670">
        <f>IFERROR(VLOOKUP($A675,Boleta2_0!$N$5:$N$1106,1,0),1)</f>
        <v>1</v>
      </c>
      <c r="S675" s="1404">
        <f>IFERROR(VLOOKUP($A675,'Servicios Públicos2_0'!$N$5:$N$405,1,0),1)</f>
        <v>1</v>
      </c>
      <c r="T675" s="670">
        <f>IFERROR(VLOOKUP($A675,NotaCredito2_0!$N$5:$N$256,1,0),1)</f>
        <v>1</v>
      </c>
      <c r="U675" s="670">
        <f>IFERROR(VLOOKUP($A675,NotaDebito2_0!$N$5:$N$253,1,0),1)</f>
        <v>1</v>
      </c>
      <c r="V675" s="670">
        <f>IFERROR(VLOOKUP($A675,General!$C$5:$C$233,1,0),1)</f>
        <v>1</v>
      </c>
      <c r="W675" s="670">
        <f>IFERROR(VLOOKUP($A675,Firma!$H$5:$H$233,1,0),1)</f>
        <v>1</v>
      </c>
      <c r="X675" s="425" t="s">
        <v>1791</v>
      </c>
      <c r="Y675" s="1477" t="str">
        <f t="shared" si="10"/>
        <v/>
      </c>
    </row>
    <row r="676" spans="1:25" customFormat="1">
      <c r="A676" s="1439" t="s">
        <v>1789</v>
      </c>
      <c r="B676" s="1425" t="s">
        <v>913</v>
      </c>
      <c r="C676" s="1425"/>
      <c r="D676" s="1425"/>
      <c r="E676" s="579"/>
      <c r="F676" s="670" t="str">
        <f>IFERROR(VLOOKUP(A676,Factura1_0!$K$5:$K$234,1,0),"1")</f>
        <v>1</v>
      </c>
      <c r="G676" s="670">
        <f>IFERROR(VLOOKUP(A676,Boleta1_0!$K$5:$K$234,1,0),1)</f>
        <v>1</v>
      </c>
      <c r="H676" s="670">
        <f>IFERROR(VLOOKUP(A676,'Servicios Públicos1_0'!$K$5:$K$233,1,0),1)</f>
        <v>1</v>
      </c>
      <c r="I676" s="670">
        <f>IFERROR(VLOOKUP(A676,'Nota de Débito1_0'!$K$5:$K$234,1,0),1)</f>
        <v>1</v>
      </c>
      <c r="J676" s="670">
        <f>IFERROR(VLOOKUP(A676,'Nota de Crédito1_0'!$K$5:$K$234,1,0),1)</f>
        <v>1</v>
      </c>
      <c r="K676" s="670" t="str">
        <f>IFERROR(VLOOKUP(A676,Retenciones1_0!$K$5:$K$234,1,0),1)</f>
        <v>2628</v>
      </c>
      <c r="L676" s="670">
        <f>IFERROR(VLOOKUP(A676,Percepciones1_0!$K$5:$K$234,1,0),1)</f>
        <v>1</v>
      </c>
      <c r="M676" s="670">
        <f>IFERROR(VLOOKUP(A676,Guía1_0!$K$5:$K$235,1,0),1)</f>
        <v>1</v>
      </c>
      <c r="N676" s="670">
        <f>IFERROR(VLOOKUP(A676,'Resumen Diario1_1'!$K$5:$K$233,1,0),1)</f>
        <v>1</v>
      </c>
      <c r="O676" s="670">
        <f>IFERROR(VLOOKUP(A676,'Comunicación de Baja1_0'!$K$5:$K$233,1,0),1)</f>
        <v>1</v>
      </c>
      <c r="P676" s="670">
        <f>IFERROR(VLOOKUP(A676,'Resumen de reversiones1_0'!$K$5:$K$1000,1,0),1)</f>
        <v>1</v>
      </c>
      <c r="Q676" s="1404">
        <f>IFERROR(VLOOKUP(A676,Factura2_0!$N$5:$N$1045,1,0),1)</f>
        <v>1</v>
      </c>
      <c r="R676" s="670">
        <f>IFERROR(VLOOKUP($A676,Boleta2_0!$N$5:$N$1106,1,0),1)</f>
        <v>1</v>
      </c>
      <c r="S676" s="1404">
        <f>IFERROR(VLOOKUP($A676,'Servicios Públicos2_0'!$N$5:$N$405,1,0),1)</f>
        <v>1</v>
      </c>
      <c r="T676" s="670">
        <f>IFERROR(VLOOKUP($A676,NotaCredito2_0!$N$5:$N$256,1,0),1)</f>
        <v>1</v>
      </c>
      <c r="U676" s="670">
        <f>IFERROR(VLOOKUP($A676,NotaDebito2_0!$N$5:$N$253,1,0),1)</f>
        <v>1</v>
      </c>
      <c r="V676" s="670">
        <f>IFERROR(VLOOKUP($A676,General!$C$5:$C$233,1,0),1)</f>
        <v>1</v>
      </c>
      <c r="W676" s="670">
        <f>IFERROR(VLOOKUP($A676,Firma!$H$5:$H$233,1,0),1)</f>
        <v>1</v>
      </c>
      <c r="X676" s="425" t="s">
        <v>1789</v>
      </c>
      <c r="Y676" s="1477" t="str">
        <f t="shared" si="10"/>
        <v>2628</v>
      </c>
    </row>
    <row r="677" spans="1:25" customFormat="1">
      <c r="A677" s="1439" t="s">
        <v>1788</v>
      </c>
      <c r="B677" s="1425" t="s">
        <v>1787</v>
      </c>
      <c r="C677" s="1425"/>
      <c r="D677" s="1425"/>
      <c r="E677" s="579"/>
      <c r="F677" s="670" t="str">
        <f>IFERROR(VLOOKUP(A677,Factura1_0!$K$5:$K$234,1,0),"1")</f>
        <v>1</v>
      </c>
      <c r="G677" s="670">
        <f>IFERROR(VLOOKUP(A677,Boleta1_0!$K$5:$K$234,1,0),1)</f>
        <v>1</v>
      </c>
      <c r="H677" s="670">
        <f>IFERROR(VLOOKUP(A677,'Servicios Públicos1_0'!$K$5:$K$233,1,0),1)</f>
        <v>1</v>
      </c>
      <c r="I677" s="670">
        <f>IFERROR(VLOOKUP(A677,'Nota de Débito1_0'!$K$5:$K$234,1,0),1)</f>
        <v>1</v>
      </c>
      <c r="J677" s="670">
        <f>IFERROR(VLOOKUP(A677,'Nota de Crédito1_0'!$K$5:$K$234,1,0),1)</f>
        <v>1</v>
      </c>
      <c r="K677" s="670" t="str">
        <f>IFERROR(VLOOKUP(A677,Retenciones1_0!$K$5:$K$234,1,0),1)</f>
        <v>2629</v>
      </c>
      <c r="L677" s="670">
        <f>IFERROR(VLOOKUP(A677,Percepciones1_0!$K$5:$K$234,1,0),1)</f>
        <v>1</v>
      </c>
      <c r="M677" s="670">
        <f>IFERROR(VLOOKUP(A677,Guía1_0!$K$5:$K$235,1,0),1)</f>
        <v>1</v>
      </c>
      <c r="N677" s="670">
        <f>IFERROR(VLOOKUP(A677,'Resumen Diario1_1'!$K$5:$K$233,1,0),1)</f>
        <v>1</v>
      </c>
      <c r="O677" s="670">
        <f>IFERROR(VLOOKUP(A677,'Comunicación de Baja1_0'!$K$5:$K$233,1,0),1)</f>
        <v>1</v>
      </c>
      <c r="P677" s="670">
        <f>IFERROR(VLOOKUP(A677,'Resumen de reversiones1_0'!$K$5:$K$1000,1,0),1)</f>
        <v>1</v>
      </c>
      <c r="Q677" s="1404">
        <f>IFERROR(VLOOKUP(A677,Factura2_0!$N$5:$N$1045,1,0),1)</f>
        <v>1</v>
      </c>
      <c r="R677" s="670">
        <f>IFERROR(VLOOKUP($A677,Boleta2_0!$N$5:$N$1106,1,0),1)</f>
        <v>1</v>
      </c>
      <c r="S677" s="1404">
        <f>IFERROR(VLOOKUP($A677,'Servicios Públicos2_0'!$N$5:$N$405,1,0),1)</f>
        <v>1</v>
      </c>
      <c r="T677" s="670">
        <f>IFERROR(VLOOKUP($A677,NotaCredito2_0!$N$5:$N$256,1,0),1)</f>
        <v>1</v>
      </c>
      <c r="U677" s="670">
        <f>IFERROR(VLOOKUP($A677,NotaDebito2_0!$N$5:$N$253,1,0),1)</f>
        <v>1</v>
      </c>
      <c r="V677" s="670">
        <f>IFERROR(VLOOKUP($A677,General!$C$5:$C$233,1,0),1)</f>
        <v>1</v>
      </c>
      <c r="W677" s="670">
        <f>IFERROR(VLOOKUP($A677,Firma!$H$5:$H$233,1,0),1)</f>
        <v>1</v>
      </c>
      <c r="X677" s="425" t="s">
        <v>1788</v>
      </c>
      <c r="Y677" s="1477" t="str">
        <f t="shared" si="10"/>
        <v>2629</v>
      </c>
    </row>
    <row r="678" spans="1:25" customFormat="1">
      <c r="A678" s="1439" t="s">
        <v>717</v>
      </c>
      <c r="B678" s="1425" t="s">
        <v>719</v>
      </c>
      <c r="C678" s="1425"/>
      <c r="D678" s="1425"/>
      <c r="E678" s="579"/>
      <c r="F678" s="670" t="str">
        <f>IFERROR(VLOOKUP(A678,Factura1_0!$K$5:$K$234,1,0),"1")</f>
        <v>1</v>
      </c>
      <c r="G678" s="670">
        <f>IFERROR(VLOOKUP(A678,Boleta1_0!$K$5:$K$234,1,0),1)</f>
        <v>1</v>
      </c>
      <c r="H678" s="670">
        <f>IFERROR(VLOOKUP(A678,'Servicios Públicos1_0'!$K$5:$K$233,1,0),1)</f>
        <v>1</v>
      </c>
      <c r="I678" s="670">
        <f>IFERROR(VLOOKUP(A678,'Nota de Débito1_0'!$K$5:$K$234,1,0),1)</f>
        <v>1</v>
      </c>
      <c r="J678" s="670">
        <f>IFERROR(VLOOKUP(A678,'Nota de Crédito1_0'!$K$5:$K$234,1,0),1)</f>
        <v>1</v>
      </c>
      <c r="K678" s="670">
        <f>IFERROR(VLOOKUP(A678,Retenciones1_0!$K$5:$K$234,1,0),1)</f>
        <v>1</v>
      </c>
      <c r="L678" s="670">
        <f>IFERROR(VLOOKUP(A678,Percepciones1_0!$K$5:$K$234,1,0),1)</f>
        <v>1</v>
      </c>
      <c r="M678" s="670">
        <f>IFERROR(VLOOKUP(A678,Guía1_0!$K$5:$K$235,1,0),1)</f>
        <v>1</v>
      </c>
      <c r="N678" s="670">
        <f>IFERROR(VLOOKUP(A678,'Resumen Diario1_1'!$K$5:$K$233,1,0),1)</f>
        <v>1</v>
      </c>
      <c r="O678" s="670">
        <f>IFERROR(VLOOKUP(A678,'Comunicación de Baja1_0'!$K$5:$K$233,1,0),1)</f>
        <v>1</v>
      </c>
      <c r="P678" s="670">
        <f>IFERROR(VLOOKUP(A678,'Resumen de reversiones1_0'!$K$5:$K$1000,1,0),1)</f>
        <v>1</v>
      </c>
      <c r="Q678" s="1404">
        <f>IFERROR(VLOOKUP(A678,Factura2_0!$N$5:$N$1045,1,0),1)</f>
        <v>1</v>
      </c>
      <c r="R678" s="670">
        <f>IFERROR(VLOOKUP($A678,Boleta2_0!$N$5:$N$1106,1,0),1)</f>
        <v>1</v>
      </c>
      <c r="S678" s="1404">
        <f>IFERROR(VLOOKUP($A678,'Servicios Públicos2_0'!$N$5:$N$405,1,0),1)</f>
        <v>1</v>
      </c>
      <c r="T678" s="670">
        <f>IFERROR(VLOOKUP($A678,NotaCredito2_0!$N$5:$N$256,1,0),1)</f>
        <v>1</v>
      </c>
      <c r="U678" s="670">
        <f>IFERROR(VLOOKUP($A678,NotaDebito2_0!$N$5:$N$253,1,0),1)</f>
        <v>1</v>
      </c>
      <c r="V678" s="670">
        <f>IFERROR(VLOOKUP($A678,General!$C$5:$C$233,1,0),1)</f>
        <v>1</v>
      </c>
      <c r="W678" s="670">
        <f>IFERROR(VLOOKUP($A678,Firma!$H$5:$H$233,1,0),1)</f>
        <v>1</v>
      </c>
      <c r="X678" s="425" t="s">
        <v>717</v>
      </c>
      <c r="Y678" s="1477" t="str">
        <f t="shared" si="10"/>
        <v/>
      </c>
    </row>
    <row r="679" spans="1:25" customFormat="1">
      <c r="A679" s="1439" t="s">
        <v>721</v>
      </c>
      <c r="B679" s="1425" t="s">
        <v>723</v>
      </c>
      <c r="C679" s="1425"/>
      <c r="D679" s="1425"/>
      <c r="E679" s="579"/>
      <c r="F679" s="670" t="str">
        <f>IFERROR(VLOOKUP(A679,Factura1_0!$K$5:$K$234,1,0),"1")</f>
        <v>1</v>
      </c>
      <c r="G679" s="670">
        <f>IFERROR(VLOOKUP(A679,Boleta1_0!$K$5:$K$234,1,0),1)</f>
        <v>1</v>
      </c>
      <c r="H679" s="670">
        <f>IFERROR(VLOOKUP(A679,'Servicios Públicos1_0'!$K$5:$K$233,1,0),1)</f>
        <v>1</v>
      </c>
      <c r="I679" s="670">
        <f>IFERROR(VLOOKUP(A679,'Nota de Débito1_0'!$K$5:$K$234,1,0),1)</f>
        <v>1</v>
      </c>
      <c r="J679" s="670">
        <f>IFERROR(VLOOKUP(A679,'Nota de Crédito1_0'!$K$5:$K$234,1,0),1)</f>
        <v>1</v>
      </c>
      <c r="K679" s="670">
        <f>IFERROR(VLOOKUP(A679,Retenciones1_0!$K$5:$K$234,1,0),1)</f>
        <v>1</v>
      </c>
      <c r="L679" s="670">
        <f>IFERROR(VLOOKUP(A679,Percepciones1_0!$K$5:$K$234,1,0),1)</f>
        <v>1</v>
      </c>
      <c r="M679" s="670">
        <f>IFERROR(VLOOKUP(A679,Guía1_0!$K$5:$K$235,1,0),1)</f>
        <v>1</v>
      </c>
      <c r="N679" s="670">
        <f>IFERROR(VLOOKUP(A679,'Resumen Diario1_1'!$K$5:$K$233,1,0),1)</f>
        <v>1</v>
      </c>
      <c r="O679" s="670">
        <f>IFERROR(VLOOKUP(A679,'Comunicación de Baja1_0'!$K$5:$K$233,1,0),1)</f>
        <v>1</v>
      </c>
      <c r="P679" s="670">
        <f>IFERROR(VLOOKUP(A679,'Resumen de reversiones1_0'!$K$5:$K$1000,1,0),1)</f>
        <v>1</v>
      </c>
      <c r="Q679" s="1404">
        <f>IFERROR(VLOOKUP(A679,Factura2_0!$N$5:$N$1045,1,0),1)</f>
        <v>1</v>
      </c>
      <c r="R679" s="670">
        <f>IFERROR(VLOOKUP($A679,Boleta2_0!$N$5:$N$1106,1,0),1)</f>
        <v>1</v>
      </c>
      <c r="S679" s="1404">
        <f>IFERROR(VLOOKUP($A679,'Servicios Públicos2_0'!$N$5:$N$405,1,0),1)</f>
        <v>1</v>
      </c>
      <c r="T679" s="670">
        <f>IFERROR(VLOOKUP($A679,NotaCredito2_0!$N$5:$N$256,1,0),1)</f>
        <v>1</v>
      </c>
      <c r="U679" s="670">
        <f>IFERROR(VLOOKUP($A679,NotaDebito2_0!$N$5:$N$253,1,0),1)</f>
        <v>1</v>
      </c>
      <c r="V679" s="670">
        <f>IFERROR(VLOOKUP($A679,General!$C$5:$C$233,1,0),1)</f>
        <v>1</v>
      </c>
      <c r="W679" s="670">
        <f>IFERROR(VLOOKUP($A679,Firma!$H$5:$H$233,1,0),1)</f>
        <v>1</v>
      </c>
      <c r="X679" s="425" t="s">
        <v>721</v>
      </c>
      <c r="Y679" s="1477" t="str">
        <f t="shared" si="10"/>
        <v/>
      </c>
    </row>
    <row r="680" spans="1:25" customFormat="1">
      <c r="A680" s="1439" t="s">
        <v>725</v>
      </c>
      <c r="B680" s="1425" t="s">
        <v>726</v>
      </c>
      <c r="C680" s="1425"/>
      <c r="D680" s="1425"/>
      <c r="E680" s="579"/>
      <c r="F680" s="670" t="str">
        <f>IFERROR(VLOOKUP(A680,Factura1_0!$K$5:$K$234,1,0),"1")</f>
        <v>1</v>
      </c>
      <c r="G680" s="670">
        <f>IFERROR(VLOOKUP(A680,Boleta1_0!$K$5:$K$234,1,0),1)</f>
        <v>1</v>
      </c>
      <c r="H680" s="670">
        <f>IFERROR(VLOOKUP(A680,'Servicios Públicos1_0'!$K$5:$K$233,1,0),1)</f>
        <v>1</v>
      </c>
      <c r="I680" s="670">
        <f>IFERROR(VLOOKUP(A680,'Nota de Débito1_0'!$K$5:$K$234,1,0),1)</f>
        <v>1</v>
      </c>
      <c r="J680" s="670">
        <f>IFERROR(VLOOKUP(A680,'Nota de Crédito1_0'!$K$5:$K$234,1,0),1)</f>
        <v>1</v>
      </c>
      <c r="K680" s="670">
        <f>IFERROR(VLOOKUP(A680,Retenciones1_0!$K$5:$K$234,1,0),1)</f>
        <v>1</v>
      </c>
      <c r="L680" s="670">
        <f>IFERROR(VLOOKUP(A680,Percepciones1_0!$K$5:$K$234,1,0),1)</f>
        <v>1</v>
      </c>
      <c r="M680" s="670">
        <f>IFERROR(VLOOKUP(A680,Guía1_0!$K$5:$K$235,1,0),1)</f>
        <v>1</v>
      </c>
      <c r="N680" s="670">
        <f>IFERROR(VLOOKUP(A680,'Resumen Diario1_1'!$K$5:$K$233,1,0),1)</f>
        <v>1</v>
      </c>
      <c r="O680" s="670">
        <f>IFERROR(VLOOKUP(A680,'Comunicación de Baja1_0'!$K$5:$K$233,1,0),1)</f>
        <v>1</v>
      </c>
      <c r="P680" s="670">
        <f>IFERROR(VLOOKUP(A680,'Resumen de reversiones1_0'!$K$5:$K$1000,1,0),1)</f>
        <v>1</v>
      </c>
      <c r="Q680" s="1404">
        <f>IFERROR(VLOOKUP(A680,Factura2_0!$N$5:$N$1045,1,0),1)</f>
        <v>1</v>
      </c>
      <c r="R680" s="670">
        <f>IFERROR(VLOOKUP($A680,Boleta2_0!$N$5:$N$1106,1,0),1)</f>
        <v>1</v>
      </c>
      <c r="S680" s="1404">
        <f>IFERROR(VLOOKUP($A680,'Servicios Públicos2_0'!$N$5:$N$405,1,0),1)</f>
        <v>1</v>
      </c>
      <c r="T680" s="670">
        <f>IFERROR(VLOOKUP($A680,NotaCredito2_0!$N$5:$N$256,1,0),1)</f>
        <v>1</v>
      </c>
      <c r="U680" s="670">
        <f>IFERROR(VLOOKUP($A680,NotaDebito2_0!$N$5:$N$253,1,0),1)</f>
        <v>1</v>
      </c>
      <c r="V680" s="670">
        <f>IFERROR(VLOOKUP($A680,General!$C$5:$C$233,1,0),1)</f>
        <v>1</v>
      </c>
      <c r="W680" s="670">
        <f>IFERROR(VLOOKUP($A680,Firma!$H$5:$H$233,1,0),1)</f>
        <v>1</v>
      </c>
      <c r="X680" s="425" t="s">
        <v>725</v>
      </c>
      <c r="Y680" s="1477" t="str">
        <f t="shared" si="10"/>
        <v/>
      </c>
    </row>
    <row r="681" spans="1:25" customFormat="1">
      <c r="A681" s="1439" t="s">
        <v>724</v>
      </c>
      <c r="B681" s="1425" t="s">
        <v>727</v>
      </c>
      <c r="C681" s="1425"/>
      <c r="D681" s="1425"/>
      <c r="E681" s="579"/>
      <c r="F681" s="670" t="str">
        <f>IFERROR(VLOOKUP(A681,Factura1_0!$K$5:$K$234,1,0),"1")</f>
        <v>1</v>
      </c>
      <c r="G681" s="670">
        <f>IFERROR(VLOOKUP(A681,Boleta1_0!$K$5:$K$234,1,0),1)</f>
        <v>1</v>
      </c>
      <c r="H681" s="670">
        <f>IFERROR(VLOOKUP(A681,'Servicios Públicos1_0'!$K$5:$K$233,1,0),1)</f>
        <v>1</v>
      </c>
      <c r="I681" s="670">
        <f>IFERROR(VLOOKUP(A681,'Nota de Débito1_0'!$K$5:$K$234,1,0),1)</f>
        <v>1</v>
      </c>
      <c r="J681" s="670">
        <f>IFERROR(VLOOKUP(A681,'Nota de Crédito1_0'!$K$5:$K$234,1,0),1)</f>
        <v>1</v>
      </c>
      <c r="K681" s="670">
        <f>IFERROR(VLOOKUP(A681,Retenciones1_0!$K$5:$K$234,1,0),1)</f>
        <v>1</v>
      </c>
      <c r="L681" s="670">
        <f>IFERROR(VLOOKUP(A681,Percepciones1_0!$K$5:$K$234,1,0),1)</f>
        <v>1</v>
      </c>
      <c r="M681" s="670">
        <f>IFERROR(VLOOKUP(A681,Guía1_0!$K$5:$K$235,1,0),1)</f>
        <v>1</v>
      </c>
      <c r="N681" s="670">
        <f>IFERROR(VLOOKUP(A681,'Resumen Diario1_1'!$K$5:$K$233,1,0),1)</f>
        <v>1</v>
      </c>
      <c r="O681" s="670">
        <f>IFERROR(VLOOKUP(A681,'Comunicación de Baja1_0'!$K$5:$K$233,1,0),1)</f>
        <v>1</v>
      </c>
      <c r="P681" s="670">
        <f>IFERROR(VLOOKUP(A681,'Resumen de reversiones1_0'!$K$5:$K$1000,1,0),1)</f>
        <v>1</v>
      </c>
      <c r="Q681" s="1404">
        <f>IFERROR(VLOOKUP(A681,Factura2_0!$N$5:$N$1045,1,0),1)</f>
        <v>1</v>
      </c>
      <c r="R681" s="670">
        <f>IFERROR(VLOOKUP($A681,Boleta2_0!$N$5:$N$1106,1,0),1)</f>
        <v>1</v>
      </c>
      <c r="S681" s="1404">
        <f>IFERROR(VLOOKUP($A681,'Servicios Públicos2_0'!$N$5:$N$405,1,0),1)</f>
        <v>1</v>
      </c>
      <c r="T681" s="670">
        <f>IFERROR(VLOOKUP($A681,NotaCredito2_0!$N$5:$N$256,1,0),1)</f>
        <v>1</v>
      </c>
      <c r="U681" s="670">
        <f>IFERROR(VLOOKUP($A681,NotaDebito2_0!$N$5:$N$253,1,0),1)</f>
        <v>1</v>
      </c>
      <c r="V681" s="670">
        <f>IFERROR(VLOOKUP($A681,General!$C$5:$C$233,1,0),1)</f>
        <v>1</v>
      </c>
      <c r="W681" s="670">
        <f>IFERROR(VLOOKUP($A681,Firma!$H$5:$H$233,1,0),1)</f>
        <v>1</v>
      </c>
      <c r="X681" s="425" t="s">
        <v>724</v>
      </c>
      <c r="Y681" s="1477" t="str">
        <f t="shared" si="10"/>
        <v/>
      </c>
    </row>
    <row r="682" spans="1:25" customFormat="1">
      <c r="A682" s="1439" t="s">
        <v>733</v>
      </c>
      <c r="B682" s="1425" t="s">
        <v>736</v>
      </c>
      <c r="C682" s="1425"/>
      <c r="D682" s="1425"/>
      <c r="E682" s="579"/>
      <c r="F682" s="670" t="str">
        <f>IFERROR(VLOOKUP(A682,Factura1_0!$K$5:$K$234,1,0),"1")</f>
        <v>1</v>
      </c>
      <c r="G682" s="670">
        <f>IFERROR(VLOOKUP(A682,Boleta1_0!$K$5:$K$234,1,0),1)</f>
        <v>1</v>
      </c>
      <c r="H682" s="670">
        <f>IFERROR(VLOOKUP(A682,'Servicios Públicos1_0'!$K$5:$K$233,1,0),1)</f>
        <v>1</v>
      </c>
      <c r="I682" s="670">
        <f>IFERROR(VLOOKUP(A682,'Nota de Débito1_0'!$K$5:$K$234,1,0),1)</f>
        <v>1</v>
      </c>
      <c r="J682" s="670" t="str">
        <f>IFERROR(VLOOKUP(A682,'Nota de Crédito1_0'!$K$5:$K$234,1,0),1)</f>
        <v>2634</v>
      </c>
      <c r="K682" s="670">
        <f>IFERROR(VLOOKUP(A682,Retenciones1_0!$K$5:$K$234,1,0),1)</f>
        <v>1</v>
      </c>
      <c r="L682" s="670">
        <f>IFERROR(VLOOKUP(A682,Percepciones1_0!$K$5:$K$234,1,0),1)</f>
        <v>1</v>
      </c>
      <c r="M682" s="670">
        <f>IFERROR(VLOOKUP(A682,Guía1_0!$K$5:$K$235,1,0),1)</f>
        <v>1</v>
      </c>
      <c r="N682" s="670">
        <f>IFERROR(VLOOKUP(A682,'Resumen Diario1_1'!$K$5:$K$233,1,0),1)</f>
        <v>1</v>
      </c>
      <c r="O682" s="670">
        <f>IFERROR(VLOOKUP(A682,'Comunicación de Baja1_0'!$K$5:$K$233,1,0),1)</f>
        <v>1</v>
      </c>
      <c r="P682" s="670">
        <f>IFERROR(VLOOKUP(A682,'Resumen de reversiones1_0'!$K$5:$K$1000,1,0),1)</f>
        <v>1</v>
      </c>
      <c r="Q682" s="1404">
        <f>IFERROR(VLOOKUP(A682,Factura2_0!$N$5:$N$1045,1,0),1)</f>
        <v>1</v>
      </c>
      <c r="R682" s="670">
        <f>IFERROR(VLOOKUP($A682,Boleta2_0!$N$5:$N$1106,1,0),1)</f>
        <v>1</v>
      </c>
      <c r="S682" s="1404">
        <f>IFERROR(VLOOKUP($A682,'Servicios Públicos2_0'!$N$5:$N$405,1,0),1)</f>
        <v>1</v>
      </c>
      <c r="T682" s="670">
        <f>IFERROR(VLOOKUP($A682,NotaCredito2_0!$N$5:$N$256,1,0),1)</f>
        <v>1</v>
      </c>
      <c r="U682" s="670">
        <f>IFERROR(VLOOKUP($A682,NotaDebito2_0!$N$5:$N$253,1,0),1)</f>
        <v>1</v>
      </c>
      <c r="V682" s="670">
        <f>IFERROR(VLOOKUP($A682,General!$C$5:$C$233,1,0),1)</f>
        <v>1</v>
      </c>
      <c r="W682" s="670">
        <f>IFERROR(VLOOKUP($A682,Firma!$H$5:$H$233,1,0),1)</f>
        <v>1</v>
      </c>
      <c r="X682" s="425" t="s">
        <v>733</v>
      </c>
      <c r="Y682" s="1477" t="str">
        <f t="shared" si="10"/>
        <v>2634</v>
      </c>
    </row>
    <row r="683" spans="1:25" customFormat="1">
      <c r="A683" s="1439" t="s">
        <v>747</v>
      </c>
      <c r="B683" s="1425" t="s">
        <v>750</v>
      </c>
      <c r="C683" s="1425"/>
      <c r="D683" s="1425"/>
      <c r="E683" s="579"/>
      <c r="F683" s="670" t="str">
        <f>IFERROR(VLOOKUP(A683,Factura1_0!$K$5:$K$234,1,0),"1")</f>
        <v>1</v>
      </c>
      <c r="G683" s="670">
        <f>IFERROR(VLOOKUP(A683,Boleta1_0!$K$5:$K$234,1,0),1)</f>
        <v>1</v>
      </c>
      <c r="H683" s="670">
        <f>IFERROR(VLOOKUP(A683,'Servicios Públicos1_0'!$K$5:$K$233,1,0),1)</f>
        <v>1</v>
      </c>
      <c r="I683" s="670">
        <f>IFERROR(VLOOKUP(A683,'Nota de Débito1_0'!$K$5:$K$234,1,0),1)</f>
        <v>1</v>
      </c>
      <c r="J683" s="670" t="str">
        <f>IFERROR(VLOOKUP(A683,'Nota de Crédito1_0'!$K$5:$K$234,1,0),1)</f>
        <v>2635</v>
      </c>
      <c r="K683" s="670">
        <f>IFERROR(VLOOKUP(A683,Retenciones1_0!$K$5:$K$234,1,0),1)</f>
        <v>1</v>
      </c>
      <c r="L683" s="670">
        <f>IFERROR(VLOOKUP(A683,Percepciones1_0!$K$5:$K$234,1,0),1)</f>
        <v>1</v>
      </c>
      <c r="M683" s="670">
        <f>IFERROR(VLOOKUP(A683,Guía1_0!$K$5:$K$235,1,0),1)</f>
        <v>1</v>
      </c>
      <c r="N683" s="670">
        <f>IFERROR(VLOOKUP(A683,'Resumen Diario1_1'!$K$5:$K$233,1,0),1)</f>
        <v>1</v>
      </c>
      <c r="O683" s="670">
        <f>IFERROR(VLOOKUP(A683,'Comunicación de Baja1_0'!$K$5:$K$233,1,0),1)</f>
        <v>1</v>
      </c>
      <c r="P683" s="670">
        <f>IFERROR(VLOOKUP(A683,'Resumen de reversiones1_0'!$K$5:$K$1000,1,0),1)</f>
        <v>1</v>
      </c>
      <c r="Q683" s="1404">
        <f>IFERROR(VLOOKUP(A683,Factura2_0!$N$5:$N$1045,1,0),1)</f>
        <v>1</v>
      </c>
      <c r="R683" s="670">
        <f>IFERROR(VLOOKUP($A683,Boleta2_0!$N$5:$N$1106,1,0),1)</f>
        <v>1</v>
      </c>
      <c r="S683" s="1404">
        <f>IFERROR(VLOOKUP($A683,'Servicios Públicos2_0'!$N$5:$N$405,1,0),1)</f>
        <v>1</v>
      </c>
      <c r="T683" s="670" t="str">
        <f>IFERROR(VLOOKUP($A683,NotaCredito2_0!$N$5:$N$256,1,0),1)</f>
        <v>2635</v>
      </c>
      <c r="U683" s="670">
        <f>IFERROR(VLOOKUP($A683,NotaDebito2_0!$N$5:$N$253,1,0),1)</f>
        <v>1</v>
      </c>
      <c r="V683" s="670">
        <f>IFERROR(VLOOKUP($A683,General!$C$5:$C$233,1,0),1)</f>
        <v>1</v>
      </c>
      <c r="W683" s="670">
        <f>IFERROR(VLOOKUP($A683,Firma!$H$5:$H$233,1,0),1)</f>
        <v>1</v>
      </c>
      <c r="X683" s="425" t="s">
        <v>747</v>
      </c>
      <c r="Y683" s="1477" t="str">
        <f t="shared" si="10"/>
        <v>2635</v>
      </c>
    </row>
    <row r="684" spans="1:25" customFormat="1">
      <c r="A684" s="1439" t="s">
        <v>748</v>
      </c>
      <c r="B684" s="1425" t="s">
        <v>751</v>
      </c>
      <c r="C684" s="1425"/>
      <c r="D684" s="1425"/>
      <c r="E684" s="579"/>
      <c r="F684" s="670" t="str">
        <f>IFERROR(VLOOKUP(A684,Factura1_0!$K$5:$K$234,1,0),"1")</f>
        <v>1</v>
      </c>
      <c r="G684" s="670">
        <f>IFERROR(VLOOKUP(A684,Boleta1_0!$K$5:$K$234,1,0),1)</f>
        <v>1</v>
      </c>
      <c r="H684" s="670">
        <f>IFERROR(VLOOKUP(A684,'Servicios Públicos1_0'!$K$5:$K$233,1,0),1)</f>
        <v>1</v>
      </c>
      <c r="I684" s="670">
        <f>IFERROR(VLOOKUP(A684,'Nota de Débito1_0'!$K$5:$K$234,1,0),1)</f>
        <v>1</v>
      </c>
      <c r="J684" s="670" t="str">
        <f>IFERROR(VLOOKUP(A684,'Nota de Crédito1_0'!$K$5:$K$234,1,0),1)</f>
        <v>2636</v>
      </c>
      <c r="K684" s="670">
        <f>IFERROR(VLOOKUP(A684,Retenciones1_0!$K$5:$K$234,1,0),1)</f>
        <v>1</v>
      </c>
      <c r="L684" s="670">
        <f>IFERROR(VLOOKUP(A684,Percepciones1_0!$K$5:$K$234,1,0),1)</f>
        <v>1</v>
      </c>
      <c r="M684" s="670">
        <f>IFERROR(VLOOKUP(A684,Guía1_0!$K$5:$K$235,1,0),1)</f>
        <v>1</v>
      </c>
      <c r="N684" s="670">
        <f>IFERROR(VLOOKUP(A684,'Resumen Diario1_1'!$K$5:$K$233,1,0),1)</f>
        <v>1</v>
      </c>
      <c r="O684" s="670">
        <f>IFERROR(VLOOKUP(A684,'Comunicación de Baja1_0'!$K$5:$K$233,1,0),1)</f>
        <v>1</v>
      </c>
      <c r="P684" s="670">
        <f>IFERROR(VLOOKUP(A684,'Resumen de reversiones1_0'!$K$5:$K$1000,1,0),1)</f>
        <v>1</v>
      </c>
      <c r="Q684" s="1404">
        <f>IFERROR(VLOOKUP(A684,Factura2_0!$N$5:$N$1045,1,0),1)</f>
        <v>1</v>
      </c>
      <c r="R684" s="670">
        <f>IFERROR(VLOOKUP($A684,Boleta2_0!$N$5:$N$1106,1,0),1)</f>
        <v>1</v>
      </c>
      <c r="S684" s="1404">
        <f>IFERROR(VLOOKUP($A684,'Servicios Públicos2_0'!$N$5:$N$405,1,0),1)</f>
        <v>1</v>
      </c>
      <c r="T684" s="670" t="str">
        <f>IFERROR(VLOOKUP($A684,NotaCredito2_0!$N$5:$N$256,1,0),1)</f>
        <v>2636</v>
      </c>
      <c r="U684" s="670">
        <f>IFERROR(VLOOKUP($A684,NotaDebito2_0!$N$5:$N$253,1,0),1)</f>
        <v>1</v>
      </c>
      <c r="V684" s="670">
        <f>IFERROR(VLOOKUP($A684,General!$C$5:$C$233,1,0),1)</f>
        <v>1</v>
      </c>
      <c r="W684" s="670">
        <f>IFERROR(VLOOKUP($A684,Firma!$H$5:$H$233,1,0),1)</f>
        <v>1</v>
      </c>
      <c r="X684" s="425" t="s">
        <v>748</v>
      </c>
      <c r="Y684" s="1477" t="str">
        <f t="shared" si="10"/>
        <v>2636</v>
      </c>
    </row>
    <row r="685" spans="1:25" customFormat="1">
      <c r="A685" s="1439" t="s">
        <v>749</v>
      </c>
      <c r="B685" s="1425" t="s">
        <v>752</v>
      </c>
      <c r="C685" s="1425"/>
      <c r="D685" s="1425"/>
      <c r="E685" s="579"/>
      <c r="F685" s="670" t="str">
        <f>IFERROR(VLOOKUP(A685,Factura1_0!$K$5:$K$234,1,0),"1")</f>
        <v>1</v>
      </c>
      <c r="G685" s="670">
        <f>IFERROR(VLOOKUP(A685,Boleta1_0!$K$5:$K$234,1,0),1)</f>
        <v>1</v>
      </c>
      <c r="H685" s="670">
        <f>IFERROR(VLOOKUP(A685,'Servicios Públicos1_0'!$K$5:$K$233,1,0),1)</f>
        <v>1</v>
      </c>
      <c r="I685" s="670">
        <f>IFERROR(VLOOKUP(A685,'Nota de Débito1_0'!$K$5:$K$234,1,0),1)</f>
        <v>1</v>
      </c>
      <c r="J685" s="670">
        <f>IFERROR(VLOOKUP(A685,'Nota de Crédito1_0'!$K$5:$K$234,1,0),1)</f>
        <v>1</v>
      </c>
      <c r="K685" s="670">
        <f>IFERROR(VLOOKUP(A685,Retenciones1_0!$K$5:$K$234,1,0),1)</f>
        <v>1</v>
      </c>
      <c r="L685" s="670">
        <f>IFERROR(VLOOKUP(A685,Percepciones1_0!$K$5:$K$234,1,0),1)</f>
        <v>1</v>
      </c>
      <c r="M685" s="670">
        <f>IFERROR(VLOOKUP(A685,Guía1_0!$K$5:$K$235,1,0),1)</f>
        <v>1</v>
      </c>
      <c r="N685" s="670">
        <f>IFERROR(VLOOKUP(A685,'Resumen Diario1_1'!$K$5:$K$233,1,0),1)</f>
        <v>1</v>
      </c>
      <c r="O685" s="670">
        <f>IFERROR(VLOOKUP(A685,'Comunicación de Baja1_0'!$K$5:$K$233,1,0),1)</f>
        <v>1</v>
      </c>
      <c r="P685" s="670">
        <f>IFERROR(VLOOKUP(A685,'Resumen de reversiones1_0'!$K$5:$K$1000,1,0),1)</f>
        <v>1</v>
      </c>
      <c r="Q685" s="1404">
        <f>IFERROR(VLOOKUP(A685,Factura2_0!$N$5:$N$1045,1,0),1)</f>
        <v>1</v>
      </c>
      <c r="R685" s="670">
        <f>IFERROR(VLOOKUP($A685,Boleta2_0!$N$5:$N$1106,1,0),1)</f>
        <v>1</v>
      </c>
      <c r="S685" s="1404">
        <f>IFERROR(VLOOKUP($A685,'Servicios Públicos2_0'!$N$5:$N$405,1,0),1)</f>
        <v>1</v>
      </c>
      <c r="T685" s="670" t="str">
        <f>IFERROR(VLOOKUP($A685,NotaCredito2_0!$N$5:$N$256,1,0),1)</f>
        <v>2637</v>
      </c>
      <c r="U685" s="670">
        <f>IFERROR(VLOOKUP($A685,NotaDebito2_0!$N$5:$N$253,1,0),1)</f>
        <v>1</v>
      </c>
      <c r="V685" s="670">
        <f>IFERROR(VLOOKUP($A685,General!$C$5:$C$233,1,0),1)</f>
        <v>1</v>
      </c>
      <c r="W685" s="670">
        <f>IFERROR(VLOOKUP($A685,Firma!$H$5:$H$233,1,0),1)</f>
        <v>1</v>
      </c>
      <c r="X685" s="425" t="s">
        <v>749</v>
      </c>
      <c r="Y685" s="1477" t="str">
        <f t="shared" si="10"/>
        <v>2637</v>
      </c>
    </row>
    <row r="686" spans="1:25" customFormat="1">
      <c r="A686" s="1439" t="s">
        <v>1786</v>
      </c>
      <c r="B686" s="1425" t="s">
        <v>592</v>
      </c>
      <c r="C686" s="1425"/>
      <c r="D686" s="1425"/>
      <c r="E686" s="579"/>
      <c r="F686" s="670" t="str">
        <f>IFERROR(VLOOKUP(A686,Factura1_0!$K$5:$K$234,1,0),"1")</f>
        <v>2640</v>
      </c>
      <c r="G686" s="670" t="str">
        <f>IFERROR(VLOOKUP(A686,Boleta1_0!$K$5:$K$234,1,0),1)</f>
        <v>2640</v>
      </c>
      <c r="H686" s="670">
        <f>IFERROR(VLOOKUP(A686,'Servicios Públicos1_0'!$K$5:$K$233,1,0),1)</f>
        <v>1</v>
      </c>
      <c r="I686" s="670">
        <f>IFERROR(VLOOKUP(A686,'Nota de Débito1_0'!$K$5:$K$234,1,0),1)</f>
        <v>1</v>
      </c>
      <c r="J686" s="670">
        <f>IFERROR(VLOOKUP(A686,'Nota de Crédito1_0'!$K$5:$K$234,1,0),1)</f>
        <v>1</v>
      </c>
      <c r="K686" s="670">
        <f>IFERROR(VLOOKUP(A686,Retenciones1_0!$K$5:$K$234,1,0),1)</f>
        <v>1</v>
      </c>
      <c r="L686" s="670">
        <f>IFERROR(VLOOKUP(A686,Percepciones1_0!$K$5:$K$234,1,0),1)</f>
        <v>1</v>
      </c>
      <c r="M686" s="670">
        <f>IFERROR(VLOOKUP(A686,Guía1_0!$K$5:$K$235,1,0),1)</f>
        <v>1</v>
      </c>
      <c r="N686" s="670">
        <f>IFERROR(VLOOKUP(A686,'Resumen Diario1_1'!$K$5:$K$233,1,0),1)</f>
        <v>1</v>
      </c>
      <c r="O686" s="670">
        <f>IFERROR(VLOOKUP(A686,'Comunicación de Baja1_0'!$K$5:$K$233,1,0),1)</f>
        <v>1</v>
      </c>
      <c r="P686" s="670">
        <f>IFERROR(VLOOKUP(A686,'Resumen de reversiones1_0'!$K$5:$K$1000,1,0),1)</f>
        <v>1</v>
      </c>
      <c r="Q686" s="1404" t="str">
        <f>IFERROR(VLOOKUP(A686,Factura2_0!$N$5:$N$1045,1,0),1)</f>
        <v>2640</v>
      </c>
      <c r="R686" s="670" t="str">
        <f>IFERROR(VLOOKUP($A686,Boleta2_0!$N$5:$N$1106,1,0),1)</f>
        <v>2640</v>
      </c>
      <c r="S686" s="1404">
        <f>IFERROR(VLOOKUP($A686,'Servicios Públicos2_0'!$N$5:$N$405,1,0),1)</f>
        <v>1</v>
      </c>
      <c r="T686" s="670" t="str">
        <f>IFERROR(VLOOKUP($A686,NotaCredito2_0!$N$5:$N$256,1,0),1)</f>
        <v>2640</v>
      </c>
      <c r="U686" s="670" t="str">
        <f>IFERROR(VLOOKUP($A686,NotaDebito2_0!$N$5:$N$253,1,0),1)</f>
        <v>2640</v>
      </c>
      <c r="V686" s="670">
        <f>IFERROR(VLOOKUP($A686,General!$C$5:$C$233,1,0),1)</f>
        <v>1</v>
      </c>
      <c r="W686" s="670">
        <f>IFERROR(VLOOKUP($A686,Firma!$H$5:$H$233,1,0),1)</f>
        <v>1</v>
      </c>
      <c r="X686" s="425" t="s">
        <v>1786</v>
      </c>
      <c r="Y686" s="1477" t="str">
        <f t="shared" si="10"/>
        <v>2640</v>
      </c>
    </row>
    <row r="687" spans="1:25" customFormat="1">
      <c r="A687" s="1439" t="s">
        <v>1785</v>
      </c>
      <c r="B687" s="1425" t="s">
        <v>580</v>
      </c>
      <c r="C687" s="1425"/>
      <c r="D687" s="1425"/>
      <c r="E687" s="579"/>
      <c r="F687" s="670" t="str">
        <f>IFERROR(VLOOKUP(A687,Factura1_0!$K$5:$K$234,1,0),"1")</f>
        <v>2641</v>
      </c>
      <c r="G687" s="670" t="str">
        <f>IFERROR(VLOOKUP(A687,Boleta1_0!$K$5:$K$234,1,0),1)</f>
        <v>2641</v>
      </c>
      <c r="H687" s="670">
        <f>IFERROR(VLOOKUP(A687,'Servicios Públicos1_0'!$K$5:$K$233,1,0),1)</f>
        <v>1</v>
      </c>
      <c r="I687" s="670">
        <f>IFERROR(VLOOKUP(A687,'Nota de Débito1_0'!$K$5:$K$234,1,0),1)</f>
        <v>1</v>
      </c>
      <c r="J687" s="670">
        <f>IFERROR(VLOOKUP(A687,'Nota de Crédito1_0'!$K$5:$K$234,1,0),1)</f>
        <v>1</v>
      </c>
      <c r="K687" s="670">
        <f>IFERROR(VLOOKUP(A687,Retenciones1_0!$K$5:$K$234,1,0),1)</f>
        <v>1</v>
      </c>
      <c r="L687" s="670">
        <f>IFERROR(VLOOKUP(A687,Percepciones1_0!$K$5:$K$234,1,0),1)</f>
        <v>1</v>
      </c>
      <c r="M687" s="670">
        <f>IFERROR(VLOOKUP(A687,Guía1_0!$K$5:$K$235,1,0),1)</f>
        <v>1</v>
      </c>
      <c r="N687" s="670">
        <f>IFERROR(VLOOKUP(A687,'Resumen Diario1_1'!$K$5:$K$233,1,0),1)</f>
        <v>1</v>
      </c>
      <c r="O687" s="670">
        <f>IFERROR(VLOOKUP(A687,'Comunicación de Baja1_0'!$K$5:$K$233,1,0),1)</f>
        <v>1</v>
      </c>
      <c r="P687" s="670">
        <f>IFERROR(VLOOKUP(A687,'Resumen de reversiones1_0'!$K$5:$K$1000,1,0),1)</f>
        <v>1</v>
      </c>
      <c r="Q687" s="1404" t="str">
        <f>IFERROR(VLOOKUP(A687,Factura2_0!$N$5:$N$1045,1,0),1)</f>
        <v>2641</v>
      </c>
      <c r="R687" s="670" t="str">
        <f>IFERROR(VLOOKUP($A687,Boleta2_0!$N$5:$N$1106,1,0),1)</f>
        <v>2641</v>
      </c>
      <c r="S687" s="1404" t="str">
        <f>IFERROR(VLOOKUP($A687,'Servicios Públicos2_0'!$N$5:$N$405,1,0),1)</f>
        <v>2641</v>
      </c>
      <c r="T687" s="670">
        <f>IFERROR(VLOOKUP($A687,NotaCredito2_0!$N$5:$N$256,1,0),1)</f>
        <v>1</v>
      </c>
      <c r="U687" s="670" t="str">
        <f>IFERROR(VLOOKUP($A687,NotaDebito2_0!$N$5:$N$253,1,0),1)</f>
        <v>2641</v>
      </c>
      <c r="V687" s="670">
        <f>IFERROR(VLOOKUP($A687,General!$C$5:$C$233,1,0),1)</f>
        <v>1</v>
      </c>
      <c r="W687" s="670">
        <f>IFERROR(VLOOKUP($A687,Firma!$H$5:$H$233,1,0),1)</f>
        <v>1</v>
      </c>
      <c r="X687" s="425" t="s">
        <v>1785</v>
      </c>
      <c r="Y687" s="1477" t="str">
        <f t="shared" si="10"/>
        <v>2641</v>
      </c>
    </row>
    <row r="688" spans="1:25" customFormat="1">
      <c r="A688" s="1439" t="s">
        <v>1784</v>
      </c>
      <c r="B688" s="1425" t="s">
        <v>591</v>
      </c>
      <c r="C688" s="1425"/>
      <c r="D688" s="1425"/>
      <c r="E688" s="579"/>
      <c r="F688" s="670" t="str">
        <f>IFERROR(VLOOKUP(A688,Factura1_0!$K$5:$K$234,1,0),"1")</f>
        <v>2642</v>
      </c>
      <c r="G688" s="670" t="str">
        <f>IFERROR(VLOOKUP(A688,Boleta1_0!$K$5:$K$234,1,0),1)</f>
        <v>2642</v>
      </c>
      <c r="H688" s="670">
        <f>IFERROR(VLOOKUP(A688,'Servicios Públicos1_0'!$K$5:$K$233,1,0),1)</f>
        <v>1</v>
      </c>
      <c r="I688" s="670">
        <f>IFERROR(VLOOKUP(A688,'Nota de Débito1_0'!$K$5:$K$234,1,0),1)</f>
        <v>1</v>
      </c>
      <c r="J688" s="670">
        <f>IFERROR(VLOOKUP(A688,'Nota de Crédito1_0'!$K$5:$K$234,1,0),1)</f>
        <v>1</v>
      </c>
      <c r="K688" s="670">
        <f>IFERROR(VLOOKUP(A688,Retenciones1_0!$K$5:$K$234,1,0),1)</f>
        <v>1</v>
      </c>
      <c r="L688" s="670">
        <f>IFERROR(VLOOKUP(A688,Percepciones1_0!$K$5:$K$234,1,0),1)</f>
        <v>1</v>
      </c>
      <c r="M688" s="670">
        <f>IFERROR(VLOOKUP(A688,Guía1_0!$K$5:$K$235,1,0),1)</f>
        <v>1</v>
      </c>
      <c r="N688" s="670">
        <f>IFERROR(VLOOKUP(A688,'Resumen Diario1_1'!$K$5:$K$233,1,0),1)</f>
        <v>1</v>
      </c>
      <c r="O688" s="670">
        <f>IFERROR(VLOOKUP(A688,'Comunicación de Baja1_0'!$K$5:$K$233,1,0),1)</f>
        <v>1</v>
      </c>
      <c r="P688" s="670">
        <f>IFERROR(VLOOKUP(A688,'Resumen de reversiones1_0'!$K$5:$K$1000,1,0),1)</f>
        <v>1</v>
      </c>
      <c r="Q688" s="1404" t="str">
        <f>IFERROR(VLOOKUP(A688,Factura2_0!$N$5:$N$1045,1,0),1)</f>
        <v>2642</v>
      </c>
      <c r="R688" s="670" t="str">
        <f>IFERROR(VLOOKUP($A688,Boleta2_0!$N$5:$N$1106,1,0),1)</f>
        <v>2642</v>
      </c>
      <c r="S688" s="1404">
        <f>IFERROR(VLOOKUP($A688,'Servicios Públicos2_0'!$N$5:$N$405,1,0),1)</f>
        <v>1</v>
      </c>
      <c r="T688" s="670" t="str">
        <f>IFERROR(VLOOKUP($A688,NotaCredito2_0!$N$5:$N$256,1,0),1)</f>
        <v>2642</v>
      </c>
      <c r="U688" s="670" t="str">
        <f>IFERROR(VLOOKUP($A688,NotaDebito2_0!$N$5:$N$253,1,0),1)</f>
        <v>2642</v>
      </c>
      <c r="V688" s="670">
        <f>IFERROR(VLOOKUP($A688,General!$C$5:$C$233,1,0),1)</f>
        <v>1</v>
      </c>
      <c r="W688" s="670">
        <f>IFERROR(VLOOKUP($A688,Firma!$H$5:$H$233,1,0),1)</f>
        <v>1</v>
      </c>
      <c r="X688" s="425" t="s">
        <v>1784</v>
      </c>
      <c r="Y688" s="1477" t="str">
        <f t="shared" si="10"/>
        <v>2642</v>
      </c>
    </row>
    <row r="689" spans="1:25" customFormat="1">
      <c r="A689" s="1439" t="s">
        <v>1783</v>
      </c>
      <c r="B689" s="1425" t="s">
        <v>581</v>
      </c>
      <c r="C689" s="1425"/>
      <c r="D689" s="1425"/>
      <c r="E689" s="579"/>
      <c r="F689" s="670" t="str">
        <f>IFERROR(VLOOKUP(A689,Factura1_0!$K$5:$K$234,1,0),"1")</f>
        <v>2643</v>
      </c>
      <c r="G689" s="670" t="str">
        <f>IFERROR(VLOOKUP(A689,Boleta1_0!$K$5:$K$234,1,0),1)</f>
        <v>2643</v>
      </c>
      <c r="H689" s="670">
        <f>IFERROR(VLOOKUP(A689,'Servicios Públicos1_0'!$K$5:$K$233,1,0),1)</f>
        <v>1</v>
      </c>
      <c r="I689" s="670">
        <f>IFERROR(VLOOKUP(A689,'Nota de Débito1_0'!$K$5:$K$234,1,0),1)</f>
        <v>1</v>
      </c>
      <c r="J689" s="670">
        <f>IFERROR(VLOOKUP(A689,'Nota de Crédito1_0'!$K$5:$K$234,1,0),1)</f>
        <v>1</v>
      </c>
      <c r="K689" s="670">
        <f>IFERROR(VLOOKUP(A689,Retenciones1_0!$K$5:$K$234,1,0),1)</f>
        <v>1</v>
      </c>
      <c r="L689" s="670">
        <f>IFERROR(VLOOKUP(A689,Percepciones1_0!$K$5:$K$234,1,0),1)</f>
        <v>1</v>
      </c>
      <c r="M689" s="670">
        <f>IFERROR(VLOOKUP(A689,Guía1_0!$K$5:$K$235,1,0),1)</f>
        <v>1</v>
      </c>
      <c r="N689" s="670">
        <f>IFERROR(VLOOKUP(A689,'Resumen Diario1_1'!$K$5:$K$233,1,0),1)</f>
        <v>1</v>
      </c>
      <c r="O689" s="670">
        <f>IFERROR(VLOOKUP(A689,'Comunicación de Baja1_0'!$K$5:$K$233,1,0),1)</f>
        <v>1</v>
      </c>
      <c r="P689" s="670">
        <f>IFERROR(VLOOKUP(A689,'Resumen de reversiones1_0'!$K$5:$K$1000,1,0),1)</f>
        <v>1</v>
      </c>
      <c r="Q689" s="1404" t="str">
        <f>IFERROR(VLOOKUP(A689,Factura2_0!$N$5:$N$1045,1,0),1)</f>
        <v>2643</v>
      </c>
      <c r="R689" s="670" t="str">
        <f>IFERROR(VLOOKUP($A689,Boleta2_0!$N$5:$N$1106,1,0),1)</f>
        <v>2643</v>
      </c>
      <c r="S689" s="1404">
        <f>IFERROR(VLOOKUP($A689,'Servicios Públicos2_0'!$N$5:$N$405,1,0),1)</f>
        <v>1</v>
      </c>
      <c r="T689" s="670">
        <f>IFERROR(VLOOKUP($A689,NotaCredito2_0!$N$5:$N$256,1,0),1)</f>
        <v>1</v>
      </c>
      <c r="U689" s="670" t="str">
        <f>IFERROR(VLOOKUP($A689,NotaDebito2_0!$N$5:$N$253,1,0),1)</f>
        <v>2643</v>
      </c>
      <c r="V689" s="670">
        <f>IFERROR(VLOOKUP($A689,General!$C$5:$C$233,1,0),1)</f>
        <v>1</v>
      </c>
      <c r="W689" s="670">
        <f>IFERROR(VLOOKUP($A689,Firma!$H$5:$H$233,1,0),1)</f>
        <v>1</v>
      </c>
      <c r="X689" s="425" t="s">
        <v>1783</v>
      </c>
      <c r="Y689" s="1477" t="str">
        <f t="shared" si="10"/>
        <v>2643</v>
      </c>
    </row>
    <row r="690" spans="1:25" customFormat="1">
      <c r="A690" s="1439" t="s">
        <v>1782</v>
      </c>
      <c r="B690" s="1425" t="s">
        <v>6220</v>
      </c>
      <c r="C690" s="1425"/>
      <c r="D690" s="1425"/>
      <c r="E690" s="579"/>
      <c r="F690" s="670" t="str">
        <f>IFERROR(VLOOKUP(A690,Factura1_0!$K$5:$K$234,1,0),"1")</f>
        <v>2644</v>
      </c>
      <c r="G690" s="670" t="str">
        <f>IFERROR(VLOOKUP(A690,Boleta1_0!$K$5:$K$234,1,0),1)</f>
        <v>2644</v>
      </c>
      <c r="H690" s="670">
        <f>IFERROR(VLOOKUP(A690,'Servicios Públicos1_0'!$K$5:$K$233,1,0),1)</f>
        <v>1</v>
      </c>
      <c r="I690" s="670">
        <f>IFERROR(VLOOKUP(A690,'Nota de Débito1_0'!$K$5:$K$234,1,0),1)</f>
        <v>1</v>
      </c>
      <c r="J690" s="670">
        <f>IFERROR(VLOOKUP(A690,'Nota de Crédito1_0'!$K$5:$K$234,1,0),1)</f>
        <v>1</v>
      </c>
      <c r="K690" s="670">
        <f>IFERROR(VLOOKUP(A690,Retenciones1_0!$K$5:$K$234,1,0),1)</f>
        <v>1</v>
      </c>
      <c r="L690" s="670">
        <f>IFERROR(VLOOKUP(A690,Percepciones1_0!$K$5:$K$234,1,0),1)</f>
        <v>1</v>
      </c>
      <c r="M690" s="670">
        <f>IFERROR(VLOOKUP(A690,Guía1_0!$K$5:$K$235,1,0),1)</f>
        <v>1</v>
      </c>
      <c r="N690" s="670">
        <f>IFERROR(VLOOKUP(A690,'Resumen Diario1_1'!$K$5:$K$233,1,0),1)</f>
        <v>1</v>
      </c>
      <c r="O690" s="670">
        <f>IFERROR(VLOOKUP(A690,'Comunicación de Baja1_0'!$K$5:$K$233,1,0),1)</f>
        <v>1</v>
      </c>
      <c r="P690" s="670">
        <f>IFERROR(VLOOKUP(A690,'Resumen de reversiones1_0'!$K$5:$K$1000,1,0),1)</f>
        <v>1</v>
      </c>
      <c r="Q690" s="1404" t="str">
        <f>IFERROR(VLOOKUP(A690,Factura2_0!$N$5:$N$1045,1,0),1)</f>
        <v>2644</v>
      </c>
      <c r="R690" s="670" t="str">
        <f>IFERROR(VLOOKUP($A690,Boleta2_0!$N$5:$N$1106,1,0),1)</f>
        <v>2644</v>
      </c>
      <c r="S690" s="1404">
        <f>IFERROR(VLOOKUP($A690,'Servicios Públicos2_0'!$N$5:$N$405,1,0),1)</f>
        <v>1</v>
      </c>
      <c r="T690" s="670" t="str">
        <f>IFERROR(VLOOKUP($A690,NotaCredito2_0!$N$5:$N$256,1,0),1)</f>
        <v>2644</v>
      </c>
      <c r="U690" s="670" t="str">
        <f>IFERROR(VLOOKUP($A690,NotaDebito2_0!$N$5:$N$253,1,0),1)</f>
        <v>2644</v>
      </c>
      <c r="V690" s="670">
        <f>IFERROR(VLOOKUP($A690,General!$C$5:$C$233,1,0),1)</f>
        <v>1</v>
      </c>
      <c r="W690" s="670">
        <f>IFERROR(VLOOKUP($A690,Firma!$H$5:$H$233,1,0),1)</f>
        <v>1</v>
      </c>
      <c r="X690" s="425" t="s">
        <v>1782</v>
      </c>
      <c r="Y690" s="1477" t="str">
        <f t="shared" si="10"/>
        <v>2644</v>
      </c>
    </row>
    <row r="691" spans="1:25" customFormat="1">
      <c r="A691" s="1439" t="s">
        <v>1781</v>
      </c>
      <c r="B691" s="1425" t="s">
        <v>582</v>
      </c>
      <c r="C691" s="1425"/>
      <c r="D691" s="1425"/>
      <c r="E691" s="579"/>
      <c r="F691" s="670" t="str">
        <f>IFERROR(VLOOKUP(A691,Factura1_0!$K$5:$K$234,1,0),"1")</f>
        <v>2645</v>
      </c>
      <c r="G691" s="670" t="str">
        <f>IFERROR(VLOOKUP(A691,Boleta1_0!$K$5:$K$234,1,0),1)</f>
        <v>2645</v>
      </c>
      <c r="H691" s="670">
        <f>IFERROR(VLOOKUP(A691,'Servicios Públicos1_0'!$K$5:$K$233,1,0),1)</f>
        <v>1</v>
      </c>
      <c r="I691" s="670">
        <f>IFERROR(VLOOKUP(A691,'Nota de Débito1_0'!$K$5:$K$234,1,0),1)</f>
        <v>1</v>
      </c>
      <c r="J691" s="670">
        <f>IFERROR(VLOOKUP(A691,'Nota de Crédito1_0'!$K$5:$K$234,1,0),1)</f>
        <v>1</v>
      </c>
      <c r="K691" s="670">
        <f>IFERROR(VLOOKUP(A691,Retenciones1_0!$K$5:$K$234,1,0),1)</f>
        <v>1</v>
      </c>
      <c r="L691" s="670">
        <f>IFERROR(VLOOKUP(A691,Percepciones1_0!$K$5:$K$234,1,0),1)</f>
        <v>1</v>
      </c>
      <c r="M691" s="670">
        <f>IFERROR(VLOOKUP(A691,Guía1_0!$K$5:$K$235,1,0),1)</f>
        <v>1</v>
      </c>
      <c r="N691" s="670">
        <f>IFERROR(VLOOKUP(A691,'Resumen Diario1_1'!$K$5:$K$233,1,0),1)</f>
        <v>1</v>
      </c>
      <c r="O691" s="670">
        <f>IFERROR(VLOOKUP(A691,'Comunicación de Baja1_0'!$K$5:$K$233,1,0),1)</f>
        <v>1</v>
      </c>
      <c r="P691" s="670">
        <f>IFERROR(VLOOKUP(A691,'Resumen de reversiones1_0'!$K$5:$K$1000,1,0),1)</f>
        <v>1</v>
      </c>
      <c r="Q691" s="1404">
        <f>IFERROR(VLOOKUP(A691,Factura2_0!$N$5:$N$1045,1,0),1)</f>
        <v>1</v>
      </c>
      <c r="R691" s="670">
        <f>IFERROR(VLOOKUP($A691,Boleta2_0!$N$5:$N$1106,1,0),1)</f>
        <v>1</v>
      </c>
      <c r="S691" s="1404">
        <f>IFERROR(VLOOKUP($A691,'Servicios Públicos2_0'!$N$5:$N$405,1,0),1)</f>
        <v>1</v>
      </c>
      <c r="T691" s="670">
        <f>IFERROR(VLOOKUP($A691,NotaCredito2_0!$N$5:$N$256,1,0),1)</f>
        <v>1</v>
      </c>
      <c r="U691" s="670">
        <f>IFERROR(VLOOKUP($A691,NotaDebito2_0!$N$5:$N$253,1,0),1)</f>
        <v>1</v>
      </c>
      <c r="V691" s="670">
        <f>IFERROR(VLOOKUP($A691,General!$C$5:$C$233,1,0),1)</f>
        <v>1</v>
      </c>
      <c r="W691" s="670">
        <f>IFERROR(VLOOKUP($A691,Firma!$H$5:$H$233,1,0),1)</f>
        <v>1</v>
      </c>
      <c r="X691" s="425" t="s">
        <v>1781</v>
      </c>
      <c r="Y691" s="1477" t="str">
        <f t="shared" si="10"/>
        <v>2645</v>
      </c>
    </row>
    <row r="692" spans="1:25" customFormat="1">
      <c r="A692" s="1439" t="s">
        <v>1780</v>
      </c>
      <c r="B692" s="1425" t="s">
        <v>583</v>
      </c>
      <c r="C692" s="1425"/>
      <c r="D692" s="1425"/>
      <c r="E692" s="579"/>
      <c r="F692" s="670" t="str">
        <f>IFERROR(VLOOKUP(A692,Factura1_0!$K$5:$K$234,1,0),"1")</f>
        <v>2646</v>
      </c>
      <c r="G692" s="670" t="str">
        <f>IFERROR(VLOOKUP(A692,Boleta1_0!$K$5:$K$234,1,0),1)</f>
        <v>2646</v>
      </c>
      <c r="H692" s="670">
        <f>IFERROR(VLOOKUP(A692,'Servicios Públicos1_0'!$K$5:$K$233,1,0),1)</f>
        <v>1</v>
      </c>
      <c r="I692" s="670">
        <f>IFERROR(VLOOKUP(A692,'Nota de Débito1_0'!$K$5:$K$234,1,0),1)</f>
        <v>1</v>
      </c>
      <c r="J692" s="670">
        <f>IFERROR(VLOOKUP(A692,'Nota de Crédito1_0'!$K$5:$K$234,1,0),1)</f>
        <v>1</v>
      </c>
      <c r="K692" s="670">
        <f>IFERROR(VLOOKUP(A692,Retenciones1_0!$K$5:$K$234,1,0),1)</f>
        <v>1</v>
      </c>
      <c r="L692" s="670">
        <f>IFERROR(VLOOKUP(A692,Percepciones1_0!$K$5:$K$234,1,0),1)</f>
        <v>1</v>
      </c>
      <c r="M692" s="670">
        <f>IFERROR(VLOOKUP(A692,Guía1_0!$K$5:$K$235,1,0),1)</f>
        <v>1</v>
      </c>
      <c r="N692" s="670">
        <f>IFERROR(VLOOKUP(A692,'Resumen Diario1_1'!$K$5:$K$233,1,0),1)</f>
        <v>1</v>
      </c>
      <c r="O692" s="670">
        <f>IFERROR(VLOOKUP(A692,'Comunicación de Baja1_0'!$K$5:$K$233,1,0),1)</f>
        <v>1</v>
      </c>
      <c r="P692" s="670">
        <f>IFERROR(VLOOKUP(A692,'Resumen de reversiones1_0'!$K$5:$K$1000,1,0),1)</f>
        <v>1</v>
      </c>
      <c r="Q692" s="1404">
        <f>IFERROR(VLOOKUP(A692,Factura2_0!$N$5:$N$1045,1,0),1)</f>
        <v>1</v>
      </c>
      <c r="R692" s="670">
        <f>IFERROR(VLOOKUP($A692,Boleta2_0!$N$5:$N$1106,1,0),1)</f>
        <v>1</v>
      </c>
      <c r="S692" s="1404">
        <f>IFERROR(VLOOKUP($A692,'Servicios Públicos2_0'!$N$5:$N$405,1,0),1)</f>
        <v>1</v>
      </c>
      <c r="T692" s="670">
        <f>IFERROR(VLOOKUP($A692,NotaCredito2_0!$N$5:$N$256,1,0),1)</f>
        <v>1</v>
      </c>
      <c r="U692" s="670">
        <f>IFERROR(VLOOKUP($A692,NotaDebito2_0!$N$5:$N$253,1,0),1)</f>
        <v>1</v>
      </c>
      <c r="V692" s="670">
        <f>IFERROR(VLOOKUP($A692,General!$C$5:$C$233,1,0),1)</f>
        <v>1</v>
      </c>
      <c r="W692" s="670">
        <f>IFERROR(VLOOKUP($A692,Firma!$H$5:$H$233,1,0),1)</f>
        <v>1</v>
      </c>
      <c r="X692" s="425" t="s">
        <v>1780</v>
      </c>
      <c r="Y692" s="1477" t="str">
        <f t="shared" si="10"/>
        <v>2646</v>
      </c>
    </row>
    <row r="693" spans="1:25" customFormat="1">
      <c r="A693" s="1439" t="s">
        <v>1779</v>
      </c>
      <c r="B693" s="1425" t="s">
        <v>584</v>
      </c>
      <c r="C693" s="1425"/>
      <c r="D693" s="1425"/>
      <c r="E693" s="579"/>
      <c r="F693" s="670" t="str">
        <f>IFERROR(VLOOKUP(A693,Factura1_0!$K$5:$K$234,1,0),"1")</f>
        <v>1</v>
      </c>
      <c r="G693" s="670">
        <f>IFERROR(VLOOKUP(A693,Boleta1_0!$K$5:$K$234,1,0),1)</f>
        <v>1</v>
      </c>
      <c r="H693" s="670">
        <f>IFERROR(VLOOKUP(A693,'Servicios Públicos1_0'!$K$5:$K$233,1,0),1)</f>
        <v>1</v>
      </c>
      <c r="I693" s="670">
        <f>IFERROR(VLOOKUP(A693,'Nota de Débito1_0'!$K$5:$K$234,1,0),1)</f>
        <v>1</v>
      </c>
      <c r="J693" s="670">
        <f>IFERROR(VLOOKUP(A693,'Nota de Crédito1_0'!$K$5:$K$234,1,0),1)</f>
        <v>1</v>
      </c>
      <c r="K693" s="670">
        <f>IFERROR(VLOOKUP(A693,Retenciones1_0!$K$5:$K$234,1,0),1)</f>
        <v>1</v>
      </c>
      <c r="L693" s="670">
        <f>IFERROR(VLOOKUP(A693,Percepciones1_0!$K$5:$K$234,1,0),1)</f>
        <v>1</v>
      </c>
      <c r="M693" s="670">
        <f>IFERROR(VLOOKUP(A693,Guía1_0!$K$5:$K$235,1,0),1)</f>
        <v>1</v>
      </c>
      <c r="N693" s="670">
        <f>IFERROR(VLOOKUP(A693,'Resumen Diario1_1'!$K$5:$K$233,1,0),1)</f>
        <v>1</v>
      </c>
      <c r="O693" s="670">
        <f>IFERROR(VLOOKUP(A693,'Comunicación de Baja1_0'!$K$5:$K$233,1,0),1)</f>
        <v>1</v>
      </c>
      <c r="P693" s="670">
        <f>IFERROR(VLOOKUP(A693,'Resumen de reversiones1_0'!$K$5:$K$1000,1,0),1)</f>
        <v>1</v>
      </c>
      <c r="Q693" s="1404">
        <f>IFERROR(VLOOKUP(A693,Factura2_0!$N$5:$N$1045,1,0),1)</f>
        <v>1</v>
      </c>
      <c r="R693" s="670">
        <f>IFERROR(VLOOKUP($A693,Boleta2_0!$N$5:$N$1106,1,0),1)</f>
        <v>1</v>
      </c>
      <c r="S693" s="1404">
        <f>IFERROR(VLOOKUP($A693,'Servicios Públicos2_0'!$N$5:$N$405,1,0),1)</f>
        <v>1</v>
      </c>
      <c r="T693" s="670">
        <f>IFERROR(VLOOKUP($A693,NotaCredito2_0!$N$5:$N$256,1,0),1)</f>
        <v>1</v>
      </c>
      <c r="U693" s="670">
        <f>IFERROR(VLOOKUP($A693,NotaDebito2_0!$N$5:$N$253,1,0),1)</f>
        <v>1</v>
      </c>
      <c r="V693" s="670">
        <f>IFERROR(VLOOKUP($A693,General!$C$5:$C$233,1,0),1)</f>
        <v>1</v>
      </c>
      <c r="W693" s="670">
        <f>IFERROR(VLOOKUP($A693,Firma!$H$5:$H$233,1,0),1)</f>
        <v>1</v>
      </c>
      <c r="X693" s="425" t="s">
        <v>1779</v>
      </c>
      <c r="Y693" s="1477" t="str">
        <f t="shared" si="10"/>
        <v/>
      </c>
    </row>
    <row r="694" spans="1:25" customFormat="1">
      <c r="A694" s="1439" t="s">
        <v>1778</v>
      </c>
      <c r="B694" s="1425" t="s">
        <v>585</v>
      </c>
      <c r="C694" s="1425"/>
      <c r="D694" s="1425"/>
      <c r="E694" s="579"/>
      <c r="F694" s="670" t="str">
        <f>IFERROR(VLOOKUP(A694,Factura1_0!$K$5:$K$234,1,0),"1")</f>
        <v>2648</v>
      </c>
      <c r="G694" s="670" t="str">
        <f>IFERROR(VLOOKUP(A694,Boleta1_0!$K$5:$K$234,1,0),1)</f>
        <v>2648</v>
      </c>
      <c r="H694" s="670">
        <f>IFERROR(VLOOKUP(A694,'Servicios Públicos1_0'!$K$5:$K$233,1,0),1)</f>
        <v>1</v>
      </c>
      <c r="I694" s="670">
        <f>IFERROR(VLOOKUP(A694,'Nota de Débito1_0'!$K$5:$K$234,1,0),1)</f>
        <v>1</v>
      </c>
      <c r="J694" s="670">
        <f>IFERROR(VLOOKUP(A694,'Nota de Crédito1_0'!$K$5:$K$234,1,0),1)</f>
        <v>1</v>
      </c>
      <c r="K694" s="670">
        <f>IFERROR(VLOOKUP(A694,Retenciones1_0!$K$5:$K$234,1,0),1)</f>
        <v>1</v>
      </c>
      <c r="L694" s="670">
        <f>IFERROR(VLOOKUP(A694,Percepciones1_0!$K$5:$K$234,1,0),1)</f>
        <v>1</v>
      </c>
      <c r="M694" s="670">
        <f>IFERROR(VLOOKUP(A694,Guía1_0!$K$5:$K$235,1,0),1)</f>
        <v>1</v>
      </c>
      <c r="N694" s="670">
        <f>IFERROR(VLOOKUP(A694,'Resumen Diario1_1'!$K$5:$K$233,1,0),1)</f>
        <v>1</v>
      </c>
      <c r="O694" s="670">
        <f>IFERROR(VLOOKUP(A694,'Comunicación de Baja1_0'!$K$5:$K$233,1,0),1)</f>
        <v>1</v>
      </c>
      <c r="P694" s="670">
        <f>IFERROR(VLOOKUP(A694,'Resumen de reversiones1_0'!$K$5:$K$1000,1,0),1)</f>
        <v>1</v>
      </c>
      <c r="Q694" s="1404">
        <f>IFERROR(VLOOKUP(A694,Factura2_0!$N$5:$N$1045,1,0),1)</f>
        <v>1</v>
      </c>
      <c r="R694" s="670">
        <f>IFERROR(VLOOKUP($A694,Boleta2_0!$N$5:$N$1106,1,0),1)</f>
        <v>1</v>
      </c>
      <c r="S694" s="1404">
        <f>IFERROR(VLOOKUP($A694,'Servicios Públicos2_0'!$N$5:$N$405,1,0),1)</f>
        <v>1</v>
      </c>
      <c r="T694" s="670">
        <f>IFERROR(VLOOKUP($A694,NotaCredito2_0!$N$5:$N$256,1,0),1)</f>
        <v>1</v>
      </c>
      <c r="U694" s="670">
        <f>IFERROR(VLOOKUP($A694,NotaDebito2_0!$N$5:$N$253,1,0),1)</f>
        <v>1</v>
      </c>
      <c r="V694" s="670">
        <f>IFERROR(VLOOKUP($A694,General!$C$5:$C$233,1,0),1)</f>
        <v>1</v>
      </c>
      <c r="W694" s="670">
        <f>IFERROR(VLOOKUP($A694,Firma!$H$5:$H$233,1,0),1)</f>
        <v>1</v>
      </c>
      <c r="X694" s="425" t="s">
        <v>1778</v>
      </c>
      <c r="Y694" s="1477" t="str">
        <f t="shared" si="10"/>
        <v>2648</v>
      </c>
    </row>
    <row r="695" spans="1:25" customFormat="1">
      <c r="A695" s="1439" t="s">
        <v>1777</v>
      </c>
      <c r="B695" s="1425" t="s">
        <v>1776</v>
      </c>
      <c r="C695" s="1425"/>
      <c r="D695" s="1425"/>
      <c r="E695" s="579"/>
      <c r="F695" s="670" t="str">
        <f>IFERROR(VLOOKUP(A695,Factura1_0!$K$5:$K$234,1,0),"1")</f>
        <v>2649</v>
      </c>
      <c r="G695" s="670" t="str">
        <f>IFERROR(VLOOKUP(A695,Boleta1_0!$K$5:$K$234,1,0),1)</f>
        <v>2649</v>
      </c>
      <c r="H695" s="670">
        <f>IFERROR(VLOOKUP(A695,'Servicios Públicos1_0'!$K$5:$K$233,1,0),1)</f>
        <v>1</v>
      </c>
      <c r="I695" s="670">
        <f>IFERROR(VLOOKUP(A695,'Nota de Débito1_0'!$K$5:$K$234,1,0),1)</f>
        <v>1</v>
      </c>
      <c r="J695" s="670">
        <f>IFERROR(VLOOKUP(A695,'Nota de Crédito1_0'!$K$5:$K$234,1,0),1)</f>
        <v>1</v>
      </c>
      <c r="K695" s="670">
        <f>IFERROR(VLOOKUP(A695,Retenciones1_0!$K$5:$K$234,1,0),1)</f>
        <v>1</v>
      </c>
      <c r="L695" s="670">
        <f>IFERROR(VLOOKUP(A695,Percepciones1_0!$K$5:$K$234,1,0),1)</f>
        <v>1</v>
      </c>
      <c r="M695" s="670">
        <f>IFERROR(VLOOKUP(A695,Guía1_0!$K$5:$K$235,1,0),1)</f>
        <v>1</v>
      </c>
      <c r="N695" s="670">
        <f>IFERROR(VLOOKUP(A695,'Resumen Diario1_1'!$K$5:$K$233,1,0),1)</f>
        <v>1</v>
      </c>
      <c r="O695" s="670">
        <f>IFERROR(VLOOKUP(A695,'Comunicación de Baja1_0'!$K$5:$K$233,1,0),1)</f>
        <v>1</v>
      </c>
      <c r="P695" s="670">
        <f>IFERROR(VLOOKUP(A695,'Resumen de reversiones1_0'!$K$5:$K$1000,1,0),1)</f>
        <v>1</v>
      </c>
      <c r="Q695" s="1404">
        <f>IFERROR(VLOOKUP(A695,Factura2_0!$N$5:$N$1045,1,0),1)</f>
        <v>1</v>
      </c>
      <c r="R695" s="670">
        <f>IFERROR(VLOOKUP($A695,Boleta2_0!$N$5:$N$1106,1,0),1)</f>
        <v>1</v>
      </c>
      <c r="S695" s="1404">
        <f>IFERROR(VLOOKUP($A695,'Servicios Públicos2_0'!$N$5:$N$405,1,0),1)</f>
        <v>1</v>
      </c>
      <c r="T695" s="670">
        <f>IFERROR(VLOOKUP($A695,NotaCredito2_0!$N$5:$N$256,1,0),1)</f>
        <v>1</v>
      </c>
      <c r="U695" s="670">
        <f>IFERROR(VLOOKUP($A695,NotaDebito2_0!$N$5:$N$253,1,0),1)</f>
        <v>1</v>
      </c>
      <c r="V695" s="670">
        <f>IFERROR(VLOOKUP($A695,General!$C$5:$C$233,1,0),1)</f>
        <v>1</v>
      </c>
      <c r="W695" s="670">
        <f>IFERROR(VLOOKUP($A695,Firma!$H$5:$H$233,1,0),1)</f>
        <v>1</v>
      </c>
      <c r="X695" s="425" t="s">
        <v>1777</v>
      </c>
      <c r="Y695" s="1477" t="str">
        <f t="shared" si="10"/>
        <v>2649</v>
      </c>
    </row>
    <row r="696" spans="1:25" customFormat="1">
      <c r="A696" s="1439" t="s">
        <v>1775</v>
      </c>
      <c r="B696" s="1425" t="s">
        <v>586</v>
      </c>
      <c r="C696" s="1425"/>
      <c r="D696" s="1425"/>
      <c r="E696" s="579"/>
      <c r="F696" s="670" t="str">
        <f>IFERROR(VLOOKUP(A696,Factura1_0!$K$5:$K$234,1,0),"1")</f>
        <v>2650</v>
      </c>
      <c r="G696" s="670" t="str">
        <f>IFERROR(VLOOKUP(A696,Boleta1_0!$K$5:$K$234,1,0),1)</f>
        <v>2650</v>
      </c>
      <c r="H696" s="670">
        <f>IFERROR(VLOOKUP(A696,'Servicios Públicos1_0'!$K$5:$K$233,1,0),1)</f>
        <v>1</v>
      </c>
      <c r="I696" s="670">
        <f>IFERROR(VLOOKUP(A696,'Nota de Débito1_0'!$K$5:$K$234,1,0),1)</f>
        <v>1</v>
      </c>
      <c r="J696" s="670">
        <f>IFERROR(VLOOKUP(A696,'Nota de Crédito1_0'!$K$5:$K$234,1,0),1)</f>
        <v>1</v>
      </c>
      <c r="K696" s="670">
        <f>IFERROR(VLOOKUP(A696,Retenciones1_0!$K$5:$K$234,1,0),1)</f>
        <v>1</v>
      </c>
      <c r="L696" s="670">
        <f>IFERROR(VLOOKUP(A696,Percepciones1_0!$K$5:$K$234,1,0),1)</f>
        <v>1</v>
      </c>
      <c r="M696" s="670">
        <f>IFERROR(VLOOKUP(A696,Guía1_0!$K$5:$K$235,1,0),1)</f>
        <v>1</v>
      </c>
      <c r="N696" s="670">
        <f>IFERROR(VLOOKUP(A696,'Resumen Diario1_1'!$K$5:$K$233,1,0),1)</f>
        <v>1</v>
      </c>
      <c r="O696" s="670">
        <f>IFERROR(VLOOKUP(A696,'Comunicación de Baja1_0'!$K$5:$K$233,1,0),1)</f>
        <v>1</v>
      </c>
      <c r="P696" s="670">
        <f>IFERROR(VLOOKUP(A696,'Resumen de reversiones1_0'!$K$5:$K$1000,1,0),1)</f>
        <v>1</v>
      </c>
      <c r="Q696" s="1404">
        <f>IFERROR(VLOOKUP(A696,Factura2_0!$N$5:$N$1045,1,0),1)</f>
        <v>1</v>
      </c>
      <c r="R696" s="670">
        <f>IFERROR(VLOOKUP($A696,Boleta2_0!$N$5:$N$1106,1,0),1)</f>
        <v>1</v>
      </c>
      <c r="S696" s="1404">
        <f>IFERROR(VLOOKUP($A696,'Servicios Públicos2_0'!$N$5:$N$405,1,0),1)</f>
        <v>1</v>
      </c>
      <c r="T696" s="670">
        <f>IFERROR(VLOOKUP($A696,NotaCredito2_0!$N$5:$N$256,1,0),1)</f>
        <v>1</v>
      </c>
      <c r="U696" s="670">
        <f>IFERROR(VLOOKUP($A696,NotaDebito2_0!$N$5:$N$253,1,0),1)</f>
        <v>1</v>
      </c>
      <c r="V696" s="670">
        <f>IFERROR(VLOOKUP($A696,General!$C$5:$C$233,1,0),1)</f>
        <v>1</v>
      </c>
      <c r="W696" s="670">
        <f>IFERROR(VLOOKUP($A696,Firma!$H$5:$H$233,1,0),1)</f>
        <v>1</v>
      </c>
      <c r="X696" s="425" t="s">
        <v>1775</v>
      </c>
      <c r="Y696" s="1477" t="str">
        <f t="shared" si="10"/>
        <v>2650</v>
      </c>
    </row>
    <row r="697" spans="1:25" customFormat="1">
      <c r="A697" s="1439" t="s">
        <v>1774</v>
      </c>
      <c r="B697" s="1425" t="s">
        <v>1773</v>
      </c>
      <c r="C697" s="1425"/>
      <c r="D697" s="1425"/>
      <c r="E697" s="579"/>
      <c r="F697" s="670" t="str">
        <f>IFERROR(VLOOKUP(A697,Factura1_0!$K$5:$K$234,1,0),"1")</f>
        <v>2651</v>
      </c>
      <c r="G697" s="670" t="str">
        <f>IFERROR(VLOOKUP(A697,Boleta1_0!$K$5:$K$234,1,0),1)</f>
        <v>2651</v>
      </c>
      <c r="H697" s="670">
        <f>IFERROR(VLOOKUP(A697,'Servicios Públicos1_0'!$K$5:$K$233,1,0),1)</f>
        <v>1</v>
      </c>
      <c r="I697" s="670">
        <f>IFERROR(VLOOKUP(A697,'Nota de Débito1_0'!$K$5:$K$234,1,0),1)</f>
        <v>1</v>
      </c>
      <c r="J697" s="670">
        <f>IFERROR(VLOOKUP(A697,'Nota de Crédito1_0'!$K$5:$K$234,1,0),1)</f>
        <v>1</v>
      </c>
      <c r="K697" s="670">
        <f>IFERROR(VLOOKUP(A697,Retenciones1_0!$K$5:$K$234,1,0),1)</f>
        <v>1</v>
      </c>
      <c r="L697" s="670">
        <f>IFERROR(VLOOKUP(A697,Percepciones1_0!$K$5:$K$234,1,0),1)</f>
        <v>1</v>
      </c>
      <c r="M697" s="670">
        <f>IFERROR(VLOOKUP(A697,Guía1_0!$K$5:$K$235,1,0),1)</f>
        <v>1</v>
      </c>
      <c r="N697" s="670">
        <f>IFERROR(VLOOKUP(A697,'Resumen Diario1_1'!$K$5:$K$233,1,0),1)</f>
        <v>1</v>
      </c>
      <c r="O697" s="670">
        <f>IFERROR(VLOOKUP(A697,'Comunicación de Baja1_0'!$K$5:$K$233,1,0),1)</f>
        <v>1</v>
      </c>
      <c r="P697" s="670">
        <f>IFERROR(VLOOKUP(A697,'Resumen de reversiones1_0'!$K$5:$K$1000,1,0),1)</f>
        <v>1</v>
      </c>
      <c r="Q697" s="1404">
        <f>IFERROR(VLOOKUP(A697,Factura2_0!$N$5:$N$1045,1,0),1)</f>
        <v>1</v>
      </c>
      <c r="R697" s="670">
        <f>IFERROR(VLOOKUP($A697,Boleta2_0!$N$5:$N$1106,1,0),1)</f>
        <v>1</v>
      </c>
      <c r="S697" s="1404">
        <f>IFERROR(VLOOKUP($A697,'Servicios Públicos2_0'!$N$5:$N$405,1,0),1)</f>
        <v>1</v>
      </c>
      <c r="T697" s="670">
        <f>IFERROR(VLOOKUP($A697,NotaCredito2_0!$N$5:$N$256,1,0),1)</f>
        <v>1</v>
      </c>
      <c r="U697" s="670">
        <f>IFERROR(VLOOKUP($A697,NotaDebito2_0!$N$5:$N$253,1,0),1)</f>
        <v>1</v>
      </c>
      <c r="V697" s="670">
        <f>IFERROR(VLOOKUP($A697,General!$C$5:$C$233,1,0),1)</f>
        <v>1</v>
      </c>
      <c r="W697" s="670">
        <f>IFERROR(VLOOKUP($A697,Firma!$H$5:$H$233,1,0),1)</f>
        <v>1</v>
      </c>
      <c r="X697" s="425" t="s">
        <v>1774</v>
      </c>
      <c r="Y697" s="1477" t="str">
        <f t="shared" si="10"/>
        <v>2651</v>
      </c>
    </row>
    <row r="698" spans="1:25" customFormat="1">
      <c r="A698" s="1439" t="s">
        <v>1772</v>
      </c>
      <c r="B698" s="1425" t="s">
        <v>1771</v>
      </c>
      <c r="C698" s="1425"/>
      <c r="D698" s="1425"/>
      <c r="E698" s="579"/>
      <c r="F698" s="670" t="str">
        <f>IFERROR(VLOOKUP(A698,Factura1_0!$K$5:$K$234,1,0),"1")</f>
        <v>1</v>
      </c>
      <c r="G698" s="670">
        <f>IFERROR(VLOOKUP(A698,Boleta1_0!$K$5:$K$234,1,0),1)</f>
        <v>1</v>
      </c>
      <c r="H698" s="670">
        <f>IFERROR(VLOOKUP(A698,'Servicios Públicos1_0'!$K$5:$K$233,1,0),1)</f>
        <v>1</v>
      </c>
      <c r="I698" s="670">
        <f>IFERROR(VLOOKUP(A698,'Nota de Débito1_0'!$K$5:$K$234,1,0),1)</f>
        <v>1</v>
      </c>
      <c r="J698" s="670">
        <f>IFERROR(VLOOKUP(A698,'Nota de Crédito1_0'!$K$5:$K$234,1,0),1)</f>
        <v>1</v>
      </c>
      <c r="K698" s="670">
        <f>IFERROR(VLOOKUP(A698,Retenciones1_0!$K$5:$K$234,1,0),1)</f>
        <v>1</v>
      </c>
      <c r="L698" s="670">
        <f>IFERROR(VLOOKUP(A698,Percepciones1_0!$K$5:$K$234,1,0),1)</f>
        <v>1</v>
      </c>
      <c r="M698" s="670">
        <f>IFERROR(VLOOKUP(A698,Guía1_0!$K$5:$K$235,1,0),1)</f>
        <v>1</v>
      </c>
      <c r="N698" s="670">
        <f>IFERROR(VLOOKUP(A698,'Resumen Diario1_1'!$K$5:$K$233,1,0),1)</f>
        <v>1</v>
      </c>
      <c r="O698" s="670">
        <f>IFERROR(VLOOKUP(A698,'Comunicación de Baja1_0'!$K$5:$K$233,1,0),1)</f>
        <v>1</v>
      </c>
      <c r="P698" s="670">
        <f>IFERROR(VLOOKUP(A698,'Resumen de reversiones1_0'!$K$5:$K$1000,1,0),1)</f>
        <v>1</v>
      </c>
      <c r="Q698" s="1404">
        <f>IFERROR(VLOOKUP(A698,Factura2_0!$N$5:$N$1045,1,0),1)</f>
        <v>1</v>
      </c>
      <c r="R698" s="670">
        <f>IFERROR(VLOOKUP($A698,Boleta2_0!$N$5:$N$1106,1,0),1)</f>
        <v>1</v>
      </c>
      <c r="S698" s="1404">
        <f>IFERROR(VLOOKUP($A698,'Servicios Públicos2_0'!$N$5:$N$405,1,0),1)</f>
        <v>1</v>
      </c>
      <c r="T698" s="670">
        <f>IFERROR(VLOOKUP($A698,NotaCredito2_0!$N$5:$N$256,1,0),1)</f>
        <v>1</v>
      </c>
      <c r="U698" s="670">
        <f>IFERROR(VLOOKUP($A698,NotaDebito2_0!$N$5:$N$253,1,0),1)</f>
        <v>1</v>
      </c>
      <c r="V698" s="670">
        <f>IFERROR(VLOOKUP($A698,General!$C$5:$C$233,1,0),1)</f>
        <v>1</v>
      </c>
      <c r="W698" s="670">
        <f>IFERROR(VLOOKUP($A698,Firma!$H$5:$H$233,1,0),1)</f>
        <v>1</v>
      </c>
      <c r="X698" s="425" t="s">
        <v>1772</v>
      </c>
      <c r="Y698" s="1477" t="str">
        <f t="shared" si="10"/>
        <v/>
      </c>
    </row>
    <row r="699" spans="1:25" customFormat="1">
      <c r="A699" s="1439" t="s">
        <v>1770</v>
      </c>
      <c r="B699" s="1425" t="s">
        <v>1769</v>
      </c>
      <c r="C699" s="1425"/>
      <c r="D699" s="1425"/>
      <c r="E699" s="579"/>
      <c r="F699" s="670" t="str">
        <f>IFERROR(VLOOKUP(A699,Factura1_0!$K$5:$K$234,1,0),"1")</f>
        <v>1</v>
      </c>
      <c r="G699" s="670">
        <f>IFERROR(VLOOKUP(A699,Boleta1_0!$K$5:$K$234,1,0),1)</f>
        <v>1</v>
      </c>
      <c r="H699" s="670">
        <f>IFERROR(VLOOKUP(A699,'Servicios Públicos1_0'!$K$5:$K$233,1,0),1)</f>
        <v>1</v>
      </c>
      <c r="I699" s="670">
        <f>IFERROR(VLOOKUP(A699,'Nota de Débito1_0'!$K$5:$K$234,1,0),1)</f>
        <v>1</v>
      </c>
      <c r="J699" s="670">
        <f>IFERROR(VLOOKUP(A699,'Nota de Crédito1_0'!$K$5:$K$234,1,0),1)</f>
        <v>1</v>
      </c>
      <c r="K699" s="670">
        <f>IFERROR(VLOOKUP(A699,Retenciones1_0!$K$5:$K$234,1,0),1)</f>
        <v>1</v>
      </c>
      <c r="L699" s="670">
        <f>IFERROR(VLOOKUP(A699,Percepciones1_0!$K$5:$K$234,1,0),1)</f>
        <v>1</v>
      </c>
      <c r="M699" s="670">
        <f>IFERROR(VLOOKUP(A699,Guía1_0!$K$5:$K$235,1,0),1)</f>
        <v>1</v>
      </c>
      <c r="N699" s="670">
        <f>IFERROR(VLOOKUP(A699,'Resumen Diario1_1'!$K$5:$K$233,1,0),1)</f>
        <v>1</v>
      </c>
      <c r="O699" s="670">
        <f>IFERROR(VLOOKUP(A699,'Comunicación de Baja1_0'!$K$5:$K$233,1,0),1)</f>
        <v>1</v>
      </c>
      <c r="P699" s="670">
        <f>IFERROR(VLOOKUP(A699,'Resumen de reversiones1_0'!$K$5:$K$1000,1,0),1)</f>
        <v>1</v>
      </c>
      <c r="Q699" s="1404">
        <f>IFERROR(VLOOKUP(A699,Factura2_0!$N$5:$N$1045,1,0),1)</f>
        <v>1</v>
      </c>
      <c r="R699" s="670">
        <f>IFERROR(VLOOKUP($A699,Boleta2_0!$N$5:$N$1106,1,0),1)</f>
        <v>1</v>
      </c>
      <c r="S699" s="1404">
        <f>IFERROR(VLOOKUP($A699,'Servicios Públicos2_0'!$N$5:$N$405,1,0),1)</f>
        <v>1</v>
      </c>
      <c r="T699" s="670">
        <f>IFERROR(VLOOKUP($A699,NotaCredito2_0!$N$5:$N$256,1,0),1)</f>
        <v>1</v>
      </c>
      <c r="U699" s="670">
        <f>IFERROR(VLOOKUP($A699,NotaDebito2_0!$N$5:$N$253,1,0),1)</f>
        <v>1</v>
      </c>
      <c r="V699" s="670">
        <f>IFERROR(VLOOKUP($A699,General!$C$5:$C$233,1,0),1)</f>
        <v>1</v>
      </c>
      <c r="W699" s="670">
        <f>IFERROR(VLOOKUP($A699,Firma!$H$5:$H$233,1,0),1)</f>
        <v>1</v>
      </c>
      <c r="X699" s="425" t="s">
        <v>1770</v>
      </c>
      <c r="Y699" s="1477" t="str">
        <f t="shared" si="10"/>
        <v/>
      </c>
    </row>
    <row r="700" spans="1:25" customFormat="1">
      <c r="A700" s="1439" t="s">
        <v>1768</v>
      </c>
      <c r="B700" s="1425" t="s">
        <v>587</v>
      </c>
      <c r="C700" s="1425"/>
      <c r="D700" s="1425"/>
      <c r="E700" s="579"/>
      <c r="F700" s="670" t="str">
        <f>IFERROR(VLOOKUP(A700,Factura1_0!$K$5:$K$234,1,0),"1")</f>
        <v>2654</v>
      </c>
      <c r="G700" s="670" t="str">
        <f>IFERROR(VLOOKUP(A700,Boleta1_0!$K$5:$K$234,1,0),1)</f>
        <v>2654</v>
      </c>
      <c r="H700" s="670">
        <f>IFERROR(VLOOKUP(A700,'Servicios Públicos1_0'!$K$5:$K$233,1,0),1)</f>
        <v>1</v>
      </c>
      <c r="I700" s="670">
        <f>IFERROR(VLOOKUP(A700,'Nota de Débito1_0'!$K$5:$K$234,1,0),1)</f>
        <v>1</v>
      </c>
      <c r="J700" s="670">
        <f>IFERROR(VLOOKUP(A700,'Nota de Crédito1_0'!$K$5:$K$234,1,0),1)</f>
        <v>1</v>
      </c>
      <c r="K700" s="670">
        <f>IFERROR(VLOOKUP(A700,Retenciones1_0!$K$5:$K$234,1,0),1)</f>
        <v>1</v>
      </c>
      <c r="L700" s="670">
        <f>IFERROR(VLOOKUP(A700,Percepciones1_0!$K$5:$K$234,1,0),1)</f>
        <v>1</v>
      </c>
      <c r="M700" s="670">
        <f>IFERROR(VLOOKUP(A700,Guía1_0!$K$5:$K$235,1,0),1)</f>
        <v>1</v>
      </c>
      <c r="N700" s="670">
        <f>IFERROR(VLOOKUP(A700,'Resumen Diario1_1'!$K$5:$K$233,1,0),1)</f>
        <v>1</v>
      </c>
      <c r="O700" s="670">
        <f>IFERROR(VLOOKUP(A700,'Comunicación de Baja1_0'!$K$5:$K$233,1,0),1)</f>
        <v>1</v>
      </c>
      <c r="P700" s="670">
        <f>IFERROR(VLOOKUP(A700,'Resumen de reversiones1_0'!$K$5:$K$1000,1,0),1)</f>
        <v>1</v>
      </c>
      <c r="Q700" s="1404">
        <f>IFERROR(VLOOKUP(A700,Factura2_0!$N$5:$N$1045,1,0),1)</f>
        <v>1</v>
      </c>
      <c r="R700" s="670">
        <f>IFERROR(VLOOKUP($A700,Boleta2_0!$N$5:$N$1106,1,0),1)</f>
        <v>1</v>
      </c>
      <c r="S700" s="1404">
        <f>IFERROR(VLOOKUP($A700,'Servicios Públicos2_0'!$N$5:$N$405,1,0),1)</f>
        <v>1</v>
      </c>
      <c r="T700" s="670">
        <f>IFERROR(VLOOKUP($A700,NotaCredito2_0!$N$5:$N$256,1,0),1)</f>
        <v>1</v>
      </c>
      <c r="U700" s="670">
        <f>IFERROR(VLOOKUP($A700,NotaDebito2_0!$N$5:$N$253,1,0),1)</f>
        <v>1</v>
      </c>
      <c r="V700" s="670">
        <f>IFERROR(VLOOKUP($A700,General!$C$5:$C$233,1,0),1)</f>
        <v>1</v>
      </c>
      <c r="W700" s="670">
        <f>IFERROR(VLOOKUP($A700,Firma!$H$5:$H$233,1,0),1)</f>
        <v>1</v>
      </c>
      <c r="X700" s="425" t="s">
        <v>1768</v>
      </c>
      <c r="Y700" s="1477" t="str">
        <f t="shared" si="10"/>
        <v>2654</v>
      </c>
    </row>
    <row r="701" spans="1:25" customFormat="1">
      <c r="A701" s="1439" t="s">
        <v>1767</v>
      </c>
      <c r="B701" s="1425" t="s">
        <v>588</v>
      </c>
      <c r="C701" s="1425"/>
      <c r="D701" s="1425"/>
      <c r="E701" s="579"/>
      <c r="F701" s="670" t="str">
        <f>IFERROR(VLOOKUP(A701,Factura1_0!$K$5:$K$234,1,0),"1")</f>
        <v>1</v>
      </c>
      <c r="G701" s="670">
        <f>IFERROR(VLOOKUP(A701,Boleta1_0!$K$5:$K$234,1,0),1)</f>
        <v>1</v>
      </c>
      <c r="H701" s="670">
        <f>IFERROR(VLOOKUP(A701,'Servicios Públicos1_0'!$K$5:$K$233,1,0),1)</f>
        <v>1</v>
      </c>
      <c r="I701" s="670">
        <f>IFERROR(VLOOKUP(A701,'Nota de Débito1_0'!$K$5:$K$234,1,0),1)</f>
        <v>1</v>
      </c>
      <c r="J701" s="670">
        <f>IFERROR(VLOOKUP(A701,'Nota de Crédito1_0'!$K$5:$K$234,1,0),1)</f>
        <v>1</v>
      </c>
      <c r="K701" s="670">
        <f>IFERROR(VLOOKUP(A701,Retenciones1_0!$K$5:$K$234,1,0),1)</f>
        <v>1</v>
      </c>
      <c r="L701" s="670">
        <f>IFERROR(VLOOKUP(A701,Percepciones1_0!$K$5:$K$234,1,0),1)</f>
        <v>1</v>
      </c>
      <c r="M701" s="670">
        <f>IFERROR(VLOOKUP(A701,Guía1_0!$K$5:$K$235,1,0),1)</f>
        <v>1</v>
      </c>
      <c r="N701" s="670">
        <f>IFERROR(VLOOKUP(A701,'Resumen Diario1_1'!$K$5:$K$233,1,0),1)</f>
        <v>1</v>
      </c>
      <c r="O701" s="670">
        <f>IFERROR(VLOOKUP(A701,'Comunicación de Baja1_0'!$K$5:$K$233,1,0),1)</f>
        <v>1</v>
      </c>
      <c r="P701" s="670">
        <f>IFERROR(VLOOKUP(A701,'Resumen de reversiones1_0'!$K$5:$K$1000,1,0),1)</f>
        <v>1</v>
      </c>
      <c r="Q701" s="1404">
        <f>IFERROR(VLOOKUP(A701,Factura2_0!$N$5:$N$1045,1,0),1)</f>
        <v>1</v>
      </c>
      <c r="R701" s="670">
        <f>IFERROR(VLOOKUP($A701,Boleta2_0!$N$5:$N$1106,1,0),1)</f>
        <v>1</v>
      </c>
      <c r="S701" s="1404">
        <f>IFERROR(VLOOKUP($A701,'Servicios Públicos2_0'!$N$5:$N$405,1,0),1)</f>
        <v>1</v>
      </c>
      <c r="T701" s="670">
        <f>IFERROR(VLOOKUP($A701,NotaCredito2_0!$N$5:$N$256,1,0),1)</f>
        <v>1</v>
      </c>
      <c r="U701" s="670">
        <f>IFERROR(VLOOKUP($A701,NotaDebito2_0!$N$5:$N$253,1,0),1)</f>
        <v>1</v>
      </c>
      <c r="V701" s="670">
        <f>IFERROR(VLOOKUP($A701,General!$C$5:$C$233,1,0),1)</f>
        <v>1</v>
      </c>
      <c r="W701" s="670">
        <f>IFERROR(VLOOKUP($A701,Firma!$H$5:$H$233,1,0),1)</f>
        <v>1</v>
      </c>
      <c r="X701" s="425" t="s">
        <v>1767</v>
      </c>
      <c r="Y701" s="1477" t="str">
        <f t="shared" si="10"/>
        <v/>
      </c>
    </row>
    <row r="702" spans="1:25" customFormat="1">
      <c r="A702" s="1439" t="s">
        <v>1766</v>
      </c>
      <c r="B702" s="1425" t="s">
        <v>589</v>
      </c>
      <c r="C702" s="1425"/>
      <c r="D702" s="1425"/>
      <c r="E702" s="579"/>
      <c r="F702" s="670" t="str">
        <f>IFERROR(VLOOKUP(A702,Factura1_0!$K$5:$K$234,1,0),"1")</f>
        <v>1</v>
      </c>
      <c r="G702" s="670">
        <f>IFERROR(VLOOKUP(A702,Boleta1_0!$K$5:$K$234,1,0),1)</f>
        <v>1</v>
      </c>
      <c r="H702" s="670">
        <f>IFERROR(VLOOKUP(A702,'Servicios Públicos1_0'!$K$5:$K$233,1,0),1)</f>
        <v>1</v>
      </c>
      <c r="I702" s="670">
        <f>IFERROR(VLOOKUP(A702,'Nota de Débito1_0'!$K$5:$K$234,1,0),1)</f>
        <v>1</v>
      </c>
      <c r="J702" s="670">
        <f>IFERROR(VLOOKUP(A702,'Nota de Crédito1_0'!$K$5:$K$234,1,0),1)</f>
        <v>1</v>
      </c>
      <c r="K702" s="670">
        <f>IFERROR(VLOOKUP(A702,Retenciones1_0!$K$5:$K$234,1,0),1)</f>
        <v>1</v>
      </c>
      <c r="L702" s="670">
        <f>IFERROR(VLOOKUP(A702,Percepciones1_0!$K$5:$K$234,1,0),1)</f>
        <v>1</v>
      </c>
      <c r="M702" s="670">
        <f>IFERROR(VLOOKUP(A702,Guía1_0!$K$5:$K$235,1,0),1)</f>
        <v>1</v>
      </c>
      <c r="N702" s="670">
        <f>IFERROR(VLOOKUP(A702,'Resumen Diario1_1'!$K$5:$K$233,1,0),1)</f>
        <v>1</v>
      </c>
      <c r="O702" s="670">
        <f>IFERROR(VLOOKUP(A702,'Comunicación de Baja1_0'!$K$5:$K$233,1,0),1)</f>
        <v>1</v>
      </c>
      <c r="P702" s="670">
        <f>IFERROR(VLOOKUP(A702,'Resumen de reversiones1_0'!$K$5:$K$1000,1,0),1)</f>
        <v>1</v>
      </c>
      <c r="Q702" s="1404">
        <f>IFERROR(VLOOKUP(A702,Factura2_0!$N$5:$N$1045,1,0),1)</f>
        <v>1</v>
      </c>
      <c r="R702" s="670">
        <f>IFERROR(VLOOKUP($A702,Boleta2_0!$N$5:$N$1106,1,0),1)</f>
        <v>1</v>
      </c>
      <c r="S702" s="1404">
        <f>IFERROR(VLOOKUP($A702,'Servicios Públicos2_0'!$N$5:$N$405,1,0),1)</f>
        <v>1</v>
      </c>
      <c r="T702" s="670">
        <f>IFERROR(VLOOKUP($A702,NotaCredito2_0!$N$5:$N$256,1,0),1)</f>
        <v>1</v>
      </c>
      <c r="U702" s="670">
        <f>IFERROR(VLOOKUP($A702,NotaDebito2_0!$N$5:$N$253,1,0),1)</f>
        <v>1</v>
      </c>
      <c r="V702" s="670">
        <f>IFERROR(VLOOKUP($A702,General!$C$5:$C$233,1,0),1)</f>
        <v>1</v>
      </c>
      <c r="W702" s="670">
        <f>IFERROR(VLOOKUP($A702,Firma!$H$5:$H$233,1,0),1)</f>
        <v>1</v>
      </c>
      <c r="X702" s="425" t="s">
        <v>1766</v>
      </c>
      <c r="Y702" s="1477" t="str">
        <f t="shared" si="10"/>
        <v/>
      </c>
    </row>
    <row r="703" spans="1:25" customFormat="1">
      <c r="A703" s="1439" t="s">
        <v>1765</v>
      </c>
      <c r="B703" s="1425" t="s">
        <v>1764</v>
      </c>
      <c r="C703" s="1425"/>
      <c r="D703" s="1425"/>
      <c r="E703" s="579"/>
      <c r="F703" s="670" t="str">
        <f>IFERROR(VLOOKUP(A703,Factura1_0!$K$5:$K$234,1,0),"1")</f>
        <v>1</v>
      </c>
      <c r="G703" s="670">
        <f>IFERROR(VLOOKUP(A703,Boleta1_0!$K$5:$K$234,1,0),1)</f>
        <v>1</v>
      </c>
      <c r="H703" s="670">
        <f>IFERROR(VLOOKUP(A703,'Servicios Públicos1_0'!$K$5:$K$233,1,0),1)</f>
        <v>1</v>
      </c>
      <c r="I703" s="670">
        <f>IFERROR(VLOOKUP(A703,'Nota de Débito1_0'!$K$5:$K$234,1,0),1)</f>
        <v>1</v>
      </c>
      <c r="J703" s="670">
        <f>IFERROR(VLOOKUP(A703,'Nota de Crédito1_0'!$K$5:$K$234,1,0),1)</f>
        <v>1</v>
      </c>
      <c r="K703" s="670">
        <f>IFERROR(VLOOKUP(A703,Retenciones1_0!$K$5:$K$234,1,0),1)</f>
        <v>1</v>
      </c>
      <c r="L703" s="670">
        <f>IFERROR(VLOOKUP(A703,Percepciones1_0!$K$5:$K$234,1,0),1)</f>
        <v>1</v>
      </c>
      <c r="M703" s="670">
        <f>IFERROR(VLOOKUP(A703,Guía1_0!$K$5:$K$235,1,0),1)</f>
        <v>1</v>
      </c>
      <c r="N703" s="670">
        <f>IFERROR(VLOOKUP(A703,'Resumen Diario1_1'!$K$5:$K$233,1,0),1)</f>
        <v>1</v>
      </c>
      <c r="O703" s="670">
        <f>IFERROR(VLOOKUP(A703,'Comunicación de Baja1_0'!$K$5:$K$233,1,0),1)</f>
        <v>1</v>
      </c>
      <c r="P703" s="670">
        <f>IFERROR(VLOOKUP(A703,'Resumen de reversiones1_0'!$K$5:$K$1000,1,0),1)</f>
        <v>1</v>
      </c>
      <c r="Q703" s="1404">
        <f>IFERROR(VLOOKUP(A703,Factura2_0!$N$5:$N$1045,1,0),1)</f>
        <v>1</v>
      </c>
      <c r="R703" s="670">
        <f>IFERROR(VLOOKUP($A703,Boleta2_0!$N$5:$N$1106,1,0),1)</f>
        <v>1</v>
      </c>
      <c r="S703" s="1404">
        <f>IFERROR(VLOOKUP($A703,'Servicios Públicos2_0'!$N$5:$N$405,1,0),1)</f>
        <v>1</v>
      </c>
      <c r="T703" s="670">
        <f>IFERROR(VLOOKUP($A703,NotaCredito2_0!$N$5:$N$256,1,0),1)</f>
        <v>1</v>
      </c>
      <c r="U703" s="670">
        <f>IFERROR(VLOOKUP($A703,NotaDebito2_0!$N$5:$N$253,1,0),1)</f>
        <v>1</v>
      </c>
      <c r="V703" s="670">
        <f>IFERROR(VLOOKUP($A703,General!$C$5:$C$233,1,0),1)</f>
        <v>1</v>
      </c>
      <c r="W703" s="670">
        <f>IFERROR(VLOOKUP($A703,Firma!$H$5:$H$233,1,0),1)</f>
        <v>1</v>
      </c>
      <c r="X703" s="425" t="s">
        <v>1765</v>
      </c>
      <c r="Y703" s="1477" t="str">
        <f t="shared" si="10"/>
        <v/>
      </c>
    </row>
    <row r="704" spans="1:25" customFormat="1">
      <c r="A704" s="1439" t="s">
        <v>1763</v>
      </c>
      <c r="B704" s="1425" t="s">
        <v>1762</v>
      </c>
      <c r="C704" s="1425"/>
      <c r="D704" s="1425"/>
      <c r="E704" s="579"/>
      <c r="F704" s="670" t="str">
        <f>IFERROR(VLOOKUP(A704,Factura1_0!$K$5:$K$234,1,0),"1")</f>
        <v>1</v>
      </c>
      <c r="G704" s="670">
        <f>IFERROR(VLOOKUP(A704,Boleta1_0!$K$5:$K$234,1,0),1)</f>
        <v>1</v>
      </c>
      <c r="H704" s="670">
        <f>IFERROR(VLOOKUP(A704,'Servicios Públicos1_0'!$K$5:$K$233,1,0),1)</f>
        <v>1</v>
      </c>
      <c r="I704" s="670">
        <f>IFERROR(VLOOKUP(A704,'Nota de Débito1_0'!$K$5:$K$234,1,0),1)</f>
        <v>1</v>
      </c>
      <c r="J704" s="670">
        <f>IFERROR(VLOOKUP(A704,'Nota de Crédito1_0'!$K$5:$K$234,1,0),1)</f>
        <v>1</v>
      </c>
      <c r="K704" s="670">
        <f>IFERROR(VLOOKUP(A704,Retenciones1_0!$K$5:$K$234,1,0),1)</f>
        <v>1</v>
      </c>
      <c r="L704" s="670">
        <f>IFERROR(VLOOKUP(A704,Percepciones1_0!$K$5:$K$234,1,0),1)</f>
        <v>1</v>
      </c>
      <c r="M704" s="670">
        <f>IFERROR(VLOOKUP(A704,Guía1_0!$K$5:$K$235,1,0),1)</f>
        <v>1</v>
      </c>
      <c r="N704" s="670">
        <f>IFERROR(VLOOKUP(A704,'Resumen Diario1_1'!$K$5:$K$233,1,0),1)</f>
        <v>1</v>
      </c>
      <c r="O704" s="670">
        <f>IFERROR(VLOOKUP(A704,'Comunicación de Baja1_0'!$K$5:$K$233,1,0),1)</f>
        <v>1</v>
      </c>
      <c r="P704" s="670">
        <f>IFERROR(VLOOKUP(A704,'Resumen de reversiones1_0'!$K$5:$K$1000,1,0),1)</f>
        <v>1</v>
      </c>
      <c r="Q704" s="1404">
        <f>IFERROR(VLOOKUP(A704,Factura2_0!$N$5:$N$1045,1,0),1)</f>
        <v>1</v>
      </c>
      <c r="R704" s="670">
        <f>IFERROR(VLOOKUP($A704,Boleta2_0!$N$5:$N$1106,1,0),1)</f>
        <v>1</v>
      </c>
      <c r="S704" s="1404">
        <f>IFERROR(VLOOKUP($A704,'Servicios Públicos2_0'!$N$5:$N$405,1,0),1)</f>
        <v>1</v>
      </c>
      <c r="T704" s="670">
        <f>IFERROR(VLOOKUP($A704,NotaCredito2_0!$N$5:$N$256,1,0),1)</f>
        <v>1</v>
      </c>
      <c r="U704" s="670">
        <f>IFERROR(VLOOKUP($A704,NotaDebito2_0!$N$5:$N$253,1,0),1)</f>
        <v>1</v>
      </c>
      <c r="V704" s="670">
        <f>IFERROR(VLOOKUP($A704,General!$C$5:$C$233,1,0),1)</f>
        <v>1</v>
      </c>
      <c r="W704" s="670">
        <f>IFERROR(VLOOKUP($A704,Firma!$H$5:$H$233,1,0),1)</f>
        <v>1</v>
      </c>
      <c r="X704" s="425" t="s">
        <v>1763</v>
      </c>
      <c r="Y704" s="1477" t="str">
        <f t="shared" si="10"/>
        <v/>
      </c>
    </row>
    <row r="705" spans="1:25" customFormat="1">
      <c r="A705" s="1439" t="s">
        <v>1761</v>
      </c>
      <c r="B705" s="1425" t="s">
        <v>1760</v>
      </c>
      <c r="C705" s="1425"/>
      <c r="D705" s="1425"/>
      <c r="E705" s="579"/>
      <c r="F705" s="670" t="str">
        <f>IFERROR(VLOOKUP(A705,Factura1_0!$K$5:$K$234,1,0),"1")</f>
        <v>1</v>
      </c>
      <c r="G705" s="670">
        <f>IFERROR(VLOOKUP(A705,Boleta1_0!$K$5:$K$234,1,0),1)</f>
        <v>1</v>
      </c>
      <c r="H705" s="670">
        <f>IFERROR(VLOOKUP(A705,'Servicios Públicos1_0'!$K$5:$K$233,1,0),1)</f>
        <v>1</v>
      </c>
      <c r="I705" s="670">
        <f>IFERROR(VLOOKUP(A705,'Nota de Débito1_0'!$K$5:$K$234,1,0),1)</f>
        <v>1</v>
      </c>
      <c r="J705" s="670">
        <f>IFERROR(VLOOKUP(A705,'Nota de Crédito1_0'!$K$5:$K$234,1,0),1)</f>
        <v>1</v>
      </c>
      <c r="K705" s="670">
        <f>IFERROR(VLOOKUP(A705,Retenciones1_0!$K$5:$K$234,1,0),1)</f>
        <v>1</v>
      </c>
      <c r="L705" s="670" t="str">
        <f>IFERROR(VLOOKUP(A705,Percepciones1_0!$K$5:$K$234,1,0),1)</f>
        <v>2659</v>
      </c>
      <c r="M705" s="670">
        <f>IFERROR(VLOOKUP(A705,Guía1_0!$K$5:$K$235,1,0),1)</f>
        <v>1</v>
      </c>
      <c r="N705" s="670">
        <f>IFERROR(VLOOKUP(A705,'Resumen Diario1_1'!$K$5:$K$233,1,0),1)</f>
        <v>1</v>
      </c>
      <c r="O705" s="670">
        <f>IFERROR(VLOOKUP(A705,'Comunicación de Baja1_0'!$K$5:$K$233,1,0),1)</f>
        <v>1</v>
      </c>
      <c r="P705" s="670">
        <f>IFERROR(VLOOKUP(A705,'Resumen de reversiones1_0'!$K$5:$K$1000,1,0),1)</f>
        <v>1</v>
      </c>
      <c r="Q705" s="1404">
        <f>IFERROR(VLOOKUP(A705,Factura2_0!$N$5:$N$1045,1,0),1)</f>
        <v>1</v>
      </c>
      <c r="R705" s="670">
        <f>IFERROR(VLOOKUP($A705,Boleta2_0!$N$5:$N$1106,1,0),1)</f>
        <v>1</v>
      </c>
      <c r="S705" s="1404">
        <f>IFERROR(VLOOKUP($A705,'Servicios Públicos2_0'!$N$5:$N$405,1,0),1)</f>
        <v>1</v>
      </c>
      <c r="T705" s="670">
        <f>IFERROR(VLOOKUP($A705,NotaCredito2_0!$N$5:$N$256,1,0),1)</f>
        <v>1</v>
      </c>
      <c r="U705" s="670">
        <f>IFERROR(VLOOKUP($A705,NotaDebito2_0!$N$5:$N$253,1,0),1)</f>
        <v>1</v>
      </c>
      <c r="V705" s="670">
        <f>IFERROR(VLOOKUP($A705,General!$C$5:$C$233,1,0),1)</f>
        <v>1</v>
      </c>
      <c r="W705" s="670">
        <f>IFERROR(VLOOKUP($A705,Firma!$H$5:$H$233,1,0),1)</f>
        <v>1</v>
      </c>
      <c r="X705" s="425" t="s">
        <v>1761</v>
      </c>
      <c r="Y705" s="1477" t="str">
        <f t="shared" si="10"/>
        <v>2659</v>
      </c>
    </row>
    <row r="706" spans="1:25" customFormat="1">
      <c r="A706" s="1439" t="s">
        <v>1759</v>
      </c>
      <c r="B706" s="1425" t="s">
        <v>1758</v>
      </c>
      <c r="C706" s="1425"/>
      <c r="D706" s="1425"/>
      <c r="E706" s="579"/>
      <c r="F706" s="670" t="str">
        <f>IFERROR(VLOOKUP(A706,Factura1_0!$K$5:$K$234,1,0),"1")</f>
        <v>1</v>
      </c>
      <c r="G706" s="670">
        <f>IFERROR(VLOOKUP(A706,Boleta1_0!$K$5:$K$234,1,0),1)</f>
        <v>1</v>
      </c>
      <c r="H706" s="670">
        <f>IFERROR(VLOOKUP(A706,'Servicios Públicos1_0'!$K$5:$K$233,1,0),1)</f>
        <v>1</v>
      </c>
      <c r="I706" s="670">
        <f>IFERROR(VLOOKUP(A706,'Nota de Débito1_0'!$K$5:$K$234,1,0),1)</f>
        <v>1</v>
      </c>
      <c r="J706" s="670">
        <f>IFERROR(VLOOKUP(A706,'Nota de Crédito1_0'!$K$5:$K$234,1,0),1)</f>
        <v>1</v>
      </c>
      <c r="K706" s="670">
        <f>IFERROR(VLOOKUP(A706,Retenciones1_0!$K$5:$K$234,1,0),1)</f>
        <v>1</v>
      </c>
      <c r="L706" s="670">
        <f>IFERROR(VLOOKUP(A706,Percepciones1_0!$K$5:$K$234,1,0),1)</f>
        <v>1</v>
      </c>
      <c r="M706" s="670">
        <f>IFERROR(VLOOKUP(A706,Guía1_0!$K$5:$K$235,1,0),1)</f>
        <v>1</v>
      </c>
      <c r="N706" s="670">
        <f>IFERROR(VLOOKUP(A706,'Resumen Diario1_1'!$K$5:$K$233,1,0),1)</f>
        <v>1</v>
      </c>
      <c r="O706" s="670">
        <f>IFERROR(VLOOKUP(A706,'Comunicación de Baja1_0'!$K$5:$K$233,1,0),1)</f>
        <v>1</v>
      </c>
      <c r="P706" s="670">
        <f>IFERROR(VLOOKUP(A706,'Resumen de reversiones1_0'!$K$5:$K$1000,1,0),1)</f>
        <v>1</v>
      </c>
      <c r="Q706" s="1404">
        <f>IFERROR(VLOOKUP(A706,Factura2_0!$N$5:$N$1045,1,0),1)</f>
        <v>1</v>
      </c>
      <c r="R706" s="670">
        <f>IFERROR(VLOOKUP($A706,Boleta2_0!$N$5:$N$1106,1,0),1)</f>
        <v>1</v>
      </c>
      <c r="S706" s="1404">
        <f>IFERROR(VLOOKUP($A706,'Servicios Públicos2_0'!$N$5:$N$405,1,0),1)</f>
        <v>1</v>
      </c>
      <c r="T706" s="670">
        <f>IFERROR(VLOOKUP($A706,NotaCredito2_0!$N$5:$N$256,1,0),1)</f>
        <v>1</v>
      </c>
      <c r="U706" s="670">
        <f>IFERROR(VLOOKUP($A706,NotaDebito2_0!$N$5:$N$253,1,0),1)</f>
        <v>1</v>
      </c>
      <c r="V706" s="670">
        <f>IFERROR(VLOOKUP($A706,General!$C$5:$C$233,1,0),1)</f>
        <v>1</v>
      </c>
      <c r="W706" s="670">
        <f>IFERROR(VLOOKUP($A706,Firma!$H$5:$H$233,1,0),1)</f>
        <v>1</v>
      </c>
      <c r="X706" s="425" t="s">
        <v>1759</v>
      </c>
      <c r="Y706" s="1477" t="str">
        <f t="shared" si="10"/>
        <v/>
      </c>
    </row>
    <row r="707" spans="1:25" customFormat="1">
      <c r="A707" s="1439" t="s">
        <v>1757</v>
      </c>
      <c r="B707" s="1425" t="s">
        <v>1756</v>
      </c>
      <c r="C707" s="1425"/>
      <c r="D707" s="1425"/>
      <c r="E707" s="579"/>
      <c r="F707" s="670" t="str">
        <f>IFERROR(VLOOKUP(A707,Factura1_0!$K$5:$K$234,1,0),"1")</f>
        <v>1</v>
      </c>
      <c r="G707" s="670">
        <f>IFERROR(VLOOKUP(A707,Boleta1_0!$K$5:$K$234,1,0),1)</f>
        <v>1</v>
      </c>
      <c r="H707" s="670">
        <f>IFERROR(VLOOKUP(A707,'Servicios Públicos1_0'!$K$5:$K$233,1,0),1)</f>
        <v>1</v>
      </c>
      <c r="I707" s="670">
        <f>IFERROR(VLOOKUP(A707,'Nota de Débito1_0'!$K$5:$K$234,1,0),1)</f>
        <v>1</v>
      </c>
      <c r="J707" s="670">
        <f>IFERROR(VLOOKUP(A707,'Nota de Crédito1_0'!$K$5:$K$234,1,0),1)</f>
        <v>1</v>
      </c>
      <c r="K707" s="670" t="str">
        <f>IFERROR(VLOOKUP(A707,Retenciones1_0!$K$5:$K$234,1,0),1)</f>
        <v>2661</v>
      </c>
      <c r="L707" s="670">
        <f>IFERROR(VLOOKUP(A707,Percepciones1_0!$K$5:$K$234,1,0),1)</f>
        <v>1</v>
      </c>
      <c r="M707" s="670">
        <f>IFERROR(VLOOKUP(A707,Guía1_0!$K$5:$K$235,1,0),1)</f>
        <v>1</v>
      </c>
      <c r="N707" s="670">
        <f>IFERROR(VLOOKUP(A707,'Resumen Diario1_1'!$K$5:$K$233,1,0),1)</f>
        <v>1</v>
      </c>
      <c r="O707" s="670">
        <f>IFERROR(VLOOKUP(A707,'Comunicación de Baja1_0'!$K$5:$K$233,1,0),1)</f>
        <v>1</v>
      </c>
      <c r="P707" s="670">
        <f>IFERROR(VLOOKUP(A707,'Resumen de reversiones1_0'!$K$5:$K$1000,1,0),1)</f>
        <v>1</v>
      </c>
      <c r="Q707" s="1404">
        <f>IFERROR(VLOOKUP(A707,Factura2_0!$N$5:$N$1045,1,0),1)</f>
        <v>1</v>
      </c>
      <c r="R707" s="670">
        <f>IFERROR(VLOOKUP($A707,Boleta2_0!$N$5:$N$1106,1,0),1)</f>
        <v>1</v>
      </c>
      <c r="S707" s="1404">
        <f>IFERROR(VLOOKUP($A707,'Servicios Públicos2_0'!$N$5:$N$405,1,0),1)</f>
        <v>1</v>
      </c>
      <c r="T707" s="670">
        <f>IFERROR(VLOOKUP($A707,NotaCredito2_0!$N$5:$N$256,1,0),1)</f>
        <v>1</v>
      </c>
      <c r="U707" s="670">
        <f>IFERROR(VLOOKUP($A707,NotaDebito2_0!$N$5:$N$253,1,0),1)</f>
        <v>1</v>
      </c>
      <c r="V707" s="670">
        <f>IFERROR(VLOOKUP($A707,General!$C$5:$C$233,1,0),1)</f>
        <v>1</v>
      </c>
      <c r="W707" s="670">
        <f>IFERROR(VLOOKUP($A707,Firma!$H$5:$H$233,1,0),1)</f>
        <v>1</v>
      </c>
      <c r="X707" s="425" t="s">
        <v>1757</v>
      </c>
      <c r="Y707" s="1477" t="str">
        <f t="shared" si="10"/>
        <v>2661</v>
      </c>
    </row>
    <row r="708" spans="1:25" customFormat="1">
      <c r="A708" s="1439" t="s">
        <v>1755</v>
      </c>
      <c r="B708" s="1425" t="s">
        <v>1754</v>
      </c>
      <c r="C708" s="1425"/>
      <c r="D708" s="1425"/>
      <c r="E708" s="579"/>
      <c r="F708" s="670" t="str">
        <f>IFERROR(VLOOKUP(A708,Factura1_0!$K$5:$K$234,1,0),"1")</f>
        <v>1</v>
      </c>
      <c r="G708" s="670">
        <f>IFERROR(VLOOKUP(A708,Boleta1_0!$K$5:$K$234,1,0),1)</f>
        <v>1</v>
      </c>
      <c r="H708" s="670">
        <f>IFERROR(VLOOKUP(A708,'Servicios Públicos1_0'!$K$5:$K$233,1,0),1)</f>
        <v>1</v>
      </c>
      <c r="I708" s="670">
        <f>IFERROR(VLOOKUP(A708,'Nota de Débito1_0'!$K$5:$K$234,1,0),1)</f>
        <v>1</v>
      </c>
      <c r="J708" s="670">
        <f>IFERROR(VLOOKUP(A708,'Nota de Crédito1_0'!$K$5:$K$234,1,0),1)</f>
        <v>1</v>
      </c>
      <c r="K708" s="670">
        <f>IFERROR(VLOOKUP(A708,Retenciones1_0!$K$5:$K$234,1,0),1)</f>
        <v>1</v>
      </c>
      <c r="L708" s="670">
        <f>IFERROR(VLOOKUP(A708,Percepciones1_0!$K$5:$K$234,1,0),1)</f>
        <v>1</v>
      </c>
      <c r="M708" s="670">
        <f>IFERROR(VLOOKUP(A708,Guía1_0!$K$5:$K$235,1,0),1)</f>
        <v>1</v>
      </c>
      <c r="N708" s="670">
        <f>IFERROR(VLOOKUP(A708,'Resumen Diario1_1'!$K$5:$K$233,1,0),1)</f>
        <v>1</v>
      </c>
      <c r="O708" s="670">
        <f>IFERROR(VLOOKUP(A708,'Comunicación de Baja1_0'!$K$5:$K$233,1,0),1)</f>
        <v>1</v>
      </c>
      <c r="P708" s="670">
        <f>IFERROR(VLOOKUP(A708,'Resumen de reversiones1_0'!$K$5:$K$1000,1,0),1)</f>
        <v>1</v>
      </c>
      <c r="Q708" s="1404">
        <f>IFERROR(VLOOKUP(A708,Factura2_0!$N$5:$N$1045,1,0),1)</f>
        <v>1</v>
      </c>
      <c r="R708" s="670">
        <f>IFERROR(VLOOKUP($A708,Boleta2_0!$N$5:$N$1106,1,0),1)</f>
        <v>1</v>
      </c>
      <c r="S708" s="1404">
        <f>IFERROR(VLOOKUP($A708,'Servicios Públicos2_0'!$N$5:$N$405,1,0),1)</f>
        <v>1</v>
      </c>
      <c r="T708" s="670">
        <f>IFERROR(VLOOKUP($A708,NotaCredito2_0!$N$5:$N$256,1,0),1)</f>
        <v>1</v>
      </c>
      <c r="U708" s="670">
        <f>IFERROR(VLOOKUP($A708,NotaDebito2_0!$N$5:$N$253,1,0),1)</f>
        <v>1</v>
      </c>
      <c r="V708" s="670">
        <f>IFERROR(VLOOKUP($A708,General!$C$5:$C$233,1,0),1)</f>
        <v>1</v>
      </c>
      <c r="W708" s="670">
        <f>IFERROR(VLOOKUP($A708,Firma!$H$5:$H$233,1,0),1)</f>
        <v>1</v>
      </c>
      <c r="X708" s="425" t="s">
        <v>1755</v>
      </c>
      <c r="Y708" s="1477" t="str">
        <f t="shared" si="10"/>
        <v/>
      </c>
    </row>
    <row r="709" spans="1:25" customFormat="1">
      <c r="A709" s="1439" t="s">
        <v>1753</v>
      </c>
      <c r="B709" s="1425" t="s">
        <v>1752</v>
      </c>
      <c r="C709" s="1425"/>
      <c r="D709" s="1425"/>
      <c r="E709" s="579"/>
      <c r="F709" s="670" t="str">
        <f>IFERROR(VLOOKUP(A709,Factura1_0!$K$5:$K$234,1,0),"1")</f>
        <v>1</v>
      </c>
      <c r="G709" s="670">
        <f>IFERROR(VLOOKUP(A709,Boleta1_0!$K$5:$K$234,1,0),1)</f>
        <v>1</v>
      </c>
      <c r="H709" s="670">
        <f>IFERROR(VLOOKUP(A709,'Servicios Públicos1_0'!$K$5:$K$233,1,0),1)</f>
        <v>1</v>
      </c>
      <c r="I709" s="670">
        <f>IFERROR(VLOOKUP(A709,'Nota de Débito1_0'!$K$5:$K$234,1,0),1)</f>
        <v>1</v>
      </c>
      <c r="J709" s="670">
        <f>IFERROR(VLOOKUP(A709,'Nota de Crédito1_0'!$K$5:$K$234,1,0),1)</f>
        <v>1</v>
      </c>
      <c r="K709" s="670">
        <f>IFERROR(VLOOKUP(A709,Retenciones1_0!$K$5:$K$234,1,0),1)</f>
        <v>1</v>
      </c>
      <c r="L709" s="670">
        <f>IFERROR(VLOOKUP(A709,Percepciones1_0!$K$5:$K$234,1,0),1)</f>
        <v>1</v>
      </c>
      <c r="M709" s="670">
        <f>IFERROR(VLOOKUP(A709,Guía1_0!$K$5:$K$235,1,0),1)</f>
        <v>1</v>
      </c>
      <c r="N709" s="670" t="str">
        <f>IFERROR(VLOOKUP(A709,'Resumen Diario1_1'!$K$5:$K$233,1,0),1)</f>
        <v>2663</v>
      </c>
      <c r="O709" s="670">
        <f>IFERROR(VLOOKUP(A709,'Comunicación de Baja1_0'!$K$5:$K$233,1,0),1)</f>
        <v>1</v>
      </c>
      <c r="P709" s="670">
        <f>IFERROR(VLOOKUP(A709,'Resumen de reversiones1_0'!$K$5:$K$1000,1,0),1)</f>
        <v>1</v>
      </c>
      <c r="Q709" s="1404">
        <f>IFERROR(VLOOKUP(A709,Factura2_0!$N$5:$N$1045,1,0),1)</f>
        <v>1</v>
      </c>
      <c r="R709" s="670">
        <f>IFERROR(VLOOKUP($A709,Boleta2_0!$N$5:$N$1106,1,0),1)</f>
        <v>1</v>
      </c>
      <c r="S709" s="1404">
        <f>IFERROR(VLOOKUP($A709,'Servicios Públicos2_0'!$N$5:$N$405,1,0),1)</f>
        <v>1</v>
      </c>
      <c r="T709" s="670">
        <f>IFERROR(VLOOKUP($A709,NotaCredito2_0!$N$5:$N$256,1,0),1)</f>
        <v>1</v>
      </c>
      <c r="U709" s="670">
        <f>IFERROR(VLOOKUP($A709,NotaDebito2_0!$N$5:$N$253,1,0),1)</f>
        <v>1</v>
      </c>
      <c r="V709" s="670">
        <f>IFERROR(VLOOKUP($A709,General!$C$5:$C$233,1,0),1)</f>
        <v>1</v>
      </c>
      <c r="W709" s="670">
        <f>IFERROR(VLOOKUP($A709,Firma!$H$5:$H$233,1,0),1)</f>
        <v>1</v>
      </c>
      <c r="X709" s="425" t="s">
        <v>1753</v>
      </c>
      <c r="Y709" s="1477" t="str">
        <f t="shared" si="10"/>
        <v>2663</v>
      </c>
    </row>
    <row r="710" spans="1:25" customFormat="1">
      <c r="A710" s="1439" t="s">
        <v>1751</v>
      </c>
      <c r="B710" s="1425" t="s">
        <v>1750</v>
      </c>
      <c r="C710" s="1425"/>
      <c r="D710" s="1425"/>
      <c r="E710" s="579"/>
      <c r="F710" s="670" t="str">
        <f>IFERROR(VLOOKUP(A710,Factura1_0!$K$5:$K$234,1,0),"1")</f>
        <v>1</v>
      </c>
      <c r="G710" s="670">
        <f>IFERROR(VLOOKUP(A710,Boleta1_0!$K$5:$K$234,1,0),1)</f>
        <v>1</v>
      </c>
      <c r="H710" s="670">
        <f>IFERROR(VLOOKUP(A710,'Servicios Públicos1_0'!$K$5:$K$233,1,0),1)</f>
        <v>1</v>
      </c>
      <c r="I710" s="670">
        <f>IFERROR(VLOOKUP(A710,'Nota de Débito1_0'!$K$5:$K$234,1,0),1)</f>
        <v>1</v>
      </c>
      <c r="J710" s="670">
        <f>IFERROR(VLOOKUP(A710,'Nota de Crédito1_0'!$K$5:$K$234,1,0),1)</f>
        <v>1</v>
      </c>
      <c r="K710" s="670">
        <f>IFERROR(VLOOKUP(A710,Retenciones1_0!$K$5:$K$234,1,0),1)</f>
        <v>1</v>
      </c>
      <c r="L710" s="670">
        <f>IFERROR(VLOOKUP(A710,Percepciones1_0!$K$5:$K$234,1,0),1)</f>
        <v>1</v>
      </c>
      <c r="M710" s="670">
        <f>IFERROR(VLOOKUP(A710,Guía1_0!$K$5:$K$235,1,0),1)</f>
        <v>1</v>
      </c>
      <c r="N710" s="670">
        <f>IFERROR(VLOOKUP(A710,'Resumen Diario1_1'!$K$5:$K$233,1,0),1)</f>
        <v>1</v>
      </c>
      <c r="O710" s="670">
        <f>IFERROR(VLOOKUP(A710,'Comunicación de Baja1_0'!$K$5:$K$233,1,0),1)</f>
        <v>1</v>
      </c>
      <c r="P710" s="670">
        <f>IFERROR(VLOOKUP(A710,'Resumen de reversiones1_0'!$K$5:$K$1000,1,0),1)</f>
        <v>1</v>
      </c>
      <c r="Q710" s="1404">
        <f>IFERROR(VLOOKUP(A710,Factura2_0!$N$5:$N$1045,1,0),1)</f>
        <v>1</v>
      </c>
      <c r="R710" s="670">
        <f>IFERROR(VLOOKUP($A710,Boleta2_0!$N$5:$N$1106,1,0),1)</f>
        <v>1</v>
      </c>
      <c r="S710" s="1404">
        <f>IFERROR(VLOOKUP($A710,'Servicios Públicos2_0'!$N$5:$N$405,1,0),1)</f>
        <v>1</v>
      </c>
      <c r="T710" s="670">
        <f>IFERROR(VLOOKUP($A710,NotaCredito2_0!$N$5:$N$256,1,0),1)</f>
        <v>1</v>
      </c>
      <c r="U710" s="670">
        <f>IFERROR(VLOOKUP($A710,NotaDebito2_0!$N$5:$N$253,1,0),1)</f>
        <v>1</v>
      </c>
      <c r="V710" s="670">
        <f>IFERROR(VLOOKUP($A710,General!$C$5:$C$233,1,0),1)</f>
        <v>1</v>
      </c>
      <c r="W710" s="670">
        <f>IFERROR(VLOOKUP($A710,Firma!$H$5:$H$233,1,0),1)</f>
        <v>1</v>
      </c>
      <c r="X710" s="425" t="s">
        <v>1751</v>
      </c>
      <c r="Y710" s="1477" t="str">
        <f t="shared" ref="Y710:Y773" si="11">IF(SUM(F710:W710)=17,"",X710)</f>
        <v/>
      </c>
    </row>
    <row r="711" spans="1:25" customFormat="1">
      <c r="A711" s="1439" t="s">
        <v>1749</v>
      </c>
      <c r="B711" s="1425" t="s">
        <v>1748</v>
      </c>
      <c r="C711" s="1425"/>
      <c r="D711" s="1425"/>
      <c r="E711" s="579"/>
      <c r="F711" s="670" t="str">
        <f>IFERROR(VLOOKUP(A711,Factura1_0!$K$5:$K$234,1,0),"1")</f>
        <v>1</v>
      </c>
      <c r="G711" s="670">
        <f>IFERROR(VLOOKUP(A711,Boleta1_0!$K$5:$K$234,1,0),1)</f>
        <v>1</v>
      </c>
      <c r="H711" s="670">
        <f>IFERROR(VLOOKUP(A711,'Servicios Públicos1_0'!$K$5:$K$233,1,0),1)</f>
        <v>1</v>
      </c>
      <c r="I711" s="670">
        <f>IFERROR(VLOOKUP(A711,'Nota de Débito1_0'!$K$5:$K$234,1,0),1)</f>
        <v>1</v>
      </c>
      <c r="J711" s="670">
        <f>IFERROR(VLOOKUP(A711,'Nota de Crédito1_0'!$K$5:$K$234,1,0),1)</f>
        <v>1</v>
      </c>
      <c r="K711" s="670">
        <f>IFERROR(VLOOKUP(A711,Retenciones1_0!$K$5:$K$234,1,0),1)</f>
        <v>1</v>
      </c>
      <c r="L711" s="670">
        <f>IFERROR(VLOOKUP(A711,Percepciones1_0!$K$5:$K$234,1,0),1)</f>
        <v>1</v>
      </c>
      <c r="M711" s="670">
        <f>IFERROR(VLOOKUP(A711,Guía1_0!$K$5:$K$235,1,0),1)</f>
        <v>1</v>
      </c>
      <c r="N711" s="670">
        <f>IFERROR(VLOOKUP(A711,'Resumen Diario1_1'!$K$5:$K$233,1,0),1)</f>
        <v>1</v>
      </c>
      <c r="O711" s="670">
        <f>IFERROR(VLOOKUP(A711,'Comunicación de Baja1_0'!$K$5:$K$233,1,0),1)</f>
        <v>1</v>
      </c>
      <c r="P711" s="670">
        <f>IFERROR(VLOOKUP(A711,'Resumen de reversiones1_0'!$K$5:$K$1000,1,0),1)</f>
        <v>1</v>
      </c>
      <c r="Q711" s="1404">
        <f>IFERROR(VLOOKUP(A711,Factura2_0!$N$5:$N$1045,1,0),1)</f>
        <v>1</v>
      </c>
      <c r="R711" s="670">
        <f>IFERROR(VLOOKUP($A711,Boleta2_0!$N$5:$N$1106,1,0),1)</f>
        <v>1</v>
      </c>
      <c r="S711" s="1404">
        <f>IFERROR(VLOOKUP($A711,'Servicios Públicos2_0'!$N$5:$N$405,1,0),1)</f>
        <v>1</v>
      </c>
      <c r="T711" s="670">
        <f>IFERROR(VLOOKUP($A711,NotaCredito2_0!$N$5:$N$256,1,0),1)</f>
        <v>1</v>
      </c>
      <c r="U711" s="670">
        <f>IFERROR(VLOOKUP($A711,NotaDebito2_0!$N$5:$N$253,1,0),1)</f>
        <v>1</v>
      </c>
      <c r="V711" s="670">
        <f>IFERROR(VLOOKUP($A711,General!$C$5:$C$233,1,0),1)</f>
        <v>1</v>
      </c>
      <c r="W711" s="670">
        <f>IFERROR(VLOOKUP($A711,Firma!$H$5:$H$233,1,0),1)</f>
        <v>1</v>
      </c>
      <c r="X711" s="425" t="s">
        <v>1749</v>
      </c>
      <c r="Y711" s="1477" t="str">
        <f t="shared" si="11"/>
        <v/>
      </c>
    </row>
    <row r="712" spans="1:25" customFormat="1">
      <c r="A712" s="1439" t="s">
        <v>1747</v>
      </c>
      <c r="B712" s="1425" t="s">
        <v>1746</v>
      </c>
      <c r="C712" s="1425"/>
      <c r="D712" s="1425"/>
      <c r="E712" s="579"/>
      <c r="F712" s="670" t="str">
        <f>IFERROR(VLOOKUP(A712,Factura1_0!$K$5:$K$234,1,0),"1")</f>
        <v>1</v>
      </c>
      <c r="G712" s="670">
        <f>IFERROR(VLOOKUP(A712,Boleta1_0!$K$5:$K$234,1,0),1)</f>
        <v>1</v>
      </c>
      <c r="H712" s="670">
        <f>IFERROR(VLOOKUP(A712,'Servicios Públicos1_0'!$K$5:$K$233,1,0),1)</f>
        <v>1</v>
      </c>
      <c r="I712" s="670">
        <f>IFERROR(VLOOKUP(A712,'Nota de Débito1_0'!$K$5:$K$234,1,0),1)</f>
        <v>1</v>
      </c>
      <c r="J712" s="670">
        <f>IFERROR(VLOOKUP(A712,'Nota de Crédito1_0'!$K$5:$K$234,1,0),1)</f>
        <v>1</v>
      </c>
      <c r="K712" s="670">
        <f>IFERROR(VLOOKUP(A712,Retenciones1_0!$K$5:$K$234,1,0),1)</f>
        <v>1</v>
      </c>
      <c r="L712" s="670">
        <f>IFERROR(VLOOKUP(A712,Percepciones1_0!$K$5:$K$234,1,0),1)</f>
        <v>1</v>
      </c>
      <c r="M712" s="670">
        <f>IFERROR(VLOOKUP(A712,Guía1_0!$K$5:$K$235,1,0),1)</f>
        <v>1</v>
      </c>
      <c r="N712" s="670">
        <f>IFERROR(VLOOKUP(A712,'Resumen Diario1_1'!$K$5:$K$233,1,0),1)</f>
        <v>1</v>
      </c>
      <c r="O712" s="670">
        <f>IFERROR(VLOOKUP(A712,'Comunicación de Baja1_0'!$K$5:$K$233,1,0),1)</f>
        <v>1</v>
      </c>
      <c r="P712" s="670">
        <f>IFERROR(VLOOKUP(A712,'Resumen de reversiones1_0'!$K$5:$K$1000,1,0),1)</f>
        <v>1</v>
      </c>
      <c r="Q712" s="1404">
        <f>IFERROR(VLOOKUP(A712,Factura2_0!$N$5:$N$1045,1,0),1)</f>
        <v>1</v>
      </c>
      <c r="R712" s="670">
        <f>IFERROR(VLOOKUP($A712,Boleta2_0!$N$5:$N$1106,1,0),1)</f>
        <v>1</v>
      </c>
      <c r="S712" s="1404">
        <f>IFERROR(VLOOKUP($A712,'Servicios Públicos2_0'!$N$5:$N$405,1,0),1)</f>
        <v>1</v>
      </c>
      <c r="T712" s="670">
        <f>IFERROR(VLOOKUP($A712,NotaCredito2_0!$N$5:$N$256,1,0),1)</f>
        <v>1</v>
      </c>
      <c r="U712" s="670">
        <f>IFERROR(VLOOKUP($A712,NotaDebito2_0!$N$5:$N$253,1,0),1)</f>
        <v>1</v>
      </c>
      <c r="V712" s="670">
        <f>IFERROR(VLOOKUP($A712,General!$C$5:$C$233,1,0),1)</f>
        <v>1</v>
      </c>
      <c r="W712" s="670">
        <f>IFERROR(VLOOKUP($A712,Firma!$H$5:$H$233,1,0),1)</f>
        <v>1</v>
      </c>
      <c r="X712" s="425" t="s">
        <v>1747</v>
      </c>
      <c r="Y712" s="1477" t="str">
        <f t="shared" si="11"/>
        <v/>
      </c>
    </row>
    <row r="713" spans="1:25" customFormat="1">
      <c r="A713" s="1439" t="s">
        <v>1745</v>
      </c>
      <c r="B713" s="1425" t="s">
        <v>1034</v>
      </c>
      <c r="C713" s="1425"/>
      <c r="D713" s="1425"/>
      <c r="E713" s="579"/>
      <c r="F713" s="670" t="str">
        <f>IFERROR(VLOOKUP(A713,Factura1_0!$K$5:$K$234,1,0),"1")</f>
        <v>1</v>
      </c>
      <c r="G713" s="670">
        <f>IFERROR(VLOOKUP(A713,Boleta1_0!$K$5:$K$234,1,0),1)</f>
        <v>1</v>
      </c>
      <c r="H713" s="670">
        <f>IFERROR(VLOOKUP(A713,'Servicios Públicos1_0'!$K$5:$K$233,1,0),1)</f>
        <v>1</v>
      </c>
      <c r="I713" s="670">
        <f>IFERROR(VLOOKUP(A713,'Nota de Débito1_0'!$K$5:$K$234,1,0),1)</f>
        <v>1</v>
      </c>
      <c r="J713" s="670">
        <f>IFERROR(VLOOKUP(A713,'Nota de Crédito1_0'!$K$5:$K$234,1,0),1)</f>
        <v>1</v>
      </c>
      <c r="K713" s="670">
        <f>IFERROR(VLOOKUP(A713,Retenciones1_0!$K$5:$K$234,1,0),1)</f>
        <v>1</v>
      </c>
      <c r="L713" s="670" t="str">
        <f>IFERROR(VLOOKUP(A713,Percepciones1_0!$K$5:$K$234,1,0),1)</f>
        <v>2667</v>
      </c>
      <c r="M713" s="670">
        <f>IFERROR(VLOOKUP(A713,Guía1_0!$K$5:$K$235,1,0),1)</f>
        <v>1</v>
      </c>
      <c r="N713" s="670">
        <f>IFERROR(VLOOKUP(A713,'Resumen Diario1_1'!$K$5:$K$233,1,0),1)</f>
        <v>1</v>
      </c>
      <c r="O713" s="670">
        <f>IFERROR(VLOOKUP(A713,'Comunicación de Baja1_0'!$K$5:$K$233,1,0),1)</f>
        <v>1</v>
      </c>
      <c r="P713" s="670">
        <f>IFERROR(VLOOKUP(A713,'Resumen de reversiones1_0'!$K$5:$K$1000,1,0),1)</f>
        <v>1</v>
      </c>
      <c r="Q713" s="1404">
        <f>IFERROR(VLOOKUP(A713,Factura2_0!$N$5:$N$1045,1,0),1)</f>
        <v>1</v>
      </c>
      <c r="R713" s="670">
        <f>IFERROR(VLOOKUP($A713,Boleta2_0!$N$5:$N$1106,1,0),1)</f>
        <v>1</v>
      </c>
      <c r="S713" s="1404">
        <f>IFERROR(VLOOKUP($A713,'Servicios Públicos2_0'!$N$5:$N$405,1,0),1)</f>
        <v>1</v>
      </c>
      <c r="T713" s="670">
        <f>IFERROR(VLOOKUP($A713,NotaCredito2_0!$N$5:$N$256,1,0),1)</f>
        <v>1</v>
      </c>
      <c r="U713" s="670">
        <f>IFERROR(VLOOKUP($A713,NotaDebito2_0!$N$5:$N$253,1,0),1)</f>
        <v>1</v>
      </c>
      <c r="V713" s="670">
        <f>IFERROR(VLOOKUP($A713,General!$C$5:$C$233,1,0),1)</f>
        <v>1</v>
      </c>
      <c r="W713" s="670">
        <f>IFERROR(VLOOKUP($A713,Firma!$H$5:$H$233,1,0),1)</f>
        <v>1</v>
      </c>
      <c r="X713" s="425" t="s">
        <v>1745</v>
      </c>
      <c r="Y713" s="1477" t="str">
        <f t="shared" si="11"/>
        <v>2667</v>
      </c>
    </row>
    <row r="714" spans="1:25" customFormat="1">
      <c r="A714" s="1439" t="s">
        <v>1744</v>
      </c>
      <c r="B714" s="1425" t="s">
        <v>1743</v>
      </c>
      <c r="C714" s="1425"/>
      <c r="D714" s="1425"/>
      <c r="E714" s="579"/>
      <c r="F714" s="670" t="str">
        <f>IFERROR(VLOOKUP(A714,Factura1_0!$K$5:$K$234,1,0),"1")</f>
        <v>1</v>
      </c>
      <c r="G714" s="670">
        <f>IFERROR(VLOOKUP(A714,Boleta1_0!$K$5:$K$234,1,0),1)</f>
        <v>1</v>
      </c>
      <c r="H714" s="670">
        <f>IFERROR(VLOOKUP(A714,'Servicios Públicos1_0'!$K$5:$K$233,1,0),1)</f>
        <v>1</v>
      </c>
      <c r="I714" s="670">
        <f>IFERROR(VLOOKUP(A714,'Nota de Débito1_0'!$K$5:$K$234,1,0),1)</f>
        <v>1</v>
      </c>
      <c r="J714" s="670">
        <f>IFERROR(VLOOKUP(A714,'Nota de Crédito1_0'!$K$5:$K$234,1,0),1)</f>
        <v>1</v>
      </c>
      <c r="K714" s="670">
        <f>IFERROR(VLOOKUP(A714,Retenciones1_0!$K$5:$K$234,1,0),1)</f>
        <v>1</v>
      </c>
      <c r="L714" s="670" t="str">
        <f>IFERROR(VLOOKUP(A714,Percepciones1_0!$K$5:$K$234,1,0),1)</f>
        <v>2668</v>
      </c>
      <c r="M714" s="670">
        <f>IFERROR(VLOOKUP(A714,Guía1_0!$K$5:$K$235,1,0),1)</f>
        <v>1</v>
      </c>
      <c r="N714" s="670">
        <f>IFERROR(VLOOKUP(A714,'Resumen Diario1_1'!$K$5:$K$233,1,0),1)</f>
        <v>1</v>
      </c>
      <c r="O714" s="670">
        <f>IFERROR(VLOOKUP(A714,'Comunicación de Baja1_0'!$K$5:$K$233,1,0),1)</f>
        <v>1</v>
      </c>
      <c r="P714" s="670">
        <f>IFERROR(VLOOKUP(A714,'Resumen de reversiones1_0'!$K$5:$K$1000,1,0),1)</f>
        <v>1</v>
      </c>
      <c r="Q714" s="1404">
        <f>IFERROR(VLOOKUP(A714,Factura2_0!$N$5:$N$1045,1,0),1)</f>
        <v>1</v>
      </c>
      <c r="R714" s="670">
        <f>IFERROR(VLOOKUP($A714,Boleta2_0!$N$5:$N$1106,1,0),1)</f>
        <v>1</v>
      </c>
      <c r="S714" s="1404">
        <f>IFERROR(VLOOKUP($A714,'Servicios Públicos2_0'!$N$5:$N$405,1,0),1)</f>
        <v>1</v>
      </c>
      <c r="T714" s="670">
        <f>IFERROR(VLOOKUP($A714,NotaCredito2_0!$N$5:$N$256,1,0),1)</f>
        <v>1</v>
      </c>
      <c r="U714" s="670">
        <f>IFERROR(VLOOKUP($A714,NotaDebito2_0!$N$5:$N$253,1,0),1)</f>
        <v>1</v>
      </c>
      <c r="V714" s="670">
        <f>IFERROR(VLOOKUP($A714,General!$C$5:$C$233,1,0),1)</f>
        <v>1</v>
      </c>
      <c r="W714" s="670">
        <f>IFERROR(VLOOKUP($A714,Firma!$H$5:$H$233,1,0),1)</f>
        <v>1</v>
      </c>
      <c r="X714" s="425" t="s">
        <v>1744</v>
      </c>
      <c r="Y714" s="1477" t="str">
        <f t="shared" si="11"/>
        <v>2668</v>
      </c>
    </row>
    <row r="715" spans="1:25" customFormat="1">
      <c r="A715" s="1439" t="s">
        <v>1742</v>
      </c>
      <c r="B715" s="1425" t="s">
        <v>924</v>
      </c>
      <c r="C715" s="1425"/>
      <c r="D715" s="1425"/>
      <c r="E715" s="579"/>
      <c r="F715" s="670" t="str">
        <f>IFERROR(VLOOKUP(A715,Factura1_0!$K$5:$K$234,1,0),"1")</f>
        <v>1</v>
      </c>
      <c r="G715" s="670">
        <f>IFERROR(VLOOKUP(A715,Boleta1_0!$K$5:$K$234,1,0),1)</f>
        <v>1</v>
      </c>
      <c r="H715" s="670">
        <f>IFERROR(VLOOKUP(A715,'Servicios Públicos1_0'!$K$5:$K$233,1,0),1)</f>
        <v>1</v>
      </c>
      <c r="I715" s="670">
        <f>IFERROR(VLOOKUP(A715,'Nota de Débito1_0'!$K$5:$K$234,1,0),1)</f>
        <v>1</v>
      </c>
      <c r="J715" s="670">
        <f>IFERROR(VLOOKUP(A715,'Nota de Crédito1_0'!$K$5:$K$234,1,0),1)</f>
        <v>1</v>
      </c>
      <c r="K715" s="670" t="str">
        <f>IFERROR(VLOOKUP(A715,Retenciones1_0!$K$5:$K$234,1,0),1)</f>
        <v>2669</v>
      </c>
      <c r="L715" s="670" t="str">
        <f>IFERROR(VLOOKUP(A715,Percepciones1_0!$K$5:$K$234,1,0),1)</f>
        <v>2669</v>
      </c>
      <c r="M715" s="670">
        <f>IFERROR(VLOOKUP(A715,Guía1_0!$K$5:$K$235,1,0),1)</f>
        <v>1</v>
      </c>
      <c r="N715" s="670">
        <f>IFERROR(VLOOKUP(A715,'Resumen Diario1_1'!$K$5:$K$233,1,0),1)</f>
        <v>1</v>
      </c>
      <c r="O715" s="670">
        <f>IFERROR(VLOOKUP(A715,'Comunicación de Baja1_0'!$K$5:$K$233,1,0),1)</f>
        <v>1</v>
      </c>
      <c r="P715" s="670">
        <f>IFERROR(VLOOKUP(A715,'Resumen de reversiones1_0'!$K$5:$K$1000,1,0),1)</f>
        <v>1</v>
      </c>
      <c r="Q715" s="1404">
        <f>IFERROR(VLOOKUP(A715,Factura2_0!$N$5:$N$1045,1,0),1)</f>
        <v>1</v>
      </c>
      <c r="R715" s="670">
        <f>IFERROR(VLOOKUP($A715,Boleta2_0!$N$5:$N$1106,1,0),1)</f>
        <v>1</v>
      </c>
      <c r="S715" s="1404">
        <f>IFERROR(VLOOKUP($A715,'Servicios Públicos2_0'!$N$5:$N$405,1,0),1)</f>
        <v>1</v>
      </c>
      <c r="T715" s="670">
        <f>IFERROR(VLOOKUP($A715,NotaCredito2_0!$N$5:$N$256,1,0),1)</f>
        <v>1</v>
      </c>
      <c r="U715" s="670">
        <f>IFERROR(VLOOKUP($A715,NotaDebito2_0!$N$5:$N$253,1,0),1)</f>
        <v>1</v>
      </c>
      <c r="V715" s="670">
        <f>IFERROR(VLOOKUP($A715,General!$C$5:$C$233,1,0),1)</f>
        <v>1</v>
      </c>
      <c r="W715" s="670">
        <f>IFERROR(VLOOKUP($A715,Firma!$H$5:$H$233,1,0),1)</f>
        <v>1</v>
      </c>
      <c r="X715" s="425" t="s">
        <v>1742</v>
      </c>
      <c r="Y715" s="1477" t="str">
        <f t="shared" si="11"/>
        <v>2669</v>
      </c>
    </row>
    <row r="716" spans="1:25" customFormat="1">
      <c r="A716" s="1439" t="s">
        <v>1741</v>
      </c>
      <c r="B716" s="1425" t="s">
        <v>1740</v>
      </c>
      <c r="C716" s="1425"/>
      <c r="D716" s="1425"/>
      <c r="E716" s="579"/>
      <c r="F716" s="670" t="str">
        <f>IFERROR(VLOOKUP(A716,Factura1_0!$K$5:$K$234,1,0),"1")</f>
        <v>1</v>
      </c>
      <c r="G716" s="670">
        <f>IFERROR(VLOOKUP(A716,Boleta1_0!$K$5:$K$234,1,0),1)</f>
        <v>1</v>
      </c>
      <c r="H716" s="670">
        <f>IFERROR(VLOOKUP(A716,'Servicios Públicos1_0'!$K$5:$K$233,1,0),1)</f>
        <v>1</v>
      </c>
      <c r="I716" s="670">
        <f>IFERROR(VLOOKUP(A716,'Nota de Débito1_0'!$K$5:$K$234,1,0),1)</f>
        <v>1</v>
      </c>
      <c r="J716" s="670">
        <f>IFERROR(VLOOKUP(A716,'Nota de Crédito1_0'!$K$5:$K$234,1,0),1)</f>
        <v>1</v>
      </c>
      <c r="K716" s="670">
        <f>IFERROR(VLOOKUP(A716,Retenciones1_0!$K$5:$K$234,1,0),1)</f>
        <v>1</v>
      </c>
      <c r="L716" s="670">
        <f>IFERROR(VLOOKUP(A716,Percepciones1_0!$K$5:$K$234,1,0),1)</f>
        <v>1</v>
      </c>
      <c r="M716" s="670">
        <f>IFERROR(VLOOKUP(A716,Guía1_0!$K$5:$K$235,1,0),1)</f>
        <v>1</v>
      </c>
      <c r="N716" s="670">
        <f>IFERROR(VLOOKUP(A716,'Resumen Diario1_1'!$K$5:$K$233,1,0),1)</f>
        <v>1</v>
      </c>
      <c r="O716" s="670">
        <f>IFERROR(VLOOKUP(A716,'Comunicación de Baja1_0'!$K$5:$K$233,1,0),1)</f>
        <v>1</v>
      </c>
      <c r="P716" s="670">
        <f>IFERROR(VLOOKUP(A716,'Resumen de reversiones1_0'!$K$5:$K$1000,1,0),1)</f>
        <v>1</v>
      </c>
      <c r="Q716" s="1404">
        <f>IFERROR(VLOOKUP(A716,Factura2_0!$N$5:$N$1045,1,0),1)</f>
        <v>1</v>
      </c>
      <c r="R716" s="670">
        <f>IFERROR(VLOOKUP($A716,Boleta2_0!$N$5:$N$1106,1,0),1)</f>
        <v>1</v>
      </c>
      <c r="S716" s="1404">
        <f>IFERROR(VLOOKUP($A716,'Servicios Públicos2_0'!$N$5:$N$405,1,0),1)</f>
        <v>1</v>
      </c>
      <c r="T716" s="670">
        <f>IFERROR(VLOOKUP($A716,NotaCredito2_0!$N$5:$N$256,1,0),1)</f>
        <v>1</v>
      </c>
      <c r="U716" s="670">
        <f>IFERROR(VLOOKUP($A716,NotaDebito2_0!$N$5:$N$253,1,0),1)</f>
        <v>1</v>
      </c>
      <c r="V716" s="670">
        <f>IFERROR(VLOOKUP($A716,General!$C$5:$C$233,1,0),1)</f>
        <v>1</v>
      </c>
      <c r="W716" s="670">
        <f>IFERROR(VLOOKUP($A716,Firma!$H$5:$H$233,1,0),1)</f>
        <v>1</v>
      </c>
      <c r="X716" s="425" t="s">
        <v>1741</v>
      </c>
      <c r="Y716" s="1477" t="str">
        <f t="shared" si="11"/>
        <v/>
      </c>
    </row>
    <row r="717" spans="1:25" customFormat="1">
      <c r="A717" s="1439" t="s">
        <v>1739</v>
      </c>
      <c r="B717" s="1425" t="s">
        <v>1116</v>
      </c>
      <c r="C717" s="1425"/>
      <c r="D717" s="1425"/>
      <c r="E717" s="579"/>
      <c r="F717" s="670" t="str">
        <f>IFERROR(VLOOKUP(A717,Factura1_0!$K$5:$K$234,1,0),"1")</f>
        <v>1</v>
      </c>
      <c r="G717" s="670">
        <f>IFERROR(VLOOKUP(A717,Boleta1_0!$K$5:$K$234,1,0),1)</f>
        <v>1</v>
      </c>
      <c r="H717" s="670">
        <f>IFERROR(VLOOKUP(A717,'Servicios Públicos1_0'!$K$5:$K$233,1,0),1)</f>
        <v>1</v>
      </c>
      <c r="I717" s="670">
        <f>IFERROR(VLOOKUP(A717,'Nota de Débito1_0'!$K$5:$K$234,1,0),1)</f>
        <v>1</v>
      </c>
      <c r="J717" s="670">
        <f>IFERROR(VLOOKUP(A717,'Nota de Crédito1_0'!$K$5:$K$234,1,0),1)</f>
        <v>1</v>
      </c>
      <c r="K717" s="670">
        <f>IFERROR(VLOOKUP(A717,Retenciones1_0!$K$5:$K$234,1,0),1)</f>
        <v>1</v>
      </c>
      <c r="L717" s="670">
        <f>IFERROR(VLOOKUP(A717,Percepciones1_0!$K$5:$K$234,1,0),1)</f>
        <v>1</v>
      </c>
      <c r="M717" s="670">
        <f>IFERROR(VLOOKUP(A717,Guía1_0!$K$5:$K$235,1,0),1)</f>
        <v>1</v>
      </c>
      <c r="N717" s="670">
        <f>IFERROR(VLOOKUP(A717,'Resumen Diario1_1'!$K$5:$K$233,1,0),1)</f>
        <v>1</v>
      </c>
      <c r="O717" s="670">
        <f>IFERROR(VLOOKUP(A717,'Comunicación de Baja1_0'!$K$5:$K$233,1,0),1)</f>
        <v>1</v>
      </c>
      <c r="P717" s="670" t="str">
        <f>IFERROR(VLOOKUP(A717,'Resumen de reversiones1_0'!$K$5:$K$1000,1,0),1)</f>
        <v>2671</v>
      </c>
      <c r="Q717" s="1404">
        <f>IFERROR(VLOOKUP(A717,Factura2_0!$N$5:$N$1045,1,0),1)</f>
        <v>1</v>
      </c>
      <c r="R717" s="670">
        <f>IFERROR(VLOOKUP($A717,Boleta2_0!$N$5:$N$1106,1,0),1)</f>
        <v>1</v>
      </c>
      <c r="S717" s="1404">
        <f>IFERROR(VLOOKUP($A717,'Servicios Públicos2_0'!$N$5:$N$405,1,0),1)</f>
        <v>1</v>
      </c>
      <c r="T717" s="670">
        <f>IFERROR(VLOOKUP($A717,NotaCredito2_0!$N$5:$N$256,1,0),1)</f>
        <v>1</v>
      </c>
      <c r="U717" s="670">
        <f>IFERROR(VLOOKUP($A717,NotaDebito2_0!$N$5:$N$253,1,0),1)</f>
        <v>1</v>
      </c>
      <c r="V717" s="670">
        <f>IFERROR(VLOOKUP($A717,General!$C$5:$C$233,1,0),1)</f>
        <v>1</v>
      </c>
      <c r="W717" s="670">
        <f>IFERROR(VLOOKUP($A717,Firma!$H$5:$H$233,1,0),1)</f>
        <v>1</v>
      </c>
      <c r="X717" s="425" t="s">
        <v>1739</v>
      </c>
      <c r="Y717" s="1477" t="str">
        <f t="shared" si="11"/>
        <v>2671</v>
      </c>
    </row>
    <row r="718" spans="1:25" customFormat="1">
      <c r="A718" s="1439" t="s">
        <v>1738</v>
      </c>
      <c r="B718" s="1425" t="s">
        <v>1737</v>
      </c>
      <c r="C718" s="1425"/>
      <c r="D718" s="1425"/>
      <c r="E718" s="579"/>
      <c r="F718" s="670" t="str">
        <f>IFERROR(VLOOKUP(A718,Factura1_0!$K$5:$K$234,1,0),"1")</f>
        <v>1</v>
      </c>
      <c r="G718" s="670">
        <f>IFERROR(VLOOKUP(A718,Boleta1_0!$K$5:$K$234,1,0),1)</f>
        <v>1</v>
      </c>
      <c r="H718" s="670">
        <f>IFERROR(VLOOKUP(A718,'Servicios Públicos1_0'!$K$5:$K$233,1,0),1)</f>
        <v>1</v>
      </c>
      <c r="I718" s="670">
        <f>IFERROR(VLOOKUP(A718,'Nota de Débito1_0'!$K$5:$K$234,1,0),1)</f>
        <v>1</v>
      </c>
      <c r="J718" s="670">
        <f>IFERROR(VLOOKUP(A718,'Nota de Crédito1_0'!$K$5:$K$234,1,0),1)</f>
        <v>1</v>
      </c>
      <c r="K718" s="670">
        <f>IFERROR(VLOOKUP(A718,Retenciones1_0!$K$5:$K$234,1,0),1)</f>
        <v>1</v>
      </c>
      <c r="L718" s="670">
        <f>IFERROR(VLOOKUP(A718,Percepciones1_0!$K$5:$K$234,1,0),1)</f>
        <v>1</v>
      </c>
      <c r="M718" s="670">
        <f>IFERROR(VLOOKUP(A718,Guía1_0!$K$5:$K$235,1,0),1)</f>
        <v>1</v>
      </c>
      <c r="N718" s="670">
        <f>IFERROR(VLOOKUP(A718,'Resumen Diario1_1'!$K$5:$K$233,1,0),1)</f>
        <v>1</v>
      </c>
      <c r="O718" s="670">
        <f>IFERROR(VLOOKUP(A718,'Comunicación de Baja1_0'!$K$5:$K$233,1,0),1)</f>
        <v>1</v>
      </c>
      <c r="P718" s="670">
        <f>IFERROR(VLOOKUP(A718,'Resumen de reversiones1_0'!$K$5:$K$1000,1,0),1)</f>
        <v>1</v>
      </c>
      <c r="Q718" s="1404">
        <f>IFERROR(VLOOKUP(A718,Factura2_0!$N$5:$N$1045,1,0),1)</f>
        <v>1</v>
      </c>
      <c r="R718" s="670">
        <f>IFERROR(VLOOKUP($A718,Boleta2_0!$N$5:$N$1106,1,0),1)</f>
        <v>1</v>
      </c>
      <c r="S718" s="1404">
        <f>IFERROR(VLOOKUP($A718,'Servicios Públicos2_0'!$N$5:$N$405,1,0),1)</f>
        <v>1</v>
      </c>
      <c r="T718" s="670">
        <f>IFERROR(VLOOKUP($A718,NotaCredito2_0!$N$5:$N$256,1,0),1)</f>
        <v>1</v>
      </c>
      <c r="U718" s="670">
        <f>IFERROR(VLOOKUP($A718,NotaDebito2_0!$N$5:$N$253,1,0),1)</f>
        <v>1</v>
      </c>
      <c r="V718" s="670">
        <f>IFERROR(VLOOKUP($A718,General!$C$5:$C$233,1,0),1)</f>
        <v>1</v>
      </c>
      <c r="W718" s="670">
        <f>IFERROR(VLOOKUP($A718,Firma!$H$5:$H$233,1,0),1)</f>
        <v>1</v>
      </c>
      <c r="X718" s="425" t="s">
        <v>1738</v>
      </c>
      <c r="Y718" s="1477" t="str">
        <f t="shared" si="11"/>
        <v/>
      </c>
    </row>
    <row r="719" spans="1:25" customFormat="1">
      <c r="A719" s="1439" t="s">
        <v>1736</v>
      </c>
      <c r="B719" s="1425" t="s">
        <v>1099</v>
      </c>
      <c r="C719" s="1425"/>
      <c r="D719" s="1425"/>
      <c r="E719" s="579"/>
      <c r="F719" s="670" t="str">
        <f>IFERROR(VLOOKUP(A719,Factura1_0!$K$5:$K$234,1,0),"1")</f>
        <v>1</v>
      </c>
      <c r="G719" s="670">
        <f>IFERROR(VLOOKUP(A719,Boleta1_0!$K$5:$K$234,1,0),1)</f>
        <v>1</v>
      </c>
      <c r="H719" s="670">
        <f>IFERROR(VLOOKUP(A719,'Servicios Públicos1_0'!$K$5:$K$233,1,0),1)</f>
        <v>1</v>
      </c>
      <c r="I719" s="670">
        <f>IFERROR(VLOOKUP(A719,'Nota de Débito1_0'!$K$5:$K$234,1,0),1)</f>
        <v>1</v>
      </c>
      <c r="J719" s="670">
        <f>IFERROR(VLOOKUP(A719,'Nota de Crédito1_0'!$K$5:$K$234,1,0),1)</f>
        <v>1</v>
      </c>
      <c r="K719" s="670">
        <f>IFERROR(VLOOKUP(A719,Retenciones1_0!$K$5:$K$234,1,0),1)</f>
        <v>1</v>
      </c>
      <c r="L719" s="670">
        <f>IFERROR(VLOOKUP(A719,Percepciones1_0!$K$5:$K$234,1,0),1)</f>
        <v>1</v>
      </c>
      <c r="M719" s="670">
        <f>IFERROR(VLOOKUP(A719,Guía1_0!$K$5:$K$235,1,0),1)</f>
        <v>1</v>
      </c>
      <c r="N719" s="670">
        <f>IFERROR(VLOOKUP(A719,'Resumen Diario1_1'!$K$5:$K$233,1,0),1)</f>
        <v>1</v>
      </c>
      <c r="O719" s="670">
        <f>IFERROR(VLOOKUP(A719,'Comunicación de Baja1_0'!$K$5:$K$233,1,0),1)</f>
        <v>1</v>
      </c>
      <c r="P719" s="670">
        <f>IFERROR(VLOOKUP(A719,'Resumen de reversiones1_0'!$K$5:$K$1000,1,0),1)</f>
        <v>1</v>
      </c>
      <c r="Q719" s="1404">
        <f>IFERROR(VLOOKUP(A719,Factura2_0!$N$5:$N$1045,1,0),1)</f>
        <v>1</v>
      </c>
      <c r="R719" s="670">
        <f>IFERROR(VLOOKUP($A719,Boleta2_0!$N$5:$N$1106,1,0),1)</f>
        <v>1</v>
      </c>
      <c r="S719" s="1404">
        <f>IFERROR(VLOOKUP($A719,'Servicios Públicos2_0'!$N$5:$N$405,1,0),1)</f>
        <v>1</v>
      </c>
      <c r="T719" s="670">
        <f>IFERROR(VLOOKUP($A719,NotaCredito2_0!$N$5:$N$256,1,0),1)</f>
        <v>1</v>
      </c>
      <c r="U719" s="670">
        <f>IFERROR(VLOOKUP($A719,NotaDebito2_0!$N$5:$N$253,1,0),1)</f>
        <v>1</v>
      </c>
      <c r="V719" s="670">
        <f>IFERROR(VLOOKUP($A719,General!$C$5:$C$233,1,0),1)</f>
        <v>1</v>
      </c>
      <c r="W719" s="670">
        <f>IFERROR(VLOOKUP($A719,Firma!$H$5:$H$233,1,0),1)</f>
        <v>1</v>
      </c>
      <c r="X719" s="425" t="s">
        <v>1736</v>
      </c>
      <c r="Y719" s="1477" t="str">
        <f t="shared" si="11"/>
        <v/>
      </c>
    </row>
    <row r="720" spans="1:25" customFormat="1">
      <c r="A720" s="1439" t="s">
        <v>1735</v>
      </c>
      <c r="B720" s="1425" t="s">
        <v>1100</v>
      </c>
      <c r="C720" s="1425"/>
      <c r="D720" s="1425"/>
      <c r="E720" s="579"/>
      <c r="F720" s="670" t="str">
        <f>IFERROR(VLOOKUP(A720,Factura1_0!$K$5:$K$234,1,0),"1")</f>
        <v>1</v>
      </c>
      <c r="G720" s="670">
        <f>IFERROR(VLOOKUP(A720,Boleta1_0!$K$5:$K$234,1,0),1)</f>
        <v>1</v>
      </c>
      <c r="H720" s="670">
        <f>IFERROR(VLOOKUP(A720,'Servicios Públicos1_0'!$K$5:$K$233,1,0),1)</f>
        <v>1</v>
      </c>
      <c r="I720" s="670">
        <f>IFERROR(VLOOKUP(A720,'Nota de Débito1_0'!$K$5:$K$234,1,0),1)</f>
        <v>1</v>
      </c>
      <c r="J720" s="670">
        <f>IFERROR(VLOOKUP(A720,'Nota de Crédito1_0'!$K$5:$K$234,1,0),1)</f>
        <v>1</v>
      </c>
      <c r="K720" s="670">
        <f>IFERROR(VLOOKUP(A720,Retenciones1_0!$K$5:$K$234,1,0),1)</f>
        <v>1</v>
      </c>
      <c r="L720" s="670">
        <f>IFERROR(VLOOKUP(A720,Percepciones1_0!$K$5:$K$234,1,0),1)</f>
        <v>1</v>
      </c>
      <c r="M720" s="670">
        <f>IFERROR(VLOOKUP(A720,Guía1_0!$K$5:$K$235,1,0),1)</f>
        <v>1</v>
      </c>
      <c r="N720" s="670">
        <f>IFERROR(VLOOKUP(A720,'Resumen Diario1_1'!$K$5:$K$233,1,0),1)</f>
        <v>1</v>
      </c>
      <c r="O720" s="670">
        <f>IFERROR(VLOOKUP(A720,'Comunicación de Baja1_0'!$K$5:$K$233,1,0),1)</f>
        <v>1</v>
      </c>
      <c r="P720" s="670" t="str">
        <f>IFERROR(VLOOKUP(A720,'Resumen de reversiones1_0'!$K$5:$K$1000,1,0),1)</f>
        <v>2674</v>
      </c>
      <c r="Q720" s="1404">
        <f>IFERROR(VLOOKUP(A720,Factura2_0!$N$5:$N$1045,1,0),1)</f>
        <v>1</v>
      </c>
      <c r="R720" s="670">
        <f>IFERROR(VLOOKUP($A720,Boleta2_0!$N$5:$N$1106,1,0),1)</f>
        <v>1</v>
      </c>
      <c r="S720" s="1404">
        <f>IFERROR(VLOOKUP($A720,'Servicios Públicos2_0'!$N$5:$N$405,1,0),1)</f>
        <v>1</v>
      </c>
      <c r="T720" s="670">
        <f>IFERROR(VLOOKUP($A720,NotaCredito2_0!$N$5:$N$256,1,0),1)</f>
        <v>1</v>
      </c>
      <c r="U720" s="670">
        <f>IFERROR(VLOOKUP($A720,NotaDebito2_0!$N$5:$N$253,1,0),1)</f>
        <v>1</v>
      </c>
      <c r="V720" s="670">
        <f>IFERROR(VLOOKUP($A720,General!$C$5:$C$233,1,0),1)</f>
        <v>1</v>
      </c>
      <c r="W720" s="670">
        <f>IFERROR(VLOOKUP($A720,Firma!$H$5:$H$233,1,0),1)</f>
        <v>1</v>
      </c>
      <c r="X720" s="425" t="s">
        <v>1735</v>
      </c>
      <c r="Y720" s="1477" t="str">
        <f t="shared" si="11"/>
        <v>2674</v>
      </c>
    </row>
    <row r="721" spans="1:25" customFormat="1">
      <c r="A721" s="1439" t="s">
        <v>1734</v>
      </c>
      <c r="B721" s="1425" t="s">
        <v>1101</v>
      </c>
      <c r="C721" s="1425"/>
      <c r="D721" s="1425"/>
      <c r="E721" s="579"/>
      <c r="F721" s="670" t="str">
        <f>IFERROR(VLOOKUP(A721,Factura1_0!$K$5:$K$234,1,0),"1")</f>
        <v>1</v>
      </c>
      <c r="G721" s="670">
        <f>IFERROR(VLOOKUP(A721,Boleta1_0!$K$5:$K$234,1,0),1)</f>
        <v>1</v>
      </c>
      <c r="H721" s="670">
        <f>IFERROR(VLOOKUP(A721,'Servicios Públicos1_0'!$K$5:$K$233,1,0),1)</f>
        <v>1</v>
      </c>
      <c r="I721" s="670">
        <f>IFERROR(VLOOKUP(A721,'Nota de Débito1_0'!$K$5:$K$234,1,0),1)</f>
        <v>1</v>
      </c>
      <c r="J721" s="670">
        <f>IFERROR(VLOOKUP(A721,'Nota de Crédito1_0'!$K$5:$K$234,1,0),1)</f>
        <v>1</v>
      </c>
      <c r="K721" s="670">
        <f>IFERROR(VLOOKUP(A721,Retenciones1_0!$K$5:$K$234,1,0),1)</f>
        <v>1</v>
      </c>
      <c r="L721" s="670">
        <f>IFERROR(VLOOKUP(A721,Percepciones1_0!$K$5:$K$234,1,0),1)</f>
        <v>1</v>
      </c>
      <c r="M721" s="670">
        <f>IFERROR(VLOOKUP(A721,Guía1_0!$K$5:$K$235,1,0),1)</f>
        <v>1</v>
      </c>
      <c r="N721" s="670">
        <f>IFERROR(VLOOKUP(A721,'Resumen Diario1_1'!$K$5:$K$233,1,0),1)</f>
        <v>1</v>
      </c>
      <c r="O721" s="670">
        <f>IFERROR(VLOOKUP(A721,'Comunicación de Baja1_0'!$K$5:$K$233,1,0),1)</f>
        <v>1</v>
      </c>
      <c r="P721" s="670" t="str">
        <f>IFERROR(VLOOKUP(A721,'Resumen de reversiones1_0'!$K$5:$K$1000,1,0),1)</f>
        <v>2675</v>
      </c>
      <c r="Q721" s="1404">
        <f>IFERROR(VLOOKUP(A721,Factura2_0!$N$5:$N$1045,1,0),1)</f>
        <v>1</v>
      </c>
      <c r="R721" s="670">
        <f>IFERROR(VLOOKUP($A721,Boleta2_0!$N$5:$N$1106,1,0),1)</f>
        <v>1</v>
      </c>
      <c r="S721" s="1404">
        <f>IFERROR(VLOOKUP($A721,'Servicios Públicos2_0'!$N$5:$N$405,1,0),1)</f>
        <v>1</v>
      </c>
      <c r="T721" s="670">
        <f>IFERROR(VLOOKUP($A721,NotaCredito2_0!$N$5:$N$256,1,0),1)</f>
        <v>1</v>
      </c>
      <c r="U721" s="670">
        <f>IFERROR(VLOOKUP($A721,NotaDebito2_0!$N$5:$N$253,1,0),1)</f>
        <v>1</v>
      </c>
      <c r="V721" s="670">
        <f>IFERROR(VLOOKUP($A721,General!$C$5:$C$233,1,0),1)</f>
        <v>1</v>
      </c>
      <c r="W721" s="670">
        <f>IFERROR(VLOOKUP($A721,Firma!$H$5:$H$233,1,0),1)</f>
        <v>1</v>
      </c>
      <c r="X721" s="425" t="s">
        <v>1734</v>
      </c>
      <c r="Y721" s="1477" t="str">
        <f t="shared" si="11"/>
        <v>2675</v>
      </c>
    </row>
    <row r="722" spans="1:25" customFormat="1">
      <c r="A722" s="1439" t="s">
        <v>1733</v>
      </c>
      <c r="B722" s="1425" t="s">
        <v>956</v>
      </c>
      <c r="C722" s="1425"/>
      <c r="D722" s="1425"/>
      <c r="E722" s="579"/>
      <c r="F722" s="670" t="str">
        <f>IFERROR(VLOOKUP(A722,Factura1_0!$K$5:$K$234,1,0),"1")</f>
        <v>1</v>
      </c>
      <c r="G722" s="670">
        <f>IFERROR(VLOOKUP(A722,Boleta1_0!$K$5:$K$234,1,0),1)</f>
        <v>1</v>
      </c>
      <c r="H722" s="670">
        <f>IFERROR(VLOOKUP(A722,'Servicios Públicos1_0'!$K$5:$K$233,1,0),1)</f>
        <v>1</v>
      </c>
      <c r="I722" s="670">
        <f>IFERROR(VLOOKUP(A722,'Nota de Débito1_0'!$K$5:$K$234,1,0),1)</f>
        <v>1</v>
      </c>
      <c r="J722" s="670">
        <f>IFERROR(VLOOKUP(A722,'Nota de Crédito1_0'!$K$5:$K$234,1,0),1)</f>
        <v>1</v>
      </c>
      <c r="K722" s="670">
        <f>IFERROR(VLOOKUP(A722,Retenciones1_0!$K$5:$K$234,1,0),1)</f>
        <v>1</v>
      </c>
      <c r="L722" s="670">
        <f>IFERROR(VLOOKUP(A722,Percepciones1_0!$K$5:$K$234,1,0),1)</f>
        <v>1</v>
      </c>
      <c r="M722" s="670">
        <f>IFERROR(VLOOKUP(A722,Guía1_0!$K$5:$K$235,1,0),1)</f>
        <v>1</v>
      </c>
      <c r="N722" s="670">
        <f>IFERROR(VLOOKUP(A722,'Resumen Diario1_1'!$K$5:$K$233,1,0),1)</f>
        <v>1</v>
      </c>
      <c r="O722" s="670">
        <f>IFERROR(VLOOKUP(A722,'Comunicación de Baja1_0'!$K$5:$K$233,1,0),1)</f>
        <v>1</v>
      </c>
      <c r="P722" s="670">
        <f>IFERROR(VLOOKUP(A722,'Resumen de reversiones1_0'!$K$5:$K$1000,1,0),1)</f>
        <v>1</v>
      </c>
      <c r="Q722" s="1404">
        <f>IFERROR(VLOOKUP(A722,Factura2_0!$N$5:$N$1045,1,0),1)</f>
        <v>1</v>
      </c>
      <c r="R722" s="670">
        <f>IFERROR(VLOOKUP($A722,Boleta2_0!$N$5:$N$1106,1,0),1)</f>
        <v>1</v>
      </c>
      <c r="S722" s="1404">
        <f>IFERROR(VLOOKUP($A722,'Servicios Públicos2_0'!$N$5:$N$405,1,0),1)</f>
        <v>1</v>
      </c>
      <c r="T722" s="670" t="str">
        <f>IFERROR(VLOOKUP($A722,NotaCredito2_0!$N$5:$N$256,1,0),1)</f>
        <v>2676</v>
      </c>
      <c r="U722" s="670" t="str">
        <f>IFERROR(VLOOKUP($A722,NotaDebito2_0!$N$5:$N$253,1,0),1)</f>
        <v>2676</v>
      </c>
      <c r="V722" s="670">
        <f>IFERROR(VLOOKUP($A722,General!$C$5:$C$233,1,0),1)</f>
        <v>1</v>
      </c>
      <c r="W722" s="670">
        <f>IFERROR(VLOOKUP($A722,Firma!$H$5:$H$233,1,0),1)</f>
        <v>1</v>
      </c>
      <c r="X722" s="425" t="s">
        <v>1733</v>
      </c>
      <c r="Y722" s="1477" t="str">
        <f t="shared" si="11"/>
        <v>2676</v>
      </c>
    </row>
    <row r="723" spans="1:25" customFormat="1">
      <c r="A723" s="1439" t="s">
        <v>1732</v>
      </c>
      <c r="B723" s="1425" t="s">
        <v>287</v>
      </c>
      <c r="C723" s="1425"/>
      <c r="D723" s="1425"/>
      <c r="E723" s="579"/>
      <c r="F723" s="670" t="str">
        <f>IFERROR(VLOOKUP(A723,Factura1_0!$K$5:$K$234,1,0),"1")</f>
        <v>1</v>
      </c>
      <c r="G723" s="670">
        <f>IFERROR(VLOOKUP(A723,Boleta1_0!$K$5:$K$234,1,0),1)</f>
        <v>1</v>
      </c>
      <c r="H723" s="670">
        <f>IFERROR(VLOOKUP(A723,'Servicios Públicos1_0'!$K$5:$K$233,1,0),1)</f>
        <v>1</v>
      </c>
      <c r="I723" s="670">
        <f>IFERROR(VLOOKUP(A723,'Nota de Débito1_0'!$K$5:$K$234,1,0),1)</f>
        <v>1</v>
      </c>
      <c r="J723" s="670">
        <f>IFERROR(VLOOKUP(A723,'Nota de Crédito1_0'!$K$5:$K$234,1,0),1)</f>
        <v>1</v>
      </c>
      <c r="K723" s="670">
        <f>IFERROR(VLOOKUP(A723,Retenciones1_0!$K$5:$K$234,1,0),1)</f>
        <v>1</v>
      </c>
      <c r="L723" s="670">
        <f>IFERROR(VLOOKUP(A723,Percepciones1_0!$K$5:$K$234,1,0),1)</f>
        <v>1</v>
      </c>
      <c r="M723" s="670">
        <f>IFERROR(VLOOKUP(A723,Guía1_0!$K$5:$K$235,1,0),1)</f>
        <v>1</v>
      </c>
      <c r="N723" s="670">
        <f>IFERROR(VLOOKUP(A723,'Resumen Diario1_1'!$K$5:$K$233,1,0),1)</f>
        <v>1</v>
      </c>
      <c r="O723" s="670">
        <f>IFERROR(VLOOKUP(A723,'Comunicación de Baja1_0'!$K$5:$K$233,1,0),1)</f>
        <v>1</v>
      </c>
      <c r="P723" s="670">
        <f>IFERROR(VLOOKUP(A723,'Resumen de reversiones1_0'!$K$5:$K$1000,1,0),1)</f>
        <v>1</v>
      </c>
      <c r="Q723" s="1404">
        <f>IFERROR(VLOOKUP(A723,Factura2_0!$N$5:$N$1045,1,0),1)</f>
        <v>1</v>
      </c>
      <c r="R723" s="670">
        <f>IFERROR(VLOOKUP($A723,Boleta2_0!$N$5:$N$1106,1,0),1)</f>
        <v>1</v>
      </c>
      <c r="S723" s="1404">
        <f>IFERROR(VLOOKUP($A723,'Servicios Públicos2_0'!$N$5:$N$405,1,0),1)</f>
        <v>1</v>
      </c>
      <c r="T723" s="670">
        <f>IFERROR(VLOOKUP($A723,NotaCredito2_0!$N$5:$N$256,1,0),1)</f>
        <v>1</v>
      </c>
      <c r="U723" s="670">
        <f>IFERROR(VLOOKUP($A723,NotaDebito2_0!$N$5:$N$253,1,0),1)</f>
        <v>1</v>
      </c>
      <c r="V723" s="670">
        <f>IFERROR(VLOOKUP($A723,General!$C$5:$C$233,1,0),1)</f>
        <v>1</v>
      </c>
      <c r="W723" s="670">
        <f>IFERROR(VLOOKUP($A723,Firma!$H$5:$H$233,1,0),1)</f>
        <v>1</v>
      </c>
      <c r="X723" s="425" t="s">
        <v>1732</v>
      </c>
      <c r="Y723" s="1477" t="str">
        <f t="shared" si="11"/>
        <v/>
      </c>
    </row>
    <row r="724" spans="1:25" customFormat="1">
      <c r="A724" s="1439" t="s">
        <v>1731</v>
      </c>
      <c r="B724" s="1425" t="s">
        <v>957</v>
      </c>
      <c r="C724" s="1425"/>
      <c r="D724" s="1425"/>
      <c r="E724" s="579"/>
      <c r="F724" s="670" t="str">
        <f>IFERROR(VLOOKUP(A724,Factura1_0!$K$5:$K$234,1,0),"1")</f>
        <v>1</v>
      </c>
      <c r="G724" s="670">
        <f>IFERROR(VLOOKUP(A724,Boleta1_0!$K$5:$K$234,1,0),1)</f>
        <v>1</v>
      </c>
      <c r="H724" s="670">
        <f>IFERROR(VLOOKUP(A724,'Servicios Públicos1_0'!$K$5:$K$233,1,0),1)</f>
        <v>1</v>
      </c>
      <c r="I724" s="670">
        <f>IFERROR(VLOOKUP(A724,'Nota de Débito1_0'!$K$5:$K$234,1,0),1)</f>
        <v>1</v>
      </c>
      <c r="J724" s="670">
        <f>IFERROR(VLOOKUP(A724,'Nota de Crédito1_0'!$K$5:$K$234,1,0),1)</f>
        <v>1</v>
      </c>
      <c r="K724" s="670" t="str">
        <f>IFERROR(VLOOKUP(A724,Retenciones1_0!$K$5:$K$234,1,0),1)</f>
        <v>2678</v>
      </c>
      <c r="L724" s="670" t="str">
        <f>IFERROR(VLOOKUP(A724,Percepciones1_0!$K$5:$K$234,1,0),1)</f>
        <v>2678</v>
      </c>
      <c r="M724" s="670" t="str">
        <f>IFERROR(VLOOKUP(A724,Guía1_0!$K$5:$K$235,1,0),1)</f>
        <v>2678</v>
      </c>
      <c r="N724" s="670">
        <f>IFERROR(VLOOKUP(A724,'Resumen Diario1_1'!$K$5:$K$233,1,0),1)</f>
        <v>1</v>
      </c>
      <c r="O724" s="670">
        <f>IFERROR(VLOOKUP(A724,'Comunicación de Baja1_0'!$K$5:$K$233,1,0),1)</f>
        <v>1</v>
      </c>
      <c r="P724" s="670">
        <f>IFERROR(VLOOKUP(A724,'Resumen de reversiones1_0'!$K$5:$K$1000,1,0),1)</f>
        <v>1</v>
      </c>
      <c r="Q724" s="1404">
        <f>IFERROR(VLOOKUP(A724,Factura2_0!$N$5:$N$1045,1,0),1)</f>
        <v>1</v>
      </c>
      <c r="R724" s="670">
        <f>IFERROR(VLOOKUP($A724,Boleta2_0!$N$5:$N$1106,1,0),1)</f>
        <v>1</v>
      </c>
      <c r="S724" s="1404">
        <f>IFERROR(VLOOKUP($A724,'Servicios Públicos2_0'!$N$5:$N$405,1,0),1)</f>
        <v>1</v>
      </c>
      <c r="T724" s="670">
        <f>IFERROR(VLOOKUP($A724,NotaCredito2_0!$N$5:$N$256,1,0),1)</f>
        <v>1</v>
      </c>
      <c r="U724" s="670">
        <f>IFERROR(VLOOKUP($A724,NotaDebito2_0!$N$5:$N$253,1,0),1)</f>
        <v>1</v>
      </c>
      <c r="V724" s="670">
        <f>IFERROR(VLOOKUP($A724,General!$C$5:$C$233,1,0),1)</f>
        <v>1</v>
      </c>
      <c r="W724" s="670">
        <f>IFERROR(VLOOKUP($A724,Firma!$H$5:$H$233,1,0),1)</f>
        <v>1</v>
      </c>
      <c r="X724" s="425" t="s">
        <v>1731</v>
      </c>
      <c r="Y724" s="1477" t="str">
        <f t="shared" si="11"/>
        <v>2678</v>
      </c>
    </row>
    <row r="725" spans="1:25" customFormat="1">
      <c r="A725" s="1439" t="s">
        <v>1730</v>
      </c>
      <c r="B725" s="1425" t="s">
        <v>1729</v>
      </c>
      <c r="C725" s="1425"/>
      <c r="D725" s="1425"/>
      <c r="E725" s="579"/>
      <c r="F725" s="670" t="str">
        <f>IFERROR(VLOOKUP(A725,Factura1_0!$K$5:$K$234,1,0),"1")</f>
        <v>1</v>
      </c>
      <c r="G725" s="670">
        <f>IFERROR(VLOOKUP(A725,Boleta1_0!$K$5:$K$234,1,0),1)</f>
        <v>1</v>
      </c>
      <c r="H725" s="670">
        <f>IFERROR(VLOOKUP(A725,'Servicios Públicos1_0'!$K$5:$K$233,1,0),1)</f>
        <v>1</v>
      </c>
      <c r="I725" s="670">
        <f>IFERROR(VLOOKUP(A725,'Nota de Débito1_0'!$K$5:$K$234,1,0),1)</f>
        <v>1</v>
      </c>
      <c r="J725" s="670">
        <f>IFERROR(VLOOKUP(A725,'Nota de Crédito1_0'!$K$5:$K$234,1,0),1)</f>
        <v>1</v>
      </c>
      <c r="K725" s="670">
        <f>IFERROR(VLOOKUP(A725,Retenciones1_0!$K$5:$K$234,1,0),1)</f>
        <v>1</v>
      </c>
      <c r="L725" s="670" t="str">
        <f>IFERROR(VLOOKUP(A725,Percepciones1_0!$K$5:$K$234,1,0),1)</f>
        <v>2679</v>
      </c>
      <c r="M725" s="670">
        <f>IFERROR(VLOOKUP(A725,Guía1_0!$K$5:$K$235,1,0),1)</f>
        <v>1</v>
      </c>
      <c r="N725" s="670" t="str">
        <f>IFERROR(VLOOKUP(A725,'Resumen Diario1_1'!$K$5:$K$233,1,0),1)</f>
        <v>2679</v>
      </c>
      <c r="O725" s="670">
        <f>IFERROR(VLOOKUP(A725,'Comunicación de Baja1_0'!$K$5:$K$233,1,0),1)</f>
        <v>1</v>
      </c>
      <c r="P725" s="670">
        <f>IFERROR(VLOOKUP(A725,'Resumen de reversiones1_0'!$K$5:$K$1000,1,0),1)</f>
        <v>1</v>
      </c>
      <c r="Q725" s="1404">
        <f>IFERROR(VLOOKUP(A725,Factura2_0!$N$5:$N$1045,1,0),1)</f>
        <v>1</v>
      </c>
      <c r="R725" s="670">
        <f>IFERROR(VLOOKUP($A725,Boleta2_0!$N$5:$N$1106,1,0),1)</f>
        <v>1</v>
      </c>
      <c r="S725" s="1404">
        <f>IFERROR(VLOOKUP($A725,'Servicios Públicos2_0'!$N$5:$N$405,1,0),1)</f>
        <v>1</v>
      </c>
      <c r="T725" s="670" t="str">
        <f>IFERROR(VLOOKUP($A725,NotaCredito2_0!$N$5:$N$256,1,0),1)</f>
        <v>2679</v>
      </c>
      <c r="U725" s="670" t="str">
        <f>IFERROR(VLOOKUP($A725,NotaDebito2_0!$N$5:$N$253,1,0),1)</f>
        <v>2679</v>
      </c>
      <c r="V725" s="670">
        <f>IFERROR(VLOOKUP($A725,General!$C$5:$C$233,1,0),1)</f>
        <v>1</v>
      </c>
      <c r="W725" s="670">
        <f>IFERROR(VLOOKUP($A725,Firma!$H$5:$H$233,1,0),1)</f>
        <v>1</v>
      </c>
      <c r="X725" s="425" t="s">
        <v>1730</v>
      </c>
      <c r="Y725" s="1477" t="str">
        <f t="shared" si="11"/>
        <v>2679</v>
      </c>
    </row>
    <row r="726" spans="1:25" customFormat="1">
      <c r="A726" s="1439" t="s">
        <v>1728</v>
      </c>
      <c r="B726" s="1425" t="s">
        <v>1727</v>
      </c>
      <c r="C726" s="1425"/>
      <c r="D726" s="1425"/>
      <c r="E726" s="579"/>
      <c r="F726" s="670" t="str">
        <f>IFERROR(VLOOKUP(A726,Factura1_0!$K$5:$K$234,1,0),"1")</f>
        <v>1</v>
      </c>
      <c r="G726" s="670">
        <f>IFERROR(VLOOKUP(A726,Boleta1_0!$K$5:$K$234,1,0),1)</f>
        <v>1</v>
      </c>
      <c r="H726" s="670">
        <f>IFERROR(VLOOKUP(A726,'Servicios Públicos1_0'!$K$5:$K$233,1,0),1)</f>
        <v>1</v>
      </c>
      <c r="I726" s="670">
        <f>IFERROR(VLOOKUP(A726,'Nota de Débito1_0'!$K$5:$K$234,1,0),1)</f>
        <v>1</v>
      </c>
      <c r="J726" s="670">
        <f>IFERROR(VLOOKUP(A726,'Nota de Crédito1_0'!$K$5:$K$234,1,0),1)</f>
        <v>1</v>
      </c>
      <c r="K726" s="670">
        <f>IFERROR(VLOOKUP(A726,Retenciones1_0!$K$5:$K$234,1,0),1)</f>
        <v>1</v>
      </c>
      <c r="L726" s="670" t="str">
        <f>IFERROR(VLOOKUP(A726,Percepciones1_0!$K$5:$K$234,1,0),1)</f>
        <v>2680</v>
      </c>
      <c r="M726" s="670">
        <f>IFERROR(VLOOKUP(A726,Guía1_0!$K$5:$K$235,1,0),1)</f>
        <v>1</v>
      </c>
      <c r="N726" s="670">
        <f>IFERROR(VLOOKUP(A726,'Resumen Diario1_1'!$K$5:$K$233,1,0),1)</f>
        <v>1</v>
      </c>
      <c r="O726" s="670">
        <f>IFERROR(VLOOKUP(A726,'Comunicación de Baja1_0'!$K$5:$K$233,1,0),1)</f>
        <v>1</v>
      </c>
      <c r="P726" s="670">
        <f>IFERROR(VLOOKUP(A726,'Resumen de reversiones1_0'!$K$5:$K$1000,1,0),1)</f>
        <v>1</v>
      </c>
      <c r="Q726" s="1404">
        <f>IFERROR(VLOOKUP(A726,Factura2_0!$N$5:$N$1045,1,0),1)</f>
        <v>1</v>
      </c>
      <c r="R726" s="670">
        <f>IFERROR(VLOOKUP($A726,Boleta2_0!$N$5:$N$1106,1,0),1)</f>
        <v>1</v>
      </c>
      <c r="S726" s="1404">
        <f>IFERROR(VLOOKUP($A726,'Servicios Públicos2_0'!$N$5:$N$405,1,0),1)</f>
        <v>1</v>
      </c>
      <c r="T726" s="670">
        <f>IFERROR(VLOOKUP($A726,NotaCredito2_0!$N$5:$N$256,1,0),1)</f>
        <v>1</v>
      </c>
      <c r="U726" s="670">
        <f>IFERROR(VLOOKUP($A726,NotaDebito2_0!$N$5:$N$253,1,0),1)</f>
        <v>1</v>
      </c>
      <c r="V726" s="670">
        <f>IFERROR(VLOOKUP($A726,General!$C$5:$C$233,1,0),1)</f>
        <v>1</v>
      </c>
      <c r="W726" s="670">
        <f>IFERROR(VLOOKUP($A726,Firma!$H$5:$H$233,1,0),1)</f>
        <v>1</v>
      </c>
      <c r="X726" s="425" t="s">
        <v>1728</v>
      </c>
      <c r="Y726" s="1477" t="str">
        <f t="shared" si="11"/>
        <v>2680</v>
      </c>
    </row>
    <row r="727" spans="1:25" customFormat="1">
      <c r="A727" s="1439" t="s">
        <v>1726</v>
      </c>
      <c r="B727" s="1425" t="s">
        <v>1725</v>
      </c>
      <c r="C727" s="1425"/>
      <c r="D727" s="1425"/>
      <c r="E727" s="579"/>
      <c r="F727" s="670" t="str">
        <f>IFERROR(VLOOKUP(A727,Factura1_0!$K$5:$K$234,1,0),"1")</f>
        <v>1</v>
      </c>
      <c r="G727" s="670">
        <f>IFERROR(VLOOKUP(A727,Boleta1_0!$K$5:$K$234,1,0),1)</f>
        <v>1</v>
      </c>
      <c r="H727" s="670">
        <f>IFERROR(VLOOKUP(A727,'Servicios Públicos1_0'!$K$5:$K$233,1,0),1)</f>
        <v>1</v>
      </c>
      <c r="I727" s="670">
        <f>IFERROR(VLOOKUP(A727,'Nota de Débito1_0'!$K$5:$K$234,1,0),1)</f>
        <v>1</v>
      </c>
      <c r="J727" s="670">
        <f>IFERROR(VLOOKUP(A727,'Nota de Crédito1_0'!$K$5:$K$234,1,0),1)</f>
        <v>1</v>
      </c>
      <c r="K727" s="670">
        <f>IFERROR(VLOOKUP(A727,Retenciones1_0!$K$5:$K$234,1,0),1)</f>
        <v>1</v>
      </c>
      <c r="L727" s="670">
        <f>IFERROR(VLOOKUP(A727,Percepciones1_0!$K$5:$K$234,1,0),1)</f>
        <v>1</v>
      </c>
      <c r="M727" s="670">
        <f>IFERROR(VLOOKUP(A727,Guía1_0!$K$5:$K$235,1,0),1)</f>
        <v>1</v>
      </c>
      <c r="N727" s="670">
        <f>IFERROR(VLOOKUP(A727,'Resumen Diario1_1'!$K$5:$K$233,1,0),1)</f>
        <v>1</v>
      </c>
      <c r="O727" s="670">
        <f>IFERROR(VLOOKUP(A727,'Comunicación de Baja1_0'!$K$5:$K$233,1,0),1)</f>
        <v>1</v>
      </c>
      <c r="P727" s="670">
        <f>IFERROR(VLOOKUP(A727,'Resumen de reversiones1_0'!$K$5:$K$1000,1,0),1)</f>
        <v>1</v>
      </c>
      <c r="Q727" s="1404">
        <f>IFERROR(VLOOKUP(A727,Factura2_0!$N$5:$N$1045,1,0),1)</f>
        <v>1</v>
      </c>
      <c r="R727" s="670">
        <f>IFERROR(VLOOKUP($A727,Boleta2_0!$N$5:$N$1106,1,0),1)</f>
        <v>1</v>
      </c>
      <c r="S727" s="1404">
        <f>IFERROR(VLOOKUP($A727,'Servicios Públicos2_0'!$N$5:$N$405,1,0),1)</f>
        <v>1</v>
      </c>
      <c r="T727" s="670">
        <f>IFERROR(VLOOKUP($A727,NotaCredito2_0!$N$5:$N$256,1,0),1)</f>
        <v>1</v>
      </c>
      <c r="U727" s="670">
        <f>IFERROR(VLOOKUP($A727,NotaDebito2_0!$N$5:$N$253,1,0),1)</f>
        <v>1</v>
      </c>
      <c r="V727" s="670">
        <f>IFERROR(VLOOKUP($A727,General!$C$5:$C$233,1,0),1)</f>
        <v>1</v>
      </c>
      <c r="W727" s="670">
        <f>IFERROR(VLOOKUP($A727,Firma!$H$5:$H$233,1,0),1)</f>
        <v>1</v>
      </c>
      <c r="X727" s="425" t="s">
        <v>1726</v>
      </c>
      <c r="Y727" s="1477" t="str">
        <f t="shared" si="11"/>
        <v/>
      </c>
    </row>
    <row r="728" spans="1:25" customFormat="1">
      <c r="A728" s="1439" t="s">
        <v>1724</v>
      </c>
      <c r="B728" s="1425" t="s">
        <v>1723</v>
      </c>
      <c r="C728" s="1425"/>
      <c r="D728" s="1425"/>
      <c r="E728" s="579"/>
      <c r="F728" s="670" t="str">
        <f>IFERROR(VLOOKUP(A728,Factura1_0!$K$5:$K$234,1,0),"1")</f>
        <v>1</v>
      </c>
      <c r="G728" s="670">
        <f>IFERROR(VLOOKUP(A728,Boleta1_0!$K$5:$K$234,1,0),1)</f>
        <v>1</v>
      </c>
      <c r="H728" s="670">
        <f>IFERROR(VLOOKUP(A728,'Servicios Públicos1_0'!$K$5:$K$233,1,0),1)</f>
        <v>1</v>
      </c>
      <c r="I728" s="670">
        <f>IFERROR(VLOOKUP(A728,'Nota de Débito1_0'!$K$5:$K$234,1,0),1)</f>
        <v>1</v>
      </c>
      <c r="J728" s="670">
        <f>IFERROR(VLOOKUP(A728,'Nota de Crédito1_0'!$K$5:$K$234,1,0),1)</f>
        <v>1</v>
      </c>
      <c r="K728" s="670">
        <f>IFERROR(VLOOKUP(A728,Retenciones1_0!$K$5:$K$234,1,0),1)</f>
        <v>1</v>
      </c>
      <c r="L728" s="670">
        <f>IFERROR(VLOOKUP(A728,Percepciones1_0!$K$5:$K$234,1,0),1)</f>
        <v>1</v>
      </c>
      <c r="M728" s="670">
        <f>IFERROR(VLOOKUP(A728,Guía1_0!$K$5:$K$235,1,0),1)</f>
        <v>1</v>
      </c>
      <c r="N728" s="670">
        <f>IFERROR(VLOOKUP(A728,'Resumen Diario1_1'!$K$5:$K$233,1,0),1)</f>
        <v>1</v>
      </c>
      <c r="O728" s="670">
        <f>IFERROR(VLOOKUP(A728,'Comunicación de Baja1_0'!$K$5:$K$233,1,0),1)</f>
        <v>1</v>
      </c>
      <c r="P728" s="670">
        <f>IFERROR(VLOOKUP(A728,'Resumen de reversiones1_0'!$K$5:$K$1000,1,0),1)</f>
        <v>1</v>
      </c>
      <c r="Q728" s="1404">
        <f>IFERROR(VLOOKUP(A728,Factura2_0!$N$5:$N$1045,1,0),1)</f>
        <v>1</v>
      </c>
      <c r="R728" s="670">
        <f>IFERROR(VLOOKUP($A728,Boleta2_0!$N$5:$N$1106,1,0),1)</f>
        <v>1</v>
      </c>
      <c r="S728" s="1404">
        <f>IFERROR(VLOOKUP($A728,'Servicios Públicos2_0'!$N$5:$N$405,1,0),1)</f>
        <v>1</v>
      </c>
      <c r="T728" s="670">
        <f>IFERROR(VLOOKUP($A728,NotaCredito2_0!$N$5:$N$256,1,0),1)</f>
        <v>1</v>
      </c>
      <c r="U728" s="670">
        <f>IFERROR(VLOOKUP($A728,NotaDebito2_0!$N$5:$N$253,1,0),1)</f>
        <v>1</v>
      </c>
      <c r="V728" s="670">
        <f>IFERROR(VLOOKUP($A728,General!$C$5:$C$233,1,0),1)</f>
        <v>1</v>
      </c>
      <c r="W728" s="670">
        <f>IFERROR(VLOOKUP($A728,Firma!$H$5:$H$233,1,0),1)</f>
        <v>1</v>
      </c>
      <c r="X728" s="425" t="s">
        <v>1724</v>
      </c>
      <c r="Y728" s="1477" t="str">
        <f t="shared" si="11"/>
        <v/>
      </c>
    </row>
    <row r="729" spans="1:25" customFormat="1">
      <c r="A729" s="1439" t="s">
        <v>1722</v>
      </c>
      <c r="B729" s="1425" t="s">
        <v>1054</v>
      </c>
      <c r="C729" s="1425"/>
      <c r="D729" s="1425"/>
      <c r="E729" s="579"/>
      <c r="F729" s="670" t="str">
        <f>IFERROR(VLOOKUP(A729,Factura1_0!$K$5:$K$234,1,0),"1")</f>
        <v>1</v>
      </c>
      <c r="G729" s="670">
        <f>IFERROR(VLOOKUP(A729,Boleta1_0!$K$5:$K$234,1,0),1)</f>
        <v>1</v>
      </c>
      <c r="H729" s="670">
        <f>IFERROR(VLOOKUP(A729,'Servicios Públicos1_0'!$K$5:$K$233,1,0),1)</f>
        <v>1</v>
      </c>
      <c r="I729" s="670">
        <f>IFERROR(VLOOKUP(A729,'Nota de Débito1_0'!$K$5:$K$234,1,0),1)</f>
        <v>1</v>
      </c>
      <c r="J729" s="670">
        <f>IFERROR(VLOOKUP(A729,'Nota de Crédito1_0'!$K$5:$K$234,1,0),1)</f>
        <v>1</v>
      </c>
      <c r="K729" s="670">
        <f>IFERROR(VLOOKUP(A729,Retenciones1_0!$K$5:$K$234,1,0),1)</f>
        <v>1</v>
      </c>
      <c r="L729" s="670">
        <f>IFERROR(VLOOKUP(A729,Percepciones1_0!$K$5:$K$234,1,0),1)</f>
        <v>1</v>
      </c>
      <c r="M729" s="670">
        <f>IFERROR(VLOOKUP(A729,Guía1_0!$K$5:$K$235,1,0),1)</f>
        <v>1</v>
      </c>
      <c r="N729" s="670">
        <f>IFERROR(VLOOKUP(A729,'Resumen Diario1_1'!$K$5:$K$233,1,0),1)</f>
        <v>1</v>
      </c>
      <c r="O729" s="670">
        <f>IFERROR(VLOOKUP(A729,'Comunicación de Baja1_0'!$K$5:$K$233,1,0),1)</f>
        <v>1</v>
      </c>
      <c r="P729" s="670">
        <f>IFERROR(VLOOKUP(A729,'Resumen de reversiones1_0'!$K$5:$K$1000,1,0),1)</f>
        <v>1</v>
      </c>
      <c r="Q729" s="1404">
        <f>IFERROR(VLOOKUP(A729,Factura2_0!$N$5:$N$1045,1,0),1)</f>
        <v>1</v>
      </c>
      <c r="R729" s="670">
        <f>IFERROR(VLOOKUP($A729,Boleta2_0!$N$5:$N$1106,1,0),1)</f>
        <v>1</v>
      </c>
      <c r="S729" s="1404">
        <f>IFERROR(VLOOKUP($A729,'Servicios Públicos2_0'!$N$5:$N$405,1,0),1)</f>
        <v>1</v>
      </c>
      <c r="T729" s="670">
        <f>IFERROR(VLOOKUP($A729,NotaCredito2_0!$N$5:$N$256,1,0),1)</f>
        <v>1</v>
      </c>
      <c r="U729" s="670">
        <f>IFERROR(VLOOKUP($A729,NotaDebito2_0!$N$5:$N$253,1,0),1)</f>
        <v>1</v>
      </c>
      <c r="V729" s="670">
        <f>IFERROR(VLOOKUP($A729,General!$C$5:$C$233,1,0),1)</f>
        <v>1</v>
      </c>
      <c r="W729" s="670">
        <f>IFERROR(VLOOKUP($A729,Firma!$H$5:$H$233,1,0),1)</f>
        <v>1</v>
      </c>
      <c r="X729" s="425" t="s">
        <v>1722</v>
      </c>
      <c r="Y729" s="1477" t="str">
        <f t="shared" si="11"/>
        <v/>
      </c>
    </row>
    <row r="730" spans="1:25" customFormat="1">
      <c r="A730" s="1439" t="s">
        <v>1721</v>
      </c>
      <c r="B730" s="1425" t="s">
        <v>1062</v>
      </c>
      <c r="C730" s="1425"/>
      <c r="D730" s="1425"/>
      <c r="E730" s="579"/>
      <c r="F730" s="670" t="str">
        <f>IFERROR(VLOOKUP(A730,Factura1_0!$K$5:$K$234,1,0),"1")</f>
        <v>1</v>
      </c>
      <c r="G730" s="670">
        <f>IFERROR(VLOOKUP(A730,Boleta1_0!$K$5:$K$234,1,0),1)</f>
        <v>1</v>
      </c>
      <c r="H730" s="670">
        <f>IFERROR(VLOOKUP(A730,'Servicios Públicos1_0'!$K$5:$K$233,1,0),1)</f>
        <v>1</v>
      </c>
      <c r="I730" s="670">
        <f>IFERROR(VLOOKUP(A730,'Nota de Débito1_0'!$K$5:$K$234,1,0),1)</f>
        <v>1</v>
      </c>
      <c r="J730" s="670">
        <f>IFERROR(VLOOKUP(A730,'Nota de Crédito1_0'!$K$5:$K$234,1,0),1)</f>
        <v>1</v>
      </c>
      <c r="K730" s="670">
        <f>IFERROR(VLOOKUP(A730,Retenciones1_0!$K$5:$K$234,1,0),1)</f>
        <v>1</v>
      </c>
      <c r="L730" s="670">
        <f>IFERROR(VLOOKUP(A730,Percepciones1_0!$K$5:$K$234,1,0),1)</f>
        <v>1</v>
      </c>
      <c r="M730" s="670">
        <f>IFERROR(VLOOKUP(A730,Guía1_0!$K$5:$K$235,1,0),1)</f>
        <v>1</v>
      </c>
      <c r="N730" s="670">
        <f>IFERROR(VLOOKUP(A730,'Resumen Diario1_1'!$K$5:$K$233,1,0),1)</f>
        <v>1</v>
      </c>
      <c r="O730" s="670">
        <f>IFERROR(VLOOKUP(A730,'Comunicación de Baja1_0'!$K$5:$K$233,1,0),1)</f>
        <v>1</v>
      </c>
      <c r="P730" s="670">
        <f>IFERROR(VLOOKUP(A730,'Resumen de reversiones1_0'!$K$5:$K$1000,1,0),1)</f>
        <v>1</v>
      </c>
      <c r="Q730" s="1404">
        <f>IFERROR(VLOOKUP(A730,Factura2_0!$N$5:$N$1045,1,0),1)</f>
        <v>1</v>
      </c>
      <c r="R730" s="670">
        <f>IFERROR(VLOOKUP($A730,Boleta2_0!$N$5:$N$1106,1,0),1)</f>
        <v>1</v>
      </c>
      <c r="S730" s="1404">
        <f>IFERROR(VLOOKUP($A730,'Servicios Públicos2_0'!$N$5:$N$405,1,0),1)</f>
        <v>1</v>
      </c>
      <c r="T730" s="670">
        <f>IFERROR(VLOOKUP($A730,NotaCredito2_0!$N$5:$N$256,1,0),1)</f>
        <v>1</v>
      </c>
      <c r="U730" s="670">
        <f>IFERROR(VLOOKUP($A730,NotaDebito2_0!$N$5:$N$253,1,0),1)</f>
        <v>1</v>
      </c>
      <c r="V730" s="670">
        <f>IFERROR(VLOOKUP($A730,General!$C$5:$C$233,1,0),1)</f>
        <v>1</v>
      </c>
      <c r="W730" s="670">
        <f>IFERROR(VLOOKUP($A730,Firma!$H$5:$H$233,1,0),1)</f>
        <v>1</v>
      </c>
      <c r="X730" s="425" t="s">
        <v>1721</v>
      </c>
      <c r="Y730" s="1477" t="str">
        <f t="shared" si="11"/>
        <v/>
      </c>
    </row>
    <row r="731" spans="1:25" customFormat="1">
      <c r="A731" s="1439" t="s">
        <v>1720</v>
      </c>
      <c r="B731" s="1425" t="s">
        <v>1063</v>
      </c>
      <c r="C731" s="1425"/>
      <c r="D731" s="1425"/>
      <c r="E731" s="579"/>
      <c r="F731" s="670" t="str">
        <f>IFERROR(VLOOKUP(A731,Factura1_0!$K$5:$K$234,1,0),"1")</f>
        <v>1</v>
      </c>
      <c r="G731" s="670">
        <f>IFERROR(VLOOKUP(A731,Boleta1_0!$K$5:$K$234,1,0),1)</f>
        <v>1</v>
      </c>
      <c r="H731" s="670">
        <f>IFERROR(VLOOKUP(A731,'Servicios Públicos1_0'!$K$5:$K$233,1,0),1)</f>
        <v>1</v>
      </c>
      <c r="I731" s="670">
        <f>IFERROR(VLOOKUP(A731,'Nota de Débito1_0'!$K$5:$K$234,1,0),1)</f>
        <v>1</v>
      </c>
      <c r="J731" s="670">
        <f>IFERROR(VLOOKUP(A731,'Nota de Crédito1_0'!$K$5:$K$234,1,0),1)</f>
        <v>1</v>
      </c>
      <c r="K731" s="670">
        <f>IFERROR(VLOOKUP(A731,Retenciones1_0!$K$5:$K$234,1,0),1)</f>
        <v>1</v>
      </c>
      <c r="L731" s="670" t="str">
        <f>IFERROR(VLOOKUP(A731,Percepciones1_0!$K$5:$K$234,1,0),1)</f>
        <v>2685</v>
      </c>
      <c r="M731" s="670">
        <f>IFERROR(VLOOKUP(A731,Guía1_0!$K$5:$K$235,1,0),1)</f>
        <v>1</v>
      </c>
      <c r="N731" s="670" t="str">
        <f>IFERROR(VLOOKUP(A731,'Resumen Diario1_1'!$K$5:$K$233,1,0),1)</f>
        <v>2685</v>
      </c>
      <c r="O731" s="670">
        <f>IFERROR(VLOOKUP(A731,'Comunicación de Baja1_0'!$K$5:$K$233,1,0),1)</f>
        <v>1</v>
      </c>
      <c r="P731" s="670">
        <f>IFERROR(VLOOKUP(A731,'Resumen de reversiones1_0'!$K$5:$K$1000,1,0),1)</f>
        <v>1</v>
      </c>
      <c r="Q731" s="1404">
        <f>IFERROR(VLOOKUP(A731,Factura2_0!$N$5:$N$1045,1,0),1)</f>
        <v>1</v>
      </c>
      <c r="R731" s="670">
        <f>IFERROR(VLOOKUP($A731,Boleta2_0!$N$5:$N$1106,1,0),1)</f>
        <v>1</v>
      </c>
      <c r="S731" s="1404">
        <f>IFERROR(VLOOKUP($A731,'Servicios Públicos2_0'!$N$5:$N$405,1,0),1)</f>
        <v>1</v>
      </c>
      <c r="T731" s="670">
        <f>IFERROR(VLOOKUP($A731,NotaCredito2_0!$N$5:$N$256,1,0),1)</f>
        <v>1</v>
      </c>
      <c r="U731" s="670">
        <f>IFERROR(VLOOKUP($A731,NotaDebito2_0!$N$5:$N$253,1,0),1)</f>
        <v>1</v>
      </c>
      <c r="V731" s="670">
        <f>IFERROR(VLOOKUP($A731,General!$C$5:$C$233,1,0),1)</f>
        <v>1</v>
      </c>
      <c r="W731" s="670">
        <f>IFERROR(VLOOKUP($A731,Firma!$H$5:$H$233,1,0),1)</f>
        <v>1</v>
      </c>
      <c r="X731" s="425" t="s">
        <v>1720</v>
      </c>
      <c r="Y731" s="1477" t="str">
        <f t="shared" si="11"/>
        <v>2685</v>
      </c>
    </row>
    <row r="732" spans="1:25" customFormat="1">
      <c r="A732" s="1439" t="s">
        <v>1719</v>
      </c>
      <c r="B732" s="1425" t="s">
        <v>1064</v>
      </c>
      <c r="C732" s="1425"/>
      <c r="D732" s="1425"/>
      <c r="E732" s="579"/>
      <c r="F732" s="670" t="str">
        <f>IFERROR(VLOOKUP(A732,Factura1_0!$K$5:$K$234,1,0),"1")</f>
        <v>1</v>
      </c>
      <c r="G732" s="670">
        <f>IFERROR(VLOOKUP(A732,Boleta1_0!$K$5:$K$234,1,0),1)</f>
        <v>1</v>
      </c>
      <c r="H732" s="670">
        <f>IFERROR(VLOOKUP(A732,'Servicios Públicos1_0'!$K$5:$K$233,1,0),1)</f>
        <v>1</v>
      </c>
      <c r="I732" s="670">
        <f>IFERROR(VLOOKUP(A732,'Nota de Débito1_0'!$K$5:$K$234,1,0),1)</f>
        <v>1</v>
      </c>
      <c r="J732" s="670">
        <f>IFERROR(VLOOKUP(A732,'Nota de Crédito1_0'!$K$5:$K$234,1,0),1)</f>
        <v>1</v>
      </c>
      <c r="K732" s="670">
        <f>IFERROR(VLOOKUP(A732,Retenciones1_0!$K$5:$K$234,1,0),1)</f>
        <v>1</v>
      </c>
      <c r="L732" s="670">
        <f>IFERROR(VLOOKUP(A732,Percepciones1_0!$K$5:$K$234,1,0),1)</f>
        <v>1</v>
      </c>
      <c r="M732" s="670">
        <f>IFERROR(VLOOKUP(A732,Guía1_0!$K$5:$K$235,1,0),1)</f>
        <v>1</v>
      </c>
      <c r="N732" s="670">
        <f>IFERROR(VLOOKUP(A732,'Resumen Diario1_1'!$K$5:$K$233,1,0),1)</f>
        <v>1</v>
      </c>
      <c r="O732" s="670">
        <f>IFERROR(VLOOKUP(A732,'Comunicación de Baja1_0'!$K$5:$K$233,1,0),1)</f>
        <v>1</v>
      </c>
      <c r="P732" s="670">
        <f>IFERROR(VLOOKUP(A732,'Resumen de reversiones1_0'!$K$5:$K$1000,1,0),1)</f>
        <v>1</v>
      </c>
      <c r="Q732" s="1404">
        <f>IFERROR(VLOOKUP(A732,Factura2_0!$N$5:$N$1045,1,0),1)</f>
        <v>1</v>
      </c>
      <c r="R732" s="670">
        <f>IFERROR(VLOOKUP($A732,Boleta2_0!$N$5:$N$1106,1,0),1)</f>
        <v>1</v>
      </c>
      <c r="S732" s="1404">
        <f>IFERROR(VLOOKUP($A732,'Servicios Públicos2_0'!$N$5:$N$405,1,0),1)</f>
        <v>1</v>
      </c>
      <c r="T732" s="670">
        <f>IFERROR(VLOOKUP($A732,NotaCredito2_0!$N$5:$N$256,1,0),1)</f>
        <v>1</v>
      </c>
      <c r="U732" s="670">
        <f>IFERROR(VLOOKUP($A732,NotaDebito2_0!$N$5:$N$253,1,0),1)</f>
        <v>1</v>
      </c>
      <c r="V732" s="670">
        <f>IFERROR(VLOOKUP($A732,General!$C$5:$C$233,1,0),1)</f>
        <v>1</v>
      </c>
      <c r="W732" s="670">
        <f>IFERROR(VLOOKUP($A732,Firma!$H$5:$H$233,1,0),1)</f>
        <v>1</v>
      </c>
      <c r="X732" s="425" t="s">
        <v>1719</v>
      </c>
      <c r="Y732" s="1477" t="str">
        <f t="shared" si="11"/>
        <v/>
      </c>
    </row>
    <row r="733" spans="1:25" customFormat="1">
      <c r="A733" s="1439" t="s">
        <v>1718</v>
      </c>
      <c r="B733" s="1425" t="s">
        <v>1065</v>
      </c>
      <c r="C733" s="1425"/>
      <c r="D733" s="1425"/>
      <c r="E733" s="579"/>
      <c r="F733" s="670" t="str">
        <f>IFERROR(VLOOKUP(A733,Factura1_0!$K$5:$K$234,1,0),"1")</f>
        <v>1</v>
      </c>
      <c r="G733" s="670">
        <f>IFERROR(VLOOKUP(A733,Boleta1_0!$K$5:$K$234,1,0),1)</f>
        <v>1</v>
      </c>
      <c r="H733" s="670">
        <f>IFERROR(VLOOKUP(A733,'Servicios Públicos1_0'!$K$5:$K$233,1,0),1)</f>
        <v>1</v>
      </c>
      <c r="I733" s="670">
        <f>IFERROR(VLOOKUP(A733,'Nota de Débito1_0'!$K$5:$K$234,1,0),1)</f>
        <v>1</v>
      </c>
      <c r="J733" s="670">
        <f>IFERROR(VLOOKUP(A733,'Nota de Crédito1_0'!$K$5:$K$234,1,0),1)</f>
        <v>1</v>
      </c>
      <c r="K733" s="670">
        <f>IFERROR(VLOOKUP(A733,Retenciones1_0!$K$5:$K$234,1,0),1)</f>
        <v>1</v>
      </c>
      <c r="L733" s="670" t="str">
        <f>IFERROR(VLOOKUP(A733,Percepciones1_0!$K$5:$K$234,1,0),1)</f>
        <v>2687</v>
      </c>
      <c r="M733" s="670">
        <f>IFERROR(VLOOKUP(A733,Guía1_0!$K$5:$K$235,1,0),1)</f>
        <v>1</v>
      </c>
      <c r="N733" s="670">
        <f>IFERROR(VLOOKUP(A733,'Resumen Diario1_1'!$K$5:$K$233,1,0),1)</f>
        <v>1</v>
      </c>
      <c r="O733" s="670">
        <f>IFERROR(VLOOKUP(A733,'Comunicación de Baja1_0'!$K$5:$K$233,1,0),1)</f>
        <v>1</v>
      </c>
      <c r="P733" s="670">
        <f>IFERROR(VLOOKUP(A733,'Resumen de reversiones1_0'!$K$5:$K$1000,1,0),1)</f>
        <v>1</v>
      </c>
      <c r="Q733" s="1404">
        <f>IFERROR(VLOOKUP(A733,Factura2_0!$N$5:$N$1045,1,0),1)</f>
        <v>1</v>
      </c>
      <c r="R733" s="670">
        <f>IFERROR(VLOOKUP($A733,Boleta2_0!$N$5:$N$1106,1,0),1)</f>
        <v>1</v>
      </c>
      <c r="S733" s="1404">
        <f>IFERROR(VLOOKUP($A733,'Servicios Públicos2_0'!$N$5:$N$405,1,0),1)</f>
        <v>1</v>
      </c>
      <c r="T733" s="670">
        <f>IFERROR(VLOOKUP($A733,NotaCredito2_0!$N$5:$N$256,1,0),1)</f>
        <v>1</v>
      </c>
      <c r="U733" s="670">
        <f>IFERROR(VLOOKUP($A733,NotaDebito2_0!$N$5:$N$253,1,0),1)</f>
        <v>1</v>
      </c>
      <c r="V733" s="670">
        <f>IFERROR(VLOOKUP($A733,General!$C$5:$C$233,1,0),1)</f>
        <v>1</v>
      </c>
      <c r="W733" s="670">
        <f>IFERROR(VLOOKUP($A733,Firma!$H$5:$H$233,1,0),1)</f>
        <v>1</v>
      </c>
      <c r="X733" s="425" t="s">
        <v>1718</v>
      </c>
      <c r="Y733" s="1477" t="str">
        <f t="shared" si="11"/>
        <v>2687</v>
      </c>
    </row>
    <row r="734" spans="1:25" customFormat="1">
      <c r="A734" s="1439" t="s">
        <v>1717</v>
      </c>
      <c r="B734" s="1425" t="s">
        <v>1066</v>
      </c>
      <c r="C734" s="1425"/>
      <c r="D734" s="1425"/>
      <c r="E734" s="579"/>
      <c r="F734" s="670" t="str">
        <f>IFERROR(VLOOKUP(A734,Factura1_0!$K$5:$K$234,1,0),"1")</f>
        <v>1</v>
      </c>
      <c r="G734" s="670">
        <f>IFERROR(VLOOKUP(A734,Boleta1_0!$K$5:$K$234,1,0),1)</f>
        <v>1</v>
      </c>
      <c r="H734" s="670">
        <f>IFERROR(VLOOKUP(A734,'Servicios Públicos1_0'!$K$5:$K$233,1,0),1)</f>
        <v>1</v>
      </c>
      <c r="I734" s="670">
        <f>IFERROR(VLOOKUP(A734,'Nota de Débito1_0'!$K$5:$K$234,1,0),1)</f>
        <v>1</v>
      </c>
      <c r="J734" s="670">
        <f>IFERROR(VLOOKUP(A734,'Nota de Crédito1_0'!$K$5:$K$234,1,0),1)</f>
        <v>1</v>
      </c>
      <c r="K734" s="670">
        <f>IFERROR(VLOOKUP(A734,Retenciones1_0!$K$5:$K$234,1,0),1)</f>
        <v>1</v>
      </c>
      <c r="L734" s="670">
        <f>IFERROR(VLOOKUP(A734,Percepciones1_0!$K$5:$K$234,1,0),1)</f>
        <v>1</v>
      </c>
      <c r="M734" s="670">
        <f>IFERROR(VLOOKUP(A734,Guía1_0!$K$5:$K$235,1,0),1)</f>
        <v>1</v>
      </c>
      <c r="N734" s="670">
        <f>IFERROR(VLOOKUP(A734,'Resumen Diario1_1'!$K$5:$K$233,1,0),1)</f>
        <v>1</v>
      </c>
      <c r="O734" s="670">
        <f>IFERROR(VLOOKUP(A734,'Comunicación de Baja1_0'!$K$5:$K$233,1,0),1)</f>
        <v>1</v>
      </c>
      <c r="P734" s="670">
        <f>IFERROR(VLOOKUP(A734,'Resumen de reversiones1_0'!$K$5:$K$1000,1,0),1)</f>
        <v>1</v>
      </c>
      <c r="Q734" s="1404">
        <f>IFERROR(VLOOKUP(A734,Factura2_0!$N$5:$N$1045,1,0),1)</f>
        <v>1</v>
      </c>
      <c r="R734" s="670">
        <f>IFERROR(VLOOKUP($A734,Boleta2_0!$N$5:$N$1106,1,0),1)</f>
        <v>1</v>
      </c>
      <c r="S734" s="1404">
        <f>IFERROR(VLOOKUP($A734,'Servicios Públicos2_0'!$N$5:$N$405,1,0),1)</f>
        <v>1</v>
      </c>
      <c r="T734" s="670">
        <f>IFERROR(VLOOKUP($A734,NotaCredito2_0!$N$5:$N$256,1,0),1)</f>
        <v>1</v>
      </c>
      <c r="U734" s="670">
        <f>IFERROR(VLOOKUP($A734,NotaDebito2_0!$N$5:$N$253,1,0),1)</f>
        <v>1</v>
      </c>
      <c r="V734" s="670">
        <f>IFERROR(VLOOKUP($A734,General!$C$5:$C$233,1,0),1)</f>
        <v>1</v>
      </c>
      <c r="W734" s="670">
        <f>IFERROR(VLOOKUP($A734,Firma!$H$5:$H$233,1,0),1)</f>
        <v>1</v>
      </c>
      <c r="X734" s="425" t="s">
        <v>1717</v>
      </c>
      <c r="Y734" s="1477" t="str">
        <f t="shared" si="11"/>
        <v/>
      </c>
    </row>
    <row r="735" spans="1:25" customFormat="1">
      <c r="A735" s="1439" t="s">
        <v>1716</v>
      </c>
      <c r="B735" s="1425" t="s">
        <v>1067</v>
      </c>
      <c r="C735" s="1425"/>
      <c r="D735" s="1425"/>
      <c r="E735" s="579"/>
      <c r="F735" s="670" t="str">
        <f>IFERROR(VLOOKUP(A735,Factura1_0!$K$5:$K$234,1,0),"1")</f>
        <v>1</v>
      </c>
      <c r="G735" s="670">
        <f>IFERROR(VLOOKUP(A735,Boleta1_0!$K$5:$K$234,1,0),1)</f>
        <v>1</v>
      </c>
      <c r="H735" s="670">
        <f>IFERROR(VLOOKUP(A735,'Servicios Públicos1_0'!$K$5:$K$233,1,0),1)</f>
        <v>1</v>
      </c>
      <c r="I735" s="670">
        <f>IFERROR(VLOOKUP(A735,'Nota de Débito1_0'!$K$5:$K$234,1,0),1)</f>
        <v>1</v>
      </c>
      <c r="J735" s="670">
        <f>IFERROR(VLOOKUP(A735,'Nota de Crédito1_0'!$K$5:$K$234,1,0),1)</f>
        <v>1</v>
      </c>
      <c r="K735" s="670">
        <f>IFERROR(VLOOKUP(A735,Retenciones1_0!$K$5:$K$234,1,0),1)</f>
        <v>1</v>
      </c>
      <c r="L735" s="670" t="str">
        <f>IFERROR(VLOOKUP(A735,Percepciones1_0!$K$5:$K$234,1,0),1)</f>
        <v>2690</v>
      </c>
      <c r="M735" s="670">
        <f>IFERROR(VLOOKUP(A735,Guía1_0!$K$5:$K$235,1,0),1)</f>
        <v>1</v>
      </c>
      <c r="N735" s="670" t="str">
        <f>IFERROR(VLOOKUP(A735,'Resumen Diario1_1'!$K$5:$K$233,1,0),1)</f>
        <v>2690</v>
      </c>
      <c r="O735" s="670">
        <f>IFERROR(VLOOKUP(A735,'Comunicación de Baja1_0'!$K$5:$K$233,1,0),1)</f>
        <v>1</v>
      </c>
      <c r="P735" s="670">
        <f>IFERROR(VLOOKUP(A735,'Resumen de reversiones1_0'!$K$5:$K$1000,1,0),1)</f>
        <v>1</v>
      </c>
      <c r="Q735" s="1404">
        <f>IFERROR(VLOOKUP(A735,Factura2_0!$N$5:$N$1045,1,0),1)</f>
        <v>1</v>
      </c>
      <c r="R735" s="670">
        <f>IFERROR(VLOOKUP($A735,Boleta2_0!$N$5:$N$1106,1,0),1)</f>
        <v>1</v>
      </c>
      <c r="S735" s="1404">
        <f>IFERROR(VLOOKUP($A735,'Servicios Públicos2_0'!$N$5:$N$405,1,0),1)</f>
        <v>1</v>
      </c>
      <c r="T735" s="670">
        <f>IFERROR(VLOOKUP($A735,NotaCredito2_0!$N$5:$N$256,1,0),1)</f>
        <v>1</v>
      </c>
      <c r="U735" s="670">
        <f>IFERROR(VLOOKUP($A735,NotaDebito2_0!$N$5:$N$253,1,0),1)</f>
        <v>1</v>
      </c>
      <c r="V735" s="670">
        <f>IFERROR(VLOOKUP($A735,General!$C$5:$C$233,1,0),1)</f>
        <v>1</v>
      </c>
      <c r="W735" s="670">
        <f>IFERROR(VLOOKUP($A735,Firma!$H$5:$H$233,1,0),1)</f>
        <v>1</v>
      </c>
      <c r="X735" s="425" t="s">
        <v>1716</v>
      </c>
      <c r="Y735" s="1477" t="str">
        <f t="shared" si="11"/>
        <v>2690</v>
      </c>
    </row>
    <row r="736" spans="1:25" customFormat="1">
      <c r="A736" s="1439" t="s">
        <v>1715</v>
      </c>
      <c r="B736" s="1425" t="s">
        <v>982</v>
      </c>
      <c r="C736" s="1425"/>
      <c r="D736" s="1425"/>
      <c r="E736" s="579"/>
      <c r="F736" s="670" t="str">
        <f>IFERROR(VLOOKUP(A736,Factura1_0!$K$5:$K$234,1,0),"1")</f>
        <v>1</v>
      </c>
      <c r="G736" s="670">
        <f>IFERROR(VLOOKUP(A736,Boleta1_0!$K$5:$K$234,1,0),1)</f>
        <v>1</v>
      </c>
      <c r="H736" s="670">
        <f>IFERROR(VLOOKUP(A736,'Servicios Públicos1_0'!$K$5:$K$233,1,0),1)</f>
        <v>1</v>
      </c>
      <c r="I736" s="670">
        <f>IFERROR(VLOOKUP(A736,'Nota de Débito1_0'!$K$5:$K$234,1,0),1)</f>
        <v>1</v>
      </c>
      <c r="J736" s="670">
        <f>IFERROR(VLOOKUP(A736,'Nota de Crédito1_0'!$K$5:$K$234,1,0),1)</f>
        <v>1</v>
      </c>
      <c r="K736" s="670" t="str">
        <f>IFERROR(VLOOKUP(A736,Retenciones1_0!$K$5:$K$234,1,0),1)</f>
        <v>2691</v>
      </c>
      <c r="L736" s="670" t="str">
        <f>IFERROR(VLOOKUP(A736,Percepciones1_0!$K$5:$K$234,1,0),1)</f>
        <v>2691</v>
      </c>
      <c r="M736" s="670">
        <f>IFERROR(VLOOKUP(A736,Guía1_0!$K$5:$K$235,1,0),1)</f>
        <v>1</v>
      </c>
      <c r="N736" s="670">
        <f>IFERROR(VLOOKUP(A736,'Resumen Diario1_1'!$K$5:$K$233,1,0),1)</f>
        <v>1</v>
      </c>
      <c r="O736" s="670">
        <f>IFERROR(VLOOKUP(A736,'Comunicación de Baja1_0'!$K$5:$K$233,1,0),1)</f>
        <v>1</v>
      </c>
      <c r="P736" s="670">
        <f>IFERROR(VLOOKUP(A736,'Resumen de reversiones1_0'!$K$5:$K$1000,1,0),1)</f>
        <v>1</v>
      </c>
      <c r="Q736" s="1404">
        <f>IFERROR(VLOOKUP(A736,Factura2_0!$N$5:$N$1045,1,0),1)</f>
        <v>1</v>
      </c>
      <c r="R736" s="670">
        <f>IFERROR(VLOOKUP($A736,Boleta2_0!$N$5:$N$1106,1,0),1)</f>
        <v>1</v>
      </c>
      <c r="S736" s="1404">
        <f>IFERROR(VLOOKUP($A736,'Servicios Públicos2_0'!$N$5:$N$405,1,0),1)</f>
        <v>1</v>
      </c>
      <c r="T736" s="670">
        <f>IFERROR(VLOOKUP($A736,NotaCredito2_0!$N$5:$N$256,1,0),1)</f>
        <v>1</v>
      </c>
      <c r="U736" s="670">
        <f>IFERROR(VLOOKUP($A736,NotaDebito2_0!$N$5:$N$253,1,0),1)</f>
        <v>1</v>
      </c>
      <c r="V736" s="670">
        <f>IFERROR(VLOOKUP($A736,General!$C$5:$C$233,1,0),1)</f>
        <v>1</v>
      </c>
      <c r="W736" s="670">
        <f>IFERROR(VLOOKUP($A736,Firma!$H$5:$H$233,1,0),1)</f>
        <v>1</v>
      </c>
      <c r="X736" s="425" t="s">
        <v>1715</v>
      </c>
      <c r="Y736" s="1477" t="str">
        <f t="shared" si="11"/>
        <v>2691</v>
      </c>
    </row>
    <row r="737" spans="1:25" customFormat="1">
      <c r="A737" s="1439" t="s">
        <v>1714</v>
      </c>
      <c r="B737" s="1425" t="s">
        <v>983</v>
      </c>
      <c r="C737" s="1425"/>
      <c r="D737" s="1425"/>
      <c r="E737" s="579"/>
      <c r="F737" s="670" t="str">
        <f>IFERROR(VLOOKUP(A737,Factura1_0!$K$5:$K$234,1,0),"1")</f>
        <v>1</v>
      </c>
      <c r="G737" s="670">
        <f>IFERROR(VLOOKUP(A737,Boleta1_0!$K$5:$K$234,1,0),1)</f>
        <v>1</v>
      </c>
      <c r="H737" s="670">
        <f>IFERROR(VLOOKUP(A737,'Servicios Públicos1_0'!$K$5:$K$233,1,0),1)</f>
        <v>1</v>
      </c>
      <c r="I737" s="670">
        <f>IFERROR(VLOOKUP(A737,'Nota de Débito1_0'!$K$5:$K$234,1,0),1)</f>
        <v>1</v>
      </c>
      <c r="J737" s="670">
        <f>IFERROR(VLOOKUP(A737,'Nota de Crédito1_0'!$K$5:$K$234,1,0),1)</f>
        <v>1</v>
      </c>
      <c r="K737" s="670" t="str">
        <f>IFERROR(VLOOKUP(A737,Retenciones1_0!$K$5:$K$234,1,0),1)</f>
        <v>2692</v>
      </c>
      <c r="L737" s="670" t="str">
        <f>IFERROR(VLOOKUP(A737,Percepciones1_0!$K$5:$K$234,1,0),1)</f>
        <v>2692</v>
      </c>
      <c r="M737" s="670">
        <f>IFERROR(VLOOKUP(A737,Guía1_0!$K$5:$K$235,1,0),1)</f>
        <v>1</v>
      </c>
      <c r="N737" s="670">
        <f>IFERROR(VLOOKUP(A737,'Resumen Diario1_1'!$K$5:$K$233,1,0),1)</f>
        <v>1</v>
      </c>
      <c r="O737" s="670">
        <f>IFERROR(VLOOKUP(A737,'Comunicación de Baja1_0'!$K$5:$K$233,1,0),1)</f>
        <v>1</v>
      </c>
      <c r="P737" s="670">
        <f>IFERROR(VLOOKUP(A737,'Resumen de reversiones1_0'!$K$5:$K$1000,1,0),1)</f>
        <v>1</v>
      </c>
      <c r="Q737" s="1404">
        <f>IFERROR(VLOOKUP(A737,Factura2_0!$N$5:$N$1045,1,0),1)</f>
        <v>1</v>
      </c>
      <c r="R737" s="670">
        <f>IFERROR(VLOOKUP($A737,Boleta2_0!$N$5:$N$1106,1,0),1)</f>
        <v>1</v>
      </c>
      <c r="S737" s="1404">
        <f>IFERROR(VLOOKUP($A737,'Servicios Públicos2_0'!$N$5:$N$405,1,0),1)</f>
        <v>1</v>
      </c>
      <c r="T737" s="670">
        <f>IFERROR(VLOOKUP($A737,NotaCredito2_0!$N$5:$N$256,1,0),1)</f>
        <v>1</v>
      </c>
      <c r="U737" s="670">
        <f>IFERROR(VLOOKUP($A737,NotaDebito2_0!$N$5:$N$253,1,0),1)</f>
        <v>1</v>
      </c>
      <c r="V737" s="670">
        <f>IFERROR(VLOOKUP($A737,General!$C$5:$C$233,1,0),1)</f>
        <v>1</v>
      </c>
      <c r="W737" s="670">
        <f>IFERROR(VLOOKUP($A737,Firma!$H$5:$H$233,1,0),1)</f>
        <v>1</v>
      </c>
      <c r="X737" s="425" t="s">
        <v>1714</v>
      </c>
      <c r="Y737" s="1477" t="str">
        <f t="shared" si="11"/>
        <v>2692</v>
      </c>
    </row>
    <row r="738" spans="1:25" customFormat="1">
      <c r="A738" s="1439" t="s">
        <v>1713</v>
      </c>
      <c r="B738" s="1425" t="s">
        <v>984</v>
      </c>
      <c r="C738" s="1425"/>
      <c r="D738" s="1425"/>
      <c r="E738" s="579"/>
      <c r="F738" s="670" t="str">
        <f>IFERROR(VLOOKUP(A738,Factura1_0!$K$5:$K$234,1,0),"1")</f>
        <v>1</v>
      </c>
      <c r="G738" s="670">
        <f>IFERROR(VLOOKUP(A738,Boleta1_0!$K$5:$K$234,1,0),1)</f>
        <v>1</v>
      </c>
      <c r="H738" s="670">
        <f>IFERROR(VLOOKUP(A738,'Servicios Públicos1_0'!$K$5:$K$233,1,0),1)</f>
        <v>1</v>
      </c>
      <c r="I738" s="670">
        <f>IFERROR(VLOOKUP(A738,'Nota de Débito1_0'!$K$5:$K$234,1,0),1)</f>
        <v>1</v>
      </c>
      <c r="J738" s="670">
        <f>IFERROR(VLOOKUP(A738,'Nota de Crédito1_0'!$K$5:$K$234,1,0),1)</f>
        <v>1</v>
      </c>
      <c r="K738" s="670" t="str">
        <f>IFERROR(VLOOKUP(A738,Retenciones1_0!$K$5:$K$234,1,0),1)</f>
        <v>2693</v>
      </c>
      <c r="L738" s="670" t="str">
        <f>IFERROR(VLOOKUP(A738,Percepciones1_0!$K$5:$K$234,1,0),1)</f>
        <v>2693</v>
      </c>
      <c r="M738" s="670">
        <f>IFERROR(VLOOKUP(A738,Guía1_0!$K$5:$K$235,1,0),1)</f>
        <v>1</v>
      </c>
      <c r="N738" s="670">
        <f>IFERROR(VLOOKUP(A738,'Resumen Diario1_1'!$K$5:$K$233,1,0),1)</f>
        <v>1</v>
      </c>
      <c r="O738" s="670">
        <f>IFERROR(VLOOKUP(A738,'Comunicación de Baja1_0'!$K$5:$K$233,1,0),1)</f>
        <v>1</v>
      </c>
      <c r="P738" s="670">
        <f>IFERROR(VLOOKUP(A738,'Resumen de reversiones1_0'!$K$5:$K$1000,1,0),1)</f>
        <v>1</v>
      </c>
      <c r="Q738" s="1404">
        <f>IFERROR(VLOOKUP(A738,Factura2_0!$N$5:$N$1045,1,0),1)</f>
        <v>1</v>
      </c>
      <c r="R738" s="670">
        <f>IFERROR(VLOOKUP($A738,Boleta2_0!$N$5:$N$1106,1,0),1)</f>
        <v>1</v>
      </c>
      <c r="S738" s="1404">
        <f>IFERROR(VLOOKUP($A738,'Servicios Públicos2_0'!$N$5:$N$405,1,0),1)</f>
        <v>1</v>
      </c>
      <c r="T738" s="670">
        <f>IFERROR(VLOOKUP($A738,NotaCredito2_0!$N$5:$N$256,1,0),1)</f>
        <v>1</v>
      </c>
      <c r="U738" s="670">
        <f>IFERROR(VLOOKUP($A738,NotaDebito2_0!$N$5:$N$253,1,0),1)</f>
        <v>1</v>
      </c>
      <c r="V738" s="670">
        <f>IFERROR(VLOOKUP($A738,General!$C$5:$C$233,1,0),1)</f>
        <v>1</v>
      </c>
      <c r="W738" s="670">
        <f>IFERROR(VLOOKUP($A738,Firma!$H$5:$H$233,1,0),1)</f>
        <v>1</v>
      </c>
      <c r="X738" s="425" t="s">
        <v>1713</v>
      </c>
      <c r="Y738" s="1477" t="str">
        <f t="shared" si="11"/>
        <v>2693</v>
      </c>
    </row>
    <row r="739" spans="1:25" customFormat="1">
      <c r="A739" s="1439" t="s">
        <v>1712</v>
      </c>
      <c r="B739" s="1425" t="s">
        <v>985</v>
      </c>
      <c r="C739" s="1425"/>
      <c r="D739" s="1425"/>
      <c r="E739" s="579"/>
      <c r="F739" s="670" t="str">
        <f>IFERROR(VLOOKUP(A739,Factura1_0!$K$5:$K$234,1,0),"1")</f>
        <v>1</v>
      </c>
      <c r="G739" s="670">
        <f>IFERROR(VLOOKUP(A739,Boleta1_0!$K$5:$K$234,1,0),1)</f>
        <v>1</v>
      </c>
      <c r="H739" s="670">
        <f>IFERROR(VLOOKUP(A739,'Servicios Públicos1_0'!$K$5:$K$233,1,0),1)</f>
        <v>1</v>
      </c>
      <c r="I739" s="670">
        <f>IFERROR(VLOOKUP(A739,'Nota de Débito1_0'!$K$5:$K$234,1,0),1)</f>
        <v>1</v>
      </c>
      <c r="J739" s="670">
        <f>IFERROR(VLOOKUP(A739,'Nota de Crédito1_0'!$K$5:$K$234,1,0),1)</f>
        <v>1</v>
      </c>
      <c r="K739" s="670" t="str">
        <f>IFERROR(VLOOKUP(A739,Retenciones1_0!$K$5:$K$234,1,0),1)</f>
        <v>2694</v>
      </c>
      <c r="L739" s="670" t="str">
        <f>IFERROR(VLOOKUP(A739,Percepciones1_0!$K$5:$K$234,1,0),1)</f>
        <v>2694</v>
      </c>
      <c r="M739" s="670">
        <f>IFERROR(VLOOKUP(A739,Guía1_0!$K$5:$K$235,1,0),1)</f>
        <v>1</v>
      </c>
      <c r="N739" s="670">
        <f>IFERROR(VLOOKUP(A739,'Resumen Diario1_1'!$K$5:$K$233,1,0),1)</f>
        <v>1</v>
      </c>
      <c r="O739" s="670">
        <f>IFERROR(VLOOKUP(A739,'Comunicación de Baja1_0'!$K$5:$K$233,1,0),1)</f>
        <v>1</v>
      </c>
      <c r="P739" s="670">
        <f>IFERROR(VLOOKUP(A739,'Resumen de reversiones1_0'!$K$5:$K$1000,1,0),1)</f>
        <v>1</v>
      </c>
      <c r="Q739" s="1404">
        <f>IFERROR(VLOOKUP(A739,Factura2_0!$N$5:$N$1045,1,0),1)</f>
        <v>1</v>
      </c>
      <c r="R739" s="670">
        <f>IFERROR(VLOOKUP($A739,Boleta2_0!$N$5:$N$1106,1,0),1)</f>
        <v>1</v>
      </c>
      <c r="S739" s="1404">
        <f>IFERROR(VLOOKUP($A739,'Servicios Públicos2_0'!$N$5:$N$405,1,0),1)</f>
        <v>1</v>
      </c>
      <c r="T739" s="670">
        <f>IFERROR(VLOOKUP($A739,NotaCredito2_0!$N$5:$N$256,1,0),1)</f>
        <v>1</v>
      </c>
      <c r="U739" s="670">
        <f>IFERROR(VLOOKUP($A739,NotaDebito2_0!$N$5:$N$253,1,0),1)</f>
        <v>1</v>
      </c>
      <c r="V739" s="670">
        <f>IFERROR(VLOOKUP($A739,General!$C$5:$C$233,1,0),1)</f>
        <v>1</v>
      </c>
      <c r="W739" s="670">
        <f>IFERROR(VLOOKUP($A739,Firma!$H$5:$H$233,1,0),1)</f>
        <v>1</v>
      </c>
      <c r="X739" s="425" t="s">
        <v>1712</v>
      </c>
      <c r="Y739" s="1477" t="str">
        <f t="shared" si="11"/>
        <v>2694</v>
      </c>
    </row>
    <row r="740" spans="1:25" customFormat="1">
      <c r="A740" s="1439" t="s">
        <v>1711</v>
      </c>
      <c r="B740" s="1425" t="s">
        <v>986</v>
      </c>
      <c r="C740" s="1425"/>
      <c r="D740" s="1425"/>
      <c r="E740" s="579"/>
      <c r="F740" s="670" t="str">
        <f>IFERROR(VLOOKUP(A740,Factura1_0!$K$5:$K$234,1,0),"1")</f>
        <v>1</v>
      </c>
      <c r="G740" s="670">
        <f>IFERROR(VLOOKUP(A740,Boleta1_0!$K$5:$K$234,1,0),1)</f>
        <v>1</v>
      </c>
      <c r="H740" s="670">
        <f>IFERROR(VLOOKUP(A740,'Servicios Públicos1_0'!$K$5:$K$233,1,0),1)</f>
        <v>1</v>
      </c>
      <c r="I740" s="670">
        <f>IFERROR(VLOOKUP(A740,'Nota de Débito1_0'!$K$5:$K$234,1,0),1)</f>
        <v>1</v>
      </c>
      <c r="J740" s="670">
        <f>IFERROR(VLOOKUP(A740,'Nota de Crédito1_0'!$K$5:$K$234,1,0),1)</f>
        <v>1</v>
      </c>
      <c r="K740" s="670">
        <f>IFERROR(VLOOKUP(A740,Retenciones1_0!$K$5:$K$234,1,0),1)</f>
        <v>1</v>
      </c>
      <c r="L740" s="670">
        <f>IFERROR(VLOOKUP(A740,Percepciones1_0!$K$5:$K$234,1,0),1)</f>
        <v>1</v>
      </c>
      <c r="M740" s="670">
        <f>IFERROR(VLOOKUP(A740,Guía1_0!$K$5:$K$235,1,0),1)</f>
        <v>1</v>
      </c>
      <c r="N740" s="670">
        <f>IFERROR(VLOOKUP(A740,'Resumen Diario1_1'!$K$5:$K$233,1,0),1)</f>
        <v>1</v>
      </c>
      <c r="O740" s="670">
        <f>IFERROR(VLOOKUP(A740,'Comunicación de Baja1_0'!$K$5:$K$233,1,0),1)</f>
        <v>1</v>
      </c>
      <c r="P740" s="670">
        <f>IFERROR(VLOOKUP(A740,'Resumen de reversiones1_0'!$K$5:$K$1000,1,0),1)</f>
        <v>1</v>
      </c>
      <c r="Q740" s="1404">
        <f>IFERROR(VLOOKUP(A740,Factura2_0!$N$5:$N$1045,1,0),1)</f>
        <v>1</v>
      </c>
      <c r="R740" s="670">
        <f>IFERROR(VLOOKUP($A740,Boleta2_0!$N$5:$N$1106,1,0),1)</f>
        <v>1</v>
      </c>
      <c r="S740" s="1404">
        <f>IFERROR(VLOOKUP($A740,'Servicios Públicos2_0'!$N$5:$N$405,1,0),1)</f>
        <v>1</v>
      </c>
      <c r="T740" s="670">
        <f>IFERROR(VLOOKUP($A740,NotaCredito2_0!$N$5:$N$256,1,0),1)</f>
        <v>1</v>
      </c>
      <c r="U740" s="670">
        <f>IFERROR(VLOOKUP($A740,NotaDebito2_0!$N$5:$N$253,1,0),1)</f>
        <v>1</v>
      </c>
      <c r="V740" s="670">
        <f>IFERROR(VLOOKUP($A740,General!$C$5:$C$233,1,0),1)</f>
        <v>1</v>
      </c>
      <c r="W740" s="670">
        <f>IFERROR(VLOOKUP($A740,Firma!$H$5:$H$233,1,0),1)</f>
        <v>1</v>
      </c>
      <c r="X740" s="425" t="s">
        <v>1711</v>
      </c>
      <c r="Y740" s="1477" t="str">
        <f t="shared" si="11"/>
        <v/>
      </c>
    </row>
    <row r="741" spans="1:25" customFormat="1">
      <c r="A741" s="1439" t="s">
        <v>1710</v>
      </c>
      <c r="B741" s="1425" t="s">
        <v>987</v>
      </c>
      <c r="C741" s="1425"/>
      <c r="D741" s="1425"/>
      <c r="E741" s="579"/>
      <c r="F741" s="670" t="str">
        <f>IFERROR(VLOOKUP(A741,Factura1_0!$K$5:$K$234,1,0),"1")</f>
        <v>1</v>
      </c>
      <c r="G741" s="670">
        <f>IFERROR(VLOOKUP(A741,Boleta1_0!$K$5:$K$234,1,0),1)</f>
        <v>1</v>
      </c>
      <c r="H741" s="670">
        <f>IFERROR(VLOOKUP(A741,'Servicios Públicos1_0'!$K$5:$K$233,1,0),1)</f>
        <v>1</v>
      </c>
      <c r="I741" s="670">
        <f>IFERROR(VLOOKUP(A741,'Nota de Débito1_0'!$K$5:$K$234,1,0),1)</f>
        <v>1</v>
      </c>
      <c r="J741" s="670">
        <f>IFERROR(VLOOKUP(A741,'Nota de Crédito1_0'!$K$5:$K$234,1,0),1)</f>
        <v>1</v>
      </c>
      <c r="K741" s="670" t="str">
        <f>IFERROR(VLOOKUP(A741,Retenciones1_0!$K$5:$K$234,1,0),1)</f>
        <v>2696</v>
      </c>
      <c r="L741" s="670" t="str">
        <f>IFERROR(VLOOKUP(A741,Percepciones1_0!$K$5:$K$234,1,0),1)</f>
        <v>2696</v>
      </c>
      <c r="M741" s="670">
        <f>IFERROR(VLOOKUP(A741,Guía1_0!$K$5:$K$235,1,0),1)</f>
        <v>1</v>
      </c>
      <c r="N741" s="670">
        <f>IFERROR(VLOOKUP(A741,'Resumen Diario1_1'!$K$5:$K$233,1,0),1)</f>
        <v>1</v>
      </c>
      <c r="O741" s="670">
        <f>IFERROR(VLOOKUP(A741,'Comunicación de Baja1_0'!$K$5:$K$233,1,0),1)</f>
        <v>1</v>
      </c>
      <c r="P741" s="670">
        <f>IFERROR(VLOOKUP(A741,'Resumen de reversiones1_0'!$K$5:$K$1000,1,0),1)</f>
        <v>1</v>
      </c>
      <c r="Q741" s="1404">
        <f>IFERROR(VLOOKUP(A741,Factura2_0!$N$5:$N$1045,1,0),1)</f>
        <v>1</v>
      </c>
      <c r="R741" s="670">
        <f>IFERROR(VLOOKUP($A741,Boleta2_0!$N$5:$N$1106,1,0),1)</f>
        <v>1</v>
      </c>
      <c r="S741" s="1404">
        <f>IFERROR(VLOOKUP($A741,'Servicios Públicos2_0'!$N$5:$N$405,1,0),1)</f>
        <v>1</v>
      </c>
      <c r="T741" s="670">
        <f>IFERROR(VLOOKUP($A741,NotaCredito2_0!$N$5:$N$256,1,0),1)</f>
        <v>1</v>
      </c>
      <c r="U741" s="670">
        <f>IFERROR(VLOOKUP($A741,NotaDebito2_0!$N$5:$N$253,1,0),1)</f>
        <v>1</v>
      </c>
      <c r="V741" s="670">
        <f>IFERROR(VLOOKUP($A741,General!$C$5:$C$233,1,0),1)</f>
        <v>1</v>
      </c>
      <c r="W741" s="670">
        <f>IFERROR(VLOOKUP($A741,Firma!$H$5:$H$233,1,0),1)</f>
        <v>1</v>
      </c>
      <c r="X741" s="425" t="s">
        <v>1710</v>
      </c>
      <c r="Y741" s="1477" t="str">
        <f t="shared" si="11"/>
        <v>2696</v>
      </c>
    </row>
    <row r="742" spans="1:25" customFormat="1">
      <c r="A742" s="1439" t="s">
        <v>1709</v>
      </c>
      <c r="B742" s="1425" t="s">
        <v>1072</v>
      </c>
      <c r="C742" s="1425"/>
      <c r="D742" s="1425"/>
      <c r="E742" s="579"/>
      <c r="F742" s="670" t="str">
        <f>IFERROR(VLOOKUP(A742,Factura1_0!$K$5:$K$234,1,0),"1")</f>
        <v>1</v>
      </c>
      <c r="G742" s="670">
        <f>IFERROR(VLOOKUP(A742,Boleta1_0!$K$5:$K$234,1,0),1)</f>
        <v>1</v>
      </c>
      <c r="H742" s="670">
        <f>IFERROR(VLOOKUP(A742,'Servicios Públicos1_0'!$K$5:$K$233,1,0),1)</f>
        <v>1</v>
      </c>
      <c r="I742" s="670">
        <f>IFERROR(VLOOKUP(A742,'Nota de Débito1_0'!$K$5:$K$234,1,0),1)</f>
        <v>1</v>
      </c>
      <c r="J742" s="670">
        <f>IFERROR(VLOOKUP(A742,'Nota de Crédito1_0'!$K$5:$K$234,1,0),1)</f>
        <v>1</v>
      </c>
      <c r="K742" s="670">
        <f>IFERROR(VLOOKUP(A742,Retenciones1_0!$K$5:$K$234,1,0),1)</f>
        <v>1</v>
      </c>
      <c r="L742" s="670" t="str">
        <f>IFERROR(VLOOKUP(A742,Percepciones1_0!$K$5:$K$234,1,0),1)</f>
        <v>2697</v>
      </c>
      <c r="M742" s="670">
        <f>IFERROR(VLOOKUP(A742,Guía1_0!$K$5:$K$235,1,0),1)</f>
        <v>1</v>
      </c>
      <c r="N742" s="670">
        <f>IFERROR(VLOOKUP(A742,'Resumen Diario1_1'!$K$5:$K$233,1,0),1)</f>
        <v>1</v>
      </c>
      <c r="O742" s="670">
        <f>IFERROR(VLOOKUP(A742,'Comunicación de Baja1_0'!$K$5:$K$233,1,0),1)</f>
        <v>1</v>
      </c>
      <c r="P742" s="670">
        <f>IFERROR(VLOOKUP(A742,'Resumen de reversiones1_0'!$K$5:$K$1000,1,0),1)</f>
        <v>1</v>
      </c>
      <c r="Q742" s="1404">
        <f>IFERROR(VLOOKUP(A742,Factura2_0!$N$5:$N$1045,1,0),1)</f>
        <v>1</v>
      </c>
      <c r="R742" s="670">
        <f>IFERROR(VLOOKUP($A742,Boleta2_0!$N$5:$N$1106,1,0),1)</f>
        <v>1</v>
      </c>
      <c r="S742" s="1404">
        <f>IFERROR(VLOOKUP($A742,'Servicios Públicos2_0'!$N$5:$N$405,1,0),1)</f>
        <v>1</v>
      </c>
      <c r="T742" s="670">
        <f>IFERROR(VLOOKUP($A742,NotaCredito2_0!$N$5:$N$256,1,0),1)</f>
        <v>1</v>
      </c>
      <c r="U742" s="670">
        <f>IFERROR(VLOOKUP($A742,NotaDebito2_0!$N$5:$N$253,1,0),1)</f>
        <v>1</v>
      </c>
      <c r="V742" s="670">
        <f>IFERROR(VLOOKUP($A742,General!$C$5:$C$233,1,0),1)</f>
        <v>1</v>
      </c>
      <c r="W742" s="670">
        <f>IFERROR(VLOOKUP($A742,Firma!$H$5:$H$233,1,0),1)</f>
        <v>1</v>
      </c>
      <c r="X742" s="425" t="s">
        <v>1709</v>
      </c>
      <c r="Y742" s="1477" t="str">
        <f t="shared" si="11"/>
        <v>2697</v>
      </c>
    </row>
    <row r="743" spans="1:25" customFormat="1">
      <c r="A743" s="1439" t="s">
        <v>1708</v>
      </c>
      <c r="B743" s="1425" t="s">
        <v>1073</v>
      </c>
      <c r="C743" s="1425"/>
      <c r="D743" s="1425"/>
      <c r="E743" s="579"/>
      <c r="F743" s="670" t="str">
        <f>IFERROR(VLOOKUP(A743,Factura1_0!$K$5:$K$234,1,0),"1")</f>
        <v>1</v>
      </c>
      <c r="G743" s="670">
        <f>IFERROR(VLOOKUP(A743,Boleta1_0!$K$5:$K$234,1,0),1)</f>
        <v>1</v>
      </c>
      <c r="H743" s="670">
        <f>IFERROR(VLOOKUP(A743,'Servicios Públicos1_0'!$K$5:$K$233,1,0),1)</f>
        <v>1</v>
      </c>
      <c r="I743" s="670">
        <f>IFERROR(VLOOKUP(A743,'Nota de Débito1_0'!$K$5:$K$234,1,0),1)</f>
        <v>1</v>
      </c>
      <c r="J743" s="670">
        <f>IFERROR(VLOOKUP(A743,'Nota de Crédito1_0'!$K$5:$K$234,1,0),1)</f>
        <v>1</v>
      </c>
      <c r="K743" s="670">
        <f>IFERROR(VLOOKUP(A743,Retenciones1_0!$K$5:$K$234,1,0),1)</f>
        <v>1</v>
      </c>
      <c r="L743" s="670" t="str">
        <f>IFERROR(VLOOKUP(A743,Percepciones1_0!$K$5:$K$234,1,0),1)</f>
        <v>2698</v>
      </c>
      <c r="M743" s="670">
        <f>IFERROR(VLOOKUP(A743,Guía1_0!$K$5:$K$235,1,0),1)</f>
        <v>1</v>
      </c>
      <c r="N743" s="670">
        <f>IFERROR(VLOOKUP(A743,'Resumen Diario1_1'!$K$5:$K$233,1,0),1)</f>
        <v>1</v>
      </c>
      <c r="O743" s="670">
        <f>IFERROR(VLOOKUP(A743,'Comunicación de Baja1_0'!$K$5:$K$233,1,0),1)</f>
        <v>1</v>
      </c>
      <c r="P743" s="670">
        <f>IFERROR(VLOOKUP(A743,'Resumen de reversiones1_0'!$K$5:$K$1000,1,0),1)</f>
        <v>1</v>
      </c>
      <c r="Q743" s="1404">
        <f>IFERROR(VLOOKUP(A743,Factura2_0!$N$5:$N$1045,1,0),1)</f>
        <v>1</v>
      </c>
      <c r="R743" s="670">
        <f>IFERROR(VLOOKUP($A743,Boleta2_0!$N$5:$N$1106,1,0),1)</f>
        <v>1</v>
      </c>
      <c r="S743" s="1404">
        <f>IFERROR(VLOOKUP($A743,'Servicios Públicos2_0'!$N$5:$N$405,1,0),1)</f>
        <v>1</v>
      </c>
      <c r="T743" s="670">
        <f>IFERROR(VLOOKUP($A743,NotaCredito2_0!$N$5:$N$256,1,0),1)</f>
        <v>1</v>
      </c>
      <c r="U743" s="670">
        <f>IFERROR(VLOOKUP($A743,NotaDebito2_0!$N$5:$N$253,1,0),1)</f>
        <v>1</v>
      </c>
      <c r="V743" s="670">
        <f>IFERROR(VLOOKUP($A743,General!$C$5:$C$233,1,0),1)</f>
        <v>1</v>
      </c>
      <c r="W743" s="670">
        <f>IFERROR(VLOOKUP($A743,Firma!$H$5:$H$233,1,0),1)</f>
        <v>1</v>
      </c>
      <c r="X743" s="425" t="s">
        <v>1708</v>
      </c>
      <c r="Y743" s="1477" t="str">
        <f t="shared" si="11"/>
        <v>2698</v>
      </c>
    </row>
    <row r="744" spans="1:25" customFormat="1">
      <c r="A744" s="1439" t="s">
        <v>1707</v>
      </c>
      <c r="B744" s="1425" t="s">
        <v>1074</v>
      </c>
      <c r="C744" s="1425"/>
      <c r="D744" s="1425"/>
      <c r="E744" s="579"/>
      <c r="F744" s="670" t="str">
        <f>IFERROR(VLOOKUP(A744,Factura1_0!$K$5:$K$234,1,0),"1")</f>
        <v>1</v>
      </c>
      <c r="G744" s="670">
        <f>IFERROR(VLOOKUP(A744,Boleta1_0!$K$5:$K$234,1,0),1)</f>
        <v>1</v>
      </c>
      <c r="H744" s="670">
        <f>IFERROR(VLOOKUP(A744,'Servicios Públicos1_0'!$K$5:$K$233,1,0),1)</f>
        <v>1</v>
      </c>
      <c r="I744" s="670">
        <f>IFERROR(VLOOKUP(A744,'Nota de Débito1_0'!$K$5:$K$234,1,0),1)</f>
        <v>1</v>
      </c>
      <c r="J744" s="670">
        <f>IFERROR(VLOOKUP(A744,'Nota de Crédito1_0'!$K$5:$K$234,1,0),1)</f>
        <v>1</v>
      </c>
      <c r="K744" s="670">
        <f>IFERROR(VLOOKUP(A744,Retenciones1_0!$K$5:$K$234,1,0),1)</f>
        <v>1</v>
      </c>
      <c r="L744" s="670" t="str">
        <f>IFERROR(VLOOKUP(A744,Percepciones1_0!$K$5:$K$234,1,0),1)</f>
        <v>2699</v>
      </c>
      <c r="M744" s="670">
        <f>IFERROR(VLOOKUP(A744,Guía1_0!$K$5:$K$235,1,0),1)</f>
        <v>1</v>
      </c>
      <c r="N744" s="670">
        <f>IFERROR(VLOOKUP(A744,'Resumen Diario1_1'!$K$5:$K$233,1,0),1)</f>
        <v>1</v>
      </c>
      <c r="O744" s="670">
        <f>IFERROR(VLOOKUP(A744,'Comunicación de Baja1_0'!$K$5:$K$233,1,0),1)</f>
        <v>1</v>
      </c>
      <c r="P744" s="670">
        <f>IFERROR(VLOOKUP(A744,'Resumen de reversiones1_0'!$K$5:$K$1000,1,0),1)</f>
        <v>1</v>
      </c>
      <c r="Q744" s="1404">
        <f>IFERROR(VLOOKUP(A744,Factura2_0!$N$5:$N$1045,1,0),1)</f>
        <v>1</v>
      </c>
      <c r="R744" s="670">
        <f>IFERROR(VLOOKUP($A744,Boleta2_0!$N$5:$N$1106,1,0),1)</f>
        <v>1</v>
      </c>
      <c r="S744" s="1404">
        <f>IFERROR(VLOOKUP($A744,'Servicios Públicos2_0'!$N$5:$N$405,1,0),1)</f>
        <v>1</v>
      </c>
      <c r="T744" s="670">
        <f>IFERROR(VLOOKUP($A744,NotaCredito2_0!$N$5:$N$256,1,0),1)</f>
        <v>1</v>
      </c>
      <c r="U744" s="670">
        <f>IFERROR(VLOOKUP($A744,NotaDebito2_0!$N$5:$N$253,1,0),1)</f>
        <v>1</v>
      </c>
      <c r="V744" s="670">
        <f>IFERROR(VLOOKUP($A744,General!$C$5:$C$233,1,0),1)</f>
        <v>1</v>
      </c>
      <c r="W744" s="670">
        <f>IFERROR(VLOOKUP($A744,Firma!$H$5:$H$233,1,0),1)</f>
        <v>1</v>
      </c>
      <c r="X744" s="425" t="s">
        <v>1707</v>
      </c>
      <c r="Y744" s="1477" t="str">
        <f t="shared" si="11"/>
        <v>2699</v>
      </c>
    </row>
    <row r="745" spans="1:25" customFormat="1">
      <c r="A745" s="1439" t="s">
        <v>1706</v>
      </c>
      <c r="B745" s="1425" t="s">
        <v>1075</v>
      </c>
      <c r="C745" s="1425"/>
      <c r="D745" s="1425"/>
      <c r="E745" s="579"/>
      <c r="F745" s="670" t="str">
        <f>IFERROR(VLOOKUP(A745,Factura1_0!$K$5:$K$234,1,0),"1")</f>
        <v>1</v>
      </c>
      <c r="G745" s="670">
        <f>IFERROR(VLOOKUP(A745,Boleta1_0!$K$5:$K$234,1,0),1)</f>
        <v>1</v>
      </c>
      <c r="H745" s="670">
        <f>IFERROR(VLOOKUP(A745,'Servicios Públicos1_0'!$K$5:$K$233,1,0),1)</f>
        <v>1</v>
      </c>
      <c r="I745" s="670">
        <f>IFERROR(VLOOKUP(A745,'Nota de Débito1_0'!$K$5:$K$234,1,0),1)</f>
        <v>1</v>
      </c>
      <c r="J745" s="670">
        <f>IFERROR(VLOOKUP(A745,'Nota de Crédito1_0'!$K$5:$K$234,1,0),1)</f>
        <v>1</v>
      </c>
      <c r="K745" s="670">
        <f>IFERROR(VLOOKUP(A745,Retenciones1_0!$K$5:$K$234,1,0),1)</f>
        <v>1</v>
      </c>
      <c r="L745" s="670" t="str">
        <f>IFERROR(VLOOKUP(A745,Percepciones1_0!$K$5:$K$234,1,0),1)</f>
        <v>2700</v>
      </c>
      <c r="M745" s="670">
        <f>IFERROR(VLOOKUP(A745,Guía1_0!$K$5:$K$235,1,0),1)</f>
        <v>1</v>
      </c>
      <c r="N745" s="670">
        <f>IFERROR(VLOOKUP(A745,'Resumen Diario1_1'!$K$5:$K$233,1,0),1)</f>
        <v>1</v>
      </c>
      <c r="O745" s="670">
        <f>IFERROR(VLOOKUP(A745,'Comunicación de Baja1_0'!$K$5:$K$233,1,0),1)</f>
        <v>1</v>
      </c>
      <c r="P745" s="670">
        <f>IFERROR(VLOOKUP(A745,'Resumen de reversiones1_0'!$K$5:$K$1000,1,0),1)</f>
        <v>1</v>
      </c>
      <c r="Q745" s="1404">
        <f>IFERROR(VLOOKUP(A745,Factura2_0!$N$5:$N$1045,1,0),1)</f>
        <v>1</v>
      </c>
      <c r="R745" s="670">
        <f>IFERROR(VLOOKUP($A745,Boleta2_0!$N$5:$N$1106,1,0),1)</f>
        <v>1</v>
      </c>
      <c r="S745" s="1404">
        <f>IFERROR(VLOOKUP($A745,'Servicios Públicos2_0'!$N$5:$N$405,1,0),1)</f>
        <v>1</v>
      </c>
      <c r="T745" s="670">
        <f>IFERROR(VLOOKUP($A745,NotaCredito2_0!$N$5:$N$256,1,0),1)</f>
        <v>1</v>
      </c>
      <c r="U745" s="670">
        <f>IFERROR(VLOOKUP($A745,NotaDebito2_0!$N$5:$N$253,1,0),1)</f>
        <v>1</v>
      </c>
      <c r="V745" s="670">
        <f>IFERROR(VLOOKUP($A745,General!$C$5:$C$233,1,0),1)</f>
        <v>1</v>
      </c>
      <c r="W745" s="670">
        <f>IFERROR(VLOOKUP($A745,Firma!$H$5:$H$233,1,0),1)</f>
        <v>1</v>
      </c>
      <c r="X745" s="425" t="s">
        <v>1706</v>
      </c>
      <c r="Y745" s="1477" t="str">
        <f t="shared" si="11"/>
        <v>2700</v>
      </c>
    </row>
    <row r="746" spans="1:25" customFormat="1">
      <c r="A746" s="1439" t="s">
        <v>1705</v>
      </c>
      <c r="B746" s="1425" t="s">
        <v>988</v>
      </c>
      <c r="C746" s="1425"/>
      <c r="D746" s="1425"/>
      <c r="E746" s="579"/>
      <c r="F746" s="670" t="str">
        <f>IFERROR(VLOOKUP(A746,Factura1_0!$K$5:$K$234,1,0),"1")</f>
        <v>1</v>
      </c>
      <c r="G746" s="670">
        <f>IFERROR(VLOOKUP(A746,Boleta1_0!$K$5:$K$234,1,0),1)</f>
        <v>1</v>
      </c>
      <c r="H746" s="670">
        <f>IFERROR(VLOOKUP(A746,'Servicios Públicos1_0'!$K$5:$K$233,1,0),1)</f>
        <v>1</v>
      </c>
      <c r="I746" s="670">
        <f>IFERROR(VLOOKUP(A746,'Nota de Débito1_0'!$K$5:$K$234,1,0),1)</f>
        <v>1</v>
      </c>
      <c r="J746" s="670">
        <f>IFERROR(VLOOKUP(A746,'Nota de Crédito1_0'!$K$5:$K$234,1,0),1)</f>
        <v>1</v>
      </c>
      <c r="K746" s="670">
        <f>IFERROR(VLOOKUP(A746,Retenciones1_0!$K$5:$K$234,1,0),1)</f>
        <v>1</v>
      </c>
      <c r="L746" s="670">
        <f>IFERROR(VLOOKUP(A746,Percepciones1_0!$K$5:$K$234,1,0),1)</f>
        <v>1</v>
      </c>
      <c r="M746" s="670">
        <f>IFERROR(VLOOKUP(A746,Guía1_0!$K$5:$K$235,1,0),1)</f>
        <v>1</v>
      </c>
      <c r="N746" s="670">
        <f>IFERROR(VLOOKUP(A746,'Resumen Diario1_1'!$K$5:$K$233,1,0),1)</f>
        <v>1</v>
      </c>
      <c r="O746" s="670">
        <f>IFERROR(VLOOKUP(A746,'Comunicación de Baja1_0'!$K$5:$K$233,1,0),1)</f>
        <v>1</v>
      </c>
      <c r="P746" s="670">
        <f>IFERROR(VLOOKUP(A746,'Resumen de reversiones1_0'!$K$5:$K$1000,1,0),1)</f>
        <v>1</v>
      </c>
      <c r="Q746" s="1404">
        <f>IFERROR(VLOOKUP(A746,Factura2_0!$N$5:$N$1045,1,0),1)</f>
        <v>1</v>
      </c>
      <c r="R746" s="670">
        <f>IFERROR(VLOOKUP($A746,Boleta2_0!$N$5:$N$1106,1,0),1)</f>
        <v>1</v>
      </c>
      <c r="S746" s="1404">
        <f>IFERROR(VLOOKUP($A746,'Servicios Públicos2_0'!$N$5:$N$405,1,0),1)</f>
        <v>1</v>
      </c>
      <c r="T746" s="670">
        <f>IFERROR(VLOOKUP($A746,NotaCredito2_0!$N$5:$N$256,1,0),1)</f>
        <v>1</v>
      </c>
      <c r="U746" s="670">
        <f>IFERROR(VLOOKUP($A746,NotaDebito2_0!$N$5:$N$253,1,0),1)</f>
        <v>1</v>
      </c>
      <c r="V746" s="670">
        <f>IFERROR(VLOOKUP($A746,General!$C$5:$C$233,1,0),1)</f>
        <v>1</v>
      </c>
      <c r="W746" s="670">
        <f>IFERROR(VLOOKUP($A746,Firma!$H$5:$H$233,1,0),1)</f>
        <v>1</v>
      </c>
      <c r="X746" s="425" t="s">
        <v>1705</v>
      </c>
      <c r="Y746" s="1477" t="str">
        <f t="shared" si="11"/>
        <v/>
      </c>
    </row>
    <row r="747" spans="1:25" customFormat="1">
      <c r="A747" s="1439" t="s">
        <v>1704</v>
      </c>
      <c r="B747" s="1425" t="s">
        <v>1076</v>
      </c>
      <c r="C747" s="1425"/>
      <c r="D747" s="1425"/>
      <c r="E747" s="579"/>
      <c r="F747" s="670" t="str">
        <f>IFERROR(VLOOKUP(A747,Factura1_0!$K$5:$K$234,1,0),"1")</f>
        <v>1</v>
      </c>
      <c r="G747" s="670">
        <f>IFERROR(VLOOKUP(A747,Boleta1_0!$K$5:$K$234,1,0),1)</f>
        <v>1</v>
      </c>
      <c r="H747" s="670">
        <f>IFERROR(VLOOKUP(A747,'Servicios Públicos1_0'!$K$5:$K$233,1,0),1)</f>
        <v>1</v>
      </c>
      <c r="I747" s="670">
        <f>IFERROR(VLOOKUP(A747,'Nota de Débito1_0'!$K$5:$K$234,1,0),1)</f>
        <v>1</v>
      </c>
      <c r="J747" s="670">
        <f>IFERROR(VLOOKUP(A747,'Nota de Crédito1_0'!$K$5:$K$234,1,0),1)</f>
        <v>1</v>
      </c>
      <c r="K747" s="670">
        <f>IFERROR(VLOOKUP(A747,Retenciones1_0!$K$5:$K$234,1,0),1)</f>
        <v>1</v>
      </c>
      <c r="L747" s="670" t="str">
        <f>IFERROR(VLOOKUP(A747,Percepciones1_0!$K$5:$K$234,1,0),1)</f>
        <v>2702</v>
      </c>
      <c r="M747" s="670">
        <f>IFERROR(VLOOKUP(A747,Guía1_0!$K$5:$K$235,1,0),1)</f>
        <v>1</v>
      </c>
      <c r="N747" s="670">
        <f>IFERROR(VLOOKUP(A747,'Resumen Diario1_1'!$K$5:$K$233,1,0),1)</f>
        <v>1</v>
      </c>
      <c r="O747" s="670">
        <f>IFERROR(VLOOKUP(A747,'Comunicación de Baja1_0'!$K$5:$K$233,1,0),1)</f>
        <v>1</v>
      </c>
      <c r="P747" s="670">
        <f>IFERROR(VLOOKUP(A747,'Resumen de reversiones1_0'!$K$5:$K$1000,1,0),1)</f>
        <v>1</v>
      </c>
      <c r="Q747" s="1404">
        <f>IFERROR(VLOOKUP(A747,Factura2_0!$N$5:$N$1045,1,0),1)</f>
        <v>1</v>
      </c>
      <c r="R747" s="670">
        <f>IFERROR(VLOOKUP($A747,Boleta2_0!$N$5:$N$1106,1,0),1)</f>
        <v>1</v>
      </c>
      <c r="S747" s="1404">
        <f>IFERROR(VLOOKUP($A747,'Servicios Públicos2_0'!$N$5:$N$405,1,0),1)</f>
        <v>1</v>
      </c>
      <c r="T747" s="670">
        <f>IFERROR(VLOOKUP($A747,NotaCredito2_0!$N$5:$N$256,1,0),1)</f>
        <v>1</v>
      </c>
      <c r="U747" s="670">
        <f>IFERROR(VLOOKUP($A747,NotaDebito2_0!$N$5:$N$253,1,0),1)</f>
        <v>1</v>
      </c>
      <c r="V747" s="670">
        <f>IFERROR(VLOOKUP($A747,General!$C$5:$C$233,1,0),1)</f>
        <v>1</v>
      </c>
      <c r="W747" s="670">
        <f>IFERROR(VLOOKUP($A747,Firma!$H$5:$H$233,1,0),1)</f>
        <v>1</v>
      </c>
      <c r="X747" s="425" t="s">
        <v>1704</v>
      </c>
      <c r="Y747" s="1477" t="str">
        <f t="shared" si="11"/>
        <v>2702</v>
      </c>
    </row>
    <row r="748" spans="1:25" customFormat="1">
      <c r="A748" s="1439" t="s">
        <v>1703</v>
      </c>
      <c r="B748" s="1425" t="s">
        <v>1077</v>
      </c>
      <c r="C748" s="1425"/>
      <c r="D748" s="1425"/>
      <c r="E748" s="579"/>
      <c r="F748" s="670" t="str">
        <f>IFERROR(VLOOKUP(A748,Factura1_0!$K$5:$K$234,1,0),"1")</f>
        <v>1</v>
      </c>
      <c r="G748" s="670">
        <f>IFERROR(VLOOKUP(A748,Boleta1_0!$K$5:$K$234,1,0),1)</f>
        <v>1</v>
      </c>
      <c r="H748" s="670">
        <f>IFERROR(VLOOKUP(A748,'Servicios Públicos1_0'!$K$5:$K$233,1,0),1)</f>
        <v>1</v>
      </c>
      <c r="I748" s="670">
        <f>IFERROR(VLOOKUP(A748,'Nota de Débito1_0'!$K$5:$K$234,1,0),1)</f>
        <v>1</v>
      </c>
      <c r="J748" s="670">
        <f>IFERROR(VLOOKUP(A748,'Nota de Crédito1_0'!$K$5:$K$234,1,0),1)</f>
        <v>1</v>
      </c>
      <c r="K748" s="670">
        <f>IFERROR(VLOOKUP(A748,Retenciones1_0!$K$5:$K$234,1,0),1)</f>
        <v>1</v>
      </c>
      <c r="L748" s="670">
        <f>IFERROR(VLOOKUP(A748,Percepciones1_0!$K$5:$K$234,1,0),1)</f>
        <v>1</v>
      </c>
      <c r="M748" s="670">
        <f>IFERROR(VLOOKUP(A748,Guía1_0!$K$5:$K$235,1,0),1)</f>
        <v>1</v>
      </c>
      <c r="N748" s="670">
        <f>IFERROR(VLOOKUP(A748,'Resumen Diario1_1'!$K$5:$K$233,1,0),1)</f>
        <v>1</v>
      </c>
      <c r="O748" s="670">
        <f>IFERROR(VLOOKUP(A748,'Comunicación de Baja1_0'!$K$5:$K$233,1,0),1)</f>
        <v>1</v>
      </c>
      <c r="P748" s="670">
        <f>IFERROR(VLOOKUP(A748,'Resumen de reversiones1_0'!$K$5:$K$1000,1,0),1)</f>
        <v>1</v>
      </c>
      <c r="Q748" s="1404">
        <f>IFERROR(VLOOKUP(A748,Factura2_0!$N$5:$N$1045,1,0),1)</f>
        <v>1</v>
      </c>
      <c r="R748" s="670">
        <f>IFERROR(VLOOKUP($A748,Boleta2_0!$N$5:$N$1106,1,0),1)</f>
        <v>1</v>
      </c>
      <c r="S748" s="1404">
        <f>IFERROR(VLOOKUP($A748,'Servicios Públicos2_0'!$N$5:$N$405,1,0),1)</f>
        <v>1</v>
      </c>
      <c r="T748" s="670">
        <f>IFERROR(VLOOKUP($A748,NotaCredito2_0!$N$5:$N$256,1,0),1)</f>
        <v>1</v>
      </c>
      <c r="U748" s="670">
        <f>IFERROR(VLOOKUP($A748,NotaDebito2_0!$N$5:$N$253,1,0),1)</f>
        <v>1</v>
      </c>
      <c r="V748" s="670">
        <f>IFERROR(VLOOKUP($A748,General!$C$5:$C$233,1,0),1)</f>
        <v>1</v>
      </c>
      <c r="W748" s="670">
        <f>IFERROR(VLOOKUP($A748,Firma!$H$5:$H$233,1,0),1)</f>
        <v>1</v>
      </c>
      <c r="X748" s="425" t="s">
        <v>1703</v>
      </c>
      <c r="Y748" s="1477" t="str">
        <f t="shared" si="11"/>
        <v/>
      </c>
    </row>
    <row r="749" spans="1:25" customFormat="1">
      <c r="A749" s="1439" t="s">
        <v>1702</v>
      </c>
      <c r="B749" s="1425" t="s">
        <v>1078</v>
      </c>
      <c r="C749" s="1425"/>
      <c r="D749" s="1425"/>
      <c r="E749" s="579"/>
      <c r="F749" s="670" t="str">
        <f>IFERROR(VLOOKUP(A749,Factura1_0!$K$5:$K$234,1,0),"1")</f>
        <v>1</v>
      </c>
      <c r="G749" s="670">
        <f>IFERROR(VLOOKUP(A749,Boleta1_0!$K$5:$K$234,1,0),1)</f>
        <v>1</v>
      </c>
      <c r="H749" s="670">
        <f>IFERROR(VLOOKUP(A749,'Servicios Públicos1_0'!$K$5:$K$233,1,0),1)</f>
        <v>1</v>
      </c>
      <c r="I749" s="670">
        <f>IFERROR(VLOOKUP(A749,'Nota de Débito1_0'!$K$5:$K$234,1,0),1)</f>
        <v>1</v>
      </c>
      <c r="J749" s="670">
        <f>IFERROR(VLOOKUP(A749,'Nota de Crédito1_0'!$K$5:$K$234,1,0),1)</f>
        <v>1</v>
      </c>
      <c r="K749" s="670">
        <f>IFERROR(VLOOKUP(A749,Retenciones1_0!$K$5:$K$234,1,0),1)</f>
        <v>1</v>
      </c>
      <c r="L749" s="670">
        <f>IFERROR(VLOOKUP(A749,Percepciones1_0!$K$5:$K$234,1,0),1)</f>
        <v>1</v>
      </c>
      <c r="M749" s="670">
        <f>IFERROR(VLOOKUP(A749,Guía1_0!$K$5:$K$235,1,0),1)</f>
        <v>1</v>
      </c>
      <c r="N749" s="670">
        <f>IFERROR(VLOOKUP(A749,'Resumen Diario1_1'!$K$5:$K$233,1,0),1)</f>
        <v>1</v>
      </c>
      <c r="O749" s="670">
        <f>IFERROR(VLOOKUP(A749,'Comunicación de Baja1_0'!$K$5:$K$233,1,0),1)</f>
        <v>1</v>
      </c>
      <c r="P749" s="670">
        <f>IFERROR(VLOOKUP(A749,'Resumen de reversiones1_0'!$K$5:$K$1000,1,0),1)</f>
        <v>1</v>
      </c>
      <c r="Q749" s="1404">
        <f>IFERROR(VLOOKUP(A749,Factura2_0!$N$5:$N$1045,1,0),1)</f>
        <v>1</v>
      </c>
      <c r="R749" s="670">
        <f>IFERROR(VLOOKUP($A749,Boleta2_0!$N$5:$N$1106,1,0),1)</f>
        <v>1</v>
      </c>
      <c r="S749" s="1404">
        <f>IFERROR(VLOOKUP($A749,'Servicios Públicos2_0'!$N$5:$N$405,1,0),1)</f>
        <v>1</v>
      </c>
      <c r="T749" s="670">
        <f>IFERROR(VLOOKUP($A749,NotaCredito2_0!$N$5:$N$256,1,0),1)</f>
        <v>1</v>
      </c>
      <c r="U749" s="670">
        <f>IFERROR(VLOOKUP($A749,NotaDebito2_0!$N$5:$N$253,1,0),1)</f>
        <v>1</v>
      </c>
      <c r="V749" s="670">
        <f>IFERROR(VLOOKUP($A749,General!$C$5:$C$233,1,0),1)</f>
        <v>1</v>
      </c>
      <c r="W749" s="670">
        <f>IFERROR(VLOOKUP($A749,Firma!$H$5:$H$233,1,0),1)</f>
        <v>1</v>
      </c>
      <c r="X749" s="425" t="s">
        <v>1702</v>
      </c>
      <c r="Y749" s="1477" t="str">
        <f t="shared" si="11"/>
        <v/>
      </c>
    </row>
    <row r="750" spans="1:25" customFormat="1">
      <c r="A750" s="1439" t="s">
        <v>1701</v>
      </c>
      <c r="B750" s="1425" t="s">
        <v>1079</v>
      </c>
      <c r="C750" s="1425"/>
      <c r="D750" s="1425"/>
      <c r="E750" s="579"/>
      <c r="F750" s="670" t="str">
        <f>IFERROR(VLOOKUP(A750,Factura1_0!$K$5:$K$234,1,0),"1")</f>
        <v>1</v>
      </c>
      <c r="G750" s="670">
        <f>IFERROR(VLOOKUP(A750,Boleta1_0!$K$5:$K$234,1,0),1)</f>
        <v>1</v>
      </c>
      <c r="H750" s="670">
        <f>IFERROR(VLOOKUP(A750,'Servicios Públicos1_0'!$K$5:$K$233,1,0),1)</f>
        <v>1</v>
      </c>
      <c r="I750" s="670">
        <f>IFERROR(VLOOKUP(A750,'Nota de Débito1_0'!$K$5:$K$234,1,0),1)</f>
        <v>1</v>
      </c>
      <c r="J750" s="670">
        <f>IFERROR(VLOOKUP(A750,'Nota de Crédito1_0'!$K$5:$K$234,1,0),1)</f>
        <v>1</v>
      </c>
      <c r="K750" s="670">
        <f>IFERROR(VLOOKUP(A750,Retenciones1_0!$K$5:$K$234,1,0),1)</f>
        <v>1</v>
      </c>
      <c r="L750" s="670" t="str">
        <f>IFERROR(VLOOKUP(A750,Percepciones1_0!$K$5:$K$234,1,0),1)</f>
        <v>2705</v>
      </c>
      <c r="M750" s="670">
        <f>IFERROR(VLOOKUP(A750,Guía1_0!$K$5:$K$235,1,0),1)</f>
        <v>1</v>
      </c>
      <c r="N750" s="670">
        <f>IFERROR(VLOOKUP(A750,'Resumen Diario1_1'!$K$5:$K$233,1,0),1)</f>
        <v>1</v>
      </c>
      <c r="O750" s="670">
        <f>IFERROR(VLOOKUP(A750,'Comunicación de Baja1_0'!$K$5:$K$233,1,0),1)</f>
        <v>1</v>
      </c>
      <c r="P750" s="670">
        <f>IFERROR(VLOOKUP(A750,'Resumen de reversiones1_0'!$K$5:$K$1000,1,0),1)</f>
        <v>1</v>
      </c>
      <c r="Q750" s="1404">
        <f>IFERROR(VLOOKUP(A750,Factura2_0!$N$5:$N$1045,1,0),1)</f>
        <v>1</v>
      </c>
      <c r="R750" s="670">
        <f>IFERROR(VLOOKUP($A750,Boleta2_0!$N$5:$N$1106,1,0),1)</f>
        <v>1</v>
      </c>
      <c r="S750" s="1404">
        <f>IFERROR(VLOOKUP($A750,'Servicios Públicos2_0'!$N$5:$N$405,1,0),1)</f>
        <v>1</v>
      </c>
      <c r="T750" s="670">
        <f>IFERROR(VLOOKUP($A750,NotaCredito2_0!$N$5:$N$256,1,0),1)</f>
        <v>1</v>
      </c>
      <c r="U750" s="670">
        <f>IFERROR(VLOOKUP($A750,NotaDebito2_0!$N$5:$N$253,1,0),1)</f>
        <v>1</v>
      </c>
      <c r="V750" s="670">
        <f>IFERROR(VLOOKUP($A750,General!$C$5:$C$233,1,0),1)</f>
        <v>1</v>
      </c>
      <c r="W750" s="670">
        <f>IFERROR(VLOOKUP($A750,Firma!$H$5:$H$233,1,0),1)</f>
        <v>1</v>
      </c>
      <c r="X750" s="425" t="s">
        <v>1701</v>
      </c>
      <c r="Y750" s="1477" t="str">
        <f t="shared" si="11"/>
        <v>2705</v>
      </c>
    </row>
    <row r="751" spans="1:25" customFormat="1">
      <c r="A751" s="1439" t="s">
        <v>1700</v>
      </c>
      <c r="B751" s="1425" t="s">
        <v>1080</v>
      </c>
      <c r="C751" s="1425"/>
      <c r="D751" s="1425"/>
      <c r="E751" s="579"/>
      <c r="F751" s="670" t="str">
        <f>IFERROR(VLOOKUP(A751,Factura1_0!$K$5:$K$234,1,0),"1")</f>
        <v>1</v>
      </c>
      <c r="G751" s="670">
        <f>IFERROR(VLOOKUP(A751,Boleta1_0!$K$5:$K$234,1,0),1)</f>
        <v>1</v>
      </c>
      <c r="H751" s="670">
        <f>IFERROR(VLOOKUP(A751,'Servicios Públicos1_0'!$K$5:$K$233,1,0),1)</f>
        <v>1</v>
      </c>
      <c r="I751" s="670">
        <f>IFERROR(VLOOKUP(A751,'Nota de Débito1_0'!$K$5:$K$234,1,0),1)</f>
        <v>1</v>
      </c>
      <c r="J751" s="670">
        <f>IFERROR(VLOOKUP(A751,'Nota de Crédito1_0'!$K$5:$K$234,1,0),1)</f>
        <v>1</v>
      </c>
      <c r="K751" s="670">
        <f>IFERROR(VLOOKUP(A751,Retenciones1_0!$K$5:$K$234,1,0),1)</f>
        <v>1</v>
      </c>
      <c r="L751" s="670">
        <f>IFERROR(VLOOKUP(A751,Percepciones1_0!$K$5:$K$234,1,0),1)</f>
        <v>1</v>
      </c>
      <c r="M751" s="670">
        <f>IFERROR(VLOOKUP(A751,Guía1_0!$K$5:$K$235,1,0),1)</f>
        <v>1</v>
      </c>
      <c r="N751" s="670">
        <f>IFERROR(VLOOKUP(A751,'Resumen Diario1_1'!$K$5:$K$233,1,0),1)</f>
        <v>1</v>
      </c>
      <c r="O751" s="670">
        <f>IFERROR(VLOOKUP(A751,'Comunicación de Baja1_0'!$K$5:$K$233,1,0),1)</f>
        <v>1</v>
      </c>
      <c r="P751" s="670">
        <f>IFERROR(VLOOKUP(A751,'Resumen de reversiones1_0'!$K$5:$K$1000,1,0),1)</f>
        <v>1</v>
      </c>
      <c r="Q751" s="1404">
        <f>IFERROR(VLOOKUP(A751,Factura2_0!$N$5:$N$1045,1,0),1)</f>
        <v>1</v>
      </c>
      <c r="R751" s="670">
        <f>IFERROR(VLOOKUP($A751,Boleta2_0!$N$5:$N$1106,1,0),1)</f>
        <v>1</v>
      </c>
      <c r="S751" s="1404">
        <f>IFERROR(VLOOKUP($A751,'Servicios Públicos2_0'!$N$5:$N$405,1,0),1)</f>
        <v>1</v>
      </c>
      <c r="T751" s="670">
        <f>IFERROR(VLOOKUP($A751,NotaCredito2_0!$N$5:$N$256,1,0),1)</f>
        <v>1</v>
      </c>
      <c r="U751" s="670">
        <f>IFERROR(VLOOKUP($A751,NotaDebito2_0!$N$5:$N$253,1,0),1)</f>
        <v>1</v>
      </c>
      <c r="V751" s="670">
        <f>IFERROR(VLOOKUP($A751,General!$C$5:$C$233,1,0),1)</f>
        <v>1</v>
      </c>
      <c r="W751" s="670">
        <f>IFERROR(VLOOKUP($A751,Firma!$H$5:$H$233,1,0),1)</f>
        <v>1</v>
      </c>
      <c r="X751" s="425" t="s">
        <v>1700</v>
      </c>
      <c r="Y751" s="1477" t="str">
        <f t="shared" si="11"/>
        <v/>
      </c>
    </row>
    <row r="752" spans="1:25" customFormat="1">
      <c r="A752" s="1439" t="s">
        <v>1699</v>
      </c>
      <c r="B752" s="1425" t="s">
        <v>1081</v>
      </c>
      <c r="C752" s="1425"/>
      <c r="D752" s="1425"/>
      <c r="E752" s="579"/>
      <c r="F752" s="670" t="str">
        <f>IFERROR(VLOOKUP(A752,Factura1_0!$K$5:$K$234,1,0),"1")</f>
        <v>1</v>
      </c>
      <c r="G752" s="670">
        <f>IFERROR(VLOOKUP(A752,Boleta1_0!$K$5:$K$234,1,0),1)</f>
        <v>1</v>
      </c>
      <c r="H752" s="670">
        <f>IFERROR(VLOOKUP(A752,'Servicios Públicos1_0'!$K$5:$K$233,1,0),1)</f>
        <v>1</v>
      </c>
      <c r="I752" s="670">
        <f>IFERROR(VLOOKUP(A752,'Nota de Débito1_0'!$K$5:$K$234,1,0),1)</f>
        <v>1</v>
      </c>
      <c r="J752" s="670">
        <f>IFERROR(VLOOKUP(A752,'Nota de Crédito1_0'!$K$5:$K$234,1,0),1)</f>
        <v>1</v>
      </c>
      <c r="K752" s="670">
        <f>IFERROR(VLOOKUP(A752,Retenciones1_0!$K$5:$K$234,1,0),1)</f>
        <v>1</v>
      </c>
      <c r="L752" s="670" t="str">
        <f>IFERROR(VLOOKUP(A752,Percepciones1_0!$K$5:$K$234,1,0),1)</f>
        <v>2707</v>
      </c>
      <c r="M752" s="670">
        <f>IFERROR(VLOOKUP(A752,Guía1_0!$K$5:$K$235,1,0),1)</f>
        <v>1</v>
      </c>
      <c r="N752" s="670">
        <f>IFERROR(VLOOKUP(A752,'Resumen Diario1_1'!$K$5:$K$233,1,0),1)</f>
        <v>1</v>
      </c>
      <c r="O752" s="670">
        <f>IFERROR(VLOOKUP(A752,'Comunicación de Baja1_0'!$K$5:$K$233,1,0),1)</f>
        <v>1</v>
      </c>
      <c r="P752" s="670">
        <f>IFERROR(VLOOKUP(A752,'Resumen de reversiones1_0'!$K$5:$K$1000,1,0),1)</f>
        <v>1</v>
      </c>
      <c r="Q752" s="1404">
        <f>IFERROR(VLOOKUP(A752,Factura2_0!$N$5:$N$1045,1,0),1)</f>
        <v>1</v>
      </c>
      <c r="R752" s="670">
        <f>IFERROR(VLOOKUP($A752,Boleta2_0!$N$5:$N$1106,1,0),1)</f>
        <v>1</v>
      </c>
      <c r="S752" s="1404">
        <f>IFERROR(VLOOKUP($A752,'Servicios Públicos2_0'!$N$5:$N$405,1,0),1)</f>
        <v>1</v>
      </c>
      <c r="T752" s="670">
        <f>IFERROR(VLOOKUP($A752,NotaCredito2_0!$N$5:$N$256,1,0),1)</f>
        <v>1</v>
      </c>
      <c r="U752" s="670">
        <f>IFERROR(VLOOKUP($A752,NotaDebito2_0!$N$5:$N$253,1,0),1)</f>
        <v>1</v>
      </c>
      <c r="V752" s="670">
        <f>IFERROR(VLOOKUP($A752,General!$C$5:$C$233,1,0),1)</f>
        <v>1</v>
      </c>
      <c r="W752" s="670">
        <f>IFERROR(VLOOKUP($A752,Firma!$H$5:$H$233,1,0),1)</f>
        <v>1</v>
      </c>
      <c r="X752" s="425" t="s">
        <v>1699</v>
      </c>
      <c r="Y752" s="1477" t="str">
        <f t="shared" si="11"/>
        <v>2707</v>
      </c>
    </row>
    <row r="753" spans="1:25" customFormat="1">
      <c r="A753" s="1439" t="s">
        <v>1698</v>
      </c>
      <c r="B753" s="1425" t="s">
        <v>1082</v>
      </c>
      <c r="C753" s="1425"/>
      <c r="D753" s="1425"/>
      <c r="E753" s="579"/>
      <c r="F753" s="670" t="str">
        <f>IFERROR(VLOOKUP(A753,Factura1_0!$K$5:$K$234,1,0),"1")</f>
        <v>1</v>
      </c>
      <c r="G753" s="670">
        <f>IFERROR(VLOOKUP(A753,Boleta1_0!$K$5:$K$234,1,0),1)</f>
        <v>1</v>
      </c>
      <c r="H753" s="670">
        <f>IFERROR(VLOOKUP(A753,'Servicios Públicos1_0'!$K$5:$K$233,1,0),1)</f>
        <v>1</v>
      </c>
      <c r="I753" s="670">
        <f>IFERROR(VLOOKUP(A753,'Nota de Débito1_0'!$K$5:$K$234,1,0),1)</f>
        <v>1</v>
      </c>
      <c r="J753" s="670">
        <f>IFERROR(VLOOKUP(A753,'Nota de Crédito1_0'!$K$5:$K$234,1,0),1)</f>
        <v>1</v>
      </c>
      <c r="K753" s="670">
        <f>IFERROR(VLOOKUP(A753,Retenciones1_0!$K$5:$K$234,1,0),1)</f>
        <v>1</v>
      </c>
      <c r="L753" s="670">
        <f>IFERROR(VLOOKUP(A753,Percepciones1_0!$K$5:$K$234,1,0),1)</f>
        <v>1</v>
      </c>
      <c r="M753" s="670">
        <f>IFERROR(VLOOKUP(A753,Guía1_0!$K$5:$K$235,1,0),1)</f>
        <v>1</v>
      </c>
      <c r="N753" s="670">
        <f>IFERROR(VLOOKUP(A753,'Resumen Diario1_1'!$K$5:$K$233,1,0),1)</f>
        <v>1</v>
      </c>
      <c r="O753" s="670">
        <f>IFERROR(VLOOKUP(A753,'Comunicación de Baja1_0'!$K$5:$K$233,1,0),1)</f>
        <v>1</v>
      </c>
      <c r="P753" s="670">
        <f>IFERROR(VLOOKUP(A753,'Resumen de reversiones1_0'!$K$5:$K$1000,1,0),1)</f>
        <v>1</v>
      </c>
      <c r="Q753" s="1404">
        <f>IFERROR(VLOOKUP(A753,Factura2_0!$N$5:$N$1045,1,0),1)</f>
        <v>1</v>
      </c>
      <c r="R753" s="670">
        <f>IFERROR(VLOOKUP($A753,Boleta2_0!$N$5:$N$1106,1,0),1)</f>
        <v>1</v>
      </c>
      <c r="S753" s="1404">
        <f>IFERROR(VLOOKUP($A753,'Servicios Públicos2_0'!$N$5:$N$405,1,0),1)</f>
        <v>1</v>
      </c>
      <c r="T753" s="670">
        <f>IFERROR(VLOOKUP($A753,NotaCredito2_0!$N$5:$N$256,1,0),1)</f>
        <v>1</v>
      </c>
      <c r="U753" s="670">
        <f>IFERROR(VLOOKUP($A753,NotaDebito2_0!$N$5:$N$253,1,0),1)</f>
        <v>1</v>
      </c>
      <c r="V753" s="670">
        <f>IFERROR(VLOOKUP($A753,General!$C$5:$C$233,1,0),1)</f>
        <v>1</v>
      </c>
      <c r="W753" s="670">
        <f>IFERROR(VLOOKUP($A753,Firma!$H$5:$H$233,1,0),1)</f>
        <v>1</v>
      </c>
      <c r="X753" s="425" t="s">
        <v>1698</v>
      </c>
      <c r="Y753" s="1477" t="str">
        <f t="shared" si="11"/>
        <v/>
      </c>
    </row>
    <row r="754" spans="1:25" customFormat="1">
      <c r="A754" s="1439" t="s">
        <v>1697</v>
      </c>
      <c r="B754" s="1425" t="s">
        <v>1083</v>
      </c>
      <c r="C754" s="1425"/>
      <c r="D754" s="1425"/>
      <c r="E754" s="579"/>
      <c r="F754" s="670" t="str">
        <f>IFERROR(VLOOKUP(A754,Factura1_0!$K$5:$K$234,1,0),"1")</f>
        <v>1</v>
      </c>
      <c r="G754" s="670">
        <f>IFERROR(VLOOKUP(A754,Boleta1_0!$K$5:$K$234,1,0),1)</f>
        <v>1</v>
      </c>
      <c r="H754" s="670">
        <f>IFERROR(VLOOKUP(A754,'Servicios Públicos1_0'!$K$5:$K$233,1,0),1)</f>
        <v>1</v>
      </c>
      <c r="I754" s="670">
        <f>IFERROR(VLOOKUP(A754,'Nota de Débito1_0'!$K$5:$K$234,1,0),1)</f>
        <v>1</v>
      </c>
      <c r="J754" s="670">
        <f>IFERROR(VLOOKUP(A754,'Nota de Crédito1_0'!$K$5:$K$234,1,0),1)</f>
        <v>1</v>
      </c>
      <c r="K754" s="670">
        <f>IFERROR(VLOOKUP(A754,Retenciones1_0!$K$5:$K$234,1,0),1)</f>
        <v>1</v>
      </c>
      <c r="L754" s="670">
        <f>IFERROR(VLOOKUP(A754,Percepciones1_0!$K$5:$K$234,1,0),1)</f>
        <v>1</v>
      </c>
      <c r="M754" s="670">
        <f>IFERROR(VLOOKUP(A754,Guía1_0!$K$5:$K$235,1,0),1)</f>
        <v>1</v>
      </c>
      <c r="N754" s="670">
        <f>IFERROR(VLOOKUP(A754,'Resumen Diario1_1'!$K$5:$K$233,1,0),1)</f>
        <v>1</v>
      </c>
      <c r="O754" s="670">
        <f>IFERROR(VLOOKUP(A754,'Comunicación de Baja1_0'!$K$5:$K$233,1,0),1)</f>
        <v>1</v>
      </c>
      <c r="P754" s="670">
        <f>IFERROR(VLOOKUP(A754,'Resumen de reversiones1_0'!$K$5:$K$1000,1,0),1)</f>
        <v>1</v>
      </c>
      <c r="Q754" s="1404">
        <f>IFERROR(VLOOKUP(A754,Factura2_0!$N$5:$N$1045,1,0),1)</f>
        <v>1</v>
      </c>
      <c r="R754" s="670">
        <f>IFERROR(VLOOKUP($A754,Boleta2_0!$N$5:$N$1106,1,0),1)</f>
        <v>1</v>
      </c>
      <c r="S754" s="1404">
        <f>IFERROR(VLOOKUP($A754,'Servicios Públicos2_0'!$N$5:$N$405,1,0),1)</f>
        <v>1</v>
      </c>
      <c r="T754" s="670">
        <f>IFERROR(VLOOKUP($A754,NotaCredito2_0!$N$5:$N$256,1,0),1)</f>
        <v>1</v>
      </c>
      <c r="U754" s="670">
        <f>IFERROR(VLOOKUP($A754,NotaDebito2_0!$N$5:$N$253,1,0),1)</f>
        <v>1</v>
      </c>
      <c r="V754" s="670">
        <f>IFERROR(VLOOKUP($A754,General!$C$5:$C$233,1,0),1)</f>
        <v>1</v>
      </c>
      <c r="W754" s="670">
        <f>IFERROR(VLOOKUP($A754,Firma!$H$5:$H$233,1,0),1)</f>
        <v>1</v>
      </c>
      <c r="X754" s="425" t="s">
        <v>1697</v>
      </c>
      <c r="Y754" s="1477" t="str">
        <f t="shared" si="11"/>
        <v/>
      </c>
    </row>
    <row r="755" spans="1:25" customFormat="1">
      <c r="A755" s="1439" t="s">
        <v>1696</v>
      </c>
      <c r="B755" s="1425" t="s">
        <v>1084</v>
      </c>
      <c r="C755" s="1425"/>
      <c r="D755" s="1425"/>
      <c r="E755" s="579"/>
      <c r="F755" s="670" t="str">
        <f>IFERROR(VLOOKUP(A755,Factura1_0!$K$5:$K$234,1,0),"1")</f>
        <v>1</v>
      </c>
      <c r="G755" s="670">
        <f>IFERROR(VLOOKUP(A755,Boleta1_0!$K$5:$K$234,1,0),1)</f>
        <v>1</v>
      </c>
      <c r="H755" s="670">
        <f>IFERROR(VLOOKUP(A755,'Servicios Públicos1_0'!$K$5:$K$233,1,0),1)</f>
        <v>1</v>
      </c>
      <c r="I755" s="670">
        <f>IFERROR(VLOOKUP(A755,'Nota de Débito1_0'!$K$5:$K$234,1,0),1)</f>
        <v>1</v>
      </c>
      <c r="J755" s="670">
        <f>IFERROR(VLOOKUP(A755,'Nota de Crédito1_0'!$K$5:$K$234,1,0),1)</f>
        <v>1</v>
      </c>
      <c r="K755" s="670">
        <f>IFERROR(VLOOKUP(A755,Retenciones1_0!$K$5:$K$234,1,0),1)</f>
        <v>1</v>
      </c>
      <c r="L755" s="670">
        <f>IFERROR(VLOOKUP(A755,Percepciones1_0!$K$5:$K$234,1,0),1)</f>
        <v>1</v>
      </c>
      <c r="M755" s="670">
        <f>IFERROR(VLOOKUP(A755,Guía1_0!$K$5:$K$235,1,0),1)</f>
        <v>1</v>
      </c>
      <c r="N755" s="670">
        <f>IFERROR(VLOOKUP(A755,'Resumen Diario1_1'!$K$5:$K$233,1,0),1)</f>
        <v>1</v>
      </c>
      <c r="O755" s="670">
        <f>IFERROR(VLOOKUP(A755,'Comunicación de Baja1_0'!$K$5:$K$233,1,0),1)</f>
        <v>1</v>
      </c>
      <c r="P755" s="670">
        <f>IFERROR(VLOOKUP(A755,'Resumen de reversiones1_0'!$K$5:$K$1000,1,0),1)</f>
        <v>1</v>
      </c>
      <c r="Q755" s="1404">
        <f>IFERROR(VLOOKUP(A755,Factura2_0!$N$5:$N$1045,1,0),1)</f>
        <v>1</v>
      </c>
      <c r="R755" s="670">
        <f>IFERROR(VLOOKUP($A755,Boleta2_0!$N$5:$N$1106,1,0),1)</f>
        <v>1</v>
      </c>
      <c r="S755" s="1404">
        <f>IFERROR(VLOOKUP($A755,'Servicios Públicos2_0'!$N$5:$N$405,1,0),1)</f>
        <v>1</v>
      </c>
      <c r="T755" s="670">
        <f>IFERROR(VLOOKUP($A755,NotaCredito2_0!$N$5:$N$256,1,0),1)</f>
        <v>1</v>
      </c>
      <c r="U755" s="670">
        <f>IFERROR(VLOOKUP($A755,NotaDebito2_0!$N$5:$N$253,1,0),1)</f>
        <v>1</v>
      </c>
      <c r="V755" s="670">
        <f>IFERROR(VLOOKUP($A755,General!$C$5:$C$233,1,0),1)</f>
        <v>1</v>
      </c>
      <c r="W755" s="670">
        <f>IFERROR(VLOOKUP($A755,Firma!$H$5:$H$233,1,0),1)</f>
        <v>1</v>
      </c>
      <c r="X755" s="425" t="s">
        <v>1696</v>
      </c>
      <c r="Y755" s="1477" t="str">
        <f t="shared" si="11"/>
        <v/>
      </c>
    </row>
    <row r="756" spans="1:25" customFormat="1">
      <c r="A756" s="1439" t="s">
        <v>1695</v>
      </c>
      <c r="B756" s="1425" t="s">
        <v>1085</v>
      </c>
      <c r="C756" s="1425"/>
      <c r="D756" s="1425"/>
      <c r="E756" s="579"/>
      <c r="F756" s="670" t="str">
        <f>IFERROR(VLOOKUP(A756,Factura1_0!$K$5:$K$234,1,0),"1")</f>
        <v>1</v>
      </c>
      <c r="G756" s="670">
        <f>IFERROR(VLOOKUP(A756,Boleta1_0!$K$5:$K$234,1,0),1)</f>
        <v>1</v>
      </c>
      <c r="H756" s="670">
        <f>IFERROR(VLOOKUP(A756,'Servicios Públicos1_0'!$K$5:$K$233,1,0),1)</f>
        <v>1</v>
      </c>
      <c r="I756" s="670">
        <f>IFERROR(VLOOKUP(A756,'Nota de Débito1_0'!$K$5:$K$234,1,0),1)</f>
        <v>1</v>
      </c>
      <c r="J756" s="670">
        <f>IFERROR(VLOOKUP(A756,'Nota de Crédito1_0'!$K$5:$K$234,1,0),1)</f>
        <v>1</v>
      </c>
      <c r="K756" s="670">
        <f>IFERROR(VLOOKUP(A756,Retenciones1_0!$K$5:$K$234,1,0),1)</f>
        <v>1</v>
      </c>
      <c r="L756" s="670" t="str">
        <f>IFERROR(VLOOKUP(A756,Percepciones1_0!$K$5:$K$234,1,0),1)</f>
        <v>2711</v>
      </c>
      <c r="M756" s="670">
        <f>IFERROR(VLOOKUP(A756,Guía1_0!$K$5:$K$235,1,0),1)</f>
        <v>1</v>
      </c>
      <c r="N756" s="670">
        <f>IFERROR(VLOOKUP(A756,'Resumen Diario1_1'!$K$5:$K$233,1,0),1)</f>
        <v>1</v>
      </c>
      <c r="O756" s="670">
        <f>IFERROR(VLOOKUP(A756,'Comunicación de Baja1_0'!$K$5:$K$233,1,0),1)</f>
        <v>1</v>
      </c>
      <c r="P756" s="670">
        <f>IFERROR(VLOOKUP(A756,'Resumen de reversiones1_0'!$K$5:$K$1000,1,0),1)</f>
        <v>1</v>
      </c>
      <c r="Q756" s="1404">
        <f>IFERROR(VLOOKUP(A756,Factura2_0!$N$5:$N$1045,1,0),1)</f>
        <v>1</v>
      </c>
      <c r="R756" s="670">
        <f>IFERROR(VLOOKUP($A756,Boleta2_0!$N$5:$N$1106,1,0),1)</f>
        <v>1</v>
      </c>
      <c r="S756" s="1404">
        <f>IFERROR(VLOOKUP($A756,'Servicios Públicos2_0'!$N$5:$N$405,1,0),1)</f>
        <v>1</v>
      </c>
      <c r="T756" s="670">
        <f>IFERROR(VLOOKUP($A756,NotaCredito2_0!$N$5:$N$256,1,0),1)</f>
        <v>1</v>
      </c>
      <c r="U756" s="670">
        <f>IFERROR(VLOOKUP($A756,NotaDebito2_0!$N$5:$N$253,1,0),1)</f>
        <v>1</v>
      </c>
      <c r="V756" s="670">
        <f>IFERROR(VLOOKUP($A756,General!$C$5:$C$233,1,0),1)</f>
        <v>1</v>
      </c>
      <c r="W756" s="670">
        <f>IFERROR(VLOOKUP($A756,Firma!$H$5:$H$233,1,0),1)</f>
        <v>1</v>
      </c>
      <c r="X756" s="425" t="s">
        <v>1695</v>
      </c>
      <c r="Y756" s="1477" t="str">
        <f t="shared" si="11"/>
        <v>2711</v>
      </c>
    </row>
    <row r="757" spans="1:25" customFormat="1">
      <c r="A757" s="1439" t="s">
        <v>1694</v>
      </c>
      <c r="B757" s="1425" t="s">
        <v>1086</v>
      </c>
      <c r="C757" s="1425"/>
      <c r="D757" s="1425"/>
      <c r="E757" s="579"/>
      <c r="F757" s="670" t="str">
        <f>IFERROR(VLOOKUP(A757,Factura1_0!$K$5:$K$234,1,0),"1")</f>
        <v>1</v>
      </c>
      <c r="G757" s="670">
        <f>IFERROR(VLOOKUP(A757,Boleta1_0!$K$5:$K$234,1,0),1)</f>
        <v>1</v>
      </c>
      <c r="H757" s="670">
        <f>IFERROR(VLOOKUP(A757,'Servicios Públicos1_0'!$K$5:$K$233,1,0),1)</f>
        <v>1</v>
      </c>
      <c r="I757" s="670">
        <f>IFERROR(VLOOKUP(A757,'Nota de Débito1_0'!$K$5:$K$234,1,0),1)</f>
        <v>1</v>
      </c>
      <c r="J757" s="670">
        <f>IFERROR(VLOOKUP(A757,'Nota de Crédito1_0'!$K$5:$K$234,1,0),1)</f>
        <v>1</v>
      </c>
      <c r="K757" s="670">
        <f>IFERROR(VLOOKUP(A757,Retenciones1_0!$K$5:$K$234,1,0),1)</f>
        <v>1</v>
      </c>
      <c r="L757" s="670">
        <f>IFERROR(VLOOKUP(A757,Percepciones1_0!$K$5:$K$234,1,0),1)</f>
        <v>1</v>
      </c>
      <c r="M757" s="670">
        <f>IFERROR(VLOOKUP(A757,Guía1_0!$K$5:$K$235,1,0),1)</f>
        <v>1</v>
      </c>
      <c r="N757" s="670">
        <f>IFERROR(VLOOKUP(A757,'Resumen Diario1_1'!$K$5:$K$233,1,0),1)</f>
        <v>1</v>
      </c>
      <c r="O757" s="670">
        <f>IFERROR(VLOOKUP(A757,'Comunicación de Baja1_0'!$K$5:$K$233,1,0),1)</f>
        <v>1</v>
      </c>
      <c r="P757" s="670">
        <f>IFERROR(VLOOKUP(A757,'Resumen de reversiones1_0'!$K$5:$K$1000,1,0),1)</f>
        <v>1</v>
      </c>
      <c r="Q757" s="1404">
        <f>IFERROR(VLOOKUP(A757,Factura2_0!$N$5:$N$1045,1,0),1)</f>
        <v>1</v>
      </c>
      <c r="R757" s="670">
        <f>IFERROR(VLOOKUP($A757,Boleta2_0!$N$5:$N$1106,1,0),1)</f>
        <v>1</v>
      </c>
      <c r="S757" s="1404">
        <f>IFERROR(VLOOKUP($A757,'Servicios Públicos2_0'!$N$5:$N$405,1,0),1)</f>
        <v>1</v>
      </c>
      <c r="T757" s="670">
        <f>IFERROR(VLOOKUP($A757,NotaCredito2_0!$N$5:$N$256,1,0),1)</f>
        <v>1</v>
      </c>
      <c r="U757" s="670">
        <f>IFERROR(VLOOKUP($A757,NotaDebito2_0!$N$5:$N$253,1,0),1)</f>
        <v>1</v>
      </c>
      <c r="V757" s="670">
        <f>IFERROR(VLOOKUP($A757,General!$C$5:$C$233,1,0),1)</f>
        <v>1</v>
      </c>
      <c r="W757" s="670">
        <f>IFERROR(VLOOKUP($A757,Firma!$H$5:$H$233,1,0),1)</f>
        <v>1</v>
      </c>
      <c r="X757" s="425" t="s">
        <v>1694</v>
      </c>
      <c r="Y757" s="1477" t="str">
        <f t="shared" si="11"/>
        <v/>
      </c>
    </row>
    <row r="758" spans="1:25" customFormat="1">
      <c r="A758" s="1439" t="s">
        <v>1693</v>
      </c>
      <c r="B758" s="1425" t="s">
        <v>1087</v>
      </c>
      <c r="C758" s="1425"/>
      <c r="D758" s="1425"/>
      <c r="E758" s="579"/>
      <c r="F758" s="670" t="str">
        <f>IFERROR(VLOOKUP(A758,Factura1_0!$K$5:$K$234,1,0),"1")</f>
        <v>1</v>
      </c>
      <c r="G758" s="670">
        <f>IFERROR(VLOOKUP(A758,Boleta1_0!$K$5:$K$234,1,0),1)</f>
        <v>1</v>
      </c>
      <c r="H758" s="670">
        <f>IFERROR(VLOOKUP(A758,'Servicios Públicos1_0'!$K$5:$K$233,1,0),1)</f>
        <v>1</v>
      </c>
      <c r="I758" s="670">
        <f>IFERROR(VLOOKUP(A758,'Nota de Débito1_0'!$K$5:$K$234,1,0),1)</f>
        <v>1</v>
      </c>
      <c r="J758" s="670">
        <f>IFERROR(VLOOKUP(A758,'Nota de Crédito1_0'!$K$5:$K$234,1,0),1)</f>
        <v>1</v>
      </c>
      <c r="K758" s="670">
        <f>IFERROR(VLOOKUP(A758,Retenciones1_0!$K$5:$K$234,1,0),1)</f>
        <v>1</v>
      </c>
      <c r="L758" s="670" t="str">
        <f>IFERROR(VLOOKUP(A758,Percepciones1_0!$K$5:$K$234,1,0),1)</f>
        <v>2713</v>
      </c>
      <c r="M758" s="670">
        <f>IFERROR(VLOOKUP(A758,Guía1_0!$K$5:$K$235,1,0),1)</f>
        <v>1</v>
      </c>
      <c r="N758" s="670">
        <f>IFERROR(VLOOKUP(A758,'Resumen Diario1_1'!$K$5:$K$233,1,0),1)</f>
        <v>1</v>
      </c>
      <c r="O758" s="670">
        <f>IFERROR(VLOOKUP(A758,'Comunicación de Baja1_0'!$K$5:$K$233,1,0),1)</f>
        <v>1</v>
      </c>
      <c r="P758" s="670">
        <f>IFERROR(VLOOKUP(A758,'Resumen de reversiones1_0'!$K$5:$K$1000,1,0),1)</f>
        <v>1</v>
      </c>
      <c r="Q758" s="1404">
        <f>IFERROR(VLOOKUP(A758,Factura2_0!$N$5:$N$1045,1,0),1)</f>
        <v>1</v>
      </c>
      <c r="R758" s="670">
        <f>IFERROR(VLOOKUP($A758,Boleta2_0!$N$5:$N$1106,1,0),1)</f>
        <v>1</v>
      </c>
      <c r="S758" s="1404">
        <f>IFERROR(VLOOKUP($A758,'Servicios Públicos2_0'!$N$5:$N$405,1,0),1)</f>
        <v>1</v>
      </c>
      <c r="T758" s="670">
        <f>IFERROR(VLOOKUP($A758,NotaCredito2_0!$N$5:$N$256,1,0),1)</f>
        <v>1</v>
      </c>
      <c r="U758" s="670">
        <f>IFERROR(VLOOKUP($A758,NotaDebito2_0!$N$5:$N$253,1,0),1)</f>
        <v>1</v>
      </c>
      <c r="V758" s="670">
        <f>IFERROR(VLOOKUP($A758,General!$C$5:$C$233,1,0),1)</f>
        <v>1</v>
      </c>
      <c r="W758" s="670">
        <f>IFERROR(VLOOKUP($A758,Firma!$H$5:$H$233,1,0),1)</f>
        <v>1</v>
      </c>
      <c r="X758" s="425" t="s">
        <v>1693</v>
      </c>
      <c r="Y758" s="1477" t="str">
        <f t="shared" si="11"/>
        <v>2713</v>
      </c>
    </row>
    <row r="759" spans="1:25" customFormat="1">
      <c r="A759" s="1439" t="s">
        <v>1692</v>
      </c>
      <c r="B759" s="1425" t="s">
        <v>1004</v>
      </c>
      <c r="C759" s="1425"/>
      <c r="D759" s="1425"/>
      <c r="E759" s="579"/>
      <c r="F759" s="670" t="str">
        <f>IFERROR(VLOOKUP(A759,Factura1_0!$K$5:$K$234,1,0),"1")</f>
        <v>1</v>
      </c>
      <c r="G759" s="670">
        <f>IFERROR(VLOOKUP(A759,Boleta1_0!$K$5:$K$234,1,0),1)</f>
        <v>1</v>
      </c>
      <c r="H759" s="670">
        <f>IFERROR(VLOOKUP(A759,'Servicios Públicos1_0'!$K$5:$K$233,1,0),1)</f>
        <v>1</v>
      </c>
      <c r="I759" s="670">
        <f>IFERROR(VLOOKUP(A759,'Nota de Débito1_0'!$K$5:$K$234,1,0),1)</f>
        <v>1</v>
      </c>
      <c r="J759" s="670">
        <f>IFERROR(VLOOKUP(A759,'Nota de Crédito1_0'!$K$5:$K$234,1,0),1)</f>
        <v>1</v>
      </c>
      <c r="K759" s="670">
        <f>IFERROR(VLOOKUP(A759,Retenciones1_0!$K$5:$K$234,1,0),1)</f>
        <v>1</v>
      </c>
      <c r="L759" s="670">
        <f>IFERROR(VLOOKUP(A759,Percepciones1_0!$K$5:$K$234,1,0),1)</f>
        <v>1</v>
      </c>
      <c r="M759" s="670">
        <f>IFERROR(VLOOKUP(A759,Guía1_0!$K$5:$K$235,1,0),1)</f>
        <v>1</v>
      </c>
      <c r="N759" s="670">
        <f>IFERROR(VLOOKUP(A759,'Resumen Diario1_1'!$K$5:$K$233,1,0),1)</f>
        <v>1</v>
      </c>
      <c r="O759" s="670">
        <f>IFERROR(VLOOKUP(A759,'Comunicación de Baja1_0'!$K$5:$K$233,1,0),1)</f>
        <v>1</v>
      </c>
      <c r="P759" s="670">
        <f>IFERROR(VLOOKUP(A759,'Resumen de reversiones1_0'!$K$5:$K$1000,1,0),1)</f>
        <v>1</v>
      </c>
      <c r="Q759" s="1404">
        <f>IFERROR(VLOOKUP(A759,Factura2_0!$N$5:$N$1045,1,0),1)</f>
        <v>1</v>
      </c>
      <c r="R759" s="670">
        <f>IFERROR(VLOOKUP($A759,Boleta2_0!$N$5:$N$1106,1,0),1)</f>
        <v>1</v>
      </c>
      <c r="S759" s="1404">
        <f>IFERROR(VLOOKUP($A759,'Servicios Públicos2_0'!$N$5:$N$405,1,0),1)</f>
        <v>1</v>
      </c>
      <c r="T759" s="670">
        <f>IFERROR(VLOOKUP($A759,NotaCredito2_0!$N$5:$N$256,1,0),1)</f>
        <v>1</v>
      </c>
      <c r="U759" s="670">
        <f>IFERROR(VLOOKUP($A759,NotaDebito2_0!$N$5:$N$253,1,0),1)</f>
        <v>1</v>
      </c>
      <c r="V759" s="670">
        <f>IFERROR(VLOOKUP($A759,General!$C$5:$C$233,1,0),1)</f>
        <v>1</v>
      </c>
      <c r="W759" s="670">
        <f>IFERROR(VLOOKUP($A759,Firma!$H$5:$H$233,1,0),1)</f>
        <v>1</v>
      </c>
      <c r="X759" s="425" t="s">
        <v>1692</v>
      </c>
      <c r="Y759" s="1477" t="str">
        <f t="shared" si="11"/>
        <v/>
      </c>
    </row>
    <row r="760" spans="1:25" customFormat="1">
      <c r="A760" s="1439" t="s">
        <v>1691</v>
      </c>
      <c r="B760" s="1425" t="s">
        <v>1006</v>
      </c>
      <c r="C760" s="1425"/>
      <c r="D760" s="1425"/>
      <c r="E760" s="579"/>
      <c r="F760" s="670" t="str">
        <f>IFERROR(VLOOKUP(A760,Factura1_0!$K$5:$K$234,1,0),"1")</f>
        <v>1</v>
      </c>
      <c r="G760" s="670">
        <f>IFERROR(VLOOKUP(A760,Boleta1_0!$K$5:$K$234,1,0),1)</f>
        <v>1</v>
      </c>
      <c r="H760" s="670">
        <f>IFERROR(VLOOKUP(A760,'Servicios Públicos1_0'!$K$5:$K$233,1,0),1)</f>
        <v>1</v>
      </c>
      <c r="I760" s="670">
        <f>IFERROR(VLOOKUP(A760,'Nota de Débito1_0'!$K$5:$K$234,1,0),1)</f>
        <v>1</v>
      </c>
      <c r="J760" s="670">
        <f>IFERROR(VLOOKUP(A760,'Nota de Crédito1_0'!$K$5:$K$234,1,0),1)</f>
        <v>1</v>
      </c>
      <c r="K760" s="670" t="str">
        <f>IFERROR(VLOOKUP(A760,Retenciones1_0!$K$5:$K$234,1,0),1)</f>
        <v>2715</v>
      </c>
      <c r="L760" s="670" t="str">
        <f>IFERROR(VLOOKUP(A760,Percepciones1_0!$K$5:$K$234,1,0),1)</f>
        <v>2715</v>
      </c>
      <c r="M760" s="670">
        <f>IFERROR(VLOOKUP(A760,Guía1_0!$K$5:$K$235,1,0),1)</f>
        <v>1</v>
      </c>
      <c r="N760" s="670">
        <f>IFERROR(VLOOKUP(A760,'Resumen Diario1_1'!$K$5:$K$233,1,0),1)</f>
        <v>1</v>
      </c>
      <c r="O760" s="670">
        <f>IFERROR(VLOOKUP(A760,'Comunicación de Baja1_0'!$K$5:$K$233,1,0),1)</f>
        <v>1</v>
      </c>
      <c r="P760" s="670">
        <f>IFERROR(VLOOKUP(A760,'Resumen de reversiones1_0'!$K$5:$K$1000,1,0),1)</f>
        <v>1</v>
      </c>
      <c r="Q760" s="1404">
        <f>IFERROR(VLOOKUP(A760,Factura2_0!$N$5:$N$1045,1,0),1)</f>
        <v>1</v>
      </c>
      <c r="R760" s="670">
        <f>IFERROR(VLOOKUP($A760,Boleta2_0!$N$5:$N$1106,1,0),1)</f>
        <v>1</v>
      </c>
      <c r="S760" s="1404">
        <f>IFERROR(VLOOKUP($A760,'Servicios Públicos2_0'!$N$5:$N$405,1,0),1)</f>
        <v>1</v>
      </c>
      <c r="T760" s="670">
        <f>IFERROR(VLOOKUP($A760,NotaCredito2_0!$N$5:$N$256,1,0),1)</f>
        <v>1</v>
      </c>
      <c r="U760" s="670">
        <f>IFERROR(VLOOKUP($A760,NotaDebito2_0!$N$5:$N$253,1,0),1)</f>
        <v>1</v>
      </c>
      <c r="V760" s="670">
        <f>IFERROR(VLOOKUP($A760,General!$C$5:$C$233,1,0),1)</f>
        <v>1</v>
      </c>
      <c r="W760" s="670">
        <f>IFERROR(VLOOKUP($A760,Firma!$H$5:$H$233,1,0),1)</f>
        <v>1</v>
      </c>
      <c r="X760" s="425" t="s">
        <v>1691</v>
      </c>
      <c r="Y760" s="1477" t="str">
        <f t="shared" si="11"/>
        <v>2715</v>
      </c>
    </row>
    <row r="761" spans="1:25" customFormat="1">
      <c r="A761" s="1439" t="s">
        <v>1690</v>
      </c>
      <c r="B761" s="1425" t="s">
        <v>1007</v>
      </c>
      <c r="C761" s="1425"/>
      <c r="D761" s="1425"/>
      <c r="E761" s="579"/>
      <c r="F761" s="670" t="str">
        <f>IFERROR(VLOOKUP(A761,Factura1_0!$K$5:$K$234,1,0),"1")</f>
        <v>1</v>
      </c>
      <c r="G761" s="670">
        <f>IFERROR(VLOOKUP(A761,Boleta1_0!$K$5:$K$234,1,0),1)</f>
        <v>1</v>
      </c>
      <c r="H761" s="670">
        <f>IFERROR(VLOOKUP(A761,'Servicios Públicos1_0'!$K$5:$K$233,1,0),1)</f>
        <v>1</v>
      </c>
      <c r="I761" s="670">
        <f>IFERROR(VLOOKUP(A761,'Nota de Débito1_0'!$K$5:$K$234,1,0),1)</f>
        <v>1</v>
      </c>
      <c r="J761" s="670">
        <f>IFERROR(VLOOKUP(A761,'Nota de Crédito1_0'!$K$5:$K$234,1,0),1)</f>
        <v>1</v>
      </c>
      <c r="K761" s="670" t="str">
        <f>IFERROR(VLOOKUP(A761,Retenciones1_0!$K$5:$K$234,1,0),1)</f>
        <v>2716</v>
      </c>
      <c r="L761" s="670" t="str">
        <f>IFERROR(VLOOKUP(A761,Percepciones1_0!$K$5:$K$234,1,0),1)</f>
        <v>2716</v>
      </c>
      <c r="M761" s="670">
        <f>IFERROR(VLOOKUP(A761,Guía1_0!$K$5:$K$235,1,0),1)</f>
        <v>1</v>
      </c>
      <c r="N761" s="670">
        <f>IFERROR(VLOOKUP(A761,'Resumen Diario1_1'!$K$5:$K$233,1,0),1)</f>
        <v>1</v>
      </c>
      <c r="O761" s="670">
        <f>IFERROR(VLOOKUP(A761,'Comunicación de Baja1_0'!$K$5:$K$233,1,0),1)</f>
        <v>1</v>
      </c>
      <c r="P761" s="670">
        <f>IFERROR(VLOOKUP(A761,'Resumen de reversiones1_0'!$K$5:$K$1000,1,0),1)</f>
        <v>1</v>
      </c>
      <c r="Q761" s="1404">
        <f>IFERROR(VLOOKUP(A761,Factura2_0!$N$5:$N$1045,1,0),1)</f>
        <v>1</v>
      </c>
      <c r="R761" s="670">
        <f>IFERROR(VLOOKUP($A761,Boleta2_0!$N$5:$N$1106,1,0),1)</f>
        <v>1</v>
      </c>
      <c r="S761" s="1404">
        <f>IFERROR(VLOOKUP($A761,'Servicios Públicos2_0'!$N$5:$N$405,1,0),1)</f>
        <v>1</v>
      </c>
      <c r="T761" s="670">
        <f>IFERROR(VLOOKUP($A761,NotaCredito2_0!$N$5:$N$256,1,0),1)</f>
        <v>1</v>
      </c>
      <c r="U761" s="670">
        <f>IFERROR(VLOOKUP($A761,NotaDebito2_0!$N$5:$N$253,1,0),1)</f>
        <v>1</v>
      </c>
      <c r="V761" s="670">
        <f>IFERROR(VLOOKUP($A761,General!$C$5:$C$233,1,0),1)</f>
        <v>1</v>
      </c>
      <c r="W761" s="670">
        <f>IFERROR(VLOOKUP($A761,Firma!$H$5:$H$233,1,0),1)</f>
        <v>1</v>
      </c>
      <c r="X761" s="425" t="s">
        <v>1690</v>
      </c>
      <c r="Y761" s="1477" t="str">
        <f t="shared" si="11"/>
        <v>2716</v>
      </c>
    </row>
    <row r="762" spans="1:25" customFormat="1">
      <c r="A762" s="1439" t="s">
        <v>1689</v>
      </c>
      <c r="B762" s="1425" t="s">
        <v>1008</v>
      </c>
      <c r="C762" s="1425"/>
      <c r="D762" s="1425"/>
      <c r="E762" s="579"/>
      <c r="F762" s="670" t="str">
        <f>IFERROR(VLOOKUP(A762,Factura1_0!$K$5:$K$234,1,0),"1")</f>
        <v>1</v>
      </c>
      <c r="G762" s="670">
        <f>IFERROR(VLOOKUP(A762,Boleta1_0!$K$5:$K$234,1,0),1)</f>
        <v>1</v>
      </c>
      <c r="H762" s="670">
        <f>IFERROR(VLOOKUP(A762,'Servicios Públicos1_0'!$K$5:$K$233,1,0),1)</f>
        <v>1</v>
      </c>
      <c r="I762" s="670">
        <f>IFERROR(VLOOKUP(A762,'Nota de Débito1_0'!$K$5:$K$234,1,0),1)</f>
        <v>1</v>
      </c>
      <c r="J762" s="670">
        <f>IFERROR(VLOOKUP(A762,'Nota de Crédito1_0'!$K$5:$K$234,1,0),1)</f>
        <v>1</v>
      </c>
      <c r="K762" s="670">
        <f>IFERROR(VLOOKUP(A762,Retenciones1_0!$K$5:$K$234,1,0),1)</f>
        <v>1</v>
      </c>
      <c r="L762" s="670">
        <f>IFERROR(VLOOKUP(A762,Percepciones1_0!$K$5:$K$234,1,0),1)</f>
        <v>1</v>
      </c>
      <c r="M762" s="670">
        <f>IFERROR(VLOOKUP(A762,Guía1_0!$K$5:$K$235,1,0),1)</f>
        <v>1</v>
      </c>
      <c r="N762" s="670">
        <f>IFERROR(VLOOKUP(A762,'Resumen Diario1_1'!$K$5:$K$233,1,0),1)</f>
        <v>1</v>
      </c>
      <c r="O762" s="670">
        <f>IFERROR(VLOOKUP(A762,'Comunicación de Baja1_0'!$K$5:$K$233,1,0),1)</f>
        <v>1</v>
      </c>
      <c r="P762" s="670">
        <f>IFERROR(VLOOKUP(A762,'Resumen de reversiones1_0'!$K$5:$K$1000,1,0),1)</f>
        <v>1</v>
      </c>
      <c r="Q762" s="1404">
        <f>IFERROR(VLOOKUP(A762,Factura2_0!$N$5:$N$1045,1,0),1)</f>
        <v>1</v>
      </c>
      <c r="R762" s="670">
        <f>IFERROR(VLOOKUP($A762,Boleta2_0!$N$5:$N$1106,1,0),1)</f>
        <v>1</v>
      </c>
      <c r="S762" s="1404">
        <f>IFERROR(VLOOKUP($A762,'Servicios Públicos2_0'!$N$5:$N$405,1,0),1)</f>
        <v>1</v>
      </c>
      <c r="T762" s="670">
        <f>IFERROR(VLOOKUP($A762,NotaCredito2_0!$N$5:$N$256,1,0),1)</f>
        <v>1</v>
      </c>
      <c r="U762" s="670">
        <f>IFERROR(VLOOKUP($A762,NotaDebito2_0!$N$5:$N$253,1,0),1)</f>
        <v>1</v>
      </c>
      <c r="V762" s="670">
        <f>IFERROR(VLOOKUP($A762,General!$C$5:$C$233,1,0),1)</f>
        <v>1</v>
      </c>
      <c r="W762" s="670">
        <f>IFERROR(VLOOKUP($A762,Firma!$H$5:$H$233,1,0),1)</f>
        <v>1</v>
      </c>
      <c r="X762" s="425" t="s">
        <v>1689</v>
      </c>
      <c r="Y762" s="1477" t="str">
        <f t="shared" si="11"/>
        <v/>
      </c>
    </row>
    <row r="763" spans="1:25" customFormat="1">
      <c r="A763" s="1439" t="s">
        <v>1688</v>
      </c>
      <c r="B763" s="1425" t="s">
        <v>989</v>
      </c>
      <c r="C763" s="1425"/>
      <c r="D763" s="1425"/>
      <c r="E763" s="579"/>
      <c r="F763" s="670" t="str">
        <f>IFERROR(VLOOKUP(A763,Factura1_0!$K$5:$K$234,1,0),"1")</f>
        <v>1</v>
      </c>
      <c r="G763" s="670">
        <f>IFERROR(VLOOKUP(A763,Boleta1_0!$K$5:$K$234,1,0),1)</f>
        <v>1</v>
      </c>
      <c r="H763" s="670">
        <f>IFERROR(VLOOKUP(A763,'Servicios Públicos1_0'!$K$5:$K$233,1,0),1)</f>
        <v>1</v>
      </c>
      <c r="I763" s="670">
        <f>IFERROR(VLOOKUP(A763,'Nota de Débito1_0'!$K$5:$K$234,1,0),1)</f>
        <v>1</v>
      </c>
      <c r="J763" s="670">
        <f>IFERROR(VLOOKUP(A763,'Nota de Crédito1_0'!$K$5:$K$234,1,0),1)</f>
        <v>1</v>
      </c>
      <c r="K763" s="670">
        <f>IFERROR(VLOOKUP(A763,Retenciones1_0!$K$5:$K$234,1,0),1)</f>
        <v>1</v>
      </c>
      <c r="L763" s="670">
        <f>IFERROR(VLOOKUP(A763,Percepciones1_0!$K$5:$K$234,1,0),1)</f>
        <v>1</v>
      </c>
      <c r="M763" s="670">
        <f>IFERROR(VLOOKUP(A763,Guía1_0!$K$5:$K$235,1,0),1)</f>
        <v>1</v>
      </c>
      <c r="N763" s="670">
        <f>IFERROR(VLOOKUP(A763,'Resumen Diario1_1'!$K$5:$K$233,1,0),1)</f>
        <v>1</v>
      </c>
      <c r="O763" s="670">
        <f>IFERROR(VLOOKUP(A763,'Comunicación de Baja1_0'!$K$5:$K$233,1,0),1)</f>
        <v>1</v>
      </c>
      <c r="P763" s="670">
        <f>IFERROR(VLOOKUP(A763,'Resumen de reversiones1_0'!$K$5:$K$1000,1,0),1)</f>
        <v>1</v>
      </c>
      <c r="Q763" s="1404">
        <f>IFERROR(VLOOKUP(A763,Factura2_0!$N$5:$N$1045,1,0),1)</f>
        <v>1</v>
      </c>
      <c r="R763" s="670">
        <f>IFERROR(VLOOKUP($A763,Boleta2_0!$N$5:$N$1106,1,0),1)</f>
        <v>1</v>
      </c>
      <c r="S763" s="1404">
        <f>IFERROR(VLOOKUP($A763,'Servicios Públicos2_0'!$N$5:$N$405,1,0),1)</f>
        <v>1</v>
      </c>
      <c r="T763" s="670">
        <f>IFERROR(VLOOKUP($A763,NotaCredito2_0!$N$5:$N$256,1,0),1)</f>
        <v>1</v>
      </c>
      <c r="U763" s="670">
        <f>IFERROR(VLOOKUP($A763,NotaDebito2_0!$N$5:$N$253,1,0),1)</f>
        <v>1</v>
      </c>
      <c r="V763" s="670">
        <f>IFERROR(VLOOKUP($A763,General!$C$5:$C$233,1,0),1)</f>
        <v>1</v>
      </c>
      <c r="W763" s="670">
        <f>IFERROR(VLOOKUP($A763,Firma!$H$5:$H$233,1,0),1)</f>
        <v>1</v>
      </c>
      <c r="X763" s="425" t="s">
        <v>1688</v>
      </c>
      <c r="Y763" s="1477" t="str">
        <f t="shared" si="11"/>
        <v/>
      </c>
    </row>
    <row r="764" spans="1:25" customFormat="1">
      <c r="A764" s="1439" t="s">
        <v>1687</v>
      </c>
      <c r="B764" s="1425" t="s">
        <v>1071</v>
      </c>
      <c r="C764" s="1425"/>
      <c r="D764" s="1425"/>
      <c r="E764" s="579"/>
      <c r="F764" s="670" t="str">
        <f>IFERROR(VLOOKUP(A764,Factura1_0!$K$5:$K$234,1,0),"1")</f>
        <v>1</v>
      </c>
      <c r="G764" s="670">
        <f>IFERROR(VLOOKUP(A764,Boleta1_0!$K$5:$K$234,1,0),1)</f>
        <v>1</v>
      </c>
      <c r="H764" s="670">
        <f>IFERROR(VLOOKUP(A764,'Servicios Públicos1_0'!$K$5:$K$233,1,0),1)</f>
        <v>1</v>
      </c>
      <c r="I764" s="670">
        <f>IFERROR(VLOOKUP(A764,'Nota de Débito1_0'!$K$5:$K$234,1,0),1)</f>
        <v>1</v>
      </c>
      <c r="J764" s="670">
        <f>IFERROR(VLOOKUP(A764,'Nota de Crédito1_0'!$K$5:$K$234,1,0),1)</f>
        <v>1</v>
      </c>
      <c r="K764" s="670" t="str">
        <f>IFERROR(VLOOKUP(A764,Retenciones1_0!$K$5:$K$234,1,0),1)</f>
        <v>2719</v>
      </c>
      <c r="L764" s="670" t="str">
        <f>IFERROR(VLOOKUP(A764,Percepciones1_0!$K$5:$K$234,1,0),1)</f>
        <v>2719</v>
      </c>
      <c r="M764" s="670">
        <f>IFERROR(VLOOKUP(A764,Guía1_0!$K$5:$K$235,1,0),1)</f>
        <v>1</v>
      </c>
      <c r="N764" s="670">
        <f>IFERROR(VLOOKUP(A764,'Resumen Diario1_1'!$K$5:$K$233,1,0),1)</f>
        <v>1</v>
      </c>
      <c r="O764" s="670">
        <f>IFERROR(VLOOKUP(A764,'Comunicación de Baja1_0'!$K$5:$K$233,1,0),1)</f>
        <v>1</v>
      </c>
      <c r="P764" s="670">
        <f>IFERROR(VLOOKUP(A764,'Resumen de reversiones1_0'!$K$5:$K$1000,1,0),1)</f>
        <v>1</v>
      </c>
      <c r="Q764" s="1404">
        <f>IFERROR(VLOOKUP(A764,Factura2_0!$N$5:$N$1045,1,0),1)</f>
        <v>1</v>
      </c>
      <c r="R764" s="670">
        <f>IFERROR(VLOOKUP($A764,Boleta2_0!$N$5:$N$1106,1,0),1)</f>
        <v>1</v>
      </c>
      <c r="S764" s="1404">
        <f>IFERROR(VLOOKUP($A764,'Servicios Públicos2_0'!$N$5:$N$405,1,0),1)</f>
        <v>1</v>
      </c>
      <c r="T764" s="670">
        <f>IFERROR(VLOOKUP($A764,NotaCredito2_0!$N$5:$N$256,1,0),1)</f>
        <v>1</v>
      </c>
      <c r="U764" s="670">
        <f>IFERROR(VLOOKUP($A764,NotaDebito2_0!$N$5:$N$253,1,0),1)</f>
        <v>1</v>
      </c>
      <c r="V764" s="670">
        <f>IFERROR(VLOOKUP($A764,General!$C$5:$C$233,1,0),1)</f>
        <v>1</v>
      </c>
      <c r="W764" s="670">
        <f>IFERROR(VLOOKUP($A764,Firma!$H$5:$H$233,1,0),1)</f>
        <v>1</v>
      </c>
      <c r="X764" s="425" t="s">
        <v>1687</v>
      </c>
      <c r="Y764" s="1477" t="str">
        <f t="shared" si="11"/>
        <v>2719</v>
      </c>
    </row>
    <row r="765" spans="1:25" customFormat="1">
      <c r="A765" s="1439" t="s">
        <v>1686</v>
      </c>
      <c r="B765" s="1425" t="s">
        <v>1068</v>
      </c>
      <c r="C765" s="1425"/>
      <c r="D765" s="1425"/>
      <c r="E765" s="579"/>
      <c r="F765" s="670" t="str">
        <f>IFERROR(VLOOKUP(A765,Factura1_0!$K$5:$K$234,1,0),"1")</f>
        <v>1</v>
      </c>
      <c r="G765" s="670">
        <f>IFERROR(VLOOKUP(A765,Boleta1_0!$K$5:$K$234,1,0),1)</f>
        <v>1</v>
      </c>
      <c r="H765" s="670">
        <f>IFERROR(VLOOKUP(A765,'Servicios Públicos1_0'!$K$5:$K$233,1,0),1)</f>
        <v>1</v>
      </c>
      <c r="I765" s="670">
        <f>IFERROR(VLOOKUP(A765,'Nota de Débito1_0'!$K$5:$K$234,1,0),1)</f>
        <v>1</v>
      </c>
      <c r="J765" s="670">
        <f>IFERROR(VLOOKUP(A765,'Nota de Crédito1_0'!$K$5:$K$234,1,0),1)</f>
        <v>1</v>
      </c>
      <c r="K765" s="670">
        <f>IFERROR(VLOOKUP(A765,Retenciones1_0!$K$5:$K$234,1,0),1)</f>
        <v>1</v>
      </c>
      <c r="L765" s="670">
        <f>IFERROR(VLOOKUP(A765,Percepciones1_0!$K$5:$K$234,1,0),1)</f>
        <v>1</v>
      </c>
      <c r="M765" s="670">
        <f>IFERROR(VLOOKUP(A765,Guía1_0!$K$5:$K$235,1,0),1)</f>
        <v>1</v>
      </c>
      <c r="N765" s="670">
        <f>IFERROR(VLOOKUP(A765,'Resumen Diario1_1'!$K$5:$K$233,1,0),1)</f>
        <v>1</v>
      </c>
      <c r="O765" s="670">
        <f>IFERROR(VLOOKUP(A765,'Comunicación de Baja1_0'!$K$5:$K$233,1,0),1)</f>
        <v>1</v>
      </c>
      <c r="P765" s="670">
        <f>IFERROR(VLOOKUP(A765,'Resumen de reversiones1_0'!$K$5:$K$1000,1,0),1)</f>
        <v>1</v>
      </c>
      <c r="Q765" s="1404">
        <f>IFERROR(VLOOKUP(A765,Factura2_0!$N$5:$N$1045,1,0),1)</f>
        <v>1</v>
      </c>
      <c r="R765" s="670">
        <f>IFERROR(VLOOKUP($A765,Boleta2_0!$N$5:$N$1106,1,0),1)</f>
        <v>1</v>
      </c>
      <c r="S765" s="1404">
        <f>IFERROR(VLOOKUP($A765,'Servicios Públicos2_0'!$N$5:$N$405,1,0),1)</f>
        <v>1</v>
      </c>
      <c r="T765" s="670">
        <f>IFERROR(VLOOKUP($A765,NotaCredito2_0!$N$5:$N$256,1,0),1)</f>
        <v>1</v>
      </c>
      <c r="U765" s="670">
        <f>IFERROR(VLOOKUP($A765,NotaDebito2_0!$N$5:$N$253,1,0),1)</f>
        <v>1</v>
      </c>
      <c r="V765" s="670">
        <f>IFERROR(VLOOKUP($A765,General!$C$5:$C$233,1,0),1)</f>
        <v>1</v>
      </c>
      <c r="W765" s="670">
        <f>IFERROR(VLOOKUP($A765,Firma!$H$5:$H$233,1,0),1)</f>
        <v>1</v>
      </c>
      <c r="X765" s="425" t="s">
        <v>1686</v>
      </c>
      <c r="Y765" s="1477" t="str">
        <f t="shared" si="11"/>
        <v/>
      </c>
    </row>
    <row r="766" spans="1:25" customFormat="1">
      <c r="A766" s="1439" t="s">
        <v>1685</v>
      </c>
      <c r="B766" s="1425" t="s">
        <v>1069</v>
      </c>
      <c r="C766" s="1425"/>
      <c r="D766" s="1425"/>
      <c r="E766" s="579"/>
      <c r="F766" s="670" t="str">
        <f>IFERROR(VLOOKUP(A766,Factura1_0!$K$5:$K$234,1,0),"1")</f>
        <v>1</v>
      </c>
      <c r="G766" s="670">
        <f>IFERROR(VLOOKUP(A766,Boleta1_0!$K$5:$K$234,1,0),1)</f>
        <v>1</v>
      </c>
      <c r="H766" s="670">
        <f>IFERROR(VLOOKUP(A766,'Servicios Públicos1_0'!$K$5:$K$233,1,0),1)</f>
        <v>1</v>
      </c>
      <c r="I766" s="670">
        <f>IFERROR(VLOOKUP(A766,'Nota de Débito1_0'!$K$5:$K$234,1,0),1)</f>
        <v>1</v>
      </c>
      <c r="J766" s="670">
        <f>IFERROR(VLOOKUP(A766,'Nota de Crédito1_0'!$K$5:$K$234,1,0),1)</f>
        <v>1</v>
      </c>
      <c r="K766" s="670" t="str">
        <f>IFERROR(VLOOKUP(A766,Retenciones1_0!$K$5:$K$234,1,0),1)</f>
        <v>2721</v>
      </c>
      <c r="L766" s="670" t="str">
        <f>IFERROR(VLOOKUP(A766,Percepciones1_0!$K$5:$K$234,1,0),1)</f>
        <v>2721</v>
      </c>
      <c r="M766" s="670">
        <f>IFERROR(VLOOKUP(A766,Guía1_0!$K$5:$K$235,1,0),1)</f>
        <v>1</v>
      </c>
      <c r="N766" s="670">
        <f>IFERROR(VLOOKUP(A766,'Resumen Diario1_1'!$K$5:$K$233,1,0),1)</f>
        <v>1</v>
      </c>
      <c r="O766" s="670">
        <f>IFERROR(VLOOKUP(A766,'Comunicación de Baja1_0'!$K$5:$K$233,1,0),1)</f>
        <v>1</v>
      </c>
      <c r="P766" s="670">
        <f>IFERROR(VLOOKUP(A766,'Resumen de reversiones1_0'!$K$5:$K$1000,1,0),1)</f>
        <v>1</v>
      </c>
      <c r="Q766" s="1404">
        <f>IFERROR(VLOOKUP(A766,Factura2_0!$N$5:$N$1045,1,0),1)</f>
        <v>1</v>
      </c>
      <c r="R766" s="670">
        <f>IFERROR(VLOOKUP($A766,Boleta2_0!$N$5:$N$1106,1,0),1)</f>
        <v>1</v>
      </c>
      <c r="S766" s="1404">
        <f>IFERROR(VLOOKUP($A766,'Servicios Públicos2_0'!$N$5:$N$405,1,0),1)</f>
        <v>1</v>
      </c>
      <c r="T766" s="670">
        <f>IFERROR(VLOOKUP($A766,NotaCredito2_0!$N$5:$N$256,1,0),1)</f>
        <v>1</v>
      </c>
      <c r="U766" s="670">
        <f>IFERROR(VLOOKUP($A766,NotaDebito2_0!$N$5:$N$253,1,0),1)</f>
        <v>1</v>
      </c>
      <c r="V766" s="670">
        <f>IFERROR(VLOOKUP($A766,General!$C$5:$C$233,1,0),1)</f>
        <v>1</v>
      </c>
      <c r="W766" s="670">
        <f>IFERROR(VLOOKUP($A766,Firma!$H$5:$H$233,1,0),1)</f>
        <v>1</v>
      </c>
      <c r="X766" s="425" t="s">
        <v>1685</v>
      </c>
      <c r="Y766" s="1477" t="str">
        <f t="shared" si="11"/>
        <v>2721</v>
      </c>
    </row>
    <row r="767" spans="1:25" customFormat="1">
      <c r="A767" s="1439" t="s">
        <v>1684</v>
      </c>
      <c r="B767" s="1425" t="s">
        <v>1070</v>
      </c>
      <c r="C767" s="1425"/>
      <c r="D767" s="1425"/>
      <c r="E767" s="579"/>
      <c r="F767" s="670" t="str">
        <f>IFERROR(VLOOKUP(A767,Factura1_0!$K$5:$K$234,1,0),"1")</f>
        <v>1</v>
      </c>
      <c r="G767" s="670">
        <f>IFERROR(VLOOKUP(A767,Boleta1_0!$K$5:$K$234,1,0),1)</f>
        <v>1</v>
      </c>
      <c r="H767" s="670">
        <f>IFERROR(VLOOKUP(A767,'Servicios Públicos1_0'!$K$5:$K$233,1,0),1)</f>
        <v>1</v>
      </c>
      <c r="I767" s="670">
        <f>IFERROR(VLOOKUP(A767,'Nota de Débito1_0'!$K$5:$K$234,1,0),1)</f>
        <v>1</v>
      </c>
      <c r="J767" s="670">
        <f>IFERROR(VLOOKUP(A767,'Nota de Crédito1_0'!$K$5:$K$234,1,0),1)</f>
        <v>1</v>
      </c>
      <c r="K767" s="670" t="str">
        <f>IFERROR(VLOOKUP(A767,Retenciones1_0!$K$5:$K$234,1,0),1)</f>
        <v>2722</v>
      </c>
      <c r="L767" s="670" t="str">
        <f>IFERROR(VLOOKUP(A767,Percepciones1_0!$K$5:$K$234,1,0),1)</f>
        <v>2722</v>
      </c>
      <c r="M767" s="670">
        <f>IFERROR(VLOOKUP(A767,Guía1_0!$K$5:$K$235,1,0),1)</f>
        <v>1</v>
      </c>
      <c r="N767" s="670">
        <f>IFERROR(VLOOKUP(A767,'Resumen Diario1_1'!$K$5:$K$233,1,0),1)</f>
        <v>1</v>
      </c>
      <c r="O767" s="670">
        <f>IFERROR(VLOOKUP(A767,'Comunicación de Baja1_0'!$K$5:$K$233,1,0),1)</f>
        <v>1</v>
      </c>
      <c r="P767" s="670">
        <f>IFERROR(VLOOKUP(A767,'Resumen de reversiones1_0'!$K$5:$K$1000,1,0),1)</f>
        <v>1</v>
      </c>
      <c r="Q767" s="1404">
        <f>IFERROR(VLOOKUP(A767,Factura2_0!$N$5:$N$1045,1,0),1)</f>
        <v>1</v>
      </c>
      <c r="R767" s="670">
        <f>IFERROR(VLOOKUP($A767,Boleta2_0!$N$5:$N$1106,1,0),1)</f>
        <v>1</v>
      </c>
      <c r="S767" s="1404">
        <f>IFERROR(VLOOKUP($A767,'Servicios Públicos2_0'!$N$5:$N$405,1,0),1)</f>
        <v>1</v>
      </c>
      <c r="T767" s="670">
        <f>IFERROR(VLOOKUP($A767,NotaCredito2_0!$N$5:$N$256,1,0),1)</f>
        <v>1</v>
      </c>
      <c r="U767" s="670">
        <f>IFERROR(VLOOKUP($A767,NotaDebito2_0!$N$5:$N$253,1,0),1)</f>
        <v>1</v>
      </c>
      <c r="V767" s="670">
        <f>IFERROR(VLOOKUP($A767,General!$C$5:$C$233,1,0),1)</f>
        <v>1</v>
      </c>
      <c r="W767" s="670">
        <f>IFERROR(VLOOKUP($A767,Firma!$H$5:$H$233,1,0),1)</f>
        <v>1</v>
      </c>
      <c r="X767" s="425" t="s">
        <v>1684</v>
      </c>
      <c r="Y767" s="1477" t="str">
        <f t="shared" si="11"/>
        <v>2722</v>
      </c>
    </row>
    <row r="768" spans="1:25" customFormat="1">
      <c r="A768" s="1439" t="s">
        <v>1683</v>
      </c>
      <c r="B768" s="1425" t="s">
        <v>966</v>
      </c>
      <c r="C768" s="1425"/>
      <c r="D768" s="1425"/>
      <c r="E768" s="579"/>
      <c r="F768" s="670" t="str">
        <f>IFERROR(VLOOKUP(A768,Factura1_0!$K$5:$K$234,1,0),"1")</f>
        <v>1</v>
      </c>
      <c r="G768" s="670">
        <f>IFERROR(VLOOKUP(A768,Boleta1_0!$K$5:$K$234,1,0),1)</f>
        <v>1</v>
      </c>
      <c r="H768" s="670">
        <f>IFERROR(VLOOKUP(A768,'Servicios Públicos1_0'!$K$5:$K$233,1,0),1)</f>
        <v>1</v>
      </c>
      <c r="I768" s="670">
        <f>IFERROR(VLOOKUP(A768,'Nota de Débito1_0'!$K$5:$K$234,1,0),1)</f>
        <v>1</v>
      </c>
      <c r="J768" s="670">
        <f>IFERROR(VLOOKUP(A768,'Nota de Crédito1_0'!$K$5:$K$234,1,0),1)</f>
        <v>1</v>
      </c>
      <c r="K768" s="670" t="str">
        <f>IFERROR(VLOOKUP(A768,Retenciones1_0!$K$5:$K$234,1,0),1)</f>
        <v>2723</v>
      </c>
      <c r="L768" s="670">
        <f>IFERROR(VLOOKUP(A768,Percepciones1_0!$K$5:$K$234,1,0),1)</f>
        <v>1</v>
      </c>
      <c r="M768" s="670">
        <f>IFERROR(VLOOKUP(A768,Guía1_0!$K$5:$K$235,1,0),1)</f>
        <v>1</v>
      </c>
      <c r="N768" s="670">
        <f>IFERROR(VLOOKUP(A768,'Resumen Diario1_1'!$K$5:$K$233,1,0),1)</f>
        <v>1</v>
      </c>
      <c r="O768" s="670">
        <f>IFERROR(VLOOKUP(A768,'Comunicación de Baja1_0'!$K$5:$K$233,1,0),1)</f>
        <v>1</v>
      </c>
      <c r="P768" s="670">
        <f>IFERROR(VLOOKUP(A768,'Resumen de reversiones1_0'!$K$5:$K$1000,1,0),1)</f>
        <v>1</v>
      </c>
      <c r="Q768" s="1404">
        <f>IFERROR(VLOOKUP(A768,Factura2_0!$N$5:$N$1045,1,0),1)</f>
        <v>1</v>
      </c>
      <c r="R768" s="670">
        <f>IFERROR(VLOOKUP($A768,Boleta2_0!$N$5:$N$1106,1,0),1)</f>
        <v>1</v>
      </c>
      <c r="S768" s="1404">
        <f>IFERROR(VLOOKUP($A768,'Servicios Públicos2_0'!$N$5:$N$405,1,0),1)</f>
        <v>1</v>
      </c>
      <c r="T768" s="670">
        <f>IFERROR(VLOOKUP($A768,NotaCredito2_0!$N$5:$N$256,1,0),1)</f>
        <v>1</v>
      </c>
      <c r="U768" s="670">
        <f>IFERROR(VLOOKUP($A768,NotaDebito2_0!$N$5:$N$253,1,0),1)</f>
        <v>1</v>
      </c>
      <c r="V768" s="670">
        <f>IFERROR(VLOOKUP($A768,General!$C$5:$C$233,1,0),1)</f>
        <v>1</v>
      </c>
      <c r="W768" s="670">
        <f>IFERROR(VLOOKUP($A768,Firma!$H$5:$H$233,1,0),1)</f>
        <v>1</v>
      </c>
      <c r="X768" s="425" t="s">
        <v>1683</v>
      </c>
      <c r="Y768" s="1477" t="str">
        <f t="shared" si="11"/>
        <v>2723</v>
      </c>
    </row>
    <row r="769" spans="1:25" customFormat="1">
      <c r="A769" s="1439" t="s">
        <v>1682</v>
      </c>
      <c r="B769" s="1425" t="s">
        <v>967</v>
      </c>
      <c r="C769" s="1425"/>
      <c r="D769" s="1425"/>
      <c r="E769" s="579"/>
      <c r="F769" s="670" t="str">
        <f>IFERROR(VLOOKUP(A769,Factura1_0!$K$5:$K$234,1,0),"1")</f>
        <v>1</v>
      </c>
      <c r="G769" s="670">
        <f>IFERROR(VLOOKUP(A769,Boleta1_0!$K$5:$K$234,1,0),1)</f>
        <v>1</v>
      </c>
      <c r="H769" s="670">
        <f>IFERROR(VLOOKUP(A769,'Servicios Públicos1_0'!$K$5:$K$233,1,0),1)</f>
        <v>1</v>
      </c>
      <c r="I769" s="670">
        <f>IFERROR(VLOOKUP(A769,'Nota de Débito1_0'!$K$5:$K$234,1,0),1)</f>
        <v>1</v>
      </c>
      <c r="J769" s="670">
        <f>IFERROR(VLOOKUP(A769,'Nota de Crédito1_0'!$K$5:$K$234,1,0),1)</f>
        <v>1</v>
      </c>
      <c r="K769" s="670" t="str">
        <f>IFERROR(VLOOKUP(A769,Retenciones1_0!$K$5:$K$234,1,0),1)</f>
        <v>2724</v>
      </c>
      <c r="L769" s="670">
        <f>IFERROR(VLOOKUP(A769,Percepciones1_0!$K$5:$K$234,1,0),1)</f>
        <v>1</v>
      </c>
      <c r="M769" s="670">
        <f>IFERROR(VLOOKUP(A769,Guía1_0!$K$5:$K$235,1,0),1)</f>
        <v>1</v>
      </c>
      <c r="N769" s="670">
        <f>IFERROR(VLOOKUP(A769,'Resumen Diario1_1'!$K$5:$K$233,1,0),1)</f>
        <v>1</v>
      </c>
      <c r="O769" s="670">
        <f>IFERROR(VLOOKUP(A769,'Comunicación de Baja1_0'!$K$5:$K$233,1,0),1)</f>
        <v>1</v>
      </c>
      <c r="P769" s="670">
        <f>IFERROR(VLOOKUP(A769,'Resumen de reversiones1_0'!$K$5:$K$1000,1,0),1)</f>
        <v>1</v>
      </c>
      <c r="Q769" s="1404">
        <f>IFERROR(VLOOKUP(A769,Factura2_0!$N$5:$N$1045,1,0),1)</f>
        <v>1</v>
      </c>
      <c r="R769" s="670">
        <f>IFERROR(VLOOKUP($A769,Boleta2_0!$N$5:$N$1106,1,0),1)</f>
        <v>1</v>
      </c>
      <c r="S769" s="1404">
        <f>IFERROR(VLOOKUP($A769,'Servicios Públicos2_0'!$N$5:$N$405,1,0),1)</f>
        <v>1</v>
      </c>
      <c r="T769" s="670">
        <f>IFERROR(VLOOKUP($A769,NotaCredito2_0!$N$5:$N$256,1,0),1)</f>
        <v>1</v>
      </c>
      <c r="U769" s="670">
        <f>IFERROR(VLOOKUP($A769,NotaDebito2_0!$N$5:$N$253,1,0),1)</f>
        <v>1</v>
      </c>
      <c r="V769" s="670">
        <f>IFERROR(VLOOKUP($A769,General!$C$5:$C$233,1,0),1)</f>
        <v>1</v>
      </c>
      <c r="W769" s="670">
        <f>IFERROR(VLOOKUP($A769,Firma!$H$5:$H$233,1,0),1)</f>
        <v>1</v>
      </c>
      <c r="X769" s="425" t="s">
        <v>1682</v>
      </c>
      <c r="Y769" s="1477" t="str">
        <f t="shared" si="11"/>
        <v>2724</v>
      </c>
    </row>
    <row r="770" spans="1:25" customFormat="1">
      <c r="A770" s="1439" t="s">
        <v>1681</v>
      </c>
      <c r="B770" s="1425" t="s">
        <v>975</v>
      </c>
      <c r="C770" s="1425"/>
      <c r="D770" s="1425"/>
      <c r="E770" s="579"/>
      <c r="F770" s="670" t="str">
        <f>IFERROR(VLOOKUP(A770,Factura1_0!$K$5:$K$234,1,0),"1")</f>
        <v>1</v>
      </c>
      <c r="G770" s="670">
        <f>IFERROR(VLOOKUP(A770,Boleta1_0!$K$5:$K$234,1,0),1)</f>
        <v>1</v>
      </c>
      <c r="H770" s="670">
        <f>IFERROR(VLOOKUP(A770,'Servicios Públicos1_0'!$K$5:$K$233,1,0),1)</f>
        <v>1</v>
      </c>
      <c r="I770" s="670">
        <f>IFERROR(VLOOKUP(A770,'Nota de Débito1_0'!$K$5:$K$234,1,0),1)</f>
        <v>1</v>
      </c>
      <c r="J770" s="670">
        <f>IFERROR(VLOOKUP(A770,'Nota de Crédito1_0'!$K$5:$K$234,1,0),1)</f>
        <v>1</v>
      </c>
      <c r="K770" s="670">
        <f>IFERROR(VLOOKUP(A770,Retenciones1_0!$K$5:$K$234,1,0),1)</f>
        <v>1</v>
      </c>
      <c r="L770" s="670">
        <f>IFERROR(VLOOKUP(A770,Percepciones1_0!$K$5:$K$234,1,0),1)</f>
        <v>1</v>
      </c>
      <c r="M770" s="670">
        <f>IFERROR(VLOOKUP(A770,Guía1_0!$K$5:$K$235,1,0),1)</f>
        <v>1</v>
      </c>
      <c r="N770" s="670">
        <f>IFERROR(VLOOKUP(A770,'Resumen Diario1_1'!$K$5:$K$233,1,0),1)</f>
        <v>1</v>
      </c>
      <c r="O770" s="670">
        <f>IFERROR(VLOOKUP(A770,'Comunicación de Baja1_0'!$K$5:$K$233,1,0),1)</f>
        <v>1</v>
      </c>
      <c r="P770" s="670">
        <f>IFERROR(VLOOKUP(A770,'Resumen de reversiones1_0'!$K$5:$K$1000,1,0),1)</f>
        <v>1</v>
      </c>
      <c r="Q770" s="1404">
        <f>IFERROR(VLOOKUP(A770,Factura2_0!$N$5:$N$1045,1,0),1)</f>
        <v>1</v>
      </c>
      <c r="R770" s="670">
        <f>IFERROR(VLOOKUP($A770,Boleta2_0!$N$5:$N$1106,1,0),1)</f>
        <v>1</v>
      </c>
      <c r="S770" s="1404">
        <f>IFERROR(VLOOKUP($A770,'Servicios Públicos2_0'!$N$5:$N$405,1,0),1)</f>
        <v>1</v>
      </c>
      <c r="T770" s="670">
        <f>IFERROR(VLOOKUP($A770,NotaCredito2_0!$N$5:$N$256,1,0),1)</f>
        <v>1</v>
      </c>
      <c r="U770" s="670">
        <f>IFERROR(VLOOKUP($A770,NotaDebito2_0!$N$5:$N$253,1,0),1)</f>
        <v>1</v>
      </c>
      <c r="V770" s="670">
        <f>IFERROR(VLOOKUP($A770,General!$C$5:$C$233,1,0),1)</f>
        <v>1</v>
      </c>
      <c r="W770" s="670">
        <f>IFERROR(VLOOKUP($A770,Firma!$H$5:$H$233,1,0),1)</f>
        <v>1</v>
      </c>
      <c r="X770" s="425" t="s">
        <v>1681</v>
      </c>
      <c r="Y770" s="1477" t="str">
        <f t="shared" si="11"/>
        <v/>
      </c>
    </row>
    <row r="771" spans="1:25" customFormat="1">
      <c r="A771" s="1439" t="s">
        <v>1680</v>
      </c>
      <c r="B771" s="1425" t="s">
        <v>976</v>
      </c>
      <c r="C771" s="1425"/>
      <c r="D771" s="1425"/>
      <c r="E771" s="579"/>
      <c r="F771" s="670" t="str">
        <f>IFERROR(VLOOKUP(A771,Factura1_0!$K$5:$K$234,1,0),"1")</f>
        <v>1</v>
      </c>
      <c r="G771" s="670">
        <f>IFERROR(VLOOKUP(A771,Boleta1_0!$K$5:$K$234,1,0),1)</f>
        <v>1</v>
      </c>
      <c r="H771" s="670">
        <f>IFERROR(VLOOKUP(A771,'Servicios Públicos1_0'!$K$5:$K$233,1,0),1)</f>
        <v>1</v>
      </c>
      <c r="I771" s="670">
        <f>IFERROR(VLOOKUP(A771,'Nota de Débito1_0'!$K$5:$K$234,1,0),1)</f>
        <v>1</v>
      </c>
      <c r="J771" s="670">
        <f>IFERROR(VLOOKUP(A771,'Nota de Crédito1_0'!$K$5:$K$234,1,0),1)</f>
        <v>1</v>
      </c>
      <c r="K771" s="670">
        <f>IFERROR(VLOOKUP(A771,Retenciones1_0!$K$5:$K$234,1,0),1)</f>
        <v>1</v>
      </c>
      <c r="L771" s="670">
        <f>IFERROR(VLOOKUP(A771,Percepciones1_0!$K$5:$K$234,1,0),1)</f>
        <v>1</v>
      </c>
      <c r="M771" s="670">
        <f>IFERROR(VLOOKUP(A771,Guía1_0!$K$5:$K$235,1,0),1)</f>
        <v>1</v>
      </c>
      <c r="N771" s="670">
        <f>IFERROR(VLOOKUP(A771,'Resumen Diario1_1'!$K$5:$K$233,1,0),1)</f>
        <v>1</v>
      </c>
      <c r="O771" s="670">
        <f>IFERROR(VLOOKUP(A771,'Comunicación de Baja1_0'!$K$5:$K$233,1,0),1)</f>
        <v>1</v>
      </c>
      <c r="P771" s="670">
        <f>IFERROR(VLOOKUP(A771,'Resumen de reversiones1_0'!$K$5:$K$1000,1,0),1)</f>
        <v>1</v>
      </c>
      <c r="Q771" s="1404">
        <f>IFERROR(VLOOKUP(A771,Factura2_0!$N$5:$N$1045,1,0),1)</f>
        <v>1</v>
      </c>
      <c r="R771" s="670">
        <f>IFERROR(VLOOKUP($A771,Boleta2_0!$N$5:$N$1106,1,0),1)</f>
        <v>1</v>
      </c>
      <c r="S771" s="1404">
        <f>IFERROR(VLOOKUP($A771,'Servicios Públicos2_0'!$N$5:$N$405,1,0),1)</f>
        <v>1</v>
      </c>
      <c r="T771" s="670">
        <f>IFERROR(VLOOKUP($A771,NotaCredito2_0!$N$5:$N$256,1,0),1)</f>
        <v>1</v>
      </c>
      <c r="U771" s="670">
        <f>IFERROR(VLOOKUP($A771,NotaDebito2_0!$N$5:$N$253,1,0),1)</f>
        <v>1</v>
      </c>
      <c r="V771" s="670">
        <f>IFERROR(VLOOKUP($A771,General!$C$5:$C$233,1,0),1)</f>
        <v>1</v>
      </c>
      <c r="W771" s="670">
        <f>IFERROR(VLOOKUP($A771,Firma!$H$5:$H$233,1,0),1)</f>
        <v>1</v>
      </c>
      <c r="X771" s="425" t="s">
        <v>1680</v>
      </c>
      <c r="Y771" s="1477" t="str">
        <f t="shared" si="11"/>
        <v/>
      </c>
    </row>
    <row r="772" spans="1:25" customFormat="1">
      <c r="A772" s="1439" t="s">
        <v>1679</v>
      </c>
      <c r="B772" s="1425" t="s">
        <v>976</v>
      </c>
      <c r="C772" s="1425"/>
      <c r="D772" s="1425"/>
      <c r="E772" s="579"/>
      <c r="F772" s="670" t="str">
        <f>IFERROR(VLOOKUP(A772,Factura1_0!$K$5:$K$234,1,0),"1")</f>
        <v>1</v>
      </c>
      <c r="G772" s="670">
        <f>IFERROR(VLOOKUP(A772,Boleta1_0!$K$5:$K$234,1,0),1)</f>
        <v>1</v>
      </c>
      <c r="H772" s="670">
        <f>IFERROR(VLOOKUP(A772,'Servicios Públicos1_0'!$K$5:$K$233,1,0),1)</f>
        <v>1</v>
      </c>
      <c r="I772" s="670">
        <f>IFERROR(VLOOKUP(A772,'Nota de Débito1_0'!$K$5:$K$234,1,0),1)</f>
        <v>1</v>
      </c>
      <c r="J772" s="670">
        <f>IFERROR(VLOOKUP(A772,'Nota de Crédito1_0'!$K$5:$K$234,1,0),1)</f>
        <v>1</v>
      </c>
      <c r="K772" s="670">
        <f>IFERROR(VLOOKUP(A772,Retenciones1_0!$K$5:$K$234,1,0),1)</f>
        <v>1</v>
      </c>
      <c r="L772" s="670">
        <f>IFERROR(VLOOKUP(A772,Percepciones1_0!$K$5:$K$234,1,0),1)</f>
        <v>1</v>
      </c>
      <c r="M772" s="670">
        <f>IFERROR(VLOOKUP(A772,Guía1_0!$K$5:$K$235,1,0),1)</f>
        <v>1</v>
      </c>
      <c r="N772" s="670">
        <f>IFERROR(VLOOKUP(A772,'Resumen Diario1_1'!$K$5:$K$233,1,0),1)</f>
        <v>1</v>
      </c>
      <c r="O772" s="670">
        <f>IFERROR(VLOOKUP(A772,'Comunicación de Baja1_0'!$K$5:$K$233,1,0),1)</f>
        <v>1</v>
      </c>
      <c r="P772" s="670">
        <f>IFERROR(VLOOKUP(A772,'Resumen de reversiones1_0'!$K$5:$K$1000,1,0),1)</f>
        <v>1</v>
      </c>
      <c r="Q772" s="1404">
        <f>IFERROR(VLOOKUP(A772,Factura2_0!$N$5:$N$1045,1,0),1)</f>
        <v>1</v>
      </c>
      <c r="R772" s="670">
        <f>IFERROR(VLOOKUP($A772,Boleta2_0!$N$5:$N$1106,1,0),1)</f>
        <v>1</v>
      </c>
      <c r="S772" s="1404">
        <f>IFERROR(VLOOKUP($A772,'Servicios Públicos2_0'!$N$5:$N$405,1,0),1)</f>
        <v>1</v>
      </c>
      <c r="T772" s="670">
        <f>IFERROR(VLOOKUP($A772,NotaCredito2_0!$N$5:$N$256,1,0),1)</f>
        <v>1</v>
      </c>
      <c r="U772" s="670">
        <f>IFERROR(VLOOKUP($A772,NotaDebito2_0!$N$5:$N$253,1,0),1)</f>
        <v>1</v>
      </c>
      <c r="V772" s="670">
        <f>IFERROR(VLOOKUP($A772,General!$C$5:$C$233,1,0),1)</f>
        <v>1</v>
      </c>
      <c r="W772" s="670">
        <f>IFERROR(VLOOKUP($A772,Firma!$H$5:$H$233,1,0),1)</f>
        <v>1</v>
      </c>
      <c r="X772" s="425" t="s">
        <v>1679</v>
      </c>
      <c r="Y772" s="1477" t="str">
        <f t="shared" si="11"/>
        <v/>
      </c>
    </row>
    <row r="773" spans="1:25" customFormat="1">
      <c r="A773" s="1439" t="s">
        <v>1678</v>
      </c>
      <c r="B773" s="1425" t="s">
        <v>977</v>
      </c>
      <c r="C773" s="1425"/>
      <c r="D773" s="1425"/>
      <c r="E773" s="579"/>
      <c r="F773" s="670" t="str">
        <f>IFERROR(VLOOKUP(A773,Factura1_0!$K$5:$K$234,1,0),"1")</f>
        <v>1</v>
      </c>
      <c r="G773" s="670">
        <f>IFERROR(VLOOKUP(A773,Boleta1_0!$K$5:$K$234,1,0),1)</f>
        <v>1</v>
      </c>
      <c r="H773" s="670">
        <f>IFERROR(VLOOKUP(A773,'Servicios Públicos1_0'!$K$5:$K$233,1,0),1)</f>
        <v>1</v>
      </c>
      <c r="I773" s="670">
        <f>IFERROR(VLOOKUP(A773,'Nota de Débito1_0'!$K$5:$K$234,1,0),1)</f>
        <v>1</v>
      </c>
      <c r="J773" s="670">
        <f>IFERROR(VLOOKUP(A773,'Nota de Crédito1_0'!$K$5:$K$234,1,0),1)</f>
        <v>1</v>
      </c>
      <c r="K773" s="670" t="str">
        <f>IFERROR(VLOOKUP(A773,Retenciones1_0!$K$5:$K$234,1,0),1)</f>
        <v>2728</v>
      </c>
      <c r="L773" s="670">
        <f>IFERROR(VLOOKUP(A773,Percepciones1_0!$K$5:$K$234,1,0),1)</f>
        <v>1</v>
      </c>
      <c r="M773" s="670">
        <f>IFERROR(VLOOKUP(A773,Guía1_0!$K$5:$K$235,1,0),1)</f>
        <v>1</v>
      </c>
      <c r="N773" s="670">
        <f>IFERROR(VLOOKUP(A773,'Resumen Diario1_1'!$K$5:$K$233,1,0),1)</f>
        <v>1</v>
      </c>
      <c r="O773" s="670">
        <f>IFERROR(VLOOKUP(A773,'Comunicación de Baja1_0'!$K$5:$K$233,1,0),1)</f>
        <v>1</v>
      </c>
      <c r="P773" s="670">
        <f>IFERROR(VLOOKUP(A773,'Resumen de reversiones1_0'!$K$5:$K$1000,1,0),1)</f>
        <v>1</v>
      </c>
      <c r="Q773" s="1404">
        <f>IFERROR(VLOOKUP(A773,Factura2_0!$N$5:$N$1045,1,0),1)</f>
        <v>1</v>
      </c>
      <c r="R773" s="670">
        <f>IFERROR(VLOOKUP($A773,Boleta2_0!$N$5:$N$1106,1,0),1)</f>
        <v>1</v>
      </c>
      <c r="S773" s="1404">
        <f>IFERROR(VLOOKUP($A773,'Servicios Públicos2_0'!$N$5:$N$405,1,0),1)</f>
        <v>1</v>
      </c>
      <c r="T773" s="670">
        <f>IFERROR(VLOOKUP($A773,NotaCredito2_0!$N$5:$N$256,1,0),1)</f>
        <v>1</v>
      </c>
      <c r="U773" s="670">
        <f>IFERROR(VLOOKUP($A773,NotaDebito2_0!$N$5:$N$253,1,0),1)</f>
        <v>1</v>
      </c>
      <c r="V773" s="670">
        <f>IFERROR(VLOOKUP($A773,General!$C$5:$C$233,1,0),1)</f>
        <v>1</v>
      </c>
      <c r="W773" s="670">
        <f>IFERROR(VLOOKUP($A773,Firma!$H$5:$H$233,1,0),1)</f>
        <v>1</v>
      </c>
      <c r="X773" s="425" t="s">
        <v>1678</v>
      </c>
      <c r="Y773" s="1477" t="str">
        <f t="shared" si="11"/>
        <v>2728</v>
      </c>
    </row>
    <row r="774" spans="1:25" customFormat="1">
      <c r="A774" s="1439" t="s">
        <v>1677</v>
      </c>
      <c r="B774" s="1425" t="s">
        <v>979</v>
      </c>
      <c r="C774" s="1425"/>
      <c r="D774" s="1425"/>
      <c r="E774" s="579"/>
      <c r="F774" s="670" t="str">
        <f>IFERROR(VLOOKUP(A774,Factura1_0!$K$5:$K$234,1,0),"1")</f>
        <v>1</v>
      </c>
      <c r="G774" s="670">
        <f>IFERROR(VLOOKUP(A774,Boleta1_0!$K$5:$K$234,1,0),1)</f>
        <v>1</v>
      </c>
      <c r="H774" s="670">
        <f>IFERROR(VLOOKUP(A774,'Servicios Públicos1_0'!$K$5:$K$233,1,0),1)</f>
        <v>1</v>
      </c>
      <c r="I774" s="670">
        <f>IFERROR(VLOOKUP(A774,'Nota de Débito1_0'!$K$5:$K$234,1,0),1)</f>
        <v>1</v>
      </c>
      <c r="J774" s="670">
        <f>IFERROR(VLOOKUP(A774,'Nota de Crédito1_0'!$K$5:$K$234,1,0),1)</f>
        <v>1</v>
      </c>
      <c r="K774" s="670">
        <f>IFERROR(VLOOKUP(A774,Retenciones1_0!$K$5:$K$234,1,0),1)</f>
        <v>1</v>
      </c>
      <c r="L774" s="670">
        <f>IFERROR(VLOOKUP(A774,Percepciones1_0!$K$5:$K$234,1,0),1)</f>
        <v>1</v>
      </c>
      <c r="M774" s="670">
        <f>IFERROR(VLOOKUP(A774,Guía1_0!$K$5:$K$235,1,0),1)</f>
        <v>1</v>
      </c>
      <c r="N774" s="670">
        <f>IFERROR(VLOOKUP(A774,'Resumen Diario1_1'!$K$5:$K$233,1,0),1)</f>
        <v>1</v>
      </c>
      <c r="O774" s="670">
        <f>IFERROR(VLOOKUP(A774,'Comunicación de Baja1_0'!$K$5:$K$233,1,0),1)</f>
        <v>1</v>
      </c>
      <c r="P774" s="670">
        <f>IFERROR(VLOOKUP(A774,'Resumen de reversiones1_0'!$K$5:$K$1000,1,0),1)</f>
        <v>1</v>
      </c>
      <c r="Q774" s="1404">
        <f>IFERROR(VLOOKUP(A774,Factura2_0!$N$5:$N$1045,1,0),1)</f>
        <v>1</v>
      </c>
      <c r="R774" s="670">
        <f>IFERROR(VLOOKUP($A774,Boleta2_0!$N$5:$N$1106,1,0),1)</f>
        <v>1</v>
      </c>
      <c r="S774" s="1404">
        <f>IFERROR(VLOOKUP($A774,'Servicios Públicos2_0'!$N$5:$N$405,1,0),1)</f>
        <v>1</v>
      </c>
      <c r="T774" s="670">
        <f>IFERROR(VLOOKUP($A774,NotaCredito2_0!$N$5:$N$256,1,0),1)</f>
        <v>1</v>
      </c>
      <c r="U774" s="670">
        <f>IFERROR(VLOOKUP($A774,NotaDebito2_0!$N$5:$N$253,1,0),1)</f>
        <v>1</v>
      </c>
      <c r="V774" s="670">
        <f>IFERROR(VLOOKUP($A774,General!$C$5:$C$233,1,0),1)</f>
        <v>1</v>
      </c>
      <c r="W774" s="670">
        <f>IFERROR(VLOOKUP($A774,Firma!$H$5:$H$233,1,0),1)</f>
        <v>1</v>
      </c>
      <c r="X774" s="425" t="s">
        <v>1677</v>
      </c>
      <c r="Y774" s="1477" t="str">
        <f t="shared" ref="Y774:Y837" si="12">IF(SUM(F774:W774)=17,"",X774)</f>
        <v/>
      </c>
    </row>
    <row r="775" spans="1:25" customFormat="1">
      <c r="A775" s="1439" t="s">
        <v>1676</v>
      </c>
      <c r="B775" s="1425" t="s">
        <v>978</v>
      </c>
      <c r="C775" s="1425"/>
      <c r="D775" s="1425"/>
      <c r="E775" s="579"/>
      <c r="F775" s="670" t="str">
        <f>IFERROR(VLOOKUP(A775,Factura1_0!$K$5:$K$234,1,0),"1")</f>
        <v>1</v>
      </c>
      <c r="G775" s="670">
        <f>IFERROR(VLOOKUP(A775,Boleta1_0!$K$5:$K$234,1,0),1)</f>
        <v>1</v>
      </c>
      <c r="H775" s="670">
        <f>IFERROR(VLOOKUP(A775,'Servicios Públicos1_0'!$K$5:$K$233,1,0),1)</f>
        <v>1</v>
      </c>
      <c r="I775" s="670">
        <f>IFERROR(VLOOKUP(A775,'Nota de Débito1_0'!$K$5:$K$234,1,0),1)</f>
        <v>1</v>
      </c>
      <c r="J775" s="670">
        <f>IFERROR(VLOOKUP(A775,'Nota de Crédito1_0'!$K$5:$K$234,1,0),1)</f>
        <v>1</v>
      </c>
      <c r="K775" s="670" t="str">
        <f>IFERROR(VLOOKUP(A775,Retenciones1_0!$K$5:$K$234,1,0),1)</f>
        <v>2730</v>
      </c>
      <c r="L775" s="670">
        <f>IFERROR(VLOOKUP(A775,Percepciones1_0!$K$5:$K$234,1,0),1)</f>
        <v>1</v>
      </c>
      <c r="M775" s="670">
        <f>IFERROR(VLOOKUP(A775,Guía1_0!$K$5:$K$235,1,0),1)</f>
        <v>1</v>
      </c>
      <c r="N775" s="670">
        <f>IFERROR(VLOOKUP(A775,'Resumen Diario1_1'!$K$5:$K$233,1,0),1)</f>
        <v>1</v>
      </c>
      <c r="O775" s="670">
        <f>IFERROR(VLOOKUP(A775,'Comunicación de Baja1_0'!$K$5:$K$233,1,0),1)</f>
        <v>1</v>
      </c>
      <c r="P775" s="670">
        <f>IFERROR(VLOOKUP(A775,'Resumen de reversiones1_0'!$K$5:$K$1000,1,0),1)</f>
        <v>1</v>
      </c>
      <c r="Q775" s="1404">
        <f>IFERROR(VLOOKUP(A775,Factura2_0!$N$5:$N$1045,1,0),1)</f>
        <v>1</v>
      </c>
      <c r="R775" s="670">
        <f>IFERROR(VLOOKUP($A775,Boleta2_0!$N$5:$N$1106,1,0),1)</f>
        <v>1</v>
      </c>
      <c r="S775" s="1404">
        <f>IFERROR(VLOOKUP($A775,'Servicios Públicos2_0'!$N$5:$N$405,1,0),1)</f>
        <v>1</v>
      </c>
      <c r="T775" s="670">
        <f>IFERROR(VLOOKUP($A775,NotaCredito2_0!$N$5:$N$256,1,0),1)</f>
        <v>1</v>
      </c>
      <c r="U775" s="670">
        <f>IFERROR(VLOOKUP($A775,NotaDebito2_0!$N$5:$N$253,1,0),1)</f>
        <v>1</v>
      </c>
      <c r="V775" s="670">
        <f>IFERROR(VLOOKUP($A775,General!$C$5:$C$233,1,0),1)</f>
        <v>1</v>
      </c>
      <c r="W775" s="670">
        <f>IFERROR(VLOOKUP($A775,Firma!$H$5:$H$233,1,0),1)</f>
        <v>1</v>
      </c>
      <c r="X775" s="425" t="s">
        <v>1676</v>
      </c>
      <c r="Y775" s="1477" t="str">
        <f t="shared" si="12"/>
        <v>2730</v>
      </c>
    </row>
    <row r="776" spans="1:25" customFormat="1">
      <c r="A776" s="1439" t="s">
        <v>1675</v>
      </c>
      <c r="B776" s="1425" t="s">
        <v>980</v>
      </c>
      <c r="C776" s="1425"/>
      <c r="D776" s="1425"/>
      <c r="E776" s="579"/>
      <c r="F776" s="670" t="str">
        <f>IFERROR(VLOOKUP(A776,Factura1_0!$K$5:$K$234,1,0),"1")</f>
        <v>1</v>
      </c>
      <c r="G776" s="670">
        <f>IFERROR(VLOOKUP(A776,Boleta1_0!$K$5:$K$234,1,0),1)</f>
        <v>1</v>
      </c>
      <c r="H776" s="670">
        <f>IFERROR(VLOOKUP(A776,'Servicios Públicos1_0'!$K$5:$K$233,1,0),1)</f>
        <v>1</v>
      </c>
      <c r="I776" s="670">
        <f>IFERROR(VLOOKUP(A776,'Nota de Débito1_0'!$K$5:$K$234,1,0),1)</f>
        <v>1</v>
      </c>
      <c r="J776" s="670">
        <f>IFERROR(VLOOKUP(A776,'Nota de Crédito1_0'!$K$5:$K$234,1,0),1)</f>
        <v>1</v>
      </c>
      <c r="K776" s="670">
        <f>IFERROR(VLOOKUP(A776,Retenciones1_0!$K$5:$K$234,1,0),1)</f>
        <v>1</v>
      </c>
      <c r="L776" s="670">
        <f>IFERROR(VLOOKUP(A776,Percepciones1_0!$K$5:$K$234,1,0),1)</f>
        <v>1</v>
      </c>
      <c r="M776" s="670">
        <f>IFERROR(VLOOKUP(A776,Guía1_0!$K$5:$K$235,1,0),1)</f>
        <v>1</v>
      </c>
      <c r="N776" s="670">
        <f>IFERROR(VLOOKUP(A776,'Resumen Diario1_1'!$K$5:$K$233,1,0),1)</f>
        <v>1</v>
      </c>
      <c r="O776" s="670">
        <f>IFERROR(VLOOKUP(A776,'Comunicación de Baja1_0'!$K$5:$K$233,1,0),1)</f>
        <v>1</v>
      </c>
      <c r="P776" s="670">
        <f>IFERROR(VLOOKUP(A776,'Resumen de reversiones1_0'!$K$5:$K$1000,1,0),1)</f>
        <v>1</v>
      </c>
      <c r="Q776" s="1404">
        <f>IFERROR(VLOOKUP(A776,Factura2_0!$N$5:$N$1045,1,0),1)</f>
        <v>1</v>
      </c>
      <c r="R776" s="670">
        <f>IFERROR(VLOOKUP($A776,Boleta2_0!$N$5:$N$1106,1,0),1)</f>
        <v>1</v>
      </c>
      <c r="S776" s="1404">
        <f>IFERROR(VLOOKUP($A776,'Servicios Públicos2_0'!$N$5:$N$405,1,0),1)</f>
        <v>1</v>
      </c>
      <c r="T776" s="670">
        <f>IFERROR(VLOOKUP($A776,NotaCredito2_0!$N$5:$N$256,1,0),1)</f>
        <v>1</v>
      </c>
      <c r="U776" s="670">
        <f>IFERROR(VLOOKUP($A776,NotaDebito2_0!$N$5:$N$253,1,0),1)</f>
        <v>1</v>
      </c>
      <c r="V776" s="670">
        <f>IFERROR(VLOOKUP($A776,General!$C$5:$C$233,1,0),1)</f>
        <v>1</v>
      </c>
      <c r="W776" s="670">
        <f>IFERROR(VLOOKUP($A776,Firma!$H$5:$H$233,1,0),1)</f>
        <v>1</v>
      </c>
      <c r="X776" s="425" t="s">
        <v>1675</v>
      </c>
      <c r="Y776" s="1477" t="str">
        <f t="shared" si="12"/>
        <v/>
      </c>
    </row>
    <row r="777" spans="1:25" customFormat="1">
      <c r="A777" s="1439" t="s">
        <v>1674</v>
      </c>
      <c r="B777" s="1425" t="s">
        <v>981</v>
      </c>
      <c r="C777" s="1425"/>
      <c r="D777" s="1425"/>
      <c r="E777" s="579"/>
      <c r="F777" s="670" t="str">
        <f>IFERROR(VLOOKUP(A777,Factura1_0!$K$5:$K$234,1,0),"1")</f>
        <v>1</v>
      </c>
      <c r="G777" s="670">
        <f>IFERROR(VLOOKUP(A777,Boleta1_0!$K$5:$K$234,1,0),1)</f>
        <v>1</v>
      </c>
      <c r="H777" s="670">
        <f>IFERROR(VLOOKUP(A777,'Servicios Públicos1_0'!$K$5:$K$233,1,0),1)</f>
        <v>1</v>
      </c>
      <c r="I777" s="670">
        <f>IFERROR(VLOOKUP(A777,'Nota de Débito1_0'!$K$5:$K$234,1,0),1)</f>
        <v>1</v>
      </c>
      <c r="J777" s="670">
        <f>IFERROR(VLOOKUP(A777,'Nota de Crédito1_0'!$K$5:$K$234,1,0),1)</f>
        <v>1</v>
      </c>
      <c r="K777" s="670" t="str">
        <f>IFERROR(VLOOKUP(A777,Retenciones1_0!$K$5:$K$234,1,0),1)</f>
        <v>2732</v>
      </c>
      <c r="L777" s="670">
        <f>IFERROR(VLOOKUP(A777,Percepciones1_0!$K$5:$K$234,1,0),1)</f>
        <v>1</v>
      </c>
      <c r="M777" s="670">
        <f>IFERROR(VLOOKUP(A777,Guía1_0!$K$5:$K$235,1,0),1)</f>
        <v>1</v>
      </c>
      <c r="N777" s="670">
        <f>IFERROR(VLOOKUP(A777,'Resumen Diario1_1'!$K$5:$K$233,1,0),1)</f>
        <v>1</v>
      </c>
      <c r="O777" s="670">
        <f>IFERROR(VLOOKUP(A777,'Comunicación de Baja1_0'!$K$5:$K$233,1,0),1)</f>
        <v>1</v>
      </c>
      <c r="P777" s="670">
        <f>IFERROR(VLOOKUP(A777,'Resumen de reversiones1_0'!$K$5:$K$1000,1,0),1)</f>
        <v>1</v>
      </c>
      <c r="Q777" s="1404">
        <f>IFERROR(VLOOKUP(A777,Factura2_0!$N$5:$N$1045,1,0),1)</f>
        <v>1</v>
      </c>
      <c r="R777" s="670">
        <f>IFERROR(VLOOKUP($A777,Boleta2_0!$N$5:$N$1106,1,0),1)</f>
        <v>1</v>
      </c>
      <c r="S777" s="1404">
        <f>IFERROR(VLOOKUP($A777,'Servicios Públicos2_0'!$N$5:$N$405,1,0),1)</f>
        <v>1</v>
      </c>
      <c r="T777" s="670">
        <f>IFERROR(VLOOKUP($A777,NotaCredito2_0!$N$5:$N$256,1,0),1)</f>
        <v>1</v>
      </c>
      <c r="U777" s="670">
        <f>IFERROR(VLOOKUP($A777,NotaDebito2_0!$N$5:$N$253,1,0),1)</f>
        <v>1</v>
      </c>
      <c r="V777" s="670">
        <f>IFERROR(VLOOKUP($A777,General!$C$5:$C$233,1,0),1)</f>
        <v>1</v>
      </c>
      <c r="W777" s="670">
        <f>IFERROR(VLOOKUP($A777,Firma!$H$5:$H$233,1,0),1)</f>
        <v>1</v>
      </c>
      <c r="X777" s="425" t="s">
        <v>1674</v>
      </c>
      <c r="Y777" s="1477" t="str">
        <f t="shared" si="12"/>
        <v>2732</v>
      </c>
    </row>
    <row r="778" spans="1:25" customFormat="1">
      <c r="A778" s="1439" t="s">
        <v>1673</v>
      </c>
      <c r="B778" s="1425" t="s">
        <v>990</v>
      </c>
      <c r="C778" s="1425"/>
      <c r="D778" s="1425"/>
      <c r="E778" s="579"/>
      <c r="F778" s="670" t="str">
        <f>IFERROR(VLOOKUP(A778,Factura1_0!$K$5:$K$234,1,0),"1")</f>
        <v>1</v>
      </c>
      <c r="G778" s="670">
        <f>IFERROR(VLOOKUP(A778,Boleta1_0!$K$5:$K$234,1,0),1)</f>
        <v>1</v>
      </c>
      <c r="H778" s="670">
        <f>IFERROR(VLOOKUP(A778,'Servicios Públicos1_0'!$K$5:$K$233,1,0),1)</f>
        <v>1</v>
      </c>
      <c r="I778" s="670">
        <f>IFERROR(VLOOKUP(A778,'Nota de Débito1_0'!$K$5:$K$234,1,0),1)</f>
        <v>1</v>
      </c>
      <c r="J778" s="670">
        <f>IFERROR(VLOOKUP(A778,'Nota de Crédito1_0'!$K$5:$K$234,1,0),1)</f>
        <v>1</v>
      </c>
      <c r="K778" s="670" t="str">
        <f>IFERROR(VLOOKUP(A778,Retenciones1_0!$K$5:$K$234,1,0),1)</f>
        <v>2733</v>
      </c>
      <c r="L778" s="670">
        <f>IFERROR(VLOOKUP(A778,Percepciones1_0!$K$5:$K$234,1,0),1)</f>
        <v>1</v>
      </c>
      <c r="M778" s="670">
        <f>IFERROR(VLOOKUP(A778,Guía1_0!$K$5:$K$235,1,0),1)</f>
        <v>1</v>
      </c>
      <c r="N778" s="670">
        <f>IFERROR(VLOOKUP(A778,'Resumen Diario1_1'!$K$5:$K$233,1,0),1)</f>
        <v>1</v>
      </c>
      <c r="O778" s="670">
        <f>IFERROR(VLOOKUP(A778,'Comunicación de Baja1_0'!$K$5:$K$233,1,0),1)</f>
        <v>1</v>
      </c>
      <c r="P778" s="670">
        <f>IFERROR(VLOOKUP(A778,'Resumen de reversiones1_0'!$K$5:$K$1000,1,0),1)</f>
        <v>1</v>
      </c>
      <c r="Q778" s="1404">
        <f>IFERROR(VLOOKUP(A778,Factura2_0!$N$5:$N$1045,1,0),1)</f>
        <v>1</v>
      </c>
      <c r="R778" s="670">
        <f>IFERROR(VLOOKUP($A778,Boleta2_0!$N$5:$N$1106,1,0),1)</f>
        <v>1</v>
      </c>
      <c r="S778" s="1404">
        <f>IFERROR(VLOOKUP($A778,'Servicios Públicos2_0'!$N$5:$N$405,1,0),1)</f>
        <v>1</v>
      </c>
      <c r="T778" s="670">
        <f>IFERROR(VLOOKUP($A778,NotaCredito2_0!$N$5:$N$256,1,0),1)</f>
        <v>1</v>
      </c>
      <c r="U778" s="670">
        <f>IFERROR(VLOOKUP($A778,NotaDebito2_0!$N$5:$N$253,1,0),1)</f>
        <v>1</v>
      </c>
      <c r="V778" s="670">
        <f>IFERROR(VLOOKUP($A778,General!$C$5:$C$233,1,0),1)</f>
        <v>1</v>
      </c>
      <c r="W778" s="670">
        <f>IFERROR(VLOOKUP($A778,Firma!$H$5:$H$233,1,0),1)</f>
        <v>1</v>
      </c>
      <c r="X778" s="425" t="s">
        <v>1673</v>
      </c>
      <c r="Y778" s="1477" t="str">
        <f t="shared" si="12"/>
        <v>2733</v>
      </c>
    </row>
    <row r="779" spans="1:25" customFormat="1">
      <c r="A779" s="1439" t="s">
        <v>1672</v>
      </c>
      <c r="B779" s="1425" t="s">
        <v>991</v>
      </c>
      <c r="C779" s="1425"/>
      <c r="D779" s="1425"/>
      <c r="E779" s="579"/>
      <c r="F779" s="670" t="str">
        <f>IFERROR(VLOOKUP(A779,Factura1_0!$K$5:$K$234,1,0),"1")</f>
        <v>1</v>
      </c>
      <c r="G779" s="670">
        <f>IFERROR(VLOOKUP(A779,Boleta1_0!$K$5:$K$234,1,0),1)</f>
        <v>1</v>
      </c>
      <c r="H779" s="670">
        <f>IFERROR(VLOOKUP(A779,'Servicios Públicos1_0'!$K$5:$K$233,1,0),1)</f>
        <v>1</v>
      </c>
      <c r="I779" s="670">
        <f>IFERROR(VLOOKUP(A779,'Nota de Débito1_0'!$K$5:$K$234,1,0),1)</f>
        <v>1</v>
      </c>
      <c r="J779" s="670">
        <f>IFERROR(VLOOKUP(A779,'Nota de Crédito1_0'!$K$5:$K$234,1,0),1)</f>
        <v>1</v>
      </c>
      <c r="K779" s="670" t="str">
        <f>IFERROR(VLOOKUP(A779,Retenciones1_0!$K$5:$K$234,1,0),1)</f>
        <v>2734</v>
      </c>
      <c r="L779" s="670">
        <f>IFERROR(VLOOKUP(A779,Percepciones1_0!$K$5:$K$234,1,0),1)</f>
        <v>1</v>
      </c>
      <c r="M779" s="670">
        <f>IFERROR(VLOOKUP(A779,Guía1_0!$K$5:$K$235,1,0),1)</f>
        <v>1</v>
      </c>
      <c r="N779" s="670">
        <f>IFERROR(VLOOKUP(A779,'Resumen Diario1_1'!$K$5:$K$233,1,0),1)</f>
        <v>1</v>
      </c>
      <c r="O779" s="670">
        <f>IFERROR(VLOOKUP(A779,'Comunicación de Baja1_0'!$K$5:$K$233,1,0),1)</f>
        <v>1</v>
      </c>
      <c r="P779" s="670">
        <f>IFERROR(VLOOKUP(A779,'Resumen de reversiones1_0'!$K$5:$K$1000,1,0),1)</f>
        <v>1</v>
      </c>
      <c r="Q779" s="1404">
        <f>IFERROR(VLOOKUP(A779,Factura2_0!$N$5:$N$1045,1,0),1)</f>
        <v>1</v>
      </c>
      <c r="R779" s="670">
        <f>IFERROR(VLOOKUP($A779,Boleta2_0!$N$5:$N$1106,1,0),1)</f>
        <v>1</v>
      </c>
      <c r="S779" s="1404">
        <f>IFERROR(VLOOKUP($A779,'Servicios Públicos2_0'!$N$5:$N$405,1,0),1)</f>
        <v>1</v>
      </c>
      <c r="T779" s="670">
        <f>IFERROR(VLOOKUP($A779,NotaCredito2_0!$N$5:$N$256,1,0),1)</f>
        <v>1</v>
      </c>
      <c r="U779" s="670">
        <f>IFERROR(VLOOKUP($A779,NotaDebito2_0!$N$5:$N$253,1,0),1)</f>
        <v>1</v>
      </c>
      <c r="V779" s="670">
        <f>IFERROR(VLOOKUP($A779,General!$C$5:$C$233,1,0),1)</f>
        <v>1</v>
      </c>
      <c r="W779" s="670">
        <f>IFERROR(VLOOKUP($A779,Firma!$H$5:$H$233,1,0),1)</f>
        <v>1</v>
      </c>
      <c r="X779" s="425" t="s">
        <v>1672</v>
      </c>
      <c r="Y779" s="1477" t="str">
        <f t="shared" si="12"/>
        <v>2734</v>
      </c>
    </row>
    <row r="780" spans="1:25" customFormat="1">
      <c r="A780" s="1439" t="s">
        <v>1671</v>
      </c>
      <c r="B780" s="1425" t="s">
        <v>1670</v>
      </c>
      <c r="C780" s="1425"/>
      <c r="D780" s="1425"/>
      <c r="E780" s="579"/>
      <c r="F780" s="670" t="str">
        <f>IFERROR(VLOOKUP(A780,Factura1_0!$K$5:$K$234,1,0),"1")</f>
        <v>1</v>
      </c>
      <c r="G780" s="670">
        <f>IFERROR(VLOOKUP(A780,Boleta1_0!$K$5:$K$234,1,0),1)</f>
        <v>1</v>
      </c>
      <c r="H780" s="670">
        <f>IFERROR(VLOOKUP(A780,'Servicios Públicos1_0'!$K$5:$K$233,1,0),1)</f>
        <v>1</v>
      </c>
      <c r="I780" s="670">
        <f>IFERROR(VLOOKUP(A780,'Nota de Débito1_0'!$K$5:$K$234,1,0),1)</f>
        <v>1</v>
      </c>
      <c r="J780" s="670">
        <f>IFERROR(VLOOKUP(A780,'Nota de Crédito1_0'!$K$5:$K$234,1,0),1)</f>
        <v>1</v>
      </c>
      <c r="K780" s="670" t="str">
        <f>IFERROR(VLOOKUP(A780,Retenciones1_0!$K$5:$K$234,1,0),1)</f>
        <v>2735</v>
      </c>
      <c r="L780" s="670">
        <f>IFERROR(VLOOKUP(A780,Percepciones1_0!$K$5:$K$234,1,0),1)</f>
        <v>1</v>
      </c>
      <c r="M780" s="670">
        <f>IFERROR(VLOOKUP(A780,Guía1_0!$K$5:$K$235,1,0),1)</f>
        <v>1</v>
      </c>
      <c r="N780" s="670">
        <f>IFERROR(VLOOKUP(A780,'Resumen Diario1_1'!$K$5:$K$233,1,0),1)</f>
        <v>1</v>
      </c>
      <c r="O780" s="670">
        <f>IFERROR(VLOOKUP(A780,'Comunicación de Baja1_0'!$K$5:$K$233,1,0),1)</f>
        <v>1</v>
      </c>
      <c r="P780" s="670">
        <f>IFERROR(VLOOKUP(A780,'Resumen de reversiones1_0'!$K$5:$K$1000,1,0),1)</f>
        <v>1</v>
      </c>
      <c r="Q780" s="1404">
        <f>IFERROR(VLOOKUP(A780,Factura2_0!$N$5:$N$1045,1,0),1)</f>
        <v>1</v>
      </c>
      <c r="R780" s="670">
        <f>IFERROR(VLOOKUP($A780,Boleta2_0!$N$5:$N$1106,1,0),1)</f>
        <v>1</v>
      </c>
      <c r="S780" s="1404">
        <f>IFERROR(VLOOKUP($A780,'Servicios Públicos2_0'!$N$5:$N$405,1,0),1)</f>
        <v>1</v>
      </c>
      <c r="T780" s="670">
        <f>IFERROR(VLOOKUP($A780,NotaCredito2_0!$N$5:$N$256,1,0),1)</f>
        <v>1</v>
      </c>
      <c r="U780" s="670">
        <f>IFERROR(VLOOKUP($A780,NotaDebito2_0!$N$5:$N$253,1,0),1)</f>
        <v>1</v>
      </c>
      <c r="V780" s="670">
        <f>IFERROR(VLOOKUP($A780,General!$C$5:$C$233,1,0),1)</f>
        <v>1</v>
      </c>
      <c r="W780" s="670">
        <f>IFERROR(VLOOKUP($A780,Firma!$H$5:$H$233,1,0),1)</f>
        <v>1</v>
      </c>
      <c r="X780" s="425" t="s">
        <v>1671</v>
      </c>
      <c r="Y780" s="1477" t="str">
        <f t="shared" si="12"/>
        <v>2735</v>
      </c>
    </row>
    <row r="781" spans="1:25" customFormat="1">
      <c r="A781" s="1439" t="s">
        <v>1669</v>
      </c>
      <c r="B781" s="1425" t="s">
        <v>1668</v>
      </c>
      <c r="C781" s="1425"/>
      <c r="D781" s="1425"/>
      <c r="E781" s="579"/>
      <c r="F781" s="670" t="str">
        <f>IFERROR(VLOOKUP(A781,Factura1_0!$K$5:$K$234,1,0),"1")</f>
        <v>1</v>
      </c>
      <c r="G781" s="670">
        <f>IFERROR(VLOOKUP(A781,Boleta1_0!$K$5:$K$234,1,0),1)</f>
        <v>1</v>
      </c>
      <c r="H781" s="670">
        <f>IFERROR(VLOOKUP(A781,'Servicios Públicos1_0'!$K$5:$K$233,1,0),1)</f>
        <v>1</v>
      </c>
      <c r="I781" s="670">
        <f>IFERROR(VLOOKUP(A781,'Nota de Débito1_0'!$K$5:$K$234,1,0),1)</f>
        <v>1</v>
      </c>
      <c r="J781" s="670">
        <f>IFERROR(VLOOKUP(A781,'Nota de Crédito1_0'!$K$5:$K$234,1,0),1)</f>
        <v>1</v>
      </c>
      <c r="K781" s="670" t="str">
        <f>IFERROR(VLOOKUP(A781,Retenciones1_0!$K$5:$K$234,1,0),1)</f>
        <v>2736</v>
      </c>
      <c r="L781" s="670">
        <f>IFERROR(VLOOKUP(A781,Percepciones1_0!$K$5:$K$234,1,0),1)</f>
        <v>1</v>
      </c>
      <c r="M781" s="670">
        <f>IFERROR(VLOOKUP(A781,Guía1_0!$K$5:$K$235,1,0),1)</f>
        <v>1</v>
      </c>
      <c r="N781" s="670">
        <f>IFERROR(VLOOKUP(A781,'Resumen Diario1_1'!$K$5:$K$233,1,0),1)</f>
        <v>1</v>
      </c>
      <c r="O781" s="670">
        <f>IFERROR(VLOOKUP(A781,'Comunicación de Baja1_0'!$K$5:$K$233,1,0),1)</f>
        <v>1</v>
      </c>
      <c r="P781" s="670">
        <f>IFERROR(VLOOKUP(A781,'Resumen de reversiones1_0'!$K$5:$K$1000,1,0),1)</f>
        <v>1</v>
      </c>
      <c r="Q781" s="1404">
        <f>IFERROR(VLOOKUP(A781,Factura2_0!$N$5:$N$1045,1,0),1)</f>
        <v>1</v>
      </c>
      <c r="R781" s="670">
        <f>IFERROR(VLOOKUP($A781,Boleta2_0!$N$5:$N$1106,1,0),1)</f>
        <v>1</v>
      </c>
      <c r="S781" s="1404">
        <f>IFERROR(VLOOKUP($A781,'Servicios Públicos2_0'!$N$5:$N$405,1,0),1)</f>
        <v>1</v>
      </c>
      <c r="T781" s="670">
        <f>IFERROR(VLOOKUP($A781,NotaCredito2_0!$N$5:$N$256,1,0),1)</f>
        <v>1</v>
      </c>
      <c r="U781" s="670">
        <f>IFERROR(VLOOKUP($A781,NotaDebito2_0!$N$5:$N$253,1,0),1)</f>
        <v>1</v>
      </c>
      <c r="V781" s="670">
        <f>IFERROR(VLOOKUP($A781,General!$C$5:$C$233,1,0),1)</f>
        <v>1</v>
      </c>
      <c r="W781" s="670">
        <f>IFERROR(VLOOKUP($A781,Firma!$H$5:$H$233,1,0),1)</f>
        <v>1</v>
      </c>
      <c r="X781" s="425" t="s">
        <v>1669</v>
      </c>
      <c r="Y781" s="1477" t="str">
        <f t="shared" si="12"/>
        <v>2736</v>
      </c>
    </row>
    <row r="782" spans="1:25" customFormat="1">
      <c r="A782" s="1439" t="s">
        <v>1667</v>
      </c>
      <c r="B782" s="1425" t="s">
        <v>992</v>
      </c>
      <c r="C782" s="1425"/>
      <c r="D782" s="1425"/>
      <c r="E782" s="579"/>
      <c r="F782" s="670" t="str">
        <f>IFERROR(VLOOKUP(A782,Factura1_0!$K$5:$K$234,1,0),"1")</f>
        <v>1</v>
      </c>
      <c r="G782" s="670">
        <f>IFERROR(VLOOKUP(A782,Boleta1_0!$K$5:$K$234,1,0),1)</f>
        <v>1</v>
      </c>
      <c r="H782" s="670">
        <f>IFERROR(VLOOKUP(A782,'Servicios Públicos1_0'!$K$5:$K$233,1,0),1)</f>
        <v>1</v>
      </c>
      <c r="I782" s="670">
        <f>IFERROR(VLOOKUP(A782,'Nota de Débito1_0'!$K$5:$K$234,1,0),1)</f>
        <v>1</v>
      </c>
      <c r="J782" s="670">
        <f>IFERROR(VLOOKUP(A782,'Nota de Crédito1_0'!$K$5:$K$234,1,0),1)</f>
        <v>1</v>
      </c>
      <c r="K782" s="670" t="str">
        <f>IFERROR(VLOOKUP(A782,Retenciones1_0!$K$5:$K$234,1,0),1)</f>
        <v>2737</v>
      </c>
      <c r="L782" s="670">
        <f>IFERROR(VLOOKUP(A782,Percepciones1_0!$K$5:$K$234,1,0),1)</f>
        <v>1</v>
      </c>
      <c r="M782" s="670">
        <f>IFERROR(VLOOKUP(A782,Guía1_0!$K$5:$K$235,1,0),1)</f>
        <v>1</v>
      </c>
      <c r="N782" s="670">
        <f>IFERROR(VLOOKUP(A782,'Resumen Diario1_1'!$K$5:$K$233,1,0),1)</f>
        <v>1</v>
      </c>
      <c r="O782" s="670">
        <f>IFERROR(VLOOKUP(A782,'Comunicación de Baja1_0'!$K$5:$K$233,1,0),1)</f>
        <v>1</v>
      </c>
      <c r="P782" s="670">
        <f>IFERROR(VLOOKUP(A782,'Resumen de reversiones1_0'!$K$5:$K$1000,1,0),1)</f>
        <v>1</v>
      </c>
      <c r="Q782" s="1404">
        <f>IFERROR(VLOOKUP(A782,Factura2_0!$N$5:$N$1045,1,0),1)</f>
        <v>1</v>
      </c>
      <c r="R782" s="670">
        <f>IFERROR(VLOOKUP($A782,Boleta2_0!$N$5:$N$1106,1,0),1)</f>
        <v>1</v>
      </c>
      <c r="S782" s="1404">
        <f>IFERROR(VLOOKUP($A782,'Servicios Públicos2_0'!$N$5:$N$405,1,0),1)</f>
        <v>1</v>
      </c>
      <c r="T782" s="670">
        <f>IFERROR(VLOOKUP($A782,NotaCredito2_0!$N$5:$N$256,1,0),1)</f>
        <v>1</v>
      </c>
      <c r="U782" s="670">
        <f>IFERROR(VLOOKUP($A782,NotaDebito2_0!$N$5:$N$253,1,0),1)</f>
        <v>1</v>
      </c>
      <c r="V782" s="670">
        <f>IFERROR(VLOOKUP($A782,General!$C$5:$C$233,1,0),1)</f>
        <v>1</v>
      </c>
      <c r="W782" s="670">
        <f>IFERROR(VLOOKUP($A782,Firma!$H$5:$H$233,1,0),1)</f>
        <v>1</v>
      </c>
      <c r="X782" s="425" t="s">
        <v>1667</v>
      </c>
      <c r="Y782" s="1477" t="str">
        <f t="shared" si="12"/>
        <v>2737</v>
      </c>
    </row>
    <row r="783" spans="1:25" customFormat="1">
      <c r="A783" s="1439" t="s">
        <v>1666</v>
      </c>
      <c r="B783" s="1425" t="s">
        <v>993</v>
      </c>
      <c r="C783" s="1425"/>
      <c r="D783" s="1425"/>
      <c r="E783" s="579"/>
      <c r="F783" s="670" t="str">
        <f>IFERROR(VLOOKUP(A783,Factura1_0!$K$5:$K$234,1,0),"1")</f>
        <v>1</v>
      </c>
      <c r="G783" s="670">
        <f>IFERROR(VLOOKUP(A783,Boleta1_0!$K$5:$K$234,1,0),1)</f>
        <v>1</v>
      </c>
      <c r="H783" s="670">
        <f>IFERROR(VLOOKUP(A783,'Servicios Públicos1_0'!$K$5:$K$233,1,0),1)</f>
        <v>1</v>
      </c>
      <c r="I783" s="670">
        <f>IFERROR(VLOOKUP(A783,'Nota de Débito1_0'!$K$5:$K$234,1,0),1)</f>
        <v>1</v>
      </c>
      <c r="J783" s="670">
        <f>IFERROR(VLOOKUP(A783,'Nota de Crédito1_0'!$K$5:$K$234,1,0),1)</f>
        <v>1</v>
      </c>
      <c r="K783" s="670">
        <f>IFERROR(VLOOKUP(A783,Retenciones1_0!$K$5:$K$234,1,0),1)</f>
        <v>1</v>
      </c>
      <c r="L783" s="670">
        <f>IFERROR(VLOOKUP(A783,Percepciones1_0!$K$5:$K$234,1,0),1)</f>
        <v>1</v>
      </c>
      <c r="M783" s="670">
        <f>IFERROR(VLOOKUP(A783,Guía1_0!$K$5:$K$235,1,0),1)</f>
        <v>1</v>
      </c>
      <c r="N783" s="670">
        <f>IFERROR(VLOOKUP(A783,'Resumen Diario1_1'!$K$5:$K$233,1,0),1)</f>
        <v>1</v>
      </c>
      <c r="O783" s="670">
        <f>IFERROR(VLOOKUP(A783,'Comunicación de Baja1_0'!$K$5:$K$233,1,0),1)</f>
        <v>1</v>
      </c>
      <c r="P783" s="670">
        <f>IFERROR(VLOOKUP(A783,'Resumen de reversiones1_0'!$K$5:$K$1000,1,0),1)</f>
        <v>1</v>
      </c>
      <c r="Q783" s="1404">
        <f>IFERROR(VLOOKUP(A783,Factura2_0!$N$5:$N$1045,1,0),1)</f>
        <v>1</v>
      </c>
      <c r="R783" s="670">
        <f>IFERROR(VLOOKUP($A783,Boleta2_0!$N$5:$N$1106,1,0),1)</f>
        <v>1</v>
      </c>
      <c r="S783" s="1404">
        <f>IFERROR(VLOOKUP($A783,'Servicios Públicos2_0'!$N$5:$N$405,1,0),1)</f>
        <v>1</v>
      </c>
      <c r="T783" s="670">
        <f>IFERROR(VLOOKUP($A783,NotaCredito2_0!$N$5:$N$256,1,0),1)</f>
        <v>1</v>
      </c>
      <c r="U783" s="670">
        <f>IFERROR(VLOOKUP($A783,NotaDebito2_0!$N$5:$N$253,1,0),1)</f>
        <v>1</v>
      </c>
      <c r="V783" s="670">
        <f>IFERROR(VLOOKUP($A783,General!$C$5:$C$233,1,0),1)</f>
        <v>1</v>
      </c>
      <c r="W783" s="670">
        <f>IFERROR(VLOOKUP($A783,Firma!$H$5:$H$233,1,0),1)</f>
        <v>1</v>
      </c>
      <c r="X783" s="425" t="s">
        <v>1666</v>
      </c>
      <c r="Y783" s="1477" t="str">
        <f t="shared" si="12"/>
        <v/>
      </c>
    </row>
    <row r="784" spans="1:25" customFormat="1">
      <c r="A784" s="1439" t="s">
        <v>1665</v>
      </c>
      <c r="B784" s="1425" t="s">
        <v>994</v>
      </c>
      <c r="C784" s="1425"/>
      <c r="D784" s="1425"/>
      <c r="E784" s="579"/>
      <c r="F784" s="670" t="str">
        <f>IFERROR(VLOOKUP(A784,Factura1_0!$K$5:$K$234,1,0),"1")</f>
        <v>1</v>
      </c>
      <c r="G784" s="670">
        <f>IFERROR(VLOOKUP(A784,Boleta1_0!$K$5:$K$234,1,0),1)</f>
        <v>1</v>
      </c>
      <c r="H784" s="670">
        <f>IFERROR(VLOOKUP(A784,'Servicios Públicos1_0'!$K$5:$K$233,1,0),1)</f>
        <v>1</v>
      </c>
      <c r="I784" s="670">
        <f>IFERROR(VLOOKUP(A784,'Nota de Débito1_0'!$K$5:$K$234,1,0),1)</f>
        <v>1</v>
      </c>
      <c r="J784" s="670">
        <f>IFERROR(VLOOKUP(A784,'Nota de Crédito1_0'!$K$5:$K$234,1,0),1)</f>
        <v>1</v>
      </c>
      <c r="K784" s="670">
        <f>IFERROR(VLOOKUP(A784,Retenciones1_0!$K$5:$K$234,1,0),1)</f>
        <v>1</v>
      </c>
      <c r="L784" s="670">
        <f>IFERROR(VLOOKUP(A784,Percepciones1_0!$K$5:$K$234,1,0),1)</f>
        <v>1</v>
      </c>
      <c r="M784" s="670">
        <f>IFERROR(VLOOKUP(A784,Guía1_0!$K$5:$K$235,1,0),1)</f>
        <v>1</v>
      </c>
      <c r="N784" s="670">
        <f>IFERROR(VLOOKUP(A784,'Resumen Diario1_1'!$K$5:$K$233,1,0),1)</f>
        <v>1</v>
      </c>
      <c r="O784" s="670">
        <f>IFERROR(VLOOKUP(A784,'Comunicación de Baja1_0'!$K$5:$K$233,1,0),1)</f>
        <v>1</v>
      </c>
      <c r="P784" s="670">
        <f>IFERROR(VLOOKUP(A784,'Resumen de reversiones1_0'!$K$5:$K$1000,1,0),1)</f>
        <v>1</v>
      </c>
      <c r="Q784" s="1404">
        <f>IFERROR(VLOOKUP(A784,Factura2_0!$N$5:$N$1045,1,0),1)</f>
        <v>1</v>
      </c>
      <c r="R784" s="670">
        <f>IFERROR(VLOOKUP($A784,Boleta2_0!$N$5:$N$1106,1,0),1)</f>
        <v>1</v>
      </c>
      <c r="S784" s="1404">
        <f>IFERROR(VLOOKUP($A784,'Servicios Públicos2_0'!$N$5:$N$405,1,0),1)</f>
        <v>1</v>
      </c>
      <c r="T784" s="670">
        <f>IFERROR(VLOOKUP($A784,NotaCredito2_0!$N$5:$N$256,1,0),1)</f>
        <v>1</v>
      </c>
      <c r="U784" s="670">
        <f>IFERROR(VLOOKUP($A784,NotaDebito2_0!$N$5:$N$253,1,0),1)</f>
        <v>1</v>
      </c>
      <c r="V784" s="670">
        <f>IFERROR(VLOOKUP($A784,General!$C$5:$C$233,1,0),1)</f>
        <v>1</v>
      </c>
      <c r="W784" s="670">
        <f>IFERROR(VLOOKUP($A784,Firma!$H$5:$H$233,1,0),1)</f>
        <v>1</v>
      </c>
      <c r="X784" s="425" t="s">
        <v>1665</v>
      </c>
      <c r="Y784" s="1477" t="str">
        <f t="shared" si="12"/>
        <v/>
      </c>
    </row>
    <row r="785" spans="1:25" customFormat="1">
      <c r="A785" s="1439" t="s">
        <v>1664</v>
      </c>
      <c r="B785" s="1425" t="s">
        <v>995</v>
      </c>
      <c r="C785" s="1425"/>
      <c r="D785" s="1425"/>
      <c r="E785" s="579"/>
      <c r="F785" s="670" t="str">
        <f>IFERROR(VLOOKUP(A785,Factura1_0!$K$5:$K$234,1,0),"1")</f>
        <v>1</v>
      </c>
      <c r="G785" s="670">
        <f>IFERROR(VLOOKUP(A785,Boleta1_0!$K$5:$K$234,1,0),1)</f>
        <v>1</v>
      </c>
      <c r="H785" s="670">
        <f>IFERROR(VLOOKUP(A785,'Servicios Públicos1_0'!$K$5:$K$233,1,0),1)</f>
        <v>1</v>
      </c>
      <c r="I785" s="670">
        <f>IFERROR(VLOOKUP(A785,'Nota de Débito1_0'!$K$5:$K$234,1,0),1)</f>
        <v>1</v>
      </c>
      <c r="J785" s="670">
        <f>IFERROR(VLOOKUP(A785,'Nota de Crédito1_0'!$K$5:$K$234,1,0),1)</f>
        <v>1</v>
      </c>
      <c r="K785" s="670" t="str">
        <f>IFERROR(VLOOKUP(A785,Retenciones1_0!$K$5:$K$234,1,0),1)</f>
        <v>2740</v>
      </c>
      <c r="L785" s="670">
        <f>IFERROR(VLOOKUP(A785,Percepciones1_0!$K$5:$K$234,1,0),1)</f>
        <v>1</v>
      </c>
      <c r="M785" s="670">
        <f>IFERROR(VLOOKUP(A785,Guía1_0!$K$5:$K$235,1,0),1)</f>
        <v>1</v>
      </c>
      <c r="N785" s="670">
        <f>IFERROR(VLOOKUP(A785,'Resumen Diario1_1'!$K$5:$K$233,1,0),1)</f>
        <v>1</v>
      </c>
      <c r="O785" s="670">
        <f>IFERROR(VLOOKUP(A785,'Comunicación de Baja1_0'!$K$5:$K$233,1,0),1)</f>
        <v>1</v>
      </c>
      <c r="P785" s="670">
        <f>IFERROR(VLOOKUP(A785,'Resumen de reversiones1_0'!$K$5:$K$1000,1,0),1)</f>
        <v>1</v>
      </c>
      <c r="Q785" s="1404">
        <f>IFERROR(VLOOKUP(A785,Factura2_0!$N$5:$N$1045,1,0),1)</f>
        <v>1</v>
      </c>
      <c r="R785" s="670">
        <f>IFERROR(VLOOKUP($A785,Boleta2_0!$N$5:$N$1106,1,0),1)</f>
        <v>1</v>
      </c>
      <c r="S785" s="1404">
        <f>IFERROR(VLOOKUP($A785,'Servicios Públicos2_0'!$N$5:$N$405,1,0),1)</f>
        <v>1</v>
      </c>
      <c r="T785" s="670">
        <f>IFERROR(VLOOKUP($A785,NotaCredito2_0!$N$5:$N$256,1,0),1)</f>
        <v>1</v>
      </c>
      <c r="U785" s="670">
        <f>IFERROR(VLOOKUP($A785,NotaDebito2_0!$N$5:$N$253,1,0),1)</f>
        <v>1</v>
      </c>
      <c r="V785" s="670">
        <f>IFERROR(VLOOKUP($A785,General!$C$5:$C$233,1,0),1)</f>
        <v>1</v>
      </c>
      <c r="W785" s="670">
        <f>IFERROR(VLOOKUP($A785,Firma!$H$5:$H$233,1,0),1)</f>
        <v>1</v>
      </c>
      <c r="X785" s="425" t="s">
        <v>1664</v>
      </c>
      <c r="Y785" s="1477" t="str">
        <f t="shared" si="12"/>
        <v>2740</v>
      </c>
    </row>
    <row r="786" spans="1:25" customFormat="1">
      <c r="A786" s="1439" t="s">
        <v>1663</v>
      </c>
      <c r="B786" s="1425" t="s">
        <v>996</v>
      </c>
      <c r="C786" s="1425"/>
      <c r="D786" s="1425"/>
      <c r="E786" s="579"/>
      <c r="F786" s="670" t="str">
        <f>IFERROR(VLOOKUP(A786,Factura1_0!$K$5:$K$234,1,0),"1")</f>
        <v>1</v>
      </c>
      <c r="G786" s="670">
        <f>IFERROR(VLOOKUP(A786,Boleta1_0!$K$5:$K$234,1,0),1)</f>
        <v>1</v>
      </c>
      <c r="H786" s="670">
        <f>IFERROR(VLOOKUP(A786,'Servicios Públicos1_0'!$K$5:$K$233,1,0),1)</f>
        <v>1</v>
      </c>
      <c r="I786" s="670">
        <f>IFERROR(VLOOKUP(A786,'Nota de Débito1_0'!$K$5:$K$234,1,0),1)</f>
        <v>1</v>
      </c>
      <c r="J786" s="670">
        <f>IFERROR(VLOOKUP(A786,'Nota de Crédito1_0'!$K$5:$K$234,1,0),1)</f>
        <v>1</v>
      </c>
      <c r="K786" s="670">
        <f>IFERROR(VLOOKUP(A786,Retenciones1_0!$K$5:$K$234,1,0),1)</f>
        <v>1</v>
      </c>
      <c r="L786" s="670">
        <f>IFERROR(VLOOKUP(A786,Percepciones1_0!$K$5:$K$234,1,0),1)</f>
        <v>1</v>
      </c>
      <c r="M786" s="670">
        <f>IFERROR(VLOOKUP(A786,Guía1_0!$K$5:$K$235,1,0),1)</f>
        <v>1</v>
      </c>
      <c r="N786" s="670">
        <f>IFERROR(VLOOKUP(A786,'Resumen Diario1_1'!$K$5:$K$233,1,0),1)</f>
        <v>1</v>
      </c>
      <c r="O786" s="670">
        <f>IFERROR(VLOOKUP(A786,'Comunicación de Baja1_0'!$K$5:$K$233,1,0),1)</f>
        <v>1</v>
      </c>
      <c r="P786" s="670">
        <f>IFERROR(VLOOKUP(A786,'Resumen de reversiones1_0'!$K$5:$K$1000,1,0),1)</f>
        <v>1</v>
      </c>
      <c r="Q786" s="1404">
        <f>IFERROR(VLOOKUP(A786,Factura2_0!$N$5:$N$1045,1,0),1)</f>
        <v>1</v>
      </c>
      <c r="R786" s="670">
        <f>IFERROR(VLOOKUP($A786,Boleta2_0!$N$5:$N$1106,1,0),1)</f>
        <v>1</v>
      </c>
      <c r="S786" s="1404">
        <f>IFERROR(VLOOKUP($A786,'Servicios Públicos2_0'!$N$5:$N$405,1,0),1)</f>
        <v>1</v>
      </c>
      <c r="T786" s="670">
        <f>IFERROR(VLOOKUP($A786,NotaCredito2_0!$N$5:$N$256,1,0),1)</f>
        <v>1</v>
      </c>
      <c r="U786" s="670">
        <f>IFERROR(VLOOKUP($A786,NotaDebito2_0!$N$5:$N$253,1,0),1)</f>
        <v>1</v>
      </c>
      <c r="V786" s="670">
        <f>IFERROR(VLOOKUP($A786,General!$C$5:$C$233,1,0),1)</f>
        <v>1</v>
      </c>
      <c r="W786" s="670">
        <f>IFERROR(VLOOKUP($A786,Firma!$H$5:$H$233,1,0),1)</f>
        <v>1</v>
      </c>
      <c r="X786" s="425" t="s">
        <v>1663</v>
      </c>
      <c r="Y786" s="1477" t="str">
        <f t="shared" si="12"/>
        <v/>
      </c>
    </row>
    <row r="787" spans="1:25" customFormat="1">
      <c r="A787" s="1439" t="s">
        <v>1662</v>
      </c>
      <c r="B787" s="1425" t="s">
        <v>997</v>
      </c>
      <c r="C787" s="1425"/>
      <c r="D787" s="1425"/>
      <c r="E787" s="579"/>
      <c r="F787" s="670" t="str">
        <f>IFERROR(VLOOKUP(A787,Factura1_0!$K$5:$K$234,1,0),"1")</f>
        <v>1</v>
      </c>
      <c r="G787" s="670">
        <f>IFERROR(VLOOKUP(A787,Boleta1_0!$K$5:$K$234,1,0),1)</f>
        <v>1</v>
      </c>
      <c r="H787" s="670">
        <f>IFERROR(VLOOKUP(A787,'Servicios Públicos1_0'!$K$5:$K$233,1,0),1)</f>
        <v>1</v>
      </c>
      <c r="I787" s="670">
        <f>IFERROR(VLOOKUP(A787,'Nota de Débito1_0'!$K$5:$K$234,1,0),1)</f>
        <v>1</v>
      </c>
      <c r="J787" s="670">
        <f>IFERROR(VLOOKUP(A787,'Nota de Crédito1_0'!$K$5:$K$234,1,0),1)</f>
        <v>1</v>
      </c>
      <c r="K787" s="670" t="str">
        <f>IFERROR(VLOOKUP(A787,Retenciones1_0!$K$5:$K$234,1,0),1)</f>
        <v>2742</v>
      </c>
      <c r="L787" s="670">
        <f>IFERROR(VLOOKUP(A787,Percepciones1_0!$K$5:$K$234,1,0),1)</f>
        <v>1</v>
      </c>
      <c r="M787" s="670">
        <f>IFERROR(VLOOKUP(A787,Guía1_0!$K$5:$K$235,1,0),1)</f>
        <v>1</v>
      </c>
      <c r="N787" s="670">
        <f>IFERROR(VLOOKUP(A787,'Resumen Diario1_1'!$K$5:$K$233,1,0),1)</f>
        <v>1</v>
      </c>
      <c r="O787" s="670">
        <f>IFERROR(VLOOKUP(A787,'Comunicación de Baja1_0'!$K$5:$K$233,1,0),1)</f>
        <v>1</v>
      </c>
      <c r="P787" s="670">
        <f>IFERROR(VLOOKUP(A787,'Resumen de reversiones1_0'!$K$5:$K$1000,1,0),1)</f>
        <v>1</v>
      </c>
      <c r="Q787" s="1404">
        <f>IFERROR(VLOOKUP(A787,Factura2_0!$N$5:$N$1045,1,0),1)</f>
        <v>1</v>
      </c>
      <c r="R787" s="670">
        <f>IFERROR(VLOOKUP($A787,Boleta2_0!$N$5:$N$1106,1,0),1)</f>
        <v>1</v>
      </c>
      <c r="S787" s="1404">
        <f>IFERROR(VLOOKUP($A787,'Servicios Públicos2_0'!$N$5:$N$405,1,0),1)</f>
        <v>1</v>
      </c>
      <c r="T787" s="670">
        <f>IFERROR(VLOOKUP($A787,NotaCredito2_0!$N$5:$N$256,1,0),1)</f>
        <v>1</v>
      </c>
      <c r="U787" s="670">
        <f>IFERROR(VLOOKUP($A787,NotaDebito2_0!$N$5:$N$253,1,0),1)</f>
        <v>1</v>
      </c>
      <c r="V787" s="670">
        <f>IFERROR(VLOOKUP($A787,General!$C$5:$C$233,1,0),1)</f>
        <v>1</v>
      </c>
      <c r="W787" s="670">
        <f>IFERROR(VLOOKUP($A787,Firma!$H$5:$H$233,1,0),1)</f>
        <v>1</v>
      </c>
      <c r="X787" s="425" t="s">
        <v>1662</v>
      </c>
      <c r="Y787" s="1477" t="str">
        <f t="shared" si="12"/>
        <v>2742</v>
      </c>
    </row>
    <row r="788" spans="1:25" customFormat="1">
      <c r="A788" s="1439" t="s">
        <v>1661</v>
      </c>
      <c r="B788" s="1425" t="s">
        <v>998</v>
      </c>
      <c r="C788" s="1425"/>
      <c r="D788" s="1425"/>
      <c r="E788" s="579"/>
      <c r="F788" s="670" t="str">
        <f>IFERROR(VLOOKUP(A788,Factura1_0!$K$5:$K$234,1,0),"1")</f>
        <v>1</v>
      </c>
      <c r="G788" s="670">
        <f>IFERROR(VLOOKUP(A788,Boleta1_0!$K$5:$K$234,1,0),1)</f>
        <v>1</v>
      </c>
      <c r="H788" s="670">
        <f>IFERROR(VLOOKUP(A788,'Servicios Públicos1_0'!$K$5:$K$233,1,0),1)</f>
        <v>1</v>
      </c>
      <c r="I788" s="670">
        <f>IFERROR(VLOOKUP(A788,'Nota de Débito1_0'!$K$5:$K$234,1,0),1)</f>
        <v>1</v>
      </c>
      <c r="J788" s="670">
        <f>IFERROR(VLOOKUP(A788,'Nota de Crédito1_0'!$K$5:$K$234,1,0),1)</f>
        <v>1</v>
      </c>
      <c r="K788" s="670">
        <f>IFERROR(VLOOKUP(A788,Retenciones1_0!$K$5:$K$234,1,0),1)</f>
        <v>1</v>
      </c>
      <c r="L788" s="670">
        <f>IFERROR(VLOOKUP(A788,Percepciones1_0!$K$5:$K$234,1,0),1)</f>
        <v>1</v>
      </c>
      <c r="M788" s="670">
        <f>IFERROR(VLOOKUP(A788,Guía1_0!$K$5:$K$235,1,0),1)</f>
        <v>1</v>
      </c>
      <c r="N788" s="670">
        <f>IFERROR(VLOOKUP(A788,'Resumen Diario1_1'!$K$5:$K$233,1,0),1)</f>
        <v>1</v>
      </c>
      <c r="O788" s="670">
        <f>IFERROR(VLOOKUP(A788,'Comunicación de Baja1_0'!$K$5:$K$233,1,0),1)</f>
        <v>1</v>
      </c>
      <c r="P788" s="670">
        <f>IFERROR(VLOOKUP(A788,'Resumen de reversiones1_0'!$K$5:$K$1000,1,0),1)</f>
        <v>1</v>
      </c>
      <c r="Q788" s="1404">
        <f>IFERROR(VLOOKUP(A788,Factura2_0!$N$5:$N$1045,1,0),1)</f>
        <v>1</v>
      </c>
      <c r="R788" s="670">
        <f>IFERROR(VLOOKUP($A788,Boleta2_0!$N$5:$N$1106,1,0),1)</f>
        <v>1</v>
      </c>
      <c r="S788" s="1404">
        <f>IFERROR(VLOOKUP($A788,'Servicios Públicos2_0'!$N$5:$N$405,1,0),1)</f>
        <v>1</v>
      </c>
      <c r="T788" s="670">
        <f>IFERROR(VLOOKUP($A788,NotaCredito2_0!$N$5:$N$256,1,0),1)</f>
        <v>1</v>
      </c>
      <c r="U788" s="670">
        <f>IFERROR(VLOOKUP($A788,NotaDebito2_0!$N$5:$N$253,1,0),1)</f>
        <v>1</v>
      </c>
      <c r="V788" s="670">
        <f>IFERROR(VLOOKUP($A788,General!$C$5:$C$233,1,0),1)</f>
        <v>1</v>
      </c>
      <c r="W788" s="670">
        <f>IFERROR(VLOOKUP($A788,Firma!$H$5:$H$233,1,0),1)</f>
        <v>1</v>
      </c>
      <c r="X788" s="425" t="s">
        <v>1661</v>
      </c>
      <c r="Y788" s="1477" t="str">
        <f t="shared" si="12"/>
        <v/>
      </c>
    </row>
    <row r="789" spans="1:25" customFormat="1">
      <c r="A789" s="1439" t="s">
        <v>1660</v>
      </c>
      <c r="B789" s="1425" t="s">
        <v>999</v>
      </c>
      <c r="C789" s="1425"/>
      <c r="D789" s="1425"/>
      <c r="E789" s="579"/>
      <c r="F789" s="670" t="str">
        <f>IFERROR(VLOOKUP(A789,Factura1_0!$K$5:$K$234,1,0),"1")</f>
        <v>1</v>
      </c>
      <c r="G789" s="670">
        <f>IFERROR(VLOOKUP(A789,Boleta1_0!$K$5:$K$234,1,0),1)</f>
        <v>1</v>
      </c>
      <c r="H789" s="670">
        <f>IFERROR(VLOOKUP(A789,'Servicios Públicos1_0'!$K$5:$K$233,1,0),1)</f>
        <v>1</v>
      </c>
      <c r="I789" s="670">
        <f>IFERROR(VLOOKUP(A789,'Nota de Débito1_0'!$K$5:$K$234,1,0),1)</f>
        <v>1</v>
      </c>
      <c r="J789" s="670">
        <f>IFERROR(VLOOKUP(A789,'Nota de Crédito1_0'!$K$5:$K$234,1,0),1)</f>
        <v>1</v>
      </c>
      <c r="K789" s="670">
        <f>IFERROR(VLOOKUP(A789,Retenciones1_0!$K$5:$K$234,1,0),1)</f>
        <v>1</v>
      </c>
      <c r="L789" s="670">
        <f>IFERROR(VLOOKUP(A789,Percepciones1_0!$K$5:$K$234,1,0),1)</f>
        <v>1</v>
      </c>
      <c r="M789" s="670">
        <f>IFERROR(VLOOKUP(A789,Guía1_0!$K$5:$K$235,1,0),1)</f>
        <v>1</v>
      </c>
      <c r="N789" s="670">
        <f>IFERROR(VLOOKUP(A789,'Resumen Diario1_1'!$K$5:$K$233,1,0),1)</f>
        <v>1</v>
      </c>
      <c r="O789" s="670">
        <f>IFERROR(VLOOKUP(A789,'Comunicación de Baja1_0'!$K$5:$K$233,1,0),1)</f>
        <v>1</v>
      </c>
      <c r="P789" s="670">
        <f>IFERROR(VLOOKUP(A789,'Resumen de reversiones1_0'!$K$5:$K$1000,1,0),1)</f>
        <v>1</v>
      </c>
      <c r="Q789" s="1404">
        <f>IFERROR(VLOOKUP(A789,Factura2_0!$N$5:$N$1045,1,0),1)</f>
        <v>1</v>
      </c>
      <c r="R789" s="670">
        <f>IFERROR(VLOOKUP($A789,Boleta2_0!$N$5:$N$1106,1,0),1)</f>
        <v>1</v>
      </c>
      <c r="S789" s="1404">
        <f>IFERROR(VLOOKUP($A789,'Servicios Públicos2_0'!$N$5:$N$405,1,0),1)</f>
        <v>1</v>
      </c>
      <c r="T789" s="670">
        <f>IFERROR(VLOOKUP($A789,NotaCredito2_0!$N$5:$N$256,1,0),1)</f>
        <v>1</v>
      </c>
      <c r="U789" s="670">
        <f>IFERROR(VLOOKUP($A789,NotaDebito2_0!$N$5:$N$253,1,0),1)</f>
        <v>1</v>
      </c>
      <c r="V789" s="670">
        <f>IFERROR(VLOOKUP($A789,General!$C$5:$C$233,1,0),1)</f>
        <v>1</v>
      </c>
      <c r="W789" s="670">
        <f>IFERROR(VLOOKUP($A789,Firma!$H$5:$H$233,1,0),1)</f>
        <v>1</v>
      </c>
      <c r="X789" s="425" t="s">
        <v>1660</v>
      </c>
      <c r="Y789" s="1477" t="str">
        <f t="shared" si="12"/>
        <v/>
      </c>
    </row>
    <row r="790" spans="1:25" customFormat="1">
      <c r="A790" s="1439" t="s">
        <v>1659</v>
      </c>
      <c r="B790" s="1425" t="s">
        <v>1000</v>
      </c>
      <c r="C790" s="1425"/>
      <c r="D790" s="1425"/>
      <c r="E790" s="579"/>
      <c r="F790" s="670" t="str">
        <f>IFERROR(VLOOKUP(A790,Factura1_0!$K$5:$K$234,1,0),"1")</f>
        <v>1</v>
      </c>
      <c r="G790" s="670">
        <f>IFERROR(VLOOKUP(A790,Boleta1_0!$K$5:$K$234,1,0),1)</f>
        <v>1</v>
      </c>
      <c r="H790" s="670">
        <f>IFERROR(VLOOKUP(A790,'Servicios Públicos1_0'!$K$5:$K$233,1,0),1)</f>
        <v>1</v>
      </c>
      <c r="I790" s="670">
        <f>IFERROR(VLOOKUP(A790,'Nota de Débito1_0'!$K$5:$K$234,1,0),1)</f>
        <v>1</v>
      </c>
      <c r="J790" s="670">
        <f>IFERROR(VLOOKUP(A790,'Nota de Crédito1_0'!$K$5:$K$234,1,0),1)</f>
        <v>1</v>
      </c>
      <c r="K790" s="670">
        <f>IFERROR(VLOOKUP(A790,Retenciones1_0!$K$5:$K$234,1,0),1)</f>
        <v>1</v>
      </c>
      <c r="L790" s="670">
        <f>IFERROR(VLOOKUP(A790,Percepciones1_0!$K$5:$K$234,1,0),1)</f>
        <v>1</v>
      </c>
      <c r="M790" s="670">
        <f>IFERROR(VLOOKUP(A790,Guía1_0!$K$5:$K$235,1,0),1)</f>
        <v>1</v>
      </c>
      <c r="N790" s="670">
        <f>IFERROR(VLOOKUP(A790,'Resumen Diario1_1'!$K$5:$K$233,1,0),1)</f>
        <v>1</v>
      </c>
      <c r="O790" s="670">
        <f>IFERROR(VLOOKUP(A790,'Comunicación de Baja1_0'!$K$5:$K$233,1,0),1)</f>
        <v>1</v>
      </c>
      <c r="P790" s="670">
        <f>IFERROR(VLOOKUP(A790,'Resumen de reversiones1_0'!$K$5:$K$1000,1,0),1)</f>
        <v>1</v>
      </c>
      <c r="Q790" s="1404">
        <f>IFERROR(VLOOKUP(A790,Factura2_0!$N$5:$N$1045,1,0),1)</f>
        <v>1</v>
      </c>
      <c r="R790" s="670">
        <f>IFERROR(VLOOKUP($A790,Boleta2_0!$N$5:$N$1106,1,0),1)</f>
        <v>1</v>
      </c>
      <c r="S790" s="1404">
        <f>IFERROR(VLOOKUP($A790,'Servicios Públicos2_0'!$N$5:$N$405,1,0),1)</f>
        <v>1</v>
      </c>
      <c r="T790" s="670">
        <f>IFERROR(VLOOKUP($A790,NotaCredito2_0!$N$5:$N$256,1,0),1)</f>
        <v>1</v>
      </c>
      <c r="U790" s="670">
        <f>IFERROR(VLOOKUP($A790,NotaDebito2_0!$N$5:$N$253,1,0),1)</f>
        <v>1</v>
      </c>
      <c r="V790" s="670">
        <f>IFERROR(VLOOKUP($A790,General!$C$5:$C$233,1,0),1)</f>
        <v>1</v>
      </c>
      <c r="W790" s="670">
        <f>IFERROR(VLOOKUP($A790,Firma!$H$5:$H$233,1,0),1)</f>
        <v>1</v>
      </c>
      <c r="X790" s="425" t="s">
        <v>1659</v>
      </c>
      <c r="Y790" s="1477" t="str">
        <f t="shared" si="12"/>
        <v/>
      </c>
    </row>
    <row r="791" spans="1:25" customFormat="1">
      <c r="A791" s="1439" t="s">
        <v>1658</v>
      </c>
      <c r="B791" s="1425" t="s">
        <v>1001</v>
      </c>
      <c r="C791" s="1425"/>
      <c r="D791" s="1425"/>
      <c r="E791" s="579"/>
      <c r="F791" s="670" t="str">
        <f>IFERROR(VLOOKUP(A791,Factura1_0!$K$5:$K$234,1,0),"1")</f>
        <v>1</v>
      </c>
      <c r="G791" s="670">
        <f>IFERROR(VLOOKUP(A791,Boleta1_0!$K$5:$K$234,1,0),1)</f>
        <v>1</v>
      </c>
      <c r="H791" s="670">
        <f>IFERROR(VLOOKUP(A791,'Servicios Públicos1_0'!$K$5:$K$233,1,0),1)</f>
        <v>1</v>
      </c>
      <c r="I791" s="670">
        <f>IFERROR(VLOOKUP(A791,'Nota de Débito1_0'!$K$5:$K$234,1,0),1)</f>
        <v>1</v>
      </c>
      <c r="J791" s="670">
        <f>IFERROR(VLOOKUP(A791,'Nota de Crédito1_0'!$K$5:$K$234,1,0),1)</f>
        <v>1</v>
      </c>
      <c r="K791" s="670" t="str">
        <f>IFERROR(VLOOKUP(A791,Retenciones1_0!$K$5:$K$234,1,0),1)</f>
        <v>2746</v>
      </c>
      <c r="L791" s="670">
        <f>IFERROR(VLOOKUP(A791,Percepciones1_0!$K$5:$K$234,1,0),1)</f>
        <v>1</v>
      </c>
      <c r="M791" s="670">
        <f>IFERROR(VLOOKUP(A791,Guía1_0!$K$5:$K$235,1,0),1)</f>
        <v>1</v>
      </c>
      <c r="N791" s="670">
        <f>IFERROR(VLOOKUP(A791,'Resumen Diario1_1'!$K$5:$K$233,1,0),1)</f>
        <v>1</v>
      </c>
      <c r="O791" s="670">
        <f>IFERROR(VLOOKUP(A791,'Comunicación de Baja1_0'!$K$5:$K$233,1,0),1)</f>
        <v>1</v>
      </c>
      <c r="P791" s="670">
        <f>IFERROR(VLOOKUP(A791,'Resumen de reversiones1_0'!$K$5:$K$1000,1,0),1)</f>
        <v>1</v>
      </c>
      <c r="Q791" s="1404">
        <f>IFERROR(VLOOKUP(A791,Factura2_0!$N$5:$N$1045,1,0),1)</f>
        <v>1</v>
      </c>
      <c r="R791" s="670">
        <f>IFERROR(VLOOKUP($A791,Boleta2_0!$N$5:$N$1106,1,0),1)</f>
        <v>1</v>
      </c>
      <c r="S791" s="1404">
        <f>IFERROR(VLOOKUP($A791,'Servicios Públicos2_0'!$N$5:$N$405,1,0),1)</f>
        <v>1</v>
      </c>
      <c r="T791" s="670">
        <f>IFERROR(VLOOKUP($A791,NotaCredito2_0!$N$5:$N$256,1,0),1)</f>
        <v>1</v>
      </c>
      <c r="U791" s="670">
        <f>IFERROR(VLOOKUP($A791,NotaDebito2_0!$N$5:$N$253,1,0),1)</f>
        <v>1</v>
      </c>
      <c r="V791" s="670">
        <f>IFERROR(VLOOKUP($A791,General!$C$5:$C$233,1,0),1)</f>
        <v>1</v>
      </c>
      <c r="W791" s="670">
        <f>IFERROR(VLOOKUP($A791,Firma!$H$5:$H$233,1,0),1)</f>
        <v>1</v>
      </c>
      <c r="X791" s="425" t="s">
        <v>1658</v>
      </c>
      <c r="Y791" s="1477" t="str">
        <f t="shared" si="12"/>
        <v>2746</v>
      </c>
    </row>
    <row r="792" spans="1:25" customFormat="1">
      <c r="A792" s="1439" t="s">
        <v>1657</v>
      </c>
      <c r="B792" s="1425" t="s">
        <v>1002</v>
      </c>
      <c r="C792" s="1425"/>
      <c r="D792" s="1425"/>
      <c r="E792" s="579"/>
      <c r="F792" s="670" t="str">
        <f>IFERROR(VLOOKUP(A792,Factura1_0!$K$5:$K$234,1,0),"1")</f>
        <v>1</v>
      </c>
      <c r="G792" s="670">
        <f>IFERROR(VLOOKUP(A792,Boleta1_0!$K$5:$K$234,1,0),1)</f>
        <v>1</v>
      </c>
      <c r="H792" s="670">
        <f>IFERROR(VLOOKUP(A792,'Servicios Públicos1_0'!$K$5:$K$233,1,0),1)</f>
        <v>1</v>
      </c>
      <c r="I792" s="670">
        <f>IFERROR(VLOOKUP(A792,'Nota de Débito1_0'!$K$5:$K$234,1,0),1)</f>
        <v>1</v>
      </c>
      <c r="J792" s="670">
        <f>IFERROR(VLOOKUP(A792,'Nota de Crédito1_0'!$K$5:$K$234,1,0),1)</f>
        <v>1</v>
      </c>
      <c r="K792" s="670">
        <f>IFERROR(VLOOKUP(A792,Retenciones1_0!$K$5:$K$234,1,0),1)</f>
        <v>1</v>
      </c>
      <c r="L792" s="670">
        <f>IFERROR(VLOOKUP(A792,Percepciones1_0!$K$5:$K$234,1,0),1)</f>
        <v>1</v>
      </c>
      <c r="M792" s="670">
        <f>IFERROR(VLOOKUP(A792,Guía1_0!$K$5:$K$235,1,0),1)</f>
        <v>1</v>
      </c>
      <c r="N792" s="670">
        <f>IFERROR(VLOOKUP(A792,'Resumen Diario1_1'!$K$5:$K$233,1,0),1)</f>
        <v>1</v>
      </c>
      <c r="O792" s="670">
        <f>IFERROR(VLOOKUP(A792,'Comunicación de Baja1_0'!$K$5:$K$233,1,0),1)</f>
        <v>1</v>
      </c>
      <c r="P792" s="670">
        <f>IFERROR(VLOOKUP(A792,'Resumen de reversiones1_0'!$K$5:$K$1000,1,0),1)</f>
        <v>1</v>
      </c>
      <c r="Q792" s="1404">
        <f>IFERROR(VLOOKUP(A792,Factura2_0!$N$5:$N$1045,1,0),1)</f>
        <v>1</v>
      </c>
      <c r="R792" s="670">
        <f>IFERROR(VLOOKUP($A792,Boleta2_0!$N$5:$N$1106,1,0),1)</f>
        <v>1</v>
      </c>
      <c r="S792" s="1404">
        <f>IFERROR(VLOOKUP($A792,'Servicios Públicos2_0'!$N$5:$N$405,1,0),1)</f>
        <v>1</v>
      </c>
      <c r="T792" s="670">
        <f>IFERROR(VLOOKUP($A792,NotaCredito2_0!$N$5:$N$256,1,0),1)</f>
        <v>1</v>
      </c>
      <c r="U792" s="670">
        <f>IFERROR(VLOOKUP($A792,NotaDebito2_0!$N$5:$N$253,1,0),1)</f>
        <v>1</v>
      </c>
      <c r="V792" s="670">
        <f>IFERROR(VLOOKUP($A792,General!$C$5:$C$233,1,0),1)</f>
        <v>1</v>
      </c>
      <c r="W792" s="670">
        <f>IFERROR(VLOOKUP($A792,Firma!$H$5:$H$233,1,0),1)</f>
        <v>1</v>
      </c>
      <c r="X792" s="425" t="s">
        <v>1657</v>
      </c>
      <c r="Y792" s="1477" t="str">
        <f t="shared" si="12"/>
        <v/>
      </c>
    </row>
    <row r="793" spans="1:25" customFormat="1">
      <c r="A793" s="1439" t="s">
        <v>1656</v>
      </c>
      <c r="B793" s="1425" t="s">
        <v>1003</v>
      </c>
      <c r="C793" s="1425"/>
      <c r="D793" s="1425"/>
      <c r="E793" s="579"/>
      <c r="F793" s="670" t="str">
        <f>IFERROR(VLOOKUP(A793,Factura1_0!$K$5:$K$234,1,0),"1")</f>
        <v>1</v>
      </c>
      <c r="G793" s="670">
        <f>IFERROR(VLOOKUP(A793,Boleta1_0!$K$5:$K$234,1,0),1)</f>
        <v>1</v>
      </c>
      <c r="H793" s="670">
        <f>IFERROR(VLOOKUP(A793,'Servicios Públicos1_0'!$K$5:$K$233,1,0),1)</f>
        <v>1</v>
      </c>
      <c r="I793" s="670">
        <f>IFERROR(VLOOKUP(A793,'Nota de Débito1_0'!$K$5:$K$234,1,0),1)</f>
        <v>1</v>
      </c>
      <c r="J793" s="670">
        <f>IFERROR(VLOOKUP(A793,'Nota de Crédito1_0'!$K$5:$K$234,1,0),1)</f>
        <v>1</v>
      </c>
      <c r="K793" s="670" t="str">
        <f>IFERROR(VLOOKUP(A793,Retenciones1_0!$K$5:$K$234,1,0),1)</f>
        <v>2748</v>
      </c>
      <c r="L793" s="670">
        <f>IFERROR(VLOOKUP(A793,Percepciones1_0!$K$5:$K$234,1,0),1)</f>
        <v>1</v>
      </c>
      <c r="M793" s="670">
        <f>IFERROR(VLOOKUP(A793,Guía1_0!$K$5:$K$235,1,0),1)</f>
        <v>1</v>
      </c>
      <c r="N793" s="670">
        <f>IFERROR(VLOOKUP(A793,'Resumen Diario1_1'!$K$5:$K$233,1,0),1)</f>
        <v>1</v>
      </c>
      <c r="O793" s="670">
        <f>IFERROR(VLOOKUP(A793,'Comunicación de Baja1_0'!$K$5:$K$233,1,0),1)</f>
        <v>1</v>
      </c>
      <c r="P793" s="670">
        <f>IFERROR(VLOOKUP(A793,'Resumen de reversiones1_0'!$K$5:$K$1000,1,0),1)</f>
        <v>1</v>
      </c>
      <c r="Q793" s="1404">
        <f>IFERROR(VLOOKUP(A793,Factura2_0!$N$5:$N$1045,1,0),1)</f>
        <v>1</v>
      </c>
      <c r="R793" s="670">
        <f>IFERROR(VLOOKUP($A793,Boleta2_0!$N$5:$N$1106,1,0),1)</f>
        <v>1</v>
      </c>
      <c r="S793" s="1404">
        <f>IFERROR(VLOOKUP($A793,'Servicios Públicos2_0'!$N$5:$N$405,1,0),1)</f>
        <v>1</v>
      </c>
      <c r="T793" s="670">
        <f>IFERROR(VLOOKUP($A793,NotaCredito2_0!$N$5:$N$256,1,0),1)</f>
        <v>1</v>
      </c>
      <c r="U793" s="670">
        <f>IFERROR(VLOOKUP($A793,NotaDebito2_0!$N$5:$N$253,1,0),1)</f>
        <v>1</v>
      </c>
      <c r="V793" s="670">
        <f>IFERROR(VLOOKUP($A793,General!$C$5:$C$233,1,0),1)</f>
        <v>1</v>
      </c>
      <c r="W793" s="670">
        <f>IFERROR(VLOOKUP($A793,Firma!$H$5:$H$233,1,0),1)</f>
        <v>1</v>
      </c>
      <c r="X793" s="425" t="s">
        <v>1656</v>
      </c>
      <c r="Y793" s="1477" t="str">
        <f t="shared" si="12"/>
        <v>2748</v>
      </c>
    </row>
    <row r="794" spans="1:25" customFormat="1">
      <c r="A794" s="1439" t="s">
        <v>1655</v>
      </c>
      <c r="B794" s="1425" t="s">
        <v>1005</v>
      </c>
      <c r="C794" s="1425"/>
      <c r="D794" s="1425"/>
      <c r="E794" s="579"/>
      <c r="F794" s="670" t="str">
        <f>IFERROR(VLOOKUP(A794,Factura1_0!$K$5:$K$234,1,0),"1")</f>
        <v>1</v>
      </c>
      <c r="G794" s="670">
        <f>IFERROR(VLOOKUP(A794,Boleta1_0!$K$5:$K$234,1,0),1)</f>
        <v>1</v>
      </c>
      <c r="H794" s="670">
        <f>IFERROR(VLOOKUP(A794,'Servicios Públicos1_0'!$K$5:$K$233,1,0),1)</f>
        <v>1</v>
      </c>
      <c r="I794" s="670">
        <f>IFERROR(VLOOKUP(A794,'Nota de Débito1_0'!$K$5:$K$234,1,0),1)</f>
        <v>1</v>
      </c>
      <c r="J794" s="670">
        <f>IFERROR(VLOOKUP(A794,'Nota de Crédito1_0'!$K$5:$K$234,1,0),1)</f>
        <v>1</v>
      </c>
      <c r="K794" s="670" t="str">
        <f>IFERROR(VLOOKUP(A794,Retenciones1_0!$K$5:$K$234,1,0),1)</f>
        <v>2749</v>
      </c>
      <c r="L794" s="670" t="str">
        <f>IFERROR(VLOOKUP(A794,Percepciones1_0!$K$5:$K$234,1,0),1)</f>
        <v>2749</v>
      </c>
      <c r="M794" s="670">
        <f>IFERROR(VLOOKUP(A794,Guía1_0!$K$5:$K$235,1,0),1)</f>
        <v>1</v>
      </c>
      <c r="N794" s="670">
        <f>IFERROR(VLOOKUP(A794,'Resumen Diario1_1'!$K$5:$K$233,1,0),1)</f>
        <v>1</v>
      </c>
      <c r="O794" s="670">
        <f>IFERROR(VLOOKUP(A794,'Comunicación de Baja1_0'!$K$5:$K$233,1,0),1)</f>
        <v>1</v>
      </c>
      <c r="P794" s="670">
        <f>IFERROR(VLOOKUP(A794,'Resumen de reversiones1_0'!$K$5:$K$1000,1,0),1)</f>
        <v>1</v>
      </c>
      <c r="Q794" s="1404">
        <f>IFERROR(VLOOKUP(A794,Factura2_0!$N$5:$N$1045,1,0),1)</f>
        <v>1</v>
      </c>
      <c r="R794" s="670">
        <f>IFERROR(VLOOKUP($A794,Boleta2_0!$N$5:$N$1106,1,0),1)</f>
        <v>1</v>
      </c>
      <c r="S794" s="1404">
        <f>IFERROR(VLOOKUP($A794,'Servicios Públicos2_0'!$N$5:$N$405,1,0),1)</f>
        <v>1</v>
      </c>
      <c r="T794" s="670">
        <f>IFERROR(VLOOKUP($A794,NotaCredito2_0!$N$5:$N$256,1,0),1)</f>
        <v>1</v>
      </c>
      <c r="U794" s="670">
        <f>IFERROR(VLOOKUP($A794,NotaDebito2_0!$N$5:$N$253,1,0),1)</f>
        <v>1</v>
      </c>
      <c r="V794" s="670">
        <f>IFERROR(VLOOKUP($A794,General!$C$5:$C$233,1,0),1)</f>
        <v>1</v>
      </c>
      <c r="W794" s="670">
        <f>IFERROR(VLOOKUP($A794,Firma!$H$5:$H$233,1,0),1)</f>
        <v>1</v>
      </c>
      <c r="X794" s="425" t="s">
        <v>1655</v>
      </c>
      <c r="Y794" s="1477" t="str">
        <f t="shared" si="12"/>
        <v>2749</v>
      </c>
    </row>
    <row r="795" spans="1:25" customFormat="1">
      <c r="A795" s="1439" t="s">
        <v>1654</v>
      </c>
      <c r="B795" s="1425" t="s">
        <v>1117</v>
      </c>
      <c r="C795" s="1425"/>
      <c r="D795" s="1425"/>
      <c r="E795" s="579"/>
      <c r="F795" s="670" t="str">
        <f>IFERROR(VLOOKUP(A795,Factura1_0!$K$5:$K$234,1,0),"1")</f>
        <v>1</v>
      </c>
      <c r="G795" s="670">
        <f>IFERROR(VLOOKUP(A795,Boleta1_0!$K$5:$K$234,1,0),1)</f>
        <v>1</v>
      </c>
      <c r="H795" s="670">
        <f>IFERROR(VLOOKUP(A795,'Servicios Públicos1_0'!$K$5:$K$233,1,0),1)</f>
        <v>1</v>
      </c>
      <c r="I795" s="670">
        <f>IFERROR(VLOOKUP(A795,'Nota de Débito1_0'!$K$5:$K$234,1,0),1)</f>
        <v>1</v>
      </c>
      <c r="J795" s="670">
        <f>IFERROR(VLOOKUP(A795,'Nota de Crédito1_0'!$K$5:$K$234,1,0),1)</f>
        <v>1</v>
      </c>
      <c r="K795" s="670">
        <f>IFERROR(VLOOKUP(A795,Retenciones1_0!$K$5:$K$234,1,0),1)</f>
        <v>1</v>
      </c>
      <c r="L795" s="670">
        <f>IFERROR(VLOOKUP(A795,Percepciones1_0!$K$5:$K$234,1,0),1)</f>
        <v>1</v>
      </c>
      <c r="M795" s="670">
        <f>IFERROR(VLOOKUP(A795,Guía1_0!$K$5:$K$235,1,0),1)</f>
        <v>1</v>
      </c>
      <c r="N795" s="670">
        <f>IFERROR(VLOOKUP(A795,'Resumen Diario1_1'!$K$5:$K$233,1,0),1)</f>
        <v>1</v>
      </c>
      <c r="O795" s="670">
        <f>IFERROR(VLOOKUP(A795,'Comunicación de Baja1_0'!$K$5:$K$233,1,0),1)</f>
        <v>1</v>
      </c>
      <c r="P795" s="670" t="str">
        <f>IFERROR(VLOOKUP(A795,'Resumen de reversiones1_0'!$K$5:$K$1000,1,0),1)</f>
        <v>2750</v>
      </c>
      <c r="Q795" s="1404">
        <f>IFERROR(VLOOKUP(A795,Factura2_0!$N$5:$N$1045,1,0),1)</f>
        <v>1</v>
      </c>
      <c r="R795" s="670">
        <f>IFERROR(VLOOKUP($A795,Boleta2_0!$N$5:$N$1106,1,0),1)</f>
        <v>1</v>
      </c>
      <c r="S795" s="1404">
        <f>IFERROR(VLOOKUP($A795,'Servicios Públicos2_0'!$N$5:$N$405,1,0),1)</f>
        <v>1</v>
      </c>
      <c r="T795" s="670">
        <f>IFERROR(VLOOKUP($A795,NotaCredito2_0!$N$5:$N$256,1,0),1)</f>
        <v>1</v>
      </c>
      <c r="U795" s="670">
        <f>IFERROR(VLOOKUP($A795,NotaDebito2_0!$N$5:$N$253,1,0),1)</f>
        <v>1</v>
      </c>
      <c r="V795" s="670">
        <f>IFERROR(VLOOKUP($A795,General!$C$5:$C$233,1,0),1)</f>
        <v>1</v>
      </c>
      <c r="W795" s="670">
        <f>IFERROR(VLOOKUP($A795,Firma!$H$5:$H$233,1,0),1)</f>
        <v>1</v>
      </c>
      <c r="X795" s="425" t="s">
        <v>1654</v>
      </c>
      <c r="Y795" s="1477" t="str">
        <f t="shared" si="12"/>
        <v>2750</v>
      </c>
    </row>
    <row r="796" spans="1:25" customFormat="1">
      <c r="A796" s="1439" t="s">
        <v>1653</v>
      </c>
      <c r="B796" s="1425" t="s">
        <v>1118</v>
      </c>
      <c r="C796" s="1425"/>
      <c r="D796" s="1425"/>
      <c r="E796" s="579"/>
      <c r="F796" s="670" t="str">
        <f>IFERROR(VLOOKUP(A796,Factura1_0!$K$5:$K$234,1,0),"1")</f>
        <v>1</v>
      </c>
      <c r="G796" s="670">
        <f>IFERROR(VLOOKUP(A796,Boleta1_0!$K$5:$K$234,1,0),1)</f>
        <v>1</v>
      </c>
      <c r="H796" s="670">
        <f>IFERROR(VLOOKUP(A796,'Servicios Públicos1_0'!$K$5:$K$233,1,0),1)</f>
        <v>1</v>
      </c>
      <c r="I796" s="670">
        <f>IFERROR(VLOOKUP(A796,'Nota de Débito1_0'!$K$5:$K$234,1,0),1)</f>
        <v>1</v>
      </c>
      <c r="J796" s="670">
        <f>IFERROR(VLOOKUP(A796,'Nota de Crédito1_0'!$K$5:$K$234,1,0),1)</f>
        <v>1</v>
      </c>
      <c r="K796" s="670">
        <f>IFERROR(VLOOKUP(A796,Retenciones1_0!$K$5:$K$234,1,0),1)</f>
        <v>1</v>
      </c>
      <c r="L796" s="670">
        <f>IFERROR(VLOOKUP(A796,Percepciones1_0!$K$5:$K$234,1,0),1)</f>
        <v>1</v>
      </c>
      <c r="M796" s="670">
        <f>IFERROR(VLOOKUP(A796,Guía1_0!$K$5:$K$235,1,0),1)</f>
        <v>1</v>
      </c>
      <c r="N796" s="670">
        <f>IFERROR(VLOOKUP(A796,'Resumen Diario1_1'!$K$5:$K$233,1,0),1)</f>
        <v>1</v>
      </c>
      <c r="O796" s="670">
        <f>IFERROR(VLOOKUP(A796,'Comunicación de Baja1_0'!$K$5:$K$233,1,0),1)</f>
        <v>1</v>
      </c>
      <c r="P796" s="670" t="str">
        <f>IFERROR(VLOOKUP(A796,'Resumen de reversiones1_0'!$K$5:$K$1000,1,0),1)</f>
        <v>2751</v>
      </c>
      <c r="Q796" s="1404">
        <f>IFERROR(VLOOKUP(A796,Factura2_0!$N$5:$N$1045,1,0),1)</f>
        <v>1</v>
      </c>
      <c r="R796" s="670">
        <f>IFERROR(VLOOKUP($A796,Boleta2_0!$N$5:$N$1106,1,0),1)</f>
        <v>1</v>
      </c>
      <c r="S796" s="1404">
        <f>IFERROR(VLOOKUP($A796,'Servicios Públicos2_0'!$N$5:$N$405,1,0),1)</f>
        <v>1</v>
      </c>
      <c r="T796" s="670">
        <f>IFERROR(VLOOKUP($A796,NotaCredito2_0!$N$5:$N$256,1,0),1)</f>
        <v>1</v>
      </c>
      <c r="U796" s="670">
        <f>IFERROR(VLOOKUP($A796,NotaDebito2_0!$N$5:$N$253,1,0),1)</f>
        <v>1</v>
      </c>
      <c r="V796" s="670">
        <f>IFERROR(VLOOKUP($A796,General!$C$5:$C$233,1,0),1)</f>
        <v>1</v>
      </c>
      <c r="W796" s="670">
        <f>IFERROR(VLOOKUP($A796,Firma!$H$5:$H$233,1,0),1)</f>
        <v>1</v>
      </c>
      <c r="X796" s="425" t="s">
        <v>1653</v>
      </c>
      <c r="Y796" s="1477" t="str">
        <f t="shared" si="12"/>
        <v>2751</v>
      </c>
    </row>
    <row r="797" spans="1:25" customFormat="1">
      <c r="A797" s="1439" t="s">
        <v>1652</v>
      </c>
      <c r="B797" s="1425" t="s">
        <v>590</v>
      </c>
      <c r="C797" s="1425"/>
      <c r="D797" s="1425"/>
      <c r="E797" s="579"/>
      <c r="F797" s="670" t="str">
        <f>IFERROR(VLOOKUP(A797,Factura1_0!$K$5:$K$234,1,0),"1")</f>
        <v>2752</v>
      </c>
      <c r="G797" s="670" t="str">
        <f>IFERROR(VLOOKUP(A797,Boleta1_0!$K$5:$K$234,1,0),1)</f>
        <v>2752</v>
      </c>
      <c r="H797" s="670" t="str">
        <f>IFERROR(VLOOKUP(A797,'Servicios Públicos1_0'!$K$5:$K$233,1,0),1)</f>
        <v>2752</v>
      </c>
      <c r="I797" s="670" t="str">
        <f>IFERROR(VLOOKUP(A797,'Nota de Débito1_0'!$K$5:$K$234,1,0),1)</f>
        <v>2752</v>
      </c>
      <c r="J797" s="670" t="str">
        <f>IFERROR(VLOOKUP(A797,'Nota de Crédito1_0'!$K$5:$K$234,1,0),1)</f>
        <v>2752</v>
      </c>
      <c r="K797" s="670">
        <f>IFERROR(VLOOKUP(A797,Retenciones1_0!$K$5:$K$234,1,0),1)</f>
        <v>1</v>
      </c>
      <c r="L797" s="670">
        <f>IFERROR(VLOOKUP(A797,Percepciones1_0!$K$5:$K$234,1,0),1)</f>
        <v>1</v>
      </c>
      <c r="M797" s="670" t="str">
        <f>IFERROR(VLOOKUP(A797,Guía1_0!$K$5:$K$235,1,0),1)</f>
        <v>2752</v>
      </c>
      <c r="N797" s="670" t="str">
        <f>IFERROR(VLOOKUP(A797,'Resumen Diario1_1'!$K$5:$K$233,1,0),1)</f>
        <v>2752</v>
      </c>
      <c r="O797" s="670" t="str">
        <f>IFERROR(VLOOKUP(A797,'Comunicación de Baja1_0'!$K$5:$K$233,1,0),1)</f>
        <v>2752</v>
      </c>
      <c r="P797" s="670" t="str">
        <f>IFERROR(VLOOKUP(A797,'Resumen de reversiones1_0'!$K$5:$K$1000,1,0),1)</f>
        <v>2752</v>
      </c>
      <c r="Q797" s="1404" t="str">
        <f>IFERROR(VLOOKUP(A797,Factura2_0!$N$5:$N$1045,1,0),1)</f>
        <v>2752</v>
      </c>
      <c r="R797" s="670" t="str">
        <f>IFERROR(VLOOKUP($A797,Boleta2_0!$N$5:$N$1106,1,0),1)</f>
        <v>2752</v>
      </c>
      <c r="S797" s="1404" t="str">
        <f>IFERROR(VLOOKUP($A797,'Servicios Públicos2_0'!$N$5:$N$405,1,0),1)</f>
        <v>2752</v>
      </c>
      <c r="T797" s="670" t="str">
        <f>IFERROR(VLOOKUP($A797,NotaCredito2_0!$N$5:$N$256,1,0),1)</f>
        <v>2752</v>
      </c>
      <c r="U797" s="670" t="str">
        <f>IFERROR(VLOOKUP($A797,NotaDebito2_0!$N$5:$N$253,1,0),1)</f>
        <v>2752</v>
      </c>
      <c r="V797" s="670">
        <f>IFERROR(VLOOKUP($A797,General!$C$5:$C$233,1,0),1)</f>
        <v>1</v>
      </c>
      <c r="W797" s="670">
        <f>IFERROR(VLOOKUP($A797,Firma!$H$5:$H$233,1,0),1)</f>
        <v>1</v>
      </c>
      <c r="X797" s="425" t="s">
        <v>1652</v>
      </c>
      <c r="Y797" s="1477" t="str">
        <f t="shared" si="12"/>
        <v>2752</v>
      </c>
    </row>
    <row r="798" spans="1:25" customFormat="1">
      <c r="A798" s="1439" t="s">
        <v>1651</v>
      </c>
      <c r="B798" s="1425" t="s">
        <v>1650</v>
      </c>
      <c r="C798" s="1425"/>
      <c r="D798" s="1425"/>
      <c r="E798" s="579"/>
      <c r="F798" s="670" t="str">
        <f>IFERROR(VLOOKUP(A798,Factura1_0!$K$5:$K$234,1,0),"1")</f>
        <v>1</v>
      </c>
      <c r="G798" s="670">
        <f>IFERROR(VLOOKUP(A798,Boleta1_0!$K$5:$K$234,1,0),1)</f>
        <v>1</v>
      </c>
      <c r="H798" s="670">
        <f>IFERROR(VLOOKUP(A798,'Servicios Públicos1_0'!$K$5:$K$233,1,0),1)</f>
        <v>1</v>
      </c>
      <c r="I798" s="670">
        <f>IFERROR(VLOOKUP(A798,'Nota de Débito1_0'!$K$5:$K$234,1,0),1)</f>
        <v>1</v>
      </c>
      <c r="J798" s="670">
        <f>IFERROR(VLOOKUP(A798,'Nota de Crédito1_0'!$K$5:$K$234,1,0),1)</f>
        <v>1</v>
      </c>
      <c r="K798" s="670">
        <f>IFERROR(VLOOKUP(A798,Retenciones1_0!$K$5:$K$234,1,0),1)</f>
        <v>1</v>
      </c>
      <c r="L798" s="670">
        <f>IFERROR(VLOOKUP(A798,Percepciones1_0!$K$5:$K$234,1,0),1)</f>
        <v>1</v>
      </c>
      <c r="M798" s="670" t="str">
        <f>IFERROR(VLOOKUP(A798,Guía1_0!$K$5:$K$235,1,0),1)</f>
        <v>2753</v>
      </c>
      <c r="N798" s="670">
        <f>IFERROR(VLOOKUP(A798,'Resumen Diario1_1'!$K$5:$K$233,1,0),1)</f>
        <v>1</v>
      </c>
      <c r="O798" s="670">
        <f>IFERROR(VLOOKUP(A798,'Comunicación de Baja1_0'!$K$5:$K$233,1,0),1)</f>
        <v>1</v>
      </c>
      <c r="P798" s="670">
        <f>IFERROR(VLOOKUP(A798,'Resumen de reversiones1_0'!$K$5:$K$1000,1,0),1)</f>
        <v>1</v>
      </c>
      <c r="Q798" s="1404">
        <f>IFERROR(VLOOKUP(A798,Factura2_0!$N$5:$N$1045,1,0),1)</f>
        <v>1</v>
      </c>
      <c r="R798" s="670">
        <f>IFERROR(VLOOKUP($A798,Boleta2_0!$N$5:$N$1106,1,0),1)</f>
        <v>1</v>
      </c>
      <c r="S798" s="1404">
        <f>IFERROR(VLOOKUP($A798,'Servicios Públicos2_0'!$N$5:$N$405,1,0),1)</f>
        <v>1</v>
      </c>
      <c r="T798" s="670">
        <f>IFERROR(VLOOKUP($A798,NotaCredito2_0!$N$5:$N$256,1,0),1)</f>
        <v>1</v>
      </c>
      <c r="U798" s="670">
        <f>IFERROR(VLOOKUP($A798,NotaDebito2_0!$N$5:$N$253,1,0),1)</f>
        <v>1</v>
      </c>
      <c r="V798" s="670">
        <f>IFERROR(VLOOKUP($A798,General!$C$5:$C$233,1,0),1)</f>
        <v>1</v>
      </c>
      <c r="W798" s="670">
        <f>IFERROR(VLOOKUP($A798,Firma!$H$5:$H$233,1,0),1)</f>
        <v>1</v>
      </c>
      <c r="X798" s="425" t="s">
        <v>1651</v>
      </c>
      <c r="Y798" s="1477" t="str">
        <f t="shared" si="12"/>
        <v>2753</v>
      </c>
    </row>
    <row r="799" spans="1:25" customFormat="1">
      <c r="A799" s="1439" t="s">
        <v>1649</v>
      </c>
      <c r="B799" s="1425" t="s">
        <v>1648</v>
      </c>
      <c r="C799" s="1425"/>
      <c r="D799" s="1425"/>
      <c r="E799" s="579"/>
      <c r="F799" s="670" t="str">
        <f>IFERROR(VLOOKUP(A799,Factura1_0!$K$5:$K$234,1,0),"1")</f>
        <v>1</v>
      </c>
      <c r="G799" s="670">
        <f>IFERROR(VLOOKUP(A799,Boleta1_0!$K$5:$K$234,1,0),1)</f>
        <v>1</v>
      </c>
      <c r="H799" s="670">
        <f>IFERROR(VLOOKUP(A799,'Servicios Públicos1_0'!$K$5:$K$233,1,0),1)</f>
        <v>1</v>
      </c>
      <c r="I799" s="670">
        <f>IFERROR(VLOOKUP(A799,'Nota de Débito1_0'!$K$5:$K$234,1,0),1)</f>
        <v>1</v>
      </c>
      <c r="J799" s="670">
        <f>IFERROR(VLOOKUP(A799,'Nota de Crédito1_0'!$K$5:$K$234,1,0),1)</f>
        <v>1</v>
      </c>
      <c r="K799" s="670">
        <f>IFERROR(VLOOKUP(A799,Retenciones1_0!$K$5:$K$234,1,0),1)</f>
        <v>1</v>
      </c>
      <c r="L799" s="670">
        <f>IFERROR(VLOOKUP(A799,Percepciones1_0!$K$5:$K$234,1,0),1)</f>
        <v>1</v>
      </c>
      <c r="M799" s="670">
        <f>IFERROR(VLOOKUP(A799,Guía1_0!$K$5:$K$235,1,0),1)</f>
        <v>1</v>
      </c>
      <c r="N799" s="670">
        <f>IFERROR(VLOOKUP(A799,'Resumen Diario1_1'!$K$5:$K$233,1,0),1)</f>
        <v>1</v>
      </c>
      <c r="O799" s="670">
        <f>IFERROR(VLOOKUP(A799,'Comunicación de Baja1_0'!$K$5:$K$233,1,0),1)</f>
        <v>1</v>
      </c>
      <c r="P799" s="670">
        <f>IFERROR(VLOOKUP(A799,'Resumen de reversiones1_0'!$K$5:$K$1000,1,0),1)</f>
        <v>1</v>
      </c>
      <c r="Q799" s="1404">
        <f>IFERROR(VLOOKUP(A799,Factura2_0!$N$5:$N$1045,1,0),1)</f>
        <v>1</v>
      </c>
      <c r="R799" s="670">
        <f>IFERROR(VLOOKUP($A799,Boleta2_0!$N$5:$N$1106,1,0),1)</f>
        <v>1</v>
      </c>
      <c r="S799" s="1404">
        <f>IFERROR(VLOOKUP($A799,'Servicios Públicos2_0'!$N$5:$N$405,1,0),1)</f>
        <v>1</v>
      </c>
      <c r="T799" s="670">
        <f>IFERROR(VLOOKUP($A799,NotaCredito2_0!$N$5:$N$256,1,0),1)</f>
        <v>1</v>
      </c>
      <c r="U799" s="670">
        <f>IFERROR(VLOOKUP($A799,NotaDebito2_0!$N$5:$N$253,1,0),1)</f>
        <v>1</v>
      </c>
      <c r="V799" s="670">
        <f>IFERROR(VLOOKUP($A799,General!$C$5:$C$233,1,0),1)</f>
        <v>1</v>
      </c>
      <c r="W799" s="670">
        <f>IFERROR(VLOOKUP($A799,Firma!$H$5:$H$233,1,0),1)</f>
        <v>1</v>
      </c>
      <c r="X799" s="425" t="s">
        <v>1649</v>
      </c>
      <c r="Y799" s="1477" t="str">
        <f t="shared" si="12"/>
        <v/>
      </c>
    </row>
    <row r="800" spans="1:25" customFormat="1">
      <c r="A800" s="1439" t="s">
        <v>1647</v>
      </c>
      <c r="B800" s="1425" t="s">
        <v>1646</v>
      </c>
      <c r="C800" s="1425"/>
      <c r="D800" s="1425"/>
      <c r="E800" s="579"/>
      <c r="F800" s="670" t="str">
        <f>IFERROR(VLOOKUP(A800,Factura1_0!$K$5:$K$234,1,0),"1")</f>
        <v>1</v>
      </c>
      <c r="G800" s="670">
        <f>IFERROR(VLOOKUP(A800,Boleta1_0!$K$5:$K$234,1,0),1)</f>
        <v>1</v>
      </c>
      <c r="H800" s="670">
        <f>IFERROR(VLOOKUP(A800,'Servicios Públicos1_0'!$K$5:$K$233,1,0),1)</f>
        <v>1</v>
      </c>
      <c r="I800" s="670">
        <f>IFERROR(VLOOKUP(A800,'Nota de Débito1_0'!$K$5:$K$234,1,0),1)</f>
        <v>1</v>
      </c>
      <c r="J800" s="670">
        <f>IFERROR(VLOOKUP(A800,'Nota de Crédito1_0'!$K$5:$K$234,1,0),1)</f>
        <v>1</v>
      </c>
      <c r="K800" s="670">
        <f>IFERROR(VLOOKUP(A800,Retenciones1_0!$K$5:$K$234,1,0),1)</f>
        <v>1</v>
      </c>
      <c r="L800" s="670">
        <f>IFERROR(VLOOKUP(A800,Percepciones1_0!$K$5:$K$234,1,0),1)</f>
        <v>1</v>
      </c>
      <c r="M800" s="670" t="str">
        <f>IFERROR(VLOOKUP(A800,Guía1_0!$K$5:$K$235,1,0),1)</f>
        <v>2755</v>
      </c>
      <c r="N800" s="670">
        <f>IFERROR(VLOOKUP(A800,'Resumen Diario1_1'!$K$5:$K$233,1,0),1)</f>
        <v>1</v>
      </c>
      <c r="O800" s="670">
        <f>IFERROR(VLOOKUP(A800,'Comunicación de Baja1_0'!$K$5:$K$233,1,0),1)</f>
        <v>1</v>
      </c>
      <c r="P800" s="670">
        <f>IFERROR(VLOOKUP(A800,'Resumen de reversiones1_0'!$K$5:$K$1000,1,0),1)</f>
        <v>1</v>
      </c>
      <c r="Q800" s="1404">
        <f>IFERROR(VLOOKUP(A800,Factura2_0!$N$5:$N$1045,1,0),1)</f>
        <v>1</v>
      </c>
      <c r="R800" s="670">
        <f>IFERROR(VLOOKUP($A800,Boleta2_0!$N$5:$N$1106,1,0),1)</f>
        <v>1</v>
      </c>
      <c r="S800" s="1404">
        <f>IFERROR(VLOOKUP($A800,'Servicios Públicos2_0'!$N$5:$N$405,1,0),1)</f>
        <v>1</v>
      </c>
      <c r="T800" s="670">
        <f>IFERROR(VLOOKUP($A800,NotaCredito2_0!$N$5:$N$256,1,0),1)</f>
        <v>1</v>
      </c>
      <c r="U800" s="670">
        <f>IFERROR(VLOOKUP($A800,NotaDebito2_0!$N$5:$N$253,1,0),1)</f>
        <v>1</v>
      </c>
      <c r="V800" s="670">
        <f>IFERROR(VLOOKUP($A800,General!$C$5:$C$233,1,0),1)</f>
        <v>1</v>
      </c>
      <c r="W800" s="670">
        <f>IFERROR(VLOOKUP($A800,Firma!$H$5:$H$233,1,0),1)</f>
        <v>1</v>
      </c>
      <c r="X800" s="425" t="s">
        <v>1647</v>
      </c>
      <c r="Y800" s="1477" t="str">
        <f t="shared" si="12"/>
        <v>2755</v>
      </c>
    </row>
    <row r="801" spans="1:25" customFormat="1">
      <c r="A801" s="1439" t="s">
        <v>1645</v>
      </c>
      <c r="B801" s="1425" t="s">
        <v>1644</v>
      </c>
      <c r="C801" s="1425"/>
      <c r="D801" s="1425"/>
      <c r="E801" s="579"/>
      <c r="F801" s="670" t="str">
        <f>IFERROR(VLOOKUP(A801,Factura1_0!$K$5:$K$234,1,0),"1")</f>
        <v>1</v>
      </c>
      <c r="G801" s="670">
        <f>IFERROR(VLOOKUP(A801,Boleta1_0!$K$5:$K$234,1,0),1)</f>
        <v>1</v>
      </c>
      <c r="H801" s="670">
        <f>IFERROR(VLOOKUP(A801,'Servicios Públicos1_0'!$K$5:$K$233,1,0),1)</f>
        <v>1</v>
      </c>
      <c r="I801" s="670">
        <f>IFERROR(VLOOKUP(A801,'Nota de Débito1_0'!$K$5:$K$234,1,0),1)</f>
        <v>1</v>
      </c>
      <c r="J801" s="670">
        <f>IFERROR(VLOOKUP(A801,'Nota de Crédito1_0'!$K$5:$K$234,1,0),1)</f>
        <v>1</v>
      </c>
      <c r="K801" s="670">
        <f>IFERROR(VLOOKUP(A801,Retenciones1_0!$K$5:$K$234,1,0),1)</f>
        <v>1</v>
      </c>
      <c r="L801" s="670">
        <f>IFERROR(VLOOKUP(A801,Percepciones1_0!$K$5:$K$234,1,0),1)</f>
        <v>1</v>
      </c>
      <c r="M801" s="670" t="str">
        <f>IFERROR(VLOOKUP(A801,Guía1_0!$K$5:$K$235,1,0),1)</f>
        <v>2756</v>
      </c>
      <c r="N801" s="670">
        <f>IFERROR(VLOOKUP(A801,'Resumen Diario1_1'!$K$5:$K$233,1,0),1)</f>
        <v>1</v>
      </c>
      <c r="O801" s="670">
        <f>IFERROR(VLOOKUP(A801,'Comunicación de Baja1_0'!$K$5:$K$233,1,0),1)</f>
        <v>1</v>
      </c>
      <c r="P801" s="670">
        <f>IFERROR(VLOOKUP(A801,'Resumen de reversiones1_0'!$K$5:$K$1000,1,0),1)</f>
        <v>1</v>
      </c>
      <c r="Q801" s="1404">
        <f>IFERROR(VLOOKUP(A801,Factura2_0!$N$5:$N$1045,1,0),1)</f>
        <v>1</v>
      </c>
      <c r="R801" s="670">
        <f>IFERROR(VLOOKUP($A801,Boleta2_0!$N$5:$N$1106,1,0),1)</f>
        <v>1</v>
      </c>
      <c r="S801" s="1404">
        <f>IFERROR(VLOOKUP($A801,'Servicios Públicos2_0'!$N$5:$N$405,1,0),1)</f>
        <v>1</v>
      </c>
      <c r="T801" s="670">
        <f>IFERROR(VLOOKUP($A801,NotaCredito2_0!$N$5:$N$256,1,0),1)</f>
        <v>1</v>
      </c>
      <c r="U801" s="670">
        <f>IFERROR(VLOOKUP($A801,NotaDebito2_0!$N$5:$N$253,1,0),1)</f>
        <v>1</v>
      </c>
      <c r="V801" s="670">
        <f>IFERROR(VLOOKUP($A801,General!$C$5:$C$233,1,0),1)</f>
        <v>1</v>
      </c>
      <c r="W801" s="670">
        <f>IFERROR(VLOOKUP($A801,Firma!$H$5:$H$233,1,0),1)</f>
        <v>1</v>
      </c>
      <c r="X801" s="425" t="s">
        <v>1645</v>
      </c>
      <c r="Y801" s="1477" t="str">
        <f t="shared" si="12"/>
        <v>2756</v>
      </c>
    </row>
    <row r="802" spans="1:25" customFormat="1">
      <c r="A802" s="1439" t="s">
        <v>1643</v>
      </c>
      <c r="B802" s="1425" t="s">
        <v>1642</v>
      </c>
      <c r="C802" s="1425"/>
      <c r="D802" s="1425"/>
      <c r="E802" s="579"/>
      <c r="F802" s="670" t="str">
        <f>IFERROR(VLOOKUP(A802,Factura1_0!$K$5:$K$234,1,0),"1")</f>
        <v>1</v>
      </c>
      <c r="G802" s="670">
        <f>IFERROR(VLOOKUP(A802,Boleta1_0!$K$5:$K$234,1,0),1)</f>
        <v>1</v>
      </c>
      <c r="H802" s="670">
        <f>IFERROR(VLOOKUP(A802,'Servicios Públicos1_0'!$K$5:$K$233,1,0),1)</f>
        <v>1</v>
      </c>
      <c r="I802" s="670">
        <f>IFERROR(VLOOKUP(A802,'Nota de Débito1_0'!$K$5:$K$234,1,0),1)</f>
        <v>1</v>
      </c>
      <c r="J802" s="670">
        <f>IFERROR(VLOOKUP(A802,'Nota de Crédito1_0'!$K$5:$K$234,1,0),1)</f>
        <v>1</v>
      </c>
      <c r="K802" s="670">
        <f>IFERROR(VLOOKUP(A802,Retenciones1_0!$K$5:$K$234,1,0),1)</f>
        <v>1</v>
      </c>
      <c r="L802" s="670">
        <f>IFERROR(VLOOKUP(A802,Percepciones1_0!$K$5:$K$234,1,0),1)</f>
        <v>1</v>
      </c>
      <c r="M802" s="670" t="str">
        <f>IFERROR(VLOOKUP(A802,Guía1_0!$K$5:$K$235,1,0),1)</f>
        <v>2757</v>
      </c>
      <c r="N802" s="670">
        <f>IFERROR(VLOOKUP(A802,'Resumen Diario1_1'!$K$5:$K$233,1,0),1)</f>
        <v>1</v>
      </c>
      <c r="O802" s="670">
        <f>IFERROR(VLOOKUP(A802,'Comunicación de Baja1_0'!$K$5:$K$233,1,0),1)</f>
        <v>1</v>
      </c>
      <c r="P802" s="670">
        <f>IFERROR(VLOOKUP(A802,'Resumen de reversiones1_0'!$K$5:$K$1000,1,0),1)</f>
        <v>1</v>
      </c>
      <c r="Q802" s="1404">
        <f>IFERROR(VLOOKUP(A802,Factura2_0!$N$5:$N$1045,1,0),1)</f>
        <v>1</v>
      </c>
      <c r="R802" s="670">
        <f>IFERROR(VLOOKUP($A802,Boleta2_0!$N$5:$N$1106,1,0),1)</f>
        <v>1</v>
      </c>
      <c r="S802" s="1404">
        <f>IFERROR(VLOOKUP($A802,'Servicios Públicos2_0'!$N$5:$N$405,1,0),1)</f>
        <v>1</v>
      </c>
      <c r="T802" s="670">
        <f>IFERROR(VLOOKUP($A802,NotaCredito2_0!$N$5:$N$256,1,0),1)</f>
        <v>1</v>
      </c>
      <c r="U802" s="670">
        <f>IFERROR(VLOOKUP($A802,NotaDebito2_0!$N$5:$N$253,1,0),1)</f>
        <v>1</v>
      </c>
      <c r="V802" s="670">
        <f>IFERROR(VLOOKUP($A802,General!$C$5:$C$233,1,0),1)</f>
        <v>1</v>
      </c>
      <c r="W802" s="670">
        <f>IFERROR(VLOOKUP($A802,Firma!$H$5:$H$233,1,0),1)</f>
        <v>1</v>
      </c>
      <c r="X802" s="425" t="s">
        <v>1643</v>
      </c>
      <c r="Y802" s="1477" t="str">
        <f t="shared" si="12"/>
        <v>2757</v>
      </c>
    </row>
    <row r="803" spans="1:25" customFormat="1">
      <c r="A803" s="1439" t="s">
        <v>1641</v>
      </c>
      <c r="B803" s="1425" t="s">
        <v>293</v>
      </c>
      <c r="C803" s="1425"/>
      <c r="D803" s="1425"/>
      <c r="E803" s="579"/>
      <c r="F803" s="670" t="str">
        <f>IFERROR(VLOOKUP(A803,Factura1_0!$K$5:$K$234,1,0),"1")</f>
        <v>1</v>
      </c>
      <c r="G803" s="670">
        <f>IFERROR(VLOOKUP(A803,Boleta1_0!$K$5:$K$234,1,0),1)</f>
        <v>1</v>
      </c>
      <c r="H803" s="670">
        <f>IFERROR(VLOOKUP(A803,'Servicios Públicos1_0'!$K$5:$K$233,1,0),1)</f>
        <v>1</v>
      </c>
      <c r="I803" s="670">
        <f>IFERROR(VLOOKUP(A803,'Nota de Débito1_0'!$K$5:$K$234,1,0),1)</f>
        <v>1</v>
      </c>
      <c r="J803" s="670">
        <f>IFERROR(VLOOKUP(A803,'Nota de Crédito1_0'!$K$5:$K$234,1,0),1)</f>
        <v>1</v>
      </c>
      <c r="K803" s="670">
        <f>IFERROR(VLOOKUP(A803,Retenciones1_0!$K$5:$K$234,1,0),1)</f>
        <v>1</v>
      </c>
      <c r="L803" s="670">
        <f>IFERROR(VLOOKUP(A803,Percepciones1_0!$K$5:$K$234,1,0),1)</f>
        <v>1</v>
      </c>
      <c r="M803" s="670" t="str">
        <f>IFERROR(VLOOKUP(A803,Guía1_0!$K$5:$K$235,1,0),1)</f>
        <v>2758</v>
      </c>
      <c r="N803" s="670">
        <f>IFERROR(VLOOKUP(A803,'Resumen Diario1_1'!$K$5:$K$233,1,0),1)</f>
        <v>1</v>
      </c>
      <c r="O803" s="670">
        <f>IFERROR(VLOOKUP(A803,'Comunicación de Baja1_0'!$K$5:$K$233,1,0),1)</f>
        <v>1</v>
      </c>
      <c r="P803" s="670">
        <f>IFERROR(VLOOKUP(A803,'Resumen de reversiones1_0'!$K$5:$K$1000,1,0),1)</f>
        <v>1</v>
      </c>
      <c r="Q803" s="1404">
        <f>IFERROR(VLOOKUP(A803,Factura2_0!$N$5:$N$1045,1,0),1)</f>
        <v>1</v>
      </c>
      <c r="R803" s="670">
        <f>IFERROR(VLOOKUP($A803,Boleta2_0!$N$5:$N$1106,1,0),1)</f>
        <v>1</v>
      </c>
      <c r="S803" s="1404">
        <f>IFERROR(VLOOKUP($A803,'Servicios Públicos2_0'!$N$5:$N$405,1,0),1)</f>
        <v>1</v>
      </c>
      <c r="T803" s="670">
        <f>IFERROR(VLOOKUP($A803,NotaCredito2_0!$N$5:$N$256,1,0),1)</f>
        <v>1</v>
      </c>
      <c r="U803" s="670">
        <f>IFERROR(VLOOKUP($A803,NotaDebito2_0!$N$5:$N$253,1,0),1)</f>
        <v>1</v>
      </c>
      <c r="V803" s="670">
        <f>IFERROR(VLOOKUP($A803,General!$C$5:$C$233,1,0),1)</f>
        <v>1</v>
      </c>
      <c r="W803" s="670">
        <f>IFERROR(VLOOKUP($A803,Firma!$H$5:$H$233,1,0),1)</f>
        <v>1</v>
      </c>
      <c r="X803" s="425" t="s">
        <v>1641</v>
      </c>
      <c r="Y803" s="1477" t="str">
        <f t="shared" si="12"/>
        <v>2758</v>
      </c>
    </row>
    <row r="804" spans="1:25" customFormat="1">
      <c r="A804" s="1439" t="s">
        <v>1640</v>
      </c>
      <c r="B804" s="1425" t="s">
        <v>1639</v>
      </c>
      <c r="C804" s="1425"/>
      <c r="D804" s="1425"/>
      <c r="E804" s="579"/>
      <c r="F804" s="670" t="str">
        <f>IFERROR(VLOOKUP(A804,Factura1_0!$K$5:$K$234,1,0),"1")</f>
        <v>1</v>
      </c>
      <c r="G804" s="670">
        <f>IFERROR(VLOOKUP(A804,Boleta1_0!$K$5:$K$234,1,0),1)</f>
        <v>1</v>
      </c>
      <c r="H804" s="670">
        <f>IFERROR(VLOOKUP(A804,'Servicios Públicos1_0'!$K$5:$K$233,1,0),1)</f>
        <v>1</v>
      </c>
      <c r="I804" s="670">
        <f>IFERROR(VLOOKUP(A804,'Nota de Débito1_0'!$K$5:$K$234,1,0),1)</f>
        <v>1</v>
      </c>
      <c r="J804" s="670">
        <f>IFERROR(VLOOKUP(A804,'Nota de Crédito1_0'!$K$5:$K$234,1,0),1)</f>
        <v>1</v>
      </c>
      <c r="K804" s="670">
        <f>IFERROR(VLOOKUP(A804,Retenciones1_0!$K$5:$K$234,1,0),1)</f>
        <v>1</v>
      </c>
      <c r="L804" s="670">
        <f>IFERROR(VLOOKUP(A804,Percepciones1_0!$K$5:$K$234,1,0),1)</f>
        <v>1</v>
      </c>
      <c r="M804" s="670" t="str">
        <f>IFERROR(VLOOKUP(A804,Guía1_0!$K$5:$K$235,1,0),1)</f>
        <v>2759</v>
      </c>
      <c r="N804" s="670">
        <f>IFERROR(VLOOKUP(A804,'Resumen Diario1_1'!$K$5:$K$233,1,0),1)</f>
        <v>1</v>
      </c>
      <c r="O804" s="670">
        <f>IFERROR(VLOOKUP(A804,'Comunicación de Baja1_0'!$K$5:$K$233,1,0),1)</f>
        <v>1</v>
      </c>
      <c r="P804" s="670">
        <f>IFERROR(VLOOKUP(A804,'Resumen de reversiones1_0'!$K$5:$K$1000,1,0),1)</f>
        <v>1</v>
      </c>
      <c r="Q804" s="1404">
        <f>IFERROR(VLOOKUP(A804,Factura2_0!$N$5:$N$1045,1,0),1)</f>
        <v>1</v>
      </c>
      <c r="R804" s="670">
        <f>IFERROR(VLOOKUP($A804,Boleta2_0!$N$5:$N$1106,1,0),1)</f>
        <v>1</v>
      </c>
      <c r="S804" s="1404">
        <f>IFERROR(VLOOKUP($A804,'Servicios Públicos2_0'!$N$5:$N$405,1,0),1)</f>
        <v>1</v>
      </c>
      <c r="T804" s="670">
        <f>IFERROR(VLOOKUP($A804,NotaCredito2_0!$N$5:$N$256,1,0),1)</f>
        <v>1</v>
      </c>
      <c r="U804" s="670">
        <f>IFERROR(VLOOKUP($A804,NotaDebito2_0!$N$5:$N$253,1,0),1)</f>
        <v>1</v>
      </c>
      <c r="V804" s="670">
        <f>IFERROR(VLOOKUP($A804,General!$C$5:$C$233,1,0),1)</f>
        <v>1</v>
      </c>
      <c r="W804" s="670">
        <f>IFERROR(VLOOKUP($A804,Firma!$H$5:$H$233,1,0),1)</f>
        <v>1</v>
      </c>
      <c r="X804" s="425" t="s">
        <v>1640</v>
      </c>
      <c r="Y804" s="1477" t="str">
        <f t="shared" si="12"/>
        <v>2759</v>
      </c>
    </row>
    <row r="805" spans="1:25" customFormat="1">
      <c r="A805" s="1439" t="s">
        <v>1638</v>
      </c>
      <c r="B805" s="1425" t="s">
        <v>1637</v>
      </c>
      <c r="C805" s="1425"/>
      <c r="D805" s="1425"/>
      <c r="E805" s="579"/>
      <c r="F805" s="670" t="str">
        <f>IFERROR(VLOOKUP(A805,Factura1_0!$K$5:$K$234,1,0),"1")</f>
        <v>1</v>
      </c>
      <c r="G805" s="670">
        <f>IFERROR(VLOOKUP(A805,Boleta1_0!$K$5:$K$234,1,0),1)</f>
        <v>1</v>
      </c>
      <c r="H805" s="670">
        <f>IFERROR(VLOOKUP(A805,'Servicios Públicos1_0'!$K$5:$K$233,1,0),1)</f>
        <v>1</v>
      </c>
      <c r="I805" s="670">
        <f>IFERROR(VLOOKUP(A805,'Nota de Débito1_0'!$K$5:$K$234,1,0),1)</f>
        <v>1</v>
      </c>
      <c r="J805" s="670">
        <f>IFERROR(VLOOKUP(A805,'Nota de Crédito1_0'!$K$5:$K$234,1,0),1)</f>
        <v>1</v>
      </c>
      <c r="K805" s="670">
        <f>IFERROR(VLOOKUP(A805,Retenciones1_0!$K$5:$K$234,1,0),1)</f>
        <v>1</v>
      </c>
      <c r="L805" s="670">
        <f>IFERROR(VLOOKUP(A805,Percepciones1_0!$K$5:$K$234,1,0),1)</f>
        <v>1</v>
      </c>
      <c r="M805" s="670" t="str">
        <f>IFERROR(VLOOKUP(A805,Guía1_0!$K$5:$K$235,1,0),1)</f>
        <v>2760</v>
      </c>
      <c r="N805" s="670">
        <f>IFERROR(VLOOKUP(A805,'Resumen Diario1_1'!$K$5:$K$233,1,0),1)</f>
        <v>1</v>
      </c>
      <c r="O805" s="670">
        <f>IFERROR(VLOOKUP(A805,'Comunicación de Baja1_0'!$K$5:$K$233,1,0),1)</f>
        <v>1</v>
      </c>
      <c r="P805" s="670">
        <f>IFERROR(VLOOKUP(A805,'Resumen de reversiones1_0'!$K$5:$K$1000,1,0),1)</f>
        <v>1</v>
      </c>
      <c r="Q805" s="1404">
        <f>IFERROR(VLOOKUP(A805,Factura2_0!$N$5:$N$1045,1,0),1)</f>
        <v>1</v>
      </c>
      <c r="R805" s="670">
        <f>IFERROR(VLOOKUP($A805,Boleta2_0!$N$5:$N$1106,1,0),1)</f>
        <v>1</v>
      </c>
      <c r="S805" s="1404">
        <f>IFERROR(VLOOKUP($A805,'Servicios Públicos2_0'!$N$5:$N$405,1,0),1)</f>
        <v>1</v>
      </c>
      <c r="T805" s="670">
        <f>IFERROR(VLOOKUP($A805,NotaCredito2_0!$N$5:$N$256,1,0),1)</f>
        <v>1</v>
      </c>
      <c r="U805" s="670">
        <f>IFERROR(VLOOKUP($A805,NotaDebito2_0!$N$5:$N$253,1,0),1)</f>
        <v>1</v>
      </c>
      <c r="V805" s="670">
        <f>IFERROR(VLOOKUP($A805,General!$C$5:$C$233,1,0),1)</f>
        <v>1</v>
      </c>
      <c r="W805" s="670">
        <f>IFERROR(VLOOKUP($A805,Firma!$H$5:$H$233,1,0),1)</f>
        <v>1</v>
      </c>
      <c r="X805" s="425" t="s">
        <v>1638</v>
      </c>
      <c r="Y805" s="1477" t="str">
        <f t="shared" si="12"/>
        <v>2760</v>
      </c>
    </row>
    <row r="806" spans="1:25" customFormat="1">
      <c r="A806" s="1439" t="s">
        <v>1636</v>
      </c>
      <c r="B806" s="1425" t="s">
        <v>1635</v>
      </c>
      <c r="C806" s="1425"/>
      <c r="D806" s="1425"/>
      <c r="E806" s="579"/>
      <c r="F806" s="670" t="str">
        <f>IFERROR(VLOOKUP(A806,Factura1_0!$K$5:$K$234,1,0),"1")</f>
        <v>1</v>
      </c>
      <c r="G806" s="670">
        <f>IFERROR(VLOOKUP(A806,Boleta1_0!$K$5:$K$234,1,0),1)</f>
        <v>1</v>
      </c>
      <c r="H806" s="670">
        <f>IFERROR(VLOOKUP(A806,'Servicios Públicos1_0'!$K$5:$K$233,1,0),1)</f>
        <v>1</v>
      </c>
      <c r="I806" s="670">
        <f>IFERROR(VLOOKUP(A806,'Nota de Débito1_0'!$K$5:$K$234,1,0),1)</f>
        <v>1</v>
      </c>
      <c r="J806" s="670">
        <f>IFERROR(VLOOKUP(A806,'Nota de Crédito1_0'!$K$5:$K$234,1,0),1)</f>
        <v>1</v>
      </c>
      <c r="K806" s="670">
        <f>IFERROR(VLOOKUP(A806,Retenciones1_0!$K$5:$K$234,1,0),1)</f>
        <v>1</v>
      </c>
      <c r="L806" s="670">
        <f>IFERROR(VLOOKUP(A806,Percepciones1_0!$K$5:$K$234,1,0),1)</f>
        <v>1</v>
      </c>
      <c r="M806" s="670" t="str">
        <f>IFERROR(VLOOKUP(A806,Guía1_0!$K$5:$K$235,1,0),1)</f>
        <v>2761</v>
      </c>
      <c r="N806" s="670">
        <f>IFERROR(VLOOKUP(A806,'Resumen Diario1_1'!$K$5:$K$233,1,0),1)</f>
        <v>1</v>
      </c>
      <c r="O806" s="670">
        <f>IFERROR(VLOOKUP(A806,'Comunicación de Baja1_0'!$K$5:$K$233,1,0),1)</f>
        <v>1</v>
      </c>
      <c r="P806" s="670">
        <f>IFERROR(VLOOKUP(A806,'Resumen de reversiones1_0'!$K$5:$K$1000,1,0),1)</f>
        <v>1</v>
      </c>
      <c r="Q806" s="1404">
        <f>IFERROR(VLOOKUP(A806,Factura2_0!$N$5:$N$1045,1,0),1)</f>
        <v>1</v>
      </c>
      <c r="R806" s="670">
        <f>IFERROR(VLOOKUP($A806,Boleta2_0!$N$5:$N$1106,1,0),1)</f>
        <v>1</v>
      </c>
      <c r="S806" s="1404">
        <f>IFERROR(VLOOKUP($A806,'Servicios Públicos2_0'!$N$5:$N$405,1,0),1)</f>
        <v>1</v>
      </c>
      <c r="T806" s="670">
        <f>IFERROR(VLOOKUP($A806,NotaCredito2_0!$N$5:$N$256,1,0),1)</f>
        <v>1</v>
      </c>
      <c r="U806" s="670">
        <f>IFERROR(VLOOKUP($A806,NotaDebito2_0!$N$5:$N$253,1,0),1)</f>
        <v>1</v>
      </c>
      <c r="V806" s="670">
        <f>IFERROR(VLOOKUP($A806,General!$C$5:$C$233,1,0),1)</f>
        <v>1</v>
      </c>
      <c r="W806" s="670">
        <f>IFERROR(VLOOKUP($A806,Firma!$H$5:$H$233,1,0),1)</f>
        <v>1</v>
      </c>
      <c r="X806" s="425" t="s">
        <v>1636</v>
      </c>
      <c r="Y806" s="1477" t="str">
        <f t="shared" si="12"/>
        <v>2761</v>
      </c>
    </row>
    <row r="807" spans="1:25" customFormat="1">
      <c r="A807" s="1439" t="s">
        <v>1634</v>
      </c>
      <c r="B807" s="1425" t="s">
        <v>1633</v>
      </c>
      <c r="C807" s="1425"/>
      <c r="D807" s="1425"/>
      <c r="E807" s="579"/>
      <c r="F807" s="670" t="str">
        <f>IFERROR(VLOOKUP(A807,Factura1_0!$K$5:$K$234,1,0),"1")</f>
        <v>1</v>
      </c>
      <c r="G807" s="670">
        <f>IFERROR(VLOOKUP(A807,Boleta1_0!$K$5:$K$234,1,0),1)</f>
        <v>1</v>
      </c>
      <c r="H807" s="670">
        <f>IFERROR(VLOOKUP(A807,'Servicios Públicos1_0'!$K$5:$K$233,1,0),1)</f>
        <v>1</v>
      </c>
      <c r="I807" s="670">
        <f>IFERROR(VLOOKUP(A807,'Nota de Débito1_0'!$K$5:$K$234,1,0),1)</f>
        <v>1</v>
      </c>
      <c r="J807" s="670">
        <f>IFERROR(VLOOKUP(A807,'Nota de Crédito1_0'!$K$5:$K$234,1,0),1)</f>
        <v>1</v>
      </c>
      <c r="K807" s="670">
        <f>IFERROR(VLOOKUP(A807,Retenciones1_0!$K$5:$K$234,1,0),1)</f>
        <v>1</v>
      </c>
      <c r="L807" s="670">
        <f>IFERROR(VLOOKUP(A807,Percepciones1_0!$K$5:$K$234,1,0),1)</f>
        <v>1</v>
      </c>
      <c r="M807" s="670" t="str">
        <f>IFERROR(VLOOKUP(A807,Guía1_0!$K$5:$K$235,1,0),1)</f>
        <v>2762</v>
      </c>
      <c r="N807" s="670">
        <f>IFERROR(VLOOKUP(A807,'Resumen Diario1_1'!$K$5:$K$233,1,0),1)</f>
        <v>1</v>
      </c>
      <c r="O807" s="670">
        <f>IFERROR(VLOOKUP(A807,'Comunicación de Baja1_0'!$K$5:$K$233,1,0),1)</f>
        <v>1</v>
      </c>
      <c r="P807" s="670">
        <f>IFERROR(VLOOKUP(A807,'Resumen de reversiones1_0'!$K$5:$K$1000,1,0),1)</f>
        <v>1</v>
      </c>
      <c r="Q807" s="1404">
        <f>IFERROR(VLOOKUP(A807,Factura2_0!$N$5:$N$1045,1,0),1)</f>
        <v>1</v>
      </c>
      <c r="R807" s="670">
        <f>IFERROR(VLOOKUP($A807,Boleta2_0!$N$5:$N$1106,1,0),1)</f>
        <v>1</v>
      </c>
      <c r="S807" s="1404">
        <f>IFERROR(VLOOKUP($A807,'Servicios Públicos2_0'!$N$5:$N$405,1,0),1)</f>
        <v>1</v>
      </c>
      <c r="T807" s="670">
        <f>IFERROR(VLOOKUP($A807,NotaCredito2_0!$N$5:$N$256,1,0),1)</f>
        <v>1</v>
      </c>
      <c r="U807" s="670">
        <f>IFERROR(VLOOKUP($A807,NotaDebito2_0!$N$5:$N$253,1,0),1)</f>
        <v>1</v>
      </c>
      <c r="V807" s="670">
        <f>IFERROR(VLOOKUP($A807,General!$C$5:$C$233,1,0),1)</f>
        <v>1</v>
      </c>
      <c r="W807" s="670">
        <f>IFERROR(VLOOKUP($A807,Firma!$H$5:$H$233,1,0),1)</f>
        <v>1</v>
      </c>
      <c r="X807" s="425" t="s">
        <v>1634</v>
      </c>
      <c r="Y807" s="1477" t="str">
        <f t="shared" si="12"/>
        <v>2762</v>
      </c>
    </row>
    <row r="808" spans="1:25" customFormat="1">
      <c r="A808" s="1439" t="s">
        <v>1632</v>
      </c>
      <c r="B808" s="1425" t="s">
        <v>1631</v>
      </c>
      <c r="C808" s="1425"/>
      <c r="D808" s="1425"/>
      <c r="E808" s="579"/>
      <c r="F808" s="670" t="str">
        <f>IFERROR(VLOOKUP(A808,Factura1_0!$K$5:$K$234,1,0),"1")</f>
        <v>1</v>
      </c>
      <c r="G808" s="670">
        <f>IFERROR(VLOOKUP(A808,Boleta1_0!$K$5:$K$234,1,0),1)</f>
        <v>1</v>
      </c>
      <c r="H808" s="670">
        <f>IFERROR(VLOOKUP(A808,'Servicios Públicos1_0'!$K$5:$K$233,1,0),1)</f>
        <v>1</v>
      </c>
      <c r="I808" s="670">
        <f>IFERROR(VLOOKUP(A808,'Nota de Débito1_0'!$K$5:$K$234,1,0),1)</f>
        <v>1</v>
      </c>
      <c r="J808" s="670">
        <f>IFERROR(VLOOKUP(A808,'Nota de Crédito1_0'!$K$5:$K$234,1,0),1)</f>
        <v>1</v>
      </c>
      <c r="K808" s="670">
        <f>IFERROR(VLOOKUP(A808,Retenciones1_0!$K$5:$K$234,1,0),1)</f>
        <v>1</v>
      </c>
      <c r="L808" s="670">
        <f>IFERROR(VLOOKUP(A808,Percepciones1_0!$K$5:$K$234,1,0),1)</f>
        <v>1</v>
      </c>
      <c r="M808" s="670">
        <f>IFERROR(VLOOKUP(A808,Guía1_0!$K$5:$K$235,1,0),1)</f>
        <v>1</v>
      </c>
      <c r="N808" s="670">
        <f>IFERROR(VLOOKUP(A808,'Resumen Diario1_1'!$K$5:$K$233,1,0),1)</f>
        <v>1</v>
      </c>
      <c r="O808" s="670">
        <f>IFERROR(VLOOKUP(A808,'Comunicación de Baja1_0'!$K$5:$K$233,1,0),1)</f>
        <v>1</v>
      </c>
      <c r="P808" s="670">
        <f>IFERROR(VLOOKUP(A808,'Resumen de reversiones1_0'!$K$5:$K$1000,1,0),1)</f>
        <v>1</v>
      </c>
      <c r="Q808" s="1404">
        <f>IFERROR(VLOOKUP(A808,Factura2_0!$N$5:$N$1045,1,0),1)</f>
        <v>1</v>
      </c>
      <c r="R808" s="670">
        <f>IFERROR(VLOOKUP($A808,Boleta2_0!$N$5:$N$1106,1,0),1)</f>
        <v>1</v>
      </c>
      <c r="S808" s="1404">
        <f>IFERROR(VLOOKUP($A808,'Servicios Públicos2_0'!$N$5:$N$405,1,0),1)</f>
        <v>1</v>
      </c>
      <c r="T808" s="670">
        <f>IFERROR(VLOOKUP($A808,NotaCredito2_0!$N$5:$N$256,1,0),1)</f>
        <v>1</v>
      </c>
      <c r="U808" s="670">
        <f>IFERROR(VLOOKUP($A808,NotaDebito2_0!$N$5:$N$253,1,0),1)</f>
        <v>1</v>
      </c>
      <c r="V808" s="670">
        <f>IFERROR(VLOOKUP($A808,General!$C$5:$C$233,1,0),1)</f>
        <v>1</v>
      </c>
      <c r="W808" s="670">
        <f>IFERROR(VLOOKUP($A808,Firma!$H$5:$H$233,1,0),1)</f>
        <v>1</v>
      </c>
      <c r="X808" s="425" t="s">
        <v>1632</v>
      </c>
      <c r="Y808" s="1477" t="str">
        <f t="shared" si="12"/>
        <v/>
      </c>
    </row>
    <row r="809" spans="1:25" customFormat="1">
      <c r="A809" s="1439" t="s">
        <v>1630</v>
      </c>
      <c r="B809" s="1425" t="s">
        <v>301</v>
      </c>
      <c r="C809" s="1425"/>
      <c r="D809" s="1425"/>
      <c r="E809" s="579"/>
      <c r="F809" s="670" t="str">
        <f>IFERROR(VLOOKUP(A809,Factura1_0!$K$5:$K$234,1,0),"1")</f>
        <v>1</v>
      </c>
      <c r="G809" s="670">
        <f>IFERROR(VLOOKUP(A809,Boleta1_0!$K$5:$K$234,1,0),1)</f>
        <v>1</v>
      </c>
      <c r="H809" s="670">
        <f>IFERROR(VLOOKUP(A809,'Servicios Públicos1_0'!$K$5:$K$233,1,0),1)</f>
        <v>1</v>
      </c>
      <c r="I809" s="670">
        <f>IFERROR(VLOOKUP(A809,'Nota de Débito1_0'!$K$5:$K$234,1,0),1)</f>
        <v>1</v>
      </c>
      <c r="J809" s="670">
        <f>IFERROR(VLOOKUP(A809,'Nota de Crédito1_0'!$K$5:$K$234,1,0),1)</f>
        <v>1</v>
      </c>
      <c r="K809" s="670">
        <f>IFERROR(VLOOKUP(A809,Retenciones1_0!$K$5:$K$234,1,0),1)</f>
        <v>1</v>
      </c>
      <c r="L809" s="670">
        <f>IFERROR(VLOOKUP(A809,Percepciones1_0!$K$5:$K$234,1,0),1)</f>
        <v>1</v>
      </c>
      <c r="M809" s="670" t="str">
        <f>IFERROR(VLOOKUP(A809,Guía1_0!$K$5:$K$235,1,0),1)</f>
        <v>2764</v>
      </c>
      <c r="N809" s="670">
        <f>IFERROR(VLOOKUP(A809,'Resumen Diario1_1'!$K$5:$K$233,1,0),1)</f>
        <v>1</v>
      </c>
      <c r="O809" s="670">
        <f>IFERROR(VLOOKUP(A809,'Comunicación de Baja1_0'!$K$5:$K$233,1,0),1)</f>
        <v>1</v>
      </c>
      <c r="P809" s="670">
        <f>IFERROR(VLOOKUP(A809,'Resumen de reversiones1_0'!$K$5:$K$1000,1,0),1)</f>
        <v>1</v>
      </c>
      <c r="Q809" s="1404">
        <f>IFERROR(VLOOKUP(A809,Factura2_0!$N$5:$N$1045,1,0),1)</f>
        <v>1</v>
      </c>
      <c r="R809" s="670">
        <f>IFERROR(VLOOKUP($A809,Boleta2_0!$N$5:$N$1106,1,0),1)</f>
        <v>1</v>
      </c>
      <c r="S809" s="1404">
        <f>IFERROR(VLOOKUP($A809,'Servicios Públicos2_0'!$N$5:$N$405,1,0),1)</f>
        <v>1</v>
      </c>
      <c r="T809" s="670">
        <f>IFERROR(VLOOKUP($A809,NotaCredito2_0!$N$5:$N$256,1,0),1)</f>
        <v>1</v>
      </c>
      <c r="U809" s="670">
        <f>IFERROR(VLOOKUP($A809,NotaDebito2_0!$N$5:$N$253,1,0),1)</f>
        <v>1</v>
      </c>
      <c r="V809" s="670">
        <f>IFERROR(VLOOKUP($A809,General!$C$5:$C$233,1,0),1)</f>
        <v>1</v>
      </c>
      <c r="W809" s="670">
        <f>IFERROR(VLOOKUP($A809,Firma!$H$5:$H$233,1,0),1)</f>
        <v>1</v>
      </c>
      <c r="X809" s="425" t="s">
        <v>1630</v>
      </c>
      <c r="Y809" s="1477" t="str">
        <f t="shared" si="12"/>
        <v>2764</v>
      </c>
    </row>
    <row r="810" spans="1:25" customFormat="1">
      <c r="A810" s="1439" t="s">
        <v>1629</v>
      </c>
      <c r="B810" s="1425" t="s">
        <v>1628</v>
      </c>
      <c r="C810" s="1425"/>
      <c r="D810" s="1425"/>
      <c r="E810" s="579"/>
      <c r="F810" s="670" t="str">
        <f>IFERROR(VLOOKUP(A810,Factura1_0!$K$5:$K$234,1,0),"1")</f>
        <v>1</v>
      </c>
      <c r="G810" s="670">
        <f>IFERROR(VLOOKUP(A810,Boleta1_0!$K$5:$K$234,1,0),1)</f>
        <v>1</v>
      </c>
      <c r="H810" s="670">
        <f>IFERROR(VLOOKUP(A810,'Servicios Públicos1_0'!$K$5:$K$233,1,0),1)</f>
        <v>1</v>
      </c>
      <c r="I810" s="670">
        <f>IFERROR(VLOOKUP(A810,'Nota de Débito1_0'!$K$5:$K$234,1,0),1)</f>
        <v>1</v>
      </c>
      <c r="J810" s="670">
        <f>IFERROR(VLOOKUP(A810,'Nota de Crédito1_0'!$K$5:$K$234,1,0),1)</f>
        <v>1</v>
      </c>
      <c r="K810" s="670">
        <f>IFERROR(VLOOKUP(A810,Retenciones1_0!$K$5:$K$234,1,0),1)</f>
        <v>1</v>
      </c>
      <c r="L810" s="670">
        <f>IFERROR(VLOOKUP(A810,Percepciones1_0!$K$5:$K$234,1,0),1)</f>
        <v>1</v>
      </c>
      <c r="M810" s="670" t="str">
        <f>IFERROR(VLOOKUP(A810,Guía1_0!$K$5:$K$235,1,0),1)</f>
        <v>2765</v>
      </c>
      <c r="N810" s="670">
        <f>IFERROR(VLOOKUP(A810,'Resumen Diario1_1'!$K$5:$K$233,1,0),1)</f>
        <v>1</v>
      </c>
      <c r="O810" s="670">
        <f>IFERROR(VLOOKUP(A810,'Comunicación de Baja1_0'!$K$5:$K$233,1,0),1)</f>
        <v>1</v>
      </c>
      <c r="P810" s="670">
        <f>IFERROR(VLOOKUP(A810,'Resumen de reversiones1_0'!$K$5:$K$1000,1,0),1)</f>
        <v>1</v>
      </c>
      <c r="Q810" s="1404">
        <f>IFERROR(VLOOKUP(A810,Factura2_0!$N$5:$N$1045,1,0),1)</f>
        <v>1</v>
      </c>
      <c r="R810" s="670">
        <f>IFERROR(VLOOKUP($A810,Boleta2_0!$N$5:$N$1106,1,0),1)</f>
        <v>1</v>
      </c>
      <c r="S810" s="1404">
        <f>IFERROR(VLOOKUP($A810,'Servicios Públicos2_0'!$N$5:$N$405,1,0),1)</f>
        <v>1</v>
      </c>
      <c r="T810" s="670">
        <f>IFERROR(VLOOKUP($A810,NotaCredito2_0!$N$5:$N$256,1,0),1)</f>
        <v>1</v>
      </c>
      <c r="U810" s="670">
        <f>IFERROR(VLOOKUP($A810,NotaDebito2_0!$N$5:$N$253,1,0),1)</f>
        <v>1</v>
      </c>
      <c r="V810" s="670">
        <f>IFERROR(VLOOKUP($A810,General!$C$5:$C$233,1,0),1)</f>
        <v>1</v>
      </c>
      <c r="W810" s="670">
        <f>IFERROR(VLOOKUP($A810,Firma!$H$5:$H$233,1,0),1)</f>
        <v>1</v>
      </c>
      <c r="X810" s="425" t="s">
        <v>1629</v>
      </c>
      <c r="Y810" s="1477" t="str">
        <f t="shared" si="12"/>
        <v>2765</v>
      </c>
    </row>
    <row r="811" spans="1:25" customFormat="1">
      <c r="A811" s="1439" t="s">
        <v>1627</v>
      </c>
      <c r="B811" s="1425" t="s">
        <v>1626</v>
      </c>
      <c r="C811" s="1425"/>
      <c r="D811" s="1425"/>
      <c r="E811" s="579"/>
      <c r="F811" s="670" t="str">
        <f>IFERROR(VLOOKUP(A811,Factura1_0!$K$5:$K$234,1,0),"1")</f>
        <v>1</v>
      </c>
      <c r="G811" s="670">
        <f>IFERROR(VLOOKUP(A811,Boleta1_0!$K$5:$K$234,1,0),1)</f>
        <v>1</v>
      </c>
      <c r="H811" s="670">
        <f>IFERROR(VLOOKUP(A811,'Servicios Públicos1_0'!$K$5:$K$233,1,0),1)</f>
        <v>1</v>
      </c>
      <c r="I811" s="670">
        <f>IFERROR(VLOOKUP(A811,'Nota de Débito1_0'!$K$5:$K$234,1,0),1)</f>
        <v>1</v>
      </c>
      <c r="J811" s="670">
        <f>IFERROR(VLOOKUP(A811,'Nota de Crédito1_0'!$K$5:$K$234,1,0),1)</f>
        <v>1</v>
      </c>
      <c r="K811" s="670">
        <f>IFERROR(VLOOKUP(A811,Retenciones1_0!$K$5:$K$234,1,0),1)</f>
        <v>1</v>
      </c>
      <c r="L811" s="670">
        <f>IFERROR(VLOOKUP(A811,Percepciones1_0!$K$5:$K$234,1,0),1)</f>
        <v>1</v>
      </c>
      <c r="M811" s="670">
        <f>IFERROR(VLOOKUP(A811,Guía1_0!$K$5:$K$235,1,0),1)</f>
        <v>1</v>
      </c>
      <c r="N811" s="670">
        <f>IFERROR(VLOOKUP(A811,'Resumen Diario1_1'!$K$5:$K$233,1,0),1)</f>
        <v>1</v>
      </c>
      <c r="O811" s="670">
        <f>IFERROR(VLOOKUP(A811,'Comunicación de Baja1_0'!$K$5:$K$233,1,0),1)</f>
        <v>1</v>
      </c>
      <c r="P811" s="670">
        <f>IFERROR(VLOOKUP(A811,'Resumen de reversiones1_0'!$K$5:$K$1000,1,0),1)</f>
        <v>1</v>
      </c>
      <c r="Q811" s="1404">
        <f>IFERROR(VLOOKUP(A811,Factura2_0!$N$5:$N$1045,1,0),1)</f>
        <v>1</v>
      </c>
      <c r="R811" s="670">
        <f>IFERROR(VLOOKUP($A811,Boleta2_0!$N$5:$N$1106,1,0),1)</f>
        <v>1</v>
      </c>
      <c r="S811" s="1404">
        <f>IFERROR(VLOOKUP($A811,'Servicios Públicos2_0'!$N$5:$N$405,1,0),1)</f>
        <v>1</v>
      </c>
      <c r="T811" s="670">
        <f>IFERROR(VLOOKUP($A811,NotaCredito2_0!$N$5:$N$256,1,0),1)</f>
        <v>1</v>
      </c>
      <c r="U811" s="670">
        <f>IFERROR(VLOOKUP($A811,NotaDebito2_0!$N$5:$N$253,1,0),1)</f>
        <v>1</v>
      </c>
      <c r="V811" s="670">
        <f>IFERROR(VLOOKUP($A811,General!$C$5:$C$233,1,0),1)</f>
        <v>1</v>
      </c>
      <c r="W811" s="670">
        <f>IFERROR(VLOOKUP($A811,Firma!$H$5:$H$233,1,0),1)</f>
        <v>1</v>
      </c>
      <c r="X811" s="425" t="s">
        <v>1627</v>
      </c>
      <c r="Y811" s="1477" t="str">
        <f t="shared" si="12"/>
        <v/>
      </c>
    </row>
    <row r="812" spans="1:25" customFormat="1">
      <c r="A812" s="1439" t="s">
        <v>1625</v>
      </c>
      <c r="B812" s="1425" t="s">
        <v>1624</v>
      </c>
      <c r="C812" s="1425"/>
      <c r="D812" s="1425"/>
      <c r="E812" s="579"/>
      <c r="F812" s="670" t="str">
        <f>IFERROR(VLOOKUP(A812,Factura1_0!$K$5:$K$234,1,0),"1")</f>
        <v>1</v>
      </c>
      <c r="G812" s="670">
        <f>IFERROR(VLOOKUP(A812,Boleta1_0!$K$5:$K$234,1,0),1)</f>
        <v>1</v>
      </c>
      <c r="H812" s="670">
        <f>IFERROR(VLOOKUP(A812,'Servicios Públicos1_0'!$K$5:$K$233,1,0),1)</f>
        <v>1</v>
      </c>
      <c r="I812" s="670">
        <f>IFERROR(VLOOKUP(A812,'Nota de Débito1_0'!$K$5:$K$234,1,0),1)</f>
        <v>1</v>
      </c>
      <c r="J812" s="670">
        <f>IFERROR(VLOOKUP(A812,'Nota de Crédito1_0'!$K$5:$K$234,1,0),1)</f>
        <v>1</v>
      </c>
      <c r="K812" s="670">
        <f>IFERROR(VLOOKUP(A812,Retenciones1_0!$K$5:$K$234,1,0),1)</f>
        <v>1</v>
      </c>
      <c r="L812" s="670">
        <f>IFERROR(VLOOKUP(A812,Percepciones1_0!$K$5:$K$234,1,0),1)</f>
        <v>1</v>
      </c>
      <c r="M812" s="670" t="str">
        <f>IFERROR(VLOOKUP(A812,Guía1_0!$K$5:$K$235,1,0),1)</f>
        <v>2767</v>
      </c>
      <c r="N812" s="670">
        <f>IFERROR(VLOOKUP(A812,'Resumen Diario1_1'!$K$5:$K$233,1,0),1)</f>
        <v>1</v>
      </c>
      <c r="O812" s="670">
        <f>IFERROR(VLOOKUP(A812,'Comunicación de Baja1_0'!$K$5:$K$233,1,0),1)</f>
        <v>1</v>
      </c>
      <c r="P812" s="670">
        <f>IFERROR(VLOOKUP(A812,'Resumen de reversiones1_0'!$K$5:$K$1000,1,0),1)</f>
        <v>1</v>
      </c>
      <c r="Q812" s="1404">
        <f>IFERROR(VLOOKUP(A812,Factura2_0!$N$5:$N$1045,1,0),1)</f>
        <v>1</v>
      </c>
      <c r="R812" s="670">
        <f>IFERROR(VLOOKUP($A812,Boleta2_0!$N$5:$N$1106,1,0),1)</f>
        <v>1</v>
      </c>
      <c r="S812" s="1404">
        <f>IFERROR(VLOOKUP($A812,'Servicios Públicos2_0'!$N$5:$N$405,1,0),1)</f>
        <v>1</v>
      </c>
      <c r="T812" s="670">
        <f>IFERROR(VLOOKUP($A812,NotaCredito2_0!$N$5:$N$256,1,0),1)</f>
        <v>1</v>
      </c>
      <c r="U812" s="670">
        <f>IFERROR(VLOOKUP($A812,NotaDebito2_0!$N$5:$N$253,1,0),1)</f>
        <v>1</v>
      </c>
      <c r="V812" s="670">
        <f>IFERROR(VLOOKUP($A812,General!$C$5:$C$233,1,0),1)</f>
        <v>1</v>
      </c>
      <c r="W812" s="670">
        <f>IFERROR(VLOOKUP($A812,Firma!$H$5:$H$233,1,0),1)</f>
        <v>1</v>
      </c>
      <c r="X812" s="425" t="s">
        <v>1625</v>
      </c>
      <c r="Y812" s="1477" t="str">
        <f t="shared" si="12"/>
        <v>2767</v>
      </c>
    </row>
    <row r="813" spans="1:25" customFormat="1">
      <c r="A813" s="1439" t="s">
        <v>1623</v>
      </c>
      <c r="B813" s="1425" t="s">
        <v>1622</v>
      </c>
      <c r="C813" s="1425"/>
      <c r="D813" s="1425"/>
      <c r="E813" s="579"/>
      <c r="F813" s="670" t="str">
        <f>IFERROR(VLOOKUP(A813,Factura1_0!$K$5:$K$234,1,0),"1")</f>
        <v>1</v>
      </c>
      <c r="G813" s="670">
        <f>IFERROR(VLOOKUP(A813,Boleta1_0!$K$5:$K$234,1,0),1)</f>
        <v>1</v>
      </c>
      <c r="H813" s="670">
        <f>IFERROR(VLOOKUP(A813,'Servicios Públicos1_0'!$K$5:$K$233,1,0),1)</f>
        <v>1</v>
      </c>
      <c r="I813" s="670">
        <f>IFERROR(VLOOKUP(A813,'Nota de Débito1_0'!$K$5:$K$234,1,0),1)</f>
        <v>1</v>
      </c>
      <c r="J813" s="670">
        <f>IFERROR(VLOOKUP(A813,'Nota de Crédito1_0'!$K$5:$K$234,1,0),1)</f>
        <v>1</v>
      </c>
      <c r="K813" s="670">
        <f>IFERROR(VLOOKUP(A813,Retenciones1_0!$K$5:$K$234,1,0),1)</f>
        <v>1</v>
      </c>
      <c r="L813" s="670">
        <f>IFERROR(VLOOKUP(A813,Percepciones1_0!$K$5:$K$234,1,0),1)</f>
        <v>1</v>
      </c>
      <c r="M813" s="670" t="str">
        <f>IFERROR(VLOOKUP(A813,Guía1_0!$K$5:$K$235,1,0),1)</f>
        <v>2768</v>
      </c>
      <c r="N813" s="670">
        <f>IFERROR(VLOOKUP(A813,'Resumen Diario1_1'!$K$5:$K$233,1,0),1)</f>
        <v>1</v>
      </c>
      <c r="O813" s="670">
        <f>IFERROR(VLOOKUP(A813,'Comunicación de Baja1_0'!$K$5:$K$233,1,0),1)</f>
        <v>1</v>
      </c>
      <c r="P813" s="670">
        <f>IFERROR(VLOOKUP(A813,'Resumen de reversiones1_0'!$K$5:$K$1000,1,0),1)</f>
        <v>1</v>
      </c>
      <c r="Q813" s="1404">
        <f>IFERROR(VLOOKUP(A813,Factura2_0!$N$5:$N$1045,1,0),1)</f>
        <v>1</v>
      </c>
      <c r="R813" s="670">
        <f>IFERROR(VLOOKUP($A813,Boleta2_0!$N$5:$N$1106,1,0),1)</f>
        <v>1</v>
      </c>
      <c r="S813" s="1404">
        <f>IFERROR(VLOOKUP($A813,'Servicios Públicos2_0'!$N$5:$N$405,1,0),1)</f>
        <v>1</v>
      </c>
      <c r="T813" s="670">
        <f>IFERROR(VLOOKUP($A813,NotaCredito2_0!$N$5:$N$256,1,0),1)</f>
        <v>1</v>
      </c>
      <c r="U813" s="670">
        <f>IFERROR(VLOOKUP($A813,NotaDebito2_0!$N$5:$N$253,1,0),1)</f>
        <v>1</v>
      </c>
      <c r="V813" s="670">
        <f>IFERROR(VLOOKUP($A813,General!$C$5:$C$233,1,0),1)</f>
        <v>1</v>
      </c>
      <c r="W813" s="670">
        <f>IFERROR(VLOOKUP($A813,Firma!$H$5:$H$233,1,0),1)</f>
        <v>1</v>
      </c>
      <c r="X813" s="425" t="s">
        <v>1623</v>
      </c>
      <c r="Y813" s="1477" t="str">
        <f t="shared" si="12"/>
        <v>2768</v>
      </c>
    </row>
    <row r="814" spans="1:25" customFormat="1">
      <c r="A814" s="1439" t="s">
        <v>1621</v>
      </c>
      <c r="B814" s="1425" t="s">
        <v>1620</v>
      </c>
      <c r="C814" s="1425"/>
      <c r="D814" s="1425"/>
      <c r="E814" s="579"/>
      <c r="F814" s="670" t="str">
        <f>IFERROR(VLOOKUP(A814,Factura1_0!$K$5:$K$234,1,0),"1")</f>
        <v>1</v>
      </c>
      <c r="G814" s="670">
        <f>IFERROR(VLOOKUP(A814,Boleta1_0!$K$5:$K$234,1,0),1)</f>
        <v>1</v>
      </c>
      <c r="H814" s="670">
        <f>IFERROR(VLOOKUP(A814,'Servicios Públicos1_0'!$K$5:$K$233,1,0),1)</f>
        <v>1</v>
      </c>
      <c r="I814" s="670">
        <f>IFERROR(VLOOKUP(A814,'Nota de Débito1_0'!$K$5:$K$234,1,0),1)</f>
        <v>1</v>
      </c>
      <c r="J814" s="670">
        <f>IFERROR(VLOOKUP(A814,'Nota de Crédito1_0'!$K$5:$K$234,1,0),1)</f>
        <v>1</v>
      </c>
      <c r="K814" s="670">
        <f>IFERROR(VLOOKUP(A814,Retenciones1_0!$K$5:$K$234,1,0),1)</f>
        <v>1</v>
      </c>
      <c r="L814" s="670">
        <f>IFERROR(VLOOKUP(A814,Percepciones1_0!$K$5:$K$234,1,0),1)</f>
        <v>1</v>
      </c>
      <c r="M814" s="670" t="str">
        <f>IFERROR(VLOOKUP(A814,Guía1_0!$K$5:$K$235,1,0),1)</f>
        <v>2769</v>
      </c>
      <c r="N814" s="670">
        <f>IFERROR(VLOOKUP(A814,'Resumen Diario1_1'!$K$5:$K$233,1,0),1)</f>
        <v>1</v>
      </c>
      <c r="O814" s="670">
        <f>IFERROR(VLOOKUP(A814,'Comunicación de Baja1_0'!$K$5:$K$233,1,0),1)</f>
        <v>1</v>
      </c>
      <c r="P814" s="670">
        <f>IFERROR(VLOOKUP(A814,'Resumen de reversiones1_0'!$K$5:$K$1000,1,0),1)</f>
        <v>1</v>
      </c>
      <c r="Q814" s="1404">
        <f>IFERROR(VLOOKUP(A814,Factura2_0!$N$5:$N$1045,1,0),1)</f>
        <v>1</v>
      </c>
      <c r="R814" s="670">
        <f>IFERROR(VLOOKUP($A814,Boleta2_0!$N$5:$N$1106,1,0),1)</f>
        <v>1</v>
      </c>
      <c r="S814" s="1404">
        <f>IFERROR(VLOOKUP($A814,'Servicios Públicos2_0'!$N$5:$N$405,1,0),1)</f>
        <v>1</v>
      </c>
      <c r="T814" s="670">
        <f>IFERROR(VLOOKUP($A814,NotaCredito2_0!$N$5:$N$256,1,0),1)</f>
        <v>1</v>
      </c>
      <c r="U814" s="670">
        <f>IFERROR(VLOOKUP($A814,NotaDebito2_0!$N$5:$N$253,1,0),1)</f>
        <v>1</v>
      </c>
      <c r="V814" s="670">
        <f>IFERROR(VLOOKUP($A814,General!$C$5:$C$233,1,0),1)</f>
        <v>1</v>
      </c>
      <c r="W814" s="670">
        <f>IFERROR(VLOOKUP($A814,Firma!$H$5:$H$233,1,0),1)</f>
        <v>1</v>
      </c>
      <c r="X814" s="425" t="s">
        <v>1621</v>
      </c>
      <c r="Y814" s="1477" t="str">
        <f t="shared" si="12"/>
        <v>2769</v>
      </c>
    </row>
    <row r="815" spans="1:25" customFormat="1">
      <c r="A815" s="1439" t="s">
        <v>1619</v>
      </c>
      <c r="B815" s="1425" t="s">
        <v>1618</v>
      </c>
      <c r="C815" s="1425"/>
      <c r="D815" s="1425"/>
      <c r="E815" s="579"/>
      <c r="F815" s="670" t="str">
        <f>IFERROR(VLOOKUP(A815,Factura1_0!$K$5:$K$234,1,0),"1")</f>
        <v>1</v>
      </c>
      <c r="G815" s="670">
        <f>IFERROR(VLOOKUP(A815,Boleta1_0!$K$5:$K$234,1,0),1)</f>
        <v>1</v>
      </c>
      <c r="H815" s="670">
        <f>IFERROR(VLOOKUP(A815,'Servicios Públicos1_0'!$K$5:$K$233,1,0),1)</f>
        <v>1</v>
      </c>
      <c r="I815" s="670">
        <f>IFERROR(VLOOKUP(A815,'Nota de Débito1_0'!$K$5:$K$234,1,0),1)</f>
        <v>1</v>
      </c>
      <c r="J815" s="670">
        <f>IFERROR(VLOOKUP(A815,'Nota de Crédito1_0'!$K$5:$K$234,1,0),1)</f>
        <v>1</v>
      </c>
      <c r="K815" s="670">
        <f>IFERROR(VLOOKUP(A815,Retenciones1_0!$K$5:$K$234,1,0),1)</f>
        <v>1</v>
      </c>
      <c r="L815" s="670">
        <f>IFERROR(VLOOKUP(A815,Percepciones1_0!$K$5:$K$234,1,0),1)</f>
        <v>1</v>
      </c>
      <c r="M815" s="670">
        <f>IFERROR(VLOOKUP(A815,Guía1_0!$K$5:$K$235,1,0),1)</f>
        <v>1</v>
      </c>
      <c r="N815" s="670">
        <f>IFERROR(VLOOKUP(A815,'Resumen Diario1_1'!$K$5:$K$233,1,0),1)</f>
        <v>1</v>
      </c>
      <c r="O815" s="670">
        <f>IFERROR(VLOOKUP(A815,'Comunicación de Baja1_0'!$K$5:$K$233,1,0),1)</f>
        <v>1</v>
      </c>
      <c r="P815" s="670">
        <f>IFERROR(VLOOKUP(A815,'Resumen de reversiones1_0'!$K$5:$K$1000,1,0),1)</f>
        <v>1</v>
      </c>
      <c r="Q815" s="1404">
        <f>IFERROR(VLOOKUP(A815,Factura2_0!$N$5:$N$1045,1,0),1)</f>
        <v>1</v>
      </c>
      <c r="R815" s="670">
        <f>IFERROR(VLOOKUP($A815,Boleta2_0!$N$5:$N$1106,1,0),1)</f>
        <v>1</v>
      </c>
      <c r="S815" s="1404">
        <f>IFERROR(VLOOKUP($A815,'Servicios Públicos2_0'!$N$5:$N$405,1,0),1)</f>
        <v>1</v>
      </c>
      <c r="T815" s="670">
        <f>IFERROR(VLOOKUP($A815,NotaCredito2_0!$N$5:$N$256,1,0),1)</f>
        <v>1</v>
      </c>
      <c r="U815" s="670">
        <f>IFERROR(VLOOKUP($A815,NotaDebito2_0!$N$5:$N$253,1,0),1)</f>
        <v>1</v>
      </c>
      <c r="V815" s="670">
        <f>IFERROR(VLOOKUP($A815,General!$C$5:$C$233,1,0),1)</f>
        <v>1</v>
      </c>
      <c r="W815" s="670">
        <f>IFERROR(VLOOKUP($A815,Firma!$H$5:$H$233,1,0),1)</f>
        <v>1</v>
      </c>
      <c r="X815" s="425" t="s">
        <v>1619</v>
      </c>
      <c r="Y815" s="1477" t="str">
        <f t="shared" si="12"/>
        <v/>
      </c>
    </row>
    <row r="816" spans="1:25" customFormat="1">
      <c r="A816" s="1439" t="s">
        <v>1617</v>
      </c>
      <c r="B816" s="1425" t="s">
        <v>326</v>
      </c>
      <c r="C816" s="1425"/>
      <c r="D816" s="1425"/>
      <c r="E816" s="579"/>
      <c r="F816" s="670" t="str">
        <f>IFERROR(VLOOKUP(A816,Factura1_0!$K$5:$K$234,1,0),"1")</f>
        <v>1</v>
      </c>
      <c r="G816" s="670">
        <f>IFERROR(VLOOKUP(A816,Boleta1_0!$K$5:$K$234,1,0),1)</f>
        <v>1</v>
      </c>
      <c r="H816" s="670">
        <f>IFERROR(VLOOKUP(A816,'Servicios Públicos1_0'!$K$5:$K$233,1,0),1)</f>
        <v>1</v>
      </c>
      <c r="I816" s="670">
        <f>IFERROR(VLOOKUP(A816,'Nota de Débito1_0'!$K$5:$K$234,1,0),1)</f>
        <v>1</v>
      </c>
      <c r="J816" s="670">
        <f>IFERROR(VLOOKUP(A816,'Nota de Crédito1_0'!$K$5:$K$234,1,0),1)</f>
        <v>1</v>
      </c>
      <c r="K816" s="670">
        <f>IFERROR(VLOOKUP(A816,Retenciones1_0!$K$5:$K$234,1,0),1)</f>
        <v>1</v>
      </c>
      <c r="L816" s="670">
        <f>IFERROR(VLOOKUP(A816,Percepciones1_0!$K$5:$K$234,1,0),1)</f>
        <v>1</v>
      </c>
      <c r="M816" s="670" t="str">
        <f>IFERROR(VLOOKUP(A816,Guía1_0!$K$5:$K$235,1,0),1)</f>
        <v>2771</v>
      </c>
      <c r="N816" s="670">
        <f>IFERROR(VLOOKUP(A816,'Resumen Diario1_1'!$K$5:$K$233,1,0),1)</f>
        <v>1</v>
      </c>
      <c r="O816" s="670">
        <f>IFERROR(VLOOKUP(A816,'Comunicación de Baja1_0'!$K$5:$K$233,1,0),1)</f>
        <v>1</v>
      </c>
      <c r="P816" s="670">
        <f>IFERROR(VLOOKUP(A816,'Resumen de reversiones1_0'!$K$5:$K$1000,1,0),1)</f>
        <v>1</v>
      </c>
      <c r="Q816" s="1404">
        <f>IFERROR(VLOOKUP(A816,Factura2_0!$N$5:$N$1045,1,0),1)</f>
        <v>1</v>
      </c>
      <c r="R816" s="670">
        <f>IFERROR(VLOOKUP($A816,Boleta2_0!$N$5:$N$1106,1,0),1)</f>
        <v>1</v>
      </c>
      <c r="S816" s="1404">
        <f>IFERROR(VLOOKUP($A816,'Servicios Públicos2_0'!$N$5:$N$405,1,0),1)</f>
        <v>1</v>
      </c>
      <c r="T816" s="670">
        <f>IFERROR(VLOOKUP($A816,NotaCredito2_0!$N$5:$N$256,1,0),1)</f>
        <v>1</v>
      </c>
      <c r="U816" s="670">
        <f>IFERROR(VLOOKUP($A816,NotaDebito2_0!$N$5:$N$253,1,0),1)</f>
        <v>1</v>
      </c>
      <c r="V816" s="670">
        <f>IFERROR(VLOOKUP($A816,General!$C$5:$C$233,1,0),1)</f>
        <v>1</v>
      </c>
      <c r="W816" s="670">
        <f>IFERROR(VLOOKUP($A816,Firma!$H$5:$H$233,1,0),1)</f>
        <v>1</v>
      </c>
      <c r="X816" s="425" t="s">
        <v>1617</v>
      </c>
      <c r="Y816" s="1477" t="str">
        <f t="shared" si="12"/>
        <v>2771</v>
      </c>
    </row>
    <row r="817" spans="1:25" customFormat="1">
      <c r="A817" s="1439" t="s">
        <v>1616</v>
      </c>
      <c r="B817" s="1425" t="s">
        <v>328</v>
      </c>
      <c r="C817" s="1425"/>
      <c r="D817" s="1425"/>
      <c r="E817" s="579"/>
      <c r="F817" s="670" t="str">
        <f>IFERROR(VLOOKUP(A817,Factura1_0!$K$5:$K$234,1,0),"1")</f>
        <v>1</v>
      </c>
      <c r="G817" s="670">
        <f>IFERROR(VLOOKUP(A817,Boleta1_0!$K$5:$K$234,1,0),1)</f>
        <v>1</v>
      </c>
      <c r="H817" s="670">
        <f>IFERROR(VLOOKUP(A817,'Servicios Públicos1_0'!$K$5:$K$233,1,0),1)</f>
        <v>1</v>
      </c>
      <c r="I817" s="670">
        <f>IFERROR(VLOOKUP(A817,'Nota de Débito1_0'!$K$5:$K$234,1,0),1)</f>
        <v>1</v>
      </c>
      <c r="J817" s="670">
        <f>IFERROR(VLOOKUP(A817,'Nota de Crédito1_0'!$K$5:$K$234,1,0),1)</f>
        <v>1</v>
      </c>
      <c r="K817" s="670">
        <f>IFERROR(VLOOKUP(A817,Retenciones1_0!$K$5:$K$234,1,0),1)</f>
        <v>1</v>
      </c>
      <c r="L817" s="670">
        <f>IFERROR(VLOOKUP(A817,Percepciones1_0!$K$5:$K$234,1,0),1)</f>
        <v>1</v>
      </c>
      <c r="M817" s="670" t="str">
        <f>IFERROR(VLOOKUP(A817,Guía1_0!$K$5:$K$235,1,0),1)</f>
        <v>2772</v>
      </c>
      <c r="N817" s="670">
        <f>IFERROR(VLOOKUP(A817,'Resumen Diario1_1'!$K$5:$K$233,1,0),1)</f>
        <v>1</v>
      </c>
      <c r="O817" s="670">
        <f>IFERROR(VLOOKUP(A817,'Comunicación de Baja1_0'!$K$5:$K$233,1,0),1)</f>
        <v>1</v>
      </c>
      <c r="P817" s="670">
        <f>IFERROR(VLOOKUP(A817,'Resumen de reversiones1_0'!$K$5:$K$1000,1,0),1)</f>
        <v>1</v>
      </c>
      <c r="Q817" s="1404">
        <f>IFERROR(VLOOKUP(A817,Factura2_0!$N$5:$N$1045,1,0),1)</f>
        <v>1</v>
      </c>
      <c r="R817" s="670">
        <f>IFERROR(VLOOKUP($A817,Boleta2_0!$N$5:$N$1106,1,0),1)</f>
        <v>1</v>
      </c>
      <c r="S817" s="1404">
        <f>IFERROR(VLOOKUP($A817,'Servicios Públicos2_0'!$N$5:$N$405,1,0),1)</f>
        <v>1</v>
      </c>
      <c r="T817" s="670">
        <f>IFERROR(VLOOKUP($A817,NotaCredito2_0!$N$5:$N$256,1,0),1)</f>
        <v>1</v>
      </c>
      <c r="U817" s="670">
        <f>IFERROR(VLOOKUP($A817,NotaDebito2_0!$N$5:$N$253,1,0),1)</f>
        <v>1</v>
      </c>
      <c r="V817" s="670">
        <f>IFERROR(VLOOKUP($A817,General!$C$5:$C$233,1,0),1)</f>
        <v>1</v>
      </c>
      <c r="W817" s="670">
        <f>IFERROR(VLOOKUP($A817,Firma!$H$5:$H$233,1,0),1)</f>
        <v>1</v>
      </c>
      <c r="X817" s="425" t="s">
        <v>1616</v>
      </c>
      <c r="Y817" s="1477" t="str">
        <f t="shared" si="12"/>
        <v>2772</v>
      </c>
    </row>
    <row r="818" spans="1:25" customFormat="1">
      <c r="A818" s="1439" t="s">
        <v>1615</v>
      </c>
      <c r="B818" s="1425" t="s">
        <v>1614</v>
      </c>
      <c r="C818" s="1425"/>
      <c r="D818" s="1425"/>
      <c r="E818" s="579"/>
      <c r="F818" s="670" t="str">
        <f>IFERROR(VLOOKUP(A818,Factura1_0!$K$5:$K$234,1,0),"1")</f>
        <v>1</v>
      </c>
      <c r="G818" s="670">
        <f>IFERROR(VLOOKUP(A818,Boleta1_0!$K$5:$K$234,1,0),1)</f>
        <v>1</v>
      </c>
      <c r="H818" s="670">
        <f>IFERROR(VLOOKUP(A818,'Servicios Públicos1_0'!$K$5:$K$233,1,0),1)</f>
        <v>1</v>
      </c>
      <c r="I818" s="670">
        <f>IFERROR(VLOOKUP(A818,'Nota de Débito1_0'!$K$5:$K$234,1,0),1)</f>
        <v>1</v>
      </c>
      <c r="J818" s="670">
        <f>IFERROR(VLOOKUP(A818,'Nota de Crédito1_0'!$K$5:$K$234,1,0),1)</f>
        <v>1</v>
      </c>
      <c r="K818" s="670">
        <f>IFERROR(VLOOKUP(A818,Retenciones1_0!$K$5:$K$234,1,0),1)</f>
        <v>1</v>
      </c>
      <c r="L818" s="670">
        <f>IFERROR(VLOOKUP(A818,Percepciones1_0!$K$5:$K$234,1,0),1)</f>
        <v>1</v>
      </c>
      <c r="M818" s="670" t="str">
        <f>IFERROR(VLOOKUP(A818,Guía1_0!$K$5:$K$235,1,0),1)</f>
        <v>2773</v>
      </c>
      <c r="N818" s="670">
        <f>IFERROR(VLOOKUP(A818,'Resumen Diario1_1'!$K$5:$K$233,1,0),1)</f>
        <v>1</v>
      </c>
      <c r="O818" s="670">
        <f>IFERROR(VLOOKUP(A818,'Comunicación de Baja1_0'!$K$5:$K$233,1,0),1)</f>
        <v>1</v>
      </c>
      <c r="P818" s="670">
        <f>IFERROR(VLOOKUP(A818,'Resumen de reversiones1_0'!$K$5:$K$1000,1,0),1)</f>
        <v>1</v>
      </c>
      <c r="Q818" s="1404">
        <f>IFERROR(VLOOKUP(A818,Factura2_0!$N$5:$N$1045,1,0),1)</f>
        <v>1</v>
      </c>
      <c r="R818" s="670">
        <f>IFERROR(VLOOKUP($A818,Boleta2_0!$N$5:$N$1106,1,0),1)</f>
        <v>1</v>
      </c>
      <c r="S818" s="1404">
        <f>IFERROR(VLOOKUP($A818,'Servicios Públicos2_0'!$N$5:$N$405,1,0),1)</f>
        <v>1</v>
      </c>
      <c r="T818" s="670">
        <f>IFERROR(VLOOKUP($A818,NotaCredito2_0!$N$5:$N$256,1,0),1)</f>
        <v>1</v>
      </c>
      <c r="U818" s="670">
        <f>IFERROR(VLOOKUP($A818,NotaDebito2_0!$N$5:$N$253,1,0),1)</f>
        <v>1</v>
      </c>
      <c r="V818" s="670">
        <f>IFERROR(VLOOKUP($A818,General!$C$5:$C$233,1,0),1)</f>
        <v>1</v>
      </c>
      <c r="W818" s="670">
        <f>IFERROR(VLOOKUP($A818,Firma!$H$5:$H$233,1,0),1)</f>
        <v>1</v>
      </c>
      <c r="X818" s="425" t="s">
        <v>1615</v>
      </c>
      <c r="Y818" s="1477" t="str">
        <f t="shared" si="12"/>
        <v>2773</v>
      </c>
    </row>
    <row r="819" spans="1:25" customFormat="1">
      <c r="A819" s="1439" t="s">
        <v>1613</v>
      </c>
      <c r="B819" s="1425" t="s">
        <v>349</v>
      </c>
      <c r="C819" s="1425"/>
      <c r="D819" s="1425"/>
      <c r="E819" s="579"/>
      <c r="F819" s="670" t="str">
        <f>IFERROR(VLOOKUP(A819,Factura1_0!$K$5:$K$234,1,0),"1")</f>
        <v>1</v>
      </c>
      <c r="G819" s="670">
        <f>IFERROR(VLOOKUP(A819,Boleta1_0!$K$5:$K$234,1,0),1)</f>
        <v>1</v>
      </c>
      <c r="H819" s="670">
        <f>IFERROR(VLOOKUP(A819,'Servicios Públicos1_0'!$K$5:$K$233,1,0),1)</f>
        <v>1</v>
      </c>
      <c r="I819" s="670">
        <f>IFERROR(VLOOKUP(A819,'Nota de Débito1_0'!$K$5:$K$234,1,0),1)</f>
        <v>1</v>
      </c>
      <c r="J819" s="670">
        <f>IFERROR(VLOOKUP(A819,'Nota de Crédito1_0'!$K$5:$K$234,1,0),1)</f>
        <v>1</v>
      </c>
      <c r="K819" s="670">
        <f>IFERROR(VLOOKUP(A819,Retenciones1_0!$K$5:$K$234,1,0),1)</f>
        <v>1</v>
      </c>
      <c r="L819" s="670">
        <f>IFERROR(VLOOKUP(A819,Percepciones1_0!$K$5:$K$234,1,0),1)</f>
        <v>1</v>
      </c>
      <c r="M819" s="670" t="str">
        <f>IFERROR(VLOOKUP(A819,Guía1_0!$K$5:$K$235,1,0),1)</f>
        <v>2774</v>
      </c>
      <c r="N819" s="670">
        <f>IFERROR(VLOOKUP(A819,'Resumen Diario1_1'!$K$5:$K$233,1,0),1)</f>
        <v>1</v>
      </c>
      <c r="O819" s="670">
        <f>IFERROR(VLOOKUP(A819,'Comunicación de Baja1_0'!$K$5:$K$233,1,0),1)</f>
        <v>1</v>
      </c>
      <c r="P819" s="670">
        <f>IFERROR(VLOOKUP(A819,'Resumen de reversiones1_0'!$K$5:$K$1000,1,0),1)</f>
        <v>1</v>
      </c>
      <c r="Q819" s="1404">
        <f>IFERROR(VLOOKUP(A819,Factura2_0!$N$5:$N$1045,1,0),1)</f>
        <v>1</v>
      </c>
      <c r="R819" s="670">
        <f>IFERROR(VLOOKUP($A819,Boleta2_0!$N$5:$N$1106,1,0),1)</f>
        <v>1</v>
      </c>
      <c r="S819" s="1404">
        <f>IFERROR(VLOOKUP($A819,'Servicios Públicos2_0'!$N$5:$N$405,1,0),1)</f>
        <v>1</v>
      </c>
      <c r="T819" s="670">
        <f>IFERROR(VLOOKUP($A819,NotaCredito2_0!$N$5:$N$256,1,0),1)</f>
        <v>1</v>
      </c>
      <c r="U819" s="670">
        <f>IFERROR(VLOOKUP($A819,NotaDebito2_0!$N$5:$N$253,1,0),1)</f>
        <v>1</v>
      </c>
      <c r="V819" s="670">
        <f>IFERROR(VLOOKUP($A819,General!$C$5:$C$233,1,0),1)</f>
        <v>1</v>
      </c>
      <c r="W819" s="670">
        <f>IFERROR(VLOOKUP($A819,Firma!$H$5:$H$233,1,0),1)</f>
        <v>1</v>
      </c>
      <c r="X819" s="425" t="s">
        <v>1613</v>
      </c>
      <c r="Y819" s="1477" t="str">
        <f t="shared" si="12"/>
        <v>2774</v>
      </c>
    </row>
    <row r="820" spans="1:25" customFormat="1">
      <c r="A820" s="1439" t="s">
        <v>1612</v>
      </c>
      <c r="B820" s="1425" t="s">
        <v>1167</v>
      </c>
      <c r="C820" s="1425"/>
      <c r="D820" s="1425"/>
      <c r="E820" s="579"/>
      <c r="F820" s="670" t="str">
        <f>IFERROR(VLOOKUP(A820,Factura1_0!$K$5:$K$234,1,0),"1")</f>
        <v>1</v>
      </c>
      <c r="G820" s="670">
        <f>IFERROR(VLOOKUP(A820,Boleta1_0!$K$5:$K$234,1,0),1)</f>
        <v>1</v>
      </c>
      <c r="H820" s="670">
        <f>IFERROR(VLOOKUP(A820,'Servicios Públicos1_0'!$K$5:$K$233,1,0),1)</f>
        <v>1</v>
      </c>
      <c r="I820" s="670">
        <f>IFERROR(VLOOKUP(A820,'Nota de Débito1_0'!$K$5:$K$234,1,0),1)</f>
        <v>1</v>
      </c>
      <c r="J820" s="670">
        <f>IFERROR(VLOOKUP(A820,'Nota de Crédito1_0'!$K$5:$K$234,1,0),1)</f>
        <v>1</v>
      </c>
      <c r="K820" s="670">
        <f>IFERROR(VLOOKUP(A820,Retenciones1_0!$K$5:$K$234,1,0),1)</f>
        <v>1</v>
      </c>
      <c r="L820" s="670">
        <f>IFERROR(VLOOKUP(A820,Percepciones1_0!$K$5:$K$234,1,0),1)</f>
        <v>1</v>
      </c>
      <c r="M820" s="670" t="str">
        <f>IFERROR(VLOOKUP(A820,Guía1_0!$K$5:$K$235,1,0),1)</f>
        <v>2775</v>
      </c>
      <c r="N820" s="670">
        <f>IFERROR(VLOOKUP(A820,'Resumen Diario1_1'!$K$5:$K$233,1,0),1)</f>
        <v>1</v>
      </c>
      <c r="O820" s="670">
        <f>IFERROR(VLOOKUP(A820,'Comunicación de Baja1_0'!$K$5:$K$233,1,0),1)</f>
        <v>1</v>
      </c>
      <c r="P820" s="670">
        <f>IFERROR(VLOOKUP(A820,'Resumen de reversiones1_0'!$K$5:$K$1000,1,0),1)</f>
        <v>1</v>
      </c>
      <c r="Q820" s="1404">
        <f>IFERROR(VLOOKUP(A820,Factura2_0!$N$5:$N$1045,1,0),1)</f>
        <v>1</v>
      </c>
      <c r="R820" s="670">
        <f>IFERROR(VLOOKUP($A820,Boleta2_0!$N$5:$N$1106,1,0),1)</f>
        <v>1</v>
      </c>
      <c r="S820" s="1404">
        <f>IFERROR(VLOOKUP($A820,'Servicios Públicos2_0'!$N$5:$N$405,1,0),1)</f>
        <v>1</v>
      </c>
      <c r="T820" s="670">
        <f>IFERROR(VLOOKUP($A820,NotaCredito2_0!$N$5:$N$256,1,0),1)</f>
        <v>1</v>
      </c>
      <c r="U820" s="670">
        <f>IFERROR(VLOOKUP($A820,NotaDebito2_0!$N$5:$N$253,1,0),1)</f>
        <v>1</v>
      </c>
      <c r="V820" s="670">
        <f>IFERROR(VLOOKUP($A820,General!$C$5:$C$233,1,0),1)</f>
        <v>1</v>
      </c>
      <c r="W820" s="670">
        <f>IFERROR(VLOOKUP($A820,Firma!$H$5:$H$233,1,0),1)</f>
        <v>1</v>
      </c>
      <c r="X820" s="425" t="s">
        <v>1612</v>
      </c>
      <c r="Y820" s="1477" t="str">
        <f t="shared" si="12"/>
        <v>2775</v>
      </c>
    </row>
    <row r="821" spans="1:25" customFormat="1">
      <c r="A821" s="1439" t="s">
        <v>1611</v>
      </c>
      <c r="B821" s="1425" t="s">
        <v>1168</v>
      </c>
      <c r="C821" s="1425"/>
      <c r="D821" s="1425"/>
      <c r="E821" s="579"/>
      <c r="F821" s="670" t="str">
        <f>IFERROR(VLOOKUP(A821,Factura1_0!$K$5:$K$234,1,0),"1")</f>
        <v>1</v>
      </c>
      <c r="G821" s="670">
        <f>IFERROR(VLOOKUP(A821,Boleta1_0!$K$5:$K$234,1,0),1)</f>
        <v>1</v>
      </c>
      <c r="H821" s="670">
        <f>IFERROR(VLOOKUP(A821,'Servicios Públicos1_0'!$K$5:$K$233,1,0),1)</f>
        <v>1</v>
      </c>
      <c r="I821" s="670">
        <f>IFERROR(VLOOKUP(A821,'Nota de Débito1_0'!$K$5:$K$234,1,0),1)</f>
        <v>1</v>
      </c>
      <c r="J821" s="670">
        <f>IFERROR(VLOOKUP(A821,'Nota de Crédito1_0'!$K$5:$K$234,1,0),1)</f>
        <v>1</v>
      </c>
      <c r="K821" s="670">
        <f>IFERROR(VLOOKUP(A821,Retenciones1_0!$K$5:$K$234,1,0),1)</f>
        <v>1</v>
      </c>
      <c r="L821" s="670">
        <f>IFERROR(VLOOKUP(A821,Percepciones1_0!$K$5:$K$234,1,0),1)</f>
        <v>1</v>
      </c>
      <c r="M821" s="670" t="str">
        <f>IFERROR(VLOOKUP(A821,Guía1_0!$K$5:$K$235,1,0),1)</f>
        <v>2776</v>
      </c>
      <c r="N821" s="670">
        <f>IFERROR(VLOOKUP(A821,'Resumen Diario1_1'!$K$5:$K$233,1,0),1)</f>
        <v>1</v>
      </c>
      <c r="O821" s="670">
        <f>IFERROR(VLOOKUP(A821,'Comunicación de Baja1_0'!$K$5:$K$233,1,0),1)</f>
        <v>1</v>
      </c>
      <c r="P821" s="670">
        <f>IFERROR(VLOOKUP(A821,'Resumen de reversiones1_0'!$K$5:$K$1000,1,0),1)</f>
        <v>1</v>
      </c>
      <c r="Q821" s="1404">
        <f>IFERROR(VLOOKUP(A821,Factura2_0!$N$5:$N$1045,1,0),1)</f>
        <v>1</v>
      </c>
      <c r="R821" s="670">
        <f>IFERROR(VLOOKUP($A821,Boleta2_0!$N$5:$N$1106,1,0),1)</f>
        <v>1</v>
      </c>
      <c r="S821" s="1404">
        <f>IFERROR(VLOOKUP($A821,'Servicios Públicos2_0'!$N$5:$N$405,1,0),1)</f>
        <v>1</v>
      </c>
      <c r="T821" s="670">
        <f>IFERROR(VLOOKUP($A821,NotaCredito2_0!$N$5:$N$256,1,0),1)</f>
        <v>1</v>
      </c>
      <c r="U821" s="670">
        <f>IFERROR(VLOOKUP($A821,NotaDebito2_0!$N$5:$N$253,1,0),1)</f>
        <v>1</v>
      </c>
      <c r="V821" s="670">
        <f>IFERROR(VLOOKUP($A821,General!$C$5:$C$233,1,0),1)</f>
        <v>1</v>
      </c>
      <c r="W821" s="670">
        <f>IFERROR(VLOOKUP($A821,Firma!$H$5:$H$233,1,0),1)</f>
        <v>1</v>
      </c>
      <c r="X821" s="425" t="s">
        <v>1611</v>
      </c>
      <c r="Y821" s="1477" t="str">
        <f t="shared" si="12"/>
        <v>2776</v>
      </c>
    </row>
    <row r="822" spans="1:25" customFormat="1">
      <c r="A822" s="1439" t="s">
        <v>1610</v>
      </c>
      <c r="B822" s="1425" t="s">
        <v>1169</v>
      </c>
      <c r="C822" s="1425"/>
      <c r="D822" s="1425"/>
      <c r="E822" s="579"/>
      <c r="F822" s="670" t="str">
        <f>IFERROR(VLOOKUP(A822,Factura1_0!$K$5:$K$234,1,0),"1")</f>
        <v>1</v>
      </c>
      <c r="G822" s="670">
        <f>IFERROR(VLOOKUP(A822,Boleta1_0!$K$5:$K$234,1,0),1)</f>
        <v>1</v>
      </c>
      <c r="H822" s="670">
        <f>IFERROR(VLOOKUP(A822,'Servicios Públicos1_0'!$K$5:$K$233,1,0),1)</f>
        <v>1</v>
      </c>
      <c r="I822" s="670">
        <f>IFERROR(VLOOKUP(A822,'Nota de Débito1_0'!$K$5:$K$234,1,0),1)</f>
        <v>1</v>
      </c>
      <c r="J822" s="670">
        <f>IFERROR(VLOOKUP(A822,'Nota de Crédito1_0'!$K$5:$K$234,1,0),1)</f>
        <v>1</v>
      </c>
      <c r="K822" s="670">
        <f>IFERROR(VLOOKUP(A822,Retenciones1_0!$K$5:$K$234,1,0),1)</f>
        <v>1</v>
      </c>
      <c r="L822" s="670">
        <f>IFERROR(VLOOKUP(A822,Percepciones1_0!$K$5:$K$234,1,0),1)</f>
        <v>1</v>
      </c>
      <c r="M822" s="670" t="str">
        <f>IFERROR(VLOOKUP(A822,Guía1_0!$K$5:$K$235,1,0),1)</f>
        <v>2777</v>
      </c>
      <c r="N822" s="670">
        <f>IFERROR(VLOOKUP(A822,'Resumen Diario1_1'!$K$5:$K$233,1,0),1)</f>
        <v>1</v>
      </c>
      <c r="O822" s="670">
        <f>IFERROR(VLOOKUP(A822,'Comunicación de Baja1_0'!$K$5:$K$233,1,0),1)</f>
        <v>1</v>
      </c>
      <c r="P822" s="670">
        <f>IFERROR(VLOOKUP(A822,'Resumen de reversiones1_0'!$K$5:$K$1000,1,0),1)</f>
        <v>1</v>
      </c>
      <c r="Q822" s="1404">
        <f>IFERROR(VLOOKUP(A822,Factura2_0!$N$5:$N$1045,1,0),1)</f>
        <v>1</v>
      </c>
      <c r="R822" s="670">
        <f>IFERROR(VLOOKUP($A822,Boleta2_0!$N$5:$N$1106,1,0),1)</f>
        <v>1</v>
      </c>
      <c r="S822" s="1404">
        <f>IFERROR(VLOOKUP($A822,'Servicios Públicos2_0'!$N$5:$N$405,1,0),1)</f>
        <v>1</v>
      </c>
      <c r="T822" s="670">
        <f>IFERROR(VLOOKUP($A822,NotaCredito2_0!$N$5:$N$256,1,0),1)</f>
        <v>1</v>
      </c>
      <c r="U822" s="670">
        <f>IFERROR(VLOOKUP($A822,NotaDebito2_0!$N$5:$N$253,1,0),1)</f>
        <v>1</v>
      </c>
      <c r="V822" s="670">
        <f>IFERROR(VLOOKUP($A822,General!$C$5:$C$233,1,0),1)</f>
        <v>1</v>
      </c>
      <c r="W822" s="670">
        <f>IFERROR(VLOOKUP($A822,Firma!$H$5:$H$233,1,0),1)</f>
        <v>1</v>
      </c>
      <c r="X822" s="425" t="s">
        <v>1610</v>
      </c>
      <c r="Y822" s="1477" t="str">
        <f t="shared" si="12"/>
        <v>2777</v>
      </c>
    </row>
    <row r="823" spans="1:25" customFormat="1">
      <c r="A823" s="1439" t="s">
        <v>1609</v>
      </c>
      <c r="B823" s="1425" t="s">
        <v>1170</v>
      </c>
      <c r="C823" s="1425"/>
      <c r="D823" s="1425"/>
      <c r="E823" s="579"/>
      <c r="F823" s="670" t="str">
        <f>IFERROR(VLOOKUP(A823,Factura1_0!$K$5:$K$234,1,0),"1")</f>
        <v>1</v>
      </c>
      <c r="G823" s="670">
        <f>IFERROR(VLOOKUP(A823,Boleta1_0!$K$5:$K$234,1,0),1)</f>
        <v>1</v>
      </c>
      <c r="H823" s="670">
        <f>IFERROR(VLOOKUP(A823,'Servicios Públicos1_0'!$K$5:$K$233,1,0),1)</f>
        <v>1</v>
      </c>
      <c r="I823" s="670">
        <f>IFERROR(VLOOKUP(A823,'Nota de Débito1_0'!$K$5:$K$234,1,0),1)</f>
        <v>1</v>
      </c>
      <c r="J823" s="670">
        <f>IFERROR(VLOOKUP(A823,'Nota de Crédito1_0'!$K$5:$K$234,1,0),1)</f>
        <v>1</v>
      </c>
      <c r="K823" s="670">
        <f>IFERROR(VLOOKUP(A823,Retenciones1_0!$K$5:$K$234,1,0),1)</f>
        <v>1</v>
      </c>
      <c r="L823" s="670">
        <f>IFERROR(VLOOKUP(A823,Percepciones1_0!$K$5:$K$234,1,0),1)</f>
        <v>1</v>
      </c>
      <c r="M823" s="670" t="str">
        <f>IFERROR(VLOOKUP(A823,Guía1_0!$K$5:$K$235,1,0),1)</f>
        <v>2778</v>
      </c>
      <c r="N823" s="670">
        <f>IFERROR(VLOOKUP(A823,'Resumen Diario1_1'!$K$5:$K$233,1,0),1)</f>
        <v>1</v>
      </c>
      <c r="O823" s="670">
        <f>IFERROR(VLOOKUP(A823,'Comunicación de Baja1_0'!$K$5:$K$233,1,0),1)</f>
        <v>1</v>
      </c>
      <c r="P823" s="670">
        <f>IFERROR(VLOOKUP(A823,'Resumen de reversiones1_0'!$K$5:$K$1000,1,0),1)</f>
        <v>1</v>
      </c>
      <c r="Q823" s="1404">
        <f>IFERROR(VLOOKUP(A823,Factura2_0!$N$5:$N$1045,1,0),1)</f>
        <v>1</v>
      </c>
      <c r="R823" s="670">
        <f>IFERROR(VLOOKUP($A823,Boleta2_0!$N$5:$N$1106,1,0),1)</f>
        <v>1</v>
      </c>
      <c r="S823" s="1404">
        <f>IFERROR(VLOOKUP($A823,'Servicios Públicos2_0'!$N$5:$N$405,1,0),1)</f>
        <v>1</v>
      </c>
      <c r="T823" s="670">
        <f>IFERROR(VLOOKUP($A823,NotaCredito2_0!$N$5:$N$256,1,0),1)</f>
        <v>1</v>
      </c>
      <c r="U823" s="670">
        <f>IFERROR(VLOOKUP($A823,NotaDebito2_0!$N$5:$N$253,1,0),1)</f>
        <v>1</v>
      </c>
      <c r="V823" s="670">
        <f>IFERROR(VLOOKUP($A823,General!$C$5:$C$233,1,0),1)</f>
        <v>1</v>
      </c>
      <c r="W823" s="670">
        <f>IFERROR(VLOOKUP($A823,Firma!$H$5:$H$233,1,0),1)</f>
        <v>1</v>
      </c>
      <c r="X823" s="425" t="s">
        <v>1609</v>
      </c>
      <c r="Y823" s="1477" t="str">
        <f t="shared" si="12"/>
        <v>2778</v>
      </c>
    </row>
    <row r="824" spans="1:25" customFormat="1">
      <c r="A824" s="1439" t="s">
        <v>1608</v>
      </c>
      <c r="B824" s="1425" t="s">
        <v>1173</v>
      </c>
      <c r="C824" s="1425"/>
      <c r="D824" s="1425"/>
      <c r="E824" s="579"/>
      <c r="F824" s="670" t="str">
        <f>IFERROR(VLOOKUP(A824,Factura1_0!$K$5:$K$234,1,0),"1")</f>
        <v>1</v>
      </c>
      <c r="G824" s="670">
        <f>IFERROR(VLOOKUP(A824,Boleta1_0!$K$5:$K$234,1,0),1)</f>
        <v>1</v>
      </c>
      <c r="H824" s="670">
        <f>IFERROR(VLOOKUP(A824,'Servicios Públicos1_0'!$K$5:$K$233,1,0),1)</f>
        <v>1</v>
      </c>
      <c r="I824" s="670">
        <f>IFERROR(VLOOKUP(A824,'Nota de Débito1_0'!$K$5:$K$234,1,0),1)</f>
        <v>1</v>
      </c>
      <c r="J824" s="670">
        <f>IFERROR(VLOOKUP(A824,'Nota de Crédito1_0'!$K$5:$K$234,1,0),1)</f>
        <v>1</v>
      </c>
      <c r="K824" s="670">
        <f>IFERROR(VLOOKUP(A824,Retenciones1_0!$K$5:$K$234,1,0),1)</f>
        <v>1</v>
      </c>
      <c r="L824" s="670">
        <f>IFERROR(VLOOKUP(A824,Percepciones1_0!$K$5:$K$234,1,0),1)</f>
        <v>1</v>
      </c>
      <c r="M824" s="670" t="str">
        <f>IFERROR(VLOOKUP(A824,Guía1_0!$K$5:$K$235,1,0),1)</f>
        <v>2779</v>
      </c>
      <c r="N824" s="670">
        <f>IFERROR(VLOOKUP(A824,'Resumen Diario1_1'!$K$5:$K$233,1,0),1)</f>
        <v>1</v>
      </c>
      <c r="O824" s="670">
        <f>IFERROR(VLOOKUP(A824,'Comunicación de Baja1_0'!$K$5:$K$233,1,0),1)</f>
        <v>1</v>
      </c>
      <c r="P824" s="670">
        <f>IFERROR(VLOOKUP(A824,'Resumen de reversiones1_0'!$K$5:$K$1000,1,0),1)</f>
        <v>1</v>
      </c>
      <c r="Q824" s="1404">
        <f>IFERROR(VLOOKUP(A824,Factura2_0!$N$5:$N$1045,1,0),1)</f>
        <v>1</v>
      </c>
      <c r="R824" s="670">
        <f>IFERROR(VLOOKUP($A824,Boleta2_0!$N$5:$N$1106,1,0),1)</f>
        <v>1</v>
      </c>
      <c r="S824" s="1404">
        <f>IFERROR(VLOOKUP($A824,'Servicios Públicos2_0'!$N$5:$N$405,1,0),1)</f>
        <v>1</v>
      </c>
      <c r="T824" s="670">
        <f>IFERROR(VLOOKUP($A824,NotaCredito2_0!$N$5:$N$256,1,0),1)</f>
        <v>1</v>
      </c>
      <c r="U824" s="670">
        <f>IFERROR(VLOOKUP($A824,NotaDebito2_0!$N$5:$N$253,1,0),1)</f>
        <v>1</v>
      </c>
      <c r="V824" s="670">
        <f>IFERROR(VLOOKUP($A824,General!$C$5:$C$233,1,0),1)</f>
        <v>1</v>
      </c>
      <c r="W824" s="670">
        <f>IFERROR(VLOOKUP($A824,Firma!$H$5:$H$233,1,0),1)</f>
        <v>1</v>
      </c>
      <c r="X824" s="425" t="s">
        <v>1608</v>
      </c>
      <c r="Y824" s="1477" t="str">
        <f t="shared" si="12"/>
        <v>2779</v>
      </c>
    </row>
    <row r="825" spans="1:25" customFormat="1">
      <c r="A825" s="1439" t="s">
        <v>1607</v>
      </c>
      <c r="B825" s="1425" t="s">
        <v>1174</v>
      </c>
      <c r="C825" s="1425"/>
      <c r="D825" s="1425"/>
      <c r="E825" s="579"/>
      <c r="F825" s="670" t="str">
        <f>IFERROR(VLOOKUP(A825,Factura1_0!$K$5:$K$234,1,0),"1")</f>
        <v>1</v>
      </c>
      <c r="G825" s="670">
        <f>IFERROR(VLOOKUP(A825,Boleta1_0!$K$5:$K$234,1,0),1)</f>
        <v>1</v>
      </c>
      <c r="H825" s="670">
        <f>IFERROR(VLOOKUP(A825,'Servicios Públicos1_0'!$K$5:$K$233,1,0),1)</f>
        <v>1</v>
      </c>
      <c r="I825" s="670">
        <f>IFERROR(VLOOKUP(A825,'Nota de Débito1_0'!$K$5:$K$234,1,0),1)</f>
        <v>1</v>
      </c>
      <c r="J825" s="670">
        <f>IFERROR(VLOOKUP(A825,'Nota de Crédito1_0'!$K$5:$K$234,1,0),1)</f>
        <v>1</v>
      </c>
      <c r="K825" s="670">
        <f>IFERROR(VLOOKUP(A825,Retenciones1_0!$K$5:$K$234,1,0),1)</f>
        <v>1</v>
      </c>
      <c r="L825" s="670">
        <f>IFERROR(VLOOKUP(A825,Percepciones1_0!$K$5:$K$234,1,0),1)</f>
        <v>1</v>
      </c>
      <c r="M825" s="670" t="str">
        <f>IFERROR(VLOOKUP(A825,Guía1_0!$K$5:$K$235,1,0),1)</f>
        <v>2780</v>
      </c>
      <c r="N825" s="670">
        <f>IFERROR(VLOOKUP(A825,'Resumen Diario1_1'!$K$5:$K$233,1,0),1)</f>
        <v>1</v>
      </c>
      <c r="O825" s="670">
        <f>IFERROR(VLOOKUP(A825,'Comunicación de Baja1_0'!$K$5:$K$233,1,0),1)</f>
        <v>1</v>
      </c>
      <c r="P825" s="670">
        <f>IFERROR(VLOOKUP(A825,'Resumen de reversiones1_0'!$K$5:$K$1000,1,0),1)</f>
        <v>1</v>
      </c>
      <c r="Q825" s="1404">
        <f>IFERROR(VLOOKUP(A825,Factura2_0!$N$5:$N$1045,1,0),1)</f>
        <v>1</v>
      </c>
      <c r="R825" s="670">
        <f>IFERROR(VLOOKUP($A825,Boleta2_0!$N$5:$N$1106,1,0),1)</f>
        <v>1</v>
      </c>
      <c r="S825" s="1404">
        <f>IFERROR(VLOOKUP($A825,'Servicios Públicos2_0'!$N$5:$N$405,1,0),1)</f>
        <v>1</v>
      </c>
      <c r="T825" s="670">
        <f>IFERROR(VLOOKUP($A825,NotaCredito2_0!$N$5:$N$256,1,0),1)</f>
        <v>1</v>
      </c>
      <c r="U825" s="670">
        <f>IFERROR(VLOOKUP($A825,NotaDebito2_0!$N$5:$N$253,1,0),1)</f>
        <v>1</v>
      </c>
      <c r="V825" s="670">
        <f>IFERROR(VLOOKUP($A825,General!$C$5:$C$233,1,0),1)</f>
        <v>1</v>
      </c>
      <c r="W825" s="670">
        <f>IFERROR(VLOOKUP($A825,Firma!$H$5:$H$233,1,0),1)</f>
        <v>1</v>
      </c>
      <c r="X825" s="425" t="s">
        <v>1607</v>
      </c>
      <c r="Y825" s="1477" t="str">
        <f t="shared" si="12"/>
        <v>2780</v>
      </c>
    </row>
    <row r="826" spans="1:25" customFormat="1">
      <c r="A826" s="1439" t="s">
        <v>1606</v>
      </c>
      <c r="B826" s="1425" t="s">
        <v>1605</v>
      </c>
      <c r="C826" s="1425"/>
      <c r="D826" s="1425"/>
      <c r="E826" s="579"/>
      <c r="F826" s="670" t="str">
        <f>IFERROR(VLOOKUP(A826,Factura1_0!$K$5:$K$234,1,0),"1")</f>
        <v>1</v>
      </c>
      <c r="G826" s="670">
        <f>IFERROR(VLOOKUP(A826,Boleta1_0!$K$5:$K$234,1,0),1)</f>
        <v>1</v>
      </c>
      <c r="H826" s="670">
        <f>IFERROR(VLOOKUP(A826,'Servicios Públicos1_0'!$K$5:$K$233,1,0),1)</f>
        <v>1</v>
      </c>
      <c r="I826" s="670">
        <f>IFERROR(VLOOKUP(A826,'Nota de Débito1_0'!$K$5:$K$234,1,0),1)</f>
        <v>1</v>
      </c>
      <c r="J826" s="670">
        <f>IFERROR(VLOOKUP(A826,'Nota de Crédito1_0'!$K$5:$K$234,1,0),1)</f>
        <v>1</v>
      </c>
      <c r="K826" s="670">
        <f>IFERROR(VLOOKUP(A826,Retenciones1_0!$K$5:$K$234,1,0),1)</f>
        <v>1</v>
      </c>
      <c r="L826" s="670">
        <f>IFERROR(VLOOKUP(A826,Percepciones1_0!$K$5:$K$234,1,0),1)</f>
        <v>1</v>
      </c>
      <c r="M826" s="670" t="str">
        <f>IFERROR(VLOOKUP(A826,Guía1_0!$K$5:$K$235,1,0),1)</f>
        <v>2781</v>
      </c>
      <c r="N826" s="670">
        <f>IFERROR(VLOOKUP(A826,'Resumen Diario1_1'!$K$5:$K$233,1,0),1)</f>
        <v>1</v>
      </c>
      <c r="O826" s="670">
        <f>IFERROR(VLOOKUP(A826,'Comunicación de Baja1_0'!$K$5:$K$233,1,0),1)</f>
        <v>1</v>
      </c>
      <c r="P826" s="670">
        <f>IFERROR(VLOOKUP(A826,'Resumen de reversiones1_0'!$K$5:$K$1000,1,0),1)</f>
        <v>1</v>
      </c>
      <c r="Q826" s="1404">
        <f>IFERROR(VLOOKUP(A826,Factura2_0!$N$5:$N$1045,1,0),1)</f>
        <v>1</v>
      </c>
      <c r="R826" s="670">
        <f>IFERROR(VLOOKUP($A826,Boleta2_0!$N$5:$N$1106,1,0),1)</f>
        <v>1</v>
      </c>
      <c r="S826" s="1404">
        <f>IFERROR(VLOOKUP($A826,'Servicios Públicos2_0'!$N$5:$N$405,1,0),1)</f>
        <v>1</v>
      </c>
      <c r="T826" s="670">
        <f>IFERROR(VLOOKUP($A826,NotaCredito2_0!$N$5:$N$256,1,0),1)</f>
        <v>1</v>
      </c>
      <c r="U826" s="670">
        <f>IFERROR(VLOOKUP($A826,NotaDebito2_0!$N$5:$N$253,1,0),1)</f>
        <v>1</v>
      </c>
      <c r="V826" s="670">
        <f>IFERROR(VLOOKUP($A826,General!$C$5:$C$233,1,0),1)</f>
        <v>1</v>
      </c>
      <c r="W826" s="670">
        <f>IFERROR(VLOOKUP($A826,Firma!$H$5:$H$233,1,0),1)</f>
        <v>1</v>
      </c>
      <c r="X826" s="425" t="s">
        <v>1606</v>
      </c>
      <c r="Y826" s="1477" t="str">
        <f t="shared" si="12"/>
        <v>2781</v>
      </c>
    </row>
    <row r="827" spans="1:25" customFormat="1">
      <c r="A827" s="1439" t="s">
        <v>1604</v>
      </c>
      <c r="B827" s="1425" t="s">
        <v>1175</v>
      </c>
      <c r="C827" s="1425"/>
      <c r="D827" s="1425"/>
      <c r="E827" s="579"/>
      <c r="F827" s="670" t="str">
        <f>IFERROR(VLOOKUP(A827,Factura1_0!$K$5:$K$234,1,0),"1")</f>
        <v>1</v>
      </c>
      <c r="G827" s="670">
        <f>IFERROR(VLOOKUP(A827,Boleta1_0!$K$5:$K$234,1,0),1)</f>
        <v>1</v>
      </c>
      <c r="H827" s="670">
        <f>IFERROR(VLOOKUP(A827,'Servicios Públicos1_0'!$K$5:$K$233,1,0),1)</f>
        <v>1</v>
      </c>
      <c r="I827" s="670">
        <f>IFERROR(VLOOKUP(A827,'Nota de Débito1_0'!$K$5:$K$234,1,0),1)</f>
        <v>1</v>
      </c>
      <c r="J827" s="670">
        <f>IFERROR(VLOOKUP(A827,'Nota de Crédito1_0'!$K$5:$K$234,1,0),1)</f>
        <v>1</v>
      </c>
      <c r="K827" s="670">
        <f>IFERROR(VLOOKUP(A827,Retenciones1_0!$K$5:$K$234,1,0),1)</f>
        <v>1</v>
      </c>
      <c r="L827" s="670">
        <f>IFERROR(VLOOKUP(A827,Percepciones1_0!$K$5:$K$234,1,0),1)</f>
        <v>1</v>
      </c>
      <c r="M827" s="670" t="str">
        <f>IFERROR(VLOOKUP(A827,Guía1_0!$K$5:$K$235,1,0),1)</f>
        <v>2782</v>
      </c>
      <c r="N827" s="670">
        <f>IFERROR(VLOOKUP(A827,'Resumen Diario1_1'!$K$5:$K$233,1,0),1)</f>
        <v>1</v>
      </c>
      <c r="O827" s="670">
        <f>IFERROR(VLOOKUP(A827,'Comunicación de Baja1_0'!$K$5:$K$233,1,0),1)</f>
        <v>1</v>
      </c>
      <c r="P827" s="670">
        <f>IFERROR(VLOOKUP(A827,'Resumen de reversiones1_0'!$K$5:$K$1000,1,0),1)</f>
        <v>1</v>
      </c>
      <c r="Q827" s="1404">
        <f>IFERROR(VLOOKUP(A827,Factura2_0!$N$5:$N$1045,1,0),1)</f>
        <v>1</v>
      </c>
      <c r="R827" s="670">
        <f>IFERROR(VLOOKUP($A827,Boleta2_0!$N$5:$N$1106,1,0),1)</f>
        <v>1</v>
      </c>
      <c r="S827" s="1404">
        <f>IFERROR(VLOOKUP($A827,'Servicios Públicos2_0'!$N$5:$N$405,1,0),1)</f>
        <v>1</v>
      </c>
      <c r="T827" s="670">
        <f>IFERROR(VLOOKUP($A827,NotaCredito2_0!$N$5:$N$256,1,0),1)</f>
        <v>1</v>
      </c>
      <c r="U827" s="670">
        <f>IFERROR(VLOOKUP($A827,NotaDebito2_0!$N$5:$N$253,1,0),1)</f>
        <v>1</v>
      </c>
      <c r="V827" s="670">
        <f>IFERROR(VLOOKUP($A827,General!$C$5:$C$233,1,0),1)</f>
        <v>1</v>
      </c>
      <c r="W827" s="670">
        <f>IFERROR(VLOOKUP($A827,Firma!$H$5:$H$233,1,0),1)</f>
        <v>1</v>
      </c>
      <c r="X827" s="425" t="s">
        <v>1604</v>
      </c>
      <c r="Y827" s="1477" t="str">
        <f t="shared" si="12"/>
        <v>2782</v>
      </c>
    </row>
    <row r="828" spans="1:25" customFormat="1">
      <c r="A828" s="1439" t="s">
        <v>1603</v>
      </c>
      <c r="B828" s="1425" t="s">
        <v>1602</v>
      </c>
      <c r="C828" s="1425"/>
      <c r="D828" s="1425"/>
      <c r="E828" s="579"/>
      <c r="F828" s="670" t="str">
        <f>IFERROR(VLOOKUP(A828,Factura1_0!$K$5:$K$234,1,0),"1")</f>
        <v>1</v>
      </c>
      <c r="G828" s="670">
        <f>IFERROR(VLOOKUP(A828,Boleta1_0!$K$5:$K$234,1,0),1)</f>
        <v>1</v>
      </c>
      <c r="H828" s="670">
        <f>IFERROR(VLOOKUP(A828,'Servicios Públicos1_0'!$K$5:$K$233,1,0),1)</f>
        <v>1</v>
      </c>
      <c r="I828" s="670">
        <f>IFERROR(VLOOKUP(A828,'Nota de Débito1_0'!$K$5:$K$234,1,0),1)</f>
        <v>1</v>
      </c>
      <c r="J828" s="670">
        <f>IFERROR(VLOOKUP(A828,'Nota de Crédito1_0'!$K$5:$K$234,1,0),1)</f>
        <v>1</v>
      </c>
      <c r="K828" s="670">
        <f>IFERROR(VLOOKUP(A828,Retenciones1_0!$K$5:$K$234,1,0),1)</f>
        <v>1</v>
      </c>
      <c r="L828" s="670">
        <f>IFERROR(VLOOKUP(A828,Percepciones1_0!$K$5:$K$234,1,0),1)</f>
        <v>1</v>
      </c>
      <c r="M828" s="670" t="str">
        <f>IFERROR(VLOOKUP(A828,Guía1_0!$K$5:$K$235,1,0),1)</f>
        <v>2783</v>
      </c>
      <c r="N828" s="670">
        <f>IFERROR(VLOOKUP(A828,'Resumen Diario1_1'!$K$5:$K$233,1,0),1)</f>
        <v>1</v>
      </c>
      <c r="O828" s="670">
        <f>IFERROR(VLOOKUP(A828,'Comunicación de Baja1_0'!$K$5:$K$233,1,0),1)</f>
        <v>1</v>
      </c>
      <c r="P828" s="670">
        <f>IFERROR(VLOOKUP(A828,'Resumen de reversiones1_0'!$K$5:$K$1000,1,0),1)</f>
        <v>1</v>
      </c>
      <c r="Q828" s="1404">
        <f>IFERROR(VLOOKUP(A828,Factura2_0!$N$5:$N$1045,1,0),1)</f>
        <v>1</v>
      </c>
      <c r="R828" s="670">
        <f>IFERROR(VLOOKUP($A828,Boleta2_0!$N$5:$N$1106,1,0),1)</f>
        <v>1</v>
      </c>
      <c r="S828" s="1404">
        <f>IFERROR(VLOOKUP($A828,'Servicios Públicos2_0'!$N$5:$N$405,1,0),1)</f>
        <v>1</v>
      </c>
      <c r="T828" s="670">
        <f>IFERROR(VLOOKUP($A828,NotaCredito2_0!$N$5:$N$256,1,0),1)</f>
        <v>1</v>
      </c>
      <c r="U828" s="670">
        <f>IFERROR(VLOOKUP($A828,NotaDebito2_0!$N$5:$N$253,1,0),1)</f>
        <v>1</v>
      </c>
      <c r="V828" s="670">
        <f>IFERROR(VLOOKUP($A828,General!$C$5:$C$233,1,0),1)</f>
        <v>1</v>
      </c>
      <c r="W828" s="670">
        <f>IFERROR(VLOOKUP($A828,Firma!$H$5:$H$233,1,0),1)</f>
        <v>1</v>
      </c>
      <c r="X828" s="425" t="s">
        <v>1603</v>
      </c>
      <c r="Y828" s="1477" t="str">
        <f t="shared" si="12"/>
        <v>2783</v>
      </c>
    </row>
    <row r="829" spans="1:25" customFormat="1">
      <c r="A829" s="1439" t="s">
        <v>1601</v>
      </c>
      <c r="B829" s="1425" t="s">
        <v>683</v>
      </c>
      <c r="C829" s="1425"/>
      <c r="D829" s="1425"/>
      <c r="E829" s="579"/>
      <c r="F829" s="670" t="str">
        <f>IFERROR(VLOOKUP(A829,Factura1_0!$K$5:$K$234,1,0),"1")</f>
        <v>1</v>
      </c>
      <c r="G829" s="670">
        <f>IFERROR(VLOOKUP(A829,Boleta1_0!$K$5:$K$234,1,0),1)</f>
        <v>1</v>
      </c>
      <c r="H829" s="670">
        <f>IFERROR(VLOOKUP(A829,'Servicios Públicos1_0'!$K$5:$K$233,1,0),1)</f>
        <v>1</v>
      </c>
      <c r="I829" s="670">
        <f>IFERROR(VLOOKUP(A829,'Nota de Débito1_0'!$K$5:$K$234,1,0),1)</f>
        <v>1</v>
      </c>
      <c r="J829" s="670">
        <f>IFERROR(VLOOKUP(A829,'Nota de Crédito1_0'!$K$5:$K$234,1,0),1)</f>
        <v>1</v>
      </c>
      <c r="K829" s="670">
        <f>IFERROR(VLOOKUP(A829,Retenciones1_0!$K$5:$K$234,1,0),1)</f>
        <v>1</v>
      </c>
      <c r="L829" s="670">
        <f>IFERROR(VLOOKUP(A829,Percepciones1_0!$K$5:$K$234,1,0),1)</f>
        <v>1</v>
      </c>
      <c r="M829" s="670">
        <f>IFERROR(VLOOKUP(A829,Guía1_0!$K$5:$K$235,1,0),1)</f>
        <v>1</v>
      </c>
      <c r="N829" s="670">
        <f>IFERROR(VLOOKUP(A829,'Resumen Diario1_1'!$K$5:$K$233,1,0),1)</f>
        <v>1</v>
      </c>
      <c r="O829" s="670">
        <f>IFERROR(VLOOKUP(A829,'Comunicación de Baja1_0'!$K$5:$K$233,1,0),1)</f>
        <v>1</v>
      </c>
      <c r="P829" s="670">
        <f>IFERROR(VLOOKUP(A829,'Resumen de reversiones1_0'!$K$5:$K$1000,1,0),1)</f>
        <v>1</v>
      </c>
      <c r="Q829" s="1404">
        <f>IFERROR(VLOOKUP(A829,Factura2_0!$N$5:$N$1045,1,0),1)</f>
        <v>1</v>
      </c>
      <c r="R829" s="670">
        <f>IFERROR(VLOOKUP($A829,Boleta2_0!$N$5:$N$1106,1,0),1)</f>
        <v>1</v>
      </c>
      <c r="S829" s="1404">
        <f>IFERROR(VLOOKUP($A829,'Servicios Públicos2_0'!$N$5:$N$405,1,0),1)</f>
        <v>1</v>
      </c>
      <c r="T829" s="670">
        <f>IFERROR(VLOOKUP($A829,NotaCredito2_0!$N$5:$N$256,1,0),1)</f>
        <v>1</v>
      </c>
      <c r="U829" s="670">
        <f>IFERROR(VLOOKUP($A829,NotaDebito2_0!$N$5:$N$253,1,0),1)</f>
        <v>1</v>
      </c>
      <c r="V829" s="670">
        <f>IFERROR(VLOOKUP($A829,General!$C$5:$C$233,1,0),1)</f>
        <v>1</v>
      </c>
      <c r="W829" s="670">
        <f>IFERROR(VLOOKUP($A829,Firma!$H$5:$H$233,1,0),1)</f>
        <v>1</v>
      </c>
      <c r="X829" s="425" t="s">
        <v>1601</v>
      </c>
      <c r="Y829" s="1477" t="str">
        <f t="shared" si="12"/>
        <v/>
      </c>
    </row>
    <row r="830" spans="1:25" customFormat="1">
      <c r="A830" s="1439" t="s">
        <v>1600</v>
      </c>
      <c r="B830" s="1425" t="s">
        <v>685</v>
      </c>
      <c r="C830" s="1425"/>
      <c r="D830" s="1425"/>
      <c r="E830" s="579"/>
      <c r="F830" s="670" t="str">
        <f>IFERROR(VLOOKUP(A830,Factura1_0!$K$5:$K$234,1,0),"1")</f>
        <v>1</v>
      </c>
      <c r="G830" s="670">
        <f>IFERROR(VLOOKUP(A830,Boleta1_0!$K$5:$K$234,1,0),1)</f>
        <v>1</v>
      </c>
      <c r="H830" s="670">
        <f>IFERROR(VLOOKUP(A830,'Servicios Públicos1_0'!$K$5:$K$233,1,0),1)</f>
        <v>1</v>
      </c>
      <c r="I830" s="670">
        <f>IFERROR(VLOOKUP(A830,'Nota de Débito1_0'!$K$5:$K$234,1,0),1)</f>
        <v>1</v>
      </c>
      <c r="J830" s="670">
        <f>IFERROR(VLOOKUP(A830,'Nota de Crédito1_0'!$K$5:$K$234,1,0),1)</f>
        <v>1</v>
      </c>
      <c r="K830" s="670">
        <f>IFERROR(VLOOKUP(A830,Retenciones1_0!$K$5:$K$234,1,0),1)</f>
        <v>1</v>
      </c>
      <c r="L830" s="670">
        <f>IFERROR(VLOOKUP(A830,Percepciones1_0!$K$5:$K$234,1,0),1)</f>
        <v>1</v>
      </c>
      <c r="M830" s="670">
        <f>IFERROR(VLOOKUP(A830,Guía1_0!$K$5:$K$235,1,0),1)</f>
        <v>1</v>
      </c>
      <c r="N830" s="670">
        <f>IFERROR(VLOOKUP(A830,'Resumen Diario1_1'!$K$5:$K$233,1,0),1)</f>
        <v>1</v>
      </c>
      <c r="O830" s="670">
        <f>IFERROR(VLOOKUP(A830,'Comunicación de Baja1_0'!$K$5:$K$233,1,0),1)</f>
        <v>1</v>
      </c>
      <c r="P830" s="670">
        <f>IFERROR(VLOOKUP(A830,'Resumen de reversiones1_0'!$K$5:$K$1000,1,0),1)</f>
        <v>1</v>
      </c>
      <c r="Q830" s="1404">
        <f>IFERROR(VLOOKUP(A830,Factura2_0!$N$5:$N$1045,1,0),1)</f>
        <v>1</v>
      </c>
      <c r="R830" s="670">
        <f>IFERROR(VLOOKUP($A830,Boleta2_0!$N$5:$N$1106,1,0),1)</f>
        <v>1</v>
      </c>
      <c r="S830" s="1404">
        <f>IFERROR(VLOOKUP($A830,'Servicios Públicos2_0'!$N$5:$N$405,1,0),1)</f>
        <v>1</v>
      </c>
      <c r="T830" s="670">
        <f>IFERROR(VLOOKUP($A830,NotaCredito2_0!$N$5:$N$256,1,0),1)</f>
        <v>1</v>
      </c>
      <c r="U830" s="670">
        <f>IFERROR(VLOOKUP($A830,NotaDebito2_0!$N$5:$N$253,1,0),1)</f>
        <v>1</v>
      </c>
      <c r="V830" s="670">
        <f>IFERROR(VLOOKUP($A830,General!$C$5:$C$233,1,0),1)</f>
        <v>1</v>
      </c>
      <c r="W830" s="670">
        <f>IFERROR(VLOOKUP($A830,Firma!$H$5:$H$233,1,0),1)</f>
        <v>1</v>
      </c>
      <c r="X830" s="425" t="s">
        <v>1600</v>
      </c>
      <c r="Y830" s="1477" t="str">
        <f t="shared" si="12"/>
        <v/>
      </c>
    </row>
    <row r="831" spans="1:25" customFormat="1">
      <c r="A831" s="1439" t="s">
        <v>1599</v>
      </c>
      <c r="B831" s="1425" t="s">
        <v>1164</v>
      </c>
      <c r="C831" s="1425"/>
      <c r="D831" s="1425"/>
      <c r="E831" s="579"/>
      <c r="F831" s="670" t="str">
        <f>IFERROR(VLOOKUP(A831,Factura1_0!$K$5:$K$234,1,0),"1")</f>
        <v>1</v>
      </c>
      <c r="G831" s="670">
        <f>IFERROR(VLOOKUP(A831,Boleta1_0!$K$5:$K$234,1,0),1)</f>
        <v>1</v>
      </c>
      <c r="H831" s="670">
        <f>IFERROR(VLOOKUP(A831,'Servicios Públicos1_0'!$K$5:$K$233,1,0),1)</f>
        <v>1</v>
      </c>
      <c r="I831" s="670">
        <f>IFERROR(VLOOKUP(A831,'Nota de Débito1_0'!$K$5:$K$234,1,0),1)</f>
        <v>1</v>
      </c>
      <c r="J831" s="670">
        <f>IFERROR(VLOOKUP(A831,'Nota de Crédito1_0'!$K$5:$K$234,1,0),1)</f>
        <v>1</v>
      </c>
      <c r="K831" s="670">
        <f>IFERROR(VLOOKUP(A831,Retenciones1_0!$K$5:$K$234,1,0),1)</f>
        <v>1</v>
      </c>
      <c r="L831" s="670">
        <f>IFERROR(VLOOKUP(A831,Percepciones1_0!$K$5:$K$234,1,0),1)</f>
        <v>1</v>
      </c>
      <c r="M831" s="670">
        <f>IFERROR(VLOOKUP(A831,Guía1_0!$K$5:$K$235,1,0),1)</f>
        <v>1</v>
      </c>
      <c r="N831" s="670">
        <f>IFERROR(VLOOKUP(A831,'Resumen Diario1_1'!$K$5:$K$233,1,0),1)</f>
        <v>1</v>
      </c>
      <c r="O831" s="670">
        <f>IFERROR(VLOOKUP(A831,'Comunicación de Baja1_0'!$K$5:$K$233,1,0),1)</f>
        <v>1</v>
      </c>
      <c r="P831" s="670">
        <f>IFERROR(VLOOKUP(A831,'Resumen de reversiones1_0'!$K$5:$K$1000,1,0),1)</f>
        <v>1</v>
      </c>
      <c r="Q831" s="1404">
        <f>IFERROR(VLOOKUP(A831,Factura2_0!$N$5:$N$1045,1,0),1)</f>
        <v>1</v>
      </c>
      <c r="R831" s="670">
        <f>IFERROR(VLOOKUP($A831,Boleta2_0!$N$5:$N$1106,1,0),1)</f>
        <v>1</v>
      </c>
      <c r="S831" s="1404">
        <f>IFERROR(VLOOKUP($A831,'Servicios Públicos2_0'!$N$5:$N$405,1,0),1)</f>
        <v>1</v>
      </c>
      <c r="T831" s="670">
        <f>IFERROR(VLOOKUP($A831,NotaCredito2_0!$N$5:$N$256,1,0),1)</f>
        <v>1</v>
      </c>
      <c r="U831" s="670">
        <f>IFERROR(VLOOKUP($A831,NotaDebito2_0!$N$5:$N$253,1,0),1)</f>
        <v>1</v>
      </c>
      <c r="V831" s="670">
        <f>IFERROR(VLOOKUP($A831,General!$C$5:$C$233,1,0),1)</f>
        <v>1</v>
      </c>
      <c r="W831" s="670">
        <f>IFERROR(VLOOKUP($A831,Firma!$H$5:$H$233,1,0),1)</f>
        <v>1</v>
      </c>
      <c r="X831" s="425" t="s">
        <v>1599</v>
      </c>
      <c r="Y831" s="1477" t="str">
        <f t="shared" si="12"/>
        <v/>
      </c>
    </row>
    <row r="832" spans="1:25" customFormat="1">
      <c r="A832" s="1439" t="s">
        <v>1598</v>
      </c>
      <c r="B832" s="1425" t="s">
        <v>4308</v>
      </c>
      <c r="C832" s="1425"/>
      <c r="D832" s="1425"/>
      <c r="E832" s="579"/>
      <c r="F832" s="670" t="str">
        <f>IFERROR(VLOOKUP(A832,Factura1_0!$K$5:$K$234,1,0),"1")</f>
        <v>1</v>
      </c>
      <c r="G832" s="670">
        <f>IFERROR(VLOOKUP(A832,Boleta1_0!$K$5:$K$234,1,0),1)</f>
        <v>1</v>
      </c>
      <c r="H832" s="670">
        <f>IFERROR(VLOOKUP(A832,'Servicios Públicos1_0'!$K$5:$K$233,1,0),1)</f>
        <v>1</v>
      </c>
      <c r="I832" s="670">
        <f>IFERROR(VLOOKUP(A832,'Nota de Débito1_0'!$K$5:$K$234,1,0),1)</f>
        <v>1</v>
      </c>
      <c r="J832" s="670">
        <f>IFERROR(VLOOKUP(A832,'Nota de Crédito1_0'!$K$5:$K$234,1,0),1)</f>
        <v>1</v>
      </c>
      <c r="K832" s="670">
        <f>IFERROR(VLOOKUP(A832,Retenciones1_0!$K$5:$K$234,1,0),1)</f>
        <v>1</v>
      </c>
      <c r="L832" s="670">
        <f>IFERROR(VLOOKUP(A832,Percepciones1_0!$K$5:$K$234,1,0),1)</f>
        <v>1</v>
      </c>
      <c r="M832" s="670">
        <f>IFERROR(VLOOKUP(A832,Guía1_0!$K$5:$K$235,1,0),1)</f>
        <v>1</v>
      </c>
      <c r="N832" s="670">
        <f>IFERROR(VLOOKUP(A832,'Resumen Diario1_1'!$K$5:$K$233,1,0),1)</f>
        <v>1</v>
      </c>
      <c r="O832" s="670">
        <f>IFERROR(VLOOKUP(A832,'Comunicación de Baja1_0'!$K$5:$K$233,1,0),1)</f>
        <v>1</v>
      </c>
      <c r="P832" s="670">
        <f>IFERROR(VLOOKUP(A832,'Resumen de reversiones1_0'!$K$5:$K$1000,1,0),1)</f>
        <v>1</v>
      </c>
      <c r="Q832" s="1404" t="str">
        <f>IFERROR(VLOOKUP(A832,Factura2_0!$N$5:$N$1045,1,0),1)</f>
        <v>2787</v>
      </c>
      <c r="R832" s="670" t="str">
        <f>IFERROR(VLOOKUP($A832,Boleta2_0!$N$5:$N$1106,1,0),1)</f>
        <v>2787</v>
      </c>
      <c r="S832" s="1404">
        <f>IFERROR(VLOOKUP($A832,'Servicios Públicos2_0'!$N$5:$N$405,1,0),1)</f>
        <v>1</v>
      </c>
      <c r="T832" s="670">
        <f>IFERROR(VLOOKUP($A832,NotaCredito2_0!$N$5:$N$256,1,0),1)</f>
        <v>1</v>
      </c>
      <c r="U832" s="670">
        <f>IFERROR(VLOOKUP($A832,NotaDebito2_0!$N$5:$N$253,1,0),1)</f>
        <v>1</v>
      </c>
      <c r="V832" s="670">
        <f>IFERROR(VLOOKUP($A832,General!$C$5:$C$233,1,0),1)</f>
        <v>1</v>
      </c>
      <c r="W832" s="670">
        <f>IFERROR(VLOOKUP($A832,Firma!$H$5:$H$233,1,0),1)</f>
        <v>1</v>
      </c>
      <c r="X832" s="425" t="s">
        <v>1598</v>
      </c>
      <c r="Y832" s="1477" t="str">
        <f t="shared" si="12"/>
        <v>2787</v>
      </c>
    </row>
    <row r="833" spans="1:25" customFormat="1">
      <c r="A833" s="1439" t="s">
        <v>1597</v>
      </c>
      <c r="B833" s="1425" t="s">
        <v>4309</v>
      </c>
      <c r="C833" s="1425"/>
      <c r="D833" s="1425"/>
      <c r="E833" s="579"/>
      <c r="F833" s="670" t="str">
        <f>IFERROR(VLOOKUP(A833,Factura1_0!$K$5:$K$234,1,0),"1")</f>
        <v>1</v>
      </c>
      <c r="G833" s="670">
        <f>IFERROR(VLOOKUP(A833,Boleta1_0!$K$5:$K$234,1,0),1)</f>
        <v>1</v>
      </c>
      <c r="H833" s="670">
        <f>IFERROR(VLOOKUP(A833,'Servicios Públicos1_0'!$K$5:$K$233,1,0),1)</f>
        <v>1</v>
      </c>
      <c r="I833" s="670">
        <f>IFERROR(VLOOKUP(A833,'Nota de Débito1_0'!$K$5:$K$234,1,0),1)</f>
        <v>1</v>
      </c>
      <c r="J833" s="670">
        <f>IFERROR(VLOOKUP(A833,'Nota de Crédito1_0'!$K$5:$K$234,1,0),1)</f>
        <v>1</v>
      </c>
      <c r="K833" s="670">
        <f>IFERROR(VLOOKUP(A833,Retenciones1_0!$K$5:$K$234,1,0),1)</f>
        <v>1</v>
      </c>
      <c r="L833" s="670">
        <f>IFERROR(VLOOKUP(A833,Percepciones1_0!$K$5:$K$234,1,0),1)</f>
        <v>1</v>
      </c>
      <c r="M833" s="670">
        <f>IFERROR(VLOOKUP(A833,Guía1_0!$K$5:$K$235,1,0),1)</f>
        <v>1</v>
      </c>
      <c r="N833" s="670">
        <f>IFERROR(VLOOKUP(A833,'Resumen Diario1_1'!$K$5:$K$233,1,0),1)</f>
        <v>1</v>
      </c>
      <c r="O833" s="670">
        <f>IFERROR(VLOOKUP(A833,'Comunicación de Baja1_0'!$K$5:$K$233,1,0),1)</f>
        <v>1</v>
      </c>
      <c r="P833" s="670">
        <f>IFERROR(VLOOKUP(A833,'Resumen de reversiones1_0'!$K$5:$K$1000,1,0),1)</f>
        <v>1</v>
      </c>
      <c r="Q833" s="1404" t="str">
        <f>IFERROR(VLOOKUP(A833,Factura2_0!$N$5:$N$1045,1,0),1)</f>
        <v>2788</v>
      </c>
      <c r="R833" s="670" t="str">
        <f>IFERROR(VLOOKUP($A833,Boleta2_0!$N$5:$N$1106,1,0),1)</f>
        <v>2788</v>
      </c>
      <c r="S833" s="1404">
        <f>IFERROR(VLOOKUP($A833,'Servicios Públicos2_0'!$N$5:$N$405,1,0),1)</f>
        <v>1</v>
      </c>
      <c r="T833" s="670">
        <f>IFERROR(VLOOKUP($A833,NotaCredito2_0!$N$5:$N$256,1,0),1)</f>
        <v>1</v>
      </c>
      <c r="U833" s="670">
        <f>IFERROR(VLOOKUP($A833,NotaDebito2_0!$N$5:$N$253,1,0),1)</f>
        <v>1</v>
      </c>
      <c r="V833" s="670">
        <f>IFERROR(VLOOKUP($A833,General!$C$5:$C$233,1,0),1)</f>
        <v>1</v>
      </c>
      <c r="W833" s="670">
        <f>IFERROR(VLOOKUP($A833,Firma!$H$5:$H$233,1,0),1)</f>
        <v>1</v>
      </c>
      <c r="X833" s="425" t="s">
        <v>1597</v>
      </c>
      <c r="Y833" s="1477" t="str">
        <f t="shared" si="12"/>
        <v>2788</v>
      </c>
    </row>
    <row r="834" spans="1:25" customFormat="1">
      <c r="A834" s="1439" t="s">
        <v>1596</v>
      </c>
      <c r="B834" s="1425" t="s">
        <v>686</v>
      </c>
      <c r="C834" s="1425"/>
      <c r="D834" s="1425"/>
      <c r="E834" s="579"/>
      <c r="F834" s="670" t="str">
        <f>IFERROR(VLOOKUP(A834,Factura1_0!$K$5:$K$234,1,0),"1")</f>
        <v>1</v>
      </c>
      <c r="G834" s="670">
        <f>IFERROR(VLOOKUP(A834,Boleta1_0!$K$5:$K$234,1,0),1)</f>
        <v>1</v>
      </c>
      <c r="H834" s="670">
        <f>IFERROR(VLOOKUP(A834,'Servicios Públicos1_0'!$K$5:$K$233,1,0),1)</f>
        <v>1</v>
      </c>
      <c r="I834" s="670">
        <f>IFERROR(VLOOKUP(A834,'Nota de Débito1_0'!$K$5:$K$234,1,0),1)</f>
        <v>1</v>
      </c>
      <c r="J834" s="670">
        <f>IFERROR(VLOOKUP(A834,'Nota de Crédito1_0'!$K$5:$K$234,1,0),1)</f>
        <v>1</v>
      </c>
      <c r="K834" s="670">
        <f>IFERROR(VLOOKUP(A834,Retenciones1_0!$K$5:$K$234,1,0),1)</f>
        <v>1</v>
      </c>
      <c r="L834" s="670">
        <f>IFERROR(VLOOKUP(A834,Percepciones1_0!$K$5:$K$234,1,0),1)</f>
        <v>1</v>
      </c>
      <c r="M834" s="670">
        <f>IFERROR(VLOOKUP(A834,Guía1_0!$K$5:$K$235,1,0),1)</f>
        <v>1</v>
      </c>
      <c r="N834" s="670">
        <f>IFERROR(VLOOKUP(A834,'Resumen Diario1_1'!$K$5:$K$233,1,0),1)</f>
        <v>1</v>
      </c>
      <c r="O834" s="670">
        <f>IFERROR(VLOOKUP(A834,'Comunicación de Baja1_0'!$K$5:$K$233,1,0),1)</f>
        <v>1</v>
      </c>
      <c r="P834" s="670">
        <f>IFERROR(VLOOKUP(A834,'Resumen de reversiones1_0'!$K$5:$K$1000,1,0),1)</f>
        <v>1</v>
      </c>
      <c r="Q834" s="1404">
        <f>IFERROR(VLOOKUP(A834,Factura2_0!$N$5:$N$1045,1,0),1)</f>
        <v>1</v>
      </c>
      <c r="R834" s="670">
        <f>IFERROR(VLOOKUP($A834,Boleta2_0!$N$5:$N$1106,1,0),1)</f>
        <v>1</v>
      </c>
      <c r="S834" s="1404">
        <f>IFERROR(VLOOKUP($A834,'Servicios Públicos2_0'!$N$5:$N$405,1,0),1)</f>
        <v>1</v>
      </c>
      <c r="T834" s="670">
        <f>IFERROR(VLOOKUP($A834,NotaCredito2_0!$N$5:$N$256,1,0),1)</f>
        <v>1</v>
      </c>
      <c r="U834" s="670">
        <f>IFERROR(VLOOKUP($A834,NotaDebito2_0!$N$5:$N$253,1,0),1)</f>
        <v>1</v>
      </c>
      <c r="V834" s="670">
        <f>IFERROR(VLOOKUP($A834,General!$C$5:$C$233,1,0),1)</f>
        <v>1</v>
      </c>
      <c r="W834" s="670">
        <f>IFERROR(VLOOKUP($A834,Firma!$H$5:$H$233,1,0),1)</f>
        <v>1</v>
      </c>
      <c r="X834" s="425" t="s">
        <v>1596</v>
      </c>
      <c r="Y834" s="1477" t="str">
        <f t="shared" si="12"/>
        <v/>
      </c>
    </row>
    <row r="835" spans="1:25" customFormat="1">
      <c r="A835" s="1439" t="s">
        <v>1595</v>
      </c>
      <c r="B835" s="1425" t="s">
        <v>687</v>
      </c>
      <c r="C835" s="1425"/>
      <c r="D835" s="1425"/>
      <c r="E835" s="579"/>
      <c r="F835" s="670" t="str">
        <f>IFERROR(VLOOKUP(A835,Factura1_0!$K$5:$K$234,1,0),"1")</f>
        <v>1</v>
      </c>
      <c r="G835" s="670">
        <f>IFERROR(VLOOKUP(A835,Boleta1_0!$K$5:$K$234,1,0),1)</f>
        <v>1</v>
      </c>
      <c r="H835" s="670">
        <f>IFERROR(VLOOKUP(A835,'Servicios Públicos1_0'!$K$5:$K$233,1,0),1)</f>
        <v>1</v>
      </c>
      <c r="I835" s="670">
        <f>IFERROR(VLOOKUP(A835,'Nota de Débito1_0'!$K$5:$K$234,1,0),1)</f>
        <v>1</v>
      </c>
      <c r="J835" s="670">
        <f>IFERROR(VLOOKUP(A835,'Nota de Crédito1_0'!$K$5:$K$234,1,0),1)</f>
        <v>1</v>
      </c>
      <c r="K835" s="670">
        <f>IFERROR(VLOOKUP(A835,Retenciones1_0!$K$5:$K$234,1,0),1)</f>
        <v>1</v>
      </c>
      <c r="L835" s="670">
        <f>IFERROR(VLOOKUP(A835,Percepciones1_0!$K$5:$K$234,1,0),1)</f>
        <v>1</v>
      </c>
      <c r="M835" s="670">
        <f>IFERROR(VLOOKUP(A835,Guía1_0!$K$5:$K$235,1,0),1)</f>
        <v>1</v>
      </c>
      <c r="N835" s="670">
        <f>IFERROR(VLOOKUP(A835,'Resumen Diario1_1'!$K$5:$K$233,1,0),1)</f>
        <v>1</v>
      </c>
      <c r="O835" s="670">
        <f>IFERROR(VLOOKUP(A835,'Comunicación de Baja1_0'!$K$5:$K$233,1,0),1)</f>
        <v>1</v>
      </c>
      <c r="P835" s="670">
        <f>IFERROR(VLOOKUP(A835,'Resumen de reversiones1_0'!$K$5:$K$1000,1,0),1)</f>
        <v>1</v>
      </c>
      <c r="Q835" s="1404">
        <f>IFERROR(VLOOKUP(A835,Factura2_0!$N$5:$N$1045,1,0),1)</f>
        <v>1</v>
      </c>
      <c r="R835" s="670">
        <f>IFERROR(VLOOKUP($A835,Boleta2_0!$N$5:$N$1106,1,0),1)</f>
        <v>1</v>
      </c>
      <c r="S835" s="1404">
        <f>IFERROR(VLOOKUP($A835,'Servicios Públicos2_0'!$N$5:$N$405,1,0),1)</f>
        <v>1</v>
      </c>
      <c r="T835" s="670">
        <f>IFERROR(VLOOKUP($A835,NotaCredito2_0!$N$5:$N$256,1,0),1)</f>
        <v>1</v>
      </c>
      <c r="U835" s="670">
        <f>IFERROR(VLOOKUP($A835,NotaDebito2_0!$N$5:$N$253,1,0),1)</f>
        <v>1</v>
      </c>
      <c r="V835" s="670">
        <f>IFERROR(VLOOKUP($A835,General!$C$5:$C$233,1,0),1)</f>
        <v>1</v>
      </c>
      <c r="W835" s="670">
        <f>IFERROR(VLOOKUP($A835,Firma!$H$5:$H$233,1,0),1)</f>
        <v>1</v>
      </c>
      <c r="X835" s="425" t="s">
        <v>1595</v>
      </c>
      <c r="Y835" s="1477" t="str">
        <f t="shared" si="12"/>
        <v/>
      </c>
    </row>
    <row r="836" spans="1:25" customFormat="1">
      <c r="A836" s="1439" t="s">
        <v>1594</v>
      </c>
      <c r="B836" s="1425" t="s">
        <v>688</v>
      </c>
      <c r="C836" s="1425"/>
      <c r="D836" s="1425"/>
      <c r="E836" s="579"/>
      <c r="F836" s="670" t="str">
        <f>IFERROR(VLOOKUP(A836,Factura1_0!$K$5:$K$234,1,0),"1")</f>
        <v>1</v>
      </c>
      <c r="G836" s="670">
        <f>IFERROR(VLOOKUP(A836,Boleta1_0!$K$5:$K$234,1,0),1)</f>
        <v>1</v>
      </c>
      <c r="H836" s="670">
        <f>IFERROR(VLOOKUP(A836,'Servicios Públicos1_0'!$K$5:$K$233,1,0),1)</f>
        <v>1</v>
      </c>
      <c r="I836" s="670">
        <f>IFERROR(VLOOKUP(A836,'Nota de Débito1_0'!$K$5:$K$234,1,0),1)</f>
        <v>1</v>
      </c>
      <c r="J836" s="670">
        <f>IFERROR(VLOOKUP(A836,'Nota de Crédito1_0'!$K$5:$K$234,1,0),1)</f>
        <v>1</v>
      </c>
      <c r="K836" s="670">
        <f>IFERROR(VLOOKUP(A836,Retenciones1_0!$K$5:$K$234,1,0),1)</f>
        <v>1</v>
      </c>
      <c r="L836" s="670">
        <f>IFERROR(VLOOKUP(A836,Percepciones1_0!$K$5:$K$234,1,0),1)</f>
        <v>1</v>
      </c>
      <c r="M836" s="670">
        <f>IFERROR(VLOOKUP(A836,Guía1_0!$K$5:$K$235,1,0),1)</f>
        <v>1</v>
      </c>
      <c r="N836" s="670">
        <f>IFERROR(VLOOKUP(A836,'Resumen Diario1_1'!$K$5:$K$233,1,0),1)</f>
        <v>1</v>
      </c>
      <c r="O836" s="670">
        <f>IFERROR(VLOOKUP(A836,'Comunicación de Baja1_0'!$K$5:$K$233,1,0),1)</f>
        <v>1</v>
      </c>
      <c r="P836" s="670">
        <f>IFERROR(VLOOKUP(A836,'Resumen de reversiones1_0'!$K$5:$K$1000,1,0),1)</f>
        <v>1</v>
      </c>
      <c r="Q836" s="1404">
        <f>IFERROR(VLOOKUP(A836,Factura2_0!$N$5:$N$1045,1,0),1)</f>
        <v>1</v>
      </c>
      <c r="R836" s="670">
        <f>IFERROR(VLOOKUP($A836,Boleta2_0!$N$5:$N$1106,1,0),1)</f>
        <v>1</v>
      </c>
      <c r="S836" s="1404">
        <f>IFERROR(VLOOKUP($A836,'Servicios Públicos2_0'!$N$5:$N$405,1,0),1)</f>
        <v>1</v>
      </c>
      <c r="T836" s="670">
        <f>IFERROR(VLOOKUP($A836,NotaCredito2_0!$N$5:$N$256,1,0),1)</f>
        <v>1</v>
      </c>
      <c r="U836" s="670">
        <f>IFERROR(VLOOKUP($A836,NotaDebito2_0!$N$5:$N$253,1,0),1)</f>
        <v>1</v>
      </c>
      <c r="V836" s="670">
        <f>IFERROR(VLOOKUP($A836,General!$C$5:$C$233,1,0),1)</f>
        <v>1</v>
      </c>
      <c r="W836" s="670">
        <f>IFERROR(VLOOKUP($A836,Firma!$H$5:$H$233,1,0),1)</f>
        <v>1</v>
      </c>
      <c r="X836" s="425" t="s">
        <v>1594</v>
      </c>
      <c r="Y836" s="1477" t="str">
        <f t="shared" si="12"/>
        <v/>
      </c>
    </row>
    <row r="837" spans="1:25" customFormat="1">
      <c r="A837" s="1439" t="s">
        <v>1593</v>
      </c>
      <c r="B837" s="1425" t="s">
        <v>4310</v>
      </c>
      <c r="C837" s="1425"/>
      <c r="D837" s="1425"/>
      <c r="E837" s="579"/>
      <c r="F837" s="670" t="str">
        <f>IFERROR(VLOOKUP(A837,Factura1_0!$K$5:$K$234,1,0),"1")</f>
        <v>1</v>
      </c>
      <c r="G837" s="670">
        <f>IFERROR(VLOOKUP(A837,Boleta1_0!$K$5:$K$234,1,0),1)</f>
        <v>1</v>
      </c>
      <c r="H837" s="670">
        <f>IFERROR(VLOOKUP(A837,'Servicios Públicos1_0'!$K$5:$K$233,1,0),1)</f>
        <v>1</v>
      </c>
      <c r="I837" s="670">
        <f>IFERROR(VLOOKUP(A837,'Nota de Débito1_0'!$K$5:$K$234,1,0),1)</f>
        <v>1</v>
      </c>
      <c r="J837" s="670">
        <f>IFERROR(VLOOKUP(A837,'Nota de Crédito1_0'!$K$5:$K$234,1,0),1)</f>
        <v>1</v>
      </c>
      <c r="K837" s="670">
        <f>IFERROR(VLOOKUP(A837,Retenciones1_0!$K$5:$K$234,1,0),1)</f>
        <v>1</v>
      </c>
      <c r="L837" s="670">
        <f>IFERROR(VLOOKUP(A837,Percepciones1_0!$K$5:$K$234,1,0),1)</f>
        <v>1</v>
      </c>
      <c r="M837" s="670">
        <f>IFERROR(VLOOKUP(A837,Guía1_0!$K$5:$K$235,1,0),1)</f>
        <v>1</v>
      </c>
      <c r="N837" s="670">
        <f>IFERROR(VLOOKUP(A837,'Resumen Diario1_1'!$K$5:$K$233,1,0),1)</f>
        <v>1</v>
      </c>
      <c r="O837" s="670">
        <f>IFERROR(VLOOKUP(A837,'Comunicación de Baja1_0'!$K$5:$K$233,1,0),1)</f>
        <v>1</v>
      </c>
      <c r="P837" s="670">
        <f>IFERROR(VLOOKUP(A837,'Resumen de reversiones1_0'!$K$5:$K$1000,1,0),1)</f>
        <v>1</v>
      </c>
      <c r="Q837" s="1404" t="str">
        <f>IFERROR(VLOOKUP(A837,Factura2_0!$N$5:$N$1045,1,0),1)</f>
        <v>2792</v>
      </c>
      <c r="R837" s="670" t="str">
        <f>IFERROR(VLOOKUP($A837,Boleta2_0!$N$5:$N$1106,1,0),1)</f>
        <v>2792</v>
      </c>
      <c r="S837" s="1404">
        <f>IFERROR(VLOOKUP($A837,'Servicios Públicos2_0'!$N$5:$N$405,1,0),1)</f>
        <v>1</v>
      </c>
      <c r="T837" s="670">
        <f>IFERROR(VLOOKUP($A837,NotaCredito2_0!$N$5:$N$256,1,0),1)</f>
        <v>1</v>
      </c>
      <c r="U837" s="670">
        <f>IFERROR(VLOOKUP($A837,NotaDebito2_0!$N$5:$N$253,1,0),1)</f>
        <v>1</v>
      </c>
      <c r="V837" s="670">
        <f>IFERROR(VLOOKUP($A837,General!$C$5:$C$233,1,0),1)</f>
        <v>1</v>
      </c>
      <c r="W837" s="670">
        <f>IFERROR(VLOOKUP($A837,Firma!$H$5:$H$233,1,0),1)</f>
        <v>1</v>
      </c>
      <c r="X837" s="425" t="s">
        <v>1593</v>
      </c>
      <c r="Y837" s="1477" t="str">
        <f t="shared" si="12"/>
        <v>2792</v>
      </c>
    </row>
    <row r="838" spans="1:25" customFormat="1">
      <c r="A838" s="1439" t="s">
        <v>1592</v>
      </c>
      <c r="B838" s="1425" t="s">
        <v>689</v>
      </c>
      <c r="C838" s="1425"/>
      <c r="D838" s="1425"/>
      <c r="E838" s="579"/>
      <c r="F838" s="670" t="str">
        <f>IFERROR(VLOOKUP(A838,Factura1_0!$K$5:$K$234,1,0),"1")</f>
        <v>1</v>
      </c>
      <c r="G838" s="670">
        <f>IFERROR(VLOOKUP(A838,Boleta1_0!$K$5:$K$234,1,0),1)</f>
        <v>1</v>
      </c>
      <c r="H838" s="670">
        <f>IFERROR(VLOOKUP(A838,'Servicios Públicos1_0'!$K$5:$K$233,1,0),1)</f>
        <v>1</v>
      </c>
      <c r="I838" s="670">
        <f>IFERROR(VLOOKUP(A838,'Nota de Débito1_0'!$K$5:$K$234,1,0),1)</f>
        <v>1</v>
      </c>
      <c r="J838" s="670">
        <f>IFERROR(VLOOKUP(A838,'Nota de Crédito1_0'!$K$5:$K$234,1,0),1)</f>
        <v>1</v>
      </c>
      <c r="K838" s="670">
        <f>IFERROR(VLOOKUP(A838,Retenciones1_0!$K$5:$K$234,1,0),1)</f>
        <v>1</v>
      </c>
      <c r="L838" s="670">
        <f>IFERROR(VLOOKUP(A838,Percepciones1_0!$K$5:$K$234,1,0),1)</f>
        <v>1</v>
      </c>
      <c r="M838" s="670">
        <f>IFERROR(VLOOKUP(A838,Guía1_0!$K$5:$K$235,1,0),1)</f>
        <v>1</v>
      </c>
      <c r="N838" s="670">
        <f>IFERROR(VLOOKUP(A838,'Resumen Diario1_1'!$K$5:$K$233,1,0),1)</f>
        <v>1</v>
      </c>
      <c r="O838" s="670">
        <f>IFERROR(VLOOKUP(A838,'Comunicación de Baja1_0'!$K$5:$K$233,1,0),1)</f>
        <v>1</v>
      </c>
      <c r="P838" s="670">
        <f>IFERROR(VLOOKUP(A838,'Resumen de reversiones1_0'!$K$5:$K$1000,1,0),1)</f>
        <v>1</v>
      </c>
      <c r="Q838" s="1404">
        <f>IFERROR(VLOOKUP(A838,Factura2_0!$N$5:$N$1045,1,0),1)</f>
        <v>1</v>
      </c>
      <c r="R838" s="670">
        <f>IFERROR(VLOOKUP($A838,Boleta2_0!$N$5:$N$1106,1,0),1)</f>
        <v>1</v>
      </c>
      <c r="S838" s="1404">
        <f>IFERROR(VLOOKUP($A838,'Servicios Públicos2_0'!$N$5:$N$405,1,0),1)</f>
        <v>1</v>
      </c>
      <c r="T838" s="670">
        <f>IFERROR(VLOOKUP($A838,NotaCredito2_0!$N$5:$N$256,1,0),1)</f>
        <v>1</v>
      </c>
      <c r="U838" s="670">
        <f>IFERROR(VLOOKUP($A838,NotaDebito2_0!$N$5:$N$253,1,0),1)</f>
        <v>1</v>
      </c>
      <c r="V838" s="670">
        <f>IFERROR(VLOOKUP($A838,General!$C$5:$C$233,1,0),1)</f>
        <v>1</v>
      </c>
      <c r="W838" s="670">
        <f>IFERROR(VLOOKUP($A838,Firma!$H$5:$H$233,1,0),1)</f>
        <v>1</v>
      </c>
      <c r="X838" s="425" t="s">
        <v>1592</v>
      </c>
      <c r="Y838" s="1477" t="str">
        <f t="shared" ref="Y838:Y901" si="13">IF(SUM(F838:W838)=17,"",X838)</f>
        <v/>
      </c>
    </row>
    <row r="839" spans="1:25" customFormat="1">
      <c r="A839" s="1439" t="s">
        <v>1591</v>
      </c>
      <c r="B839" s="1425" t="s">
        <v>690</v>
      </c>
      <c r="C839" s="1425"/>
      <c r="D839" s="1425"/>
      <c r="E839" s="579"/>
      <c r="F839" s="670" t="str">
        <f>IFERROR(VLOOKUP(A839,Factura1_0!$K$5:$K$234,1,0),"1")</f>
        <v>1</v>
      </c>
      <c r="G839" s="670">
        <f>IFERROR(VLOOKUP(A839,Boleta1_0!$K$5:$K$234,1,0),1)</f>
        <v>1</v>
      </c>
      <c r="H839" s="670">
        <f>IFERROR(VLOOKUP(A839,'Servicios Públicos1_0'!$K$5:$K$233,1,0),1)</f>
        <v>1</v>
      </c>
      <c r="I839" s="670">
        <f>IFERROR(VLOOKUP(A839,'Nota de Débito1_0'!$K$5:$K$234,1,0),1)</f>
        <v>1</v>
      </c>
      <c r="J839" s="670">
        <f>IFERROR(VLOOKUP(A839,'Nota de Crédito1_0'!$K$5:$K$234,1,0),1)</f>
        <v>1</v>
      </c>
      <c r="K839" s="670">
        <f>IFERROR(VLOOKUP(A839,Retenciones1_0!$K$5:$K$234,1,0),1)</f>
        <v>1</v>
      </c>
      <c r="L839" s="670">
        <f>IFERROR(VLOOKUP(A839,Percepciones1_0!$K$5:$K$234,1,0),1)</f>
        <v>1</v>
      </c>
      <c r="M839" s="670">
        <f>IFERROR(VLOOKUP(A839,Guía1_0!$K$5:$K$235,1,0),1)</f>
        <v>1</v>
      </c>
      <c r="N839" s="670">
        <f>IFERROR(VLOOKUP(A839,'Resumen Diario1_1'!$K$5:$K$233,1,0),1)</f>
        <v>1</v>
      </c>
      <c r="O839" s="670">
        <f>IFERROR(VLOOKUP(A839,'Comunicación de Baja1_0'!$K$5:$K$233,1,0),1)</f>
        <v>1</v>
      </c>
      <c r="P839" s="670">
        <f>IFERROR(VLOOKUP(A839,'Resumen de reversiones1_0'!$K$5:$K$1000,1,0),1)</f>
        <v>1</v>
      </c>
      <c r="Q839" s="1404">
        <f>IFERROR(VLOOKUP(A839,Factura2_0!$N$5:$N$1045,1,0),1)</f>
        <v>1</v>
      </c>
      <c r="R839" s="670">
        <f>IFERROR(VLOOKUP($A839,Boleta2_0!$N$5:$N$1106,1,0),1)</f>
        <v>1</v>
      </c>
      <c r="S839" s="1404">
        <f>IFERROR(VLOOKUP($A839,'Servicios Públicos2_0'!$N$5:$N$405,1,0),1)</f>
        <v>1</v>
      </c>
      <c r="T839" s="670">
        <f>IFERROR(VLOOKUP($A839,NotaCredito2_0!$N$5:$N$256,1,0),1)</f>
        <v>1</v>
      </c>
      <c r="U839" s="670">
        <f>IFERROR(VLOOKUP($A839,NotaDebito2_0!$N$5:$N$253,1,0),1)</f>
        <v>1</v>
      </c>
      <c r="V839" s="670">
        <f>IFERROR(VLOOKUP($A839,General!$C$5:$C$233,1,0),1)</f>
        <v>1</v>
      </c>
      <c r="W839" s="670">
        <f>IFERROR(VLOOKUP($A839,Firma!$H$5:$H$233,1,0),1)</f>
        <v>1</v>
      </c>
      <c r="X839" s="425" t="s">
        <v>1591</v>
      </c>
      <c r="Y839" s="1477" t="str">
        <f t="shared" si="13"/>
        <v/>
      </c>
    </row>
    <row r="840" spans="1:25" customFormat="1">
      <c r="A840" s="1439" t="s">
        <v>1590</v>
      </c>
      <c r="B840" s="1425" t="s">
        <v>1589</v>
      </c>
      <c r="C840" s="1425"/>
      <c r="D840" s="1425"/>
      <c r="E840" s="579"/>
      <c r="F840" s="670" t="str">
        <f>IFERROR(VLOOKUP(A840,Factura1_0!$K$5:$K$234,1,0),"1")</f>
        <v>1</v>
      </c>
      <c r="G840" s="670">
        <f>IFERROR(VLOOKUP(A840,Boleta1_0!$K$5:$K$234,1,0),1)</f>
        <v>1</v>
      </c>
      <c r="H840" s="670">
        <f>IFERROR(VLOOKUP(A840,'Servicios Públicos1_0'!$K$5:$K$233,1,0),1)</f>
        <v>1</v>
      </c>
      <c r="I840" s="670">
        <f>IFERROR(VLOOKUP(A840,'Nota de Débito1_0'!$K$5:$K$234,1,0),1)</f>
        <v>1</v>
      </c>
      <c r="J840" s="670">
        <f>IFERROR(VLOOKUP(A840,'Nota de Crédito1_0'!$K$5:$K$234,1,0),1)</f>
        <v>1</v>
      </c>
      <c r="K840" s="670">
        <f>IFERROR(VLOOKUP(A840,Retenciones1_0!$K$5:$K$234,1,0),1)</f>
        <v>1</v>
      </c>
      <c r="L840" s="670">
        <f>IFERROR(VLOOKUP(A840,Percepciones1_0!$K$5:$K$234,1,0),1)</f>
        <v>1</v>
      </c>
      <c r="M840" s="670">
        <f>IFERROR(VLOOKUP(A840,Guía1_0!$K$5:$K$235,1,0),1)</f>
        <v>1</v>
      </c>
      <c r="N840" s="670">
        <f>IFERROR(VLOOKUP(A840,'Resumen Diario1_1'!$K$5:$K$233,1,0),1)</f>
        <v>1</v>
      </c>
      <c r="O840" s="670">
        <f>IFERROR(VLOOKUP(A840,'Comunicación de Baja1_0'!$K$5:$K$233,1,0),1)</f>
        <v>1</v>
      </c>
      <c r="P840" s="670">
        <f>IFERROR(VLOOKUP(A840,'Resumen de reversiones1_0'!$K$5:$K$1000,1,0),1)</f>
        <v>1</v>
      </c>
      <c r="Q840" s="1404">
        <f>IFERROR(VLOOKUP(A840,Factura2_0!$N$5:$N$1045,1,0),1)</f>
        <v>1</v>
      </c>
      <c r="R840" s="670">
        <f>IFERROR(VLOOKUP($A840,Boleta2_0!$N$5:$N$1106,1,0),1)</f>
        <v>1</v>
      </c>
      <c r="S840" s="1404">
        <f>IFERROR(VLOOKUP($A840,'Servicios Públicos2_0'!$N$5:$N$405,1,0),1)</f>
        <v>1</v>
      </c>
      <c r="T840" s="670">
        <f>IFERROR(VLOOKUP($A840,NotaCredito2_0!$N$5:$N$256,1,0),1)</f>
        <v>1</v>
      </c>
      <c r="U840" s="670">
        <f>IFERROR(VLOOKUP($A840,NotaDebito2_0!$N$5:$N$253,1,0),1)</f>
        <v>1</v>
      </c>
      <c r="V840" s="670">
        <f>IFERROR(VLOOKUP($A840,General!$C$5:$C$233,1,0),1)</f>
        <v>1</v>
      </c>
      <c r="W840" s="670">
        <f>IFERROR(VLOOKUP($A840,Firma!$H$5:$H$233,1,0),1)</f>
        <v>1</v>
      </c>
      <c r="X840" s="425" t="s">
        <v>1590</v>
      </c>
      <c r="Y840" s="1477" t="str">
        <f t="shared" si="13"/>
        <v/>
      </c>
    </row>
    <row r="841" spans="1:25" customFormat="1">
      <c r="A841" s="1439" t="s">
        <v>1588</v>
      </c>
      <c r="B841" s="1425" t="s">
        <v>1587</v>
      </c>
      <c r="C841" s="1425"/>
      <c r="D841" s="1425"/>
      <c r="E841" s="579"/>
      <c r="F841" s="670" t="str">
        <f>IFERROR(VLOOKUP(A841,Factura1_0!$K$5:$K$234,1,0),"1")</f>
        <v>1</v>
      </c>
      <c r="G841" s="670">
        <f>IFERROR(VLOOKUP(A841,Boleta1_0!$K$5:$K$234,1,0),1)</f>
        <v>1</v>
      </c>
      <c r="H841" s="670">
        <f>IFERROR(VLOOKUP(A841,'Servicios Públicos1_0'!$K$5:$K$233,1,0),1)</f>
        <v>1</v>
      </c>
      <c r="I841" s="670">
        <f>IFERROR(VLOOKUP(A841,'Nota de Débito1_0'!$K$5:$K$234,1,0),1)</f>
        <v>1</v>
      </c>
      <c r="J841" s="670">
        <f>IFERROR(VLOOKUP(A841,'Nota de Crédito1_0'!$K$5:$K$234,1,0),1)</f>
        <v>1</v>
      </c>
      <c r="K841" s="670">
        <f>IFERROR(VLOOKUP(A841,Retenciones1_0!$K$5:$K$234,1,0),1)</f>
        <v>1</v>
      </c>
      <c r="L841" s="670">
        <f>IFERROR(VLOOKUP(A841,Percepciones1_0!$K$5:$K$234,1,0),1)</f>
        <v>1</v>
      </c>
      <c r="M841" s="670">
        <f>IFERROR(VLOOKUP(A841,Guía1_0!$K$5:$K$235,1,0),1)</f>
        <v>1</v>
      </c>
      <c r="N841" s="670">
        <f>IFERROR(VLOOKUP(A841,'Resumen Diario1_1'!$K$5:$K$233,1,0),1)</f>
        <v>1</v>
      </c>
      <c r="O841" s="670">
        <f>IFERROR(VLOOKUP(A841,'Comunicación de Baja1_0'!$K$5:$K$233,1,0),1)</f>
        <v>1</v>
      </c>
      <c r="P841" s="670">
        <f>IFERROR(VLOOKUP(A841,'Resumen de reversiones1_0'!$K$5:$K$1000,1,0),1)</f>
        <v>1</v>
      </c>
      <c r="Q841" s="1404">
        <f>IFERROR(VLOOKUP(A841,Factura2_0!$N$5:$N$1045,1,0),1)</f>
        <v>1</v>
      </c>
      <c r="R841" s="670">
        <f>IFERROR(VLOOKUP($A841,Boleta2_0!$N$5:$N$1106,1,0),1)</f>
        <v>1</v>
      </c>
      <c r="S841" s="1404">
        <f>IFERROR(VLOOKUP($A841,'Servicios Públicos2_0'!$N$5:$N$405,1,0),1)</f>
        <v>1</v>
      </c>
      <c r="T841" s="670">
        <f>IFERROR(VLOOKUP($A841,NotaCredito2_0!$N$5:$N$256,1,0),1)</f>
        <v>1</v>
      </c>
      <c r="U841" s="670">
        <f>IFERROR(VLOOKUP($A841,NotaDebito2_0!$N$5:$N$253,1,0),1)</f>
        <v>1</v>
      </c>
      <c r="V841" s="670">
        <f>IFERROR(VLOOKUP($A841,General!$C$5:$C$233,1,0),1)</f>
        <v>1</v>
      </c>
      <c r="W841" s="670">
        <f>IFERROR(VLOOKUP($A841,Firma!$H$5:$H$233,1,0),1)</f>
        <v>1</v>
      </c>
      <c r="X841" s="425" t="s">
        <v>1588</v>
      </c>
      <c r="Y841" s="1477" t="str">
        <f t="shared" si="13"/>
        <v/>
      </c>
    </row>
    <row r="842" spans="1:25" customFormat="1">
      <c r="A842" s="1439" t="s">
        <v>1586</v>
      </c>
      <c r="B842" s="1425" t="s">
        <v>4311</v>
      </c>
      <c r="C842" s="1425"/>
      <c r="D842" s="1425"/>
      <c r="E842" s="579"/>
      <c r="F842" s="670" t="str">
        <f>IFERROR(VLOOKUP(A842,Factura1_0!$K$5:$K$234,1,0),"1")</f>
        <v>1</v>
      </c>
      <c r="G842" s="670">
        <f>IFERROR(VLOOKUP(A842,Boleta1_0!$K$5:$K$234,1,0),1)</f>
        <v>1</v>
      </c>
      <c r="H842" s="670">
        <f>IFERROR(VLOOKUP(A842,'Servicios Públicos1_0'!$K$5:$K$233,1,0),1)</f>
        <v>1</v>
      </c>
      <c r="I842" s="670">
        <f>IFERROR(VLOOKUP(A842,'Nota de Débito1_0'!$K$5:$K$234,1,0),1)</f>
        <v>1</v>
      </c>
      <c r="J842" s="670">
        <f>IFERROR(VLOOKUP(A842,'Nota de Crédito1_0'!$K$5:$K$234,1,0),1)</f>
        <v>1</v>
      </c>
      <c r="K842" s="670">
        <f>IFERROR(VLOOKUP(A842,Retenciones1_0!$K$5:$K$234,1,0),1)</f>
        <v>1</v>
      </c>
      <c r="L842" s="670">
        <f>IFERROR(VLOOKUP(A842,Percepciones1_0!$K$5:$K$234,1,0),1)</f>
        <v>1</v>
      </c>
      <c r="M842" s="670">
        <f>IFERROR(VLOOKUP(A842,Guía1_0!$K$5:$K$235,1,0),1)</f>
        <v>1</v>
      </c>
      <c r="N842" s="670">
        <f>IFERROR(VLOOKUP(A842,'Resumen Diario1_1'!$K$5:$K$233,1,0),1)</f>
        <v>1</v>
      </c>
      <c r="O842" s="670">
        <f>IFERROR(VLOOKUP(A842,'Comunicación de Baja1_0'!$K$5:$K$233,1,0),1)</f>
        <v>1</v>
      </c>
      <c r="P842" s="670">
        <f>IFERROR(VLOOKUP(A842,'Resumen de reversiones1_0'!$K$5:$K$1000,1,0),1)</f>
        <v>1</v>
      </c>
      <c r="Q842" s="1404" t="str">
        <f>IFERROR(VLOOKUP(A842,Factura2_0!$N$5:$N$1045,1,0),1)</f>
        <v>2797</v>
      </c>
      <c r="R842" s="670" t="str">
        <f>IFERROR(VLOOKUP($A842,Boleta2_0!$N$5:$N$1106,1,0),1)</f>
        <v>2797</v>
      </c>
      <c r="S842" s="1404">
        <f>IFERROR(VLOOKUP($A842,'Servicios Públicos2_0'!$N$5:$N$405,1,0),1)</f>
        <v>1</v>
      </c>
      <c r="T842" s="670">
        <f>IFERROR(VLOOKUP($A842,NotaCredito2_0!$N$5:$N$256,1,0),1)</f>
        <v>1</v>
      </c>
      <c r="U842" s="670">
        <f>IFERROR(VLOOKUP($A842,NotaDebito2_0!$N$5:$N$253,1,0),1)</f>
        <v>1</v>
      </c>
      <c r="V842" s="670">
        <f>IFERROR(VLOOKUP($A842,General!$C$5:$C$233,1,0),1)</f>
        <v>1</v>
      </c>
      <c r="W842" s="670">
        <f>IFERROR(VLOOKUP($A842,Firma!$H$5:$H$233,1,0),1)</f>
        <v>1</v>
      </c>
      <c r="X842" s="425" t="s">
        <v>1586</v>
      </c>
      <c r="Y842" s="1477" t="str">
        <f t="shared" si="13"/>
        <v>2797</v>
      </c>
    </row>
    <row r="843" spans="1:25" customFormat="1">
      <c r="A843" s="1439" t="s">
        <v>1585</v>
      </c>
      <c r="B843" s="1425" t="s">
        <v>4312</v>
      </c>
      <c r="C843" s="1425"/>
      <c r="D843" s="1425"/>
      <c r="E843" s="579"/>
      <c r="F843" s="670" t="str">
        <f>IFERROR(VLOOKUP(A843,Factura1_0!$K$5:$K$234,1,0),"1")</f>
        <v>1</v>
      </c>
      <c r="G843" s="670">
        <f>IFERROR(VLOOKUP(A843,Boleta1_0!$K$5:$K$234,1,0),1)</f>
        <v>1</v>
      </c>
      <c r="H843" s="670">
        <f>IFERROR(VLOOKUP(A843,'Servicios Públicos1_0'!$K$5:$K$233,1,0),1)</f>
        <v>1</v>
      </c>
      <c r="I843" s="670">
        <f>IFERROR(VLOOKUP(A843,'Nota de Débito1_0'!$K$5:$K$234,1,0),1)</f>
        <v>1</v>
      </c>
      <c r="J843" s="670">
        <f>IFERROR(VLOOKUP(A843,'Nota de Crédito1_0'!$K$5:$K$234,1,0),1)</f>
        <v>1</v>
      </c>
      <c r="K843" s="670">
        <f>IFERROR(VLOOKUP(A843,Retenciones1_0!$K$5:$K$234,1,0),1)</f>
        <v>1</v>
      </c>
      <c r="L843" s="670">
        <f>IFERROR(VLOOKUP(A843,Percepciones1_0!$K$5:$K$234,1,0),1)</f>
        <v>1</v>
      </c>
      <c r="M843" s="670">
        <f>IFERROR(VLOOKUP(A843,Guía1_0!$K$5:$K$235,1,0),1)</f>
        <v>1</v>
      </c>
      <c r="N843" s="670">
        <f>IFERROR(VLOOKUP(A843,'Resumen Diario1_1'!$K$5:$K$233,1,0),1)</f>
        <v>1</v>
      </c>
      <c r="O843" s="670">
        <f>IFERROR(VLOOKUP(A843,'Comunicación de Baja1_0'!$K$5:$K$233,1,0),1)</f>
        <v>1</v>
      </c>
      <c r="P843" s="670">
        <f>IFERROR(VLOOKUP(A843,'Resumen de reversiones1_0'!$K$5:$K$1000,1,0),1)</f>
        <v>1</v>
      </c>
      <c r="Q843" s="1404" t="str">
        <f>IFERROR(VLOOKUP(A843,Factura2_0!$N$5:$N$1045,1,0),1)</f>
        <v>2798</v>
      </c>
      <c r="R843" s="670" t="str">
        <f>IFERROR(VLOOKUP($A843,Boleta2_0!$N$5:$N$1106,1,0),1)</f>
        <v>2798</v>
      </c>
      <c r="S843" s="1404">
        <f>IFERROR(VLOOKUP($A843,'Servicios Públicos2_0'!$N$5:$N$405,1,0),1)</f>
        <v>1</v>
      </c>
      <c r="T843" s="670">
        <f>IFERROR(VLOOKUP($A843,NotaCredito2_0!$N$5:$N$256,1,0),1)</f>
        <v>1</v>
      </c>
      <c r="U843" s="670">
        <f>IFERROR(VLOOKUP($A843,NotaDebito2_0!$N$5:$N$253,1,0),1)</f>
        <v>1</v>
      </c>
      <c r="V843" s="670">
        <f>IFERROR(VLOOKUP($A843,General!$C$5:$C$233,1,0),1)</f>
        <v>1</v>
      </c>
      <c r="W843" s="670">
        <f>IFERROR(VLOOKUP($A843,Firma!$H$5:$H$233,1,0),1)</f>
        <v>1</v>
      </c>
      <c r="X843" s="425" t="s">
        <v>1585</v>
      </c>
      <c r="Y843" s="1477" t="str">
        <f t="shared" si="13"/>
        <v>2798</v>
      </c>
    </row>
    <row r="844" spans="1:25" customFormat="1">
      <c r="A844" s="1439" t="s">
        <v>1584</v>
      </c>
      <c r="B844" s="1425" t="s">
        <v>691</v>
      </c>
      <c r="C844" s="1425"/>
      <c r="D844" s="1425"/>
      <c r="E844" s="579"/>
      <c r="F844" s="670" t="str">
        <f>IFERROR(VLOOKUP(A844,Factura1_0!$K$5:$K$234,1,0),"1")</f>
        <v>1</v>
      </c>
      <c r="G844" s="670">
        <f>IFERROR(VLOOKUP(A844,Boleta1_0!$K$5:$K$234,1,0),1)</f>
        <v>1</v>
      </c>
      <c r="H844" s="670">
        <f>IFERROR(VLOOKUP(A844,'Servicios Públicos1_0'!$K$5:$K$233,1,0),1)</f>
        <v>1</v>
      </c>
      <c r="I844" s="670">
        <f>IFERROR(VLOOKUP(A844,'Nota de Débito1_0'!$K$5:$K$234,1,0),1)</f>
        <v>1</v>
      </c>
      <c r="J844" s="670">
        <f>IFERROR(VLOOKUP(A844,'Nota de Crédito1_0'!$K$5:$K$234,1,0),1)</f>
        <v>1</v>
      </c>
      <c r="K844" s="670">
        <f>IFERROR(VLOOKUP(A844,Retenciones1_0!$K$5:$K$234,1,0),1)</f>
        <v>1</v>
      </c>
      <c r="L844" s="670">
        <f>IFERROR(VLOOKUP(A844,Percepciones1_0!$K$5:$K$234,1,0),1)</f>
        <v>1</v>
      </c>
      <c r="M844" s="670">
        <f>IFERROR(VLOOKUP(A844,Guía1_0!$K$5:$K$235,1,0),1)</f>
        <v>1</v>
      </c>
      <c r="N844" s="670">
        <f>IFERROR(VLOOKUP(A844,'Resumen Diario1_1'!$K$5:$K$233,1,0),1)</f>
        <v>1</v>
      </c>
      <c r="O844" s="670">
        <f>IFERROR(VLOOKUP(A844,'Comunicación de Baja1_0'!$K$5:$K$233,1,0),1)</f>
        <v>1</v>
      </c>
      <c r="P844" s="670">
        <f>IFERROR(VLOOKUP(A844,'Resumen de reversiones1_0'!$K$5:$K$1000,1,0),1)</f>
        <v>1</v>
      </c>
      <c r="Q844" s="1404">
        <f>IFERROR(VLOOKUP(A844,Factura2_0!$N$5:$N$1045,1,0),1)</f>
        <v>1</v>
      </c>
      <c r="R844" s="670">
        <f>IFERROR(VLOOKUP($A844,Boleta2_0!$N$5:$N$1106,1,0),1)</f>
        <v>1</v>
      </c>
      <c r="S844" s="1404">
        <f>IFERROR(VLOOKUP($A844,'Servicios Públicos2_0'!$N$5:$N$405,1,0),1)</f>
        <v>1</v>
      </c>
      <c r="T844" s="670">
        <f>IFERROR(VLOOKUP($A844,NotaCredito2_0!$N$5:$N$256,1,0),1)</f>
        <v>1</v>
      </c>
      <c r="U844" s="670">
        <f>IFERROR(VLOOKUP($A844,NotaDebito2_0!$N$5:$N$253,1,0),1)</f>
        <v>1</v>
      </c>
      <c r="V844" s="670">
        <f>IFERROR(VLOOKUP($A844,General!$C$5:$C$233,1,0),1)</f>
        <v>1</v>
      </c>
      <c r="W844" s="670">
        <f>IFERROR(VLOOKUP($A844,Firma!$H$5:$H$233,1,0),1)</f>
        <v>1</v>
      </c>
      <c r="X844" s="425" t="s">
        <v>1584</v>
      </c>
      <c r="Y844" s="1477" t="str">
        <f t="shared" si="13"/>
        <v/>
      </c>
    </row>
    <row r="845" spans="1:25" customFormat="1">
      <c r="A845" s="1439" t="s">
        <v>1583</v>
      </c>
      <c r="B845" s="1400" t="s">
        <v>6567</v>
      </c>
      <c r="C845" s="1425"/>
      <c r="D845" s="1425"/>
      <c r="E845" s="579"/>
      <c r="F845" s="670" t="str">
        <f>IFERROR(VLOOKUP(A845,Factura1_0!$K$5:$K$234,1,0),"1")</f>
        <v>2800</v>
      </c>
      <c r="G845" s="670">
        <f>IFERROR(VLOOKUP(A845,Boleta1_0!$K$5:$K$234,1,0),1)</f>
        <v>1</v>
      </c>
      <c r="H845" s="670">
        <f>IFERROR(VLOOKUP(A845,'Servicios Públicos1_0'!$K$5:$K$233,1,0),1)</f>
        <v>1</v>
      </c>
      <c r="I845" s="670">
        <f>IFERROR(VLOOKUP(A845,'Nota de Débito1_0'!$K$5:$K$234,1,0),1)</f>
        <v>1</v>
      </c>
      <c r="J845" s="670">
        <f>IFERROR(VLOOKUP(A845,'Nota de Crédito1_0'!$K$5:$K$234,1,0),1)</f>
        <v>1</v>
      </c>
      <c r="K845" s="670">
        <f>IFERROR(VLOOKUP(A845,Retenciones1_0!$K$5:$K$234,1,0),1)</f>
        <v>1</v>
      </c>
      <c r="L845" s="670">
        <f>IFERROR(VLOOKUP(A845,Percepciones1_0!$K$5:$K$234,1,0),1)</f>
        <v>1</v>
      </c>
      <c r="M845" s="670">
        <f>IFERROR(VLOOKUP(A845,Guía1_0!$K$5:$K$235,1,0),1)</f>
        <v>1</v>
      </c>
      <c r="N845" s="670">
        <f>IFERROR(VLOOKUP(A845,'Resumen Diario1_1'!$K$5:$K$233,1,0),1)</f>
        <v>1</v>
      </c>
      <c r="O845" s="670">
        <f>IFERROR(VLOOKUP(A845,'Comunicación de Baja1_0'!$K$5:$K$233,1,0),1)</f>
        <v>1</v>
      </c>
      <c r="P845" s="670">
        <f>IFERROR(VLOOKUP(A845,'Resumen de reversiones1_0'!$K$5:$K$1000,1,0),1)</f>
        <v>1</v>
      </c>
      <c r="Q845" s="1404" t="str">
        <f>IFERROR(VLOOKUP(A845,Factura2_0!$N$5:$N$1045,1,0),1)</f>
        <v>2800</v>
      </c>
      <c r="R845" s="670" t="str">
        <f>IFERROR(VLOOKUP($A845,Boleta2_0!$N$5:$N$1106,1,0),1)</f>
        <v>2800</v>
      </c>
      <c r="S845" s="1404">
        <f>IFERROR(VLOOKUP($A845,'Servicios Públicos2_0'!$N$5:$N$405,1,0),1)</f>
        <v>1</v>
      </c>
      <c r="T845" s="670">
        <f>IFERROR(VLOOKUP($A845,NotaCredito2_0!$N$5:$N$256,1,0),1)</f>
        <v>1</v>
      </c>
      <c r="U845" s="670">
        <f>IFERROR(VLOOKUP($A845,NotaDebito2_0!$N$5:$N$253,1,0),1)</f>
        <v>1</v>
      </c>
      <c r="V845" s="670">
        <f>IFERROR(VLOOKUP($A845,General!$C$5:$C$233,1,0),1)</f>
        <v>1</v>
      </c>
      <c r="W845" s="670">
        <f>IFERROR(VLOOKUP($A845,Firma!$H$5:$H$233,1,0),1)</f>
        <v>1</v>
      </c>
      <c r="X845" s="425" t="s">
        <v>1583</v>
      </c>
      <c r="Y845" s="1477" t="str">
        <f t="shared" si="13"/>
        <v>2800</v>
      </c>
    </row>
    <row r="846" spans="1:25" customFormat="1">
      <c r="A846" s="1439" t="s">
        <v>1582</v>
      </c>
      <c r="B846" s="1425" t="s">
        <v>5143</v>
      </c>
      <c r="C846" s="1425"/>
      <c r="D846" s="1425"/>
      <c r="E846" s="579"/>
      <c r="F846" s="670" t="str">
        <f>IFERROR(VLOOKUP(A846,Factura1_0!$K$5:$K$234,1,0),"1")</f>
        <v>2801</v>
      </c>
      <c r="G846" s="670">
        <f>IFERROR(VLOOKUP(A846,Boleta1_0!$K$5:$K$234,1,0),1)</f>
        <v>1</v>
      </c>
      <c r="H846" s="670">
        <f>IFERROR(VLOOKUP(A846,'Servicios Públicos1_0'!$K$5:$K$233,1,0),1)</f>
        <v>1</v>
      </c>
      <c r="I846" s="670">
        <f>IFERROR(VLOOKUP(A846,'Nota de Débito1_0'!$K$5:$K$234,1,0),1)</f>
        <v>1</v>
      </c>
      <c r="J846" s="670" t="str">
        <f>IFERROR(VLOOKUP(A846,'Nota de Crédito1_0'!$K$5:$K$234,1,0),1)</f>
        <v>2801</v>
      </c>
      <c r="K846" s="670">
        <f>IFERROR(VLOOKUP(A846,Retenciones1_0!$K$5:$K$234,1,0),1)</f>
        <v>1</v>
      </c>
      <c r="L846" s="670">
        <f>IFERROR(VLOOKUP(A846,Percepciones1_0!$K$5:$K$234,1,0),1)</f>
        <v>1</v>
      </c>
      <c r="M846" s="670">
        <f>IFERROR(VLOOKUP(A846,Guía1_0!$K$5:$K$235,1,0),1)</f>
        <v>1</v>
      </c>
      <c r="N846" s="670">
        <f>IFERROR(VLOOKUP(A846,'Resumen Diario1_1'!$K$5:$K$233,1,0),1)</f>
        <v>1</v>
      </c>
      <c r="O846" s="670">
        <f>IFERROR(VLOOKUP(A846,'Comunicación de Baja1_0'!$K$5:$K$233,1,0),1)</f>
        <v>1</v>
      </c>
      <c r="P846" s="670">
        <f>IFERROR(VLOOKUP(A846,'Resumen de reversiones1_0'!$K$5:$K$1000,1,0),1)</f>
        <v>1</v>
      </c>
      <c r="Q846" s="1404" t="str">
        <f>IFERROR(VLOOKUP(A846,Factura2_0!$N$5:$N$1045,1,0),1)</f>
        <v>2801</v>
      </c>
      <c r="R846" s="670">
        <f>IFERROR(VLOOKUP($A846,Boleta2_0!$N$5:$N$1106,1,0),1)</f>
        <v>1</v>
      </c>
      <c r="S846" s="1404">
        <f>IFERROR(VLOOKUP($A846,'Servicios Públicos2_0'!$N$5:$N$405,1,0),1)</f>
        <v>1</v>
      </c>
      <c r="T846" s="670">
        <f>IFERROR(VLOOKUP($A846,NotaCredito2_0!$N$5:$N$256,1,0),1)</f>
        <v>1</v>
      </c>
      <c r="U846" s="670">
        <f>IFERROR(VLOOKUP($A846,NotaDebito2_0!$N$5:$N$253,1,0),1)</f>
        <v>1</v>
      </c>
      <c r="V846" s="670">
        <f>IFERROR(VLOOKUP($A846,General!$C$5:$C$233,1,0),1)</f>
        <v>1</v>
      </c>
      <c r="W846" s="670">
        <f>IFERROR(VLOOKUP($A846,Firma!$H$5:$H$233,1,0),1)</f>
        <v>1</v>
      </c>
      <c r="X846" s="425" t="s">
        <v>1582</v>
      </c>
      <c r="Y846" s="1477" t="str">
        <f t="shared" si="13"/>
        <v>2801</v>
      </c>
    </row>
    <row r="847" spans="1:25" customFormat="1">
      <c r="A847" s="1439" t="s">
        <v>1581</v>
      </c>
      <c r="B847" s="1425" t="s">
        <v>5238</v>
      </c>
      <c r="C847" s="1425"/>
      <c r="D847" s="1425"/>
      <c r="E847" s="579"/>
      <c r="F847" s="670" t="str">
        <f>IFERROR(VLOOKUP(A847,Factura1_0!$K$5:$K$234,1,0),"1")</f>
        <v>1</v>
      </c>
      <c r="G847" s="670">
        <f>IFERROR(VLOOKUP(A847,Boleta1_0!$K$5:$K$234,1,0),1)</f>
        <v>1</v>
      </c>
      <c r="H847" s="670">
        <f>IFERROR(VLOOKUP(A847,'Servicios Públicos1_0'!$K$5:$K$233,1,0),1)</f>
        <v>1</v>
      </c>
      <c r="I847" s="670">
        <f>IFERROR(VLOOKUP(A847,'Nota de Débito1_0'!$K$5:$K$234,1,0),1)</f>
        <v>1</v>
      </c>
      <c r="J847" s="670">
        <f>IFERROR(VLOOKUP(A847,'Nota de Crédito1_0'!$K$5:$K$234,1,0),1)</f>
        <v>1</v>
      </c>
      <c r="K847" s="670">
        <f>IFERROR(VLOOKUP(A847,Retenciones1_0!$K$5:$K$234,1,0),1)</f>
        <v>1</v>
      </c>
      <c r="L847" s="670">
        <f>IFERROR(VLOOKUP(A847,Percepciones1_0!$K$5:$K$234,1,0),1)</f>
        <v>1</v>
      </c>
      <c r="M847" s="670">
        <f>IFERROR(VLOOKUP(A847,Guía1_0!$K$5:$K$235,1,0),1)</f>
        <v>1</v>
      </c>
      <c r="N847" s="670">
        <f>IFERROR(VLOOKUP(A847,'Resumen Diario1_1'!$K$5:$K$233,1,0),1)</f>
        <v>1</v>
      </c>
      <c r="O847" s="670">
        <f>IFERROR(VLOOKUP(A847,'Comunicación de Baja1_0'!$K$5:$K$233,1,0),1)</f>
        <v>1</v>
      </c>
      <c r="P847" s="670">
        <f>IFERROR(VLOOKUP(A847,'Resumen de reversiones1_0'!$K$5:$K$1000,1,0),1)</f>
        <v>1</v>
      </c>
      <c r="Q847" s="1404" t="str">
        <f>IFERROR(VLOOKUP(A847,Factura2_0!$N$5:$N$1045,1,0),1)</f>
        <v>2802</v>
      </c>
      <c r="R847" s="670">
        <f>IFERROR(VLOOKUP($A847,Boleta2_0!$N$5:$N$1106,1,0),1)</f>
        <v>1</v>
      </c>
      <c r="S847" s="1404">
        <f>IFERROR(VLOOKUP($A847,'Servicios Públicos2_0'!$N$5:$N$405,1,0),1)</f>
        <v>1</v>
      </c>
      <c r="T847" s="670">
        <f>IFERROR(VLOOKUP($A847,NotaCredito2_0!$N$5:$N$256,1,0),1)</f>
        <v>1</v>
      </c>
      <c r="U847" s="670">
        <f>IFERROR(VLOOKUP($A847,NotaDebito2_0!$N$5:$N$253,1,0),1)</f>
        <v>1</v>
      </c>
      <c r="V847" s="670">
        <f>IFERROR(VLOOKUP($A847,General!$C$5:$C$233,1,0),1)</f>
        <v>1</v>
      </c>
      <c r="W847" s="670">
        <f>IFERROR(VLOOKUP($A847,Firma!$H$5:$H$233,1,0),1)</f>
        <v>1</v>
      </c>
      <c r="X847" s="425" t="s">
        <v>1581</v>
      </c>
      <c r="Y847" s="1477" t="str">
        <f t="shared" si="13"/>
        <v>2802</v>
      </c>
    </row>
    <row r="848" spans="1:25" customFormat="1">
      <c r="A848" s="1439" t="s">
        <v>1580</v>
      </c>
      <c r="B848" s="1425" t="s">
        <v>1579</v>
      </c>
      <c r="C848" s="1425"/>
      <c r="D848" s="1425"/>
      <c r="E848" s="579"/>
      <c r="F848" s="670" t="str">
        <f>IFERROR(VLOOKUP(A848,Factura1_0!$K$5:$K$234,1,0),"1")</f>
        <v>1</v>
      </c>
      <c r="G848" s="670">
        <f>IFERROR(VLOOKUP(A848,Boleta1_0!$K$5:$K$234,1,0),1)</f>
        <v>1</v>
      </c>
      <c r="H848" s="670">
        <f>IFERROR(VLOOKUP(A848,'Servicios Públicos1_0'!$K$5:$K$233,1,0),1)</f>
        <v>1</v>
      </c>
      <c r="I848" s="670">
        <f>IFERROR(VLOOKUP(A848,'Nota de Débito1_0'!$K$5:$K$234,1,0),1)</f>
        <v>1</v>
      </c>
      <c r="J848" s="670">
        <f>IFERROR(VLOOKUP(A848,'Nota de Crédito1_0'!$K$5:$K$234,1,0),1)</f>
        <v>1</v>
      </c>
      <c r="K848" s="670">
        <f>IFERROR(VLOOKUP(A848,Retenciones1_0!$K$5:$K$234,1,0),1)</f>
        <v>1</v>
      </c>
      <c r="L848" s="670">
        <f>IFERROR(VLOOKUP(A848,Percepciones1_0!$K$5:$K$234,1,0),1)</f>
        <v>1</v>
      </c>
      <c r="M848" s="670">
        <f>IFERROR(VLOOKUP(A848,Guía1_0!$K$5:$K$235,1,0),1)</f>
        <v>1</v>
      </c>
      <c r="N848" s="670">
        <f>IFERROR(VLOOKUP(A848,'Resumen Diario1_1'!$K$5:$K$233,1,0),1)</f>
        <v>1</v>
      </c>
      <c r="O848" s="670">
        <f>IFERROR(VLOOKUP(A848,'Comunicación de Baja1_0'!$K$5:$K$233,1,0),1)</f>
        <v>1</v>
      </c>
      <c r="P848" s="670">
        <f>IFERROR(VLOOKUP(A848,'Resumen de reversiones1_0'!$K$5:$K$1000,1,0),1)</f>
        <v>1</v>
      </c>
      <c r="Q848" s="1404">
        <f>IFERROR(VLOOKUP(A848,Factura2_0!$N$5:$N$1045,1,0),1)</f>
        <v>1</v>
      </c>
      <c r="R848" s="670">
        <f>IFERROR(VLOOKUP($A848,Boleta2_0!$N$5:$N$1106,1,0),1)</f>
        <v>1</v>
      </c>
      <c r="S848" s="1404">
        <f>IFERROR(VLOOKUP($A848,'Servicios Públicos2_0'!$N$5:$N$405,1,0),1)</f>
        <v>1</v>
      </c>
      <c r="T848" s="670">
        <f>IFERROR(VLOOKUP($A848,NotaCredito2_0!$N$5:$N$256,1,0),1)</f>
        <v>1</v>
      </c>
      <c r="U848" s="670">
        <f>IFERROR(VLOOKUP($A848,NotaDebito2_0!$N$5:$N$253,1,0),1)</f>
        <v>1</v>
      </c>
      <c r="V848" s="670">
        <f>IFERROR(VLOOKUP($A848,General!$C$5:$C$233,1,0),1)</f>
        <v>1</v>
      </c>
      <c r="W848" s="670">
        <f>IFERROR(VLOOKUP($A848,Firma!$H$5:$H$233,1,0),1)</f>
        <v>1</v>
      </c>
      <c r="X848" s="425" t="s">
        <v>1580</v>
      </c>
      <c r="Y848" s="1477" t="str">
        <f t="shared" si="13"/>
        <v/>
      </c>
    </row>
    <row r="849" spans="1:25" customFormat="1">
      <c r="A849" s="1439" t="s">
        <v>1578</v>
      </c>
      <c r="B849" s="1425" t="s">
        <v>1577</v>
      </c>
      <c r="C849" s="1425"/>
      <c r="D849" s="1425"/>
      <c r="E849" s="579"/>
      <c r="F849" s="670" t="str">
        <f>IFERROR(VLOOKUP(A849,Factura1_0!$K$5:$K$234,1,0),"1")</f>
        <v>1</v>
      </c>
      <c r="G849" s="670">
        <f>IFERROR(VLOOKUP(A849,Boleta1_0!$K$5:$K$234,1,0),1)</f>
        <v>1</v>
      </c>
      <c r="H849" s="670">
        <f>IFERROR(VLOOKUP(A849,'Servicios Públicos1_0'!$K$5:$K$233,1,0),1)</f>
        <v>1</v>
      </c>
      <c r="I849" s="670">
        <f>IFERROR(VLOOKUP(A849,'Nota de Débito1_0'!$K$5:$K$234,1,0),1)</f>
        <v>1</v>
      </c>
      <c r="J849" s="670">
        <f>IFERROR(VLOOKUP(A849,'Nota de Crédito1_0'!$K$5:$K$234,1,0),1)</f>
        <v>1</v>
      </c>
      <c r="K849" s="670">
        <f>IFERROR(VLOOKUP(A849,Retenciones1_0!$K$5:$K$234,1,0),1)</f>
        <v>1</v>
      </c>
      <c r="L849" s="670">
        <f>IFERROR(VLOOKUP(A849,Percepciones1_0!$K$5:$K$234,1,0),1)</f>
        <v>1</v>
      </c>
      <c r="M849" s="670">
        <f>IFERROR(VLOOKUP(A849,Guía1_0!$K$5:$K$235,1,0),1)</f>
        <v>1</v>
      </c>
      <c r="N849" s="670">
        <f>IFERROR(VLOOKUP(A849,'Resumen Diario1_1'!$K$5:$K$233,1,0),1)</f>
        <v>1</v>
      </c>
      <c r="O849" s="670">
        <f>IFERROR(VLOOKUP(A849,'Comunicación de Baja1_0'!$K$5:$K$233,1,0),1)</f>
        <v>1</v>
      </c>
      <c r="P849" s="670">
        <f>IFERROR(VLOOKUP(A849,'Resumen de reversiones1_0'!$K$5:$K$1000,1,0),1)</f>
        <v>1</v>
      </c>
      <c r="Q849" s="1404">
        <f>IFERROR(VLOOKUP(A849,Factura2_0!$N$5:$N$1045,1,0),1)</f>
        <v>1</v>
      </c>
      <c r="R849" s="670">
        <f>IFERROR(VLOOKUP($A849,Boleta2_0!$N$5:$N$1106,1,0),1)</f>
        <v>1</v>
      </c>
      <c r="S849" s="1404">
        <f>IFERROR(VLOOKUP($A849,'Servicios Públicos2_0'!$N$5:$N$405,1,0),1)</f>
        <v>1</v>
      </c>
      <c r="T849" s="670">
        <f>IFERROR(VLOOKUP($A849,NotaCredito2_0!$N$5:$N$256,1,0),1)</f>
        <v>1</v>
      </c>
      <c r="U849" s="670">
        <f>IFERROR(VLOOKUP($A849,NotaDebito2_0!$N$5:$N$253,1,0),1)</f>
        <v>1</v>
      </c>
      <c r="V849" s="670">
        <f>IFERROR(VLOOKUP($A849,General!$C$5:$C$233,1,0),1)</f>
        <v>1</v>
      </c>
      <c r="W849" s="670">
        <f>IFERROR(VLOOKUP($A849,Firma!$H$5:$H$233,1,0),1)</f>
        <v>1</v>
      </c>
      <c r="X849" s="425" t="s">
        <v>1578</v>
      </c>
      <c r="Y849" s="1477" t="str">
        <f t="shared" si="13"/>
        <v/>
      </c>
    </row>
    <row r="850" spans="1:25" customFormat="1">
      <c r="A850" s="1439" t="s">
        <v>1576</v>
      </c>
      <c r="B850" s="1425" t="s">
        <v>1575</v>
      </c>
      <c r="C850" s="1425"/>
      <c r="D850" s="1425"/>
      <c r="E850" s="579"/>
      <c r="F850" s="670" t="str">
        <f>IFERROR(VLOOKUP(A850,Factura1_0!$K$5:$K$234,1,0),"1")</f>
        <v>1</v>
      </c>
      <c r="G850" s="670">
        <f>IFERROR(VLOOKUP(A850,Boleta1_0!$K$5:$K$234,1,0),1)</f>
        <v>1</v>
      </c>
      <c r="H850" s="670">
        <f>IFERROR(VLOOKUP(A850,'Servicios Públicos1_0'!$K$5:$K$233,1,0),1)</f>
        <v>1</v>
      </c>
      <c r="I850" s="670">
        <f>IFERROR(VLOOKUP(A850,'Nota de Débito1_0'!$K$5:$K$234,1,0),1)</f>
        <v>1</v>
      </c>
      <c r="J850" s="670">
        <f>IFERROR(VLOOKUP(A850,'Nota de Crédito1_0'!$K$5:$K$234,1,0),1)</f>
        <v>1</v>
      </c>
      <c r="K850" s="670">
        <f>IFERROR(VLOOKUP(A850,Retenciones1_0!$K$5:$K$234,1,0),1)</f>
        <v>1</v>
      </c>
      <c r="L850" s="670">
        <f>IFERROR(VLOOKUP(A850,Percepciones1_0!$K$5:$K$234,1,0),1)</f>
        <v>1</v>
      </c>
      <c r="M850" s="670">
        <f>IFERROR(VLOOKUP(A850,Guía1_0!$K$5:$K$235,1,0),1)</f>
        <v>1</v>
      </c>
      <c r="N850" s="670">
        <f>IFERROR(VLOOKUP(A850,'Resumen Diario1_1'!$K$5:$K$233,1,0),1)</f>
        <v>1</v>
      </c>
      <c r="O850" s="670">
        <f>IFERROR(VLOOKUP(A850,'Comunicación de Baja1_0'!$K$5:$K$233,1,0),1)</f>
        <v>1</v>
      </c>
      <c r="P850" s="670">
        <f>IFERROR(VLOOKUP(A850,'Resumen de reversiones1_0'!$K$5:$K$1000,1,0),1)</f>
        <v>1</v>
      </c>
      <c r="Q850" s="1404">
        <f>IFERROR(VLOOKUP(A850,Factura2_0!$N$5:$N$1045,1,0),1)</f>
        <v>1</v>
      </c>
      <c r="R850" s="670">
        <f>IFERROR(VLOOKUP($A850,Boleta2_0!$N$5:$N$1106,1,0),1)</f>
        <v>1</v>
      </c>
      <c r="S850" s="1404">
        <f>IFERROR(VLOOKUP($A850,'Servicios Públicos2_0'!$N$5:$N$405,1,0),1)</f>
        <v>1</v>
      </c>
      <c r="T850" s="670">
        <f>IFERROR(VLOOKUP($A850,NotaCredito2_0!$N$5:$N$256,1,0),1)</f>
        <v>1</v>
      </c>
      <c r="U850" s="670">
        <f>IFERROR(VLOOKUP($A850,NotaDebito2_0!$N$5:$N$253,1,0),1)</f>
        <v>1</v>
      </c>
      <c r="V850" s="670">
        <f>IFERROR(VLOOKUP($A850,General!$C$5:$C$233,1,0),1)</f>
        <v>1</v>
      </c>
      <c r="W850" s="670">
        <f>IFERROR(VLOOKUP($A850,Firma!$H$5:$H$233,1,0),1)</f>
        <v>1</v>
      </c>
      <c r="X850" s="425" t="s">
        <v>1576</v>
      </c>
      <c r="Y850" s="1477" t="str">
        <f t="shared" si="13"/>
        <v/>
      </c>
    </row>
    <row r="851" spans="1:25" customFormat="1">
      <c r="A851" s="1439" t="s">
        <v>1574</v>
      </c>
      <c r="B851" s="1425" t="s">
        <v>1183</v>
      </c>
      <c r="C851" s="1425"/>
      <c r="D851" s="1425"/>
      <c r="E851" s="579"/>
      <c r="F851" s="670" t="str">
        <f>IFERROR(VLOOKUP(A851,Factura1_0!$K$5:$K$234,1,0),"1")</f>
        <v>1</v>
      </c>
      <c r="G851" s="670">
        <f>IFERROR(VLOOKUP(A851,Boleta1_0!$K$5:$K$234,1,0),1)</f>
        <v>1</v>
      </c>
      <c r="H851" s="670">
        <f>IFERROR(VLOOKUP(A851,'Servicios Públicos1_0'!$K$5:$K$233,1,0),1)</f>
        <v>1</v>
      </c>
      <c r="I851" s="670">
        <f>IFERROR(VLOOKUP(A851,'Nota de Débito1_0'!$K$5:$K$234,1,0),1)</f>
        <v>1</v>
      </c>
      <c r="J851" s="670">
        <f>IFERROR(VLOOKUP(A851,'Nota de Crédito1_0'!$K$5:$K$234,1,0),1)</f>
        <v>1</v>
      </c>
      <c r="K851" s="670">
        <f>IFERROR(VLOOKUP(A851,Retenciones1_0!$K$5:$K$234,1,0),1)</f>
        <v>1</v>
      </c>
      <c r="L851" s="670">
        <f>IFERROR(VLOOKUP(A851,Percepciones1_0!$K$5:$K$234,1,0),1)</f>
        <v>1</v>
      </c>
      <c r="M851" s="670">
        <f>IFERROR(VLOOKUP(A851,Guía1_0!$K$5:$K$235,1,0),1)</f>
        <v>1</v>
      </c>
      <c r="N851" s="670">
        <f>IFERROR(VLOOKUP(A851,'Resumen Diario1_1'!$K$5:$K$233,1,0),1)</f>
        <v>1</v>
      </c>
      <c r="O851" s="670">
        <f>IFERROR(VLOOKUP(A851,'Comunicación de Baja1_0'!$K$5:$K$233,1,0),1)</f>
        <v>1</v>
      </c>
      <c r="P851" s="670">
        <f>IFERROR(VLOOKUP(A851,'Resumen de reversiones1_0'!$K$5:$K$1000,1,0),1)</f>
        <v>1</v>
      </c>
      <c r="Q851" s="1404">
        <f>IFERROR(VLOOKUP(A851,Factura2_0!$N$5:$N$1045,1,0),1)</f>
        <v>1</v>
      </c>
      <c r="R851" s="670">
        <f>IFERROR(VLOOKUP($A851,Boleta2_0!$N$5:$N$1106,1,0),1)</f>
        <v>1</v>
      </c>
      <c r="S851" s="1404">
        <f>IFERROR(VLOOKUP($A851,'Servicios Públicos2_0'!$N$5:$N$405,1,0),1)</f>
        <v>1</v>
      </c>
      <c r="T851" s="670">
        <f>IFERROR(VLOOKUP($A851,NotaCredito2_0!$N$5:$N$256,1,0),1)</f>
        <v>1</v>
      </c>
      <c r="U851" s="670">
        <f>IFERROR(VLOOKUP($A851,NotaDebito2_0!$N$5:$N$253,1,0),1)</f>
        <v>1</v>
      </c>
      <c r="V851" s="670">
        <f>IFERROR(VLOOKUP($A851,General!$C$5:$C$233,1,0),1)</f>
        <v>1</v>
      </c>
      <c r="W851" s="670">
        <f>IFERROR(VLOOKUP($A851,Firma!$H$5:$H$233,1,0),1)</f>
        <v>1</v>
      </c>
      <c r="X851" s="425" t="s">
        <v>1574</v>
      </c>
      <c r="Y851" s="1477" t="str">
        <f t="shared" si="13"/>
        <v/>
      </c>
    </row>
    <row r="852" spans="1:25" customFormat="1">
      <c r="A852" s="1439" t="s">
        <v>1573</v>
      </c>
      <c r="B852" s="1425" t="s">
        <v>1572</v>
      </c>
      <c r="C852" s="1425"/>
      <c r="D852" s="1425"/>
      <c r="E852" s="579"/>
      <c r="F852" s="670" t="str">
        <f>IFERROR(VLOOKUP(A852,Factura1_0!$K$5:$K$234,1,0),"1")</f>
        <v>1</v>
      </c>
      <c r="G852" s="670">
        <f>IFERROR(VLOOKUP(A852,Boleta1_0!$K$5:$K$234,1,0),1)</f>
        <v>1</v>
      </c>
      <c r="H852" s="670">
        <f>IFERROR(VLOOKUP(A852,'Servicios Públicos1_0'!$K$5:$K$233,1,0),1)</f>
        <v>1</v>
      </c>
      <c r="I852" s="670">
        <f>IFERROR(VLOOKUP(A852,'Nota de Débito1_0'!$K$5:$K$234,1,0),1)</f>
        <v>1</v>
      </c>
      <c r="J852" s="670">
        <f>IFERROR(VLOOKUP(A852,'Nota de Crédito1_0'!$K$5:$K$234,1,0),1)</f>
        <v>1</v>
      </c>
      <c r="K852" s="670">
        <f>IFERROR(VLOOKUP(A852,Retenciones1_0!$K$5:$K$234,1,0),1)</f>
        <v>1</v>
      </c>
      <c r="L852" s="670">
        <f>IFERROR(VLOOKUP(A852,Percepciones1_0!$K$5:$K$234,1,0),1)</f>
        <v>1</v>
      </c>
      <c r="M852" s="670">
        <f>IFERROR(VLOOKUP(A852,Guía1_0!$K$5:$K$235,1,0),1)</f>
        <v>1</v>
      </c>
      <c r="N852" s="670">
        <f>IFERROR(VLOOKUP(A852,'Resumen Diario1_1'!$K$5:$K$233,1,0),1)</f>
        <v>1</v>
      </c>
      <c r="O852" s="670">
        <f>IFERROR(VLOOKUP(A852,'Comunicación de Baja1_0'!$K$5:$K$233,1,0),1)</f>
        <v>1</v>
      </c>
      <c r="P852" s="670">
        <f>IFERROR(VLOOKUP(A852,'Resumen de reversiones1_0'!$K$5:$K$1000,1,0),1)</f>
        <v>1</v>
      </c>
      <c r="Q852" s="1404">
        <f>IFERROR(VLOOKUP(A852,Factura2_0!$N$5:$N$1045,1,0),1)</f>
        <v>1</v>
      </c>
      <c r="R852" s="670">
        <f>IFERROR(VLOOKUP($A852,Boleta2_0!$N$5:$N$1106,1,0),1)</f>
        <v>1</v>
      </c>
      <c r="S852" s="1404">
        <f>IFERROR(VLOOKUP($A852,'Servicios Públicos2_0'!$N$5:$N$405,1,0),1)</f>
        <v>1</v>
      </c>
      <c r="T852" s="670">
        <f>IFERROR(VLOOKUP($A852,NotaCredito2_0!$N$5:$N$256,1,0),1)</f>
        <v>1</v>
      </c>
      <c r="U852" s="670">
        <f>IFERROR(VLOOKUP($A852,NotaDebito2_0!$N$5:$N$253,1,0),1)</f>
        <v>1</v>
      </c>
      <c r="V852" s="670">
        <f>IFERROR(VLOOKUP($A852,General!$C$5:$C$233,1,0),1)</f>
        <v>1</v>
      </c>
      <c r="W852" s="670">
        <f>IFERROR(VLOOKUP($A852,Firma!$H$5:$H$233,1,0),1)</f>
        <v>1</v>
      </c>
      <c r="X852" s="425" t="s">
        <v>1573</v>
      </c>
      <c r="Y852" s="1477" t="str">
        <f t="shared" si="13"/>
        <v/>
      </c>
    </row>
    <row r="853" spans="1:25" customFormat="1">
      <c r="A853" s="1439" t="s">
        <v>1571</v>
      </c>
      <c r="B853" s="1425" t="s">
        <v>1570</v>
      </c>
      <c r="C853" s="1425"/>
      <c r="D853" s="1425"/>
      <c r="E853" s="579"/>
      <c r="F853" s="670" t="str">
        <f>IFERROR(VLOOKUP(A853,Factura1_0!$K$5:$K$234,1,0),"1")</f>
        <v>1</v>
      </c>
      <c r="G853" s="670">
        <f>IFERROR(VLOOKUP(A853,Boleta1_0!$K$5:$K$234,1,0),1)</f>
        <v>1</v>
      </c>
      <c r="H853" s="670">
        <f>IFERROR(VLOOKUP(A853,'Servicios Públicos1_0'!$K$5:$K$233,1,0),1)</f>
        <v>1</v>
      </c>
      <c r="I853" s="670">
        <f>IFERROR(VLOOKUP(A853,'Nota de Débito1_0'!$K$5:$K$234,1,0),1)</f>
        <v>1</v>
      </c>
      <c r="J853" s="670">
        <f>IFERROR(VLOOKUP(A853,'Nota de Crédito1_0'!$K$5:$K$234,1,0),1)</f>
        <v>1</v>
      </c>
      <c r="K853" s="670">
        <f>IFERROR(VLOOKUP(A853,Retenciones1_0!$K$5:$K$234,1,0),1)</f>
        <v>1</v>
      </c>
      <c r="L853" s="670">
        <f>IFERROR(VLOOKUP(A853,Percepciones1_0!$K$5:$K$234,1,0),1)</f>
        <v>1</v>
      </c>
      <c r="M853" s="670">
        <f>IFERROR(VLOOKUP(A853,Guía1_0!$K$5:$K$235,1,0),1)</f>
        <v>1</v>
      </c>
      <c r="N853" s="670">
        <f>IFERROR(VLOOKUP(A853,'Resumen Diario1_1'!$K$5:$K$233,1,0),1)</f>
        <v>1</v>
      </c>
      <c r="O853" s="670">
        <f>IFERROR(VLOOKUP(A853,'Comunicación de Baja1_0'!$K$5:$K$233,1,0),1)</f>
        <v>1</v>
      </c>
      <c r="P853" s="670">
        <f>IFERROR(VLOOKUP(A853,'Resumen de reversiones1_0'!$K$5:$K$1000,1,0),1)</f>
        <v>1</v>
      </c>
      <c r="Q853" s="1404">
        <f>IFERROR(VLOOKUP(A853,Factura2_0!$N$5:$N$1045,1,0),1)</f>
        <v>1</v>
      </c>
      <c r="R853" s="670">
        <f>IFERROR(VLOOKUP($A853,Boleta2_0!$N$5:$N$1106,1,0),1)</f>
        <v>1</v>
      </c>
      <c r="S853" s="1404">
        <f>IFERROR(VLOOKUP($A853,'Servicios Públicos2_0'!$N$5:$N$405,1,0),1)</f>
        <v>1</v>
      </c>
      <c r="T853" s="670">
        <f>IFERROR(VLOOKUP($A853,NotaCredito2_0!$N$5:$N$256,1,0),1)</f>
        <v>1</v>
      </c>
      <c r="U853" s="670">
        <f>IFERROR(VLOOKUP($A853,NotaDebito2_0!$N$5:$N$253,1,0),1)</f>
        <v>1</v>
      </c>
      <c r="V853" s="670">
        <f>IFERROR(VLOOKUP($A853,General!$C$5:$C$233,1,0),1)</f>
        <v>1</v>
      </c>
      <c r="W853" s="670">
        <f>IFERROR(VLOOKUP($A853,Firma!$H$5:$H$233,1,0),1)</f>
        <v>1</v>
      </c>
      <c r="X853" s="425" t="s">
        <v>1571</v>
      </c>
      <c r="Y853" s="1477" t="str">
        <f t="shared" si="13"/>
        <v/>
      </c>
    </row>
    <row r="854" spans="1:25" customFormat="1">
      <c r="A854" s="1439" t="s">
        <v>1569</v>
      </c>
      <c r="B854" s="1425" t="s">
        <v>1568</v>
      </c>
      <c r="C854" s="1425"/>
      <c r="D854" s="1425"/>
      <c r="E854" s="579"/>
      <c r="F854" s="670" t="str">
        <f>IFERROR(VLOOKUP(A854,Factura1_0!$K$5:$K$234,1,0),"1")</f>
        <v>1</v>
      </c>
      <c r="G854" s="670">
        <f>IFERROR(VLOOKUP(A854,Boleta1_0!$K$5:$K$234,1,0),1)</f>
        <v>1</v>
      </c>
      <c r="H854" s="670">
        <f>IFERROR(VLOOKUP(A854,'Servicios Públicos1_0'!$K$5:$K$233,1,0),1)</f>
        <v>1</v>
      </c>
      <c r="I854" s="670">
        <f>IFERROR(VLOOKUP(A854,'Nota de Débito1_0'!$K$5:$K$234,1,0),1)</f>
        <v>1</v>
      </c>
      <c r="J854" s="670">
        <f>IFERROR(VLOOKUP(A854,'Nota de Crédito1_0'!$K$5:$K$234,1,0),1)</f>
        <v>1</v>
      </c>
      <c r="K854" s="670">
        <f>IFERROR(VLOOKUP(A854,Retenciones1_0!$K$5:$K$234,1,0),1)</f>
        <v>1</v>
      </c>
      <c r="L854" s="670">
        <f>IFERROR(VLOOKUP(A854,Percepciones1_0!$K$5:$K$234,1,0),1)</f>
        <v>1</v>
      </c>
      <c r="M854" s="670">
        <f>IFERROR(VLOOKUP(A854,Guía1_0!$K$5:$K$235,1,0),1)</f>
        <v>1</v>
      </c>
      <c r="N854" s="670">
        <f>IFERROR(VLOOKUP(A854,'Resumen Diario1_1'!$K$5:$K$233,1,0),1)</f>
        <v>1</v>
      </c>
      <c r="O854" s="670">
        <f>IFERROR(VLOOKUP(A854,'Comunicación de Baja1_0'!$K$5:$K$233,1,0),1)</f>
        <v>1</v>
      </c>
      <c r="P854" s="670">
        <f>IFERROR(VLOOKUP(A854,'Resumen de reversiones1_0'!$K$5:$K$1000,1,0),1)</f>
        <v>1</v>
      </c>
      <c r="Q854" s="1404">
        <f>IFERROR(VLOOKUP(A854,Factura2_0!$N$5:$N$1045,1,0),1)</f>
        <v>1</v>
      </c>
      <c r="R854" s="670">
        <f>IFERROR(VLOOKUP($A854,Boleta2_0!$N$5:$N$1106,1,0),1)</f>
        <v>1</v>
      </c>
      <c r="S854" s="1404">
        <f>IFERROR(VLOOKUP($A854,'Servicios Públicos2_0'!$N$5:$N$405,1,0),1)</f>
        <v>1</v>
      </c>
      <c r="T854" s="670">
        <f>IFERROR(VLOOKUP($A854,NotaCredito2_0!$N$5:$N$256,1,0),1)</f>
        <v>1</v>
      </c>
      <c r="U854" s="670">
        <f>IFERROR(VLOOKUP($A854,NotaDebito2_0!$N$5:$N$253,1,0),1)</f>
        <v>1</v>
      </c>
      <c r="V854" s="670">
        <f>IFERROR(VLOOKUP($A854,General!$C$5:$C$233,1,0),1)</f>
        <v>1</v>
      </c>
      <c r="W854" s="670">
        <f>IFERROR(VLOOKUP($A854,Firma!$H$5:$H$233,1,0),1)</f>
        <v>1</v>
      </c>
      <c r="X854" s="425" t="s">
        <v>1569</v>
      </c>
      <c r="Y854" s="1477" t="str">
        <f t="shared" si="13"/>
        <v/>
      </c>
    </row>
    <row r="855" spans="1:25" customFormat="1">
      <c r="A855" s="1439" t="s">
        <v>1567</v>
      </c>
      <c r="B855" s="1425" t="s">
        <v>1566</v>
      </c>
      <c r="C855" s="1425"/>
      <c r="D855" s="1425"/>
      <c r="E855" s="579"/>
      <c r="F855" s="670" t="str">
        <f>IFERROR(VLOOKUP(A855,Factura1_0!$K$5:$K$234,1,0),"1")</f>
        <v>1</v>
      </c>
      <c r="G855" s="670">
        <f>IFERROR(VLOOKUP(A855,Boleta1_0!$K$5:$K$234,1,0),1)</f>
        <v>1</v>
      </c>
      <c r="H855" s="670">
        <f>IFERROR(VLOOKUP(A855,'Servicios Públicos1_0'!$K$5:$K$233,1,0),1)</f>
        <v>1</v>
      </c>
      <c r="I855" s="670">
        <f>IFERROR(VLOOKUP(A855,'Nota de Débito1_0'!$K$5:$K$234,1,0),1)</f>
        <v>1</v>
      </c>
      <c r="J855" s="670">
        <f>IFERROR(VLOOKUP(A855,'Nota de Crédito1_0'!$K$5:$K$234,1,0),1)</f>
        <v>1</v>
      </c>
      <c r="K855" s="670">
        <f>IFERROR(VLOOKUP(A855,Retenciones1_0!$K$5:$K$234,1,0),1)</f>
        <v>1</v>
      </c>
      <c r="L855" s="670">
        <f>IFERROR(VLOOKUP(A855,Percepciones1_0!$K$5:$K$234,1,0),1)</f>
        <v>1</v>
      </c>
      <c r="M855" s="670">
        <f>IFERROR(VLOOKUP(A855,Guía1_0!$K$5:$K$235,1,0),1)</f>
        <v>1</v>
      </c>
      <c r="N855" s="670">
        <f>IFERROR(VLOOKUP(A855,'Resumen Diario1_1'!$K$5:$K$233,1,0),1)</f>
        <v>1</v>
      </c>
      <c r="O855" s="670">
        <f>IFERROR(VLOOKUP(A855,'Comunicación de Baja1_0'!$K$5:$K$233,1,0),1)</f>
        <v>1</v>
      </c>
      <c r="P855" s="670">
        <f>IFERROR(VLOOKUP(A855,'Resumen de reversiones1_0'!$K$5:$K$1000,1,0),1)</f>
        <v>1</v>
      </c>
      <c r="Q855" s="1404">
        <f>IFERROR(VLOOKUP(A855,Factura2_0!$N$5:$N$1045,1,0),1)</f>
        <v>1</v>
      </c>
      <c r="R855" s="670">
        <f>IFERROR(VLOOKUP($A855,Boleta2_0!$N$5:$N$1106,1,0),1)</f>
        <v>1</v>
      </c>
      <c r="S855" s="1404">
        <f>IFERROR(VLOOKUP($A855,'Servicios Públicos2_0'!$N$5:$N$405,1,0),1)</f>
        <v>1</v>
      </c>
      <c r="T855" s="670">
        <f>IFERROR(VLOOKUP($A855,NotaCredito2_0!$N$5:$N$256,1,0),1)</f>
        <v>1</v>
      </c>
      <c r="U855" s="670">
        <f>IFERROR(VLOOKUP($A855,NotaDebito2_0!$N$5:$N$253,1,0),1)</f>
        <v>1</v>
      </c>
      <c r="V855" s="670">
        <f>IFERROR(VLOOKUP($A855,General!$C$5:$C$233,1,0),1)</f>
        <v>1</v>
      </c>
      <c r="W855" s="670">
        <f>IFERROR(VLOOKUP($A855,Firma!$H$5:$H$233,1,0),1)</f>
        <v>1</v>
      </c>
      <c r="X855" s="425" t="s">
        <v>1567</v>
      </c>
      <c r="Y855" s="1477" t="str">
        <f t="shared" si="13"/>
        <v/>
      </c>
    </row>
    <row r="856" spans="1:25" customFormat="1">
      <c r="A856" s="1439" t="s">
        <v>1565</v>
      </c>
      <c r="B856" s="1425" t="s">
        <v>1564</v>
      </c>
      <c r="C856" s="1425"/>
      <c r="D856" s="1425"/>
      <c r="E856" s="579"/>
      <c r="F856" s="670" t="str">
        <f>IFERROR(VLOOKUP(A856,Factura1_0!$K$5:$K$234,1,0),"1")</f>
        <v>1</v>
      </c>
      <c r="G856" s="670">
        <f>IFERROR(VLOOKUP(A856,Boleta1_0!$K$5:$K$234,1,0),1)</f>
        <v>1</v>
      </c>
      <c r="H856" s="670">
        <f>IFERROR(VLOOKUP(A856,'Servicios Públicos1_0'!$K$5:$K$233,1,0),1)</f>
        <v>1</v>
      </c>
      <c r="I856" s="670">
        <f>IFERROR(VLOOKUP(A856,'Nota de Débito1_0'!$K$5:$K$234,1,0),1)</f>
        <v>1</v>
      </c>
      <c r="J856" s="670">
        <f>IFERROR(VLOOKUP(A856,'Nota de Crédito1_0'!$K$5:$K$234,1,0),1)</f>
        <v>1</v>
      </c>
      <c r="K856" s="670">
        <f>IFERROR(VLOOKUP(A856,Retenciones1_0!$K$5:$K$234,1,0),1)</f>
        <v>1</v>
      </c>
      <c r="L856" s="670">
        <f>IFERROR(VLOOKUP(A856,Percepciones1_0!$K$5:$K$234,1,0),1)</f>
        <v>1</v>
      </c>
      <c r="M856" s="670">
        <f>IFERROR(VLOOKUP(A856,Guía1_0!$K$5:$K$235,1,0),1)</f>
        <v>1</v>
      </c>
      <c r="N856" s="670">
        <f>IFERROR(VLOOKUP(A856,'Resumen Diario1_1'!$K$5:$K$233,1,0),1)</f>
        <v>1</v>
      </c>
      <c r="O856" s="670">
        <f>IFERROR(VLOOKUP(A856,'Comunicación de Baja1_0'!$K$5:$K$233,1,0),1)</f>
        <v>1</v>
      </c>
      <c r="P856" s="670">
        <f>IFERROR(VLOOKUP(A856,'Resumen de reversiones1_0'!$K$5:$K$1000,1,0),1)</f>
        <v>1</v>
      </c>
      <c r="Q856" s="1404">
        <f>IFERROR(VLOOKUP(A856,Factura2_0!$N$5:$N$1045,1,0),1)</f>
        <v>1</v>
      </c>
      <c r="R856" s="670">
        <f>IFERROR(VLOOKUP($A856,Boleta2_0!$N$5:$N$1106,1,0),1)</f>
        <v>1</v>
      </c>
      <c r="S856" s="1404">
        <f>IFERROR(VLOOKUP($A856,'Servicios Públicos2_0'!$N$5:$N$405,1,0),1)</f>
        <v>1</v>
      </c>
      <c r="T856" s="670">
        <f>IFERROR(VLOOKUP($A856,NotaCredito2_0!$N$5:$N$256,1,0),1)</f>
        <v>1</v>
      </c>
      <c r="U856" s="670">
        <f>IFERROR(VLOOKUP($A856,NotaDebito2_0!$N$5:$N$253,1,0),1)</f>
        <v>1</v>
      </c>
      <c r="V856" s="670">
        <f>IFERROR(VLOOKUP($A856,General!$C$5:$C$233,1,0),1)</f>
        <v>1</v>
      </c>
      <c r="W856" s="670">
        <f>IFERROR(VLOOKUP($A856,Firma!$H$5:$H$233,1,0),1)</f>
        <v>1</v>
      </c>
      <c r="X856" s="425" t="s">
        <v>1565</v>
      </c>
      <c r="Y856" s="1477" t="str">
        <f t="shared" si="13"/>
        <v/>
      </c>
    </row>
    <row r="857" spans="1:25" customFormat="1">
      <c r="A857" s="1439" t="s">
        <v>1563</v>
      </c>
      <c r="B857" s="1425" t="s">
        <v>1562</v>
      </c>
      <c r="C857" s="1425"/>
      <c r="D857" s="1425"/>
      <c r="E857" s="579"/>
      <c r="F857" s="670" t="str">
        <f>IFERROR(VLOOKUP(A857,Factura1_0!$K$5:$K$234,1,0),"1")</f>
        <v>1</v>
      </c>
      <c r="G857" s="670">
        <f>IFERROR(VLOOKUP(A857,Boleta1_0!$K$5:$K$234,1,0),1)</f>
        <v>1</v>
      </c>
      <c r="H857" s="670">
        <f>IFERROR(VLOOKUP(A857,'Servicios Públicos1_0'!$K$5:$K$233,1,0),1)</f>
        <v>1</v>
      </c>
      <c r="I857" s="670">
        <f>IFERROR(VLOOKUP(A857,'Nota de Débito1_0'!$K$5:$K$234,1,0),1)</f>
        <v>1</v>
      </c>
      <c r="J857" s="670">
        <f>IFERROR(VLOOKUP(A857,'Nota de Crédito1_0'!$K$5:$K$234,1,0),1)</f>
        <v>1</v>
      </c>
      <c r="K857" s="670">
        <f>IFERROR(VLOOKUP(A857,Retenciones1_0!$K$5:$K$234,1,0),1)</f>
        <v>1</v>
      </c>
      <c r="L857" s="670">
        <f>IFERROR(VLOOKUP(A857,Percepciones1_0!$K$5:$K$234,1,0),1)</f>
        <v>1</v>
      </c>
      <c r="M857" s="670">
        <f>IFERROR(VLOOKUP(A857,Guía1_0!$K$5:$K$235,1,0),1)</f>
        <v>1</v>
      </c>
      <c r="N857" s="670">
        <f>IFERROR(VLOOKUP(A857,'Resumen Diario1_1'!$K$5:$K$233,1,0),1)</f>
        <v>1</v>
      </c>
      <c r="O857" s="670">
        <f>IFERROR(VLOOKUP(A857,'Comunicación de Baja1_0'!$K$5:$K$233,1,0),1)</f>
        <v>1</v>
      </c>
      <c r="P857" s="670">
        <f>IFERROR(VLOOKUP(A857,'Resumen de reversiones1_0'!$K$5:$K$1000,1,0),1)</f>
        <v>1</v>
      </c>
      <c r="Q857" s="1404">
        <f>IFERROR(VLOOKUP(A857,Factura2_0!$N$5:$N$1045,1,0),1)</f>
        <v>1</v>
      </c>
      <c r="R857" s="670">
        <f>IFERROR(VLOOKUP($A857,Boleta2_0!$N$5:$N$1106,1,0),1)</f>
        <v>1</v>
      </c>
      <c r="S857" s="1404">
        <f>IFERROR(VLOOKUP($A857,'Servicios Públicos2_0'!$N$5:$N$405,1,0),1)</f>
        <v>1</v>
      </c>
      <c r="T857" s="670">
        <f>IFERROR(VLOOKUP($A857,NotaCredito2_0!$N$5:$N$256,1,0),1)</f>
        <v>1</v>
      </c>
      <c r="U857" s="670">
        <f>IFERROR(VLOOKUP($A857,NotaDebito2_0!$N$5:$N$253,1,0),1)</f>
        <v>1</v>
      </c>
      <c r="V857" s="670">
        <f>IFERROR(VLOOKUP($A857,General!$C$5:$C$233,1,0),1)</f>
        <v>1</v>
      </c>
      <c r="W857" s="670">
        <f>IFERROR(VLOOKUP($A857,Firma!$H$5:$H$233,1,0),1)</f>
        <v>1</v>
      </c>
      <c r="X857" s="425" t="s">
        <v>1563</v>
      </c>
      <c r="Y857" s="1477" t="str">
        <f t="shared" si="13"/>
        <v/>
      </c>
    </row>
    <row r="858" spans="1:25" customFormat="1">
      <c r="A858" s="1439" t="s">
        <v>1561</v>
      </c>
      <c r="B858" s="1425" t="s">
        <v>1560</v>
      </c>
      <c r="C858" s="1425"/>
      <c r="D858" s="1425"/>
      <c r="E858" s="579"/>
      <c r="F858" s="670" t="str">
        <f>IFERROR(VLOOKUP(A858,Factura1_0!$K$5:$K$234,1,0),"1")</f>
        <v>1</v>
      </c>
      <c r="G858" s="670">
        <f>IFERROR(VLOOKUP(A858,Boleta1_0!$K$5:$K$234,1,0),1)</f>
        <v>1</v>
      </c>
      <c r="H858" s="670">
        <f>IFERROR(VLOOKUP(A858,'Servicios Públicos1_0'!$K$5:$K$233,1,0),1)</f>
        <v>1</v>
      </c>
      <c r="I858" s="670">
        <f>IFERROR(VLOOKUP(A858,'Nota de Débito1_0'!$K$5:$K$234,1,0),1)</f>
        <v>1</v>
      </c>
      <c r="J858" s="670">
        <f>IFERROR(VLOOKUP(A858,'Nota de Crédito1_0'!$K$5:$K$234,1,0),1)</f>
        <v>1</v>
      </c>
      <c r="K858" s="670">
        <f>IFERROR(VLOOKUP(A858,Retenciones1_0!$K$5:$K$234,1,0),1)</f>
        <v>1</v>
      </c>
      <c r="L858" s="670">
        <f>IFERROR(VLOOKUP(A858,Percepciones1_0!$K$5:$K$234,1,0),1)</f>
        <v>1</v>
      </c>
      <c r="M858" s="670">
        <f>IFERROR(VLOOKUP(A858,Guía1_0!$K$5:$K$235,1,0),1)</f>
        <v>1</v>
      </c>
      <c r="N858" s="670">
        <f>IFERROR(VLOOKUP(A858,'Resumen Diario1_1'!$K$5:$K$233,1,0),1)</f>
        <v>1</v>
      </c>
      <c r="O858" s="670">
        <f>IFERROR(VLOOKUP(A858,'Comunicación de Baja1_0'!$K$5:$K$233,1,0),1)</f>
        <v>1</v>
      </c>
      <c r="P858" s="670">
        <f>IFERROR(VLOOKUP(A858,'Resumen de reversiones1_0'!$K$5:$K$1000,1,0),1)</f>
        <v>1</v>
      </c>
      <c r="Q858" s="1404">
        <f>IFERROR(VLOOKUP(A858,Factura2_0!$N$5:$N$1045,1,0),1)</f>
        <v>1</v>
      </c>
      <c r="R858" s="670">
        <f>IFERROR(VLOOKUP($A858,Boleta2_0!$N$5:$N$1106,1,0),1)</f>
        <v>1</v>
      </c>
      <c r="S858" s="1404">
        <f>IFERROR(VLOOKUP($A858,'Servicios Públicos2_0'!$N$5:$N$405,1,0),1)</f>
        <v>1</v>
      </c>
      <c r="T858" s="670">
        <f>IFERROR(VLOOKUP($A858,NotaCredito2_0!$N$5:$N$256,1,0),1)</f>
        <v>1</v>
      </c>
      <c r="U858" s="670">
        <f>IFERROR(VLOOKUP($A858,NotaDebito2_0!$N$5:$N$253,1,0),1)</f>
        <v>1</v>
      </c>
      <c r="V858" s="670">
        <f>IFERROR(VLOOKUP($A858,General!$C$5:$C$233,1,0),1)</f>
        <v>1</v>
      </c>
      <c r="W858" s="670">
        <f>IFERROR(VLOOKUP($A858,Firma!$H$5:$H$233,1,0),1)</f>
        <v>1</v>
      </c>
      <c r="X858" s="425" t="s">
        <v>1561</v>
      </c>
      <c r="Y858" s="1477" t="str">
        <f t="shared" si="13"/>
        <v/>
      </c>
    </row>
    <row r="859" spans="1:25" customFormat="1">
      <c r="A859" s="1439" t="s">
        <v>1559</v>
      </c>
      <c r="B859" s="1425" t="s">
        <v>1558</v>
      </c>
      <c r="C859" s="1425"/>
      <c r="D859" s="1425"/>
      <c r="E859" s="579"/>
      <c r="F859" s="670" t="str">
        <f>IFERROR(VLOOKUP(A859,Factura1_0!$K$5:$K$234,1,0),"1")</f>
        <v>1</v>
      </c>
      <c r="G859" s="670">
        <f>IFERROR(VLOOKUP(A859,Boleta1_0!$K$5:$K$234,1,0),1)</f>
        <v>1</v>
      </c>
      <c r="H859" s="670">
        <f>IFERROR(VLOOKUP(A859,'Servicios Públicos1_0'!$K$5:$K$233,1,0),1)</f>
        <v>1</v>
      </c>
      <c r="I859" s="670">
        <f>IFERROR(VLOOKUP(A859,'Nota de Débito1_0'!$K$5:$K$234,1,0),1)</f>
        <v>1</v>
      </c>
      <c r="J859" s="670">
        <f>IFERROR(VLOOKUP(A859,'Nota de Crédito1_0'!$K$5:$K$234,1,0),1)</f>
        <v>1</v>
      </c>
      <c r="K859" s="670">
        <f>IFERROR(VLOOKUP(A859,Retenciones1_0!$K$5:$K$234,1,0),1)</f>
        <v>1</v>
      </c>
      <c r="L859" s="670">
        <f>IFERROR(VLOOKUP(A859,Percepciones1_0!$K$5:$K$234,1,0),1)</f>
        <v>1</v>
      </c>
      <c r="M859" s="670">
        <f>IFERROR(VLOOKUP(A859,Guía1_0!$K$5:$K$235,1,0),1)</f>
        <v>1</v>
      </c>
      <c r="N859" s="670">
        <f>IFERROR(VLOOKUP(A859,'Resumen Diario1_1'!$K$5:$K$233,1,0),1)</f>
        <v>1</v>
      </c>
      <c r="O859" s="670">
        <f>IFERROR(VLOOKUP(A859,'Comunicación de Baja1_0'!$K$5:$K$233,1,0),1)</f>
        <v>1</v>
      </c>
      <c r="P859" s="670">
        <f>IFERROR(VLOOKUP(A859,'Resumen de reversiones1_0'!$K$5:$K$1000,1,0),1)</f>
        <v>1</v>
      </c>
      <c r="Q859" s="1404">
        <f>IFERROR(VLOOKUP(A859,Factura2_0!$N$5:$N$1045,1,0),1)</f>
        <v>1</v>
      </c>
      <c r="R859" s="670">
        <f>IFERROR(VLOOKUP($A859,Boleta2_0!$N$5:$N$1106,1,0),1)</f>
        <v>1</v>
      </c>
      <c r="S859" s="1404">
        <f>IFERROR(VLOOKUP($A859,'Servicios Públicos2_0'!$N$5:$N$405,1,0),1)</f>
        <v>1</v>
      </c>
      <c r="T859" s="670">
        <f>IFERROR(VLOOKUP($A859,NotaCredito2_0!$N$5:$N$256,1,0),1)</f>
        <v>1</v>
      </c>
      <c r="U859" s="670">
        <f>IFERROR(VLOOKUP($A859,NotaDebito2_0!$N$5:$N$253,1,0),1)</f>
        <v>1</v>
      </c>
      <c r="V859" s="670">
        <f>IFERROR(VLOOKUP($A859,General!$C$5:$C$233,1,0),1)</f>
        <v>1</v>
      </c>
      <c r="W859" s="670">
        <f>IFERROR(VLOOKUP($A859,Firma!$H$5:$H$233,1,0),1)</f>
        <v>1</v>
      </c>
      <c r="X859" s="425" t="s">
        <v>1559</v>
      </c>
      <c r="Y859" s="1477" t="str">
        <f t="shared" si="13"/>
        <v/>
      </c>
    </row>
    <row r="860" spans="1:25" customFormat="1">
      <c r="A860" s="1439" t="s">
        <v>1557</v>
      </c>
      <c r="B860" s="1425" t="s">
        <v>1556</v>
      </c>
      <c r="C860" s="1425"/>
      <c r="D860" s="1425"/>
      <c r="E860" s="579"/>
      <c r="F860" s="670" t="str">
        <f>IFERROR(VLOOKUP(A860,Factura1_0!$K$5:$K$234,1,0),"1")</f>
        <v>1</v>
      </c>
      <c r="G860" s="670">
        <f>IFERROR(VLOOKUP(A860,Boleta1_0!$K$5:$K$234,1,0),1)</f>
        <v>1</v>
      </c>
      <c r="H860" s="670">
        <f>IFERROR(VLOOKUP(A860,'Servicios Públicos1_0'!$K$5:$K$233,1,0),1)</f>
        <v>1</v>
      </c>
      <c r="I860" s="670">
        <f>IFERROR(VLOOKUP(A860,'Nota de Débito1_0'!$K$5:$K$234,1,0),1)</f>
        <v>1</v>
      </c>
      <c r="J860" s="670">
        <f>IFERROR(VLOOKUP(A860,'Nota de Crédito1_0'!$K$5:$K$234,1,0),1)</f>
        <v>1</v>
      </c>
      <c r="K860" s="670">
        <f>IFERROR(VLOOKUP(A860,Retenciones1_0!$K$5:$K$234,1,0),1)</f>
        <v>1</v>
      </c>
      <c r="L860" s="670">
        <f>IFERROR(VLOOKUP(A860,Percepciones1_0!$K$5:$K$234,1,0),1)</f>
        <v>1</v>
      </c>
      <c r="M860" s="670">
        <f>IFERROR(VLOOKUP(A860,Guía1_0!$K$5:$K$235,1,0),1)</f>
        <v>1</v>
      </c>
      <c r="N860" s="670">
        <f>IFERROR(VLOOKUP(A860,'Resumen Diario1_1'!$K$5:$K$233,1,0),1)</f>
        <v>1</v>
      </c>
      <c r="O860" s="670">
        <f>IFERROR(VLOOKUP(A860,'Comunicación de Baja1_0'!$K$5:$K$233,1,0),1)</f>
        <v>1</v>
      </c>
      <c r="P860" s="670">
        <f>IFERROR(VLOOKUP(A860,'Resumen de reversiones1_0'!$K$5:$K$1000,1,0),1)</f>
        <v>1</v>
      </c>
      <c r="Q860" s="1404">
        <f>IFERROR(VLOOKUP(A860,Factura2_0!$N$5:$N$1045,1,0),1)</f>
        <v>1</v>
      </c>
      <c r="R860" s="670">
        <f>IFERROR(VLOOKUP($A860,Boleta2_0!$N$5:$N$1106,1,0),1)</f>
        <v>1</v>
      </c>
      <c r="S860" s="1404">
        <f>IFERROR(VLOOKUP($A860,'Servicios Públicos2_0'!$N$5:$N$405,1,0),1)</f>
        <v>1</v>
      </c>
      <c r="T860" s="670">
        <f>IFERROR(VLOOKUP($A860,NotaCredito2_0!$N$5:$N$256,1,0),1)</f>
        <v>1</v>
      </c>
      <c r="U860" s="670">
        <f>IFERROR(VLOOKUP($A860,NotaDebito2_0!$N$5:$N$253,1,0),1)</f>
        <v>1</v>
      </c>
      <c r="V860" s="670">
        <f>IFERROR(VLOOKUP($A860,General!$C$5:$C$233,1,0),1)</f>
        <v>1</v>
      </c>
      <c r="W860" s="670">
        <f>IFERROR(VLOOKUP($A860,Firma!$H$5:$H$233,1,0),1)</f>
        <v>1</v>
      </c>
      <c r="X860" s="425" t="s">
        <v>1557</v>
      </c>
      <c r="Y860" s="1477" t="str">
        <f t="shared" si="13"/>
        <v/>
      </c>
    </row>
    <row r="861" spans="1:25" customFormat="1">
      <c r="A861" s="1439" t="s">
        <v>1555</v>
      </c>
      <c r="B861" s="1425" t="s">
        <v>1554</v>
      </c>
      <c r="C861" s="1425"/>
      <c r="D861" s="1425"/>
      <c r="E861" s="579"/>
      <c r="F861" s="670" t="str">
        <f>IFERROR(VLOOKUP(A861,Factura1_0!$K$5:$K$234,1,0),"1")</f>
        <v>1</v>
      </c>
      <c r="G861" s="670">
        <f>IFERROR(VLOOKUP(A861,Boleta1_0!$K$5:$K$234,1,0),1)</f>
        <v>1</v>
      </c>
      <c r="H861" s="670">
        <f>IFERROR(VLOOKUP(A861,'Servicios Públicos1_0'!$K$5:$K$233,1,0),1)</f>
        <v>1</v>
      </c>
      <c r="I861" s="670">
        <f>IFERROR(VLOOKUP(A861,'Nota de Débito1_0'!$K$5:$K$234,1,0),1)</f>
        <v>1</v>
      </c>
      <c r="J861" s="670">
        <f>IFERROR(VLOOKUP(A861,'Nota de Crédito1_0'!$K$5:$K$234,1,0),1)</f>
        <v>1</v>
      </c>
      <c r="K861" s="670">
        <f>IFERROR(VLOOKUP(A861,Retenciones1_0!$K$5:$K$234,1,0),1)</f>
        <v>1</v>
      </c>
      <c r="L861" s="670">
        <f>IFERROR(VLOOKUP(A861,Percepciones1_0!$K$5:$K$234,1,0),1)</f>
        <v>1</v>
      </c>
      <c r="M861" s="670">
        <f>IFERROR(VLOOKUP(A861,Guía1_0!$K$5:$K$235,1,0),1)</f>
        <v>1</v>
      </c>
      <c r="N861" s="670">
        <f>IFERROR(VLOOKUP(A861,'Resumen Diario1_1'!$K$5:$K$233,1,0),1)</f>
        <v>1</v>
      </c>
      <c r="O861" s="670">
        <f>IFERROR(VLOOKUP(A861,'Comunicación de Baja1_0'!$K$5:$K$233,1,0),1)</f>
        <v>1</v>
      </c>
      <c r="P861" s="670">
        <f>IFERROR(VLOOKUP(A861,'Resumen de reversiones1_0'!$K$5:$K$1000,1,0),1)</f>
        <v>1</v>
      </c>
      <c r="Q861" s="1404">
        <f>IFERROR(VLOOKUP(A861,Factura2_0!$N$5:$N$1045,1,0),1)</f>
        <v>1</v>
      </c>
      <c r="R861" s="670">
        <f>IFERROR(VLOOKUP($A861,Boleta2_0!$N$5:$N$1106,1,0),1)</f>
        <v>1</v>
      </c>
      <c r="S861" s="1404">
        <f>IFERROR(VLOOKUP($A861,'Servicios Públicos2_0'!$N$5:$N$405,1,0),1)</f>
        <v>1</v>
      </c>
      <c r="T861" s="670">
        <f>IFERROR(VLOOKUP($A861,NotaCredito2_0!$N$5:$N$256,1,0),1)</f>
        <v>1</v>
      </c>
      <c r="U861" s="670">
        <f>IFERROR(VLOOKUP($A861,NotaDebito2_0!$N$5:$N$253,1,0),1)</f>
        <v>1</v>
      </c>
      <c r="V861" s="670">
        <f>IFERROR(VLOOKUP($A861,General!$C$5:$C$233,1,0),1)</f>
        <v>1</v>
      </c>
      <c r="W861" s="670">
        <f>IFERROR(VLOOKUP($A861,Firma!$H$5:$H$233,1,0),1)</f>
        <v>1</v>
      </c>
      <c r="X861" s="425" t="s">
        <v>1555</v>
      </c>
      <c r="Y861" s="1477" t="str">
        <f t="shared" si="13"/>
        <v/>
      </c>
    </row>
    <row r="862" spans="1:25" customFormat="1">
      <c r="A862" s="1439" t="s">
        <v>1553</v>
      </c>
      <c r="B862" s="1425" t="s">
        <v>1552</v>
      </c>
      <c r="C862" s="1425"/>
      <c r="D862" s="1425"/>
      <c r="E862" s="579"/>
      <c r="F862" s="670" t="str">
        <f>IFERROR(VLOOKUP(A862,Factura1_0!$K$5:$K$234,1,0),"1")</f>
        <v>1</v>
      </c>
      <c r="G862" s="670">
        <f>IFERROR(VLOOKUP(A862,Boleta1_0!$K$5:$K$234,1,0),1)</f>
        <v>1</v>
      </c>
      <c r="H862" s="670">
        <f>IFERROR(VLOOKUP(A862,'Servicios Públicos1_0'!$K$5:$K$233,1,0),1)</f>
        <v>1</v>
      </c>
      <c r="I862" s="670">
        <f>IFERROR(VLOOKUP(A862,'Nota de Débito1_0'!$K$5:$K$234,1,0),1)</f>
        <v>1</v>
      </c>
      <c r="J862" s="670">
        <f>IFERROR(VLOOKUP(A862,'Nota de Crédito1_0'!$K$5:$K$234,1,0),1)</f>
        <v>1</v>
      </c>
      <c r="K862" s="670">
        <f>IFERROR(VLOOKUP(A862,Retenciones1_0!$K$5:$K$234,1,0),1)</f>
        <v>1</v>
      </c>
      <c r="L862" s="670">
        <f>IFERROR(VLOOKUP(A862,Percepciones1_0!$K$5:$K$234,1,0),1)</f>
        <v>1</v>
      </c>
      <c r="M862" s="670">
        <f>IFERROR(VLOOKUP(A862,Guía1_0!$K$5:$K$235,1,0),1)</f>
        <v>1</v>
      </c>
      <c r="N862" s="670">
        <f>IFERROR(VLOOKUP(A862,'Resumen Diario1_1'!$K$5:$K$233,1,0),1)</f>
        <v>1</v>
      </c>
      <c r="O862" s="670">
        <f>IFERROR(VLOOKUP(A862,'Comunicación de Baja1_0'!$K$5:$K$233,1,0),1)</f>
        <v>1</v>
      </c>
      <c r="P862" s="670">
        <f>IFERROR(VLOOKUP(A862,'Resumen de reversiones1_0'!$K$5:$K$1000,1,0),1)</f>
        <v>1</v>
      </c>
      <c r="Q862" s="1404">
        <f>IFERROR(VLOOKUP(A862,Factura2_0!$N$5:$N$1045,1,0),1)</f>
        <v>1</v>
      </c>
      <c r="R862" s="670">
        <f>IFERROR(VLOOKUP($A862,Boleta2_0!$N$5:$N$1106,1,0),1)</f>
        <v>1</v>
      </c>
      <c r="S862" s="1404">
        <f>IFERROR(VLOOKUP($A862,'Servicios Públicos2_0'!$N$5:$N$405,1,0),1)</f>
        <v>1</v>
      </c>
      <c r="T862" s="670">
        <f>IFERROR(VLOOKUP($A862,NotaCredito2_0!$N$5:$N$256,1,0),1)</f>
        <v>1</v>
      </c>
      <c r="U862" s="670">
        <f>IFERROR(VLOOKUP($A862,NotaDebito2_0!$N$5:$N$253,1,0),1)</f>
        <v>1</v>
      </c>
      <c r="V862" s="670">
        <f>IFERROR(VLOOKUP($A862,General!$C$5:$C$233,1,0),1)</f>
        <v>1</v>
      </c>
      <c r="W862" s="670">
        <f>IFERROR(VLOOKUP($A862,Firma!$H$5:$H$233,1,0),1)</f>
        <v>1</v>
      </c>
      <c r="X862" s="425" t="s">
        <v>1553</v>
      </c>
      <c r="Y862" s="1477" t="str">
        <f t="shared" si="13"/>
        <v/>
      </c>
    </row>
    <row r="863" spans="1:25" customFormat="1">
      <c r="A863" s="1439" t="s">
        <v>1551</v>
      </c>
      <c r="B863" s="1425" t="s">
        <v>1550</v>
      </c>
      <c r="C863" s="1425"/>
      <c r="D863" s="1425"/>
      <c r="E863" s="579"/>
      <c r="F863" s="670" t="str">
        <f>IFERROR(VLOOKUP(A863,Factura1_0!$K$5:$K$234,1,0),"1")</f>
        <v>1</v>
      </c>
      <c r="G863" s="670">
        <f>IFERROR(VLOOKUP(A863,Boleta1_0!$K$5:$K$234,1,0),1)</f>
        <v>1</v>
      </c>
      <c r="H863" s="670">
        <f>IFERROR(VLOOKUP(A863,'Servicios Públicos1_0'!$K$5:$K$233,1,0),1)</f>
        <v>1</v>
      </c>
      <c r="I863" s="670">
        <f>IFERROR(VLOOKUP(A863,'Nota de Débito1_0'!$K$5:$K$234,1,0),1)</f>
        <v>1</v>
      </c>
      <c r="J863" s="670">
        <f>IFERROR(VLOOKUP(A863,'Nota de Crédito1_0'!$K$5:$K$234,1,0),1)</f>
        <v>1</v>
      </c>
      <c r="K863" s="670">
        <f>IFERROR(VLOOKUP(A863,Retenciones1_0!$K$5:$K$234,1,0),1)</f>
        <v>1</v>
      </c>
      <c r="L863" s="670">
        <f>IFERROR(VLOOKUP(A863,Percepciones1_0!$K$5:$K$234,1,0),1)</f>
        <v>1</v>
      </c>
      <c r="M863" s="670">
        <f>IFERROR(VLOOKUP(A863,Guía1_0!$K$5:$K$235,1,0),1)</f>
        <v>1</v>
      </c>
      <c r="N863" s="670">
        <f>IFERROR(VLOOKUP(A863,'Resumen Diario1_1'!$K$5:$K$233,1,0),1)</f>
        <v>1</v>
      </c>
      <c r="O863" s="670">
        <f>IFERROR(VLOOKUP(A863,'Comunicación de Baja1_0'!$K$5:$K$233,1,0),1)</f>
        <v>1</v>
      </c>
      <c r="P863" s="670">
        <f>IFERROR(VLOOKUP(A863,'Resumen de reversiones1_0'!$K$5:$K$1000,1,0),1)</f>
        <v>1</v>
      </c>
      <c r="Q863" s="1404">
        <f>IFERROR(VLOOKUP(A863,Factura2_0!$N$5:$N$1045,1,0),1)</f>
        <v>1</v>
      </c>
      <c r="R863" s="670">
        <f>IFERROR(VLOOKUP($A863,Boleta2_0!$N$5:$N$1106,1,0),1)</f>
        <v>1</v>
      </c>
      <c r="S863" s="1404">
        <f>IFERROR(VLOOKUP($A863,'Servicios Públicos2_0'!$N$5:$N$405,1,0),1)</f>
        <v>1</v>
      </c>
      <c r="T863" s="670">
        <f>IFERROR(VLOOKUP($A863,NotaCredito2_0!$N$5:$N$256,1,0),1)</f>
        <v>1</v>
      </c>
      <c r="U863" s="670">
        <f>IFERROR(VLOOKUP($A863,NotaDebito2_0!$N$5:$N$253,1,0),1)</f>
        <v>1</v>
      </c>
      <c r="V863" s="670">
        <f>IFERROR(VLOOKUP($A863,General!$C$5:$C$233,1,0),1)</f>
        <v>1</v>
      </c>
      <c r="W863" s="670">
        <f>IFERROR(VLOOKUP($A863,Firma!$H$5:$H$233,1,0),1)</f>
        <v>1</v>
      </c>
      <c r="X863" s="425" t="s">
        <v>1551</v>
      </c>
      <c r="Y863" s="1477" t="str">
        <f t="shared" si="13"/>
        <v/>
      </c>
    </row>
    <row r="864" spans="1:25" customFormat="1">
      <c r="A864" s="1439" t="s">
        <v>1549</v>
      </c>
      <c r="B864" s="1425" t="s">
        <v>1548</v>
      </c>
      <c r="C864" s="1425"/>
      <c r="D864" s="1425"/>
      <c r="E864" s="579"/>
      <c r="F864" s="670" t="str">
        <f>IFERROR(VLOOKUP(A864,Factura1_0!$K$5:$K$234,1,0),"1")</f>
        <v>1</v>
      </c>
      <c r="G864" s="670">
        <f>IFERROR(VLOOKUP(A864,Boleta1_0!$K$5:$K$234,1,0),1)</f>
        <v>1</v>
      </c>
      <c r="H864" s="670">
        <f>IFERROR(VLOOKUP(A864,'Servicios Públicos1_0'!$K$5:$K$233,1,0),1)</f>
        <v>1</v>
      </c>
      <c r="I864" s="670">
        <f>IFERROR(VLOOKUP(A864,'Nota de Débito1_0'!$K$5:$K$234,1,0),1)</f>
        <v>1</v>
      </c>
      <c r="J864" s="670">
        <f>IFERROR(VLOOKUP(A864,'Nota de Crédito1_0'!$K$5:$K$234,1,0),1)</f>
        <v>1</v>
      </c>
      <c r="K864" s="670">
        <f>IFERROR(VLOOKUP(A864,Retenciones1_0!$K$5:$K$234,1,0),1)</f>
        <v>1</v>
      </c>
      <c r="L864" s="670">
        <f>IFERROR(VLOOKUP(A864,Percepciones1_0!$K$5:$K$234,1,0),1)</f>
        <v>1</v>
      </c>
      <c r="M864" s="670">
        <f>IFERROR(VLOOKUP(A864,Guía1_0!$K$5:$K$235,1,0),1)</f>
        <v>1</v>
      </c>
      <c r="N864" s="670">
        <f>IFERROR(VLOOKUP(A864,'Resumen Diario1_1'!$K$5:$K$233,1,0),1)</f>
        <v>1</v>
      </c>
      <c r="O864" s="670">
        <f>IFERROR(VLOOKUP(A864,'Comunicación de Baja1_0'!$K$5:$K$233,1,0),1)</f>
        <v>1</v>
      </c>
      <c r="P864" s="670">
        <f>IFERROR(VLOOKUP(A864,'Resumen de reversiones1_0'!$K$5:$K$1000,1,0),1)</f>
        <v>1</v>
      </c>
      <c r="Q864" s="1404">
        <f>IFERROR(VLOOKUP(A864,Factura2_0!$N$5:$N$1045,1,0),1)</f>
        <v>1</v>
      </c>
      <c r="R864" s="670">
        <f>IFERROR(VLOOKUP($A864,Boleta2_0!$N$5:$N$1106,1,0),1)</f>
        <v>1</v>
      </c>
      <c r="S864" s="1404">
        <f>IFERROR(VLOOKUP($A864,'Servicios Públicos2_0'!$N$5:$N$405,1,0),1)</f>
        <v>1</v>
      </c>
      <c r="T864" s="670">
        <f>IFERROR(VLOOKUP($A864,NotaCredito2_0!$N$5:$N$256,1,0),1)</f>
        <v>1</v>
      </c>
      <c r="U864" s="670">
        <f>IFERROR(VLOOKUP($A864,NotaDebito2_0!$N$5:$N$253,1,0),1)</f>
        <v>1</v>
      </c>
      <c r="V864" s="670">
        <f>IFERROR(VLOOKUP($A864,General!$C$5:$C$233,1,0),1)</f>
        <v>1</v>
      </c>
      <c r="W864" s="670">
        <f>IFERROR(VLOOKUP($A864,Firma!$H$5:$H$233,1,0),1)</f>
        <v>1</v>
      </c>
      <c r="X864" s="425" t="s">
        <v>1549</v>
      </c>
      <c r="Y864" s="1477" t="str">
        <f t="shared" si="13"/>
        <v/>
      </c>
    </row>
    <row r="865" spans="1:25" customFormat="1">
      <c r="A865" s="1439" t="s">
        <v>1547</v>
      </c>
      <c r="B865" s="1425" t="s">
        <v>1546</v>
      </c>
      <c r="C865" s="1425"/>
      <c r="D865" s="1425"/>
      <c r="E865" s="579"/>
      <c r="F865" s="670" t="str">
        <f>IFERROR(VLOOKUP(A865,Factura1_0!$K$5:$K$234,1,0),"1")</f>
        <v>1</v>
      </c>
      <c r="G865" s="670">
        <f>IFERROR(VLOOKUP(A865,Boleta1_0!$K$5:$K$234,1,0),1)</f>
        <v>1</v>
      </c>
      <c r="H865" s="670">
        <f>IFERROR(VLOOKUP(A865,'Servicios Públicos1_0'!$K$5:$K$233,1,0),1)</f>
        <v>1</v>
      </c>
      <c r="I865" s="670">
        <f>IFERROR(VLOOKUP(A865,'Nota de Débito1_0'!$K$5:$K$234,1,0),1)</f>
        <v>1</v>
      </c>
      <c r="J865" s="670">
        <f>IFERROR(VLOOKUP(A865,'Nota de Crédito1_0'!$K$5:$K$234,1,0),1)</f>
        <v>1</v>
      </c>
      <c r="K865" s="670">
        <f>IFERROR(VLOOKUP(A865,Retenciones1_0!$K$5:$K$234,1,0),1)</f>
        <v>1</v>
      </c>
      <c r="L865" s="670">
        <f>IFERROR(VLOOKUP(A865,Percepciones1_0!$K$5:$K$234,1,0),1)</f>
        <v>1</v>
      </c>
      <c r="M865" s="670">
        <f>IFERROR(VLOOKUP(A865,Guía1_0!$K$5:$K$235,1,0),1)</f>
        <v>1</v>
      </c>
      <c r="N865" s="670">
        <f>IFERROR(VLOOKUP(A865,'Resumen Diario1_1'!$K$5:$K$233,1,0),1)</f>
        <v>1</v>
      </c>
      <c r="O865" s="670">
        <f>IFERROR(VLOOKUP(A865,'Comunicación de Baja1_0'!$K$5:$K$233,1,0),1)</f>
        <v>1</v>
      </c>
      <c r="P865" s="670">
        <f>IFERROR(VLOOKUP(A865,'Resumen de reversiones1_0'!$K$5:$K$1000,1,0),1)</f>
        <v>1</v>
      </c>
      <c r="Q865" s="1404">
        <f>IFERROR(VLOOKUP(A865,Factura2_0!$N$5:$N$1045,1,0),1)</f>
        <v>1</v>
      </c>
      <c r="R865" s="670">
        <f>IFERROR(VLOOKUP($A865,Boleta2_0!$N$5:$N$1106,1,0),1)</f>
        <v>1</v>
      </c>
      <c r="S865" s="1404">
        <f>IFERROR(VLOOKUP($A865,'Servicios Públicos2_0'!$N$5:$N$405,1,0),1)</f>
        <v>1</v>
      </c>
      <c r="T865" s="670">
        <f>IFERROR(VLOOKUP($A865,NotaCredito2_0!$N$5:$N$256,1,0),1)</f>
        <v>1</v>
      </c>
      <c r="U865" s="670">
        <f>IFERROR(VLOOKUP($A865,NotaDebito2_0!$N$5:$N$253,1,0),1)</f>
        <v>1</v>
      </c>
      <c r="V865" s="670">
        <f>IFERROR(VLOOKUP($A865,General!$C$5:$C$233,1,0),1)</f>
        <v>1</v>
      </c>
      <c r="W865" s="670">
        <f>IFERROR(VLOOKUP($A865,Firma!$H$5:$H$233,1,0),1)</f>
        <v>1</v>
      </c>
      <c r="X865" s="425" t="s">
        <v>1547</v>
      </c>
      <c r="Y865" s="1477" t="str">
        <f t="shared" si="13"/>
        <v/>
      </c>
    </row>
    <row r="866" spans="1:25" customFormat="1">
      <c r="A866" s="1439" t="s">
        <v>1545</v>
      </c>
      <c r="B866" s="1425" t="s">
        <v>1544</v>
      </c>
      <c r="C866" s="1425"/>
      <c r="D866" s="1425"/>
      <c r="E866" s="579"/>
      <c r="F866" s="670" t="str">
        <f>IFERROR(VLOOKUP(A866,Factura1_0!$K$5:$K$234,1,0),"1")</f>
        <v>1</v>
      </c>
      <c r="G866" s="670">
        <f>IFERROR(VLOOKUP(A866,Boleta1_0!$K$5:$K$234,1,0),1)</f>
        <v>1</v>
      </c>
      <c r="H866" s="670">
        <f>IFERROR(VLOOKUP(A866,'Servicios Públicos1_0'!$K$5:$K$233,1,0),1)</f>
        <v>1</v>
      </c>
      <c r="I866" s="670">
        <f>IFERROR(VLOOKUP(A866,'Nota de Débito1_0'!$K$5:$K$234,1,0),1)</f>
        <v>1</v>
      </c>
      <c r="J866" s="670">
        <f>IFERROR(VLOOKUP(A866,'Nota de Crédito1_0'!$K$5:$K$234,1,0),1)</f>
        <v>1</v>
      </c>
      <c r="K866" s="670">
        <f>IFERROR(VLOOKUP(A866,Retenciones1_0!$K$5:$K$234,1,0),1)</f>
        <v>1</v>
      </c>
      <c r="L866" s="670">
        <f>IFERROR(VLOOKUP(A866,Percepciones1_0!$K$5:$K$234,1,0),1)</f>
        <v>1</v>
      </c>
      <c r="M866" s="670">
        <f>IFERROR(VLOOKUP(A866,Guía1_0!$K$5:$K$235,1,0),1)</f>
        <v>1</v>
      </c>
      <c r="N866" s="670">
        <f>IFERROR(VLOOKUP(A866,'Resumen Diario1_1'!$K$5:$K$233,1,0),1)</f>
        <v>1</v>
      </c>
      <c r="O866" s="670">
        <f>IFERROR(VLOOKUP(A866,'Comunicación de Baja1_0'!$K$5:$K$233,1,0),1)</f>
        <v>1</v>
      </c>
      <c r="P866" s="670">
        <f>IFERROR(VLOOKUP(A866,'Resumen de reversiones1_0'!$K$5:$K$1000,1,0),1)</f>
        <v>1</v>
      </c>
      <c r="Q866" s="1404">
        <f>IFERROR(VLOOKUP(A866,Factura2_0!$N$5:$N$1045,1,0),1)</f>
        <v>1</v>
      </c>
      <c r="R866" s="670">
        <f>IFERROR(VLOOKUP($A866,Boleta2_0!$N$5:$N$1106,1,0),1)</f>
        <v>1</v>
      </c>
      <c r="S866" s="1404">
        <f>IFERROR(VLOOKUP($A866,'Servicios Públicos2_0'!$N$5:$N$405,1,0),1)</f>
        <v>1</v>
      </c>
      <c r="T866" s="670">
        <f>IFERROR(VLOOKUP($A866,NotaCredito2_0!$N$5:$N$256,1,0),1)</f>
        <v>1</v>
      </c>
      <c r="U866" s="670">
        <f>IFERROR(VLOOKUP($A866,NotaDebito2_0!$N$5:$N$253,1,0),1)</f>
        <v>1</v>
      </c>
      <c r="V866" s="670">
        <f>IFERROR(VLOOKUP($A866,General!$C$5:$C$233,1,0),1)</f>
        <v>1</v>
      </c>
      <c r="W866" s="670">
        <f>IFERROR(VLOOKUP($A866,Firma!$H$5:$H$233,1,0),1)</f>
        <v>1</v>
      </c>
      <c r="X866" s="425" t="s">
        <v>1545</v>
      </c>
      <c r="Y866" s="1477" t="str">
        <f t="shared" si="13"/>
        <v/>
      </c>
    </row>
    <row r="867" spans="1:25" customFormat="1">
      <c r="A867" s="1439" t="s">
        <v>1543</v>
      </c>
      <c r="B867" s="1425" t="s">
        <v>1542</v>
      </c>
      <c r="C867" s="1425"/>
      <c r="D867" s="1425"/>
      <c r="E867" s="579"/>
      <c r="F867" s="670" t="str">
        <f>IFERROR(VLOOKUP(A867,Factura1_0!$K$5:$K$234,1,0),"1")</f>
        <v>1</v>
      </c>
      <c r="G867" s="670">
        <f>IFERROR(VLOOKUP(A867,Boleta1_0!$K$5:$K$234,1,0),1)</f>
        <v>1</v>
      </c>
      <c r="H867" s="670">
        <f>IFERROR(VLOOKUP(A867,'Servicios Públicos1_0'!$K$5:$K$233,1,0),1)</f>
        <v>1</v>
      </c>
      <c r="I867" s="670">
        <f>IFERROR(VLOOKUP(A867,'Nota de Débito1_0'!$K$5:$K$234,1,0),1)</f>
        <v>1</v>
      </c>
      <c r="J867" s="670">
        <f>IFERROR(VLOOKUP(A867,'Nota de Crédito1_0'!$K$5:$K$234,1,0),1)</f>
        <v>1</v>
      </c>
      <c r="K867" s="670">
        <f>IFERROR(VLOOKUP(A867,Retenciones1_0!$K$5:$K$234,1,0),1)</f>
        <v>1</v>
      </c>
      <c r="L867" s="670">
        <f>IFERROR(VLOOKUP(A867,Percepciones1_0!$K$5:$K$234,1,0),1)</f>
        <v>1</v>
      </c>
      <c r="M867" s="670">
        <f>IFERROR(VLOOKUP(A867,Guía1_0!$K$5:$K$235,1,0),1)</f>
        <v>1</v>
      </c>
      <c r="N867" s="670">
        <f>IFERROR(VLOOKUP(A867,'Resumen Diario1_1'!$K$5:$K$233,1,0),1)</f>
        <v>1</v>
      </c>
      <c r="O867" s="670">
        <f>IFERROR(VLOOKUP(A867,'Comunicación de Baja1_0'!$K$5:$K$233,1,0),1)</f>
        <v>1</v>
      </c>
      <c r="P867" s="670">
        <f>IFERROR(VLOOKUP(A867,'Resumen de reversiones1_0'!$K$5:$K$1000,1,0),1)</f>
        <v>1</v>
      </c>
      <c r="Q867" s="1404">
        <f>IFERROR(VLOOKUP(A867,Factura2_0!$N$5:$N$1045,1,0),1)</f>
        <v>1</v>
      </c>
      <c r="R867" s="670">
        <f>IFERROR(VLOOKUP($A867,Boleta2_0!$N$5:$N$1106,1,0),1)</f>
        <v>1</v>
      </c>
      <c r="S867" s="1404">
        <f>IFERROR(VLOOKUP($A867,'Servicios Públicos2_0'!$N$5:$N$405,1,0),1)</f>
        <v>1</v>
      </c>
      <c r="T867" s="670">
        <f>IFERROR(VLOOKUP($A867,NotaCredito2_0!$N$5:$N$256,1,0),1)</f>
        <v>1</v>
      </c>
      <c r="U867" s="670">
        <f>IFERROR(VLOOKUP($A867,NotaDebito2_0!$N$5:$N$253,1,0),1)</f>
        <v>1</v>
      </c>
      <c r="V867" s="670">
        <f>IFERROR(VLOOKUP($A867,General!$C$5:$C$233,1,0),1)</f>
        <v>1</v>
      </c>
      <c r="W867" s="670">
        <f>IFERROR(VLOOKUP($A867,Firma!$H$5:$H$233,1,0),1)</f>
        <v>1</v>
      </c>
      <c r="X867" s="425" t="s">
        <v>1543</v>
      </c>
      <c r="Y867" s="1477" t="str">
        <f t="shared" si="13"/>
        <v/>
      </c>
    </row>
    <row r="868" spans="1:25" customFormat="1">
      <c r="A868" s="1439" t="s">
        <v>1541</v>
      </c>
      <c r="B868" s="1425" t="s">
        <v>1540</v>
      </c>
      <c r="C868" s="1425"/>
      <c r="D868" s="1425"/>
      <c r="E868" s="579"/>
      <c r="F868" s="670" t="str">
        <f>IFERROR(VLOOKUP(A868,Factura1_0!$K$5:$K$234,1,0),"1")</f>
        <v>1</v>
      </c>
      <c r="G868" s="670">
        <f>IFERROR(VLOOKUP(A868,Boleta1_0!$K$5:$K$234,1,0),1)</f>
        <v>1</v>
      </c>
      <c r="H868" s="670">
        <f>IFERROR(VLOOKUP(A868,'Servicios Públicos1_0'!$K$5:$K$233,1,0),1)</f>
        <v>1</v>
      </c>
      <c r="I868" s="670">
        <f>IFERROR(VLOOKUP(A868,'Nota de Débito1_0'!$K$5:$K$234,1,0),1)</f>
        <v>1</v>
      </c>
      <c r="J868" s="670">
        <f>IFERROR(VLOOKUP(A868,'Nota de Crédito1_0'!$K$5:$K$234,1,0),1)</f>
        <v>1</v>
      </c>
      <c r="K868" s="670">
        <f>IFERROR(VLOOKUP(A868,Retenciones1_0!$K$5:$K$234,1,0),1)</f>
        <v>1</v>
      </c>
      <c r="L868" s="670">
        <f>IFERROR(VLOOKUP(A868,Percepciones1_0!$K$5:$K$234,1,0),1)</f>
        <v>1</v>
      </c>
      <c r="M868" s="670">
        <f>IFERROR(VLOOKUP(A868,Guía1_0!$K$5:$K$235,1,0),1)</f>
        <v>1</v>
      </c>
      <c r="N868" s="670">
        <f>IFERROR(VLOOKUP(A868,'Resumen Diario1_1'!$K$5:$K$233,1,0),1)</f>
        <v>1</v>
      </c>
      <c r="O868" s="670">
        <f>IFERROR(VLOOKUP(A868,'Comunicación de Baja1_0'!$K$5:$K$233,1,0),1)</f>
        <v>1</v>
      </c>
      <c r="P868" s="670">
        <f>IFERROR(VLOOKUP(A868,'Resumen de reversiones1_0'!$K$5:$K$1000,1,0),1)</f>
        <v>1</v>
      </c>
      <c r="Q868" s="1404">
        <f>IFERROR(VLOOKUP(A868,Factura2_0!$N$5:$N$1045,1,0),1)</f>
        <v>1</v>
      </c>
      <c r="R868" s="670">
        <f>IFERROR(VLOOKUP($A868,Boleta2_0!$N$5:$N$1106,1,0),1)</f>
        <v>1</v>
      </c>
      <c r="S868" s="1404">
        <f>IFERROR(VLOOKUP($A868,'Servicios Públicos2_0'!$N$5:$N$405,1,0),1)</f>
        <v>1</v>
      </c>
      <c r="T868" s="670">
        <f>IFERROR(VLOOKUP($A868,NotaCredito2_0!$N$5:$N$256,1,0),1)</f>
        <v>1</v>
      </c>
      <c r="U868" s="670">
        <f>IFERROR(VLOOKUP($A868,NotaDebito2_0!$N$5:$N$253,1,0),1)</f>
        <v>1</v>
      </c>
      <c r="V868" s="670">
        <f>IFERROR(VLOOKUP($A868,General!$C$5:$C$233,1,0),1)</f>
        <v>1</v>
      </c>
      <c r="W868" s="670">
        <f>IFERROR(VLOOKUP($A868,Firma!$H$5:$H$233,1,0),1)</f>
        <v>1</v>
      </c>
      <c r="X868" s="425" t="s">
        <v>1541</v>
      </c>
      <c r="Y868" s="1477" t="str">
        <f t="shared" si="13"/>
        <v/>
      </c>
    </row>
    <row r="869" spans="1:25" customFormat="1">
      <c r="A869" s="1439" t="s">
        <v>1539</v>
      </c>
      <c r="B869" s="1425" t="s">
        <v>1538</v>
      </c>
      <c r="C869" s="1425"/>
      <c r="D869" s="1425"/>
      <c r="E869" s="579"/>
      <c r="F869" s="670" t="str">
        <f>IFERROR(VLOOKUP(A869,Factura1_0!$K$5:$K$234,1,0),"1")</f>
        <v>1</v>
      </c>
      <c r="G869" s="670">
        <f>IFERROR(VLOOKUP(A869,Boleta1_0!$K$5:$K$234,1,0),1)</f>
        <v>1</v>
      </c>
      <c r="H869" s="670">
        <f>IFERROR(VLOOKUP(A869,'Servicios Públicos1_0'!$K$5:$K$233,1,0),1)</f>
        <v>1</v>
      </c>
      <c r="I869" s="670">
        <f>IFERROR(VLOOKUP(A869,'Nota de Débito1_0'!$K$5:$K$234,1,0),1)</f>
        <v>1</v>
      </c>
      <c r="J869" s="670">
        <f>IFERROR(VLOOKUP(A869,'Nota de Crédito1_0'!$K$5:$K$234,1,0),1)</f>
        <v>1</v>
      </c>
      <c r="K869" s="670">
        <f>IFERROR(VLOOKUP(A869,Retenciones1_0!$K$5:$K$234,1,0),1)</f>
        <v>1</v>
      </c>
      <c r="L869" s="670">
        <f>IFERROR(VLOOKUP(A869,Percepciones1_0!$K$5:$K$234,1,0),1)</f>
        <v>1</v>
      </c>
      <c r="M869" s="670">
        <f>IFERROR(VLOOKUP(A869,Guía1_0!$K$5:$K$235,1,0),1)</f>
        <v>1</v>
      </c>
      <c r="N869" s="670">
        <f>IFERROR(VLOOKUP(A869,'Resumen Diario1_1'!$K$5:$K$233,1,0),1)</f>
        <v>1</v>
      </c>
      <c r="O869" s="670">
        <f>IFERROR(VLOOKUP(A869,'Comunicación de Baja1_0'!$K$5:$K$233,1,0),1)</f>
        <v>1</v>
      </c>
      <c r="P869" s="670">
        <f>IFERROR(VLOOKUP(A869,'Resumen de reversiones1_0'!$K$5:$K$1000,1,0),1)</f>
        <v>1</v>
      </c>
      <c r="Q869" s="1404">
        <f>IFERROR(VLOOKUP(A869,Factura2_0!$N$5:$N$1045,1,0),1)</f>
        <v>1</v>
      </c>
      <c r="R869" s="670">
        <f>IFERROR(VLOOKUP($A869,Boleta2_0!$N$5:$N$1106,1,0),1)</f>
        <v>1</v>
      </c>
      <c r="S869" s="1404">
        <f>IFERROR(VLOOKUP($A869,'Servicios Públicos2_0'!$N$5:$N$405,1,0),1)</f>
        <v>1</v>
      </c>
      <c r="T869" s="670">
        <f>IFERROR(VLOOKUP($A869,NotaCredito2_0!$N$5:$N$256,1,0),1)</f>
        <v>1</v>
      </c>
      <c r="U869" s="670">
        <f>IFERROR(VLOOKUP($A869,NotaDebito2_0!$N$5:$N$253,1,0),1)</f>
        <v>1</v>
      </c>
      <c r="V869" s="670">
        <f>IFERROR(VLOOKUP($A869,General!$C$5:$C$233,1,0),1)</f>
        <v>1</v>
      </c>
      <c r="W869" s="670">
        <f>IFERROR(VLOOKUP($A869,Firma!$H$5:$H$233,1,0),1)</f>
        <v>1</v>
      </c>
      <c r="X869" s="425" t="s">
        <v>1539</v>
      </c>
      <c r="Y869" s="1477" t="str">
        <f t="shared" si="13"/>
        <v/>
      </c>
    </row>
    <row r="870" spans="1:25" customFormat="1">
      <c r="A870" s="1439" t="s">
        <v>1537</v>
      </c>
      <c r="B870" s="1425" t="s">
        <v>1536</v>
      </c>
      <c r="C870" s="1425"/>
      <c r="D870" s="1425"/>
      <c r="E870" s="579"/>
      <c r="F870" s="670" t="str">
        <f>IFERROR(VLOOKUP(A870,Factura1_0!$K$5:$K$234,1,0),"1")</f>
        <v>1</v>
      </c>
      <c r="G870" s="670">
        <f>IFERROR(VLOOKUP(A870,Boleta1_0!$K$5:$K$234,1,0),1)</f>
        <v>1</v>
      </c>
      <c r="H870" s="670">
        <f>IFERROR(VLOOKUP(A870,'Servicios Públicos1_0'!$K$5:$K$233,1,0),1)</f>
        <v>1</v>
      </c>
      <c r="I870" s="670">
        <f>IFERROR(VLOOKUP(A870,'Nota de Débito1_0'!$K$5:$K$234,1,0),1)</f>
        <v>1</v>
      </c>
      <c r="J870" s="670">
        <f>IFERROR(VLOOKUP(A870,'Nota de Crédito1_0'!$K$5:$K$234,1,0),1)</f>
        <v>1</v>
      </c>
      <c r="K870" s="670">
        <f>IFERROR(VLOOKUP(A870,Retenciones1_0!$K$5:$K$234,1,0),1)</f>
        <v>1</v>
      </c>
      <c r="L870" s="670">
        <f>IFERROR(VLOOKUP(A870,Percepciones1_0!$K$5:$K$234,1,0),1)</f>
        <v>1</v>
      </c>
      <c r="M870" s="670">
        <f>IFERROR(VLOOKUP(A870,Guía1_0!$K$5:$K$235,1,0),1)</f>
        <v>1</v>
      </c>
      <c r="N870" s="670">
        <f>IFERROR(VLOOKUP(A870,'Resumen Diario1_1'!$K$5:$K$233,1,0),1)</f>
        <v>1</v>
      </c>
      <c r="O870" s="670">
        <f>IFERROR(VLOOKUP(A870,'Comunicación de Baja1_0'!$K$5:$K$233,1,0),1)</f>
        <v>1</v>
      </c>
      <c r="P870" s="670">
        <f>IFERROR(VLOOKUP(A870,'Resumen de reversiones1_0'!$K$5:$K$1000,1,0),1)</f>
        <v>1</v>
      </c>
      <c r="Q870" s="1404">
        <f>IFERROR(VLOOKUP(A870,Factura2_0!$N$5:$N$1045,1,0),1)</f>
        <v>1</v>
      </c>
      <c r="R870" s="670">
        <f>IFERROR(VLOOKUP($A870,Boleta2_0!$N$5:$N$1106,1,0),1)</f>
        <v>1</v>
      </c>
      <c r="S870" s="1404">
        <f>IFERROR(VLOOKUP($A870,'Servicios Públicos2_0'!$N$5:$N$405,1,0),1)</f>
        <v>1</v>
      </c>
      <c r="T870" s="670">
        <f>IFERROR(VLOOKUP($A870,NotaCredito2_0!$N$5:$N$256,1,0),1)</f>
        <v>1</v>
      </c>
      <c r="U870" s="670">
        <f>IFERROR(VLOOKUP($A870,NotaDebito2_0!$N$5:$N$253,1,0),1)</f>
        <v>1</v>
      </c>
      <c r="V870" s="670">
        <f>IFERROR(VLOOKUP($A870,General!$C$5:$C$233,1,0),1)</f>
        <v>1</v>
      </c>
      <c r="W870" s="670">
        <f>IFERROR(VLOOKUP($A870,Firma!$H$5:$H$233,1,0),1)</f>
        <v>1</v>
      </c>
      <c r="X870" s="425" t="s">
        <v>1537</v>
      </c>
      <c r="Y870" s="1477" t="str">
        <f t="shared" si="13"/>
        <v/>
      </c>
    </row>
    <row r="871" spans="1:25" customFormat="1">
      <c r="A871" s="1439" t="s">
        <v>1535</v>
      </c>
      <c r="B871" s="1425" t="s">
        <v>1534</v>
      </c>
      <c r="C871" s="1425"/>
      <c r="D871" s="1425"/>
      <c r="E871" s="579"/>
      <c r="F871" s="670" t="str">
        <f>IFERROR(VLOOKUP(A871,Factura1_0!$K$5:$K$234,1,0),"1")</f>
        <v>1</v>
      </c>
      <c r="G871" s="670">
        <f>IFERROR(VLOOKUP(A871,Boleta1_0!$K$5:$K$234,1,0),1)</f>
        <v>1</v>
      </c>
      <c r="H871" s="670">
        <f>IFERROR(VLOOKUP(A871,'Servicios Públicos1_0'!$K$5:$K$233,1,0),1)</f>
        <v>1</v>
      </c>
      <c r="I871" s="670">
        <f>IFERROR(VLOOKUP(A871,'Nota de Débito1_0'!$K$5:$K$234,1,0),1)</f>
        <v>1</v>
      </c>
      <c r="J871" s="670">
        <f>IFERROR(VLOOKUP(A871,'Nota de Crédito1_0'!$K$5:$K$234,1,0),1)</f>
        <v>1</v>
      </c>
      <c r="K871" s="670">
        <f>IFERROR(VLOOKUP(A871,Retenciones1_0!$K$5:$K$234,1,0),1)</f>
        <v>1</v>
      </c>
      <c r="L871" s="670">
        <f>IFERROR(VLOOKUP(A871,Percepciones1_0!$K$5:$K$234,1,0),1)</f>
        <v>1</v>
      </c>
      <c r="M871" s="670">
        <f>IFERROR(VLOOKUP(A871,Guía1_0!$K$5:$K$235,1,0),1)</f>
        <v>1</v>
      </c>
      <c r="N871" s="670">
        <f>IFERROR(VLOOKUP(A871,'Resumen Diario1_1'!$K$5:$K$233,1,0),1)</f>
        <v>1</v>
      </c>
      <c r="O871" s="670">
        <f>IFERROR(VLOOKUP(A871,'Comunicación de Baja1_0'!$K$5:$K$233,1,0),1)</f>
        <v>1</v>
      </c>
      <c r="P871" s="670">
        <f>IFERROR(VLOOKUP(A871,'Resumen de reversiones1_0'!$K$5:$K$1000,1,0),1)</f>
        <v>1</v>
      </c>
      <c r="Q871" s="1404">
        <f>IFERROR(VLOOKUP(A871,Factura2_0!$N$5:$N$1045,1,0),1)</f>
        <v>1</v>
      </c>
      <c r="R871" s="670">
        <f>IFERROR(VLOOKUP($A871,Boleta2_0!$N$5:$N$1106,1,0),1)</f>
        <v>1</v>
      </c>
      <c r="S871" s="1404">
        <f>IFERROR(VLOOKUP($A871,'Servicios Públicos2_0'!$N$5:$N$405,1,0),1)</f>
        <v>1</v>
      </c>
      <c r="T871" s="670">
        <f>IFERROR(VLOOKUP($A871,NotaCredito2_0!$N$5:$N$256,1,0),1)</f>
        <v>1</v>
      </c>
      <c r="U871" s="670">
        <f>IFERROR(VLOOKUP($A871,NotaDebito2_0!$N$5:$N$253,1,0),1)</f>
        <v>1</v>
      </c>
      <c r="V871" s="670">
        <f>IFERROR(VLOOKUP($A871,General!$C$5:$C$233,1,0),1)</f>
        <v>1</v>
      </c>
      <c r="W871" s="670">
        <f>IFERROR(VLOOKUP($A871,Firma!$H$5:$H$233,1,0),1)</f>
        <v>1</v>
      </c>
      <c r="X871" s="425" t="s">
        <v>1535</v>
      </c>
      <c r="Y871" s="1477" t="str">
        <f t="shared" si="13"/>
        <v/>
      </c>
    </row>
    <row r="872" spans="1:25" customFormat="1">
      <c r="A872" s="1439" t="s">
        <v>1533</v>
      </c>
      <c r="B872" s="1425" t="s">
        <v>1532</v>
      </c>
      <c r="C872" s="1425"/>
      <c r="D872" s="1425"/>
      <c r="E872" s="579"/>
      <c r="F872" s="670" t="str">
        <f>IFERROR(VLOOKUP(A872,Factura1_0!$K$5:$K$234,1,0),"1")</f>
        <v>1</v>
      </c>
      <c r="G872" s="670">
        <f>IFERROR(VLOOKUP(A872,Boleta1_0!$K$5:$K$234,1,0),1)</f>
        <v>1</v>
      </c>
      <c r="H872" s="670">
        <f>IFERROR(VLOOKUP(A872,'Servicios Públicos1_0'!$K$5:$K$233,1,0),1)</f>
        <v>1</v>
      </c>
      <c r="I872" s="670">
        <f>IFERROR(VLOOKUP(A872,'Nota de Débito1_0'!$K$5:$K$234,1,0),1)</f>
        <v>1</v>
      </c>
      <c r="J872" s="670">
        <f>IFERROR(VLOOKUP(A872,'Nota de Crédito1_0'!$K$5:$K$234,1,0),1)</f>
        <v>1</v>
      </c>
      <c r="K872" s="670">
        <f>IFERROR(VLOOKUP(A872,Retenciones1_0!$K$5:$K$234,1,0),1)</f>
        <v>1</v>
      </c>
      <c r="L872" s="670">
        <f>IFERROR(VLOOKUP(A872,Percepciones1_0!$K$5:$K$234,1,0),1)</f>
        <v>1</v>
      </c>
      <c r="M872" s="670">
        <f>IFERROR(VLOOKUP(A872,Guía1_0!$K$5:$K$235,1,0),1)</f>
        <v>1</v>
      </c>
      <c r="N872" s="670">
        <f>IFERROR(VLOOKUP(A872,'Resumen Diario1_1'!$K$5:$K$233,1,0),1)</f>
        <v>1</v>
      </c>
      <c r="O872" s="670">
        <f>IFERROR(VLOOKUP(A872,'Comunicación de Baja1_0'!$K$5:$K$233,1,0),1)</f>
        <v>1</v>
      </c>
      <c r="P872" s="670">
        <f>IFERROR(VLOOKUP(A872,'Resumen de reversiones1_0'!$K$5:$K$1000,1,0),1)</f>
        <v>1</v>
      </c>
      <c r="Q872" s="1404">
        <f>IFERROR(VLOOKUP(A872,Factura2_0!$N$5:$N$1045,1,0),1)</f>
        <v>1</v>
      </c>
      <c r="R872" s="670">
        <f>IFERROR(VLOOKUP($A872,Boleta2_0!$N$5:$N$1106,1,0),1)</f>
        <v>1</v>
      </c>
      <c r="S872" s="1404">
        <f>IFERROR(VLOOKUP($A872,'Servicios Públicos2_0'!$N$5:$N$405,1,0),1)</f>
        <v>1</v>
      </c>
      <c r="T872" s="670">
        <f>IFERROR(VLOOKUP($A872,NotaCredito2_0!$N$5:$N$256,1,0),1)</f>
        <v>1</v>
      </c>
      <c r="U872" s="670">
        <f>IFERROR(VLOOKUP($A872,NotaDebito2_0!$N$5:$N$253,1,0),1)</f>
        <v>1</v>
      </c>
      <c r="V872" s="670">
        <f>IFERROR(VLOOKUP($A872,General!$C$5:$C$233,1,0),1)</f>
        <v>1</v>
      </c>
      <c r="W872" s="670">
        <f>IFERROR(VLOOKUP($A872,Firma!$H$5:$H$233,1,0),1)</f>
        <v>1</v>
      </c>
      <c r="X872" s="425" t="s">
        <v>1533</v>
      </c>
      <c r="Y872" s="1477" t="str">
        <f t="shared" si="13"/>
        <v/>
      </c>
    </row>
    <row r="873" spans="1:25" customFormat="1">
      <c r="A873" s="1439" t="s">
        <v>1531</v>
      </c>
      <c r="B873" s="1425" t="s">
        <v>1530</v>
      </c>
      <c r="C873" s="1425"/>
      <c r="D873" s="1425"/>
      <c r="E873" s="579"/>
      <c r="F873" s="670" t="str">
        <f>IFERROR(VLOOKUP(A873,Factura1_0!$K$5:$K$234,1,0),"1")</f>
        <v>1</v>
      </c>
      <c r="G873" s="670">
        <f>IFERROR(VLOOKUP(A873,Boleta1_0!$K$5:$K$234,1,0),1)</f>
        <v>1</v>
      </c>
      <c r="H873" s="670">
        <f>IFERROR(VLOOKUP(A873,'Servicios Públicos1_0'!$K$5:$K$233,1,0),1)</f>
        <v>1</v>
      </c>
      <c r="I873" s="670">
        <f>IFERROR(VLOOKUP(A873,'Nota de Débito1_0'!$K$5:$K$234,1,0),1)</f>
        <v>1</v>
      </c>
      <c r="J873" s="670">
        <f>IFERROR(VLOOKUP(A873,'Nota de Crédito1_0'!$K$5:$K$234,1,0),1)</f>
        <v>1</v>
      </c>
      <c r="K873" s="670">
        <f>IFERROR(VLOOKUP(A873,Retenciones1_0!$K$5:$K$234,1,0),1)</f>
        <v>1</v>
      </c>
      <c r="L873" s="670">
        <f>IFERROR(VLOOKUP(A873,Percepciones1_0!$K$5:$K$234,1,0),1)</f>
        <v>1</v>
      </c>
      <c r="M873" s="670">
        <f>IFERROR(VLOOKUP(A873,Guía1_0!$K$5:$K$235,1,0),1)</f>
        <v>1</v>
      </c>
      <c r="N873" s="670">
        <f>IFERROR(VLOOKUP(A873,'Resumen Diario1_1'!$K$5:$K$233,1,0),1)</f>
        <v>1</v>
      </c>
      <c r="O873" s="670">
        <f>IFERROR(VLOOKUP(A873,'Comunicación de Baja1_0'!$K$5:$K$233,1,0),1)</f>
        <v>1</v>
      </c>
      <c r="P873" s="670">
        <f>IFERROR(VLOOKUP(A873,'Resumen de reversiones1_0'!$K$5:$K$1000,1,0),1)</f>
        <v>1</v>
      </c>
      <c r="Q873" s="1404">
        <f>IFERROR(VLOOKUP(A873,Factura2_0!$N$5:$N$1045,1,0),1)</f>
        <v>1</v>
      </c>
      <c r="R873" s="670">
        <f>IFERROR(VLOOKUP($A873,Boleta2_0!$N$5:$N$1106,1,0),1)</f>
        <v>1</v>
      </c>
      <c r="S873" s="1404">
        <f>IFERROR(VLOOKUP($A873,'Servicios Públicos2_0'!$N$5:$N$405,1,0),1)</f>
        <v>1</v>
      </c>
      <c r="T873" s="670">
        <f>IFERROR(VLOOKUP($A873,NotaCredito2_0!$N$5:$N$256,1,0),1)</f>
        <v>1</v>
      </c>
      <c r="U873" s="670">
        <f>IFERROR(VLOOKUP($A873,NotaDebito2_0!$N$5:$N$253,1,0),1)</f>
        <v>1</v>
      </c>
      <c r="V873" s="670">
        <f>IFERROR(VLOOKUP($A873,General!$C$5:$C$233,1,0),1)</f>
        <v>1</v>
      </c>
      <c r="W873" s="670">
        <f>IFERROR(VLOOKUP($A873,Firma!$H$5:$H$233,1,0),1)</f>
        <v>1</v>
      </c>
      <c r="X873" s="425" t="s">
        <v>1531</v>
      </c>
      <c r="Y873" s="1477" t="str">
        <f t="shared" si="13"/>
        <v/>
      </c>
    </row>
    <row r="874" spans="1:25" customFormat="1">
      <c r="A874" s="1439" t="s">
        <v>1529</v>
      </c>
      <c r="B874" s="1425" t="s">
        <v>1528</v>
      </c>
      <c r="C874" s="1425"/>
      <c r="D874" s="1425"/>
      <c r="E874" s="579"/>
      <c r="F874" s="670" t="str">
        <f>IFERROR(VLOOKUP(A874,Factura1_0!$K$5:$K$234,1,0),"1")</f>
        <v>1</v>
      </c>
      <c r="G874" s="670">
        <f>IFERROR(VLOOKUP(A874,Boleta1_0!$K$5:$K$234,1,0),1)</f>
        <v>1</v>
      </c>
      <c r="H874" s="670">
        <f>IFERROR(VLOOKUP(A874,'Servicios Públicos1_0'!$K$5:$K$233,1,0),1)</f>
        <v>1</v>
      </c>
      <c r="I874" s="670">
        <f>IFERROR(VLOOKUP(A874,'Nota de Débito1_0'!$K$5:$K$234,1,0),1)</f>
        <v>1</v>
      </c>
      <c r="J874" s="670">
        <f>IFERROR(VLOOKUP(A874,'Nota de Crédito1_0'!$K$5:$K$234,1,0),1)</f>
        <v>1</v>
      </c>
      <c r="K874" s="670">
        <f>IFERROR(VLOOKUP(A874,Retenciones1_0!$K$5:$K$234,1,0),1)</f>
        <v>1</v>
      </c>
      <c r="L874" s="670">
        <f>IFERROR(VLOOKUP(A874,Percepciones1_0!$K$5:$K$234,1,0),1)</f>
        <v>1</v>
      </c>
      <c r="M874" s="670">
        <f>IFERROR(VLOOKUP(A874,Guía1_0!$K$5:$K$235,1,0),1)</f>
        <v>1</v>
      </c>
      <c r="N874" s="670">
        <f>IFERROR(VLOOKUP(A874,'Resumen Diario1_1'!$K$5:$K$233,1,0),1)</f>
        <v>1</v>
      </c>
      <c r="O874" s="670">
        <f>IFERROR(VLOOKUP(A874,'Comunicación de Baja1_0'!$K$5:$K$233,1,0),1)</f>
        <v>1</v>
      </c>
      <c r="P874" s="670">
        <f>IFERROR(VLOOKUP(A874,'Resumen de reversiones1_0'!$K$5:$K$1000,1,0),1)</f>
        <v>1</v>
      </c>
      <c r="Q874" s="1404">
        <f>IFERROR(VLOOKUP(A874,Factura2_0!$N$5:$N$1045,1,0),1)</f>
        <v>1</v>
      </c>
      <c r="R874" s="670">
        <f>IFERROR(VLOOKUP($A874,Boleta2_0!$N$5:$N$1106,1,0),1)</f>
        <v>1</v>
      </c>
      <c r="S874" s="1404">
        <f>IFERROR(VLOOKUP($A874,'Servicios Públicos2_0'!$N$5:$N$405,1,0),1)</f>
        <v>1</v>
      </c>
      <c r="T874" s="670">
        <f>IFERROR(VLOOKUP($A874,NotaCredito2_0!$N$5:$N$256,1,0),1)</f>
        <v>1</v>
      </c>
      <c r="U874" s="670">
        <f>IFERROR(VLOOKUP($A874,NotaDebito2_0!$N$5:$N$253,1,0),1)</f>
        <v>1</v>
      </c>
      <c r="V874" s="670">
        <f>IFERROR(VLOOKUP($A874,General!$C$5:$C$233,1,0),1)</f>
        <v>1</v>
      </c>
      <c r="W874" s="670">
        <f>IFERROR(VLOOKUP($A874,Firma!$H$5:$H$233,1,0),1)</f>
        <v>1</v>
      </c>
      <c r="X874" s="425" t="s">
        <v>1529</v>
      </c>
      <c r="Y874" s="1477" t="str">
        <f t="shared" si="13"/>
        <v/>
      </c>
    </row>
    <row r="875" spans="1:25" customFormat="1">
      <c r="A875" s="1439" t="s">
        <v>1527</v>
      </c>
      <c r="B875" s="1425" t="s">
        <v>1526</v>
      </c>
      <c r="C875" s="1425"/>
      <c r="D875" s="1425"/>
      <c r="E875" s="579"/>
      <c r="F875" s="670" t="str">
        <f>IFERROR(VLOOKUP(A875,Factura1_0!$K$5:$K$234,1,0),"1")</f>
        <v>1</v>
      </c>
      <c r="G875" s="670">
        <f>IFERROR(VLOOKUP(A875,Boleta1_0!$K$5:$K$234,1,0),1)</f>
        <v>1</v>
      </c>
      <c r="H875" s="670">
        <f>IFERROR(VLOOKUP(A875,'Servicios Públicos1_0'!$K$5:$K$233,1,0),1)</f>
        <v>1</v>
      </c>
      <c r="I875" s="670">
        <f>IFERROR(VLOOKUP(A875,'Nota de Débito1_0'!$K$5:$K$234,1,0),1)</f>
        <v>1</v>
      </c>
      <c r="J875" s="670">
        <f>IFERROR(VLOOKUP(A875,'Nota de Crédito1_0'!$K$5:$K$234,1,0),1)</f>
        <v>1</v>
      </c>
      <c r="K875" s="670">
        <f>IFERROR(VLOOKUP(A875,Retenciones1_0!$K$5:$K$234,1,0),1)</f>
        <v>1</v>
      </c>
      <c r="L875" s="670">
        <f>IFERROR(VLOOKUP(A875,Percepciones1_0!$K$5:$K$234,1,0),1)</f>
        <v>1</v>
      </c>
      <c r="M875" s="670">
        <f>IFERROR(VLOOKUP(A875,Guía1_0!$K$5:$K$235,1,0),1)</f>
        <v>1</v>
      </c>
      <c r="N875" s="670">
        <f>IFERROR(VLOOKUP(A875,'Resumen Diario1_1'!$K$5:$K$233,1,0),1)</f>
        <v>1</v>
      </c>
      <c r="O875" s="670">
        <f>IFERROR(VLOOKUP(A875,'Comunicación de Baja1_0'!$K$5:$K$233,1,0),1)</f>
        <v>1</v>
      </c>
      <c r="P875" s="670">
        <f>IFERROR(VLOOKUP(A875,'Resumen de reversiones1_0'!$K$5:$K$1000,1,0),1)</f>
        <v>1</v>
      </c>
      <c r="Q875" s="1404">
        <f>IFERROR(VLOOKUP(A875,Factura2_0!$N$5:$N$1045,1,0),1)</f>
        <v>1</v>
      </c>
      <c r="R875" s="670">
        <f>IFERROR(VLOOKUP($A875,Boleta2_0!$N$5:$N$1106,1,0),1)</f>
        <v>1</v>
      </c>
      <c r="S875" s="1404">
        <f>IFERROR(VLOOKUP($A875,'Servicios Públicos2_0'!$N$5:$N$405,1,0),1)</f>
        <v>1</v>
      </c>
      <c r="T875" s="670">
        <f>IFERROR(VLOOKUP($A875,NotaCredito2_0!$N$5:$N$256,1,0),1)</f>
        <v>1</v>
      </c>
      <c r="U875" s="670">
        <f>IFERROR(VLOOKUP($A875,NotaDebito2_0!$N$5:$N$253,1,0),1)</f>
        <v>1</v>
      </c>
      <c r="V875" s="670">
        <f>IFERROR(VLOOKUP($A875,General!$C$5:$C$233,1,0),1)</f>
        <v>1</v>
      </c>
      <c r="W875" s="670">
        <f>IFERROR(VLOOKUP($A875,Firma!$H$5:$H$233,1,0),1)</f>
        <v>1</v>
      </c>
      <c r="X875" s="425" t="s">
        <v>1527</v>
      </c>
      <c r="Y875" s="1477" t="str">
        <f t="shared" si="13"/>
        <v/>
      </c>
    </row>
    <row r="876" spans="1:25" customFormat="1">
      <c r="A876" s="1439" t="s">
        <v>1525</v>
      </c>
      <c r="B876" s="1425" t="s">
        <v>1524</v>
      </c>
      <c r="C876" s="1425"/>
      <c r="D876" s="1425"/>
      <c r="E876" s="579"/>
      <c r="F876" s="670" t="str">
        <f>IFERROR(VLOOKUP(A876,Factura1_0!$K$5:$K$234,1,0),"1")</f>
        <v>1</v>
      </c>
      <c r="G876" s="670">
        <f>IFERROR(VLOOKUP(A876,Boleta1_0!$K$5:$K$234,1,0),1)</f>
        <v>1</v>
      </c>
      <c r="H876" s="670">
        <f>IFERROR(VLOOKUP(A876,'Servicios Públicos1_0'!$K$5:$K$233,1,0),1)</f>
        <v>1</v>
      </c>
      <c r="I876" s="670">
        <f>IFERROR(VLOOKUP(A876,'Nota de Débito1_0'!$K$5:$K$234,1,0),1)</f>
        <v>1</v>
      </c>
      <c r="J876" s="670">
        <f>IFERROR(VLOOKUP(A876,'Nota de Crédito1_0'!$K$5:$K$234,1,0),1)</f>
        <v>1</v>
      </c>
      <c r="K876" s="670">
        <f>IFERROR(VLOOKUP(A876,Retenciones1_0!$K$5:$K$234,1,0),1)</f>
        <v>1</v>
      </c>
      <c r="L876" s="670">
        <f>IFERROR(VLOOKUP(A876,Percepciones1_0!$K$5:$K$234,1,0),1)</f>
        <v>1</v>
      </c>
      <c r="M876" s="670">
        <f>IFERROR(VLOOKUP(A876,Guía1_0!$K$5:$K$235,1,0),1)</f>
        <v>1</v>
      </c>
      <c r="N876" s="670">
        <f>IFERROR(VLOOKUP(A876,'Resumen Diario1_1'!$K$5:$K$233,1,0),1)</f>
        <v>1</v>
      </c>
      <c r="O876" s="670">
        <f>IFERROR(VLOOKUP(A876,'Comunicación de Baja1_0'!$K$5:$K$233,1,0),1)</f>
        <v>1</v>
      </c>
      <c r="P876" s="670">
        <f>IFERROR(VLOOKUP(A876,'Resumen de reversiones1_0'!$K$5:$K$1000,1,0),1)</f>
        <v>1</v>
      </c>
      <c r="Q876" s="1404">
        <f>IFERROR(VLOOKUP(A876,Factura2_0!$N$5:$N$1045,1,0),1)</f>
        <v>1</v>
      </c>
      <c r="R876" s="670">
        <f>IFERROR(VLOOKUP($A876,Boleta2_0!$N$5:$N$1106,1,0),1)</f>
        <v>1</v>
      </c>
      <c r="S876" s="1404">
        <f>IFERROR(VLOOKUP($A876,'Servicios Públicos2_0'!$N$5:$N$405,1,0),1)</f>
        <v>1</v>
      </c>
      <c r="T876" s="670">
        <f>IFERROR(VLOOKUP($A876,NotaCredito2_0!$N$5:$N$256,1,0),1)</f>
        <v>1</v>
      </c>
      <c r="U876" s="670">
        <f>IFERROR(VLOOKUP($A876,NotaDebito2_0!$N$5:$N$253,1,0),1)</f>
        <v>1</v>
      </c>
      <c r="V876" s="670">
        <f>IFERROR(VLOOKUP($A876,General!$C$5:$C$233,1,0),1)</f>
        <v>1</v>
      </c>
      <c r="W876" s="670">
        <f>IFERROR(VLOOKUP($A876,Firma!$H$5:$H$233,1,0),1)</f>
        <v>1</v>
      </c>
      <c r="X876" s="425" t="s">
        <v>1525</v>
      </c>
      <c r="Y876" s="1477" t="str">
        <f t="shared" si="13"/>
        <v/>
      </c>
    </row>
    <row r="877" spans="1:25" customFormat="1">
      <c r="A877" s="1439" t="s">
        <v>1523</v>
      </c>
      <c r="B877" s="1425" t="s">
        <v>1522</v>
      </c>
      <c r="C877" s="1425"/>
      <c r="D877" s="1425"/>
      <c r="E877" s="579"/>
      <c r="F877" s="670" t="str">
        <f>IFERROR(VLOOKUP(A877,Factura1_0!$K$5:$K$234,1,0),"1")</f>
        <v>1</v>
      </c>
      <c r="G877" s="670">
        <f>IFERROR(VLOOKUP(A877,Boleta1_0!$K$5:$K$234,1,0),1)</f>
        <v>1</v>
      </c>
      <c r="H877" s="670">
        <f>IFERROR(VLOOKUP(A877,'Servicios Públicos1_0'!$K$5:$K$233,1,0),1)</f>
        <v>1</v>
      </c>
      <c r="I877" s="670">
        <f>IFERROR(VLOOKUP(A877,'Nota de Débito1_0'!$K$5:$K$234,1,0),1)</f>
        <v>1</v>
      </c>
      <c r="J877" s="670">
        <f>IFERROR(VLOOKUP(A877,'Nota de Crédito1_0'!$K$5:$K$234,1,0),1)</f>
        <v>1</v>
      </c>
      <c r="K877" s="670">
        <f>IFERROR(VLOOKUP(A877,Retenciones1_0!$K$5:$K$234,1,0),1)</f>
        <v>1</v>
      </c>
      <c r="L877" s="670">
        <f>IFERROR(VLOOKUP(A877,Percepciones1_0!$K$5:$K$234,1,0),1)</f>
        <v>1</v>
      </c>
      <c r="M877" s="670">
        <f>IFERROR(VLOOKUP(A877,Guía1_0!$K$5:$K$235,1,0),1)</f>
        <v>1</v>
      </c>
      <c r="N877" s="670">
        <f>IFERROR(VLOOKUP(A877,'Resumen Diario1_1'!$K$5:$K$233,1,0),1)</f>
        <v>1</v>
      </c>
      <c r="O877" s="670">
        <f>IFERROR(VLOOKUP(A877,'Comunicación de Baja1_0'!$K$5:$K$233,1,0),1)</f>
        <v>1</v>
      </c>
      <c r="P877" s="670">
        <f>IFERROR(VLOOKUP(A877,'Resumen de reversiones1_0'!$K$5:$K$1000,1,0),1)</f>
        <v>1</v>
      </c>
      <c r="Q877" s="1404">
        <f>IFERROR(VLOOKUP(A877,Factura2_0!$N$5:$N$1045,1,0),1)</f>
        <v>1</v>
      </c>
      <c r="R877" s="670">
        <f>IFERROR(VLOOKUP($A877,Boleta2_0!$N$5:$N$1106,1,0),1)</f>
        <v>1</v>
      </c>
      <c r="S877" s="1404">
        <f>IFERROR(VLOOKUP($A877,'Servicios Públicos2_0'!$N$5:$N$405,1,0),1)</f>
        <v>1</v>
      </c>
      <c r="T877" s="670">
        <f>IFERROR(VLOOKUP($A877,NotaCredito2_0!$N$5:$N$256,1,0),1)</f>
        <v>1</v>
      </c>
      <c r="U877" s="670">
        <f>IFERROR(VLOOKUP($A877,NotaDebito2_0!$N$5:$N$253,1,0),1)</f>
        <v>1</v>
      </c>
      <c r="V877" s="670">
        <f>IFERROR(VLOOKUP($A877,General!$C$5:$C$233,1,0),1)</f>
        <v>1</v>
      </c>
      <c r="W877" s="670">
        <f>IFERROR(VLOOKUP($A877,Firma!$H$5:$H$233,1,0),1)</f>
        <v>1</v>
      </c>
      <c r="X877" s="425" t="s">
        <v>1523</v>
      </c>
      <c r="Y877" s="1477" t="str">
        <f t="shared" si="13"/>
        <v/>
      </c>
    </row>
    <row r="878" spans="1:25" customFormat="1">
      <c r="A878" s="1439" t="s">
        <v>1521</v>
      </c>
      <c r="B878" s="1425" t="s">
        <v>1520</v>
      </c>
      <c r="C878" s="1425"/>
      <c r="D878" s="1425"/>
      <c r="E878" s="579"/>
      <c r="F878" s="670" t="str">
        <f>IFERROR(VLOOKUP(A878,Factura1_0!$K$5:$K$234,1,0),"1")</f>
        <v>1</v>
      </c>
      <c r="G878" s="670">
        <f>IFERROR(VLOOKUP(A878,Boleta1_0!$K$5:$K$234,1,0),1)</f>
        <v>1</v>
      </c>
      <c r="H878" s="670">
        <f>IFERROR(VLOOKUP(A878,'Servicios Públicos1_0'!$K$5:$K$233,1,0),1)</f>
        <v>1</v>
      </c>
      <c r="I878" s="670">
        <f>IFERROR(VLOOKUP(A878,'Nota de Débito1_0'!$K$5:$K$234,1,0),1)</f>
        <v>1</v>
      </c>
      <c r="J878" s="670">
        <f>IFERROR(VLOOKUP(A878,'Nota de Crédito1_0'!$K$5:$K$234,1,0),1)</f>
        <v>1</v>
      </c>
      <c r="K878" s="670">
        <f>IFERROR(VLOOKUP(A878,Retenciones1_0!$K$5:$K$234,1,0),1)</f>
        <v>1</v>
      </c>
      <c r="L878" s="670">
        <f>IFERROR(VLOOKUP(A878,Percepciones1_0!$K$5:$K$234,1,0),1)</f>
        <v>1</v>
      </c>
      <c r="M878" s="670">
        <f>IFERROR(VLOOKUP(A878,Guía1_0!$K$5:$K$235,1,0),1)</f>
        <v>1</v>
      </c>
      <c r="N878" s="670">
        <f>IFERROR(VLOOKUP(A878,'Resumen Diario1_1'!$K$5:$K$233,1,0),1)</f>
        <v>1</v>
      </c>
      <c r="O878" s="670">
        <f>IFERROR(VLOOKUP(A878,'Comunicación de Baja1_0'!$K$5:$K$233,1,0),1)</f>
        <v>1</v>
      </c>
      <c r="P878" s="670">
        <f>IFERROR(VLOOKUP(A878,'Resumen de reversiones1_0'!$K$5:$K$1000,1,0),1)</f>
        <v>1</v>
      </c>
      <c r="Q878" s="1404">
        <f>IFERROR(VLOOKUP(A878,Factura2_0!$N$5:$N$1045,1,0),1)</f>
        <v>1</v>
      </c>
      <c r="R878" s="670">
        <f>IFERROR(VLOOKUP($A878,Boleta2_0!$N$5:$N$1106,1,0),1)</f>
        <v>1</v>
      </c>
      <c r="S878" s="1404">
        <f>IFERROR(VLOOKUP($A878,'Servicios Públicos2_0'!$N$5:$N$405,1,0),1)</f>
        <v>1</v>
      </c>
      <c r="T878" s="670">
        <f>IFERROR(VLOOKUP($A878,NotaCredito2_0!$N$5:$N$256,1,0),1)</f>
        <v>1</v>
      </c>
      <c r="U878" s="670">
        <f>IFERROR(VLOOKUP($A878,NotaDebito2_0!$N$5:$N$253,1,0),1)</f>
        <v>1</v>
      </c>
      <c r="V878" s="670">
        <f>IFERROR(VLOOKUP($A878,General!$C$5:$C$233,1,0),1)</f>
        <v>1</v>
      </c>
      <c r="W878" s="670">
        <f>IFERROR(VLOOKUP($A878,Firma!$H$5:$H$233,1,0),1)</f>
        <v>1</v>
      </c>
      <c r="X878" s="425" t="s">
        <v>1521</v>
      </c>
      <c r="Y878" s="1477" t="str">
        <f t="shared" si="13"/>
        <v/>
      </c>
    </row>
    <row r="879" spans="1:25" customFormat="1">
      <c r="A879" s="1439" t="s">
        <v>1519</v>
      </c>
      <c r="B879" s="1425" t="s">
        <v>1518</v>
      </c>
      <c r="C879" s="1425"/>
      <c r="D879" s="1425"/>
      <c r="E879" s="579"/>
      <c r="F879" s="670" t="str">
        <f>IFERROR(VLOOKUP(A879,Factura1_0!$K$5:$K$234,1,0),"1")</f>
        <v>1</v>
      </c>
      <c r="G879" s="670">
        <f>IFERROR(VLOOKUP(A879,Boleta1_0!$K$5:$K$234,1,0),1)</f>
        <v>1</v>
      </c>
      <c r="H879" s="670">
        <f>IFERROR(VLOOKUP(A879,'Servicios Públicos1_0'!$K$5:$K$233,1,0),1)</f>
        <v>1</v>
      </c>
      <c r="I879" s="670">
        <f>IFERROR(VLOOKUP(A879,'Nota de Débito1_0'!$K$5:$K$234,1,0),1)</f>
        <v>1</v>
      </c>
      <c r="J879" s="670">
        <f>IFERROR(VLOOKUP(A879,'Nota de Crédito1_0'!$K$5:$K$234,1,0),1)</f>
        <v>1</v>
      </c>
      <c r="K879" s="670">
        <f>IFERROR(VLOOKUP(A879,Retenciones1_0!$K$5:$K$234,1,0),1)</f>
        <v>1</v>
      </c>
      <c r="L879" s="670">
        <f>IFERROR(VLOOKUP(A879,Percepciones1_0!$K$5:$K$234,1,0),1)</f>
        <v>1</v>
      </c>
      <c r="M879" s="670">
        <f>IFERROR(VLOOKUP(A879,Guía1_0!$K$5:$K$235,1,0),1)</f>
        <v>1</v>
      </c>
      <c r="N879" s="670">
        <f>IFERROR(VLOOKUP(A879,'Resumen Diario1_1'!$K$5:$K$233,1,0),1)</f>
        <v>1</v>
      </c>
      <c r="O879" s="670">
        <f>IFERROR(VLOOKUP(A879,'Comunicación de Baja1_0'!$K$5:$K$233,1,0),1)</f>
        <v>1</v>
      </c>
      <c r="P879" s="670">
        <f>IFERROR(VLOOKUP(A879,'Resumen de reversiones1_0'!$K$5:$K$1000,1,0),1)</f>
        <v>1</v>
      </c>
      <c r="Q879" s="1404">
        <f>IFERROR(VLOOKUP(A879,Factura2_0!$N$5:$N$1045,1,0),1)</f>
        <v>1</v>
      </c>
      <c r="R879" s="670">
        <f>IFERROR(VLOOKUP($A879,Boleta2_0!$N$5:$N$1106,1,0),1)</f>
        <v>1</v>
      </c>
      <c r="S879" s="1404">
        <f>IFERROR(VLOOKUP($A879,'Servicios Públicos2_0'!$N$5:$N$405,1,0),1)</f>
        <v>1</v>
      </c>
      <c r="T879" s="670">
        <f>IFERROR(VLOOKUP($A879,NotaCredito2_0!$N$5:$N$256,1,0),1)</f>
        <v>1</v>
      </c>
      <c r="U879" s="670">
        <f>IFERROR(VLOOKUP($A879,NotaDebito2_0!$N$5:$N$253,1,0),1)</f>
        <v>1</v>
      </c>
      <c r="V879" s="670">
        <f>IFERROR(VLOOKUP($A879,General!$C$5:$C$233,1,0),1)</f>
        <v>1</v>
      </c>
      <c r="W879" s="670">
        <f>IFERROR(VLOOKUP($A879,Firma!$H$5:$H$233,1,0),1)</f>
        <v>1</v>
      </c>
      <c r="X879" s="425" t="s">
        <v>1519</v>
      </c>
      <c r="Y879" s="1477" t="str">
        <f t="shared" si="13"/>
        <v/>
      </c>
    </row>
    <row r="880" spans="1:25" customFormat="1">
      <c r="A880" s="1439" t="s">
        <v>1517</v>
      </c>
      <c r="B880" s="1425" t="s">
        <v>1516</v>
      </c>
      <c r="C880" s="1425"/>
      <c r="D880" s="1425"/>
      <c r="E880" s="579"/>
      <c r="F880" s="670" t="str">
        <f>IFERROR(VLOOKUP(A880,Factura1_0!$K$5:$K$234,1,0),"1")</f>
        <v>1</v>
      </c>
      <c r="G880" s="670">
        <f>IFERROR(VLOOKUP(A880,Boleta1_0!$K$5:$K$234,1,0),1)</f>
        <v>1</v>
      </c>
      <c r="H880" s="670">
        <f>IFERROR(VLOOKUP(A880,'Servicios Públicos1_0'!$K$5:$K$233,1,0),1)</f>
        <v>1</v>
      </c>
      <c r="I880" s="670">
        <f>IFERROR(VLOOKUP(A880,'Nota de Débito1_0'!$K$5:$K$234,1,0),1)</f>
        <v>1</v>
      </c>
      <c r="J880" s="670">
        <f>IFERROR(VLOOKUP(A880,'Nota de Crédito1_0'!$K$5:$K$234,1,0),1)</f>
        <v>1</v>
      </c>
      <c r="K880" s="670">
        <f>IFERROR(VLOOKUP(A880,Retenciones1_0!$K$5:$K$234,1,0),1)</f>
        <v>1</v>
      </c>
      <c r="L880" s="670">
        <f>IFERROR(VLOOKUP(A880,Percepciones1_0!$K$5:$K$234,1,0),1)</f>
        <v>1</v>
      </c>
      <c r="M880" s="670">
        <f>IFERROR(VLOOKUP(A880,Guía1_0!$K$5:$K$235,1,0),1)</f>
        <v>1</v>
      </c>
      <c r="N880" s="670">
        <f>IFERROR(VLOOKUP(A880,'Resumen Diario1_1'!$K$5:$K$233,1,0),1)</f>
        <v>1</v>
      </c>
      <c r="O880" s="670">
        <f>IFERROR(VLOOKUP(A880,'Comunicación de Baja1_0'!$K$5:$K$233,1,0),1)</f>
        <v>1</v>
      </c>
      <c r="P880" s="670">
        <f>IFERROR(VLOOKUP(A880,'Resumen de reversiones1_0'!$K$5:$K$1000,1,0),1)</f>
        <v>1</v>
      </c>
      <c r="Q880" s="1404">
        <f>IFERROR(VLOOKUP(A880,Factura2_0!$N$5:$N$1045,1,0),1)</f>
        <v>1</v>
      </c>
      <c r="R880" s="670">
        <f>IFERROR(VLOOKUP($A880,Boleta2_0!$N$5:$N$1106,1,0),1)</f>
        <v>1</v>
      </c>
      <c r="S880" s="1404">
        <f>IFERROR(VLOOKUP($A880,'Servicios Públicos2_0'!$N$5:$N$405,1,0),1)</f>
        <v>1</v>
      </c>
      <c r="T880" s="670">
        <f>IFERROR(VLOOKUP($A880,NotaCredito2_0!$N$5:$N$256,1,0),1)</f>
        <v>1</v>
      </c>
      <c r="U880" s="670">
        <f>IFERROR(VLOOKUP($A880,NotaDebito2_0!$N$5:$N$253,1,0),1)</f>
        <v>1</v>
      </c>
      <c r="V880" s="670">
        <f>IFERROR(VLOOKUP($A880,General!$C$5:$C$233,1,0),1)</f>
        <v>1</v>
      </c>
      <c r="W880" s="670">
        <f>IFERROR(VLOOKUP($A880,Firma!$H$5:$H$233,1,0),1)</f>
        <v>1</v>
      </c>
      <c r="X880" s="425" t="s">
        <v>1517</v>
      </c>
      <c r="Y880" s="1477" t="str">
        <f t="shared" si="13"/>
        <v/>
      </c>
    </row>
    <row r="881" spans="1:25" customFormat="1">
      <c r="A881" s="1439" t="s">
        <v>1515</v>
      </c>
      <c r="B881" s="1425" t="s">
        <v>1514</v>
      </c>
      <c r="C881" s="1425"/>
      <c r="D881" s="1425"/>
      <c r="E881" s="579"/>
      <c r="F881" s="670" t="str">
        <f>IFERROR(VLOOKUP(A881,Factura1_0!$K$5:$K$234,1,0),"1")</f>
        <v>1</v>
      </c>
      <c r="G881" s="670">
        <f>IFERROR(VLOOKUP(A881,Boleta1_0!$K$5:$K$234,1,0),1)</f>
        <v>1</v>
      </c>
      <c r="H881" s="670">
        <f>IFERROR(VLOOKUP(A881,'Servicios Públicos1_0'!$K$5:$K$233,1,0),1)</f>
        <v>1</v>
      </c>
      <c r="I881" s="670">
        <f>IFERROR(VLOOKUP(A881,'Nota de Débito1_0'!$K$5:$K$234,1,0),1)</f>
        <v>1</v>
      </c>
      <c r="J881" s="670">
        <f>IFERROR(VLOOKUP(A881,'Nota de Crédito1_0'!$K$5:$K$234,1,0),1)</f>
        <v>1</v>
      </c>
      <c r="K881" s="670">
        <f>IFERROR(VLOOKUP(A881,Retenciones1_0!$K$5:$K$234,1,0),1)</f>
        <v>1</v>
      </c>
      <c r="L881" s="670">
        <f>IFERROR(VLOOKUP(A881,Percepciones1_0!$K$5:$K$234,1,0),1)</f>
        <v>1</v>
      </c>
      <c r="M881" s="670">
        <f>IFERROR(VLOOKUP(A881,Guía1_0!$K$5:$K$235,1,0),1)</f>
        <v>1</v>
      </c>
      <c r="N881" s="670">
        <f>IFERROR(VLOOKUP(A881,'Resumen Diario1_1'!$K$5:$K$233,1,0),1)</f>
        <v>1</v>
      </c>
      <c r="O881" s="670">
        <f>IFERROR(VLOOKUP(A881,'Comunicación de Baja1_0'!$K$5:$K$233,1,0),1)</f>
        <v>1</v>
      </c>
      <c r="P881" s="670">
        <f>IFERROR(VLOOKUP(A881,'Resumen de reversiones1_0'!$K$5:$K$1000,1,0),1)</f>
        <v>1</v>
      </c>
      <c r="Q881" s="1404">
        <f>IFERROR(VLOOKUP(A881,Factura2_0!$N$5:$N$1045,1,0),1)</f>
        <v>1</v>
      </c>
      <c r="R881" s="670">
        <f>IFERROR(VLOOKUP($A881,Boleta2_0!$N$5:$N$1106,1,0),1)</f>
        <v>1</v>
      </c>
      <c r="S881" s="1404">
        <f>IFERROR(VLOOKUP($A881,'Servicios Públicos2_0'!$N$5:$N$405,1,0),1)</f>
        <v>1</v>
      </c>
      <c r="T881" s="670">
        <f>IFERROR(VLOOKUP($A881,NotaCredito2_0!$N$5:$N$256,1,0),1)</f>
        <v>1</v>
      </c>
      <c r="U881" s="670">
        <f>IFERROR(VLOOKUP($A881,NotaDebito2_0!$N$5:$N$253,1,0),1)</f>
        <v>1</v>
      </c>
      <c r="V881" s="670">
        <f>IFERROR(VLOOKUP($A881,General!$C$5:$C$233,1,0),1)</f>
        <v>1</v>
      </c>
      <c r="W881" s="670">
        <f>IFERROR(VLOOKUP($A881,Firma!$H$5:$H$233,1,0),1)</f>
        <v>1</v>
      </c>
      <c r="X881" s="425" t="s">
        <v>1515</v>
      </c>
      <c r="Y881" s="1477" t="str">
        <f t="shared" si="13"/>
        <v/>
      </c>
    </row>
    <row r="882" spans="1:25" customFormat="1">
      <c r="A882" s="1439" t="s">
        <v>1513</v>
      </c>
      <c r="B882" s="1425" t="s">
        <v>1512</v>
      </c>
      <c r="C882" s="1425"/>
      <c r="D882" s="1425"/>
      <c r="E882" s="579"/>
      <c r="F882" s="670" t="str">
        <f>IFERROR(VLOOKUP(A882,Factura1_0!$K$5:$K$234,1,0),"1")</f>
        <v>1</v>
      </c>
      <c r="G882" s="670">
        <f>IFERROR(VLOOKUP(A882,Boleta1_0!$K$5:$K$234,1,0),1)</f>
        <v>1</v>
      </c>
      <c r="H882" s="670">
        <f>IFERROR(VLOOKUP(A882,'Servicios Públicos1_0'!$K$5:$K$233,1,0),1)</f>
        <v>1</v>
      </c>
      <c r="I882" s="670">
        <f>IFERROR(VLOOKUP(A882,'Nota de Débito1_0'!$K$5:$K$234,1,0),1)</f>
        <v>1</v>
      </c>
      <c r="J882" s="670">
        <f>IFERROR(VLOOKUP(A882,'Nota de Crédito1_0'!$K$5:$K$234,1,0),1)</f>
        <v>1</v>
      </c>
      <c r="K882" s="670">
        <f>IFERROR(VLOOKUP(A882,Retenciones1_0!$K$5:$K$234,1,0),1)</f>
        <v>1</v>
      </c>
      <c r="L882" s="670">
        <f>IFERROR(VLOOKUP(A882,Percepciones1_0!$K$5:$K$234,1,0),1)</f>
        <v>1</v>
      </c>
      <c r="M882" s="670">
        <f>IFERROR(VLOOKUP(A882,Guía1_0!$K$5:$K$235,1,0),1)</f>
        <v>1</v>
      </c>
      <c r="N882" s="670">
        <f>IFERROR(VLOOKUP(A882,'Resumen Diario1_1'!$K$5:$K$233,1,0),1)</f>
        <v>1</v>
      </c>
      <c r="O882" s="670">
        <f>IFERROR(VLOOKUP(A882,'Comunicación de Baja1_0'!$K$5:$K$233,1,0),1)</f>
        <v>1</v>
      </c>
      <c r="P882" s="670">
        <f>IFERROR(VLOOKUP(A882,'Resumen de reversiones1_0'!$K$5:$K$1000,1,0),1)</f>
        <v>1</v>
      </c>
      <c r="Q882" s="1404">
        <f>IFERROR(VLOOKUP(A882,Factura2_0!$N$5:$N$1045,1,0),1)</f>
        <v>1</v>
      </c>
      <c r="R882" s="670">
        <f>IFERROR(VLOOKUP($A882,Boleta2_0!$N$5:$N$1106,1,0),1)</f>
        <v>1</v>
      </c>
      <c r="S882" s="1404">
        <f>IFERROR(VLOOKUP($A882,'Servicios Públicos2_0'!$N$5:$N$405,1,0),1)</f>
        <v>1</v>
      </c>
      <c r="T882" s="670">
        <f>IFERROR(VLOOKUP($A882,NotaCredito2_0!$N$5:$N$256,1,0),1)</f>
        <v>1</v>
      </c>
      <c r="U882" s="670">
        <f>IFERROR(VLOOKUP($A882,NotaDebito2_0!$N$5:$N$253,1,0),1)</f>
        <v>1</v>
      </c>
      <c r="V882" s="670">
        <f>IFERROR(VLOOKUP($A882,General!$C$5:$C$233,1,0),1)</f>
        <v>1</v>
      </c>
      <c r="W882" s="670">
        <f>IFERROR(VLOOKUP($A882,Firma!$H$5:$H$233,1,0),1)</f>
        <v>1</v>
      </c>
      <c r="X882" s="425" t="s">
        <v>1513</v>
      </c>
      <c r="Y882" s="1477" t="str">
        <f t="shared" si="13"/>
        <v/>
      </c>
    </row>
    <row r="883" spans="1:25" customFormat="1">
      <c r="A883" s="1439" t="s">
        <v>1511</v>
      </c>
      <c r="B883" s="1425" t="s">
        <v>1510</v>
      </c>
      <c r="C883" s="1425"/>
      <c r="D883" s="1425"/>
      <c r="E883" s="579"/>
      <c r="F883" s="670" t="str">
        <f>IFERROR(VLOOKUP(A883,Factura1_0!$K$5:$K$234,1,0),"1")</f>
        <v>1</v>
      </c>
      <c r="G883" s="670">
        <f>IFERROR(VLOOKUP(A883,Boleta1_0!$K$5:$K$234,1,0),1)</f>
        <v>1</v>
      </c>
      <c r="H883" s="670">
        <f>IFERROR(VLOOKUP(A883,'Servicios Públicos1_0'!$K$5:$K$233,1,0),1)</f>
        <v>1</v>
      </c>
      <c r="I883" s="670">
        <f>IFERROR(VLOOKUP(A883,'Nota de Débito1_0'!$K$5:$K$234,1,0),1)</f>
        <v>1</v>
      </c>
      <c r="J883" s="670">
        <f>IFERROR(VLOOKUP(A883,'Nota de Crédito1_0'!$K$5:$K$234,1,0),1)</f>
        <v>1</v>
      </c>
      <c r="K883" s="670">
        <f>IFERROR(VLOOKUP(A883,Retenciones1_0!$K$5:$K$234,1,0),1)</f>
        <v>1</v>
      </c>
      <c r="L883" s="670">
        <f>IFERROR(VLOOKUP(A883,Percepciones1_0!$K$5:$K$234,1,0),1)</f>
        <v>1</v>
      </c>
      <c r="M883" s="670">
        <f>IFERROR(VLOOKUP(A883,Guía1_0!$K$5:$K$235,1,0),1)</f>
        <v>1</v>
      </c>
      <c r="N883" s="670">
        <f>IFERROR(VLOOKUP(A883,'Resumen Diario1_1'!$K$5:$K$233,1,0),1)</f>
        <v>1</v>
      </c>
      <c r="O883" s="670">
        <f>IFERROR(VLOOKUP(A883,'Comunicación de Baja1_0'!$K$5:$K$233,1,0),1)</f>
        <v>1</v>
      </c>
      <c r="P883" s="670">
        <f>IFERROR(VLOOKUP(A883,'Resumen de reversiones1_0'!$K$5:$K$1000,1,0),1)</f>
        <v>1</v>
      </c>
      <c r="Q883" s="1404">
        <f>IFERROR(VLOOKUP(A883,Factura2_0!$N$5:$N$1045,1,0),1)</f>
        <v>1</v>
      </c>
      <c r="R883" s="670">
        <f>IFERROR(VLOOKUP($A883,Boleta2_0!$N$5:$N$1106,1,0),1)</f>
        <v>1</v>
      </c>
      <c r="S883" s="1404">
        <f>IFERROR(VLOOKUP($A883,'Servicios Públicos2_0'!$N$5:$N$405,1,0),1)</f>
        <v>1</v>
      </c>
      <c r="T883" s="670">
        <f>IFERROR(VLOOKUP($A883,NotaCredito2_0!$N$5:$N$256,1,0),1)</f>
        <v>1</v>
      </c>
      <c r="U883" s="670">
        <f>IFERROR(VLOOKUP($A883,NotaDebito2_0!$N$5:$N$253,1,0),1)</f>
        <v>1</v>
      </c>
      <c r="V883" s="670">
        <f>IFERROR(VLOOKUP($A883,General!$C$5:$C$233,1,0),1)</f>
        <v>1</v>
      </c>
      <c r="W883" s="670">
        <f>IFERROR(VLOOKUP($A883,Firma!$H$5:$H$233,1,0),1)</f>
        <v>1</v>
      </c>
      <c r="X883" s="425" t="s">
        <v>1511</v>
      </c>
      <c r="Y883" s="1477" t="str">
        <f t="shared" si="13"/>
        <v/>
      </c>
    </row>
    <row r="884" spans="1:25" customFormat="1">
      <c r="A884" s="1439" t="s">
        <v>1509</v>
      </c>
      <c r="B884" s="1425" t="s">
        <v>1508</v>
      </c>
      <c r="C884" s="1425"/>
      <c r="D884" s="1425"/>
      <c r="E884" s="579"/>
      <c r="F884" s="670" t="str">
        <f>IFERROR(VLOOKUP(A884,Factura1_0!$K$5:$K$234,1,0),"1")</f>
        <v>1</v>
      </c>
      <c r="G884" s="670">
        <f>IFERROR(VLOOKUP(A884,Boleta1_0!$K$5:$K$234,1,0),1)</f>
        <v>1</v>
      </c>
      <c r="H884" s="670">
        <f>IFERROR(VLOOKUP(A884,'Servicios Públicos1_0'!$K$5:$K$233,1,0),1)</f>
        <v>1</v>
      </c>
      <c r="I884" s="670">
        <f>IFERROR(VLOOKUP(A884,'Nota de Débito1_0'!$K$5:$K$234,1,0),1)</f>
        <v>1</v>
      </c>
      <c r="J884" s="670">
        <f>IFERROR(VLOOKUP(A884,'Nota de Crédito1_0'!$K$5:$K$234,1,0),1)</f>
        <v>1</v>
      </c>
      <c r="K884" s="670">
        <f>IFERROR(VLOOKUP(A884,Retenciones1_0!$K$5:$K$234,1,0),1)</f>
        <v>1</v>
      </c>
      <c r="L884" s="670">
        <f>IFERROR(VLOOKUP(A884,Percepciones1_0!$K$5:$K$234,1,0),1)</f>
        <v>1</v>
      </c>
      <c r="M884" s="670">
        <f>IFERROR(VLOOKUP(A884,Guía1_0!$K$5:$K$235,1,0),1)</f>
        <v>1</v>
      </c>
      <c r="N884" s="670">
        <f>IFERROR(VLOOKUP(A884,'Resumen Diario1_1'!$K$5:$K$233,1,0),1)</f>
        <v>1</v>
      </c>
      <c r="O884" s="670">
        <f>IFERROR(VLOOKUP(A884,'Comunicación de Baja1_0'!$K$5:$K$233,1,0),1)</f>
        <v>1</v>
      </c>
      <c r="P884" s="670">
        <f>IFERROR(VLOOKUP(A884,'Resumen de reversiones1_0'!$K$5:$K$1000,1,0),1)</f>
        <v>1</v>
      </c>
      <c r="Q884" s="1404">
        <f>IFERROR(VLOOKUP(A884,Factura2_0!$N$5:$N$1045,1,0),1)</f>
        <v>1</v>
      </c>
      <c r="R884" s="670">
        <f>IFERROR(VLOOKUP($A884,Boleta2_0!$N$5:$N$1106,1,0),1)</f>
        <v>1</v>
      </c>
      <c r="S884" s="1404">
        <f>IFERROR(VLOOKUP($A884,'Servicios Públicos2_0'!$N$5:$N$405,1,0),1)</f>
        <v>1</v>
      </c>
      <c r="T884" s="670">
        <f>IFERROR(VLOOKUP($A884,NotaCredito2_0!$N$5:$N$256,1,0),1)</f>
        <v>1</v>
      </c>
      <c r="U884" s="670">
        <f>IFERROR(VLOOKUP($A884,NotaDebito2_0!$N$5:$N$253,1,0),1)</f>
        <v>1</v>
      </c>
      <c r="V884" s="670">
        <f>IFERROR(VLOOKUP($A884,General!$C$5:$C$233,1,0),1)</f>
        <v>1</v>
      </c>
      <c r="W884" s="670">
        <f>IFERROR(VLOOKUP($A884,Firma!$H$5:$H$233,1,0),1)</f>
        <v>1</v>
      </c>
      <c r="X884" s="425" t="s">
        <v>1509</v>
      </c>
      <c r="Y884" s="1477" t="str">
        <f t="shared" si="13"/>
        <v/>
      </c>
    </row>
    <row r="885" spans="1:25" customFormat="1">
      <c r="A885" s="1439" t="s">
        <v>1507</v>
      </c>
      <c r="B885" s="1425" t="s">
        <v>1506</v>
      </c>
      <c r="C885" s="1425"/>
      <c r="D885" s="1425"/>
      <c r="E885" s="579"/>
      <c r="F885" s="670" t="str">
        <f>IFERROR(VLOOKUP(A885,Factura1_0!$K$5:$K$234,1,0),"1")</f>
        <v>1</v>
      </c>
      <c r="G885" s="670">
        <f>IFERROR(VLOOKUP(A885,Boleta1_0!$K$5:$K$234,1,0),1)</f>
        <v>1</v>
      </c>
      <c r="H885" s="670">
        <f>IFERROR(VLOOKUP(A885,'Servicios Públicos1_0'!$K$5:$K$233,1,0),1)</f>
        <v>1</v>
      </c>
      <c r="I885" s="670">
        <f>IFERROR(VLOOKUP(A885,'Nota de Débito1_0'!$K$5:$K$234,1,0),1)</f>
        <v>1</v>
      </c>
      <c r="J885" s="670">
        <f>IFERROR(VLOOKUP(A885,'Nota de Crédito1_0'!$K$5:$K$234,1,0),1)</f>
        <v>1</v>
      </c>
      <c r="K885" s="670">
        <f>IFERROR(VLOOKUP(A885,Retenciones1_0!$K$5:$K$234,1,0),1)</f>
        <v>1</v>
      </c>
      <c r="L885" s="670">
        <f>IFERROR(VLOOKUP(A885,Percepciones1_0!$K$5:$K$234,1,0),1)</f>
        <v>1</v>
      </c>
      <c r="M885" s="670">
        <f>IFERROR(VLOOKUP(A885,Guía1_0!$K$5:$K$235,1,0),1)</f>
        <v>1</v>
      </c>
      <c r="N885" s="670">
        <f>IFERROR(VLOOKUP(A885,'Resumen Diario1_1'!$K$5:$K$233,1,0),1)</f>
        <v>1</v>
      </c>
      <c r="O885" s="670">
        <f>IFERROR(VLOOKUP(A885,'Comunicación de Baja1_0'!$K$5:$K$233,1,0),1)</f>
        <v>1</v>
      </c>
      <c r="P885" s="670">
        <f>IFERROR(VLOOKUP(A885,'Resumen de reversiones1_0'!$K$5:$K$1000,1,0),1)</f>
        <v>1</v>
      </c>
      <c r="Q885" s="1404">
        <f>IFERROR(VLOOKUP(A885,Factura2_0!$N$5:$N$1045,1,0),1)</f>
        <v>1</v>
      </c>
      <c r="R885" s="670">
        <f>IFERROR(VLOOKUP($A885,Boleta2_0!$N$5:$N$1106,1,0),1)</f>
        <v>1</v>
      </c>
      <c r="S885" s="1404">
        <f>IFERROR(VLOOKUP($A885,'Servicios Públicos2_0'!$N$5:$N$405,1,0),1)</f>
        <v>1</v>
      </c>
      <c r="T885" s="670">
        <f>IFERROR(VLOOKUP($A885,NotaCredito2_0!$N$5:$N$256,1,0),1)</f>
        <v>1</v>
      </c>
      <c r="U885" s="670">
        <f>IFERROR(VLOOKUP($A885,NotaDebito2_0!$N$5:$N$253,1,0),1)</f>
        <v>1</v>
      </c>
      <c r="V885" s="670">
        <f>IFERROR(VLOOKUP($A885,General!$C$5:$C$233,1,0),1)</f>
        <v>1</v>
      </c>
      <c r="W885" s="670">
        <f>IFERROR(VLOOKUP($A885,Firma!$H$5:$H$233,1,0),1)</f>
        <v>1</v>
      </c>
      <c r="X885" s="425" t="s">
        <v>1507</v>
      </c>
      <c r="Y885" s="1477" t="str">
        <f t="shared" si="13"/>
        <v/>
      </c>
    </row>
    <row r="886" spans="1:25" customFormat="1">
      <c r="A886" s="1439" t="s">
        <v>1505</v>
      </c>
      <c r="B886" s="1425" t="s">
        <v>1504</v>
      </c>
      <c r="C886" s="1425"/>
      <c r="D886" s="1425"/>
      <c r="E886" s="579"/>
      <c r="F886" s="670" t="str">
        <f>IFERROR(VLOOKUP(A886,Factura1_0!$K$5:$K$234,1,0),"1")</f>
        <v>1</v>
      </c>
      <c r="G886" s="670">
        <f>IFERROR(VLOOKUP(A886,Boleta1_0!$K$5:$K$234,1,0),1)</f>
        <v>1</v>
      </c>
      <c r="H886" s="670">
        <f>IFERROR(VLOOKUP(A886,'Servicios Públicos1_0'!$K$5:$K$233,1,0),1)</f>
        <v>1</v>
      </c>
      <c r="I886" s="670">
        <f>IFERROR(VLOOKUP(A886,'Nota de Débito1_0'!$K$5:$K$234,1,0),1)</f>
        <v>1</v>
      </c>
      <c r="J886" s="670">
        <f>IFERROR(VLOOKUP(A886,'Nota de Crédito1_0'!$K$5:$K$234,1,0),1)</f>
        <v>1</v>
      </c>
      <c r="K886" s="670">
        <f>IFERROR(VLOOKUP(A886,Retenciones1_0!$K$5:$K$234,1,0),1)</f>
        <v>1</v>
      </c>
      <c r="L886" s="670">
        <f>IFERROR(VLOOKUP(A886,Percepciones1_0!$K$5:$K$234,1,0),1)</f>
        <v>1</v>
      </c>
      <c r="M886" s="670">
        <f>IFERROR(VLOOKUP(A886,Guía1_0!$K$5:$K$235,1,0),1)</f>
        <v>1</v>
      </c>
      <c r="N886" s="670">
        <f>IFERROR(VLOOKUP(A886,'Resumen Diario1_1'!$K$5:$K$233,1,0),1)</f>
        <v>1</v>
      </c>
      <c r="O886" s="670">
        <f>IFERROR(VLOOKUP(A886,'Comunicación de Baja1_0'!$K$5:$K$233,1,0),1)</f>
        <v>1</v>
      </c>
      <c r="P886" s="670">
        <f>IFERROR(VLOOKUP(A886,'Resumen de reversiones1_0'!$K$5:$K$1000,1,0),1)</f>
        <v>1</v>
      </c>
      <c r="Q886" s="1404">
        <f>IFERROR(VLOOKUP(A886,Factura2_0!$N$5:$N$1045,1,0),1)</f>
        <v>1</v>
      </c>
      <c r="R886" s="670">
        <f>IFERROR(VLOOKUP($A886,Boleta2_0!$N$5:$N$1106,1,0),1)</f>
        <v>1</v>
      </c>
      <c r="S886" s="1404">
        <f>IFERROR(VLOOKUP($A886,'Servicios Públicos2_0'!$N$5:$N$405,1,0),1)</f>
        <v>1</v>
      </c>
      <c r="T886" s="670">
        <f>IFERROR(VLOOKUP($A886,NotaCredito2_0!$N$5:$N$256,1,0),1)</f>
        <v>1</v>
      </c>
      <c r="U886" s="670">
        <f>IFERROR(VLOOKUP($A886,NotaDebito2_0!$N$5:$N$253,1,0),1)</f>
        <v>1</v>
      </c>
      <c r="V886" s="670">
        <f>IFERROR(VLOOKUP($A886,General!$C$5:$C$233,1,0),1)</f>
        <v>1</v>
      </c>
      <c r="W886" s="670">
        <f>IFERROR(VLOOKUP($A886,Firma!$H$5:$H$233,1,0),1)</f>
        <v>1</v>
      </c>
      <c r="X886" s="425" t="s">
        <v>1505</v>
      </c>
      <c r="Y886" s="1477" t="str">
        <f t="shared" si="13"/>
        <v/>
      </c>
    </row>
    <row r="887" spans="1:25" customFormat="1">
      <c r="A887" s="1439" t="s">
        <v>1503</v>
      </c>
      <c r="B887" s="1425" t="s">
        <v>1502</v>
      </c>
      <c r="C887" s="1425"/>
      <c r="D887" s="1425"/>
      <c r="E887" s="579"/>
      <c r="F887" s="670" t="str">
        <f>IFERROR(VLOOKUP(A887,Factura1_0!$K$5:$K$234,1,0),"1")</f>
        <v>1</v>
      </c>
      <c r="G887" s="670">
        <f>IFERROR(VLOOKUP(A887,Boleta1_0!$K$5:$K$234,1,0),1)</f>
        <v>1</v>
      </c>
      <c r="H887" s="670">
        <f>IFERROR(VLOOKUP(A887,'Servicios Públicos1_0'!$K$5:$K$233,1,0),1)</f>
        <v>1</v>
      </c>
      <c r="I887" s="670">
        <f>IFERROR(VLOOKUP(A887,'Nota de Débito1_0'!$K$5:$K$234,1,0),1)</f>
        <v>1</v>
      </c>
      <c r="J887" s="670">
        <f>IFERROR(VLOOKUP(A887,'Nota de Crédito1_0'!$K$5:$K$234,1,0),1)</f>
        <v>1</v>
      </c>
      <c r="K887" s="670">
        <f>IFERROR(VLOOKUP(A887,Retenciones1_0!$K$5:$K$234,1,0),1)</f>
        <v>1</v>
      </c>
      <c r="L887" s="670">
        <f>IFERROR(VLOOKUP(A887,Percepciones1_0!$K$5:$K$234,1,0),1)</f>
        <v>1</v>
      </c>
      <c r="M887" s="670">
        <f>IFERROR(VLOOKUP(A887,Guía1_0!$K$5:$K$235,1,0),1)</f>
        <v>1</v>
      </c>
      <c r="N887" s="670">
        <f>IFERROR(VLOOKUP(A887,'Resumen Diario1_1'!$K$5:$K$233,1,0),1)</f>
        <v>1</v>
      </c>
      <c r="O887" s="670">
        <f>IFERROR(VLOOKUP(A887,'Comunicación de Baja1_0'!$K$5:$K$233,1,0),1)</f>
        <v>1</v>
      </c>
      <c r="P887" s="670">
        <f>IFERROR(VLOOKUP(A887,'Resumen de reversiones1_0'!$K$5:$K$1000,1,0),1)</f>
        <v>1</v>
      </c>
      <c r="Q887" s="1404">
        <f>IFERROR(VLOOKUP(A887,Factura2_0!$N$5:$N$1045,1,0),1)</f>
        <v>1</v>
      </c>
      <c r="R887" s="670">
        <f>IFERROR(VLOOKUP($A887,Boleta2_0!$N$5:$N$1106,1,0),1)</f>
        <v>1</v>
      </c>
      <c r="S887" s="1404">
        <f>IFERROR(VLOOKUP($A887,'Servicios Públicos2_0'!$N$5:$N$405,1,0),1)</f>
        <v>1</v>
      </c>
      <c r="T887" s="670">
        <f>IFERROR(VLOOKUP($A887,NotaCredito2_0!$N$5:$N$256,1,0),1)</f>
        <v>1</v>
      </c>
      <c r="U887" s="670">
        <f>IFERROR(VLOOKUP($A887,NotaDebito2_0!$N$5:$N$253,1,0),1)</f>
        <v>1</v>
      </c>
      <c r="V887" s="670">
        <f>IFERROR(VLOOKUP($A887,General!$C$5:$C$233,1,0),1)</f>
        <v>1</v>
      </c>
      <c r="W887" s="670">
        <f>IFERROR(VLOOKUP($A887,Firma!$H$5:$H$233,1,0),1)</f>
        <v>1</v>
      </c>
      <c r="X887" s="425" t="s">
        <v>1503</v>
      </c>
      <c r="Y887" s="1477" t="str">
        <f t="shared" si="13"/>
        <v/>
      </c>
    </row>
    <row r="888" spans="1:25" customFormat="1">
      <c r="A888" s="1439" t="s">
        <v>1501</v>
      </c>
      <c r="B888" s="1425" t="s">
        <v>1500</v>
      </c>
      <c r="C888" s="1425"/>
      <c r="D888" s="1425"/>
      <c r="E888" s="579"/>
      <c r="F888" s="670" t="str">
        <f>IFERROR(VLOOKUP(A888,Factura1_0!$K$5:$K$234,1,0),"1")</f>
        <v>1</v>
      </c>
      <c r="G888" s="670">
        <f>IFERROR(VLOOKUP(A888,Boleta1_0!$K$5:$K$234,1,0),1)</f>
        <v>1</v>
      </c>
      <c r="H888" s="670">
        <f>IFERROR(VLOOKUP(A888,'Servicios Públicos1_0'!$K$5:$K$233,1,0),1)</f>
        <v>1</v>
      </c>
      <c r="I888" s="670">
        <f>IFERROR(VLOOKUP(A888,'Nota de Débito1_0'!$K$5:$K$234,1,0),1)</f>
        <v>1</v>
      </c>
      <c r="J888" s="670">
        <f>IFERROR(VLOOKUP(A888,'Nota de Crédito1_0'!$K$5:$K$234,1,0),1)</f>
        <v>1</v>
      </c>
      <c r="K888" s="670">
        <f>IFERROR(VLOOKUP(A888,Retenciones1_0!$K$5:$K$234,1,0),1)</f>
        <v>1</v>
      </c>
      <c r="L888" s="670">
        <f>IFERROR(VLOOKUP(A888,Percepciones1_0!$K$5:$K$234,1,0),1)</f>
        <v>1</v>
      </c>
      <c r="M888" s="670">
        <f>IFERROR(VLOOKUP(A888,Guía1_0!$K$5:$K$235,1,0),1)</f>
        <v>1</v>
      </c>
      <c r="N888" s="670">
        <f>IFERROR(VLOOKUP(A888,'Resumen Diario1_1'!$K$5:$K$233,1,0),1)</f>
        <v>1</v>
      </c>
      <c r="O888" s="670">
        <f>IFERROR(VLOOKUP(A888,'Comunicación de Baja1_0'!$K$5:$K$233,1,0),1)</f>
        <v>1</v>
      </c>
      <c r="P888" s="670">
        <f>IFERROR(VLOOKUP(A888,'Resumen de reversiones1_0'!$K$5:$K$1000,1,0),1)</f>
        <v>1</v>
      </c>
      <c r="Q888" s="1404">
        <f>IFERROR(VLOOKUP(A888,Factura2_0!$N$5:$N$1045,1,0),1)</f>
        <v>1</v>
      </c>
      <c r="R888" s="670">
        <f>IFERROR(VLOOKUP($A888,Boleta2_0!$N$5:$N$1106,1,0),1)</f>
        <v>1</v>
      </c>
      <c r="S888" s="1404">
        <f>IFERROR(VLOOKUP($A888,'Servicios Públicos2_0'!$N$5:$N$405,1,0),1)</f>
        <v>1</v>
      </c>
      <c r="T888" s="670">
        <f>IFERROR(VLOOKUP($A888,NotaCredito2_0!$N$5:$N$256,1,0),1)</f>
        <v>1</v>
      </c>
      <c r="U888" s="670">
        <f>IFERROR(VLOOKUP($A888,NotaDebito2_0!$N$5:$N$253,1,0),1)</f>
        <v>1</v>
      </c>
      <c r="V888" s="670">
        <f>IFERROR(VLOOKUP($A888,General!$C$5:$C$233,1,0),1)</f>
        <v>1</v>
      </c>
      <c r="W888" s="670">
        <f>IFERROR(VLOOKUP($A888,Firma!$H$5:$H$233,1,0),1)</f>
        <v>1</v>
      </c>
      <c r="X888" s="425" t="s">
        <v>1501</v>
      </c>
      <c r="Y888" s="1477" t="str">
        <f t="shared" si="13"/>
        <v/>
      </c>
    </row>
    <row r="889" spans="1:25" customFormat="1">
      <c r="A889" s="1439" t="s">
        <v>1499</v>
      </c>
      <c r="B889" s="1425" t="s">
        <v>1498</v>
      </c>
      <c r="C889" s="1425"/>
      <c r="D889" s="1425"/>
      <c r="E889" s="579"/>
      <c r="F889" s="670" t="str">
        <f>IFERROR(VLOOKUP(A889,Factura1_0!$K$5:$K$234,1,0),"1")</f>
        <v>1</v>
      </c>
      <c r="G889" s="670">
        <f>IFERROR(VLOOKUP(A889,Boleta1_0!$K$5:$K$234,1,0),1)</f>
        <v>1</v>
      </c>
      <c r="H889" s="670">
        <f>IFERROR(VLOOKUP(A889,'Servicios Públicos1_0'!$K$5:$K$233,1,0),1)</f>
        <v>1</v>
      </c>
      <c r="I889" s="670">
        <f>IFERROR(VLOOKUP(A889,'Nota de Débito1_0'!$K$5:$K$234,1,0),1)</f>
        <v>1</v>
      </c>
      <c r="J889" s="670">
        <f>IFERROR(VLOOKUP(A889,'Nota de Crédito1_0'!$K$5:$K$234,1,0),1)</f>
        <v>1</v>
      </c>
      <c r="K889" s="670">
        <f>IFERROR(VLOOKUP(A889,Retenciones1_0!$K$5:$K$234,1,0),1)</f>
        <v>1</v>
      </c>
      <c r="L889" s="670">
        <f>IFERROR(VLOOKUP(A889,Percepciones1_0!$K$5:$K$234,1,0),1)</f>
        <v>1</v>
      </c>
      <c r="M889" s="670">
        <f>IFERROR(VLOOKUP(A889,Guía1_0!$K$5:$K$235,1,0),1)</f>
        <v>1</v>
      </c>
      <c r="N889" s="670">
        <f>IFERROR(VLOOKUP(A889,'Resumen Diario1_1'!$K$5:$K$233,1,0),1)</f>
        <v>1</v>
      </c>
      <c r="O889" s="670">
        <f>IFERROR(VLOOKUP(A889,'Comunicación de Baja1_0'!$K$5:$K$233,1,0),1)</f>
        <v>1</v>
      </c>
      <c r="P889" s="670">
        <f>IFERROR(VLOOKUP(A889,'Resumen de reversiones1_0'!$K$5:$K$1000,1,0),1)</f>
        <v>1</v>
      </c>
      <c r="Q889" s="1404">
        <f>IFERROR(VLOOKUP(A889,Factura2_0!$N$5:$N$1045,1,0),1)</f>
        <v>1</v>
      </c>
      <c r="R889" s="670">
        <f>IFERROR(VLOOKUP($A889,Boleta2_0!$N$5:$N$1106,1,0),1)</f>
        <v>1</v>
      </c>
      <c r="S889" s="1404">
        <f>IFERROR(VLOOKUP($A889,'Servicios Públicos2_0'!$N$5:$N$405,1,0),1)</f>
        <v>1</v>
      </c>
      <c r="T889" s="670">
        <f>IFERROR(VLOOKUP($A889,NotaCredito2_0!$N$5:$N$256,1,0),1)</f>
        <v>1</v>
      </c>
      <c r="U889" s="670">
        <f>IFERROR(VLOOKUP($A889,NotaDebito2_0!$N$5:$N$253,1,0),1)</f>
        <v>1</v>
      </c>
      <c r="V889" s="670">
        <f>IFERROR(VLOOKUP($A889,General!$C$5:$C$233,1,0),1)</f>
        <v>1</v>
      </c>
      <c r="W889" s="670">
        <f>IFERROR(VLOOKUP($A889,Firma!$H$5:$H$233,1,0),1)</f>
        <v>1</v>
      </c>
      <c r="X889" s="425" t="s">
        <v>1499</v>
      </c>
      <c r="Y889" s="1477" t="str">
        <f t="shared" si="13"/>
        <v/>
      </c>
    </row>
    <row r="890" spans="1:25" customFormat="1">
      <c r="A890" s="1439" t="s">
        <v>1497</v>
      </c>
      <c r="B890" s="1425" t="s">
        <v>1496</v>
      </c>
      <c r="C890" s="1425"/>
      <c r="D890" s="1425"/>
      <c r="E890" s="579"/>
      <c r="F890" s="670" t="str">
        <f>IFERROR(VLOOKUP(A890,Factura1_0!$K$5:$K$234,1,0),"1")</f>
        <v>1</v>
      </c>
      <c r="G890" s="670">
        <f>IFERROR(VLOOKUP(A890,Boleta1_0!$K$5:$K$234,1,0),1)</f>
        <v>1</v>
      </c>
      <c r="H890" s="670">
        <f>IFERROR(VLOOKUP(A890,'Servicios Públicos1_0'!$K$5:$K$233,1,0),1)</f>
        <v>1</v>
      </c>
      <c r="I890" s="670">
        <f>IFERROR(VLOOKUP(A890,'Nota de Débito1_0'!$K$5:$K$234,1,0),1)</f>
        <v>1</v>
      </c>
      <c r="J890" s="670">
        <f>IFERROR(VLOOKUP(A890,'Nota de Crédito1_0'!$K$5:$K$234,1,0),1)</f>
        <v>1</v>
      </c>
      <c r="K890" s="670">
        <f>IFERROR(VLOOKUP(A890,Retenciones1_0!$K$5:$K$234,1,0),1)</f>
        <v>1</v>
      </c>
      <c r="L890" s="670">
        <f>IFERROR(VLOOKUP(A890,Percepciones1_0!$K$5:$K$234,1,0),1)</f>
        <v>1</v>
      </c>
      <c r="M890" s="670">
        <f>IFERROR(VLOOKUP(A890,Guía1_0!$K$5:$K$235,1,0),1)</f>
        <v>1</v>
      </c>
      <c r="N890" s="670">
        <f>IFERROR(VLOOKUP(A890,'Resumen Diario1_1'!$K$5:$K$233,1,0),1)</f>
        <v>1</v>
      </c>
      <c r="O890" s="670">
        <f>IFERROR(VLOOKUP(A890,'Comunicación de Baja1_0'!$K$5:$K$233,1,0),1)</f>
        <v>1</v>
      </c>
      <c r="P890" s="670">
        <f>IFERROR(VLOOKUP(A890,'Resumen de reversiones1_0'!$K$5:$K$1000,1,0),1)</f>
        <v>1</v>
      </c>
      <c r="Q890" s="1404">
        <f>IFERROR(VLOOKUP(A890,Factura2_0!$N$5:$N$1045,1,0),1)</f>
        <v>1</v>
      </c>
      <c r="R890" s="670">
        <f>IFERROR(VLOOKUP($A890,Boleta2_0!$N$5:$N$1106,1,0),1)</f>
        <v>1</v>
      </c>
      <c r="S890" s="1404">
        <f>IFERROR(VLOOKUP($A890,'Servicios Públicos2_0'!$N$5:$N$405,1,0),1)</f>
        <v>1</v>
      </c>
      <c r="T890" s="670">
        <f>IFERROR(VLOOKUP($A890,NotaCredito2_0!$N$5:$N$256,1,0),1)</f>
        <v>1</v>
      </c>
      <c r="U890" s="670">
        <f>IFERROR(VLOOKUP($A890,NotaDebito2_0!$N$5:$N$253,1,0),1)</f>
        <v>1</v>
      </c>
      <c r="V890" s="670">
        <f>IFERROR(VLOOKUP($A890,General!$C$5:$C$233,1,0),1)</f>
        <v>1</v>
      </c>
      <c r="W890" s="670">
        <f>IFERROR(VLOOKUP($A890,Firma!$H$5:$H$233,1,0),1)</f>
        <v>1</v>
      </c>
      <c r="X890" s="425" t="s">
        <v>1497</v>
      </c>
      <c r="Y890" s="1477" t="str">
        <f t="shared" si="13"/>
        <v/>
      </c>
    </row>
    <row r="891" spans="1:25" customFormat="1">
      <c r="A891" s="1439" t="s">
        <v>1495</v>
      </c>
      <c r="B891" s="1425" t="s">
        <v>1494</v>
      </c>
      <c r="C891" s="1425"/>
      <c r="D891" s="1425"/>
      <c r="E891" s="579"/>
      <c r="F891" s="670" t="str">
        <f>IFERROR(VLOOKUP(A891,Factura1_0!$K$5:$K$234,1,0),"1")</f>
        <v>1</v>
      </c>
      <c r="G891" s="670">
        <f>IFERROR(VLOOKUP(A891,Boleta1_0!$K$5:$K$234,1,0),1)</f>
        <v>1</v>
      </c>
      <c r="H891" s="670">
        <f>IFERROR(VLOOKUP(A891,'Servicios Públicos1_0'!$K$5:$K$233,1,0),1)</f>
        <v>1</v>
      </c>
      <c r="I891" s="670">
        <f>IFERROR(VLOOKUP(A891,'Nota de Débito1_0'!$K$5:$K$234,1,0),1)</f>
        <v>1</v>
      </c>
      <c r="J891" s="670">
        <f>IFERROR(VLOOKUP(A891,'Nota de Crédito1_0'!$K$5:$K$234,1,0),1)</f>
        <v>1</v>
      </c>
      <c r="K891" s="670">
        <f>IFERROR(VLOOKUP(A891,Retenciones1_0!$K$5:$K$234,1,0),1)</f>
        <v>1</v>
      </c>
      <c r="L891" s="670">
        <f>IFERROR(VLOOKUP(A891,Percepciones1_0!$K$5:$K$234,1,0),1)</f>
        <v>1</v>
      </c>
      <c r="M891" s="670">
        <f>IFERROR(VLOOKUP(A891,Guía1_0!$K$5:$K$235,1,0),1)</f>
        <v>1</v>
      </c>
      <c r="N891" s="670">
        <f>IFERROR(VLOOKUP(A891,'Resumen Diario1_1'!$K$5:$K$233,1,0),1)</f>
        <v>1</v>
      </c>
      <c r="O891" s="670">
        <f>IFERROR(VLOOKUP(A891,'Comunicación de Baja1_0'!$K$5:$K$233,1,0),1)</f>
        <v>1</v>
      </c>
      <c r="P891" s="670">
        <f>IFERROR(VLOOKUP(A891,'Resumen de reversiones1_0'!$K$5:$K$1000,1,0),1)</f>
        <v>1</v>
      </c>
      <c r="Q891" s="1404">
        <f>IFERROR(VLOOKUP(A891,Factura2_0!$N$5:$N$1045,1,0),1)</f>
        <v>1</v>
      </c>
      <c r="R891" s="670">
        <f>IFERROR(VLOOKUP($A891,Boleta2_0!$N$5:$N$1106,1,0),1)</f>
        <v>1</v>
      </c>
      <c r="S891" s="1404">
        <f>IFERROR(VLOOKUP($A891,'Servicios Públicos2_0'!$N$5:$N$405,1,0),1)</f>
        <v>1</v>
      </c>
      <c r="T891" s="670">
        <f>IFERROR(VLOOKUP($A891,NotaCredito2_0!$N$5:$N$256,1,0),1)</f>
        <v>1</v>
      </c>
      <c r="U891" s="670">
        <f>IFERROR(VLOOKUP($A891,NotaDebito2_0!$N$5:$N$253,1,0),1)</f>
        <v>1</v>
      </c>
      <c r="V891" s="670">
        <f>IFERROR(VLOOKUP($A891,General!$C$5:$C$233,1,0),1)</f>
        <v>1</v>
      </c>
      <c r="W891" s="670">
        <f>IFERROR(VLOOKUP($A891,Firma!$H$5:$H$233,1,0),1)</f>
        <v>1</v>
      </c>
      <c r="X891" s="425" t="s">
        <v>1495</v>
      </c>
      <c r="Y891" s="1477" t="str">
        <f t="shared" si="13"/>
        <v/>
      </c>
    </row>
    <row r="892" spans="1:25" customFormat="1">
      <c r="A892" s="1439" t="s">
        <v>1493</v>
      </c>
      <c r="B892" s="1425" t="s">
        <v>1492</v>
      </c>
      <c r="C892" s="1425"/>
      <c r="D892" s="1425"/>
      <c r="E892" s="579"/>
      <c r="F892" s="670" t="str">
        <f>IFERROR(VLOOKUP(A892,Factura1_0!$K$5:$K$234,1,0),"1")</f>
        <v>1</v>
      </c>
      <c r="G892" s="670">
        <f>IFERROR(VLOOKUP(A892,Boleta1_0!$K$5:$K$234,1,0),1)</f>
        <v>1</v>
      </c>
      <c r="H892" s="670">
        <f>IFERROR(VLOOKUP(A892,'Servicios Públicos1_0'!$K$5:$K$233,1,0),1)</f>
        <v>1</v>
      </c>
      <c r="I892" s="670">
        <f>IFERROR(VLOOKUP(A892,'Nota de Débito1_0'!$K$5:$K$234,1,0),1)</f>
        <v>1</v>
      </c>
      <c r="J892" s="670">
        <f>IFERROR(VLOOKUP(A892,'Nota de Crédito1_0'!$K$5:$K$234,1,0),1)</f>
        <v>1</v>
      </c>
      <c r="K892" s="670">
        <f>IFERROR(VLOOKUP(A892,Retenciones1_0!$K$5:$K$234,1,0),1)</f>
        <v>1</v>
      </c>
      <c r="L892" s="670">
        <f>IFERROR(VLOOKUP(A892,Percepciones1_0!$K$5:$K$234,1,0),1)</f>
        <v>1</v>
      </c>
      <c r="M892" s="670">
        <f>IFERROR(VLOOKUP(A892,Guía1_0!$K$5:$K$235,1,0),1)</f>
        <v>1</v>
      </c>
      <c r="N892" s="670">
        <f>IFERROR(VLOOKUP(A892,'Resumen Diario1_1'!$K$5:$K$233,1,0),1)</f>
        <v>1</v>
      </c>
      <c r="O892" s="670">
        <f>IFERROR(VLOOKUP(A892,'Comunicación de Baja1_0'!$K$5:$K$233,1,0),1)</f>
        <v>1</v>
      </c>
      <c r="P892" s="670">
        <f>IFERROR(VLOOKUP(A892,'Resumen de reversiones1_0'!$K$5:$K$1000,1,0),1)</f>
        <v>1</v>
      </c>
      <c r="Q892" s="1404">
        <f>IFERROR(VLOOKUP(A892,Factura2_0!$N$5:$N$1045,1,0),1)</f>
        <v>1</v>
      </c>
      <c r="R892" s="670">
        <f>IFERROR(VLOOKUP($A892,Boleta2_0!$N$5:$N$1106,1,0),1)</f>
        <v>1</v>
      </c>
      <c r="S892" s="1404">
        <f>IFERROR(VLOOKUP($A892,'Servicios Públicos2_0'!$N$5:$N$405,1,0),1)</f>
        <v>1</v>
      </c>
      <c r="T892" s="670">
        <f>IFERROR(VLOOKUP($A892,NotaCredito2_0!$N$5:$N$256,1,0),1)</f>
        <v>1</v>
      </c>
      <c r="U892" s="670">
        <f>IFERROR(VLOOKUP($A892,NotaDebito2_0!$N$5:$N$253,1,0),1)</f>
        <v>1</v>
      </c>
      <c r="V892" s="670">
        <f>IFERROR(VLOOKUP($A892,General!$C$5:$C$233,1,0),1)</f>
        <v>1</v>
      </c>
      <c r="W892" s="670">
        <f>IFERROR(VLOOKUP($A892,Firma!$H$5:$H$233,1,0),1)</f>
        <v>1</v>
      </c>
      <c r="X892" s="425" t="s">
        <v>1493</v>
      </c>
      <c r="Y892" s="1477" t="str">
        <f t="shared" si="13"/>
        <v/>
      </c>
    </row>
    <row r="893" spans="1:25" customFormat="1">
      <c r="A893" s="1439" t="s">
        <v>1491</v>
      </c>
      <c r="B893" s="1425" t="s">
        <v>1490</v>
      </c>
      <c r="C893" s="1425"/>
      <c r="D893" s="1425"/>
      <c r="E893" s="579"/>
      <c r="F893" s="670" t="str">
        <f>IFERROR(VLOOKUP(A893,Factura1_0!$K$5:$K$234,1,0),"1")</f>
        <v>1</v>
      </c>
      <c r="G893" s="670">
        <f>IFERROR(VLOOKUP(A893,Boleta1_0!$K$5:$K$234,1,0),1)</f>
        <v>1</v>
      </c>
      <c r="H893" s="670">
        <f>IFERROR(VLOOKUP(A893,'Servicios Públicos1_0'!$K$5:$K$233,1,0),1)</f>
        <v>1</v>
      </c>
      <c r="I893" s="670">
        <f>IFERROR(VLOOKUP(A893,'Nota de Débito1_0'!$K$5:$K$234,1,0),1)</f>
        <v>1</v>
      </c>
      <c r="J893" s="670">
        <f>IFERROR(VLOOKUP(A893,'Nota de Crédito1_0'!$K$5:$K$234,1,0),1)</f>
        <v>1</v>
      </c>
      <c r="K893" s="670">
        <f>IFERROR(VLOOKUP(A893,Retenciones1_0!$K$5:$K$234,1,0),1)</f>
        <v>1</v>
      </c>
      <c r="L893" s="670">
        <f>IFERROR(VLOOKUP(A893,Percepciones1_0!$K$5:$K$234,1,0),1)</f>
        <v>1</v>
      </c>
      <c r="M893" s="670">
        <f>IFERROR(VLOOKUP(A893,Guía1_0!$K$5:$K$235,1,0),1)</f>
        <v>1</v>
      </c>
      <c r="N893" s="670">
        <f>IFERROR(VLOOKUP(A893,'Resumen Diario1_1'!$K$5:$K$233,1,0),1)</f>
        <v>1</v>
      </c>
      <c r="O893" s="670">
        <f>IFERROR(VLOOKUP(A893,'Comunicación de Baja1_0'!$K$5:$K$233,1,0),1)</f>
        <v>1</v>
      </c>
      <c r="P893" s="670">
        <f>IFERROR(VLOOKUP(A893,'Resumen de reversiones1_0'!$K$5:$K$1000,1,0),1)</f>
        <v>1</v>
      </c>
      <c r="Q893" s="1404">
        <f>IFERROR(VLOOKUP(A893,Factura2_0!$N$5:$N$1045,1,0),1)</f>
        <v>1</v>
      </c>
      <c r="R893" s="670">
        <f>IFERROR(VLOOKUP($A893,Boleta2_0!$N$5:$N$1106,1,0),1)</f>
        <v>1</v>
      </c>
      <c r="S893" s="1404">
        <f>IFERROR(VLOOKUP($A893,'Servicios Públicos2_0'!$N$5:$N$405,1,0),1)</f>
        <v>1</v>
      </c>
      <c r="T893" s="670">
        <f>IFERROR(VLOOKUP($A893,NotaCredito2_0!$N$5:$N$256,1,0),1)</f>
        <v>1</v>
      </c>
      <c r="U893" s="670">
        <f>IFERROR(VLOOKUP($A893,NotaDebito2_0!$N$5:$N$253,1,0),1)</f>
        <v>1</v>
      </c>
      <c r="V893" s="670">
        <f>IFERROR(VLOOKUP($A893,General!$C$5:$C$233,1,0),1)</f>
        <v>1</v>
      </c>
      <c r="W893" s="670">
        <f>IFERROR(VLOOKUP($A893,Firma!$H$5:$H$233,1,0),1)</f>
        <v>1</v>
      </c>
      <c r="X893" s="425" t="s">
        <v>1491</v>
      </c>
      <c r="Y893" s="1477" t="str">
        <f t="shared" si="13"/>
        <v/>
      </c>
    </row>
    <row r="894" spans="1:25" customFormat="1">
      <c r="A894" s="1439" t="s">
        <v>1489</v>
      </c>
      <c r="B894" s="1425" t="s">
        <v>1488</v>
      </c>
      <c r="C894" s="1425"/>
      <c r="D894" s="1425"/>
      <c r="E894" s="579"/>
      <c r="F894" s="670" t="str">
        <f>IFERROR(VLOOKUP(A894,Factura1_0!$K$5:$K$234,1,0),"1")</f>
        <v>1</v>
      </c>
      <c r="G894" s="670">
        <f>IFERROR(VLOOKUP(A894,Boleta1_0!$K$5:$K$234,1,0),1)</f>
        <v>1</v>
      </c>
      <c r="H894" s="670">
        <f>IFERROR(VLOOKUP(A894,'Servicios Públicos1_0'!$K$5:$K$233,1,0),1)</f>
        <v>1</v>
      </c>
      <c r="I894" s="670">
        <f>IFERROR(VLOOKUP(A894,'Nota de Débito1_0'!$K$5:$K$234,1,0),1)</f>
        <v>1</v>
      </c>
      <c r="J894" s="670">
        <f>IFERROR(VLOOKUP(A894,'Nota de Crédito1_0'!$K$5:$K$234,1,0),1)</f>
        <v>1</v>
      </c>
      <c r="K894" s="670">
        <f>IFERROR(VLOOKUP(A894,Retenciones1_0!$K$5:$K$234,1,0),1)</f>
        <v>1</v>
      </c>
      <c r="L894" s="670">
        <f>IFERROR(VLOOKUP(A894,Percepciones1_0!$K$5:$K$234,1,0),1)</f>
        <v>1</v>
      </c>
      <c r="M894" s="670">
        <f>IFERROR(VLOOKUP(A894,Guía1_0!$K$5:$K$235,1,0),1)</f>
        <v>1</v>
      </c>
      <c r="N894" s="670">
        <f>IFERROR(VLOOKUP(A894,'Resumen Diario1_1'!$K$5:$K$233,1,0),1)</f>
        <v>1</v>
      </c>
      <c r="O894" s="670">
        <f>IFERROR(VLOOKUP(A894,'Comunicación de Baja1_0'!$K$5:$K$233,1,0),1)</f>
        <v>1</v>
      </c>
      <c r="P894" s="670">
        <f>IFERROR(VLOOKUP(A894,'Resumen de reversiones1_0'!$K$5:$K$1000,1,0),1)</f>
        <v>1</v>
      </c>
      <c r="Q894" s="1404">
        <f>IFERROR(VLOOKUP(A894,Factura2_0!$N$5:$N$1045,1,0),1)</f>
        <v>1</v>
      </c>
      <c r="R894" s="670">
        <f>IFERROR(VLOOKUP($A894,Boleta2_0!$N$5:$N$1106,1,0),1)</f>
        <v>1</v>
      </c>
      <c r="S894" s="1404">
        <f>IFERROR(VLOOKUP($A894,'Servicios Públicos2_0'!$N$5:$N$405,1,0),1)</f>
        <v>1</v>
      </c>
      <c r="T894" s="670">
        <f>IFERROR(VLOOKUP($A894,NotaCredito2_0!$N$5:$N$256,1,0),1)</f>
        <v>1</v>
      </c>
      <c r="U894" s="670">
        <f>IFERROR(VLOOKUP($A894,NotaDebito2_0!$N$5:$N$253,1,0),1)</f>
        <v>1</v>
      </c>
      <c r="V894" s="670">
        <f>IFERROR(VLOOKUP($A894,General!$C$5:$C$233,1,0),1)</f>
        <v>1</v>
      </c>
      <c r="W894" s="670">
        <f>IFERROR(VLOOKUP($A894,Firma!$H$5:$H$233,1,0),1)</f>
        <v>1</v>
      </c>
      <c r="X894" s="425" t="s">
        <v>1489</v>
      </c>
      <c r="Y894" s="1477" t="str">
        <f t="shared" si="13"/>
        <v/>
      </c>
    </row>
    <row r="895" spans="1:25" customFormat="1">
      <c r="A895" s="1439" t="s">
        <v>1487</v>
      </c>
      <c r="B895" s="1425" t="s">
        <v>1486</v>
      </c>
      <c r="C895" s="1425"/>
      <c r="D895" s="1425"/>
      <c r="E895" s="579"/>
      <c r="F895" s="670" t="str">
        <f>IFERROR(VLOOKUP(A895,Factura1_0!$K$5:$K$234,1,0),"1")</f>
        <v>1</v>
      </c>
      <c r="G895" s="670">
        <f>IFERROR(VLOOKUP(A895,Boleta1_0!$K$5:$K$234,1,0),1)</f>
        <v>1</v>
      </c>
      <c r="H895" s="670">
        <f>IFERROR(VLOOKUP(A895,'Servicios Públicos1_0'!$K$5:$K$233,1,0),1)</f>
        <v>1</v>
      </c>
      <c r="I895" s="670">
        <f>IFERROR(VLOOKUP(A895,'Nota de Débito1_0'!$K$5:$K$234,1,0),1)</f>
        <v>1</v>
      </c>
      <c r="J895" s="670">
        <f>IFERROR(VLOOKUP(A895,'Nota de Crédito1_0'!$K$5:$K$234,1,0),1)</f>
        <v>1</v>
      </c>
      <c r="K895" s="670">
        <f>IFERROR(VLOOKUP(A895,Retenciones1_0!$K$5:$K$234,1,0),1)</f>
        <v>1</v>
      </c>
      <c r="L895" s="670">
        <f>IFERROR(VLOOKUP(A895,Percepciones1_0!$K$5:$K$234,1,0),1)</f>
        <v>1</v>
      </c>
      <c r="M895" s="670">
        <f>IFERROR(VLOOKUP(A895,Guía1_0!$K$5:$K$235,1,0),1)</f>
        <v>1</v>
      </c>
      <c r="N895" s="670">
        <f>IFERROR(VLOOKUP(A895,'Resumen Diario1_1'!$K$5:$K$233,1,0),1)</f>
        <v>1</v>
      </c>
      <c r="O895" s="670">
        <f>IFERROR(VLOOKUP(A895,'Comunicación de Baja1_0'!$K$5:$K$233,1,0),1)</f>
        <v>1</v>
      </c>
      <c r="P895" s="670">
        <f>IFERROR(VLOOKUP(A895,'Resumen de reversiones1_0'!$K$5:$K$1000,1,0),1)</f>
        <v>1</v>
      </c>
      <c r="Q895" s="1404">
        <f>IFERROR(VLOOKUP(A895,Factura2_0!$N$5:$N$1045,1,0),1)</f>
        <v>1</v>
      </c>
      <c r="R895" s="670">
        <f>IFERROR(VLOOKUP($A895,Boleta2_0!$N$5:$N$1106,1,0),1)</f>
        <v>1</v>
      </c>
      <c r="S895" s="1404">
        <f>IFERROR(VLOOKUP($A895,'Servicios Públicos2_0'!$N$5:$N$405,1,0),1)</f>
        <v>1</v>
      </c>
      <c r="T895" s="670">
        <f>IFERROR(VLOOKUP($A895,NotaCredito2_0!$N$5:$N$256,1,0),1)</f>
        <v>1</v>
      </c>
      <c r="U895" s="670">
        <f>IFERROR(VLOOKUP($A895,NotaDebito2_0!$N$5:$N$253,1,0),1)</f>
        <v>1</v>
      </c>
      <c r="V895" s="670">
        <f>IFERROR(VLOOKUP($A895,General!$C$5:$C$233,1,0),1)</f>
        <v>1</v>
      </c>
      <c r="W895" s="670">
        <f>IFERROR(VLOOKUP($A895,Firma!$H$5:$H$233,1,0),1)</f>
        <v>1</v>
      </c>
      <c r="X895" s="425" t="s">
        <v>1487</v>
      </c>
      <c r="Y895" s="1477" t="str">
        <f t="shared" si="13"/>
        <v/>
      </c>
    </row>
    <row r="896" spans="1:25" customFormat="1">
      <c r="A896" s="1439" t="s">
        <v>1485</v>
      </c>
      <c r="B896" s="1425" t="s">
        <v>1484</v>
      </c>
      <c r="C896" s="1425"/>
      <c r="D896" s="1425"/>
      <c r="E896" s="579"/>
      <c r="F896" s="670" t="str">
        <f>IFERROR(VLOOKUP(A896,Factura1_0!$K$5:$K$234,1,0),"1")</f>
        <v>1</v>
      </c>
      <c r="G896" s="670">
        <f>IFERROR(VLOOKUP(A896,Boleta1_0!$K$5:$K$234,1,0),1)</f>
        <v>1</v>
      </c>
      <c r="H896" s="670">
        <f>IFERROR(VLOOKUP(A896,'Servicios Públicos1_0'!$K$5:$K$233,1,0),1)</f>
        <v>1</v>
      </c>
      <c r="I896" s="670">
        <f>IFERROR(VLOOKUP(A896,'Nota de Débito1_0'!$K$5:$K$234,1,0),1)</f>
        <v>1</v>
      </c>
      <c r="J896" s="670">
        <f>IFERROR(VLOOKUP(A896,'Nota de Crédito1_0'!$K$5:$K$234,1,0),1)</f>
        <v>1</v>
      </c>
      <c r="K896" s="670">
        <f>IFERROR(VLOOKUP(A896,Retenciones1_0!$K$5:$K$234,1,0),1)</f>
        <v>1</v>
      </c>
      <c r="L896" s="670">
        <f>IFERROR(VLOOKUP(A896,Percepciones1_0!$K$5:$K$234,1,0),1)</f>
        <v>1</v>
      </c>
      <c r="M896" s="670">
        <f>IFERROR(VLOOKUP(A896,Guía1_0!$K$5:$K$235,1,0),1)</f>
        <v>1</v>
      </c>
      <c r="N896" s="670">
        <f>IFERROR(VLOOKUP(A896,'Resumen Diario1_1'!$K$5:$K$233,1,0),1)</f>
        <v>1</v>
      </c>
      <c r="O896" s="670">
        <f>IFERROR(VLOOKUP(A896,'Comunicación de Baja1_0'!$K$5:$K$233,1,0),1)</f>
        <v>1</v>
      </c>
      <c r="P896" s="670">
        <f>IFERROR(VLOOKUP(A896,'Resumen de reversiones1_0'!$K$5:$K$1000,1,0),1)</f>
        <v>1</v>
      </c>
      <c r="Q896" s="1404">
        <f>IFERROR(VLOOKUP(A896,Factura2_0!$N$5:$N$1045,1,0),1)</f>
        <v>1</v>
      </c>
      <c r="R896" s="670">
        <f>IFERROR(VLOOKUP($A896,Boleta2_0!$N$5:$N$1106,1,0),1)</f>
        <v>1</v>
      </c>
      <c r="S896" s="1404">
        <f>IFERROR(VLOOKUP($A896,'Servicios Públicos2_0'!$N$5:$N$405,1,0),1)</f>
        <v>1</v>
      </c>
      <c r="T896" s="670">
        <f>IFERROR(VLOOKUP($A896,NotaCredito2_0!$N$5:$N$256,1,0),1)</f>
        <v>1</v>
      </c>
      <c r="U896" s="670">
        <f>IFERROR(VLOOKUP($A896,NotaDebito2_0!$N$5:$N$253,1,0),1)</f>
        <v>1</v>
      </c>
      <c r="V896" s="670">
        <f>IFERROR(VLOOKUP($A896,General!$C$5:$C$233,1,0),1)</f>
        <v>1</v>
      </c>
      <c r="W896" s="670">
        <f>IFERROR(VLOOKUP($A896,Firma!$H$5:$H$233,1,0),1)</f>
        <v>1</v>
      </c>
      <c r="X896" s="425" t="s">
        <v>1485</v>
      </c>
      <c r="Y896" s="1477" t="str">
        <f t="shared" si="13"/>
        <v/>
      </c>
    </row>
    <row r="897" spans="1:25" customFormat="1">
      <c r="A897" s="1439" t="s">
        <v>1483</v>
      </c>
      <c r="B897" s="1425" t="s">
        <v>1482</v>
      </c>
      <c r="C897" s="1425"/>
      <c r="D897" s="1425"/>
      <c r="E897" s="579"/>
      <c r="F897" s="670" t="str">
        <f>IFERROR(VLOOKUP(A897,Factura1_0!$K$5:$K$234,1,0),"1")</f>
        <v>1</v>
      </c>
      <c r="G897" s="670">
        <f>IFERROR(VLOOKUP(A897,Boleta1_0!$K$5:$K$234,1,0),1)</f>
        <v>1</v>
      </c>
      <c r="H897" s="670">
        <f>IFERROR(VLOOKUP(A897,'Servicios Públicos1_0'!$K$5:$K$233,1,0),1)</f>
        <v>1</v>
      </c>
      <c r="I897" s="670">
        <f>IFERROR(VLOOKUP(A897,'Nota de Débito1_0'!$K$5:$K$234,1,0),1)</f>
        <v>1</v>
      </c>
      <c r="J897" s="670">
        <f>IFERROR(VLOOKUP(A897,'Nota de Crédito1_0'!$K$5:$K$234,1,0),1)</f>
        <v>1</v>
      </c>
      <c r="K897" s="670">
        <f>IFERROR(VLOOKUP(A897,Retenciones1_0!$K$5:$K$234,1,0),1)</f>
        <v>1</v>
      </c>
      <c r="L897" s="670">
        <f>IFERROR(VLOOKUP(A897,Percepciones1_0!$K$5:$K$234,1,0),1)</f>
        <v>1</v>
      </c>
      <c r="M897" s="670">
        <f>IFERROR(VLOOKUP(A897,Guía1_0!$K$5:$K$235,1,0),1)</f>
        <v>1</v>
      </c>
      <c r="N897" s="670">
        <f>IFERROR(VLOOKUP(A897,'Resumen Diario1_1'!$K$5:$K$233,1,0),1)</f>
        <v>1</v>
      </c>
      <c r="O897" s="670">
        <f>IFERROR(VLOOKUP(A897,'Comunicación de Baja1_0'!$K$5:$K$233,1,0),1)</f>
        <v>1</v>
      </c>
      <c r="P897" s="670">
        <f>IFERROR(VLOOKUP(A897,'Resumen de reversiones1_0'!$K$5:$K$1000,1,0),1)</f>
        <v>1</v>
      </c>
      <c r="Q897" s="1404">
        <f>IFERROR(VLOOKUP(A897,Factura2_0!$N$5:$N$1045,1,0),1)</f>
        <v>1</v>
      </c>
      <c r="R897" s="670">
        <f>IFERROR(VLOOKUP($A897,Boleta2_0!$N$5:$N$1106,1,0),1)</f>
        <v>1</v>
      </c>
      <c r="S897" s="1404">
        <f>IFERROR(VLOOKUP($A897,'Servicios Públicos2_0'!$N$5:$N$405,1,0),1)</f>
        <v>1</v>
      </c>
      <c r="T897" s="670">
        <f>IFERROR(VLOOKUP($A897,NotaCredito2_0!$N$5:$N$256,1,0),1)</f>
        <v>1</v>
      </c>
      <c r="U897" s="670">
        <f>IFERROR(VLOOKUP($A897,NotaDebito2_0!$N$5:$N$253,1,0),1)</f>
        <v>1</v>
      </c>
      <c r="V897" s="670">
        <f>IFERROR(VLOOKUP($A897,General!$C$5:$C$233,1,0),1)</f>
        <v>1</v>
      </c>
      <c r="W897" s="670">
        <f>IFERROR(VLOOKUP($A897,Firma!$H$5:$H$233,1,0),1)</f>
        <v>1</v>
      </c>
      <c r="X897" s="425" t="s">
        <v>1483</v>
      </c>
      <c r="Y897" s="1477" t="str">
        <f t="shared" si="13"/>
        <v/>
      </c>
    </row>
    <row r="898" spans="1:25" customFormat="1">
      <c r="A898" s="1439" t="s">
        <v>1481</v>
      </c>
      <c r="B898" s="1425" t="s">
        <v>1480</v>
      </c>
      <c r="C898" s="1425"/>
      <c r="D898" s="1425"/>
      <c r="E898" s="579"/>
      <c r="F898" s="670" t="str">
        <f>IFERROR(VLOOKUP(A898,Factura1_0!$K$5:$K$234,1,0),"1")</f>
        <v>1</v>
      </c>
      <c r="G898" s="670">
        <f>IFERROR(VLOOKUP(A898,Boleta1_0!$K$5:$K$234,1,0),1)</f>
        <v>1</v>
      </c>
      <c r="H898" s="670">
        <f>IFERROR(VLOOKUP(A898,'Servicios Públicos1_0'!$K$5:$K$233,1,0),1)</f>
        <v>1</v>
      </c>
      <c r="I898" s="670">
        <f>IFERROR(VLOOKUP(A898,'Nota de Débito1_0'!$K$5:$K$234,1,0),1)</f>
        <v>1</v>
      </c>
      <c r="J898" s="670">
        <f>IFERROR(VLOOKUP(A898,'Nota de Crédito1_0'!$K$5:$K$234,1,0),1)</f>
        <v>1</v>
      </c>
      <c r="K898" s="670">
        <f>IFERROR(VLOOKUP(A898,Retenciones1_0!$K$5:$K$234,1,0),1)</f>
        <v>1</v>
      </c>
      <c r="L898" s="670">
        <f>IFERROR(VLOOKUP(A898,Percepciones1_0!$K$5:$K$234,1,0),1)</f>
        <v>1</v>
      </c>
      <c r="M898" s="670">
        <f>IFERROR(VLOOKUP(A898,Guía1_0!$K$5:$K$235,1,0),1)</f>
        <v>1</v>
      </c>
      <c r="N898" s="670">
        <f>IFERROR(VLOOKUP(A898,'Resumen Diario1_1'!$K$5:$K$233,1,0),1)</f>
        <v>1</v>
      </c>
      <c r="O898" s="670">
        <f>IFERROR(VLOOKUP(A898,'Comunicación de Baja1_0'!$K$5:$K$233,1,0),1)</f>
        <v>1</v>
      </c>
      <c r="P898" s="670">
        <f>IFERROR(VLOOKUP(A898,'Resumen de reversiones1_0'!$K$5:$K$1000,1,0),1)</f>
        <v>1</v>
      </c>
      <c r="Q898" s="1404">
        <f>IFERROR(VLOOKUP(A898,Factura2_0!$N$5:$N$1045,1,0),1)</f>
        <v>1</v>
      </c>
      <c r="R898" s="670">
        <f>IFERROR(VLOOKUP($A898,Boleta2_0!$N$5:$N$1106,1,0),1)</f>
        <v>1</v>
      </c>
      <c r="S898" s="1404">
        <f>IFERROR(VLOOKUP($A898,'Servicios Públicos2_0'!$N$5:$N$405,1,0),1)</f>
        <v>1</v>
      </c>
      <c r="T898" s="670">
        <f>IFERROR(VLOOKUP($A898,NotaCredito2_0!$N$5:$N$256,1,0),1)</f>
        <v>1</v>
      </c>
      <c r="U898" s="670">
        <f>IFERROR(VLOOKUP($A898,NotaDebito2_0!$N$5:$N$253,1,0),1)</f>
        <v>1</v>
      </c>
      <c r="V898" s="670">
        <f>IFERROR(VLOOKUP($A898,General!$C$5:$C$233,1,0),1)</f>
        <v>1</v>
      </c>
      <c r="W898" s="670">
        <f>IFERROR(VLOOKUP($A898,Firma!$H$5:$H$233,1,0),1)</f>
        <v>1</v>
      </c>
      <c r="X898" s="425" t="s">
        <v>1481</v>
      </c>
      <c r="Y898" s="1477" t="str">
        <f t="shared" si="13"/>
        <v/>
      </c>
    </row>
    <row r="899" spans="1:25" customFormat="1">
      <c r="A899" s="1439" t="s">
        <v>1479</v>
      </c>
      <c r="B899" s="1425" t="s">
        <v>1478</v>
      </c>
      <c r="C899" s="1425"/>
      <c r="D899" s="1425"/>
      <c r="E899" s="579"/>
      <c r="F899" s="670" t="str">
        <f>IFERROR(VLOOKUP(A899,Factura1_0!$K$5:$K$234,1,0),"1")</f>
        <v>1</v>
      </c>
      <c r="G899" s="670">
        <f>IFERROR(VLOOKUP(A899,Boleta1_0!$K$5:$K$234,1,0),1)</f>
        <v>1</v>
      </c>
      <c r="H899" s="670">
        <f>IFERROR(VLOOKUP(A899,'Servicios Públicos1_0'!$K$5:$K$233,1,0),1)</f>
        <v>1</v>
      </c>
      <c r="I899" s="670">
        <f>IFERROR(VLOOKUP(A899,'Nota de Débito1_0'!$K$5:$K$234,1,0),1)</f>
        <v>1</v>
      </c>
      <c r="J899" s="670">
        <f>IFERROR(VLOOKUP(A899,'Nota de Crédito1_0'!$K$5:$K$234,1,0),1)</f>
        <v>1</v>
      </c>
      <c r="K899" s="670">
        <f>IFERROR(VLOOKUP(A899,Retenciones1_0!$K$5:$K$234,1,0),1)</f>
        <v>1</v>
      </c>
      <c r="L899" s="670">
        <f>IFERROR(VLOOKUP(A899,Percepciones1_0!$K$5:$K$234,1,0),1)</f>
        <v>1</v>
      </c>
      <c r="M899" s="670">
        <f>IFERROR(VLOOKUP(A899,Guía1_0!$K$5:$K$235,1,0),1)</f>
        <v>1</v>
      </c>
      <c r="N899" s="670">
        <f>IFERROR(VLOOKUP(A899,'Resumen Diario1_1'!$K$5:$K$233,1,0),1)</f>
        <v>1</v>
      </c>
      <c r="O899" s="670">
        <f>IFERROR(VLOOKUP(A899,'Comunicación de Baja1_0'!$K$5:$K$233,1,0),1)</f>
        <v>1</v>
      </c>
      <c r="P899" s="670">
        <f>IFERROR(VLOOKUP(A899,'Resumen de reversiones1_0'!$K$5:$K$1000,1,0),1)</f>
        <v>1</v>
      </c>
      <c r="Q899" s="1404">
        <f>IFERROR(VLOOKUP(A899,Factura2_0!$N$5:$N$1045,1,0),1)</f>
        <v>1</v>
      </c>
      <c r="R899" s="670">
        <f>IFERROR(VLOOKUP($A899,Boleta2_0!$N$5:$N$1106,1,0),1)</f>
        <v>1</v>
      </c>
      <c r="S899" s="1404">
        <f>IFERROR(VLOOKUP($A899,'Servicios Públicos2_0'!$N$5:$N$405,1,0),1)</f>
        <v>1</v>
      </c>
      <c r="T899" s="670">
        <f>IFERROR(VLOOKUP($A899,NotaCredito2_0!$N$5:$N$256,1,0),1)</f>
        <v>1</v>
      </c>
      <c r="U899" s="670">
        <f>IFERROR(VLOOKUP($A899,NotaDebito2_0!$N$5:$N$253,1,0),1)</f>
        <v>1</v>
      </c>
      <c r="V899" s="670">
        <f>IFERROR(VLOOKUP($A899,General!$C$5:$C$233,1,0),1)</f>
        <v>1</v>
      </c>
      <c r="W899" s="670">
        <f>IFERROR(VLOOKUP($A899,Firma!$H$5:$H$233,1,0),1)</f>
        <v>1</v>
      </c>
      <c r="X899" s="425" t="s">
        <v>1479</v>
      </c>
      <c r="Y899" s="1477" t="str">
        <f t="shared" si="13"/>
        <v/>
      </c>
    </row>
    <row r="900" spans="1:25" customFormat="1">
      <c r="A900" s="1439" t="s">
        <v>1477</v>
      </c>
      <c r="B900" s="1425" t="s">
        <v>1476</v>
      </c>
      <c r="C900" s="1425"/>
      <c r="D900" s="1425"/>
      <c r="E900" s="579"/>
      <c r="F900" s="670" t="str">
        <f>IFERROR(VLOOKUP(A900,Factura1_0!$K$5:$K$234,1,0),"1")</f>
        <v>1</v>
      </c>
      <c r="G900" s="670">
        <f>IFERROR(VLOOKUP(A900,Boleta1_0!$K$5:$K$234,1,0),1)</f>
        <v>1</v>
      </c>
      <c r="H900" s="670">
        <f>IFERROR(VLOOKUP(A900,'Servicios Públicos1_0'!$K$5:$K$233,1,0),1)</f>
        <v>1</v>
      </c>
      <c r="I900" s="670">
        <f>IFERROR(VLOOKUP(A900,'Nota de Débito1_0'!$K$5:$K$234,1,0),1)</f>
        <v>1</v>
      </c>
      <c r="J900" s="670">
        <f>IFERROR(VLOOKUP(A900,'Nota de Crédito1_0'!$K$5:$K$234,1,0),1)</f>
        <v>1</v>
      </c>
      <c r="K900" s="670">
        <f>IFERROR(VLOOKUP(A900,Retenciones1_0!$K$5:$K$234,1,0),1)</f>
        <v>1</v>
      </c>
      <c r="L900" s="670">
        <f>IFERROR(VLOOKUP(A900,Percepciones1_0!$K$5:$K$234,1,0),1)</f>
        <v>1</v>
      </c>
      <c r="M900" s="670">
        <f>IFERROR(VLOOKUP(A900,Guía1_0!$K$5:$K$235,1,0),1)</f>
        <v>1</v>
      </c>
      <c r="N900" s="670">
        <f>IFERROR(VLOOKUP(A900,'Resumen Diario1_1'!$K$5:$K$233,1,0),1)</f>
        <v>1</v>
      </c>
      <c r="O900" s="670">
        <f>IFERROR(VLOOKUP(A900,'Comunicación de Baja1_0'!$K$5:$K$233,1,0),1)</f>
        <v>1</v>
      </c>
      <c r="P900" s="670">
        <f>IFERROR(VLOOKUP(A900,'Resumen de reversiones1_0'!$K$5:$K$1000,1,0),1)</f>
        <v>1</v>
      </c>
      <c r="Q900" s="1404">
        <f>IFERROR(VLOOKUP(A900,Factura2_0!$N$5:$N$1045,1,0),1)</f>
        <v>1</v>
      </c>
      <c r="R900" s="670">
        <f>IFERROR(VLOOKUP($A900,Boleta2_0!$N$5:$N$1106,1,0),1)</f>
        <v>1</v>
      </c>
      <c r="S900" s="1404">
        <f>IFERROR(VLOOKUP($A900,'Servicios Públicos2_0'!$N$5:$N$405,1,0),1)</f>
        <v>1</v>
      </c>
      <c r="T900" s="670">
        <f>IFERROR(VLOOKUP($A900,NotaCredito2_0!$N$5:$N$256,1,0),1)</f>
        <v>1</v>
      </c>
      <c r="U900" s="670">
        <f>IFERROR(VLOOKUP($A900,NotaDebito2_0!$N$5:$N$253,1,0),1)</f>
        <v>1</v>
      </c>
      <c r="V900" s="670">
        <f>IFERROR(VLOOKUP($A900,General!$C$5:$C$233,1,0),1)</f>
        <v>1</v>
      </c>
      <c r="W900" s="670">
        <f>IFERROR(VLOOKUP($A900,Firma!$H$5:$H$233,1,0),1)</f>
        <v>1</v>
      </c>
      <c r="X900" s="425" t="s">
        <v>1477</v>
      </c>
      <c r="Y900" s="1477" t="str">
        <f t="shared" si="13"/>
        <v/>
      </c>
    </row>
    <row r="901" spans="1:25" customFormat="1">
      <c r="A901" s="1439" t="s">
        <v>1475</v>
      </c>
      <c r="B901" s="1425" t="s">
        <v>1474</v>
      </c>
      <c r="C901" s="1425"/>
      <c r="D901" s="1425"/>
      <c r="E901" s="579"/>
      <c r="F901" s="670" t="str">
        <f>IFERROR(VLOOKUP(A901,Factura1_0!$K$5:$K$234,1,0),"1")</f>
        <v>1</v>
      </c>
      <c r="G901" s="670">
        <f>IFERROR(VLOOKUP(A901,Boleta1_0!$K$5:$K$234,1,0),1)</f>
        <v>1</v>
      </c>
      <c r="H901" s="670">
        <f>IFERROR(VLOOKUP(A901,'Servicios Públicos1_0'!$K$5:$K$233,1,0),1)</f>
        <v>1</v>
      </c>
      <c r="I901" s="670">
        <f>IFERROR(VLOOKUP(A901,'Nota de Débito1_0'!$K$5:$K$234,1,0),1)</f>
        <v>1</v>
      </c>
      <c r="J901" s="670">
        <f>IFERROR(VLOOKUP(A901,'Nota de Crédito1_0'!$K$5:$K$234,1,0),1)</f>
        <v>1</v>
      </c>
      <c r="K901" s="670">
        <f>IFERROR(VLOOKUP(A901,Retenciones1_0!$K$5:$K$234,1,0),1)</f>
        <v>1</v>
      </c>
      <c r="L901" s="670">
        <f>IFERROR(VLOOKUP(A901,Percepciones1_0!$K$5:$K$234,1,0),1)</f>
        <v>1</v>
      </c>
      <c r="M901" s="670">
        <f>IFERROR(VLOOKUP(A901,Guía1_0!$K$5:$K$235,1,0),1)</f>
        <v>1</v>
      </c>
      <c r="N901" s="670">
        <f>IFERROR(VLOOKUP(A901,'Resumen Diario1_1'!$K$5:$K$233,1,0),1)</f>
        <v>1</v>
      </c>
      <c r="O901" s="670">
        <f>IFERROR(VLOOKUP(A901,'Comunicación de Baja1_0'!$K$5:$K$233,1,0),1)</f>
        <v>1</v>
      </c>
      <c r="P901" s="670">
        <f>IFERROR(VLOOKUP(A901,'Resumen de reversiones1_0'!$K$5:$K$1000,1,0),1)</f>
        <v>1</v>
      </c>
      <c r="Q901" s="1404">
        <f>IFERROR(VLOOKUP(A901,Factura2_0!$N$5:$N$1045,1,0),1)</f>
        <v>1</v>
      </c>
      <c r="R901" s="670">
        <f>IFERROR(VLOOKUP($A901,Boleta2_0!$N$5:$N$1106,1,0),1)</f>
        <v>1</v>
      </c>
      <c r="S901" s="1404">
        <f>IFERROR(VLOOKUP($A901,'Servicios Públicos2_0'!$N$5:$N$405,1,0),1)</f>
        <v>1</v>
      </c>
      <c r="T901" s="670">
        <f>IFERROR(VLOOKUP($A901,NotaCredito2_0!$N$5:$N$256,1,0),1)</f>
        <v>1</v>
      </c>
      <c r="U901" s="670">
        <f>IFERROR(VLOOKUP($A901,NotaDebito2_0!$N$5:$N$253,1,0),1)</f>
        <v>1</v>
      </c>
      <c r="V901" s="670">
        <f>IFERROR(VLOOKUP($A901,General!$C$5:$C$233,1,0),1)</f>
        <v>1</v>
      </c>
      <c r="W901" s="670">
        <f>IFERROR(VLOOKUP($A901,Firma!$H$5:$H$233,1,0),1)</f>
        <v>1</v>
      </c>
      <c r="X901" s="425" t="s">
        <v>1475</v>
      </c>
      <c r="Y901" s="1477" t="str">
        <f t="shared" si="13"/>
        <v/>
      </c>
    </row>
    <row r="902" spans="1:25" customFormat="1">
      <c r="A902" s="1439" t="s">
        <v>1473</v>
      </c>
      <c r="B902" s="1425" t="s">
        <v>1472</v>
      </c>
      <c r="C902" s="1425"/>
      <c r="D902" s="1425"/>
      <c r="E902" s="579"/>
      <c r="F902" s="670" t="str">
        <f>IFERROR(VLOOKUP(A902,Factura1_0!$K$5:$K$234,1,0),"1")</f>
        <v>1</v>
      </c>
      <c r="G902" s="670">
        <f>IFERROR(VLOOKUP(A902,Boleta1_0!$K$5:$K$234,1,0),1)</f>
        <v>1</v>
      </c>
      <c r="H902" s="670">
        <f>IFERROR(VLOOKUP(A902,'Servicios Públicos1_0'!$K$5:$K$233,1,0),1)</f>
        <v>1</v>
      </c>
      <c r="I902" s="670">
        <f>IFERROR(VLOOKUP(A902,'Nota de Débito1_0'!$K$5:$K$234,1,0),1)</f>
        <v>1</v>
      </c>
      <c r="J902" s="670">
        <f>IFERROR(VLOOKUP(A902,'Nota de Crédito1_0'!$K$5:$K$234,1,0),1)</f>
        <v>1</v>
      </c>
      <c r="K902" s="670">
        <f>IFERROR(VLOOKUP(A902,Retenciones1_0!$K$5:$K$234,1,0),1)</f>
        <v>1</v>
      </c>
      <c r="L902" s="670">
        <f>IFERROR(VLOOKUP(A902,Percepciones1_0!$K$5:$K$234,1,0),1)</f>
        <v>1</v>
      </c>
      <c r="M902" s="670">
        <f>IFERROR(VLOOKUP(A902,Guía1_0!$K$5:$K$235,1,0),1)</f>
        <v>1</v>
      </c>
      <c r="N902" s="670">
        <f>IFERROR(VLOOKUP(A902,'Resumen Diario1_1'!$K$5:$K$233,1,0),1)</f>
        <v>1</v>
      </c>
      <c r="O902" s="670">
        <f>IFERROR(VLOOKUP(A902,'Comunicación de Baja1_0'!$K$5:$K$233,1,0),1)</f>
        <v>1</v>
      </c>
      <c r="P902" s="670">
        <f>IFERROR(VLOOKUP(A902,'Resumen de reversiones1_0'!$K$5:$K$1000,1,0),1)</f>
        <v>1</v>
      </c>
      <c r="Q902" s="1404">
        <f>IFERROR(VLOOKUP(A902,Factura2_0!$N$5:$N$1045,1,0),1)</f>
        <v>1</v>
      </c>
      <c r="R902" s="670">
        <f>IFERROR(VLOOKUP($A902,Boleta2_0!$N$5:$N$1106,1,0),1)</f>
        <v>1</v>
      </c>
      <c r="S902" s="1404">
        <f>IFERROR(VLOOKUP($A902,'Servicios Públicos2_0'!$N$5:$N$405,1,0),1)</f>
        <v>1</v>
      </c>
      <c r="T902" s="670">
        <f>IFERROR(VLOOKUP($A902,NotaCredito2_0!$N$5:$N$256,1,0),1)</f>
        <v>1</v>
      </c>
      <c r="U902" s="670">
        <f>IFERROR(VLOOKUP($A902,NotaDebito2_0!$N$5:$N$253,1,0),1)</f>
        <v>1</v>
      </c>
      <c r="V902" s="670">
        <f>IFERROR(VLOOKUP($A902,General!$C$5:$C$233,1,0),1)</f>
        <v>1</v>
      </c>
      <c r="W902" s="670">
        <f>IFERROR(VLOOKUP($A902,Firma!$H$5:$H$233,1,0),1)</f>
        <v>1</v>
      </c>
      <c r="X902" s="425" t="s">
        <v>1473</v>
      </c>
      <c r="Y902" s="1477" t="str">
        <f t="shared" ref="Y902:Y965" si="14">IF(SUM(F902:W902)=17,"",X902)</f>
        <v/>
      </c>
    </row>
    <row r="903" spans="1:25" customFormat="1">
      <c r="A903" s="1439" t="s">
        <v>1471</v>
      </c>
      <c r="B903" s="1425" t="s">
        <v>1470</v>
      </c>
      <c r="C903" s="1425"/>
      <c r="D903" s="1425"/>
      <c r="E903" s="579"/>
      <c r="F903" s="670" t="str">
        <f>IFERROR(VLOOKUP(A903,Factura1_0!$K$5:$K$234,1,0),"1")</f>
        <v>1</v>
      </c>
      <c r="G903" s="670">
        <f>IFERROR(VLOOKUP(A903,Boleta1_0!$K$5:$K$234,1,0),1)</f>
        <v>1</v>
      </c>
      <c r="H903" s="670">
        <f>IFERROR(VLOOKUP(A903,'Servicios Públicos1_0'!$K$5:$K$233,1,0),1)</f>
        <v>1</v>
      </c>
      <c r="I903" s="670">
        <f>IFERROR(VLOOKUP(A903,'Nota de Débito1_0'!$K$5:$K$234,1,0),1)</f>
        <v>1</v>
      </c>
      <c r="J903" s="670">
        <f>IFERROR(VLOOKUP(A903,'Nota de Crédito1_0'!$K$5:$K$234,1,0),1)</f>
        <v>1</v>
      </c>
      <c r="K903" s="670">
        <f>IFERROR(VLOOKUP(A903,Retenciones1_0!$K$5:$K$234,1,0),1)</f>
        <v>1</v>
      </c>
      <c r="L903" s="670">
        <f>IFERROR(VLOOKUP(A903,Percepciones1_0!$K$5:$K$234,1,0),1)</f>
        <v>1</v>
      </c>
      <c r="M903" s="670">
        <f>IFERROR(VLOOKUP(A903,Guía1_0!$K$5:$K$235,1,0),1)</f>
        <v>1</v>
      </c>
      <c r="N903" s="670">
        <f>IFERROR(VLOOKUP(A903,'Resumen Diario1_1'!$K$5:$K$233,1,0),1)</f>
        <v>1</v>
      </c>
      <c r="O903" s="670">
        <f>IFERROR(VLOOKUP(A903,'Comunicación de Baja1_0'!$K$5:$K$233,1,0),1)</f>
        <v>1</v>
      </c>
      <c r="P903" s="670">
        <f>IFERROR(VLOOKUP(A903,'Resumen de reversiones1_0'!$K$5:$K$1000,1,0),1)</f>
        <v>1</v>
      </c>
      <c r="Q903" s="1404">
        <f>IFERROR(VLOOKUP(A903,Factura2_0!$N$5:$N$1045,1,0),1)</f>
        <v>1</v>
      </c>
      <c r="R903" s="670">
        <f>IFERROR(VLOOKUP($A903,Boleta2_0!$N$5:$N$1106,1,0),1)</f>
        <v>1</v>
      </c>
      <c r="S903" s="1404">
        <f>IFERROR(VLOOKUP($A903,'Servicios Públicos2_0'!$N$5:$N$405,1,0),1)</f>
        <v>1</v>
      </c>
      <c r="T903" s="670">
        <f>IFERROR(VLOOKUP($A903,NotaCredito2_0!$N$5:$N$256,1,0),1)</f>
        <v>1</v>
      </c>
      <c r="U903" s="670">
        <f>IFERROR(VLOOKUP($A903,NotaDebito2_0!$N$5:$N$253,1,0),1)</f>
        <v>1</v>
      </c>
      <c r="V903" s="670">
        <f>IFERROR(VLOOKUP($A903,General!$C$5:$C$233,1,0),1)</f>
        <v>1</v>
      </c>
      <c r="W903" s="670">
        <f>IFERROR(VLOOKUP($A903,Firma!$H$5:$H$233,1,0),1)</f>
        <v>1</v>
      </c>
      <c r="X903" s="425" t="s">
        <v>1471</v>
      </c>
      <c r="Y903" s="1477" t="str">
        <f t="shared" si="14"/>
        <v/>
      </c>
    </row>
    <row r="904" spans="1:25" customFormat="1">
      <c r="A904" s="1439" t="s">
        <v>1469</v>
      </c>
      <c r="B904" s="1425" t="s">
        <v>1468</v>
      </c>
      <c r="C904" s="1425"/>
      <c r="D904" s="1425"/>
      <c r="E904" s="579"/>
      <c r="F904" s="670" t="str">
        <f>IFERROR(VLOOKUP(A904,Factura1_0!$K$5:$K$234,1,0),"1")</f>
        <v>1</v>
      </c>
      <c r="G904" s="670">
        <f>IFERROR(VLOOKUP(A904,Boleta1_0!$K$5:$K$234,1,0),1)</f>
        <v>1</v>
      </c>
      <c r="H904" s="670">
        <f>IFERROR(VLOOKUP(A904,'Servicios Públicos1_0'!$K$5:$K$233,1,0),1)</f>
        <v>1</v>
      </c>
      <c r="I904" s="670">
        <f>IFERROR(VLOOKUP(A904,'Nota de Débito1_0'!$K$5:$K$234,1,0),1)</f>
        <v>1</v>
      </c>
      <c r="J904" s="670">
        <f>IFERROR(VLOOKUP(A904,'Nota de Crédito1_0'!$K$5:$K$234,1,0),1)</f>
        <v>1</v>
      </c>
      <c r="K904" s="670">
        <f>IFERROR(VLOOKUP(A904,Retenciones1_0!$K$5:$K$234,1,0),1)</f>
        <v>1</v>
      </c>
      <c r="L904" s="670">
        <f>IFERROR(VLOOKUP(A904,Percepciones1_0!$K$5:$K$234,1,0),1)</f>
        <v>1</v>
      </c>
      <c r="M904" s="670">
        <f>IFERROR(VLOOKUP(A904,Guía1_0!$K$5:$K$235,1,0),1)</f>
        <v>1</v>
      </c>
      <c r="N904" s="670">
        <f>IFERROR(VLOOKUP(A904,'Resumen Diario1_1'!$K$5:$K$233,1,0),1)</f>
        <v>1</v>
      </c>
      <c r="O904" s="670">
        <f>IFERROR(VLOOKUP(A904,'Comunicación de Baja1_0'!$K$5:$K$233,1,0),1)</f>
        <v>1</v>
      </c>
      <c r="P904" s="670">
        <f>IFERROR(VLOOKUP(A904,'Resumen de reversiones1_0'!$K$5:$K$1000,1,0),1)</f>
        <v>1</v>
      </c>
      <c r="Q904" s="1404">
        <f>IFERROR(VLOOKUP(A904,Factura2_0!$N$5:$N$1045,1,0),1)</f>
        <v>1</v>
      </c>
      <c r="R904" s="670">
        <f>IFERROR(VLOOKUP($A904,Boleta2_0!$N$5:$N$1106,1,0),1)</f>
        <v>1</v>
      </c>
      <c r="S904" s="1404">
        <f>IFERROR(VLOOKUP($A904,'Servicios Públicos2_0'!$N$5:$N$405,1,0),1)</f>
        <v>1</v>
      </c>
      <c r="T904" s="670">
        <f>IFERROR(VLOOKUP($A904,NotaCredito2_0!$N$5:$N$256,1,0),1)</f>
        <v>1</v>
      </c>
      <c r="U904" s="670">
        <f>IFERROR(VLOOKUP($A904,NotaDebito2_0!$N$5:$N$253,1,0),1)</f>
        <v>1</v>
      </c>
      <c r="V904" s="670">
        <f>IFERROR(VLOOKUP($A904,General!$C$5:$C$233,1,0),1)</f>
        <v>1</v>
      </c>
      <c r="W904" s="670">
        <f>IFERROR(VLOOKUP($A904,Firma!$H$5:$H$233,1,0),1)</f>
        <v>1</v>
      </c>
      <c r="X904" s="425" t="s">
        <v>1469</v>
      </c>
      <c r="Y904" s="1477" t="str">
        <f t="shared" si="14"/>
        <v/>
      </c>
    </row>
    <row r="905" spans="1:25" customFormat="1">
      <c r="A905" s="1439" t="s">
        <v>1467</v>
      </c>
      <c r="B905" s="1425" t="s">
        <v>1466</v>
      </c>
      <c r="C905" s="1425"/>
      <c r="D905" s="1425"/>
      <c r="E905" s="579"/>
      <c r="F905" s="670" t="str">
        <f>IFERROR(VLOOKUP(A905,Factura1_0!$K$5:$K$234,1,0),"1")</f>
        <v>1</v>
      </c>
      <c r="G905" s="670">
        <f>IFERROR(VLOOKUP(A905,Boleta1_0!$K$5:$K$234,1,0),1)</f>
        <v>1</v>
      </c>
      <c r="H905" s="670">
        <f>IFERROR(VLOOKUP(A905,'Servicios Públicos1_0'!$K$5:$K$233,1,0),1)</f>
        <v>1</v>
      </c>
      <c r="I905" s="670">
        <f>IFERROR(VLOOKUP(A905,'Nota de Débito1_0'!$K$5:$K$234,1,0),1)</f>
        <v>1</v>
      </c>
      <c r="J905" s="670">
        <f>IFERROR(VLOOKUP(A905,'Nota de Crédito1_0'!$K$5:$K$234,1,0),1)</f>
        <v>1</v>
      </c>
      <c r="K905" s="670">
        <f>IFERROR(VLOOKUP(A905,Retenciones1_0!$K$5:$K$234,1,0),1)</f>
        <v>1</v>
      </c>
      <c r="L905" s="670">
        <f>IFERROR(VLOOKUP(A905,Percepciones1_0!$K$5:$K$234,1,0),1)</f>
        <v>1</v>
      </c>
      <c r="M905" s="670">
        <f>IFERROR(VLOOKUP(A905,Guía1_0!$K$5:$K$235,1,0),1)</f>
        <v>1</v>
      </c>
      <c r="N905" s="670">
        <f>IFERROR(VLOOKUP(A905,'Resumen Diario1_1'!$K$5:$K$233,1,0),1)</f>
        <v>1</v>
      </c>
      <c r="O905" s="670">
        <f>IFERROR(VLOOKUP(A905,'Comunicación de Baja1_0'!$K$5:$K$233,1,0),1)</f>
        <v>1</v>
      </c>
      <c r="P905" s="670">
        <f>IFERROR(VLOOKUP(A905,'Resumen de reversiones1_0'!$K$5:$K$1000,1,0),1)</f>
        <v>1</v>
      </c>
      <c r="Q905" s="1404">
        <f>IFERROR(VLOOKUP(A905,Factura2_0!$N$5:$N$1045,1,0),1)</f>
        <v>1</v>
      </c>
      <c r="R905" s="670">
        <f>IFERROR(VLOOKUP($A905,Boleta2_0!$N$5:$N$1106,1,0),1)</f>
        <v>1</v>
      </c>
      <c r="S905" s="1404">
        <f>IFERROR(VLOOKUP($A905,'Servicios Públicos2_0'!$N$5:$N$405,1,0),1)</f>
        <v>1</v>
      </c>
      <c r="T905" s="670">
        <f>IFERROR(VLOOKUP($A905,NotaCredito2_0!$N$5:$N$256,1,0),1)</f>
        <v>1</v>
      </c>
      <c r="U905" s="670">
        <f>IFERROR(VLOOKUP($A905,NotaDebito2_0!$N$5:$N$253,1,0),1)</f>
        <v>1</v>
      </c>
      <c r="V905" s="670">
        <f>IFERROR(VLOOKUP($A905,General!$C$5:$C$233,1,0),1)</f>
        <v>1</v>
      </c>
      <c r="W905" s="670">
        <f>IFERROR(VLOOKUP($A905,Firma!$H$5:$H$233,1,0),1)</f>
        <v>1</v>
      </c>
      <c r="X905" s="425" t="s">
        <v>1467</v>
      </c>
      <c r="Y905" s="1477" t="str">
        <f t="shared" si="14"/>
        <v/>
      </c>
    </row>
    <row r="906" spans="1:25" customFormat="1">
      <c r="A906" s="1439" t="s">
        <v>1465</v>
      </c>
      <c r="B906" s="1425" t="s">
        <v>1464</v>
      </c>
      <c r="C906" s="1425"/>
      <c r="D906" s="1425"/>
      <c r="E906" s="579"/>
      <c r="F906" s="670" t="str">
        <f>IFERROR(VLOOKUP(A906,Factura1_0!$K$5:$K$234,1,0),"1")</f>
        <v>1</v>
      </c>
      <c r="G906" s="670">
        <f>IFERROR(VLOOKUP(A906,Boleta1_0!$K$5:$K$234,1,0),1)</f>
        <v>1</v>
      </c>
      <c r="H906" s="670">
        <f>IFERROR(VLOOKUP(A906,'Servicios Públicos1_0'!$K$5:$K$233,1,0),1)</f>
        <v>1</v>
      </c>
      <c r="I906" s="670">
        <f>IFERROR(VLOOKUP(A906,'Nota de Débito1_0'!$K$5:$K$234,1,0),1)</f>
        <v>1</v>
      </c>
      <c r="J906" s="670">
        <f>IFERROR(VLOOKUP(A906,'Nota de Crédito1_0'!$K$5:$K$234,1,0),1)</f>
        <v>1</v>
      </c>
      <c r="K906" s="670">
        <f>IFERROR(VLOOKUP(A906,Retenciones1_0!$K$5:$K$234,1,0),1)</f>
        <v>1</v>
      </c>
      <c r="L906" s="670">
        <f>IFERROR(VLOOKUP(A906,Percepciones1_0!$K$5:$K$234,1,0),1)</f>
        <v>1</v>
      </c>
      <c r="M906" s="670">
        <f>IFERROR(VLOOKUP(A906,Guía1_0!$K$5:$K$235,1,0),1)</f>
        <v>1</v>
      </c>
      <c r="N906" s="670">
        <f>IFERROR(VLOOKUP(A906,'Resumen Diario1_1'!$K$5:$K$233,1,0),1)</f>
        <v>1</v>
      </c>
      <c r="O906" s="670">
        <f>IFERROR(VLOOKUP(A906,'Comunicación de Baja1_0'!$K$5:$K$233,1,0),1)</f>
        <v>1</v>
      </c>
      <c r="P906" s="670">
        <f>IFERROR(VLOOKUP(A906,'Resumen de reversiones1_0'!$K$5:$K$1000,1,0),1)</f>
        <v>1</v>
      </c>
      <c r="Q906" s="1404">
        <f>IFERROR(VLOOKUP(A906,Factura2_0!$N$5:$N$1045,1,0),1)</f>
        <v>1</v>
      </c>
      <c r="R906" s="670">
        <f>IFERROR(VLOOKUP($A906,Boleta2_0!$N$5:$N$1106,1,0),1)</f>
        <v>1</v>
      </c>
      <c r="S906" s="1404">
        <f>IFERROR(VLOOKUP($A906,'Servicios Públicos2_0'!$N$5:$N$405,1,0),1)</f>
        <v>1</v>
      </c>
      <c r="T906" s="670">
        <f>IFERROR(VLOOKUP($A906,NotaCredito2_0!$N$5:$N$256,1,0),1)</f>
        <v>1</v>
      </c>
      <c r="U906" s="670">
        <f>IFERROR(VLOOKUP($A906,NotaDebito2_0!$N$5:$N$253,1,0),1)</f>
        <v>1</v>
      </c>
      <c r="V906" s="670">
        <f>IFERROR(VLOOKUP($A906,General!$C$5:$C$233,1,0),1)</f>
        <v>1</v>
      </c>
      <c r="W906" s="670">
        <f>IFERROR(VLOOKUP($A906,Firma!$H$5:$H$233,1,0),1)</f>
        <v>1</v>
      </c>
      <c r="X906" s="425" t="s">
        <v>1465</v>
      </c>
      <c r="Y906" s="1477" t="str">
        <f t="shared" si="14"/>
        <v/>
      </c>
    </row>
    <row r="907" spans="1:25" customFormat="1">
      <c r="A907" s="1439" t="s">
        <v>1463</v>
      </c>
      <c r="B907" s="1425" t="s">
        <v>1462</v>
      </c>
      <c r="C907" s="1425"/>
      <c r="D907" s="1425"/>
      <c r="E907" s="579"/>
      <c r="F907" s="670" t="str">
        <f>IFERROR(VLOOKUP(A907,Factura1_0!$K$5:$K$234,1,0),"1")</f>
        <v>1</v>
      </c>
      <c r="G907" s="670">
        <f>IFERROR(VLOOKUP(A907,Boleta1_0!$K$5:$K$234,1,0),1)</f>
        <v>1</v>
      </c>
      <c r="H907" s="670">
        <f>IFERROR(VLOOKUP(A907,'Servicios Públicos1_0'!$K$5:$K$233,1,0),1)</f>
        <v>1</v>
      </c>
      <c r="I907" s="670">
        <f>IFERROR(VLOOKUP(A907,'Nota de Débito1_0'!$K$5:$K$234,1,0),1)</f>
        <v>1</v>
      </c>
      <c r="J907" s="670">
        <f>IFERROR(VLOOKUP(A907,'Nota de Crédito1_0'!$K$5:$K$234,1,0),1)</f>
        <v>1</v>
      </c>
      <c r="K907" s="670">
        <f>IFERROR(VLOOKUP(A907,Retenciones1_0!$K$5:$K$234,1,0),1)</f>
        <v>1</v>
      </c>
      <c r="L907" s="670">
        <f>IFERROR(VLOOKUP(A907,Percepciones1_0!$K$5:$K$234,1,0),1)</f>
        <v>1</v>
      </c>
      <c r="M907" s="670">
        <f>IFERROR(VLOOKUP(A907,Guía1_0!$K$5:$K$235,1,0),1)</f>
        <v>1</v>
      </c>
      <c r="N907" s="670">
        <f>IFERROR(VLOOKUP(A907,'Resumen Diario1_1'!$K$5:$K$233,1,0),1)</f>
        <v>1</v>
      </c>
      <c r="O907" s="670">
        <f>IFERROR(VLOOKUP(A907,'Comunicación de Baja1_0'!$K$5:$K$233,1,0),1)</f>
        <v>1</v>
      </c>
      <c r="P907" s="670">
        <f>IFERROR(VLOOKUP(A907,'Resumen de reversiones1_0'!$K$5:$K$1000,1,0),1)</f>
        <v>1</v>
      </c>
      <c r="Q907" s="1404">
        <f>IFERROR(VLOOKUP(A907,Factura2_0!$N$5:$N$1045,1,0),1)</f>
        <v>1</v>
      </c>
      <c r="R907" s="670">
        <f>IFERROR(VLOOKUP($A907,Boleta2_0!$N$5:$N$1106,1,0),1)</f>
        <v>1</v>
      </c>
      <c r="S907" s="1404">
        <f>IFERROR(VLOOKUP($A907,'Servicios Públicos2_0'!$N$5:$N$405,1,0),1)</f>
        <v>1</v>
      </c>
      <c r="T907" s="670">
        <f>IFERROR(VLOOKUP($A907,NotaCredito2_0!$N$5:$N$256,1,0),1)</f>
        <v>1</v>
      </c>
      <c r="U907" s="670">
        <f>IFERROR(VLOOKUP($A907,NotaDebito2_0!$N$5:$N$253,1,0),1)</f>
        <v>1</v>
      </c>
      <c r="V907" s="670">
        <f>IFERROR(VLOOKUP($A907,General!$C$5:$C$233,1,0),1)</f>
        <v>1</v>
      </c>
      <c r="W907" s="670">
        <f>IFERROR(VLOOKUP($A907,Firma!$H$5:$H$233,1,0),1)</f>
        <v>1</v>
      </c>
      <c r="X907" s="425" t="s">
        <v>1463</v>
      </c>
      <c r="Y907" s="1477" t="str">
        <f t="shared" si="14"/>
        <v/>
      </c>
    </row>
    <row r="908" spans="1:25" customFormat="1">
      <c r="A908" s="1439" t="s">
        <v>1461</v>
      </c>
      <c r="B908" s="1425" t="s">
        <v>1460</v>
      </c>
      <c r="C908" s="1425"/>
      <c r="D908" s="1425"/>
      <c r="E908" s="579"/>
      <c r="F908" s="670" t="str">
        <f>IFERROR(VLOOKUP(A908,Factura1_0!$K$5:$K$234,1,0),"1")</f>
        <v>1</v>
      </c>
      <c r="G908" s="670">
        <f>IFERROR(VLOOKUP(A908,Boleta1_0!$K$5:$K$234,1,0),1)</f>
        <v>1</v>
      </c>
      <c r="H908" s="670">
        <f>IFERROR(VLOOKUP(A908,'Servicios Públicos1_0'!$K$5:$K$233,1,0),1)</f>
        <v>1</v>
      </c>
      <c r="I908" s="670">
        <f>IFERROR(VLOOKUP(A908,'Nota de Débito1_0'!$K$5:$K$234,1,0),1)</f>
        <v>1</v>
      </c>
      <c r="J908" s="670">
        <f>IFERROR(VLOOKUP(A908,'Nota de Crédito1_0'!$K$5:$K$234,1,0),1)</f>
        <v>1</v>
      </c>
      <c r="K908" s="670">
        <f>IFERROR(VLOOKUP(A908,Retenciones1_0!$K$5:$K$234,1,0),1)</f>
        <v>1</v>
      </c>
      <c r="L908" s="670">
        <f>IFERROR(VLOOKUP(A908,Percepciones1_0!$K$5:$K$234,1,0),1)</f>
        <v>1</v>
      </c>
      <c r="M908" s="670">
        <f>IFERROR(VLOOKUP(A908,Guía1_0!$K$5:$K$235,1,0),1)</f>
        <v>1</v>
      </c>
      <c r="N908" s="670">
        <f>IFERROR(VLOOKUP(A908,'Resumen Diario1_1'!$K$5:$K$233,1,0),1)</f>
        <v>1</v>
      </c>
      <c r="O908" s="670">
        <f>IFERROR(VLOOKUP(A908,'Comunicación de Baja1_0'!$K$5:$K$233,1,0),1)</f>
        <v>1</v>
      </c>
      <c r="P908" s="670">
        <f>IFERROR(VLOOKUP(A908,'Resumen de reversiones1_0'!$K$5:$K$1000,1,0),1)</f>
        <v>1</v>
      </c>
      <c r="Q908" s="1404">
        <f>IFERROR(VLOOKUP(A908,Factura2_0!$N$5:$N$1045,1,0),1)</f>
        <v>1</v>
      </c>
      <c r="R908" s="670">
        <f>IFERROR(VLOOKUP($A908,Boleta2_0!$N$5:$N$1106,1,0),1)</f>
        <v>1</v>
      </c>
      <c r="S908" s="1404">
        <f>IFERROR(VLOOKUP($A908,'Servicios Públicos2_0'!$N$5:$N$405,1,0),1)</f>
        <v>1</v>
      </c>
      <c r="T908" s="670">
        <f>IFERROR(VLOOKUP($A908,NotaCredito2_0!$N$5:$N$256,1,0),1)</f>
        <v>1</v>
      </c>
      <c r="U908" s="670">
        <f>IFERROR(VLOOKUP($A908,NotaDebito2_0!$N$5:$N$253,1,0),1)</f>
        <v>1</v>
      </c>
      <c r="V908" s="670">
        <f>IFERROR(VLOOKUP($A908,General!$C$5:$C$233,1,0),1)</f>
        <v>1</v>
      </c>
      <c r="W908" s="670">
        <f>IFERROR(VLOOKUP($A908,Firma!$H$5:$H$233,1,0),1)</f>
        <v>1</v>
      </c>
      <c r="X908" s="425" t="s">
        <v>1461</v>
      </c>
      <c r="Y908" s="1477" t="str">
        <f t="shared" si="14"/>
        <v/>
      </c>
    </row>
    <row r="909" spans="1:25" customFormat="1">
      <c r="A909" s="1439" t="s">
        <v>1459</v>
      </c>
      <c r="B909" s="1425" t="s">
        <v>1458</v>
      </c>
      <c r="C909" s="1425"/>
      <c r="D909" s="1425"/>
      <c r="E909" s="579"/>
      <c r="F909" s="670" t="str">
        <f>IFERROR(VLOOKUP(A909,Factura1_0!$K$5:$K$234,1,0),"1")</f>
        <v>1</v>
      </c>
      <c r="G909" s="670">
        <f>IFERROR(VLOOKUP(A909,Boleta1_0!$K$5:$K$234,1,0),1)</f>
        <v>1</v>
      </c>
      <c r="H909" s="670">
        <f>IFERROR(VLOOKUP(A909,'Servicios Públicos1_0'!$K$5:$K$233,1,0),1)</f>
        <v>1</v>
      </c>
      <c r="I909" s="670">
        <f>IFERROR(VLOOKUP(A909,'Nota de Débito1_0'!$K$5:$K$234,1,0),1)</f>
        <v>1</v>
      </c>
      <c r="J909" s="670">
        <f>IFERROR(VLOOKUP(A909,'Nota de Crédito1_0'!$K$5:$K$234,1,0),1)</f>
        <v>1</v>
      </c>
      <c r="K909" s="670">
        <f>IFERROR(VLOOKUP(A909,Retenciones1_0!$K$5:$K$234,1,0),1)</f>
        <v>1</v>
      </c>
      <c r="L909" s="670">
        <f>IFERROR(VLOOKUP(A909,Percepciones1_0!$K$5:$K$234,1,0),1)</f>
        <v>1</v>
      </c>
      <c r="M909" s="670">
        <f>IFERROR(VLOOKUP(A909,Guía1_0!$K$5:$K$235,1,0),1)</f>
        <v>1</v>
      </c>
      <c r="N909" s="670">
        <f>IFERROR(VLOOKUP(A909,'Resumen Diario1_1'!$K$5:$K$233,1,0),1)</f>
        <v>1</v>
      </c>
      <c r="O909" s="670">
        <f>IFERROR(VLOOKUP(A909,'Comunicación de Baja1_0'!$K$5:$K$233,1,0),1)</f>
        <v>1</v>
      </c>
      <c r="P909" s="670">
        <f>IFERROR(VLOOKUP(A909,'Resumen de reversiones1_0'!$K$5:$K$1000,1,0),1)</f>
        <v>1</v>
      </c>
      <c r="Q909" s="1404">
        <f>IFERROR(VLOOKUP(A909,Factura2_0!$N$5:$N$1045,1,0),1)</f>
        <v>1</v>
      </c>
      <c r="R909" s="670">
        <f>IFERROR(VLOOKUP($A909,Boleta2_0!$N$5:$N$1106,1,0),1)</f>
        <v>1</v>
      </c>
      <c r="S909" s="1404">
        <f>IFERROR(VLOOKUP($A909,'Servicios Públicos2_0'!$N$5:$N$405,1,0),1)</f>
        <v>1</v>
      </c>
      <c r="T909" s="670">
        <f>IFERROR(VLOOKUP($A909,NotaCredito2_0!$N$5:$N$256,1,0),1)</f>
        <v>1</v>
      </c>
      <c r="U909" s="670">
        <f>IFERROR(VLOOKUP($A909,NotaDebito2_0!$N$5:$N$253,1,0),1)</f>
        <v>1</v>
      </c>
      <c r="V909" s="670">
        <f>IFERROR(VLOOKUP($A909,General!$C$5:$C$233,1,0),1)</f>
        <v>1</v>
      </c>
      <c r="W909" s="670">
        <f>IFERROR(VLOOKUP($A909,Firma!$H$5:$H$233,1,0),1)</f>
        <v>1</v>
      </c>
      <c r="X909" s="425" t="s">
        <v>1459</v>
      </c>
      <c r="Y909" s="1477" t="str">
        <f t="shared" si="14"/>
        <v/>
      </c>
    </row>
    <row r="910" spans="1:25" customFormat="1">
      <c r="A910" s="1439" t="s">
        <v>1457</v>
      </c>
      <c r="B910" s="1425" t="s">
        <v>1456</v>
      </c>
      <c r="C910" s="1425"/>
      <c r="D910" s="1425"/>
      <c r="E910" s="579"/>
      <c r="F910" s="670" t="str">
        <f>IFERROR(VLOOKUP(A910,Factura1_0!$K$5:$K$234,1,0),"1")</f>
        <v>1</v>
      </c>
      <c r="G910" s="670">
        <f>IFERROR(VLOOKUP(A910,Boleta1_0!$K$5:$K$234,1,0),1)</f>
        <v>1</v>
      </c>
      <c r="H910" s="670">
        <f>IFERROR(VLOOKUP(A910,'Servicios Públicos1_0'!$K$5:$K$233,1,0),1)</f>
        <v>1</v>
      </c>
      <c r="I910" s="670">
        <f>IFERROR(VLOOKUP(A910,'Nota de Débito1_0'!$K$5:$K$234,1,0),1)</f>
        <v>1</v>
      </c>
      <c r="J910" s="670">
        <f>IFERROR(VLOOKUP(A910,'Nota de Crédito1_0'!$K$5:$K$234,1,0),1)</f>
        <v>1</v>
      </c>
      <c r="K910" s="670">
        <f>IFERROR(VLOOKUP(A910,Retenciones1_0!$K$5:$K$234,1,0),1)</f>
        <v>1</v>
      </c>
      <c r="L910" s="670">
        <f>IFERROR(VLOOKUP(A910,Percepciones1_0!$K$5:$K$234,1,0),1)</f>
        <v>1</v>
      </c>
      <c r="M910" s="670">
        <f>IFERROR(VLOOKUP(A910,Guía1_0!$K$5:$K$235,1,0),1)</f>
        <v>1</v>
      </c>
      <c r="N910" s="670">
        <f>IFERROR(VLOOKUP(A910,'Resumen Diario1_1'!$K$5:$K$233,1,0),1)</f>
        <v>1</v>
      </c>
      <c r="O910" s="670">
        <f>IFERROR(VLOOKUP(A910,'Comunicación de Baja1_0'!$K$5:$K$233,1,0),1)</f>
        <v>1</v>
      </c>
      <c r="P910" s="670">
        <f>IFERROR(VLOOKUP(A910,'Resumen de reversiones1_0'!$K$5:$K$1000,1,0),1)</f>
        <v>1</v>
      </c>
      <c r="Q910" s="1404">
        <f>IFERROR(VLOOKUP(A910,Factura2_0!$N$5:$N$1045,1,0),1)</f>
        <v>1</v>
      </c>
      <c r="R910" s="670">
        <f>IFERROR(VLOOKUP($A910,Boleta2_0!$N$5:$N$1106,1,0),1)</f>
        <v>1</v>
      </c>
      <c r="S910" s="1404">
        <f>IFERROR(VLOOKUP($A910,'Servicios Públicos2_0'!$N$5:$N$405,1,0),1)</f>
        <v>1</v>
      </c>
      <c r="T910" s="670">
        <f>IFERROR(VLOOKUP($A910,NotaCredito2_0!$N$5:$N$256,1,0),1)</f>
        <v>1</v>
      </c>
      <c r="U910" s="670">
        <f>IFERROR(VLOOKUP($A910,NotaDebito2_0!$N$5:$N$253,1,0),1)</f>
        <v>1</v>
      </c>
      <c r="V910" s="670">
        <f>IFERROR(VLOOKUP($A910,General!$C$5:$C$233,1,0),1)</f>
        <v>1</v>
      </c>
      <c r="W910" s="670">
        <f>IFERROR(VLOOKUP($A910,Firma!$H$5:$H$233,1,0),1)</f>
        <v>1</v>
      </c>
      <c r="X910" s="425" t="s">
        <v>1457</v>
      </c>
      <c r="Y910" s="1477" t="str">
        <f t="shared" si="14"/>
        <v/>
      </c>
    </row>
    <row r="911" spans="1:25" customFormat="1">
      <c r="A911" s="1439" t="s">
        <v>1455</v>
      </c>
      <c r="B911" s="1425" t="s">
        <v>1454</v>
      </c>
      <c r="C911" s="1425"/>
      <c r="D911" s="1425"/>
      <c r="E911" s="579"/>
      <c r="F911" s="670" t="str">
        <f>IFERROR(VLOOKUP(A911,Factura1_0!$K$5:$K$234,1,0),"1")</f>
        <v>1</v>
      </c>
      <c r="G911" s="670">
        <f>IFERROR(VLOOKUP(A911,Boleta1_0!$K$5:$K$234,1,0),1)</f>
        <v>1</v>
      </c>
      <c r="H911" s="670">
        <f>IFERROR(VLOOKUP(A911,'Servicios Públicos1_0'!$K$5:$K$233,1,0),1)</f>
        <v>1</v>
      </c>
      <c r="I911" s="670">
        <f>IFERROR(VLOOKUP(A911,'Nota de Débito1_0'!$K$5:$K$234,1,0),1)</f>
        <v>1</v>
      </c>
      <c r="J911" s="670">
        <f>IFERROR(VLOOKUP(A911,'Nota de Crédito1_0'!$K$5:$K$234,1,0),1)</f>
        <v>1</v>
      </c>
      <c r="K911" s="670">
        <f>IFERROR(VLOOKUP(A911,Retenciones1_0!$K$5:$K$234,1,0),1)</f>
        <v>1</v>
      </c>
      <c r="L911" s="670">
        <f>IFERROR(VLOOKUP(A911,Percepciones1_0!$K$5:$K$234,1,0),1)</f>
        <v>1</v>
      </c>
      <c r="M911" s="670">
        <f>IFERROR(VLOOKUP(A911,Guía1_0!$K$5:$K$235,1,0),1)</f>
        <v>1</v>
      </c>
      <c r="N911" s="670">
        <f>IFERROR(VLOOKUP(A911,'Resumen Diario1_1'!$K$5:$K$233,1,0),1)</f>
        <v>1</v>
      </c>
      <c r="O911" s="670">
        <f>IFERROR(VLOOKUP(A911,'Comunicación de Baja1_0'!$K$5:$K$233,1,0),1)</f>
        <v>1</v>
      </c>
      <c r="P911" s="670">
        <f>IFERROR(VLOOKUP(A911,'Resumen de reversiones1_0'!$K$5:$K$1000,1,0),1)</f>
        <v>1</v>
      </c>
      <c r="Q911" s="1404">
        <f>IFERROR(VLOOKUP(A911,Factura2_0!$N$5:$N$1045,1,0),1)</f>
        <v>1</v>
      </c>
      <c r="R911" s="670">
        <f>IFERROR(VLOOKUP($A911,Boleta2_0!$N$5:$N$1106,1,0),1)</f>
        <v>1</v>
      </c>
      <c r="S911" s="1404">
        <f>IFERROR(VLOOKUP($A911,'Servicios Públicos2_0'!$N$5:$N$405,1,0),1)</f>
        <v>1</v>
      </c>
      <c r="T911" s="670">
        <f>IFERROR(VLOOKUP($A911,NotaCredito2_0!$N$5:$N$256,1,0),1)</f>
        <v>1</v>
      </c>
      <c r="U911" s="670">
        <f>IFERROR(VLOOKUP($A911,NotaDebito2_0!$N$5:$N$253,1,0),1)</f>
        <v>1</v>
      </c>
      <c r="V911" s="670">
        <f>IFERROR(VLOOKUP($A911,General!$C$5:$C$233,1,0),1)</f>
        <v>1</v>
      </c>
      <c r="W911" s="670">
        <f>IFERROR(VLOOKUP($A911,Firma!$H$5:$H$233,1,0),1)</f>
        <v>1</v>
      </c>
      <c r="X911" s="425" t="s">
        <v>1455</v>
      </c>
      <c r="Y911" s="1477" t="str">
        <f t="shared" si="14"/>
        <v/>
      </c>
    </row>
    <row r="912" spans="1:25" customFormat="1">
      <c r="A912" s="1439" t="s">
        <v>1453</v>
      </c>
      <c r="B912" s="1425" t="s">
        <v>1452</v>
      </c>
      <c r="C912" s="1425"/>
      <c r="D912" s="1425"/>
      <c r="E912" s="579"/>
      <c r="F912" s="670" t="str">
        <f>IFERROR(VLOOKUP(A912,Factura1_0!$K$5:$K$234,1,0),"1")</f>
        <v>1</v>
      </c>
      <c r="G912" s="670">
        <f>IFERROR(VLOOKUP(A912,Boleta1_0!$K$5:$K$234,1,0),1)</f>
        <v>1</v>
      </c>
      <c r="H912" s="670">
        <f>IFERROR(VLOOKUP(A912,'Servicios Públicos1_0'!$K$5:$K$233,1,0),1)</f>
        <v>1</v>
      </c>
      <c r="I912" s="670">
        <f>IFERROR(VLOOKUP(A912,'Nota de Débito1_0'!$K$5:$K$234,1,0),1)</f>
        <v>1</v>
      </c>
      <c r="J912" s="670">
        <f>IFERROR(VLOOKUP(A912,'Nota de Crédito1_0'!$K$5:$K$234,1,0),1)</f>
        <v>1</v>
      </c>
      <c r="K912" s="670">
        <f>IFERROR(VLOOKUP(A912,Retenciones1_0!$K$5:$K$234,1,0),1)</f>
        <v>1</v>
      </c>
      <c r="L912" s="670">
        <f>IFERROR(VLOOKUP(A912,Percepciones1_0!$K$5:$K$234,1,0),1)</f>
        <v>1</v>
      </c>
      <c r="M912" s="670">
        <f>IFERROR(VLOOKUP(A912,Guía1_0!$K$5:$K$235,1,0),1)</f>
        <v>1</v>
      </c>
      <c r="N912" s="670">
        <f>IFERROR(VLOOKUP(A912,'Resumen Diario1_1'!$K$5:$K$233,1,0),1)</f>
        <v>1</v>
      </c>
      <c r="O912" s="670">
        <f>IFERROR(VLOOKUP(A912,'Comunicación de Baja1_0'!$K$5:$K$233,1,0),1)</f>
        <v>1</v>
      </c>
      <c r="P912" s="670">
        <f>IFERROR(VLOOKUP(A912,'Resumen de reversiones1_0'!$K$5:$K$1000,1,0),1)</f>
        <v>1</v>
      </c>
      <c r="Q912" s="1404">
        <f>IFERROR(VLOOKUP(A912,Factura2_0!$N$5:$N$1045,1,0),1)</f>
        <v>1</v>
      </c>
      <c r="R912" s="670">
        <f>IFERROR(VLOOKUP($A912,Boleta2_0!$N$5:$N$1106,1,0),1)</f>
        <v>1</v>
      </c>
      <c r="S912" s="1404">
        <f>IFERROR(VLOOKUP($A912,'Servicios Públicos2_0'!$N$5:$N$405,1,0),1)</f>
        <v>1</v>
      </c>
      <c r="T912" s="670">
        <f>IFERROR(VLOOKUP($A912,NotaCredito2_0!$N$5:$N$256,1,0),1)</f>
        <v>1</v>
      </c>
      <c r="U912" s="670">
        <f>IFERROR(VLOOKUP($A912,NotaDebito2_0!$N$5:$N$253,1,0),1)</f>
        <v>1</v>
      </c>
      <c r="V912" s="670">
        <f>IFERROR(VLOOKUP($A912,General!$C$5:$C$233,1,0),1)</f>
        <v>1</v>
      </c>
      <c r="W912" s="670">
        <f>IFERROR(VLOOKUP($A912,Firma!$H$5:$H$233,1,0),1)</f>
        <v>1</v>
      </c>
      <c r="X912" s="425" t="s">
        <v>1453</v>
      </c>
      <c r="Y912" s="1477" t="str">
        <f t="shared" si="14"/>
        <v/>
      </c>
    </row>
    <row r="913" spans="1:25" customFormat="1">
      <c r="A913" s="1439" t="s">
        <v>1451</v>
      </c>
      <c r="B913" s="1425" t="s">
        <v>1450</v>
      </c>
      <c r="C913" s="1425"/>
      <c r="D913" s="1425"/>
      <c r="E913" s="579"/>
      <c r="F913" s="670" t="str">
        <f>IFERROR(VLOOKUP(A913,Factura1_0!$K$5:$K$234,1,0),"1")</f>
        <v>1</v>
      </c>
      <c r="G913" s="670">
        <f>IFERROR(VLOOKUP(A913,Boleta1_0!$K$5:$K$234,1,0),1)</f>
        <v>1</v>
      </c>
      <c r="H913" s="670">
        <f>IFERROR(VLOOKUP(A913,'Servicios Públicos1_0'!$K$5:$K$233,1,0),1)</f>
        <v>1</v>
      </c>
      <c r="I913" s="670">
        <f>IFERROR(VLOOKUP(A913,'Nota de Débito1_0'!$K$5:$K$234,1,0),1)</f>
        <v>1</v>
      </c>
      <c r="J913" s="670">
        <f>IFERROR(VLOOKUP(A913,'Nota de Crédito1_0'!$K$5:$K$234,1,0),1)</f>
        <v>1</v>
      </c>
      <c r="K913" s="670">
        <f>IFERROR(VLOOKUP(A913,Retenciones1_0!$K$5:$K$234,1,0),1)</f>
        <v>1</v>
      </c>
      <c r="L913" s="670">
        <f>IFERROR(VLOOKUP(A913,Percepciones1_0!$K$5:$K$234,1,0),1)</f>
        <v>1</v>
      </c>
      <c r="M913" s="670">
        <f>IFERROR(VLOOKUP(A913,Guía1_0!$K$5:$K$235,1,0),1)</f>
        <v>1</v>
      </c>
      <c r="N913" s="670">
        <f>IFERROR(VLOOKUP(A913,'Resumen Diario1_1'!$K$5:$K$233,1,0),1)</f>
        <v>1</v>
      </c>
      <c r="O913" s="670">
        <f>IFERROR(VLOOKUP(A913,'Comunicación de Baja1_0'!$K$5:$K$233,1,0),1)</f>
        <v>1</v>
      </c>
      <c r="P913" s="670">
        <f>IFERROR(VLOOKUP(A913,'Resumen de reversiones1_0'!$K$5:$K$1000,1,0),1)</f>
        <v>1</v>
      </c>
      <c r="Q913" s="1404">
        <f>IFERROR(VLOOKUP(A913,Factura2_0!$N$5:$N$1045,1,0),1)</f>
        <v>1</v>
      </c>
      <c r="R913" s="670">
        <f>IFERROR(VLOOKUP($A913,Boleta2_0!$N$5:$N$1106,1,0),1)</f>
        <v>1</v>
      </c>
      <c r="S913" s="1404">
        <f>IFERROR(VLOOKUP($A913,'Servicios Públicos2_0'!$N$5:$N$405,1,0),1)</f>
        <v>1</v>
      </c>
      <c r="T913" s="670">
        <f>IFERROR(VLOOKUP($A913,NotaCredito2_0!$N$5:$N$256,1,0),1)</f>
        <v>1</v>
      </c>
      <c r="U913" s="670">
        <f>IFERROR(VLOOKUP($A913,NotaDebito2_0!$N$5:$N$253,1,0),1)</f>
        <v>1</v>
      </c>
      <c r="V913" s="670">
        <f>IFERROR(VLOOKUP($A913,General!$C$5:$C$233,1,0),1)</f>
        <v>1</v>
      </c>
      <c r="W913" s="670">
        <f>IFERROR(VLOOKUP($A913,Firma!$H$5:$H$233,1,0),1)</f>
        <v>1</v>
      </c>
      <c r="X913" s="425" t="s">
        <v>1451</v>
      </c>
      <c r="Y913" s="1477" t="str">
        <f t="shared" si="14"/>
        <v/>
      </c>
    </row>
    <row r="914" spans="1:25" customFormat="1">
      <c r="A914" s="1439" t="s">
        <v>1449</v>
      </c>
      <c r="B914" s="1425" t="s">
        <v>1448</v>
      </c>
      <c r="C914" s="1425"/>
      <c r="D914" s="1425"/>
      <c r="E914" s="579"/>
      <c r="F914" s="670" t="str">
        <f>IFERROR(VLOOKUP(A914,Factura1_0!$K$5:$K$234,1,0),"1")</f>
        <v>1</v>
      </c>
      <c r="G914" s="670">
        <f>IFERROR(VLOOKUP(A914,Boleta1_0!$K$5:$K$234,1,0),1)</f>
        <v>1</v>
      </c>
      <c r="H914" s="670">
        <f>IFERROR(VLOOKUP(A914,'Servicios Públicos1_0'!$K$5:$K$233,1,0),1)</f>
        <v>1</v>
      </c>
      <c r="I914" s="670">
        <f>IFERROR(VLOOKUP(A914,'Nota de Débito1_0'!$K$5:$K$234,1,0),1)</f>
        <v>1</v>
      </c>
      <c r="J914" s="670">
        <f>IFERROR(VLOOKUP(A914,'Nota de Crédito1_0'!$K$5:$K$234,1,0),1)</f>
        <v>1</v>
      </c>
      <c r="K914" s="670">
        <f>IFERROR(VLOOKUP(A914,Retenciones1_0!$K$5:$K$234,1,0),1)</f>
        <v>1</v>
      </c>
      <c r="L914" s="670">
        <f>IFERROR(VLOOKUP(A914,Percepciones1_0!$K$5:$K$234,1,0),1)</f>
        <v>1</v>
      </c>
      <c r="M914" s="670">
        <f>IFERROR(VLOOKUP(A914,Guía1_0!$K$5:$K$235,1,0),1)</f>
        <v>1</v>
      </c>
      <c r="N914" s="670">
        <f>IFERROR(VLOOKUP(A914,'Resumen Diario1_1'!$K$5:$K$233,1,0),1)</f>
        <v>1</v>
      </c>
      <c r="O914" s="670">
        <f>IFERROR(VLOOKUP(A914,'Comunicación de Baja1_0'!$K$5:$K$233,1,0),1)</f>
        <v>1</v>
      </c>
      <c r="P914" s="670">
        <f>IFERROR(VLOOKUP(A914,'Resumen de reversiones1_0'!$K$5:$K$1000,1,0),1)</f>
        <v>1</v>
      </c>
      <c r="Q914" s="1404">
        <f>IFERROR(VLOOKUP(A914,Factura2_0!$N$5:$N$1045,1,0),1)</f>
        <v>1</v>
      </c>
      <c r="R914" s="670">
        <f>IFERROR(VLOOKUP($A914,Boleta2_0!$N$5:$N$1106,1,0),1)</f>
        <v>1</v>
      </c>
      <c r="S914" s="1404">
        <f>IFERROR(VLOOKUP($A914,'Servicios Públicos2_0'!$N$5:$N$405,1,0),1)</f>
        <v>1</v>
      </c>
      <c r="T914" s="670">
        <f>IFERROR(VLOOKUP($A914,NotaCredito2_0!$N$5:$N$256,1,0),1)</f>
        <v>1</v>
      </c>
      <c r="U914" s="670">
        <f>IFERROR(VLOOKUP($A914,NotaDebito2_0!$N$5:$N$253,1,0),1)</f>
        <v>1</v>
      </c>
      <c r="V914" s="670">
        <f>IFERROR(VLOOKUP($A914,General!$C$5:$C$233,1,0),1)</f>
        <v>1</v>
      </c>
      <c r="W914" s="670">
        <f>IFERROR(VLOOKUP($A914,Firma!$H$5:$H$233,1,0),1)</f>
        <v>1</v>
      </c>
      <c r="X914" s="425" t="s">
        <v>1449</v>
      </c>
      <c r="Y914" s="1477" t="str">
        <f t="shared" si="14"/>
        <v/>
      </c>
    </row>
    <row r="915" spans="1:25" customFormat="1">
      <c r="A915" s="1439" t="s">
        <v>1447</v>
      </c>
      <c r="B915" s="1425" t="s">
        <v>1446</v>
      </c>
      <c r="C915" s="1425"/>
      <c r="D915" s="1425"/>
      <c r="E915" s="579"/>
      <c r="F915" s="670" t="str">
        <f>IFERROR(VLOOKUP(A915,Factura1_0!$K$5:$K$234,1,0),"1")</f>
        <v>1</v>
      </c>
      <c r="G915" s="670">
        <f>IFERROR(VLOOKUP(A915,Boleta1_0!$K$5:$K$234,1,0),1)</f>
        <v>1</v>
      </c>
      <c r="H915" s="670">
        <f>IFERROR(VLOOKUP(A915,'Servicios Públicos1_0'!$K$5:$K$233,1,0),1)</f>
        <v>1</v>
      </c>
      <c r="I915" s="670">
        <f>IFERROR(VLOOKUP(A915,'Nota de Débito1_0'!$K$5:$K$234,1,0),1)</f>
        <v>1</v>
      </c>
      <c r="J915" s="670">
        <f>IFERROR(VLOOKUP(A915,'Nota de Crédito1_0'!$K$5:$K$234,1,0),1)</f>
        <v>1</v>
      </c>
      <c r="K915" s="670">
        <f>IFERROR(VLOOKUP(A915,Retenciones1_0!$K$5:$K$234,1,0),1)</f>
        <v>1</v>
      </c>
      <c r="L915" s="670">
        <f>IFERROR(VLOOKUP(A915,Percepciones1_0!$K$5:$K$234,1,0),1)</f>
        <v>1</v>
      </c>
      <c r="M915" s="670">
        <f>IFERROR(VLOOKUP(A915,Guía1_0!$K$5:$K$235,1,0),1)</f>
        <v>1</v>
      </c>
      <c r="N915" s="670">
        <f>IFERROR(VLOOKUP(A915,'Resumen Diario1_1'!$K$5:$K$233,1,0),1)</f>
        <v>1</v>
      </c>
      <c r="O915" s="670">
        <f>IFERROR(VLOOKUP(A915,'Comunicación de Baja1_0'!$K$5:$K$233,1,0),1)</f>
        <v>1</v>
      </c>
      <c r="P915" s="670">
        <f>IFERROR(VLOOKUP(A915,'Resumen de reversiones1_0'!$K$5:$K$1000,1,0),1)</f>
        <v>1</v>
      </c>
      <c r="Q915" s="1404">
        <f>IFERROR(VLOOKUP(A915,Factura2_0!$N$5:$N$1045,1,0),1)</f>
        <v>1</v>
      </c>
      <c r="R915" s="670">
        <f>IFERROR(VLOOKUP($A915,Boleta2_0!$N$5:$N$1106,1,0),1)</f>
        <v>1</v>
      </c>
      <c r="S915" s="1404">
        <f>IFERROR(VLOOKUP($A915,'Servicios Públicos2_0'!$N$5:$N$405,1,0),1)</f>
        <v>1</v>
      </c>
      <c r="T915" s="670">
        <f>IFERROR(VLOOKUP($A915,NotaCredito2_0!$N$5:$N$256,1,0),1)</f>
        <v>1</v>
      </c>
      <c r="U915" s="670">
        <f>IFERROR(VLOOKUP($A915,NotaDebito2_0!$N$5:$N$253,1,0),1)</f>
        <v>1</v>
      </c>
      <c r="V915" s="670">
        <f>IFERROR(VLOOKUP($A915,General!$C$5:$C$233,1,0),1)</f>
        <v>1</v>
      </c>
      <c r="W915" s="670">
        <f>IFERROR(VLOOKUP($A915,Firma!$H$5:$H$233,1,0),1)</f>
        <v>1</v>
      </c>
      <c r="X915" s="425" t="s">
        <v>1447</v>
      </c>
      <c r="Y915" s="1477" t="str">
        <f t="shared" si="14"/>
        <v/>
      </c>
    </row>
    <row r="916" spans="1:25" customFormat="1">
      <c r="A916" s="1439" t="s">
        <v>1445</v>
      </c>
      <c r="B916" s="1425" t="s">
        <v>1444</v>
      </c>
      <c r="C916" s="1425"/>
      <c r="D916" s="1425"/>
      <c r="E916" s="579"/>
      <c r="F916" s="670" t="str">
        <f>IFERROR(VLOOKUP(A916,Factura1_0!$K$5:$K$234,1,0),"1")</f>
        <v>1</v>
      </c>
      <c r="G916" s="670">
        <f>IFERROR(VLOOKUP(A916,Boleta1_0!$K$5:$K$234,1,0),1)</f>
        <v>1</v>
      </c>
      <c r="H916" s="670">
        <f>IFERROR(VLOOKUP(A916,'Servicios Públicos1_0'!$K$5:$K$233,1,0),1)</f>
        <v>1</v>
      </c>
      <c r="I916" s="670">
        <f>IFERROR(VLOOKUP(A916,'Nota de Débito1_0'!$K$5:$K$234,1,0),1)</f>
        <v>1</v>
      </c>
      <c r="J916" s="670">
        <f>IFERROR(VLOOKUP(A916,'Nota de Crédito1_0'!$K$5:$K$234,1,0),1)</f>
        <v>1</v>
      </c>
      <c r="K916" s="670">
        <f>IFERROR(VLOOKUP(A916,Retenciones1_0!$K$5:$K$234,1,0),1)</f>
        <v>1</v>
      </c>
      <c r="L916" s="670">
        <f>IFERROR(VLOOKUP(A916,Percepciones1_0!$K$5:$K$234,1,0),1)</f>
        <v>1</v>
      </c>
      <c r="M916" s="670">
        <f>IFERROR(VLOOKUP(A916,Guía1_0!$K$5:$K$235,1,0),1)</f>
        <v>1</v>
      </c>
      <c r="N916" s="670">
        <f>IFERROR(VLOOKUP(A916,'Resumen Diario1_1'!$K$5:$K$233,1,0),1)</f>
        <v>1</v>
      </c>
      <c r="O916" s="670">
        <f>IFERROR(VLOOKUP(A916,'Comunicación de Baja1_0'!$K$5:$K$233,1,0),1)</f>
        <v>1</v>
      </c>
      <c r="P916" s="670">
        <f>IFERROR(VLOOKUP(A916,'Resumen de reversiones1_0'!$K$5:$K$1000,1,0),1)</f>
        <v>1</v>
      </c>
      <c r="Q916" s="1404">
        <f>IFERROR(VLOOKUP(A916,Factura2_0!$N$5:$N$1045,1,0),1)</f>
        <v>1</v>
      </c>
      <c r="R916" s="670">
        <f>IFERROR(VLOOKUP($A916,Boleta2_0!$N$5:$N$1106,1,0),1)</f>
        <v>1</v>
      </c>
      <c r="S916" s="1404">
        <f>IFERROR(VLOOKUP($A916,'Servicios Públicos2_0'!$N$5:$N$405,1,0),1)</f>
        <v>1</v>
      </c>
      <c r="T916" s="670">
        <f>IFERROR(VLOOKUP($A916,NotaCredito2_0!$N$5:$N$256,1,0),1)</f>
        <v>1</v>
      </c>
      <c r="U916" s="670">
        <f>IFERROR(VLOOKUP($A916,NotaDebito2_0!$N$5:$N$253,1,0),1)</f>
        <v>1</v>
      </c>
      <c r="V916" s="670">
        <f>IFERROR(VLOOKUP($A916,General!$C$5:$C$233,1,0),1)</f>
        <v>1</v>
      </c>
      <c r="W916" s="670">
        <f>IFERROR(VLOOKUP($A916,Firma!$H$5:$H$233,1,0),1)</f>
        <v>1</v>
      </c>
      <c r="X916" s="425" t="s">
        <v>1445</v>
      </c>
      <c r="Y916" s="1477" t="str">
        <f t="shared" si="14"/>
        <v/>
      </c>
    </row>
    <row r="917" spans="1:25" customFormat="1">
      <c r="A917" s="1439" t="s">
        <v>1443</v>
      </c>
      <c r="B917" s="1425" t="s">
        <v>1442</v>
      </c>
      <c r="C917" s="1425"/>
      <c r="D917" s="1425"/>
      <c r="E917" s="579"/>
      <c r="F917" s="670" t="str">
        <f>IFERROR(VLOOKUP(A917,Factura1_0!$K$5:$K$234,1,0),"1")</f>
        <v>1</v>
      </c>
      <c r="G917" s="670">
        <f>IFERROR(VLOOKUP(A917,Boleta1_0!$K$5:$K$234,1,0),1)</f>
        <v>1</v>
      </c>
      <c r="H917" s="670">
        <f>IFERROR(VLOOKUP(A917,'Servicios Públicos1_0'!$K$5:$K$233,1,0),1)</f>
        <v>1</v>
      </c>
      <c r="I917" s="670">
        <f>IFERROR(VLOOKUP(A917,'Nota de Débito1_0'!$K$5:$K$234,1,0),1)</f>
        <v>1</v>
      </c>
      <c r="J917" s="670">
        <f>IFERROR(VLOOKUP(A917,'Nota de Crédito1_0'!$K$5:$K$234,1,0),1)</f>
        <v>1</v>
      </c>
      <c r="K917" s="670">
        <f>IFERROR(VLOOKUP(A917,Retenciones1_0!$K$5:$K$234,1,0),1)</f>
        <v>1</v>
      </c>
      <c r="L917" s="670">
        <f>IFERROR(VLOOKUP(A917,Percepciones1_0!$K$5:$K$234,1,0),1)</f>
        <v>1</v>
      </c>
      <c r="M917" s="670">
        <f>IFERROR(VLOOKUP(A917,Guía1_0!$K$5:$K$235,1,0),1)</f>
        <v>1</v>
      </c>
      <c r="N917" s="670">
        <f>IFERROR(VLOOKUP(A917,'Resumen Diario1_1'!$K$5:$K$233,1,0),1)</f>
        <v>1</v>
      </c>
      <c r="O917" s="670">
        <f>IFERROR(VLOOKUP(A917,'Comunicación de Baja1_0'!$K$5:$K$233,1,0),1)</f>
        <v>1</v>
      </c>
      <c r="P917" s="670">
        <f>IFERROR(VLOOKUP(A917,'Resumen de reversiones1_0'!$K$5:$K$1000,1,0),1)</f>
        <v>1</v>
      </c>
      <c r="Q917" s="1404">
        <f>IFERROR(VLOOKUP(A917,Factura2_0!$N$5:$N$1045,1,0),1)</f>
        <v>1</v>
      </c>
      <c r="R917" s="670">
        <f>IFERROR(VLOOKUP($A917,Boleta2_0!$N$5:$N$1106,1,0),1)</f>
        <v>1</v>
      </c>
      <c r="S917" s="1404">
        <f>IFERROR(VLOOKUP($A917,'Servicios Públicos2_0'!$N$5:$N$405,1,0),1)</f>
        <v>1</v>
      </c>
      <c r="T917" s="670">
        <f>IFERROR(VLOOKUP($A917,NotaCredito2_0!$N$5:$N$256,1,0),1)</f>
        <v>1</v>
      </c>
      <c r="U917" s="670">
        <f>IFERROR(VLOOKUP($A917,NotaDebito2_0!$N$5:$N$253,1,0),1)</f>
        <v>1</v>
      </c>
      <c r="V917" s="670">
        <f>IFERROR(VLOOKUP($A917,General!$C$5:$C$233,1,0),1)</f>
        <v>1</v>
      </c>
      <c r="W917" s="670">
        <f>IFERROR(VLOOKUP($A917,Firma!$H$5:$H$233,1,0),1)</f>
        <v>1</v>
      </c>
      <c r="X917" s="425" t="s">
        <v>1443</v>
      </c>
      <c r="Y917" s="1477" t="str">
        <f t="shared" si="14"/>
        <v/>
      </c>
    </row>
    <row r="918" spans="1:25" customFormat="1">
      <c r="A918" s="1439" t="s">
        <v>1441</v>
      </c>
      <c r="B918" s="1425" t="s">
        <v>1440</v>
      </c>
      <c r="C918" s="1425"/>
      <c r="D918" s="1425"/>
      <c r="E918" s="579"/>
      <c r="F918" s="670" t="str">
        <f>IFERROR(VLOOKUP(A918,Factura1_0!$K$5:$K$234,1,0),"1")</f>
        <v>1</v>
      </c>
      <c r="G918" s="670">
        <f>IFERROR(VLOOKUP(A918,Boleta1_0!$K$5:$K$234,1,0),1)</f>
        <v>1</v>
      </c>
      <c r="H918" s="670">
        <f>IFERROR(VLOOKUP(A918,'Servicios Públicos1_0'!$K$5:$K$233,1,0),1)</f>
        <v>1</v>
      </c>
      <c r="I918" s="670">
        <f>IFERROR(VLOOKUP(A918,'Nota de Débito1_0'!$K$5:$K$234,1,0),1)</f>
        <v>1</v>
      </c>
      <c r="J918" s="670">
        <f>IFERROR(VLOOKUP(A918,'Nota de Crédito1_0'!$K$5:$K$234,1,0),1)</f>
        <v>1</v>
      </c>
      <c r="K918" s="670">
        <f>IFERROR(VLOOKUP(A918,Retenciones1_0!$K$5:$K$234,1,0),1)</f>
        <v>1</v>
      </c>
      <c r="L918" s="670">
        <f>IFERROR(VLOOKUP(A918,Percepciones1_0!$K$5:$K$234,1,0),1)</f>
        <v>1</v>
      </c>
      <c r="M918" s="670">
        <f>IFERROR(VLOOKUP(A918,Guía1_0!$K$5:$K$235,1,0),1)</f>
        <v>1</v>
      </c>
      <c r="N918" s="670">
        <f>IFERROR(VLOOKUP(A918,'Resumen Diario1_1'!$K$5:$K$233,1,0),1)</f>
        <v>1</v>
      </c>
      <c r="O918" s="670">
        <f>IFERROR(VLOOKUP(A918,'Comunicación de Baja1_0'!$K$5:$K$233,1,0),1)</f>
        <v>1</v>
      </c>
      <c r="P918" s="670">
        <f>IFERROR(VLOOKUP(A918,'Resumen de reversiones1_0'!$K$5:$K$1000,1,0),1)</f>
        <v>1</v>
      </c>
      <c r="Q918" s="1404">
        <f>IFERROR(VLOOKUP(A918,Factura2_0!$N$5:$N$1045,1,0),1)</f>
        <v>1</v>
      </c>
      <c r="R918" s="670">
        <f>IFERROR(VLOOKUP($A918,Boleta2_0!$N$5:$N$1106,1,0),1)</f>
        <v>1</v>
      </c>
      <c r="S918" s="1404">
        <f>IFERROR(VLOOKUP($A918,'Servicios Públicos2_0'!$N$5:$N$405,1,0),1)</f>
        <v>1</v>
      </c>
      <c r="T918" s="670">
        <f>IFERROR(VLOOKUP($A918,NotaCredito2_0!$N$5:$N$256,1,0),1)</f>
        <v>1</v>
      </c>
      <c r="U918" s="670">
        <f>IFERROR(VLOOKUP($A918,NotaDebito2_0!$N$5:$N$253,1,0),1)</f>
        <v>1</v>
      </c>
      <c r="V918" s="670">
        <f>IFERROR(VLOOKUP($A918,General!$C$5:$C$233,1,0),1)</f>
        <v>1</v>
      </c>
      <c r="W918" s="670">
        <f>IFERROR(VLOOKUP($A918,Firma!$H$5:$H$233,1,0),1)</f>
        <v>1</v>
      </c>
      <c r="X918" s="425" t="s">
        <v>1441</v>
      </c>
      <c r="Y918" s="1477" t="str">
        <f t="shared" si="14"/>
        <v/>
      </c>
    </row>
    <row r="919" spans="1:25" customFormat="1">
      <c r="A919" s="1445" t="s">
        <v>3499</v>
      </c>
      <c r="B919" s="1425" t="s">
        <v>3500</v>
      </c>
      <c r="C919" s="1425"/>
      <c r="D919" s="1425"/>
      <c r="E919" s="579"/>
      <c r="F919" s="670" t="str">
        <f>IFERROR(VLOOKUP(A919,Factura1_0!$K$5:$K$234,1,0),"1")</f>
        <v>1</v>
      </c>
      <c r="G919" s="670">
        <f>IFERROR(VLOOKUP(A919,Boleta1_0!$K$5:$K$234,1,0),1)</f>
        <v>1</v>
      </c>
      <c r="H919" s="670">
        <f>IFERROR(VLOOKUP(A919,'Servicios Públicos1_0'!$K$5:$K$233,1,0),1)</f>
        <v>1</v>
      </c>
      <c r="I919" s="670">
        <f>IFERROR(VLOOKUP(A919,'Nota de Débito1_0'!$K$5:$K$234,1,0),1)</f>
        <v>1</v>
      </c>
      <c r="J919" s="670">
        <f>IFERROR(VLOOKUP(A919,'Nota de Crédito1_0'!$K$5:$K$234,1,0),1)</f>
        <v>1</v>
      </c>
      <c r="K919" s="670">
        <f>IFERROR(VLOOKUP(A919,Retenciones1_0!$K$5:$K$234,1,0),1)</f>
        <v>1</v>
      </c>
      <c r="L919" s="670">
        <f>IFERROR(VLOOKUP(A919,Percepciones1_0!$K$5:$K$234,1,0),1)</f>
        <v>1</v>
      </c>
      <c r="M919" s="670" t="str">
        <f>IFERROR(VLOOKUP(A919,Guía1_0!$K$5:$K$235,1,0),1)</f>
        <v>2880</v>
      </c>
      <c r="N919" s="670">
        <f>IFERROR(VLOOKUP(A919,'Resumen Diario1_1'!$K$5:$K$233,1,0),1)</f>
        <v>1</v>
      </c>
      <c r="O919" s="670">
        <f>IFERROR(VLOOKUP(A919,'Comunicación de Baja1_0'!$K$5:$K$233,1,0),1)</f>
        <v>1</v>
      </c>
      <c r="P919" s="670">
        <f>IFERROR(VLOOKUP(A919,'Resumen de reversiones1_0'!$K$5:$K$1000,1,0),1)</f>
        <v>1</v>
      </c>
      <c r="Q919" s="1404">
        <f>IFERROR(VLOOKUP(A919,Factura2_0!$N$5:$N$1045,1,0),1)</f>
        <v>1</v>
      </c>
      <c r="R919" s="670">
        <f>IFERROR(VLOOKUP($A919,Boleta2_0!$N$5:$N$1106,1,0),1)</f>
        <v>1</v>
      </c>
      <c r="S919" s="1404">
        <f>IFERROR(VLOOKUP($A919,'Servicios Públicos2_0'!$N$5:$N$405,1,0),1)</f>
        <v>1</v>
      </c>
      <c r="T919" s="670">
        <f>IFERROR(VLOOKUP($A919,NotaCredito2_0!$N$5:$N$256,1,0),1)</f>
        <v>1</v>
      </c>
      <c r="U919" s="670">
        <f>IFERROR(VLOOKUP($A919,NotaDebito2_0!$N$5:$N$253,1,0),1)</f>
        <v>1</v>
      </c>
      <c r="V919" s="670">
        <f>IFERROR(VLOOKUP($A919,General!$C$5:$C$233,1,0),1)</f>
        <v>1</v>
      </c>
      <c r="W919" s="670">
        <f>IFERROR(VLOOKUP($A919,Firma!$H$5:$H$233,1,0),1)</f>
        <v>1</v>
      </c>
      <c r="X919" s="1466" t="s">
        <v>3499</v>
      </c>
      <c r="Y919" s="1477" t="str">
        <f t="shared" si="14"/>
        <v>2880</v>
      </c>
    </row>
    <row r="920" spans="1:25" customFormat="1">
      <c r="A920" s="1445" t="s">
        <v>3501</v>
      </c>
      <c r="B920" s="1425" t="s">
        <v>3502</v>
      </c>
      <c r="C920" s="1425"/>
      <c r="D920" s="1425"/>
      <c r="E920" s="579"/>
      <c r="F920" s="670" t="str">
        <f>IFERROR(VLOOKUP(A920,Factura1_0!$K$5:$K$234,1,0),"1")</f>
        <v>1</v>
      </c>
      <c r="G920" s="670">
        <f>IFERROR(VLOOKUP(A920,Boleta1_0!$K$5:$K$234,1,0),1)</f>
        <v>1</v>
      </c>
      <c r="H920" s="670">
        <f>IFERROR(VLOOKUP(A920,'Servicios Públicos1_0'!$K$5:$K$233,1,0),1)</f>
        <v>1</v>
      </c>
      <c r="I920" s="670">
        <f>IFERROR(VLOOKUP(A920,'Nota de Débito1_0'!$K$5:$K$234,1,0),1)</f>
        <v>1</v>
      </c>
      <c r="J920" s="670">
        <f>IFERROR(VLOOKUP(A920,'Nota de Crédito1_0'!$K$5:$K$234,1,0),1)</f>
        <v>1</v>
      </c>
      <c r="K920" s="670">
        <f>IFERROR(VLOOKUP(A920,Retenciones1_0!$K$5:$K$234,1,0),1)</f>
        <v>1</v>
      </c>
      <c r="L920" s="670">
        <f>IFERROR(VLOOKUP(A920,Percepciones1_0!$K$5:$K$234,1,0),1)</f>
        <v>1</v>
      </c>
      <c r="M920" s="670" t="str">
        <f>IFERROR(VLOOKUP(A920,Guía1_0!$K$5:$K$235,1,0),1)</f>
        <v>2881</v>
      </c>
      <c r="N920" s="670">
        <f>IFERROR(VLOOKUP(A920,'Resumen Diario1_1'!$K$5:$K$233,1,0),1)</f>
        <v>1</v>
      </c>
      <c r="O920" s="670">
        <f>IFERROR(VLOOKUP(A920,'Comunicación de Baja1_0'!$K$5:$K$233,1,0),1)</f>
        <v>1</v>
      </c>
      <c r="P920" s="670">
        <f>IFERROR(VLOOKUP(A920,'Resumen de reversiones1_0'!$K$5:$K$1000,1,0),1)</f>
        <v>1</v>
      </c>
      <c r="Q920" s="1404">
        <f>IFERROR(VLOOKUP(A920,Factura2_0!$N$5:$N$1045,1,0),1)</f>
        <v>1</v>
      </c>
      <c r="R920" s="670">
        <f>IFERROR(VLOOKUP($A920,Boleta2_0!$N$5:$N$1106,1,0),1)</f>
        <v>1</v>
      </c>
      <c r="S920" s="1404">
        <f>IFERROR(VLOOKUP($A920,'Servicios Públicos2_0'!$N$5:$N$405,1,0),1)</f>
        <v>1</v>
      </c>
      <c r="T920" s="670">
        <f>IFERROR(VLOOKUP($A920,NotaCredito2_0!$N$5:$N$256,1,0),1)</f>
        <v>1</v>
      </c>
      <c r="U920" s="670">
        <f>IFERROR(VLOOKUP($A920,NotaDebito2_0!$N$5:$N$253,1,0),1)</f>
        <v>1</v>
      </c>
      <c r="V920" s="670">
        <f>IFERROR(VLOOKUP($A920,General!$C$5:$C$233,1,0),1)</f>
        <v>1</v>
      </c>
      <c r="W920" s="670">
        <f>IFERROR(VLOOKUP($A920,Firma!$H$5:$H$233,1,0),1)</f>
        <v>1</v>
      </c>
      <c r="X920" s="1466" t="s">
        <v>3501</v>
      </c>
      <c r="Y920" s="1477" t="str">
        <f t="shared" si="14"/>
        <v>2881</v>
      </c>
    </row>
    <row r="921" spans="1:25" customFormat="1">
      <c r="A921" s="1445" t="s">
        <v>3418</v>
      </c>
      <c r="B921" s="1425" t="s">
        <v>3425</v>
      </c>
      <c r="C921" s="1425"/>
      <c r="D921" s="1425"/>
      <c r="E921" s="579"/>
      <c r="F921" s="670" t="str">
        <f>IFERROR(VLOOKUP(A921,Factura1_0!$K$5:$K$234,1,0),"1")</f>
        <v>2883</v>
      </c>
      <c r="G921" s="670" t="str">
        <f>IFERROR(VLOOKUP(A921,Boleta1_0!$K$5:$K$234,1,0),1)</f>
        <v>2883</v>
      </c>
      <c r="H921" s="670">
        <f>IFERROR(VLOOKUP(A921,'Servicios Públicos1_0'!$K$5:$K$233,1,0),1)</f>
        <v>1</v>
      </c>
      <c r="I921" s="670">
        <f>IFERROR(VLOOKUP(A921,'Nota de Débito1_0'!$K$5:$K$234,1,0),1)</f>
        <v>1</v>
      </c>
      <c r="J921" s="670">
        <f>IFERROR(VLOOKUP(A921,'Nota de Crédito1_0'!$K$5:$K$234,1,0),1)</f>
        <v>1</v>
      </c>
      <c r="K921" s="670">
        <f>IFERROR(VLOOKUP(A921,Retenciones1_0!$K$5:$K$234,1,0),1)</f>
        <v>1</v>
      </c>
      <c r="L921" s="670">
        <f>IFERROR(VLOOKUP(A921,Percepciones1_0!$K$5:$K$234,1,0),1)</f>
        <v>1</v>
      </c>
      <c r="M921" s="670">
        <f>IFERROR(VLOOKUP(A921,Guía1_0!$K$5:$K$235,1,0),1)</f>
        <v>1</v>
      </c>
      <c r="N921" s="670">
        <f>IFERROR(VLOOKUP(A921,'Resumen Diario1_1'!$K$5:$K$233,1,0),1)</f>
        <v>1</v>
      </c>
      <c r="O921" s="670">
        <f>IFERROR(VLOOKUP(A921,'Comunicación de Baja1_0'!$K$5:$K$233,1,0),1)</f>
        <v>1</v>
      </c>
      <c r="P921" s="670">
        <f>IFERROR(VLOOKUP(A921,'Resumen de reversiones1_0'!$K$5:$K$1000,1,0),1)</f>
        <v>1</v>
      </c>
      <c r="Q921" s="1404" t="str">
        <f>IFERROR(VLOOKUP(A921,Factura2_0!$N$5:$N$1045,1,0),1)</f>
        <v>2883</v>
      </c>
      <c r="R921" s="670" t="str">
        <f>IFERROR(VLOOKUP($A921,Boleta2_0!$N$5:$N$1106,1,0),1)</f>
        <v>2883</v>
      </c>
      <c r="S921" s="1404">
        <f>IFERROR(VLOOKUP($A921,'Servicios Públicos2_0'!$N$5:$N$405,1,0),1)</f>
        <v>1</v>
      </c>
      <c r="T921" s="670">
        <f>IFERROR(VLOOKUP($A921,NotaCredito2_0!$N$5:$N$256,1,0),1)</f>
        <v>1</v>
      </c>
      <c r="U921" s="670">
        <f>IFERROR(VLOOKUP($A921,NotaDebito2_0!$N$5:$N$253,1,0),1)</f>
        <v>1</v>
      </c>
      <c r="V921" s="670">
        <f>IFERROR(VLOOKUP($A921,General!$C$5:$C$233,1,0),1)</f>
        <v>1</v>
      </c>
      <c r="W921" s="670">
        <f>IFERROR(VLOOKUP($A921,Firma!$H$5:$H$233,1,0),1)</f>
        <v>1</v>
      </c>
      <c r="X921" s="1466" t="s">
        <v>3418</v>
      </c>
      <c r="Y921" s="1477" t="str">
        <f t="shared" si="14"/>
        <v>2883</v>
      </c>
    </row>
    <row r="922" spans="1:25" customFormat="1">
      <c r="A922" s="1445" t="s">
        <v>3082</v>
      </c>
      <c r="B922" s="1425" t="s">
        <v>3503</v>
      </c>
      <c r="C922" s="1425"/>
      <c r="D922" s="1425"/>
      <c r="E922" s="579"/>
      <c r="F922" s="670" t="str">
        <f>IFERROR(VLOOKUP(A922,Factura1_0!$K$5:$K$234,1,0),"1")</f>
        <v>1</v>
      </c>
      <c r="G922" s="670">
        <f>IFERROR(VLOOKUP(A922,Boleta1_0!$K$5:$K$234,1,0),1)</f>
        <v>1</v>
      </c>
      <c r="H922" s="670">
        <f>IFERROR(VLOOKUP(A922,'Servicios Públicos1_0'!$K$5:$K$233,1,0),1)</f>
        <v>1</v>
      </c>
      <c r="I922" s="670">
        <f>IFERROR(VLOOKUP(A922,'Nota de Débito1_0'!$K$5:$K$234,1,0),1)</f>
        <v>1</v>
      </c>
      <c r="J922" s="670">
        <f>IFERROR(VLOOKUP(A922,'Nota de Crédito1_0'!$K$5:$K$234,1,0),1)</f>
        <v>1</v>
      </c>
      <c r="K922" s="670">
        <f>IFERROR(VLOOKUP(A922,Retenciones1_0!$K$5:$K$234,1,0),1)</f>
        <v>1</v>
      </c>
      <c r="L922" s="670">
        <f>IFERROR(VLOOKUP(A922,Percepciones1_0!$K$5:$K$234,1,0),1)</f>
        <v>1</v>
      </c>
      <c r="M922" s="670">
        <f>IFERROR(VLOOKUP(A922,Guía1_0!$K$5:$K$235,1,0),1)</f>
        <v>1</v>
      </c>
      <c r="N922" s="670" t="str">
        <f>IFERROR(VLOOKUP(A922,'Resumen Diario1_1'!$K$5:$K$233,1,0),1)</f>
        <v>2891</v>
      </c>
      <c r="O922" s="670">
        <f>IFERROR(VLOOKUP(A922,'Comunicación de Baja1_0'!$K$5:$K$233,1,0),1)</f>
        <v>1</v>
      </c>
      <c r="P922" s="670">
        <f>IFERROR(VLOOKUP(A922,'Resumen de reversiones1_0'!$K$5:$K$1000,1,0),1)</f>
        <v>1</v>
      </c>
      <c r="Q922" s="1404">
        <f>IFERROR(VLOOKUP(A922,Factura2_0!$N$5:$N$1045,1,0),1)</f>
        <v>1</v>
      </c>
      <c r="R922" s="670">
        <f>IFERROR(VLOOKUP($A922,Boleta2_0!$N$5:$N$1106,1,0),1)</f>
        <v>1</v>
      </c>
      <c r="S922" s="1404">
        <f>IFERROR(VLOOKUP($A922,'Servicios Públicos2_0'!$N$5:$N$405,1,0),1)</f>
        <v>1</v>
      </c>
      <c r="T922" s="670">
        <f>IFERROR(VLOOKUP($A922,NotaCredito2_0!$N$5:$N$256,1,0),1)</f>
        <v>1</v>
      </c>
      <c r="U922" s="670">
        <f>IFERROR(VLOOKUP($A922,NotaDebito2_0!$N$5:$N$253,1,0),1)</f>
        <v>1</v>
      </c>
      <c r="V922" s="670">
        <f>IFERROR(VLOOKUP($A922,General!$C$5:$C$233,1,0),1)</f>
        <v>1</v>
      </c>
      <c r="W922" s="670">
        <f>IFERROR(VLOOKUP($A922,Firma!$H$5:$H$233,1,0),1)</f>
        <v>1</v>
      </c>
      <c r="X922" s="1466" t="s">
        <v>3082</v>
      </c>
      <c r="Y922" s="1477" t="str">
        <f t="shared" si="14"/>
        <v>2891</v>
      </c>
    </row>
    <row r="923" spans="1:25" customFormat="1">
      <c r="A923" s="1445" t="s">
        <v>3085</v>
      </c>
      <c r="B923" s="1425" t="s">
        <v>3504</v>
      </c>
      <c r="C923" s="1425"/>
      <c r="D923" s="1425"/>
      <c r="E923" s="579"/>
      <c r="F923" s="670" t="str">
        <f>IFERROR(VLOOKUP(A923,Factura1_0!$K$5:$K$234,1,0),"1")</f>
        <v>1</v>
      </c>
      <c r="G923" s="670">
        <f>IFERROR(VLOOKUP(A923,Boleta1_0!$K$5:$K$234,1,0),1)</f>
        <v>1</v>
      </c>
      <c r="H923" s="670" t="str">
        <f>IFERROR(VLOOKUP(A923,'Servicios Públicos1_0'!$K$5:$K$233,1,0),1)</f>
        <v>2892</v>
      </c>
      <c r="I923" s="670">
        <f>IFERROR(VLOOKUP(A923,'Nota de Débito1_0'!$K$5:$K$234,1,0),1)</f>
        <v>1</v>
      </c>
      <c r="J923" s="670">
        <f>IFERROR(VLOOKUP(A923,'Nota de Crédito1_0'!$K$5:$K$234,1,0),1)</f>
        <v>1</v>
      </c>
      <c r="K923" s="670">
        <f>IFERROR(VLOOKUP(A923,Retenciones1_0!$K$5:$K$234,1,0),1)</f>
        <v>1</v>
      </c>
      <c r="L923" s="670">
        <f>IFERROR(VLOOKUP(A923,Percepciones1_0!$K$5:$K$234,1,0),1)</f>
        <v>1</v>
      </c>
      <c r="M923" s="670">
        <f>IFERROR(VLOOKUP(A923,Guía1_0!$K$5:$K$235,1,0),1)</f>
        <v>1</v>
      </c>
      <c r="N923" s="670">
        <f>IFERROR(VLOOKUP(A923,'Resumen Diario1_1'!$K$5:$K$233,1,0),1)</f>
        <v>1</v>
      </c>
      <c r="O923" s="670">
        <f>IFERROR(VLOOKUP(A923,'Comunicación de Baja1_0'!$K$5:$K$233,1,0),1)</f>
        <v>1</v>
      </c>
      <c r="P923" s="670">
        <f>IFERROR(VLOOKUP(A923,'Resumen de reversiones1_0'!$K$5:$K$1000,1,0),1)</f>
        <v>1</v>
      </c>
      <c r="Q923" s="1404">
        <f>IFERROR(VLOOKUP(A923,Factura2_0!$N$5:$N$1045,1,0),1)</f>
        <v>1</v>
      </c>
      <c r="R923" s="670">
        <f>IFERROR(VLOOKUP($A923,Boleta2_0!$N$5:$N$1106,1,0),1)</f>
        <v>1</v>
      </c>
      <c r="S923" s="1404">
        <f>IFERROR(VLOOKUP($A923,'Servicios Públicos2_0'!$N$5:$N$405,1,0),1)</f>
        <v>1</v>
      </c>
      <c r="T923" s="670">
        <f>IFERROR(VLOOKUP($A923,NotaCredito2_0!$N$5:$N$256,1,0),1)</f>
        <v>1</v>
      </c>
      <c r="U923" s="670">
        <f>IFERROR(VLOOKUP($A923,NotaDebito2_0!$N$5:$N$253,1,0),1)</f>
        <v>1</v>
      </c>
      <c r="V923" s="670">
        <f>IFERROR(VLOOKUP($A923,General!$C$5:$C$233,1,0),1)</f>
        <v>1</v>
      </c>
      <c r="W923" s="670">
        <f>IFERROR(VLOOKUP($A923,Firma!$H$5:$H$233,1,0),1)</f>
        <v>1</v>
      </c>
      <c r="X923" s="1466" t="s">
        <v>3085</v>
      </c>
      <c r="Y923" s="1477" t="str">
        <f t="shared" si="14"/>
        <v>2892</v>
      </c>
    </row>
    <row r="924" spans="1:25" customFormat="1">
      <c r="A924" s="1445" t="s">
        <v>3086</v>
      </c>
      <c r="B924" s="1425" t="s">
        <v>3505</v>
      </c>
      <c r="C924" s="1425"/>
      <c r="D924" s="1425"/>
      <c r="E924" s="579"/>
      <c r="F924" s="670" t="str">
        <f>IFERROR(VLOOKUP(A924,Factura1_0!$K$5:$K$234,1,0),"1")</f>
        <v>1</v>
      </c>
      <c r="G924" s="670">
        <f>IFERROR(VLOOKUP(A924,Boleta1_0!$K$5:$K$234,1,0),1)</f>
        <v>1</v>
      </c>
      <c r="H924" s="670">
        <f>IFERROR(VLOOKUP(A924,'Servicios Públicos1_0'!$K$5:$K$233,1,0),1)</f>
        <v>1</v>
      </c>
      <c r="I924" s="670">
        <f>IFERROR(VLOOKUP(A924,'Nota de Débito1_0'!$K$5:$K$234,1,0),1)</f>
        <v>1</v>
      </c>
      <c r="J924" s="670">
        <f>IFERROR(VLOOKUP(A924,'Nota de Crédito1_0'!$K$5:$K$234,1,0),1)</f>
        <v>1</v>
      </c>
      <c r="K924" s="670">
        <f>IFERROR(VLOOKUP(A924,Retenciones1_0!$K$5:$K$234,1,0),1)</f>
        <v>1</v>
      </c>
      <c r="L924" s="670">
        <f>IFERROR(VLOOKUP(A924,Percepciones1_0!$K$5:$K$234,1,0),1)</f>
        <v>1</v>
      </c>
      <c r="M924" s="670">
        <f>IFERROR(VLOOKUP(A924,Guía1_0!$K$5:$K$235,1,0),1)</f>
        <v>1</v>
      </c>
      <c r="N924" s="670" t="str">
        <f>IFERROR(VLOOKUP(A924,'Resumen Diario1_1'!$K$5:$K$233,1,0),1)</f>
        <v>2893</v>
      </c>
      <c r="O924" s="670">
        <f>IFERROR(VLOOKUP(A924,'Comunicación de Baja1_0'!$K$5:$K$233,1,0),1)</f>
        <v>1</v>
      </c>
      <c r="P924" s="670">
        <f>IFERROR(VLOOKUP(A924,'Resumen de reversiones1_0'!$K$5:$K$1000,1,0),1)</f>
        <v>1</v>
      </c>
      <c r="Q924" s="1404">
        <f>IFERROR(VLOOKUP(A924,Factura2_0!$N$5:$N$1045,1,0),1)</f>
        <v>1</v>
      </c>
      <c r="R924" s="670">
        <f>IFERROR(VLOOKUP($A924,Boleta2_0!$N$5:$N$1106,1,0),1)</f>
        <v>1</v>
      </c>
      <c r="S924" s="1404">
        <f>IFERROR(VLOOKUP($A924,'Servicios Públicos2_0'!$N$5:$N$405,1,0),1)</f>
        <v>1</v>
      </c>
      <c r="T924" s="670">
        <f>IFERROR(VLOOKUP($A924,NotaCredito2_0!$N$5:$N$256,1,0),1)</f>
        <v>1</v>
      </c>
      <c r="U924" s="670">
        <f>IFERROR(VLOOKUP($A924,NotaDebito2_0!$N$5:$N$253,1,0),1)</f>
        <v>1</v>
      </c>
      <c r="V924" s="670">
        <f>IFERROR(VLOOKUP($A924,General!$C$5:$C$233,1,0),1)</f>
        <v>1</v>
      </c>
      <c r="W924" s="670">
        <f>IFERROR(VLOOKUP($A924,Firma!$H$5:$H$233,1,0),1)</f>
        <v>1</v>
      </c>
      <c r="X924" s="1466" t="s">
        <v>3086</v>
      </c>
      <c r="Y924" s="1477" t="str">
        <f t="shared" si="14"/>
        <v>2893</v>
      </c>
    </row>
    <row r="925" spans="1:25" customFormat="1">
      <c r="A925" s="1445" t="s">
        <v>3088</v>
      </c>
      <c r="B925" s="1425" t="s">
        <v>3504</v>
      </c>
      <c r="C925" s="1425"/>
      <c r="D925" s="1425"/>
      <c r="E925" s="579"/>
      <c r="F925" s="670" t="str">
        <f>IFERROR(VLOOKUP(A925,Factura1_0!$K$5:$K$234,1,0),"1")</f>
        <v>1</v>
      </c>
      <c r="G925" s="670">
        <f>IFERROR(VLOOKUP(A925,Boleta1_0!$K$5:$K$234,1,0),1)</f>
        <v>1</v>
      </c>
      <c r="H925" s="670">
        <f>IFERROR(VLOOKUP(A925,'Servicios Públicos1_0'!$K$5:$K$233,1,0),1)</f>
        <v>1</v>
      </c>
      <c r="I925" s="670">
        <f>IFERROR(VLOOKUP(A925,'Nota de Débito1_0'!$K$5:$K$234,1,0),1)</f>
        <v>1</v>
      </c>
      <c r="J925" s="670">
        <f>IFERROR(VLOOKUP(A925,'Nota de Crédito1_0'!$K$5:$K$234,1,0),1)</f>
        <v>1</v>
      </c>
      <c r="K925" s="670">
        <f>IFERROR(VLOOKUP(A925,Retenciones1_0!$K$5:$K$234,1,0),1)</f>
        <v>1</v>
      </c>
      <c r="L925" s="670">
        <f>IFERROR(VLOOKUP(A925,Percepciones1_0!$K$5:$K$234,1,0),1)</f>
        <v>1</v>
      </c>
      <c r="M925" s="670">
        <f>IFERROR(VLOOKUP(A925,Guía1_0!$K$5:$K$235,1,0),1)</f>
        <v>1</v>
      </c>
      <c r="N925" s="670">
        <f>IFERROR(VLOOKUP(A925,'Resumen Diario1_1'!$K$5:$K$233,1,0),1)</f>
        <v>1</v>
      </c>
      <c r="O925" s="670">
        <f>IFERROR(VLOOKUP(A925,'Comunicación de Baja1_0'!$K$5:$K$233,1,0),1)</f>
        <v>1</v>
      </c>
      <c r="P925" s="670">
        <f>IFERROR(VLOOKUP(A925,'Resumen de reversiones1_0'!$K$5:$K$1000,1,0),1)</f>
        <v>1</v>
      </c>
      <c r="Q925" s="1404">
        <f>IFERROR(VLOOKUP(A925,Factura2_0!$N$5:$N$1045,1,0),1)</f>
        <v>1</v>
      </c>
      <c r="R925" s="670">
        <f>IFERROR(VLOOKUP($A925,Boleta2_0!$N$5:$N$1106,1,0),1)</f>
        <v>1</v>
      </c>
      <c r="S925" s="1404">
        <f>IFERROR(VLOOKUP($A925,'Servicios Públicos2_0'!$N$5:$N$405,1,0),1)</f>
        <v>1</v>
      </c>
      <c r="T925" s="670">
        <f>IFERROR(VLOOKUP($A925,NotaCredito2_0!$N$5:$N$256,1,0),1)</f>
        <v>1</v>
      </c>
      <c r="U925" s="670">
        <f>IFERROR(VLOOKUP($A925,NotaDebito2_0!$N$5:$N$253,1,0),1)</f>
        <v>1</v>
      </c>
      <c r="V925" s="670">
        <f>IFERROR(VLOOKUP($A925,General!$C$5:$C$233,1,0),1)</f>
        <v>1</v>
      </c>
      <c r="W925" s="670">
        <f>IFERROR(VLOOKUP($A925,Firma!$H$5:$H$233,1,0),1)</f>
        <v>1</v>
      </c>
      <c r="X925" s="1466" t="s">
        <v>3088</v>
      </c>
      <c r="Y925" s="1477" t="str">
        <f t="shared" si="14"/>
        <v/>
      </c>
    </row>
    <row r="926" spans="1:25" customFormat="1">
      <c r="A926" s="1445" t="s">
        <v>3212</v>
      </c>
      <c r="B926" s="1425" t="s">
        <v>3505</v>
      </c>
      <c r="C926" s="1425"/>
      <c r="D926" s="1425"/>
      <c r="E926" s="579"/>
      <c r="F926" s="670" t="str">
        <f>IFERROR(VLOOKUP(A926,Factura1_0!$K$5:$K$234,1,0),"1")</f>
        <v>1</v>
      </c>
      <c r="G926" s="670">
        <f>IFERROR(VLOOKUP(A926,Boleta1_0!$K$5:$K$234,1,0),1)</f>
        <v>1</v>
      </c>
      <c r="H926" s="670">
        <f>IFERROR(VLOOKUP(A926,'Servicios Públicos1_0'!$K$5:$K$233,1,0),1)</f>
        <v>1</v>
      </c>
      <c r="I926" s="670">
        <f>IFERROR(VLOOKUP(A926,'Nota de Débito1_0'!$K$5:$K$234,1,0),1)</f>
        <v>1</v>
      </c>
      <c r="J926" s="670">
        <f>IFERROR(VLOOKUP(A926,'Nota de Crédito1_0'!$K$5:$K$234,1,0),1)</f>
        <v>1</v>
      </c>
      <c r="K926" s="670">
        <f>IFERROR(VLOOKUP(A926,Retenciones1_0!$K$5:$K$234,1,0),1)</f>
        <v>1</v>
      </c>
      <c r="L926" s="670">
        <f>IFERROR(VLOOKUP(A926,Percepciones1_0!$K$5:$K$234,1,0),1)</f>
        <v>1</v>
      </c>
      <c r="M926" s="670">
        <f>IFERROR(VLOOKUP(A926,Guía1_0!$K$5:$K$235,1,0),1)</f>
        <v>1</v>
      </c>
      <c r="N926" s="670" t="str">
        <f>IFERROR(VLOOKUP(A926,'Resumen Diario1_1'!$K$5:$K$233,1,0),1)</f>
        <v>2895</v>
      </c>
      <c r="O926" s="670">
        <f>IFERROR(VLOOKUP(A926,'Comunicación de Baja1_0'!$K$5:$K$233,1,0),1)</f>
        <v>1</v>
      </c>
      <c r="P926" s="670">
        <f>IFERROR(VLOOKUP(A926,'Resumen de reversiones1_0'!$K$5:$K$1000,1,0),1)</f>
        <v>1</v>
      </c>
      <c r="Q926" s="1404">
        <f>IFERROR(VLOOKUP(A926,Factura2_0!$N$5:$N$1045,1,0),1)</f>
        <v>1</v>
      </c>
      <c r="R926" s="670">
        <f>IFERROR(VLOOKUP($A926,Boleta2_0!$N$5:$N$1106,1,0),1)</f>
        <v>1</v>
      </c>
      <c r="S926" s="1404">
        <f>IFERROR(VLOOKUP($A926,'Servicios Públicos2_0'!$N$5:$N$405,1,0),1)</f>
        <v>1</v>
      </c>
      <c r="T926" s="670">
        <f>IFERROR(VLOOKUP($A926,NotaCredito2_0!$N$5:$N$256,1,0),1)</f>
        <v>1</v>
      </c>
      <c r="U926" s="670">
        <f>IFERROR(VLOOKUP($A926,NotaDebito2_0!$N$5:$N$253,1,0),1)</f>
        <v>1</v>
      </c>
      <c r="V926" s="670">
        <f>IFERROR(VLOOKUP($A926,General!$C$5:$C$233,1,0),1)</f>
        <v>1</v>
      </c>
      <c r="W926" s="670">
        <f>IFERROR(VLOOKUP($A926,Firma!$H$5:$H$233,1,0),1)</f>
        <v>1</v>
      </c>
      <c r="X926" s="1466" t="s">
        <v>3212</v>
      </c>
      <c r="Y926" s="1477" t="str">
        <f t="shared" si="14"/>
        <v>2895</v>
      </c>
    </row>
    <row r="927" spans="1:25" customFormat="1">
      <c r="A927" s="1445" t="s">
        <v>3123</v>
      </c>
      <c r="B927" s="1425" t="s">
        <v>3506</v>
      </c>
      <c r="C927" s="1425"/>
      <c r="D927" s="1425"/>
      <c r="E927" s="579"/>
      <c r="F927" s="670" t="str">
        <f>IFERROR(VLOOKUP(A927,Factura1_0!$K$5:$K$234,1,0),"1")</f>
        <v>1</v>
      </c>
      <c r="G927" s="670">
        <f>IFERROR(VLOOKUP(A927,Boleta1_0!$K$5:$K$234,1,0),1)</f>
        <v>1</v>
      </c>
      <c r="H927" s="670">
        <f>IFERROR(VLOOKUP(A927,'Servicios Públicos1_0'!$K$5:$K$233,1,0),1)</f>
        <v>1</v>
      </c>
      <c r="I927" s="670">
        <f>IFERROR(VLOOKUP(A927,'Nota de Débito1_0'!$K$5:$K$234,1,0),1)</f>
        <v>1</v>
      </c>
      <c r="J927" s="670">
        <f>IFERROR(VLOOKUP(A927,'Nota de Crédito1_0'!$K$5:$K$234,1,0),1)</f>
        <v>1</v>
      </c>
      <c r="K927" s="670">
        <f>IFERROR(VLOOKUP(A927,Retenciones1_0!$K$5:$K$234,1,0),1)</f>
        <v>1</v>
      </c>
      <c r="L927" s="670">
        <f>IFERROR(VLOOKUP(A927,Percepciones1_0!$K$5:$K$234,1,0),1)</f>
        <v>1</v>
      </c>
      <c r="M927" s="670">
        <f>IFERROR(VLOOKUP(A927,Guía1_0!$K$5:$K$235,1,0),1)</f>
        <v>1</v>
      </c>
      <c r="N927" s="670" t="str">
        <f>IFERROR(VLOOKUP(A927,'Resumen Diario1_1'!$K$5:$K$233,1,0),1)</f>
        <v>2896</v>
      </c>
      <c r="O927" s="670">
        <f>IFERROR(VLOOKUP(A927,'Comunicación de Baja1_0'!$K$5:$K$233,1,0),1)</f>
        <v>1</v>
      </c>
      <c r="P927" s="670">
        <f>IFERROR(VLOOKUP(A927,'Resumen de reversiones1_0'!$K$5:$K$1000,1,0),1)</f>
        <v>1</v>
      </c>
      <c r="Q927" s="1404">
        <f>IFERROR(VLOOKUP(A927,Factura2_0!$N$5:$N$1045,1,0),1)</f>
        <v>1</v>
      </c>
      <c r="R927" s="670">
        <f>IFERROR(VLOOKUP($A927,Boleta2_0!$N$5:$N$1106,1,0),1)</f>
        <v>1</v>
      </c>
      <c r="S927" s="1404">
        <f>IFERROR(VLOOKUP($A927,'Servicios Públicos2_0'!$N$5:$N$405,1,0),1)</f>
        <v>1</v>
      </c>
      <c r="T927" s="670">
        <f>IFERROR(VLOOKUP($A927,NotaCredito2_0!$N$5:$N$256,1,0),1)</f>
        <v>1</v>
      </c>
      <c r="U927" s="670">
        <f>IFERROR(VLOOKUP($A927,NotaDebito2_0!$N$5:$N$253,1,0),1)</f>
        <v>1</v>
      </c>
      <c r="V927" s="670">
        <f>IFERROR(VLOOKUP($A927,General!$C$5:$C$233,1,0),1)</f>
        <v>1</v>
      </c>
      <c r="W927" s="670">
        <f>IFERROR(VLOOKUP($A927,Firma!$H$5:$H$233,1,0),1)</f>
        <v>1</v>
      </c>
      <c r="X927" s="1466" t="s">
        <v>3123</v>
      </c>
      <c r="Y927" s="1477" t="str">
        <f t="shared" si="14"/>
        <v>2896</v>
      </c>
    </row>
    <row r="928" spans="1:25" customFormat="1">
      <c r="A928" s="1445" t="s">
        <v>3124</v>
      </c>
      <c r="B928" s="1425" t="s">
        <v>3505</v>
      </c>
      <c r="C928" s="1425"/>
      <c r="D928" s="1425"/>
      <c r="E928" s="579"/>
      <c r="F928" s="670" t="str">
        <f>IFERROR(VLOOKUP(A928,Factura1_0!$K$5:$K$234,1,0),"1")</f>
        <v>1</v>
      </c>
      <c r="G928" s="670">
        <f>IFERROR(VLOOKUP(A928,Boleta1_0!$K$5:$K$234,1,0),1)</f>
        <v>1</v>
      </c>
      <c r="H928" s="670">
        <f>IFERROR(VLOOKUP(A928,'Servicios Públicos1_0'!$K$5:$K$233,1,0),1)</f>
        <v>1</v>
      </c>
      <c r="I928" s="670">
        <f>IFERROR(VLOOKUP(A928,'Nota de Débito1_0'!$K$5:$K$234,1,0),1)</f>
        <v>1</v>
      </c>
      <c r="J928" s="670">
        <f>IFERROR(VLOOKUP(A928,'Nota de Crédito1_0'!$K$5:$K$234,1,0),1)</f>
        <v>1</v>
      </c>
      <c r="K928" s="670">
        <f>IFERROR(VLOOKUP(A928,Retenciones1_0!$K$5:$K$234,1,0),1)</f>
        <v>1</v>
      </c>
      <c r="L928" s="670">
        <f>IFERROR(VLOOKUP(A928,Percepciones1_0!$K$5:$K$234,1,0),1)</f>
        <v>1</v>
      </c>
      <c r="M928" s="670">
        <f>IFERROR(VLOOKUP(A928,Guía1_0!$K$5:$K$235,1,0),1)</f>
        <v>1</v>
      </c>
      <c r="N928" s="670" t="str">
        <f>IFERROR(VLOOKUP(A928,'Resumen Diario1_1'!$K$5:$K$233,1,0),1)</f>
        <v>2897</v>
      </c>
      <c r="O928" s="670">
        <f>IFERROR(VLOOKUP(A928,'Comunicación de Baja1_0'!$K$5:$K$233,1,0),1)</f>
        <v>1</v>
      </c>
      <c r="P928" s="670">
        <f>IFERROR(VLOOKUP(A928,'Resumen de reversiones1_0'!$K$5:$K$1000,1,0),1)</f>
        <v>1</v>
      </c>
      <c r="Q928" s="1404">
        <f>IFERROR(VLOOKUP(A928,Factura2_0!$N$5:$N$1045,1,0),1)</f>
        <v>1</v>
      </c>
      <c r="R928" s="670">
        <f>IFERROR(VLOOKUP($A928,Boleta2_0!$N$5:$N$1106,1,0),1)</f>
        <v>1</v>
      </c>
      <c r="S928" s="1404">
        <f>IFERROR(VLOOKUP($A928,'Servicios Públicos2_0'!$N$5:$N$405,1,0),1)</f>
        <v>1</v>
      </c>
      <c r="T928" s="670">
        <f>IFERROR(VLOOKUP($A928,NotaCredito2_0!$N$5:$N$256,1,0),1)</f>
        <v>1</v>
      </c>
      <c r="U928" s="670">
        <f>IFERROR(VLOOKUP($A928,NotaDebito2_0!$N$5:$N$253,1,0),1)</f>
        <v>1</v>
      </c>
      <c r="V928" s="670">
        <f>IFERROR(VLOOKUP($A928,General!$C$5:$C$233,1,0),1)</f>
        <v>1</v>
      </c>
      <c r="W928" s="670">
        <f>IFERROR(VLOOKUP($A928,Firma!$H$5:$H$233,1,0),1)</f>
        <v>1</v>
      </c>
      <c r="X928" s="1466" t="s">
        <v>3124</v>
      </c>
      <c r="Y928" s="1477" t="str">
        <f t="shared" si="14"/>
        <v>2897</v>
      </c>
    </row>
    <row r="929" spans="1:25" customFormat="1">
      <c r="A929" s="1445" t="s">
        <v>3147</v>
      </c>
      <c r="B929" s="1425" t="s">
        <v>3507</v>
      </c>
      <c r="C929" s="1425"/>
      <c r="D929" s="1425"/>
      <c r="E929" s="579"/>
      <c r="F929" s="670" t="str">
        <f>IFERROR(VLOOKUP(A929,Factura1_0!$K$5:$K$234,1,0),"1")</f>
        <v>1</v>
      </c>
      <c r="G929" s="670">
        <f>IFERROR(VLOOKUP(A929,Boleta1_0!$K$5:$K$234,1,0),1)</f>
        <v>1</v>
      </c>
      <c r="H929" s="670">
        <f>IFERROR(VLOOKUP(A929,'Servicios Públicos1_0'!$K$5:$K$233,1,0),1)</f>
        <v>1</v>
      </c>
      <c r="I929" s="670">
        <f>IFERROR(VLOOKUP(A929,'Nota de Débito1_0'!$K$5:$K$234,1,0),1)</f>
        <v>1</v>
      </c>
      <c r="J929" s="670">
        <f>IFERROR(VLOOKUP(A929,'Nota de Crédito1_0'!$K$5:$K$234,1,0),1)</f>
        <v>1</v>
      </c>
      <c r="K929" s="670">
        <f>IFERROR(VLOOKUP(A929,Retenciones1_0!$K$5:$K$234,1,0),1)</f>
        <v>1</v>
      </c>
      <c r="L929" s="670">
        <f>IFERROR(VLOOKUP(A929,Percepciones1_0!$K$5:$K$234,1,0),1)</f>
        <v>1</v>
      </c>
      <c r="M929" s="670">
        <f>IFERROR(VLOOKUP(A929,Guía1_0!$K$5:$K$235,1,0),1)</f>
        <v>1</v>
      </c>
      <c r="N929" s="670">
        <f>IFERROR(VLOOKUP(A929,'Resumen Diario1_1'!$K$5:$K$233,1,0),1)</f>
        <v>1</v>
      </c>
      <c r="O929" s="670">
        <f>IFERROR(VLOOKUP(A929,'Comunicación de Baja1_0'!$K$5:$K$233,1,0),1)</f>
        <v>1</v>
      </c>
      <c r="P929" s="670">
        <f>IFERROR(VLOOKUP(A929,'Resumen de reversiones1_0'!$K$5:$K$1000,1,0),1)</f>
        <v>1</v>
      </c>
      <c r="Q929" s="1404">
        <f>IFERROR(VLOOKUP(A929,Factura2_0!$N$5:$N$1045,1,0),1)</f>
        <v>1</v>
      </c>
      <c r="R929" s="670">
        <f>IFERROR(VLOOKUP($A929,Boleta2_0!$N$5:$N$1106,1,0),1)</f>
        <v>1</v>
      </c>
      <c r="S929" s="1404">
        <f>IFERROR(VLOOKUP($A929,'Servicios Públicos2_0'!$N$5:$N$405,1,0),1)</f>
        <v>1</v>
      </c>
      <c r="T929" s="670">
        <f>IFERROR(VLOOKUP($A929,NotaCredito2_0!$N$5:$N$256,1,0),1)</f>
        <v>1</v>
      </c>
      <c r="U929" s="670">
        <f>IFERROR(VLOOKUP($A929,NotaDebito2_0!$N$5:$N$253,1,0),1)</f>
        <v>1</v>
      </c>
      <c r="V929" s="670">
        <f>IFERROR(VLOOKUP($A929,General!$C$5:$C$233,1,0),1)</f>
        <v>1</v>
      </c>
      <c r="W929" s="670">
        <f>IFERROR(VLOOKUP($A929,Firma!$H$5:$H$233,1,0),1)</f>
        <v>1</v>
      </c>
      <c r="X929" s="1466" t="s">
        <v>3147</v>
      </c>
      <c r="Y929" s="1477" t="str">
        <f t="shared" si="14"/>
        <v/>
      </c>
    </row>
    <row r="930" spans="1:25" customFormat="1">
      <c r="A930" s="1445" t="s">
        <v>3480</v>
      </c>
      <c r="B930" s="1425" t="s">
        <v>959</v>
      </c>
      <c r="C930" s="1425"/>
      <c r="D930" s="1425"/>
      <c r="E930" s="579"/>
      <c r="F930" s="670" t="str">
        <f>IFERROR(VLOOKUP(A930,Factura1_0!$K$5:$K$234,1,0),"1")</f>
        <v>1</v>
      </c>
      <c r="G930" s="670">
        <f>IFERROR(VLOOKUP(A930,Boleta1_0!$K$5:$K$234,1,0),1)</f>
        <v>1</v>
      </c>
      <c r="H930" s="670">
        <f>IFERROR(VLOOKUP(A930,'Servicios Públicos1_0'!$K$5:$K$233,1,0),1)</f>
        <v>1</v>
      </c>
      <c r="I930" s="670">
        <f>IFERROR(VLOOKUP(A930,'Nota de Débito1_0'!$K$5:$K$234,1,0),1)</f>
        <v>1</v>
      </c>
      <c r="J930" s="670">
        <f>IFERROR(VLOOKUP(A930,'Nota de Crédito1_0'!$K$5:$K$234,1,0),1)</f>
        <v>1</v>
      </c>
      <c r="K930" s="670" t="str">
        <f>IFERROR(VLOOKUP(A930,Retenciones1_0!$K$5:$K$234,1,0),1)</f>
        <v>2901</v>
      </c>
      <c r="L930" s="670" t="str">
        <f>IFERROR(VLOOKUP(A930,Percepciones1_0!$K$5:$K$234,1,0),1)</f>
        <v>2901</v>
      </c>
      <c r="M930" s="670">
        <f>IFERROR(VLOOKUP(A930,Guía1_0!$K$5:$K$235,1,0),1)</f>
        <v>1</v>
      </c>
      <c r="N930" s="670">
        <f>IFERROR(VLOOKUP(A930,'Resumen Diario1_1'!$K$5:$K$233,1,0),1)</f>
        <v>1</v>
      </c>
      <c r="O930" s="670">
        <f>IFERROR(VLOOKUP(A930,'Comunicación de Baja1_0'!$K$5:$K$233,1,0),1)</f>
        <v>1</v>
      </c>
      <c r="P930" s="670">
        <f>IFERROR(VLOOKUP(A930,'Resumen de reversiones1_0'!$K$5:$K$1000,1,0),1)</f>
        <v>1</v>
      </c>
      <c r="Q930" s="1404">
        <f>IFERROR(VLOOKUP(A930,Factura2_0!$N$5:$N$1045,1,0),1)</f>
        <v>1</v>
      </c>
      <c r="R930" s="670">
        <f>IFERROR(VLOOKUP($A930,Boleta2_0!$N$5:$N$1106,1,0),1)</f>
        <v>1</v>
      </c>
      <c r="S930" s="1404">
        <f>IFERROR(VLOOKUP($A930,'Servicios Públicos2_0'!$N$5:$N$405,1,0),1)</f>
        <v>1</v>
      </c>
      <c r="T930" s="670">
        <f>IFERROR(VLOOKUP($A930,NotaCredito2_0!$N$5:$N$256,1,0),1)</f>
        <v>1</v>
      </c>
      <c r="U930" s="670">
        <f>IFERROR(VLOOKUP($A930,NotaDebito2_0!$N$5:$N$253,1,0),1)</f>
        <v>1</v>
      </c>
      <c r="V930" s="670">
        <f>IFERROR(VLOOKUP($A930,General!$C$5:$C$233,1,0),1)</f>
        <v>1</v>
      </c>
      <c r="W930" s="670">
        <f>IFERROR(VLOOKUP($A930,Firma!$H$5:$H$233,1,0),1)</f>
        <v>1</v>
      </c>
      <c r="X930" s="1466" t="s">
        <v>3480</v>
      </c>
      <c r="Y930" s="1477" t="str">
        <f t="shared" si="14"/>
        <v>2901</v>
      </c>
    </row>
    <row r="931" spans="1:25" customFormat="1">
      <c r="A931" s="1445" t="s">
        <v>3483</v>
      </c>
      <c r="B931" s="1425" t="s">
        <v>961</v>
      </c>
      <c r="C931" s="1425"/>
      <c r="D931" s="1425"/>
      <c r="E931" s="579"/>
      <c r="F931" s="670" t="str">
        <f>IFERROR(VLOOKUP(A931,Factura1_0!$K$5:$K$234,1,0),"1")</f>
        <v>1</v>
      </c>
      <c r="G931" s="670">
        <f>IFERROR(VLOOKUP(A931,Boleta1_0!$K$5:$K$234,1,0),1)</f>
        <v>1</v>
      </c>
      <c r="H931" s="670">
        <f>IFERROR(VLOOKUP(A931,'Servicios Públicos1_0'!$K$5:$K$233,1,0),1)</f>
        <v>1</v>
      </c>
      <c r="I931" s="670">
        <f>IFERROR(VLOOKUP(A931,'Nota de Débito1_0'!$K$5:$K$234,1,0),1)</f>
        <v>1</v>
      </c>
      <c r="J931" s="670">
        <f>IFERROR(VLOOKUP(A931,'Nota de Crédito1_0'!$K$5:$K$234,1,0),1)</f>
        <v>1</v>
      </c>
      <c r="K931" s="670" t="str">
        <f>IFERROR(VLOOKUP(A931,Retenciones1_0!$K$5:$K$234,1,0),1)</f>
        <v>2902</v>
      </c>
      <c r="L931" s="670" t="str">
        <f>IFERROR(VLOOKUP(A931,Percepciones1_0!$K$5:$K$234,1,0),1)</f>
        <v>2902</v>
      </c>
      <c r="M931" s="670">
        <f>IFERROR(VLOOKUP(A931,Guía1_0!$K$5:$K$235,1,0),1)</f>
        <v>1</v>
      </c>
      <c r="N931" s="670">
        <f>IFERROR(VLOOKUP(A931,'Resumen Diario1_1'!$K$5:$K$233,1,0),1)</f>
        <v>1</v>
      </c>
      <c r="O931" s="670">
        <f>IFERROR(VLOOKUP(A931,'Comunicación de Baja1_0'!$K$5:$K$233,1,0),1)</f>
        <v>1</v>
      </c>
      <c r="P931" s="670">
        <f>IFERROR(VLOOKUP(A931,'Resumen de reversiones1_0'!$K$5:$K$1000,1,0),1)</f>
        <v>1</v>
      </c>
      <c r="Q931" s="1404">
        <f>IFERROR(VLOOKUP(A931,Factura2_0!$N$5:$N$1045,1,0),1)</f>
        <v>1</v>
      </c>
      <c r="R931" s="670">
        <f>IFERROR(VLOOKUP($A931,Boleta2_0!$N$5:$N$1106,1,0),1)</f>
        <v>1</v>
      </c>
      <c r="S931" s="1404">
        <f>IFERROR(VLOOKUP($A931,'Servicios Públicos2_0'!$N$5:$N$405,1,0),1)</f>
        <v>1</v>
      </c>
      <c r="T931" s="670">
        <f>IFERROR(VLOOKUP($A931,NotaCredito2_0!$N$5:$N$256,1,0),1)</f>
        <v>1</v>
      </c>
      <c r="U931" s="670">
        <f>IFERROR(VLOOKUP($A931,NotaDebito2_0!$N$5:$N$253,1,0),1)</f>
        <v>1</v>
      </c>
      <c r="V931" s="670">
        <f>IFERROR(VLOOKUP($A931,General!$C$5:$C$233,1,0),1)</f>
        <v>1</v>
      </c>
      <c r="W931" s="670">
        <f>IFERROR(VLOOKUP($A931,Firma!$H$5:$H$233,1,0),1)</f>
        <v>1</v>
      </c>
      <c r="X931" s="1466" t="s">
        <v>3483</v>
      </c>
      <c r="Y931" s="1477" t="str">
        <f t="shared" si="14"/>
        <v>2902</v>
      </c>
    </row>
    <row r="932" spans="1:25" customFormat="1">
      <c r="A932" s="1445" t="s">
        <v>3484</v>
      </c>
      <c r="B932" s="1425" t="s">
        <v>962</v>
      </c>
      <c r="C932" s="1425"/>
      <c r="D932" s="1425"/>
      <c r="E932" s="579"/>
      <c r="F932" s="670" t="str">
        <f>IFERROR(VLOOKUP(A932,Factura1_0!$K$5:$K$234,1,0),"1")</f>
        <v>1</v>
      </c>
      <c r="G932" s="670">
        <f>IFERROR(VLOOKUP(A932,Boleta1_0!$K$5:$K$234,1,0),1)</f>
        <v>1</v>
      </c>
      <c r="H932" s="670">
        <f>IFERROR(VLOOKUP(A932,'Servicios Públicos1_0'!$K$5:$K$233,1,0),1)</f>
        <v>1</v>
      </c>
      <c r="I932" s="670">
        <f>IFERROR(VLOOKUP(A932,'Nota de Débito1_0'!$K$5:$K$234,1,0),1)</f>
        <v>1</v>
      </c>
      <c r="J932" s="670">
        <f>IFERROR(VLOOKUP(A932,'Nota de Crédito1_0'!$K$5:$K$234,1,0),1)</f>
        <v>1</v>
      </c>
      <c r="K932" s="670" t="str">
        <f>IFERROR(VLOOKUP(A932,Retenciones1_0!$K$5:$K$234,1,0),1)</f>
        <v>2903</v>
      </c>
      <c r="L932" s="670" t="str">
        <f>IFERROR(VLOOKUP(A932,Percepciones1_0!$K$5:$K$234,1,0),1)</f>
        <v>2903</v>
      </c>
      <c r="M932" s="670">
        <f>IFERROR(VLOOKUP(A932,Guía1_0!$K$5:$K$235,1,0),1)</f>
        <v>1</v>
      </c>
      <c r="N932" s="670">
        <f>IFERROR(VLOOKUP(A932,'Resumen Diario1_1'!$K$5:$K$233,1,0),1)</f>
        <v>1</v>
      </c>
      <c r="O932" s="670">
        <f>IFERROR(VLOOKUP(A932,'Comunicación de Baja1_0'!$K$5:$K$233,1,0),1)</f>
        <v>1</v>
      </c>
      <c r="P932" s="670">
        <f>IFERROR(VLOOKUP(A932,'Resumen de reversiones1_0'!$K$5:$K$1000,1,0),1)</f>
        <v>1</v>
      </c>
      <c r="Q932" s="1404">
        <f>IFERROR(VLOOKUP(A932,Factura2_0!$N$5:$N$1045,1,0),1)</f>
        <v>1</v>
      </c>
      <c r="R932" s="670">
        <f>IFERROR(VLOOKUP($A932,Boleta2_0!$N$5:$N$1106,1,0),1)</f>
        <v>1</v>
      </c>
      <c r="S932" s="1404">
        <f>IFERROR(VLOOKUP($A932,'Servicios Públicos2_0'!$N$5:$N$405,1,0),1)</f>
        <v>1</v>
      </c>
      <c r="T932" s="670">
        <f>IFERROR(VLOOKUP($A932,NotaCredito2_0!$N$5:$N$256,1,0),1)</f>
        <v>1</v>
      </c>
      <c r="U932" s="670">
        <f>IFERROR(VLOOKUP($A932,NotaDebito2_0!$N$5:$N$253,1,0),1)</f>
        <v>1</v>
      </c>
      <c r="V932" s="670">
        <f>IFERROR(VLOOKUP($A932,General!$C$5:$C$233,1,0),1)</f>
        <v>1</v>
      </c>
      <c r="W932" s="670">
        <f>IFERROR(VLOOKUP($A932,Firma!$H$5:$H$233,1,0),1)</f>
        <v>1</v>
      </c>
      <c r="X932" s="1466" t="s">
        <v>3484</v>
      </c>
      <c r="Y932" s="1477" t="str">
        <f t="shared" si="14"/>
        <v>2903</v>
      </c>
    </row>
    <row r="933" spans="1:25" customFormat="1">
      <c r="A933" s="1445" t="s">
        <v>3485</v>
      </c>
      <c r="B933" s="1425" t="s">
        <v>963</v>
      </c>
      <c r="C933" s="1425"/>
      <c r="D933" s="1425"/>
      <c r="E933" s="579"/>
      <c r="F933" s="670" t="str">
        <f>IFERROR(VLOOKUP(A933,Factura1_0!$K$5:$K$234,1,0),"1")</f>
        <v>1</v>
      </c>
      <c r="G933" s="670">
        <f>IFERROR(VLOOKUP(A933,Boleta1_0!$K$5:$K$234,1,0),1)</f>
        <v>1</v>
      </c>
      <c r="H933" s="670">
        <f>IFERROR(VLOOKUP(A933,'Servicios Públicos1_0'!$K$5:$K$233,1,0),1)</f>
        <v>1</v>
      </c>
      <c r="I933" s="670">
        <f>IFERROR(VLOOKUP(A933,'Nota de Débito1_0'!$K$5:$K$234,1,0),1)</f>
        <v>1</v>
      </c>
      <c r="J933" s="670">
        <f>IFERROR(VLOOKUP(A933,'Nota de Crédito1_0'!$K$5:$K$234,1,0),1)</f>
        <v>1</v>
      </c>
      <c r="K933" s="670" t="str">
        <f>IFERROR(VLOOKUP(A933,Retenciones1_0!$K$5:$K$234,1,0),1)</f>
        <v>2904</v>
      </c>
      <c r="L933" s="670" t="str">
        <f>IFERROR(VLOOKUP(A933,Percepciones1_0!$K$5:$K$234,1,0),1)</f>
        <v>2904</v>
      </c>
      <c r="M933" s="670">
        <f>IFERROR(VLOOKUP(A933,Guía1_0!$K$5:$K$235,1,0),1)</f>
        <v>1</v>
      </c>
      <c r="N933" s="670">
        <f>IFERROR(VLOOKUP(A933,'Resumen Diario1_1'!$K$5:$K$233,1,0),1)</f>
        <v>1</v>
      </c>
      <c r="O933" s="670">
        <f>IFERROR(VLOOKUP(A933,'Comunicación de Baja1_0'!$K$5:$K$233,1,0),1)</f>
        <v>1</v>
      </c>
      <c r="P933" s="670">
        <f>IFERROR(VLOOKUP(A933,'Resumen de reversiones1_0'!$K$5:$K$1000,1,0),1)</f>
        <v>1</v>
      </c>
      <c r="Q933" s="1404">
        <f>IFERROR(VLOOKUP(A933,Factura2_0!$N$5:$N$1045,1,0),1)</f>
        <v>1</v>
      </c>
      <c r="R933" s="670">
        <f>IFERROR(VLOOKUP($A933,Boleta2_0!$N$5:$N$1106,1,0),1)</f>
        <v>1</v>
      </c>
      <c r="S933" s="1404">
        <f>IFERROR(VLOOKUP($A933,'Servicios Públicos2_0'!$N$5:$N$405,1,0),1)</f>
        <v>1</v>
      </c>
      <c r="T933" s="670">
        <f>IFERROR(VLOOKUP($A933,NotaCredito2_0!$N$5:$N$256,1,0),1)</f>
        <v>1</v>
      </c>
      <c r="U933" s="670">
        <f>IFERROR(VLOOKUP($A933,NotaDebito2_0!$N$5:$N$253,1,0),1)</f>
        <v>1</v>
      </c>
      <c r="V933" s="670">
        <f>IFERROR(VLOOKUP($A933,General!$C$5:$C$233,1,0),1)</f>
        <v>1</v>
      </c>
      <c r="W933" s="670">
        <f>IFERROR(VLOOKUP($A933,Firma!$H$5:$H$233,1,0),1)</f>
        <v>1</v>
      </c>
      <c r="X933" s="1466" t="s">
        <v>3485</v>
      </c>
      <c r="Y933" s="1477" t="str">
        <f t="shared" si="14"/>
        <v>2904</v>
      </c>
    </row>
    <row r="934" spans="1:25" customFormat="1">
      <c r="A934" s="1445" t="s">
        <v>3486</v>
      </c>
      <c r="B934" s="1425" t="s">
        <v>964</v>
      </c>
      <c r="C934" s="1425"/>
      <c r="D934" s="1425"/>
      <c r="E934" s="579"/>
      <c r="F934" s="670" t="str">
        <f>IFERROR(VLOOKUP(A934,Factura1_0!$K$5:$K$234,1,0),"1")</f>
        <v>1</v>
      </c>
      <c r="G934" s="670">
        <f>IFERROR(VLOOKUP(A934,Boleta1_0!$K$5:$K$234,1,0),1)</f>
        <v>1</v>
      </c>
      <c r="H934" s="670">
        <f>IFERROR(VLOOKUP(A934,'Servicios Públicos1_0'!$K$5:$K$233,1,0),1)</f>
        <v>1</v>
      </c>
      <c r="I934" s="670">
        <f>IFERROR(VLOOKUP(A934,'Nota de Débito1_0'!$K$5:$K$234,1,0),1)</f>
        <v>1</v>
      </c>
      <c r="J934" s="670">
        <f>IFERROR(VLOOKUP(A934,'Nota de Crédito1_0'!$K$5:$K$234,1,0),1)</f>
        <v>1</v>
      </c>
      <c r="K934" s="670" t="str">
        <f>IFERROR(VLOOKUP(A934,Retenciones1_0!$K$5:$K$234,1,0),1)</f>
        <v>2905</v>
      </c>
      <c r="L934" s="670" t="str">
        <f>IFERROR(VLOOKUP(A934,Percepciones1_0!$K$5:$K$234,1,0),1)</f>
        <v>2905</v>
      </c>
      <c r="M934" s="670">
        <f>IFERROR(VLOOKUP(A934,Guía1_0!$K$5:$K$235,1,0),1)</f>
        <v>1</v>
      </c>
      <c r="N934" s="670">
        <f>IFERROR(VLOOKUP(A934,'Resumen Diario1_1'!$K$5:$K$233,1,0),1)</f>
        <v>1</v>
      </c>
      <c r="O934" s="670">
        <f>IFERROR(VLOOKUP(A934,'Comunicación de Baja1_0'!$K$5:$K$233,1,0),1)</f>
        <v>1</v>
      </c>
      <c r="P934" s="670">
        <f>IFERROR(VLOOKUP(A934,'Resumen de reversiones1_0'!$K$5:$K$1000,1,0),1)</f>
        <v>1</v>
      </c>
      <c r="Q934" s="1404">
        <f>IFERROR(VLOOKUP(A934,Factura2_0!$N$5:$N$1045,1,0),1)</f>
        <v>1</v>
      </c>
      <c r="R934" s="670">
        <f>IFERROR(VLOOKUP($A934,Boleta2_0!$N$5:$N$1106,1,0),1)</f>
        <v>1</v>
      </c>
      <c r="S934" s="1404">
        <f>IFERROR(VLOOKUP($A934,'Servicios Públicos2_0'!$N$5:$N$405,1,0),1)</f>
        <v>1</v>
      </c>
      <c r="T934" s="670">
        <f>IFERROR(VLOOKUP($A934,NotaCredito2_0!$N$5:$N$256,1,0),1)</f>
        <v>1</v>
      </c>
      <c r="U934" s="670">
        <f>IFERROR(VLOOKUP($A934,NotaDebito2_0!$N$5:$N$253,1,0),1)</f>
        <v>1</v>
      </c>
      <c r="V934" s="670">
        <f>IFERROR(VLOOKUP($A934,General!$C$5:$C$233,1,0),1)</f>
        <v>1</v>
      </c>
      <c r="W934" s="670">
        <f>IFERROR(VLOOKUP($A934,Firma!$H$5:$H$233,1,0),1)</f>
        <v>1</v>
      </c>
      <c r="X934" s="1466" t="s">
        <v>3486</v>
      </c>
      <c r="Y934" s="1477" t="str">
        <f t="shared" si="14"/>
        <v>2905</v>
      </c>
    </row>
    <row r="935" spans="1:25" customFormat="1">
      <c r="A935" s="1445" t="s">
        <v>3487</v>
      </c>
      <c r="B935" s="1425" t="s">
        <v>968</v>
      </c>
      <c r="C935" s="1425"/>
      <c r="D935" s="1425"/>
      <c r="E935" s="579"/>
      <c r="F935" s="670" t="str">
        <f>IFERROR(VLOOKUP(A935,Factura1_0!$K$5:$K$234,1,0),"1")</f>
        <v>1</v>
      </c>
      <c r="G935" s="670">
        <f>IFERROR(VLOOKUP(A935,Boleta1_0!$K$5:$K$234,1,0),1)</f>
        <v>1</v>
      </c>
      <c r="H935" s="670">
        <f>IFERROR(VLOOKUP(A935,'Servicios Públicos1_0'!$K$5:$K$233,1,0),1)</f>
        <v>1</v>
      </c>
      <c r="I935" s="670">
        <f>IFERROR(VLOOKUP(A935,'Nota de Débito1_0'!$K$5:$K$234,1,0),1)</f>
        <v>1</v>
      </c>
      <c r="J935" s="670">
        <f>IFERROR(VLOOKUP(A935,'Nota de Crédito1_0'!$K$5:$K$234,1,0),1)</f>
        <v>1</v>
      </c>
      <c r="K935" s="670" t="str">
        <f>IFERROR(VLOOKUP(A935,Retenciones1_0!$K$5:$K$234,1,0),1)</f>
        <v>2906</v>
      </c>
      <c r="L935" s="670">
        <f>IFERROR(VLOOKUP(A935,Percepciones1_0!$K$5:$K$234,1,0),1)</f>
        <v>1</v>
      </c>
      <c r="M935" s="670">
        <f>IFERROR(VLOOKUP(A935,Guía1_0!$K$5:$K$235,1,0),1)</f>
        <v>1</v>
      </c>
      <c r="N935" s="670">
        <f>IFERROR(VLOOKUP(A935,'Resumen Diario1_1'!$K$5:$K$233,1,0),1)</f>
        <v>1</v>
      </c>
      <c r="O935" s="670">
        <f>IFERROR(VLOOKUP(A935,'Comunicación de Baja1_0'!$K$5:$K$233,1,0),1)</f>
        <v>1</v>
      </c>
      <c r="P935" s="670">
        <f>IFERROR(VLOOKUP(A935,'Resumen de reversiones1_0'!$K$5:$K$1000,1,0),1)</f>
        <v>1</v>
      </c>
      <c r="Q935" s="1404">
        <f>IFERROR(VLOOKUP(A935,Factura2_0!$N$5:$N$1045,1,0),1)</f>
        <v>1</v>
      </c>
      <c r="R935" s="670">
        <f>IFERROR(VLOOKUP($A935,Boleta2_0!$N$5:$N$1106,1,0),1)</f>
        <v>1</v>
      </c>
      <c r="S935" s="1404">
        <f>IFERROR(VLOOKUP($A935,'Servicios Públicos2_0'!$N$5:$N$405,1,0),1)</f>
        <v>1</v>
      </c>
      <c r="T935" s="670">
        <f>IFERROR(VLOOKUP($A935,NotaCredito2_0!$N$5:$N$256,1,0),1)</f>
        <v>1</v>
      </c>
      <c r="U935" s="670">
        <f>IFERROR(VLOOKUP($A935,NotaDebito2_0!$N$5:$N$253,1,0),1)</f>
        <v>1</v>
      </c>
      <c r="V935" s="670">
        <f>IFERROR(VLOOKUP($A935,General!$C$5:$C$233,1,0),1)</f>
        <v>1</v>
      </c>
      <c r="W935" s="670">
        <f>IFERROR(VLOOKUP($A935,Firma!$H$5:$H$233,1,0),1)</f>
        <v>1</v>
      </c>
      <c r="X935" s="1466" t="s">
        <v>3487</v>
      </c>
      <c r="Y935" s="1477" t="str">
        <f t="shared" si="14"/>
        <v>2906</v>
      </c>
    </row>
    <row r="936" spans="1:25" customFormat="1">
      <c r="A936" s="1445" t="s">
        <v>3489</v>
      </c>
      <c r="B936" s="1425" t="s">
        <v>971</v>
      </c>
      <c r="C936" s="1425"/>
      <c r="D936" s="1425"/>
      <c r="E936" s="579"/>
      <c r="F936" s="670" t="str">
        <f>IFERROR(VLOOKUP(A936,Factura1_0!$K$5:$K$234,1,0),"1")</f>
        <v>1</v>
      </c>
      <c r="G936" s="670">
        <f>IFERROR(VLOOKUP(A936,Boleta1_0!$K$5:$K$234,1,0),1)</f>
        <v>1</v>
      </c>
      <c r="H936" s="670">
        <f>IFERROR(VLOOKUP(A936,'Servicios Públicos1_0'!$K$5:$K$233,1,0),1)</f>
        <v>1</v>
      </c>
      <c r="I936" s="670">
        <f>IFERROR(VLOOKUP(A936,'Nota de Débito1_0'!$K$5:$K$234,1,0),1)</f>
        <v>1</v>
      </c>
      <c r="J936" s="670">
        <f>IFERROR(VLOOKUP(A936,'Nota de Crédito1_0'!$K$5:$K$234,1,0),1)</f>
        <v>1</v>
      </c>
      <c r="K936" s="670" t="str">
        <f>IFERROR(VLOOKUP(A936,Retenciones1_0!$K$5:$K$234,1,0),1)</f>
        <v>2907</v>
      </c>
      <c r="L936" s="670">
        <f>IFERROR(VLOOKUP(A936,Percepciones1_0!$K$5:$K$234,1,0),1)</f>
        <v>1</v>
      </c>
      <c r="M936" s="670">
        <f>IFERROR(VLOOKUP(A936,Guía1_0!$K$5:$K$235,1,0),1)</f>
        <v>1</v>
      </c>
      <c r="N936" s="670">
        <f>IFERROR(VLOOKUP(A936,'Resumen Diario1_1'!$K$5:$K$233,1,0),1)</f>
        <v>1</v>
      </c>
      <c r="O936" s="670">
        <f>IFERROR(VLOOKUP(A936,'Comunicación de Baja1_0'!$K$5:$K$233,1,0),1)</f>
        <v>1</v>
      </c>
      <c r="P936" s="670">
        <f>IFERROR(VLOOKUP(A936,'Resumen de reversiones1_0'!$K$5:$K$1000,1,0),1)</f>
        <v>1</v>
      </c>
      <c r="Q936" s="1404">
        <f>IFERROR(VLOOKUP(A936,Factura2_0!$N$5:$N$1045,1,0),1)</f>
        <v>1</v>
      </c>
      <c r="R936" s="670">
        <f>IFERROR(VLOOKUP($A936,Boleta2_0!$N$5:$N$1106,1,0),1)</f>
        <v>1</v>
      </c>
      <c r="S936" s="1404">
        <f>IFERROR(VLOOKUP($A936,'Servicios Públicos2_0'!$N$5:$N$405,1,0),1)</f>
        <v>1</v>
      </c>
      <c r="T936" s="670">
        <f>IFERROR(VLOOKUP($A936,NotaCredito2_0!$N$5:$N$256,1,0),1)</f>
        <v>1</v>
      </c>
      <c r="U936" s="670">
        <f>IFERROR(VLOOKUP($A936,NotaDebito2_0!$N$5:$N$253,1,0),1)</f>
        <v>1</v>
      </c>
      <c r="V936" s="670">
        <f>IFERROR(VLOOKUP($A936,General!$C$5:$C$233,1,0),1)</f>
        <v>1</v>
      </c>
      <c r="W936" s="670">
        <f>IFERROR(VLOOKUP($A936,Firma!$H$5:$H$233,1,0),1)</f>
        <v>1</v>
      </c>
      <c r="X936" s="1466" t="s">
        <v>3489</v>
      </c>
      <c r="Y936" s="1477" t="str">
        <f t="shared" si="14"/>
        <v>2907</v>
      </c>
    </row>
    <row r="937" spans="1:25" customFormat="1">
      <c r="A937" s="1445" t="s">
        <v>3490</v>
      </c>
      <c r="B937" s="1425" t="s">
        <v>972</v>
      </c>
      <c r="C937" s="1425"/>
      <c r="D937" s="1425"/>
      <c r="E937" s="579"/>
      <c r="F937" s="670" t="str">
        <f>IFERROR(VLOOKUP(A937,Factura1_0!$K$5:$K$234,1,0),"1")</f>
        <v>1</v>
      </c>
      <c r="G937" s="670">
        <f>IFERROR(VLOOKUP(A937,Boleta1_0!$K$5:$K$234,1,0),1)</f>
        <v>1</v>
      </c>
      <c r="H937" s="670">
        <f>IFERROR(VLOOKUP(A937,'Servicios Públicos1_0'!$K$5:$K$233,1,0),1)</f>
        <v>1</v>
      </c>
      <c r="I937" s="670">
        <f>IFERROR(VLOOKUP(A937,'Nota de Débito1_0'!$K$5:$K$234,1,0),1)</f>
        <v>1</v>
      </c>
      <c r="J937" s="670">
        <f>IFERROR(VLOOKUP(A937,'Nota de Crédito1_0'!$K$5:$K$234,1,0),1)</f>
        <v>1</v>
      </c>
      <c r="K937" s="670" t="str">
        <f>IFERROR(VLOOKUP(A937,Retenciones1_0!$K$5:$K$234,1,0),1)</f>
        <v>2908</v>
      </c>
      <c r="L937" s="670">
        <f>IFERROR(VLOOKUP(A937,Percepciones1_0!$K$5:$K$234,1,0),1)</f>
        <v>1</v>
      </c>
      <c r="M937" s="670">
        <f>IFERROR(VLOOKUP(A937,Guía1_0!$K$5:$K$235,1,0),1)</f>
        <v>1</v>
      </c>
      <c r="N937" s="670">
        <f>IFERROR(VLOOKUP(A937,'Resumen Diario1_1'!$K$5:$K$233,1,0),1)</f>
        <v>1</v>
      </c>
      <c r="O937" s="670">
        <f>IFERROR(VLOOKUP(A937,'Comunicación de Baja1_0'!$K$5:$K$233,1,0),1)</f>
        <v>1</v>
      </c>
      <c r="P937" s="670">
        <f>IFERROR(VLOOKUP(A937,'Resumen de reversiones1_0'!$K$5:$K$1000,1,0),1)</f>
        <v>1</v>
      </c>
      <c r="Q937" s="1404">
        <f>IFERROR(VLOOKUP(A937,Factura2_0!$N$5:$N$1045,1,0),1)</f>
        <v>1</v>
      </c>
      <c r="R937" s="670">
        <f>IFERROR(VLOOKUP($A937,Boleta2_0!$N$5:$N$1106,1,0),1)</f>
        <v>1</v>
      </c>
      <c r="S937" s="1404">
        <f>IFERROR(VLOOKUP($A937,'Servicios Públicos2_0'!$N$5:$N$405,1,0),1)</f>
        <v>1</v>
      </c>
      <c r="T937" s="670">
        <f>IFERROR(VLOOKUP($A937,NotaCredito2_0!$N$5:$N$256,1,0),1)</f>
        <v>1</v>
      </c>
      <c r="U937" s="670">
        <f>IFERROR(VLOOKUP($A937,NotaDebito2_0!$N$5:$N$253,1,0),1)</f>
        <v>1</v>
      </c>
      <c r="V937" s="670">
        <f>IFERROR(VLOOKUP($A937,General!$C$5:$C$233,1,0),1)</f>
        <v>1</v>
      </c>
      <c r="W937" s="670">
        <f>IFERROR(VLOOKUP($A937,Firma!$H$5:$H$233,1,0),1)</f>
        <v>1</v>
      </c>
      <c r="X937" s="1466" t="s">
        <v>3490</v>
      </c>
      <c r="Y937" s="1477" t="str">
        <f t="shared" si="14"/>
        <v>2908</v>
      </c>
    </row>
    <row r="938" spans="1:25" customFormat="1">
      <c r="A938" s="1445" t="s">
        <v>3491</v>
      </c>
      <c r="B938" s="1425" t="s">
        <v>973</v>
      </c>
      <c r="C938" s="1425"/>
      <c r="D938" s="1425"/>
      <c r="E938" s="579"/>
      <c r="F938" s="670" t="str">
        <f>IFERROR(VLOOKUP(A938,Factura1_0!$K$5:$K$234,1,0),"1")</f>
        <v>1</v>
      </c>
      <c r="G938" s="670">
        <f>IFERROR(VLOOKUP(A938,Boleta1_0!$K$5:$K$234,1,0),1)</f>
        <v>1</v>
      </c>
      <c r="H938" s="670">
        <f>IFERROR(VLOOKUP(A938,'Servicios Públicos1_0'!$K$5:$K$233,1,0),1)</f>
        <v>1</v>
      </c>
      <c r="I938" s="670">
        <f>IFERROR(VLOOKUP(A938,'Nota de Débito1_0'!$K$5:$K$234,1,0),1)</f>
        <v>1</v>
      </c>
      <c r="J938" s="670">
        <f>IFERROR(VLOOKUP(A938,'Nota de Crédito1_0'!$K$5:$K$234,1,0),1)</f>
        <v>1</v>
      </c>
      <c r="K938" s="670" t="str">
        <f>IFERROR(VLOOKUP(A938,Retenciones1_0!$K$5:$K$234,1,0),1)</f>
        <v>2909</v>
      </c>
      <c r="L938" s="670">
        <f>IFERROR(VLOOKUP(A938,Percepciones1_0!$K$5:$K$234,1,0),1)</f>
        <v>1</v>
      </c>
      <c r="M938" s="670">
        <f>IFERROR(VLOOKUP(A938,Guía1_0!$K$5:$K$235,1,0),1)</f>
        <v>1</v>
      </c>
      <c r="N938" s="670">
        <f>IFERROR(VLOOKUP(A938,'Resumen Diario1_1'!$K$5:$K$233,1,0),1)</f>
        <v>1</v>
      </c>
      <c r="O938" s="670">
        <f>IFERROR(VLOOKUP(A938,'Comunicación de Baja1_0'!$K$5:$K$233,1,0),1)</f>
        <v>1</v>
      </c>
      <c r="P938" s="670">
        <f>IFERROR(VLOOKUP(A938,'Resumen de reversiones1_0'!$K$5:$K$1000,1,0),1)</f>
        <v>1</v>
      </c>
      <c r="Q938" s="1404">
        <f>IFERROR(VLOOKUP(A938,Factura2_0!$N$5:$N$1045,1,0),1)</f>
        <v>1</v>
      </c>
      <c r="R938" s="670">
        <f>IFERROR(VLOOKUP($A938,Boleta2_0!$N$5:$N$1106,1,0),1)</f>
        <v>1</v>
      </c>
      <c r="S938" s="1404">
        <f>IFERROR(VLOOKUP($A938,'Servicios Públicos2_0'!$N$5:$N$405,1,0),1)</f>
        <v>1</v>
      </c>
      <c r="T938" s="670">
        <f>IFERROR(VLOOKUP($A938,NotaCredito2_0!$N$5:$N$256,1,0),1)</f>
        <v>1</v>
      </c>
      <c r="U938" s="670">
        <f>IFERROR(VLOOKUP($A938,NotaDebito2_0!$N$5:$N$253,1,0),1)</f>
        <v>1</v>
      </c>
      <c r="V938" s="670">
        <f>IFERROR(VLOOKUP($A938,General!$C$5:$C$233,1,0),1)</f>
        <v>1</v>
      </c>
      <c r="W938" s="670">
        <f>IFERROR(VLOOKUP($A938,Firma!$H$5:$H$233,1,0),1)</f>
        <v>1</v>
      </c>
      <c r="X938" s="1466" t="s">
        <v>3491</v>
      </c>
      <c r="Y938" s="1477" t="str">
        <f t="shared" si="14"/>
        <v>2909</v>
      </c>
    </row>
    <row r="939" spans="1:25" customFormat="1">
      <c r="A939" s="1445" t="s">
        <v>3492</v>
      </c>
      <c r="B939" s="1425" t="s">
        <v>974</v>
      </c>
      <c r="C939" s="1425"/>
      <c r="D939" s="1425"/>
      <c r="E939" s="579"/>
      <c r="F939" s="670" t="str">
        <f>IFERROR(VLOOKUP(A939,Factura1_0!$K$5:$K$234,1,0),"1")</f>
        <v>1</v>
      </c>
      <c r="G939" s="670">
        <f>IFERROR(VLOOKUP(A939,Boleta1_0!$K$5:$K$234,1,0),1)</f>
        <v>1</v>
      </c>
      <c r="H939" s="670">
        <f>IFERROR(VLOOKUP(A939,'Servicios Públicos1_0'!$K$5:$K$233,1,0),1)</f>
        <v>1</v>
      </c>
      <c r="I939" s="670">
        <f>IFERROR(VLOOKUP(A939,'Nota de Débito1_0'!$K$5:$K$234,1,0),1)</f>
        <v>1</v>
      </c>
      <c r="J939" s="670">
        <f>IFERROR(VLOOKUP(A939,'Nota de Crédito1_0'!$K$5:$K$234,1,0),1)</f>
        <v>1</v>
      </c>
      <c r="K939" s="670" t="str">
        <f>IFERROR(VLOOKUP(A939,Retenciones1_0!$K$5:$K$234,1,0),1)</f>
        <v>2910</v>
      </c>
      <c r="L939" s="670">
        <f>IFERROR(VLOOKUP(A939,Percepciones1_0!$K$5:$K$234,1,0),1)</f>
        <v>1</v>
      </c>
      <c r="M939" s="670">
        <f>IFERROR(VLOOKUP(A939,Guía1_0!$K$5:$K$235,1,0),1)</f>
        <v>1</v>
      </c>
      <c r="N939" s="670">
        <f>IFERROR(VLOOKUP(A939,'Resumen Diario1_1'!$K$5:$K$233,1,0),1)</f>
        <v>1</v>
      </c>
      <c r="O939" s="670">
        <f>IFERROR(VLOOKUP(A939,'Comunicación de Baja1_0'!$K$5:$K$233,1,0),1)</f>
        <v>1</v>
      </c>
      <c r="P939" s="670">
        <f>IFERROR(VLOOKUP(A939,'Resumen de reversiones1_0'!$K$5:$K$1000,1,0),1)</f>
        <v>1</v>
      </c>
      <c r="Q939" s="1404">
        <f>IFERROR(VLOOKUP(A939,Factura2_0!$N$5:$N$1045,1,0),1)</f>
        <v>1</v>
      </c>
      <c r="R939" s="670">
        <f>IFERROR(VLOOKUP($A939,Boleta2_0!$N$5:$N$1106,1,0),1)</f>
        <v>1</v>
      </c>
      <c r="S939" s="1404">
        <f>IFERROR(VLOOKUP($A939,'Servicios Públicos2_0'!$N$5:$N$405,1,0),1)</f>
        <v>1</v>
      </c>
      <c r="T939" s="670">
        <f>IFERROR(VLOOKUP($A939,NotaCredito2_0!$N$5:$N$256,1,0),1)</f>
        <v>1</v>
      </c>
      <c r="U939" s="670">
        <f>IFERROR(VLOOKUP($A939,NotaDebito2_0!$N$5:$N$253,1,0),1)</f>
        <v>1</v>
      </c>
      <c r="V939" s="670">
        <f>IFERROR(VLOOKUP($A939,General!$C$5:$C$233,1,0),1)</f>
        <v>1</v>
      </c>
      <c r="W939" s="670">
        <f>IFERROR(VLOOKUP($A939,Firma!$H$5:$H$233,1,0),1)</f>
        <v>1</v>
      </c>
      <c r="X939" s="1466" t="s">
        <v>3492</v>
      </c>
      <c r="Y939" s="1477" t="str">
        <f t="shared" si="14"/>
        <v>2910</v>
      </c>
    </row>
    <row r="940" spans="1:25" customFormat="1">
      <c r="A940" s="1445" t="s">
        <v>3493</v>
      </c>
      <c r="B940" s="1425" t="s">
        <v>1055</v>
      </c>
      <c r="C940" s="1425"/>
      <c r="D940" s="1425"/>
      <c r="E940" s="579"/>
      <c r="F940" s="670" t="str">
        <f>IFERROR(VLOOKUP(A940,Factura1_0!$K$5:$K$234,1,0),"1")</f>
        <v>1</v>
      </c>
      <c r="G940" s="670">
        <f>IFERROR(VLOOKUP(A940,Boleta1_0!$K$5:$K$234,1,0),1)</f>
        <v>1</v>
      </c>
      <c r="H940" s="670">
        <f>IFERROR(VLOOKUP(A940,'Servicios Públicos1_0'!$K$5:$K$233,1,0),1)</f>
        <v>1</v>
      </c>
      <c r="I940" s="670">
        <f>IFERROR(VLOOKUP(A940,'Nota de Débito1_0'!$K$5:$K$234,1,0),1)</f>
        <v>1</v>
      </c>
      <c r="J940" s="670">
        <f>IFERROR(VLOOKUP(A940,'Nota de Crédito1_0'!$K$5:$K$234,1,0),1)</f>
        <v>1</v>
      </c>
      <c r="K940" s="670">
        <f>IFERROR(VLOOKUP(A940,Retenciones1_0!$K$5:$K$234,1,0),1)</f>
        <v>1</v>
      </c>
      <c r="L940" s="670" t="str">
        <f>IFERROR(VLOOKUP(A940,Percepciones1_0!$K$5:$K$234,1,0),1)</f>
        <v>2911</v>
      </c>
      <c r="M940" s="670">
        <f>IFERROR(VLOOKUP(A940,Guía1_0!$K$5:$K$235,1,0),1)</f>
        <v>1</v>
      </c>
      <c r="N940" s="670">
        <f>IFERROR(VLOOKUP(A940,'Resumen Diario1_1'!$K$5:$K$233,1,0),1)</f>
        <v>1</v>
      </c>
      <c r="O940" s="670">
        <f>IFERROR(VLOOKUP(A940,'Comunicación de Baja1_0'!$K$5:$K$233,1,0),1)</f>
        <v>1</v>
      </c>
      <c r="P940" s="670">
        <f>IFERROR(VLOOKUP(A940,'Resumen de reversiones1_0'!$K$5:$K$1000,1,0),1)</f>
        <v>1</v>
      </c>
      <c r="Q940" s="1404">
        <f>IFERROR(VLOOKUP(A940,Factura2_0!$N$5:$N$1045,1,0),1)</f>
        <v>1</v>
      </c>
      <c r="R940" s="670">
        <f>IFERROR(VLOOKUP($A940,Boleta2_0!$N$5:$N$1106,1,0),1)</f>
        <v>1</v>
      </c>
      <c r="S940" s="1404">
        <f>IFERROR(VLOOKUP($A940,'Servicios Públicos2_0'!$N$5:$N$405,1,0),1)</f>
        <v>1</v>
      </c>
      <c r="T940" s="670">
        <f>IFERROR(VLOOKUP($A940,NotaCredito2_0!$N$5:$N$256,1,0),1)</f>
        <v>1</v>
      </c>
      <c r="U940" s="670">
        <f>IFERROR(VLOOKUP($A940,NotaDebito2_0!$N$5:$N$253,1,0),1)</f>
        <v>1</v>
      </c>
      <c r="V940" s="670">
        <f>IFERROR(VLOOKUP($A940,General!$C$5:$C$233,1,0),1)</f>
        <v>1</v>
      </c>
      <c r="W940" s="670">
        <f>IFERROR(VLOOKUP($A940,Firma!$H$5:$H$233,1,0),1)</f>
        <v>1</v>
      </c>
      <c r="X940" s="1466" t="s">
        <v>3493</v>
      </c>
      <c r="Y940" s="1477" t="str">
        <f t="shared" si="14"/>
        <v>2911</v>
      </c>
    </row>
    <row r="941" spans="1:25" customFormat="1">
      <c r="A941" s="1445" t="s">
        <v>3495</v>
      </c>
      <c r="B941" s="1425" t="s">
        <v>1058</v>
      </c>
      <c r="C941" s="1425"/>
      <c r="D941" s="1425"/>
      <c r="E941" s="579"/>
      <c r="F941" s="670" t="str">
        <f>IFERROR(VLOOKUP(A941,Factura1_0!$K$5:$K$234,1,0),"1")</f>
        <v>1</v>
      </c>
      <c r="G941" s="670">
        <f>IFERROR(VLOOKUP(A941,Boleta1_0!$K$5:$K$234,1,0),1)</f>
        <v>1</v>
      </c>
      <c r="H941" s="670">
        <f>IFERROR(VLOOKUP(A941,'Servicios Públicos1_0'!$K$5:$K$233,1,0),1)</f>
        <v>1</v>
      </c>
      <c r="I941" s="670">
        <f>IFERROR(VLOOKUP(A941,'Nota de Débito1_0'!$K$5:$K$234,1,0),1)</f>
        <v>1</v>
      </c>
      <c r="J941" s="670">
        <f>IFERROR(VLOOKUP(A941,'Nota de Crédito1_0'!$K$5:$K$234,1,0),1)</f>
        <v>1</v>
      </c>
      <c r="K941" s="670">
        <f>IFERROR(VLOOKUP(A941,Retenciones1_0!$K$5:$K$234,1,0),1)</f>
        <v>1</v>
      </c>
      <c r="L941" s="670" t="str">
        <f>IFERROR(VLOOKUP(A941,Percepciones1_0!$K$5:$K$234,1,0),1)</f>
        <v>2912</v>
      </c>
      <c r="M941" s="670">
        <f>IFERROR(VLOOKUP(A941,Guía1_0!$K$5:$K$235,1,0),1)</f>
        <v>1</v>
      </c>
      <c r="N941" s="670">
        <f>IFERROR(VLOOKUP(A941,'Resumen Diario1_1'!$K$5:$K$233,1,0),1)</f>
        <v>1</v>
      </c>
      <c r="O941" s="670">
        <f>IFERROR(VLOOKUP(A941,'Comunicación de Baja1_0'!$K$5:$K$233,1,0),1)</f>
        <v>1</v>
      </c>
      <c r="P941" s="670">
        <f>IFERROR(VLOOKUP(A941,'Resumen de reversiones1_0'!$K$5:$K$1000,1,0),1)</f>
        <v>1</v>
      </c>
      <c r="Q941" s="1404">
        <f>IFERROR(VLOOKUP(A941,Factura2_0!$N$5:$N$1045,1,0),1)</f>
        <v>1</v>
      </c>
      <c r="R941" s="670">
        <f>IFERROR(VLOOKUP($A941,Boleta2_0!$N$5:$N$1106,1,0),1)</f>
        <v>1</v>
      </c>
      <c r="S941" s="1404">
        <f>IFERROR(VLOOKUP($A941,'Servicios Públicos2_0'!$N$5:$N$405,1,0),1)</f>
        <v>1</v>
      </c>
      <c r="T941" s="670">
        <f>IFERROR(VLOOKUP($A941,NotaCredito2_0!$N$5:$N$256,1,0),1)</f>
        <v>1</v>
      </c>
      <c r="U941" s="670">
        <f>IFERROR(VLOOKUP($A941,NotaDebito2_0!$N$5:$N$253,1,0),1)</f>
        <v>1</v>
      </c>
      <c r="V941" s="670">
        <f>IFERROR(VLOOKUP($A941,General!$C$5:$C$233,1,0),1)</f>
        <v>1</v>
      </c>
      <c r="W941" s="670">
        <f>IFERROR(VLOOKUP($A941,Firma!$H$5:$H$233,1,0),1)</f>
        <v>1</v>
      </c>
      <c r="X941" s="1466" t="s">
        <v>3495</v>
      </c>
      <c r="Y941" s="1477" t="str">
        <f t="shared" si="14"/>
        <v>2912</v>
      </c>
    </row>
    <row r="942" spans="1:25" customFormat="1">
      <c r="A942" s="1445" t="s">
        <v>3496</v>
      </c>
      <c r="B942" s="1425" t="s">
        <v>1059</v>
      </c>
      <c r="C942" s="1425"/>
      <c r="D942" s="1425"/>
      <c r="E942" s="579"/>
      <c r="F942" s="670" t="str">
        <f>IFERROR(VLOOKUP(A942,Factura1_0!$K$5:$K$234,1,0),"1")</f>
        <v>1</v>
      </c>
      <c r="G942" s="670">
        <f>IFERROR(VLOOKUP(A942,Boleta1_0!$K$5:$K$234,1,0),1)</f>
        <v>1</v>
      </c>
      <c r="H942" s="670">
        <f>IFERROR(VLOOKUP(A942,'Servicios Públicos1_0'!$K$5:$K$233,1,0),1)</f>
        <v>1</v>
      </c>
      <c r="I942" s="670">
        <f>IFERROR(VLOOKUP(A942,'Nota de Débito1_0'!$K$5:$K$234,1,0),1)</f>
        <v>1</v>
      </c>
      <c r="J942" s="670">
        <f>IFERROR(VLOOKUP(A942,'Nota de Crédito1_0'!$K$5:$K$234,1,0),1)</f>
        <v>1</v>
      </c>
      <c r="K942" s="670">
        <f>IFERROR(VLOOKUP(A942,Retenciones1_0!$K$5:$K$234,1,0),1)</f>
        <v>1</v>
      </c>
      <c r="L942" s="670" t="str">
        <f>IFERROR(VLOOKUP(A942,Percepciones1_0!$K$5:$K$234,1,0),1)</f>
        <v>2913</v>
      </c>
      <c r="M942" s="670">
        <f>IFERROR(VLOOKUP(A942,Guía1_0!$K$5:$K$235,1,0),1)</f>
        <v>1</v>
      </c>
      <c r="N942" s="670">
        <f>IFERROR(VLOOKUP(A942,'Resumen Diario1_1'!$K$5:$K$233,1,0),1)</f>
        <v>1</v>
      </c>
      <c r="O942" s="670">
        <f>IFERROR(VLOOKUP(A942,'Comunicación de Baja1_0'!$K$5:$K$233,1,0),1)</f>
        <v>1</v>
      </c>
      <c r="P942" s="670">
        <f>IFERROR(VLOOKUP(A942,'Resumen de reversiones1_0'!$K$5:$K$1000,1,0),1)</f>
        <v>1</v>
      </c>
      <c r="Q942" s="1404">
        <f>IFERROR(VLOOKUP(A942,Factura2_0!$N$5:$N$1045,1,0),1)</f>
        <v>1</v>
      </c>
      <c r="R942" s="670">
        <f>IFERROR(VLOOKUP($A942,Boleta2_0!$N$5:$N$1106,1,0),1)</f>
        <v>1</v>
      </c>
      <c r="S942" s="1404">
        <f>IFERROR(VLOOKUP($A942,'Servicios Públicos2_0'!$N$5:$N$405,1,0),1)</f>
        <v>1</v>
      </c>
      <c r="T942" s="670">
        <f>IFERROR(VLOOKUP($A942,NotaCredito2_0!$N$5:$N$256,1,0),1)</f>
        <v>1</v>
      </c>
      <c r="U942" s="670">
        <f>IFERROR(VLOOKUP($A942,NotaDebito2_0!$N$5:$N$253,1,0),1)</f>
        <v>1</v>
      </c>
      <c r="V942" s="670">
        <f>IFERROR(VLOOKUP($A942,General!$C$5:$C$233,1,0),1)</f>
        <v>1</v>
      </c>
      <c r="W942" s="670">
        <f>IFERROR(VLOOKUP($A942,Firma!$H$5:$H$233,1,0),1)</f>
        <v>1</v>
      </c>
      <c r="X942" s="1466" t="s">
        <v>3496</v>
      </c>
      <c r="Y942" s="1477" t="str">
        <f t="shared" si="14"/>
        <v>2913</v>
      </c>
    </row>
    <row r="943" spans="1:25" customFormat="1">
      <c r="A943" s="1445" t="s">
        <v>3497</v>
      </c>
      <c r="B943" s="1425" t="s">
        <v>1060</v>
      </c>
      <c r="C943" s="1425"/>
      <c r="D943" s="1425"/>
      <c r="E943" s="579"/>
      <c r="F943" s="670" t="str">
        <f>IFERROR(VLOOKUP(A943,Factura1_0!$K$5:$K$234,1,0),"1")</f>
        <v>1</v>
      </c>
      <c r="G943" s="670">
        <f>IFERROR(VLOOKUP(A943,Boleta1_0!$K$5:$K$234,1,0),1)</f>
        <v>1</v>
      </c>
      <c r="H943" s="670">
        <f>IFERROR(VLOOKUP(A943,'Servicios Públicos1_0'!$K$5:$K$233,1,0),1)</f>
        <v>1</v>
      </c>
      <c r="I943" s="670">
        <f>IFERROR(VLOOKUP(A943,'Nota de Débito1_0'!$K$5:$K$234,1,0),1)</f>
        <v>1</v>
      </c>
      <c r="J943" s="670">
        <f>IFERROR(VLOOKUP(A943,'Nota de Crédito1_0'!$K$5:$K$234,1,0),1)</f>
        <v>1</v>
      </c>
      <c r="K943" s="670">
        <f>IFERROR(VLOOKUP(A943,Retenciones1_0!$K$5:$K$234,1,0),1)</f>
        <v>1</v>
      </c>
      <c r="L943" s="670" t="str">
        <f>IFERROR(VLOOKUP(A943,Percepciones1_0!$K$5:$K$234,1,0),1)</f>
        <v>2914</v>
      </c>
      <c r="M943" s="670">
        <f>IFERROR(VLOOKUP(A943,Guía1_0!$K$5:$K$235,1,0),1)</f>
        <v>1</v>
      </c>
      <c r="N943" s="670">
        <f>IFERROR(VLOOKUP(A943,'Resumen Diario1_1'!$K$5:$K$233,1,0),1)</f>
        <v>1</v>
      </c>
      <c r="O943" s="670">
        <f>IFERROR(VLOOKUP(A943,'Comunicación de Baja1_0'!$K$5:$K$233,1,0),1)</f>
        <v>1</v>
      </c>
      <c r="P943" s="670">
        <f>IFERROR(VLOOKUP(A943,'Resumen de reversiones1_0'!$K$5:$K$1000,1,0),1)</f>
        <v>1</v>
      </c>
      <c r="Q943" s="1404">
        <f>IFERROR(VLOOKUP(A943,Factura2_0!$N$5:$N$1045,1,0),1)</f>
        <v>1</v>
      </c>
      <c r="R943" s="670">
        <f>IFERROR(VLOOKUP($A943,Boleta2_0!$N$5:$N$1106,1,0),1)</f>
        <v>1</v>
      </c>
      <c r="S943" s="1404">
        <f>IFERROR(VLOOKUP($A943,'Servicios Públicos2_0'!$N$5:$N$405,1,0),1)</f>
        <v>1</v>
      </c>
      <c r="T943" s="670">
        <f>IFERROR(VLOOKUP($A943,NotaCredito2_0!$N$5:$N$256,1,0),1)</f>
        <v>1</v>
      </c>
      <c r="U943" s="670">
        <f>IFERROR(VLOOKUP($A943,NotaDebito2_0!$N$5:$N$253,1,0),1)</f>
        <v>1</v>
      </c>
      <c r="V943" s="670">
        <f>IFERROR(VLOOKUP($A943,General!$C$5:$C$233,1,0),1)</f>
        <v>1</v>
      </c>
      <c r="W943" s="670">
        <f>IFERROR(VLOOKUP($A943,Firma!$H$5:$H$233,1,0),1)</f>
        <v>1</v>
      </c>
      <c r="X943" s="1466" t="s">
        <v>3497</v>
      </c>
      <c r="Y943" s="1477" t="str">
        <f t="shared" si="14"/>
        <v>2914</v>
      </c>
    </row>
    <row r="944" spans="1:25" customFormat="1">
      <c r="A944" s="1445" t="s">
        <v>3498</v>
      </c>
      <c r="B944" s="1425" t="s">
        <v>1061</v>
      </c>
      <c r="C944" s="1425"/>
      <c r="D944" s="1425"/>
      <c r="E944" s="579"/>
      <c r="F944" s="670" t="str">
        <f>IFERROR(VLOOKUP(A944,Factura1_0!$K$5:$K$234,1,0),"1")</f>
        <v>1</v>
      </c>
      <c r="G944" s="670">
        <f>IFERROR(VLOOKUP(A944,Boleta1_0!$K$5:$K$234,1,0),1)</f>
        <v>1</v>
      </c>
      <c r="H944" s="670">
        <f>IFERROR(VLOOKUP(A944,'Servicios Públicos1_0'!$K$5:$K$233,1,0),1)</f>
        <v>1</v>
      </c>
      <c r="I944" s="670">
        <f>IFERROR(VLOOKUP(A944,'Nota de Débito1_0'!$K$5:$K$234,1,0),1)</f>
        <v>1</v>
      </c>
      <c r="J944" s="670">
        <f>IFERROR(VLOOKUP(A944,'Nota de Crédito1_0'!$K$5:$K$234,1,0),1)</f>
        <v>1</v>
      </c>
      <c r="K944" s="670">
        <f>IFERROR(VLOOKUP(A944,Retenciones1_0!$K$5:$K$234,1,0),1)</f>
        <v>1</v>
      </c>
      <c r="L944" s="670" t="str">
        <f>IFERROR(VLOOKUP(A944,Percepciones1_0!$K$5:$K$234,1,0),1)</f>
        <v>2915</v>
      </c>
      <c r="M944" s="670">
        <f>IFERROR(VLOOKUP(A944,Guía1_0!$K$5:$K$235,1,0),1)</f>
        <v>1</v>
      </c>
      <c r="N944" s="670">
        <f>IFERROR(VLOOKUP(A944,'Resumen Diario1_1'!$K$5:$K$233,1,0),1)</f>
        <v>1</v>
      </c>
      <c r="O944" s="670">
        <f>IFERROR(VLOOKUP(A944,'Comunicación de Baja1_0'!$K$5:$K$233,1,0),1)</f>
        <v>1</v>
      </c>
      <c r="P944" s="670">
        <f>IFERROR(VLOOKUP(A944,'Resumen de reversiones1_0'!$K$5:$K$1000,1,0),1)</f>
        <v>1</v>
      </c>
      <c r="Q944" s="1404">
        <f>IFERROR(VLOOKUP(A944,Factura2_0!$N$5:$N$1045,1,0),1)</f>
        <v>1</v>
      </c>
      <c r="R944" s="670">
        <f>IFERROR(VLOOKUP($A944,Boleta2_0!$N$5:$N$1106,1,0),1)</f>
        <v>1</v>
      </c>
      <c r="S944" s="1404">
        <f>IFERROR(VLOOKUP($A944,'Servicios Públicos2_0'!$N$5:$N$405,1,0),1)</f>
        <v>1</v>
      </c>
      <c r="T944" s="670">
        <f>IFERROR(VLOOKUP($A944,NotaCredito2_0!$N$5:$N$256,1,0),1)</f>
        <v>1</v>
      </c>
      <c r="U944" s="670">
        <f>IFERROR(VLOOKUP($A944,NotaDebito2_0!$N$5:$N$253,1,0),1)</f>
        <v>1</v>
      </c>
      <c r="V944" s="670">
        <f>IFERROR(VLOOKUP($A944,General!$C$5:$C$233,1,0),1)</f>
        <v>1</v>
      </c>
      <c r="W944" s="670">
        <f>IFERROR(VLOOKUP($A944,Firma!$H$5:$H$233,1,0),1)</f>
        <v>1</v>
      </c>
      <c r="X944" s="1466" t="s">
        <v>3498</v>
      </c>
      <c r="Y944" s="1477" t="str">
        <f t="shared" si="14"/>
        <v>2915</v>
      </c>
    </row>
    <row r="945" spans="1:25" customFormat="1">
      <c r="A945" s="1445" t="s">
        <v>3482</v>
      </c>
      <c r="B945" s="1425" t="s">
        <v>960</v>
      </c>
      <c r="C945" s="1425"/>
      <c r="D945" s="1425"/>
      <c r="E945" s="579"/>
      <c r="F945" s="670" t="str">
        <f>IFERROR(VLOOKUP(A945,Factura1_0!$K$5:$K$234,1,0),"1")</f>
        <v>1</v>
      </c>
      <c r="G945" s="670">
        <f>IFERROR(VLOOKUP(A945,Boleta1_0!$K$5:$K$234,1,0),1)</f>
        <v>1</v>
      </c>
      <c r="H945" s="670">
        <f>IFERROR(VLOOKUP(A945,'Servicios Públicos1_0'!$K$5:$K$233,1,0),1)</f>
        <v>1</v>
      </c>
      <c r="I945" s="670">
        <f>IFERROR(VLOOKUP(A945,'Nota de Débito1_0'!$K$5:$K$234,1,0),1)</f>
        <v>1</v>
      </c>
      <c r="J945" s="670">
        <f>IFERROR(VLOOKUP(A945,'Nota de Crédito1_0'!$K$5:$K$234,1,0),1)</f>
        <v>1</v>
      </c>
      <c r="K945" s="670" t="str">
        <f>IFERROR(VLOOKUP(A945,Retenciones1_0!$K$5:$K$234,1,0),1)</f>
        <v>2916</v>
      </c>
      <c r="L945" s="670" t="str">
        <f>IFERROR(VLOOKUP(A945,Percepciones1_0!$K$5:$K$234,1,0),1)</f>
        <v>2916</v>
      </c>
      <c r="M945" s="670">
        <f>IFERROR(VLOOKUP(A945,Guía1_0!$K$5:$K$235,1,0),1)</f>
        <v>1</v>
      </c>
      <c r="N945" s="670">
        <f>IFERROR(VLOOKUP(A945,'Resumen Diario1_1'!$K$5:$K$233,1,0),1)</f>
        <v>1</v>
      </c>
      <c r="O945" s="670">
        <f>IFERROR(VLOOKUP(A945,'Comunicación de Baja1_0'!$K$5:$K$233,1,0),1)</f>
        <v>1</v>
      </c>
      <c r="P945" s="670">
        <f>IFERROR(VLOOKUP(A945,'Resumen de reversiones1_0'!$K$5:$K$1000,1,0),1)</f>
        <v>1</v>
      </c>
      <c r="Q945" s="1404">
        <f>IFERROR(VLOOKUP(A945,Factura2_0!$N$5:$N$1045,1,0),1)</f>
        <v>1</v>
      </c>
      <c r="R945" s="670">
        <f>IFERROR(VLOOKUP($A945,Boleta2_0!$N$5:$N$1106,1,0),1)</f>
        <v>1</v>
      </c>
      <c r="S945" s="1404">
        <f>IFERROR(VLOOKUP($A945,'Servicios Públicos2_0'!$N$5:$N$405,1,0),1)</f>
        <v>1</v>
      </c>
      <c r="T945" s="670">
        <f>IFERROR(VLOOKUP($A945,NotaCredito2_0!$N$5:$N$256,1,0),1)</f>
        <v>1</v>
      </c>
      <c r="U945" s="670">
        <f>IFERROR(VLOOKUP($A945,NotaDebito2_0!$N$5:$N$253,1,0),1)</f>
        <v>1</v>
      </c>
      <c r="V945" s="670">
        <f>IFERROR(VLOOKUP($A945,General!$C$5:$C$233,1,0),1)</f>
        <v>1</v>
      </c>
      <c r="W945" s="670">
        <f>IFERROR(VLOOKUP($A945,Firma!$H$5:$H$233,1,0),1)</f>
        <v>1</v>
      </c>
      <c r="X945" s="1466" t="s">
        <v>3482</v>
      </c>
      <c r="Y945" s="1477" t="str">
        <f t="shared" si="14"/>
        <v>2916</v>
      </c>
    </row>
    <row r="946" spans="1:25" customFormat="1">
      <c r="A946" s="1445" t="s">
        <v>3481</v>
      </c>
      <c r="B946" s="1425" t="s">
        <v>3426</v>
      </c>
      <c r="C946" s="1425"/>
      <c r="D946" s="1425"/>
      <c r="E946" s="579"/>
      <c r="F946" s="670" t="str">
        <f>IFERROR(VLOOKUP(A946,Factura1_0!$K$5:$K$234,1,0),"1")</f>
        <v>1</v>
      </c>
      <c r="G946" s="670">
        <f>IFERROR(VLOOKUP(A946,Boleta1_0!$K$5:$K$234,1,0),1)</f>
        <v>1</v>
      </c>
      <c r="H946" s="670">
        <f>IFERROR(VLOOKUP(A946,'Servicios Públicos1_0'!$K$5:$K$233,1,0),1)</f>
        <v>1</v>
      </c>
      <c r="I946" s="670">
        <f>IFERROR(VLOOKUP(A946,'Nota de Débito1_0'!$K$5:$K$234,1,0),1)</f>
        <v>1</v>
      </c>
      <c r="J946" s="670">
        <f>IFERROR(VLOOKUP(A946,'Nota de Crédito1_0'!$K$5:$K$234,1,0),1)</f>
        <v>1</v>
      </c>
      <c r="K946" s="670" t="str">
        <f>IFERROR(VLOOKUP(A946,Retenciones1_0!$K$5:$K$234,1,0),1)</f>
        <v>2917</v>
      </c>
      <c r="L946" s="670" t="str">
        <f>IFERROR(VLOOKUP(A946,Percepciones1_0!$K$5:$K$234,1,0),1)</f>
        <v>2917</v>
      </c>
      <c r="M946" s="670">
        <f>IFERROR(VLOOKUP(A946,Guía1_0!$K$5:$K$235,1,0),1)</f>
        <v>1</v>
      </c>
      <c r="N946" s="670">
        <f>IFERROR(VLOOKUP(A946,'Resumen Diario1_1'!$K$5:$K$233,1,0),1)</f>
        <v>1</v>
      </c>
      <c r="O946" s="670">
        <f>IFERROR(VLOOKUP(A946,'Comunicación de Baja1_0'!$K$5:$K$233,1,0),1)</f>
        <v>1</v>
      </c>
      <c r="P946" s="670">
        <f>IFERROR(VLOOKUP(A946,'Resumen de reversiones1_0'!$K$5:$K$1000,1,0),1)</f>
        <v>1</v>
      </c>
      <c r="Q946" s="1404">
        <f>IFERROR(VLOOKUP(A946,Factura2_0!$N$5:$N$1045,1,0),1)</f>
        <v>1</v>
      </c>
      <c r="R946" s="670">
        <f>IFERROR(VLOOKUP($A946,Boleta2_0!$N$5:$N$1106,1,0),1)</f>
        <v>1</v>
      </c>
      <c r="S946" s="1404">
        <f>IFERROR(VLOOKUP($A946,'Servicios Públicos2_0'!$N$5:$N$405,1,0),1)</f>
        <v>1</v>
      </c>
      <c r="T946" s="670">
        <f>IFERROR(VLOOKUP($A946,NotaCredito2_0!$N$5:$N$256,1,0),1)</f>
        <v>1</v>
      </c>
      <c r="U946" s="670">
        <f>IFERROR(VLOOKUP($A946,NotaDebito2_0!$N$5:$N$253,1,0),1)</f>
        <v>1</v>
      </c>
      <c r="V946" s="670">
        <f>IFERROR(VLOOKUP($A946,General!$C$5:$C$233,1,0),1)</f>
        <v>1</v>
      </c>
      <c r="W946" s="670">
        <f>IFERROR(VLOOKUP($A946,Firma!$H$5:$H$233,1,0),1)</f>
        <v>1</v>
      </c>
      <c r="X946" s="1466" t="s">
        <v>3481</v>
      </c>
      <c r="Y946" s="1477" t="str">
        <f t="shared" si="14"/>
        <v>2917</v>
      </c>
    </row>
    <row r="947" spans="1:25" customFormat="1">
      <c r="A947" s="1445" t="s">
        <v>3488</v>
      </c>
      <c r="B947" s="1425" t="s">
        <v>970</v>
      </c>
      <c r="C947" s="1425"/>
      <c r="D947" s="1425"/>
      <c r="E947" s="579"/>
      <c r="F947" s="670" t="str">
        <f>IFERROR(VLOOKUP(A947,Factura1_0!$K$5:$K$234,1,0),"1")</f>
        <v>1</v>
      </c>
      <c r="G947" s="670">
        <f>IFERROR(VLOOKUP(A947,Boleta1_0!$K$5:$K$234,1,0),1)</f>
        <v>1</v>
      </c>
      <c r="H947" s="670">
        <f>IFERROR(VLOOKUP(A947,'Servicios Públicos1_0'!$K$5:$K$233,1,0),1)</f>
        <v>1</v>
      </c>
      <c r="I947" s="670">
        <f>IFERROR(VLOOKUP(A947,'Nota de Débito1_0'!$K$5:$K$234,1,0),1)</f>
        <v>1</v>
      </c>
      <c r="J947" s="670">
        <f>IFERROR(VLOOKUP(A947,'Nota de Crédito1_0'!$K$5:$K$234,1,0),1)</f>
        <v>1</v>
      </c>
      <c r="K947" s="670" t="str">
        <f>IFERROR(VLOOKUP(A947,Retenciones1_0!$K$5:$K$234,1,0),1)</f>
        <v>2918</v>
      </c>
      <c r="L947" s="670">
        <f>IFERROR(VLOOKUP(A947,Percepciones1_0!$K$5:$K$234,1,0),1)</f>
        <v>1</v>
      </c>
      <c r="M947" s="670">
        <f>IFERROR(VLOOKUP(A947,Guía1_0!$K$5:$K$235,1,0),1)</f>
        <v>1</v>
      </c>
      <c r="N947" s="670">
        <f>IFERROR(VLOOKUP(A947,'Resumen Diario1_1'!$K$5:$K$233,1,0),1)</f>
        <v>1</v>
      </c>
      <c r="O947" s="670">
        <f>IFERROR(VLOOKUP(A947,'Comunicación de Baja1_0'!$K$5:$K$233,1,0),1)</f>
        <v>1</v>
      </c>
      <c r="P947" s="670">
        <f>IFERROR(VLOOKUP(A947,'Resumen de reversiones1_0'!$K$5:$K$1000,1,0),1)</f>
        <v>1</v>
      </c>
      <c r="Q947" s="1404">
        <f>IFERROR(VLOOKUP(A947,Factura2_0!$N$5:$N$1045,1,0),1)</f>
        <v>1</v>
      </c>
      <c r="R947" s="670">
        <f>IFERROR(VLOOKUP($A947,Boleta2_0!$N$5:$N$1106,1,0),1)</f>
        <v>1</v>
      </c>
      <c r="S947" s="1404">
        <f>IFERROR(VLOOKUP($A947,'Servicios Públicos2_0'!$N$5:$N$405,1,0),1)</f>
        <v>1</v>
      </c>
      <c r="T947" s="670">
        <f>IFERROR(VLOOKUP($A947,NotaCredito2_0!$N$5:$N$256,1,0),1)</f>
        <v>1</v>
      </c>
      <c r="U947" s="670">
        <f>IFERROR(VLOOKUP($A947,NotaDebito2_0!$N$5:$N$253,1,0),1)</f>
        <v>1</v>
      </c>
      <c r="V947" s="670">
        <f>IFERROR(VLOOKUP($A947,General!$C$5:$C$233,1,0),1)</f>
        <v>1</v>
      </c>
      <c r="W947" s="670">
        <f>IFERROR(VLOOKUP($A947,Firma!$H$5:$H$233,1,0),1)</f>
        <v>1</v>
      </c>
      <c r="X947" s="1466" t="s">
        <v>3488</v>
      </c>
      <c r="Y947" s="1477" t="str">
        <f t="shared" si="14"/>
        <v>2918</v>
      </c>
    </row>
    <row r="948" spans="1:25" customFormat="1">
      <c r="A948" s="1445" t="s">
        <v>3494</v>
      </c>
      <c r="B948" s="1425" t="s">
        <v>1057</v>
      </c>
      <c r="C948" s="1425"/>
      <c r="D948" s="1425"/>
      <c r="E948" s="579"/>
      <c r="F948" s="670" t="str">
        <f>IFERROR(VLOOKUP(A948,Factura1_0!$K$5:$K$234,1,0),"1")</f>
        <v>1</v>
      </c>
      <c r="G948" s="670">
        <f>IFERROR(VLOOKUP(A948,Boleta1_0!$K$5:$K$234,1,0),1)</f>
        <v>1</v>
      </c>
      <c r="H948" s="670">
        <f>IFERROR(VLOOKUP(A948,'Servicios Públicos1_0'!$K$5:$K$233,1,0),1)</f>
        <v>1</v>
      </c>
      <c r="I948" s="670">
        <f>IFERROR(VLOOKUP(A948,'Nota de Débito1_0'!$K$5:$K$234,1,0),1)</f>
        <v>1</v>
      </c>
      <c r="J948" s="670">
        <f>IFERROR(VLOOKUP(A948,'Nota de Crédito1_0'!$K$5:$K$234,1,0),1)</f>
        <v>1</v>
      </c>
      <c r="K948" s="670">
        <f>IFERROR(VLOOKUP(A948,Retenciones1_0!$K$5:$K$234,1,0),1)</f>
        <v>1</v>
      </c>
      <c r="L948" s="670" t="str">
        <f>IFERROR(VLOOKUP(A948,Percepciones1_0!$K$5:$K$234,1,0),1)</f>
        <v>2919</v>
      </c>
      <c r="M948" s="670">
        <f>IFERROR(VLOOKUP(A948,Guía1_0!$K$5:$K$235,1,0),1)</f>
        <v>1</v>
      </c>
      <c r="N948" s="670">
        <f>IFERROR(VLOOKUP(A948,'Resumen Diario1_1'!$K$5:$K$233,1,0),1)</f>
        <v>1</v>
      </c>
      <c r="O948" s="670">
        <f>IFERROR(VLOOKUP(A948,'Comunicación de Baja1_0'!$K$5:$K$233,1,0),1)</f>
        <v>1</v>
      </c>
      <c r="P948" s="670">
        <f>IFERROR(VLOOKUP(A948,'Resumen de reversiones1_0'!$K$5:$K$1000,1,0),1)</f>
        <v>1</v>
      </c>
      <c r="Q948" s="1404">
        <f>IFERROR(VLOOKUP(A948,Factura2_0!$N$5:$N$1045,1,0),1)</f>
        <v>1</v>
      </c>
      <c r="R948" s="670">
        <f>IFERROR(VLOOKUP($A948,Boleta2_0!$N$5:$N$1106,1,0),1)</f>
        <v>1</v>
      </c>
      <c r="S948" s="1404">
        <f>IFERROR(VLOOKUP($A948,'Servicios Públicos2_0'!$N$5:$N$405,1,0),1)</f>
        <v>1</v>
      </c>
      <c r="T948" s="670">
        <f>IFERROR(VLOOKUP($A948,NotaCredito2_0!$N$5:$N$256,1,0),1)</f>
        <v>1</v>
      </c>
      <c r="U948" s="670">
        <f>IFERROR(VLOOKUP($A948,NotaDebito2_0!$N$5:$N$253,1,0),1)</f>
        <v>1</v>
      </c>
      <c r="V948" s="670">
        <f>IFERROR(VLOOKUP($A948,General!$C$5:$C$233,1,0),1)</f>
        <v>1</v>
      </c>
      <c r="W948" s="670">
        <f>IFERROR(VLOOKUP($A948,Firma!$H$5:$H$233,1,0),1)</f>
        <v>1</v>
      </c>
      <c r="X948" s="1466" t="s">
        <v>3494</v>
      </c>
      <c r="Y948" s="1477" t="str">
        <f t="shared" si="14"/>
        <v>2919</v>
      </c>
    </row>
    <row r="949" spans="1:25" customFormat="1">
      <c r="A949" s="1445" t="s">
        <v>3513</v>
      </c>
      <c r="B949" s="1425" t="s">
        <v>857</v>
      </c>
      <c r="C949" s="1425"/>
      <c r="D949" s="1425"/>
      <c r="E949" s="579"/>
      <c r="F949" s="670" t="str">
        <f>IFERROR(VLOOKUP(A949,Factura1_0!$K$5:$K$234,1,0),"1")</f>
        <v>1</v>
      </c>
      <c r="G949" s="670">
        <f>IFERROR(VLOOKUP(A949,Boleta1_0!$K$5:$K$234,1,0),1)</f>
        <v>1</v>
      </c>
      <c r="H949" s="670">
        <f>IFERROR(VLOOKUP(A949,'Servicios Públicos1_0'!$K$5:$K$233,1,0),1)</f>
        <v>1</v>
      </c>
      <c r="I949" s="670">
        <f>IFERROR(VLOOKUP(A949,'Nota de Débito1_0'!$K$5:$K$234,1,0),1)</f>
        <v>1</v>
      </c>
      <c r="J949" s="670">
        <f>IFERROR(VLOOKUP(A949,'Nota de Crédito1_0'!$K$5:$K$234,1,0),1)</f>
        <v>1</v>
      </c>
      <c r="K949" s="670">
        <f>IFERROR(VLOOKUP(A949,Retenciones1_0!$K$5:$K$234,1,0),1)</f>
        <v>1</v>
      </c>
      <c r="L949" s="670">
        <f>IFERROR(VLOOKUP(A949,Percepciones1_0!$K$5:$K$234,1,0),1)</f>
        <v>1</v>
      </c>
      <c r="M949" s="670">
        <f>IFERROR(VLOOKUP(A949,Guía1_0!$K$5:$K$235,1,0),1)</f>
        <v>1</v>
      </c>
      <c r="N949" s="670" t="str">
        <f>IFERROR(VLOOKUP(A949,'Resumen Diario1_1'!$K$5:$K$233,1,0),1)</f>
        <v>2920</v>
      </c>
      <c r="O949" s="670">
        <f>IFERROR(VLOOKUP(A949,'Comunicación de Baja1_0'!$K$5:$K$233,1,0),1)</f>
        <v>1</v>
      </c>
      <c r="P949" s="670">
        <f>IFERROR(VLOOKUP(A949,'Resumen de reversiones1_0'!$K$5:$K$1000,1,0),1)</f>
        <v>1</v>
      </c>
      <c r="Q949" s="1404">
        <f>IFERROR(VLOOKUP(A949,Factura2_0!$N$5:$N$1045,1,0),1)</f>
        <v>1</v>
      </c>
      <c r="R949" s="670">
        <f>IFERROR(VLOOKUP($A949,Boleta2_0!$N$5:$N$1106,1,0),1)</f>
        <v>1</v>
      </c>
      <c r="S949" s="1404">
        <f>IFERROR(VLOOKUP($A949,'Servicios Públicos2_0'!$N$5:$N$405,1,0),1)</f>
        <v>1</v>
      </c>
      <c r="T949" s="670">
        <f>IFERROR(VLOOKUP($A949,NotaCredito2_0!$N$5:$N$256,1,0),1)</f>
        <v>1</v>
      </c>
      <c r="U949" s="670">
        <f>IFERROR(VLOOKUP($A949,NotaDebito2_0!$N$5:$N$253,1,0),1)</f>
        <v>1</v>
      </c>
      <c r="V949" s="670">
        <f>IFERROR(VLOOKUP($A949,General!$C$5:$C$233,1,0),1)</f>
        <v>1</v>
      </c>
      <c r="W949" s="670">
        <f>IFERROR(VLOOKUP($A949,Firma!$H$5:$H$233,1,0),1)</f>
        <v>1</v>
      </c>
      <c r="X949" s="1466" t="s">
        <v>3513</v>
      </c>
      <c r="Y949" s="1477" t="str">
        <f t="shared" si="14"/>
        <v>2920</v>
      </c>
    </row>
    <row r="950" spans="1:25" customFormat="1">
      <c r="A950" s="1445" t="s">
        <v>3606</v>
      </c>
      <c r="B950" s="1426" t="s">
        <v>3607</v>
      </c>
      <c r="C950" s="1425"/>
      <c r="D950" s="1425"/>
      <c r="E950" s="579"/>
      <c r="F950" s="670" t="str">
        <f>IFERROR(VLOOKUP(A950,Factura1_0!$K$5:$K$234,1,0),"1")</f>
        <v>1</v>
      </c>
      <c r="G950" s="670">
        <f>IFERROR(VLOOKUP(A950,Boleta1_0!$K$5:$K$234,1,0),1)</f>
        <v>1</v>
      </c>
      <c r="H950" s="670" t="str">
        <f>IFERROR(VLOOKUP(A950,'Servicios Públicos1_0'!$K$5:$K$233,1,0),1)</f>
        <v>2921</v>
      </c>
      <c r="I950" s="670">
        <f>IFERROR(VLOOKUP(A950,'Nota de Débito1_0'!$K$5:$K$234,1,0),1)</f>
        <v>1</v>
      </c>
      <c r="J950" s="670">
        <f>IFERROR(VLOOKUP(A950,'Nota de Crédito1_0'!$K$5:$K$234,1,0),1)</f>
        <v>1</v>
      </c>
      <c r="K950" s="670">
        <f>IFERROR(VLOOKUP(A950,Retenciones1_0!$K$5:$K$234,1,0),1)</f>
        <v>1</v>
      </c>
      <c r="L950" s="670">
        <f>IFERROR(VLOOKUP(A950,Percepciones1_0!$K$5:$K$234,1,0),1)</f>
        <v>1</v>
      </c>
      <c r="M950" s="670">
        <f>IFERROR(VLOOKUP(A950,Guía1_0!$K$5:$K$235,1,0),1)</f>
        <v>1</v>
      </c>
      <c r="N950" s="670">
        <f>IFERROR(VLOOKUP(A950,'Resumen Diario1_1'!$K$5:$K$233,1,0),1)</f>
        <v>1</v>
      </c>
      <c r="O950" s="670">
        <f>IFERROR(VLOOKUP(A950,'Comunicación de Baja1_0'!$K$5:$K$233,1,0),1)</f>
        <v>1</v>
      </c>
      <c r="P950" s="670">
        <f>IFERROR(VLOOKUP(A950,'Resumen de reversiones1_0'!$K$5:$K$1000,1,0),1)</f>
        <v>1</v>
      </c>
      <c r="Q950" s="1404">
        <f>IFERROR(VLOOKUP(A950,Factura2_0!$N$5:$N$1045,1,0),1)</f>
        <v>1</v>
      </c>
      <c r="R950" s="670">
        <f>IFERROR(VLOOKUP($A950,Boleta2_0!$N$5:$N$1106,1,0),1)</f>
        <v>1</v>
      </c>
      <c r="S950" s="1404" t="str">
        <f>IFERROR(VLOOKUP($A950,'Servicios Públicos2_0'!$N$5:$N$405,1,0),1)</f>
        <v>2921</v>
      </c>
      <c r="T950" s="670">
        <f>IFERROR(VLOOKUP($A950,NotaCredito2_0!$N$5:$N$256,1,0),1)</f>
        <v>1</v>
      </c>
      <c r="U950" s="670">
        <f>IFERROR(VLOOKUP($A950,NotaDebito2_0!$N$5:$N$253,1,0),1)</f>
        <v>1</v>
      </c>
      <c r="V950" s="670">
        <f>IFERROR(VLOOKUP($A950,General!$C$5:$C$233,1,0),1)</f>
        <v>1</v>
      </c>
      <c r="W950" s="670">
        <f>IFERROR(VLOOKUP($A950,Firma!$H$5:$H$233,1,0),1)</f>
        <v>1</v>
      </c>
      <c r="X950" s="1466" t="s">
        <v>3606</v>
      </c>
      <c r="Y950" s="1477" t="str">
        <f t="shared" si="14"/>
        <v>2921</v>
      </c>
    </row>
    <row r="951" spans="1:25" customFormat="1">
      <c r="A951" s="1445" t="s">
        <v>3608</v>
      </c>
      <c r="B951" s="1426" t="s">
        <v>3609</v>
      </c>
      <c r="C951" s="1425"/>
      <c r="D951" s="1425"/>
      <c r="E951" s="579"/>
      <c r="F951" s="670" t="str">
        <f>IFERROR(VLOOKUP(A951,Factura1_0!$K$5:$K$234,1,0),"1")</f>
        <v>1</v>
      </c>
      <c r="G951" s="670">
        <f>IFERROR(VLOOKUP(A951,Boleta1_0!$K$5:$K$234,1,0),1)</f>
        <v>1</v>
      </c>
      <c r="H951" s="670" t="str">
        <f>IFERROR(VLOOKUP(A951,'Servicios Públicos1_0'!$K$5:$K$233,1,0),1)</f>
        <v>2922</v>
      </c>
      <c r="I951" s="670">
        <f>IFERROR(VLOOKUP(A951,'Nota de Débito1_0'!$K$5:$K$234,1,0),1)</f>
        <v>1</v>
      </c>
      <c r="J951" s="670">
        <f>IFERROR(VLOOKUP(A951,'Nota de Crédito1_0'!$K$5:$K$234,1,0),1)</f>
        <v>1</v>
      </c>
      <c r="K951" s="670">
        <f>IFERROR(VLOOKUP(A951,Retenciones1_0!$K$5:$K$234,1,0),1)</f>
        <v>1</v>
      </c>
      <c r="L951" s="670">
        <f>IFERROR(VLOOKUP(A951,Percepciones1_0!$K$5:$K$234,1,0),1)</f>
        <v>1</v>
      </c>
      <c r="M951" s="670">
        <f>IFERROR(VLOOKUP(A951,Guía1_0!$K$5:$K$235,1,0),1)</f>
        <v>1</v>
      </c>
      <c r="N951" s="670">
        <f>IFERROR(VLOOKUP(A951,'Resumen Diario1_1'!$K$5:$K$233,1,0),1)</f>
        <v>1</v>
      </c>
      <c r="O951" s="670">
        <f>IFERROR(VLOOKUP(A951,'Comunicación de Baja1_0'!$K$5:$K$233,1,0),1)</f>
        <v>1</v>
      </c>
      <c r="P951" s="670">
        <f>IFERROR(VLOOKUP(A951,'Resumen de reversiones1_0'!$K$5:$K$1000,1,0),1)</f>
        <v>1</v>
      </c>
      <c r="Q951" s="1404">
        <f>IFERROR(VLOOKUP(A951,Factura2_0!$N$5:$N$1045,1,0),1)</f>
        <v>1</v>
      </c>
      <c r="R951" s="670">
        <f>IFERROR(VLOOKUP($A951,Boleta2_0!$N$5:$N$1106,1,0),1)</f>
        <v>1</v>
      </c>
      <c r="S951" s="1404" t="str">
        <f>IFERROR(VLOOKUP($A951,'Servicios Públicos2_0'!$N$5:$N$405,1,0),1)</f>
        <v>2922</v>
      </c>
      <c r="T951" s="670" t="str">
        <f>IFERROR(VLOOKUP($A951,NotaCredito2_0!$N$5:$N$256,1,0),1)</f>
        <v>2922</v>
      </c>
      <c r="U951" s="670" t="str">
        <f>IFERROR(VLOOKUP($A951,NotaDebito2_0!$N$5:$N$253,1,0),1)</f>
        <v>2922</v>
      </c>
      <c r="V951" s="670">
        <f>IFERROR(VLOOKUP($A951,General!$C$5:$C$233,1,0),1)</f>
        <v>1</v>
      </c>
      <c r="W951" s="670">
        <f>IFERROR(VLOOKUP($A951,Firma!$H$5:$H$233,1,0),1)</f>
        <v>1</v>
      </c>
      <c r="X951" s="1466" t="s">
        <v>3608</v>
      </c>
      <c r="Y951" s="1477" t="str">
        <f t="shared" si="14"/>
        <v>2922</v>
      </c>
    </row>
    <row r="952" spans="1:25" customFormat="1">
      <c r="A952" s="1445" t="s">
        <v>3610</v>
      </c>
      <c r="B952" s="1426" t="s">
        <v>3611</v>
      </c>
      <c r="C952" s="1425"/>
      <c r="D952" s="1425"/>
      <c r="E952" s="579"/>
      <c r="F952" s="670" t="str">
        <f>IFERROR(VLOOKUP(A952,Factura1_0!$K$5:$K$234,1,0),"1")</f>
        <v>1</v>
      </c>
      <c r="G952" s="670">
        <f>IFERROR(VLOOKUP(A952,Boleta1_0!$K$5:$K$234,1,0),1)</f>
        <v>1</v>
      </c>
      <c r="H952" s="670" t="str">
        <f>IFERROR(VLOOKUP(A952,'Servicios Públicos1_0'!$K$5:$K$233,1,0),1)</f>
        <v>2923</v>
      </c>
      <c r="I952" s="670">
        <f>IFERROR(VLOOKUP(A952,'Nota de Débito1_0'!$K$5:$K$234,1,0),1)</f>
        <v>1</v>
      </c>
      <c r="J952" s="670">
        <f>IFERROR(VLOOKUP(A952,'Nota de Crédito1_0'!$K$5:$K$234,1,0),1)</f>
        <v>1</v>
      </c>
      <c r="K952" s="670">
        <f>IFERROR(VLOOKUP(A952,Retenciones1_0!$K$5:$K$234,1,0),1)</f>
        <v>1</v>
      </c>
      <c r="L952" s="670">
        <f>IFERROR(VLOOKUP(A952,Percepciones1_0!$K$5:$K$234,1,0),1)</f>
        <v>1</v>
      </c>
      <c r="M952" s="670">
        <f>IFERROR(VLOOKUP(A952,Guía1_0!$K$5:$K$235,1,0),1)</f>
        <v>1</v>
      </c>
      <c r="N952" s="670">
        <f>IFERROR(VLOOKUP(A952,'Resumen Diario1_1'!$K$5:$K$233,1,0),1)</f>
        <v>1</v>
      </c>
      <c r="O952" s="670">
        <f>IFERROR(VLOOKUP(A952,'Comunicación de Baja1_0'!$K$5:$K$233,1,0),1)</f>
        <v>1</v>
      </c>
      <c r="P952" s="670">
        <f>IFERROR(VLOOKUP(A952,'Resumen de reversiones1_0'!$K$5:$K$1000,1,0),1)</f>
        <v>1</v>
      </c>
      <c r="Q952" s="1404">
        <f>IFERROR(VLOOKUP(A952,Factura2_0!$N$5:$N$1045,1,0),1)</f>
        <v>1</v>
      </c>
      <c r="R952" s="670">
        <f>IFERROR(VLOOKUP($A952,Boleta2_0!$N$5:$N$1106,1,0),1)</f>
        <v>1</v>
      </c>
      <c r="S952" s="1404" t="str">
        <f>IFERROR(VLOOKUP($A952,'Servicios Públicos2_0'!$N$5:$N$405,1,0),1)</f>
        <v>2923</v>
      </c>
      <c r="T952" s="670">
        <f>IFERROR(VLOOKUP($A952,NotaCredito2_0!$N$5:$N$256,1,0),1)</f>
        <v>1</v>
      </c>
      <c r="U952" s="670">
        <f>IFERROR(VLOOKUP($A952,NotaDebito2_0!$N$5:$N$253,1,0),1)</f>
        <v>1</v>
      </c>
      <c r="V952" s="670">
        <f>IFERROR(VLOOKUP($A952,General!$C$5:$C$233,1,0),1)</f>
        <v>1</v>
      </c>
      <c r="W952" s="670">
        <f>IFERROR(VLOOKUP($A952,Firma!$H$5:$H$233,1,0),1)</f>
        <v>1</v>
      </c>
      <c r="X952" s="1466" t="s">
        <v>3610</v>
      </c>
      <c r="Y952" s="1477" t="str">
        <f t="shared" si="14"/>
        <v>2923</v>
      </c>
    </row>
    <row r="953" spans="1:25" customFormat="1">
      <c r="A953" s="1445" t="s">
        <v>3612</v>
      </c>
      <c r="B953" s="1426" t="s">
        <v>3613</v>
      </c>
      <c r="C953" s="1425"/>
      <c r="D953" s="1425"/>
      <c r="E953" s="579"/>
      <c r="F953" s="670" t="str">
        <f>IFERROR(VLOOKUP(A953,Factura1_0!$K$5:$K$234,1,0),"1")</f>
        <v>1</v>
      </c>
      <c r="G953" s="670">
        <f>IFERROR(VLOOKUP(A953,Boleta1_0!$K$5:$K$234,1,0),1)</f>
        <v>1</v>
      </c>
      <c r="H953" s="670" t="str">
        <f>IFERROR(VLOOKUP(A953,'Servicios Públicos1_0'!$K$5:$K$233,1,0),1)</f>
        <v>2924</v>
      </c>
      <c r="I953" s="670">
        <f>IFERROR(VLOOKUP(A953,'Nota de Débito1_0'!$K$5:$K$234,1,0),1)</f>
        <v>1</v>
      </c>
      <c r="J953" s="670">
        <f>IFERROR(VLOOKUP(A953,'Nota de Crédito1_0'!$K$5:$K$234,1,0),1)</f>
        <v>1</v>
      </c>
      <c r="K953" s="670">
        <f>IFERROR(VLOOKUP(A953,Retenciones1_0!$K$5:$K$234,1,0),1)</f>
        <v>1</v>
      </c>
      <c r="L953" s="670">
        <f>IFERROR(VLOOKUP(A953,Percepciones1_0!$K$5:$K$234,1,0),1)</f>
        <v>1</v>
      </c>
      <c r="M953" s="670">
        <f>IFERROR(VLOOKUP(A953,Guía1_0!$K$5:$K$235,1,0),1)</f>
        <v>1</v>
      </c>
      <c r="N953" s="670">
        <f>IFERROR(VLOOKUP(A953,'Resumen Diario1_1'!$K$5:$K$233,1,0),1)</f>
        <v>1</v>
      </c>
      <c r="O953" s="670">
        <f>IFERROR(VLOOKUP(A953,'Comunicación de Baja1_0'!$K$5:$K$233,1,0),1)</f>
        <v>1</v>
      </c>
      <c r="P953" s="670">
        <f>IFERROR(VLOOKUP(A953,'Resumen de reversiones1_0'!$K$5:$K$1000,1,0),1)</f>
        <v>1</v>
      </c>
      <c r="Q953" s="1404">
        <f>IFERROR(VLOOKUP(A953,Factura2_0!$N$5:$N$1045,1,0),1)</f>
        <v>1</v>
      </c>
      <c r="R953" s="670">
        <f>IFERROR(VLOOKUP($A953,Boleta2_0!$N$5:$N$1106,1,0),1)</f>
        <v>1</v>
      </c>
      <c r="S953" s="1404" t="str">
        <f>IFERROR(VLOOKUP($A953,'Servicios Públicos2_0'!$N$5:$N$405,1,0),1)</f>
        <v>2924</v>
      </c>
      <c r="T953" s="670">
        <f>IFERROR(VLOOKUP($A953,NotaCredito2_0!$N$5:$N$256,1,0),1)</f>
        <v>1</v>
      </c>
      <c r="U953" s="670">
        <f>IFERROR(VLOOKUP($A953,NotaDebito2_0!$N$5:$N$253,1,0),1)</f>
        <v>1</v>
      </c>
      <c r="V953" s="670">
        <f>IFERROR(VLOOKUP($A953,General!$C$5:$C$233,1,0),1)</f>
        <v>1</v>
      </c>
      <c r="W953" s="670">
        <f>IFERROR(VLOOKUP($A953,Firma!$H$5:$H$233,1,0),1)</f>
        <v>1</v>
      </c>
      <c r="X953" s="1466" t="s">
        <v>3612</v>
      </c>
      <c r="Y953" s="1477" t="str">
        <f t="shared" si="14"/>
        <v>2924</v>
      </c>
    </row>
    <row r="954" spans="1:25" customFormat="1">
      <c r="A954" s="1445" t="s">
        <v>3614</v>
      </c>
      <c r="B954" s="1426" t="s">
        <v>3609</v>
      </c>
      <c r="C954" s="1425"/>
      <c r="D954" s="1425"/>
      <c r="E954" s="579"/>
      <c r="F954" s="670" t="str">
        <f>IFERROR(VLOOKUP(A954,Factura1_0!$K$5:$K$234,1,0),"1")</f>
        <v>1</v>
      </c>
      <c r="G954" s="670">
        <f>IFERROR(VLOOKUP(A954,Boleta1_0!$K$5:$K$234,1,0),1)</f>
        <v>1</v>
      </c>
      <c r="H954" s="670" t="str">
        <f>IFERROR(VLOOKUP(A954,'Servicios Públicos1_0'!$K$5:$K$233,1,0),1)</f>
        <v>2925</v>
      </c>
      <c r="I954" s="670">
        <f>IFERROR(VLOOKUP(A954,'Nota de Débito1_0'!$K$5:$K$234,1,0),1)</f>
        <v>1</v>
      </c>
      <c r="J954" s="670">
        <f>IFERROR(VLOOKUP(A954,'Nota de Crédito1_0'!$K$5:$K$234,1,0),1)</f>
        <v>1</v>
      </c>
      <c r="K954" s="670">
        <f>IFERROR(VLOOKUP(A954,Retenciones1_0!$K$5:$K$234,1,0),1)</f>
        <v>1</v>
      </c>
      <c r="L954" s="670">
        <f>IFERROR(VLOOKUP(A954,Percepciones1_0!$K$5:$K$234,1,0),1)</f>
        <v>1</v>
      </c>
      <c r="M954" s="670">
        <f>IFERROR(VLOOKUP(A954,Guía1_0!$K$5:$K$235,1,0),1)</f>
        <v>1</v>
      </c>
      <c r="N954" s="670">
        <f>IFERROR(VLOOKUP(A954,'Resumen Diario1_1'!$K$5:$K$233,1,0),1)</f>
        <v>1</v>
      </c>
      <c r="O954" s="670">
        <f>IFERROR(VLOOKUP(A954,'Comunicación de Baja1_0'!$K$5:$K$233,1,0),1)</f>
        <v>1</v>
      </c>
      <c r="P954" s="670">
        <f>IFERROR(VLOOKUP(A954,'Resumen de reversiones1_0'!$K$5:$K$1000,1,0),1)</f>
        <v>1</v>
      </c>
      <c r="Q954" s="1404">
        <f>IFERROR(VLOOKUP(A954,Factura2_0!$N$5:$N$1045,1,0),1)</f>
        <v>1</v>
      </c>
      <c r="R954" s="670">
        <f>IFERROR(VLOOKUP($A954,Boleta2_0!$N$5:$N$1106,1,0),1)</f>
        <v>1</v>
      </c>
      <c r="S954" s="1404" t="str">
        <f>IFERROR(VLOOKUP($A954,'Servicios Públicos2_0'!$N$5:$N$405,1,0),1)</f>
        <v>2925</v>
      </c>
      <c r="T954" s="670">
        <f>IFERROR(VLOOKUP($A954,NotaCredito2_0!$N$5:$N$256,1,0),1)</f>
        <v>1</v>
      </c>
      <c r="U954" s="670">
        <f>IFERROR(VLOOKUP($A954,NotaDebito2_0!$N$5:$N$253,1,0),1)</f>
        <v>1</v>
      </c>
      <c r="V954" s="670">
        <f>IFERROR(VLOOKUP($A954,General!$C$5:$C$233,1,0),1)</f>
        <v>1</v>
      </c>
      <c r="W954" s="670">
        <f>IFERROR(VLOOKUP($A954,Firma!$H$5:$H$233,1,0),1)</f>
        <v>1</v>
      </c>
      <c r="X954" s="1466" t="s">
        <v>3614</v>
      </c>
      <c r="Y954" s="1477" t="str">
        <f t="shared" si="14"/>
        <v>2925</v>
      </c>
    </row>
    <row r="955" spans="1:25" customFormat="1">
      <c r="A955" s="1445" t="s">
        <v>3615</v>
      </c>
      <c r="B955" s="1426" t="s">
        <v>3616</v>
      </c>
      <c r="C955" s="1425"/>
      <c r="D955" s="1425"/>
      <c r="E955" s="579"/>
      <c r="F955" s="670" t="str">
        <f>IFERROR(VLOOKUP(A955,Factura1_0!$K$5:$K$234,1,0),"1")</f>
        <v>1</v>
      </c>
      <c r="G955" s="670">
        <f>IFERROR(VLOOKUP(A955,Boleta1_0!$K$5:$K$234,1,0),1)</f>
        <v>1</v>
      </c>
      <c r="H955" s="670" t="str">
        <f>IFERROR(VLOOKUP(A955,'Servicios Públicos1_0'!$K$5:$K$233,1,0),1)</f>
        <v>2926</v>
      </c>
      <c r="I955" s="670">
        <f>IFERROR(VLOOKUP(A955,'Nota de Débito1_0'!$K$5:$K$234,1,0),1)</f>
        <v>1</v>
      </c>
      <c r="J955" s="670">
        <f>IFERROR(VLOOKUP(A955,'Nota de Crédito1_0'!$K$5:$K$234,1,0),1)</f>
        <v>1</v>
      </c>
      <c r="K955" s="670">
        <f>IFERROR(VLOOKUP(A955,Retenciones1_0!$K$5:$K$234,1,0),1)</f>
        <v>1</v>
      </c>
      <c r="L955" s="670">
        <f>IFERROR(VLOOKUP(A955,Percepciones1_0!$K$5:$K$234,1,0),1)</f>
        <v>1</v>
      </c>
      <c r="M955" s="670">
        <f>IFERROR(VLOOKUP(A955,Guía1_0!$K$5:$K$235,1,0),1)</f>
        <v>1</v>
      </c>
      <c r="N955" s="670">
        <f>IFERROR(VLOOKUP(A955,'Resumen Diario1_1'!$K$5:$K$233,1,0),1)</f>
        <v>1</v>
      </c>
      <c r="O955" s="670">
        <f>IFERROR(VLOOKUP(A955,'Comunicación de Baja1_0'!$K$5:$K$233,1,0),1)</f>
        <v>1</v>
      </c>
      <c r="P955" s="670">
        <f>IFERROR(VLOOKUP(A955,'Resumen de reversiones1_0'!$K$5:$K$1000,1,0),1)</f>
        <v>1</v>
      </c>
      <c r="Q955" s="1404">
        <f>IFERROR(VLOOKUP(A955,Factura2_0!$N$5:$N$1045,1,0),1)</f>
        <v>1</v>
      </c>
      <c r="R955" s="670">
        <f>IFERROR(VLOOKUP($A955,Boleta2_0!$N$5:$N$1106,1,0),1)</f>
        <v>1</v>
      </c>
      <c r="S955" s="1404" t="str">
        <f>IFERROR(VLOOKUP($A955,'Servicios Públicos2_0'!$N$5:$N$405,1,0),1)</f>
        <v>2926</v>
      </c>
      <c r="T955" s="670">
        <f>IFERROR(VLOOKUP($A955,NotaCredito2_0!$N$5:$N$256,1,0),1)</f>
        <v>1</v>
      </c>
      <c r="U955" s="670">
        <f>IFERROR(VLOOKUP($A955,NotaDebito2_0!$N$5:$N$253,1,0),1)</f>
        <v>1</v>
      </c>
      <c r="V955" s="670">
        <f>IFERROR(VLOOKUP($A955,General!$C$5:$C$233,1,0),1)</f>
        <v>1</v>
      </c>
      <c r="W955" s="670">
        <f>IFERROR(VLOOKUP($A955,Firma!$H$5:$H$233,1,0),1)</f>
        <v>1</v>
      </c>
      <c r="X955" s="1466" t="s">
        <v>3615</v>
      </c>
      <c r="Y955" s="1477" t="str">
        <f t="shared" si="14"/>
        <v>2926</v>
      </c>
    </row>
    <row r="956" spans="1:25" customFormat="1">
      <c r="A956" s="1445" t="s">
        <v>3617</v>
      </c>
      <c r="B956" s="1426" t="s">
        <v>3906</v>
      </c>
      <c r="C956" s="1425"/>
      <c r="D956" s="1425"/>
      <c r="E956" s="579"/>
      <c r="F956" s="670" t="str">
        <f>IFERROR(VLOOKUP(A956,Factura1_0!$K$5:$K$234,1,0),"1")</f>
        <v>1</v>
      </c>
      <c r="G956" s="670">
        <f>IFERROR(VLOOKUP(A956,Boleta1_0!$K$5:$K$234,1,0),1)</f>
        <v>1</v>
      </c>
      <c r="H956" s="670">
        <f>IFERROR(VLOOKUP(A956,'Servicios Públicos1_0'!$K$5:$K$233,1,0),1)</f>
        <v>1</v>
      </c>
      <c r="I956" s="670">
        <f>IFERROR(VLOOKUP(A956,'Nota de Débito1_0'!$K$5:$K$234,1,0),1)</f>
        <v>1</v>
      </c>
      <c r="J956" s="670">
        <f>IFERROR(VLOOKUP(A956,'Nota de Crédito1_0'!$K$5:$K$234,1,0),1)</f>
        <v>1</v>
      </c>
      <c r="K956" s="670">
        <f>IFERROR(VLOOKUP(A956,Retenciones1_0!$K$5:$K$234,1,0),1)</f>
        <v>1</v>
      </c>
      <c r="L956" s="670">
        <f>IFERROR(VLOOKUP(A956,Percepciones1_0!$K$5:$K$234,1,0),1)</f>
        <v>1</v>
      </c>
      <c r="M956" s="670">
        <f>IFERROR(VLOOKUP(A956,Guía1_0!$K$5:$K$235,1,0),1)</f>
        <v>1</v>
      </c>
      <c r="N956" s="670">
        <f>IFERROR(VLOOKUP(A956,'Resumen Diario1_1'!$K$5:$K$233,1,0),1)</f>
        <v>1</v>
      </c>
      <c r="O956" s="670" t="str">
        <f>IFERROR(VLOOKUP(A956,'Comunicación de Baja1_0'!$K$5:$K$233,1,0),1)</f>
        <v>2927</v>
      </c>
      <c r="P956" s="670">
        <f>IFERROR(VLOOKUP(A956,'Resumen de reversiones1_0'!$K$5:$K$1000,1,0),1)</f>
        <v>1</v>
      </c>
      <c r="Q956" s="1404">
        <f>IFERROR(VLOOKUP(A956,Factura2_0!$N$5:$N$1045,1,0),1)</f>
        <v>1</v>
      </c>
      <c r="R956" s="670">
        <f>IFERROR(VLOOKUP($A956,Boleta2_0!$N$5:$N$1106,1,0),1)</f>
        <v>1</v>
      </c>
      <c r="S956" s="1404">
        <f>IFERROR(VLOOKUP($A956,'Servicios Públicos2_0'!$N$5:$N$405,1,0),1)</f>
        <v>1</v>
      </c>
      <c r="T956" s="670">
        <f>IFERROR(VLOOKUP($A956,NotaCredito2_0!$N$5:$N$256,1,0),1)</f>
        <v>1</v>
      </c>
      <c r="U956" s="670">
        <f>IFERROR(VLOOKUP($A956,NotaDebito2_0!$N$5:$N$253,1,0),1)</f>
        <v>1</v>
      </c>
      <c r="V956" s="670">
        <f>IFERROR(VLOOKUP($A956,General!$C$5:$C$233,1,0),1)</f>
        <v>1</v>
      </c>
      <c r="W956" s="670">
        <f>IFERROR(VLOOKUP($A956,Firma!$H$5:$H$233,1,0),1)</f>
        <v>1</v>
      </c>
      <c r="X956" s="1466" t="s">
        <v>3617</v>
      </c>
      <c r="Y956" s="1477" t="str">
        <f t="shared" si="14"/>
        <v>2927</v>
      </c>
    </row>
    <row r="957" spans="1:25" customFormat="1">
      <c r="A957" s="1445" t="s">
        <v>3619</v>
      </c>
      <c r="B957" s="1426" t="s">
        <v>3620</v>
      </c>
      <c r="C957" s="1425"/>
      <c r="D957" s="1425"/>
      <c r="E957" s="579"/>
      <c r="F957" s="670" t="str">
        <f>IFERROR(VLOOKUP(A957,Factura1_0!$K$5:$K$234,1,0),"1")</f>
        <v>1</v>
      </c>
      <c r="G957" s="670">
        <f>IFERROR(VLOOKUP(A957,Boleta1_0!$K$5:$K$234,1,0),1)</f>
        <v>1</v>
      </c>
      <c r="H957" s="670" t="str">
        <f>IFERROR(VLOOKUP(A957,'Servicios Públicos1_0'!$K$5:$K$233,1,0),1)</f>
        <v>2928</v>
      </c>
      <c r="I957" s="670">
        <f>IFERROR(VLOOKUP(A957,'Nota de Débito1_0'!$K$5:$K$234,1,0),1)</f>
        <v>1</v>
      </c>
      <c r="J957" s="670">
        <f>IFERROR(VLOOKUP(A957,'Nota de Crédito1_0'!$K$5:$K$234,1,0),1)</f>
        <v>1</v>
      </c>
      <c r="K957" s="670">
        <f>IFERROR(VLOOKUP(A957,Retenciones1_0!$K$5:$K$234,1,0),1)</f>
        <v>1</v>
      </c>
      <c r="L957" s="670">
        <f>IFERROR(VLOOKUP(A957,Percepciones1_0!$K$5:$K$234,1,0),1)</f>
        <v>1</v>
      </c>
      <c r="M957" s="670">
        <f>IFERROR(VLOOKUP(A957,Guía1_0!$K$5:$K$235,1,0),1)</f>
        <v>1</v>
      </c>
      <c r="N957" s="670">
        <f>IFERROR(VLOOKUP(A957,'Resumen Diario1_1'!$K$5:$K$233,1,0),1)</f>
        <v>1</v>
      </c>
      <c r="O957" s="670">
        <f>IFERROR(VLOOKUP(A957,'Comunicación de Baja1_0'!$K$5:$K$233,1,0),1)</f>
        <v>1</v>
      </c>
      <c r="P957" s="670">
        <f>IFERROR(VLOOKUP(A957,'Resumen de reversiones1_0'!$K$5:$K$1000,1,0),1)</f>
        <v>1</v>
      </c>
      <c r="Q957" s="1404">
        <f>IFERROR(VLOOKUP(A957,Factura2_0!$N$5:$N$1045,1,0),1)</f>
        <v>1</v>
      </c>
      <c r="R957" s="670">
        <f>IFERROR(VLOOKUP($A957,Boleta2_0!$N$5:$N$1106,1,0),1)</f>
        <v>1</v>
      </c>
      <c r="S957" s="1404" t="str">
        <f>IFERROR(VLOOKUP($A957,'Servicios Públicos2_0'!$N$5:$N$405,1,0),1)</f>
        <v>2928</v>
      </c>
      <c r="T957" s="670">
        <f>IFERROR(VLOOKUP($A957,NotaCredito2_0!$N$5:$N$256,1,0),1)</f>
        <v>1</v>
      </c>
      <c r="U957" s="670">
        <f>IFERROR(VLOOKUP($A957,NotaDebito2_0!$N$5:$N$253,1,0),1)</f>
        <v>1</v>
      </c>
      <c r="V957" s="670">
        <f>IFERROR(VLOOKUP($A957,General!$C$5:$C$233,1,0),1)</f>
        <v>1</v>
      </c>
      <c r="W957" s="670">
        <f>IFERROR(VLOOKUP($A957,Firma!$H$5:$H$233,1,0),1)</f>
        <v>1</v>
      </c>
      <c r="X957" s="1466" t="s">
        <v>3619</v>
      </c>
      <c r="Y957" s="1477" t="str">
        <f t="shared" si="14"/>
        <v>2928</v>
      </c>
    </row>
    <row r="958" spans="1:25" customFormat="1">
      <c r="A958" s="1445" t="s">
        <v>3621</v>
      </c>
      <c r="B958" s="1426" t="s">
        <v>3622</v>
      </c>
      <c r="C958" s="1425"/>
      <c r="D958" s="1425"/>
      <c r="E958" s="579"/>
      <c r="F958" s="670" t="str">
        <f>IFERROR(VLOOKUP(A958,Factura1_0!$K$5:$K$234,1,0),"1")</f>
        <v>1</v>
      </c>
      <c r="G958" s="670">
        <f>IFERROR(VLOOKUP(A958,Boleta1_0!$K$5:$K$234,1,0),1)</f>
        <v>1</v>
      </c>
      <c r="H958" s="670" t="str">
        <f>IFERROR(VLOOKUP(A958,'Servicios Públicos1_0'!$K$5:$K$233,1,0),1)</f>
        <v>2929</v>
      </c>
      <c r="I958" s="670">
        <f>IFERROR(VLOOKUP(A958,'Nota de Débito1_0'!$K$5:$K$234,1,0),1)</f>
        <v>1</v>
      </c>
      <c r="J958" s="670">
        <f>IFERROR(VLOOKUP(A958,'Nota de Crédito1_0'!$K$5:$K$234,1,0),1)</f>
        <v>1</v>
      </c>
      <c r="K958" s="670">
        <f>IFERROR(VLOOKUP(A958,Retenciones1_0!$K$5:$K$234,1,0),1)</f>
        <v>1</v>
      </c>
      <c r="L958" s="670">
        <f>IFERROR(VLOOKUP(A958,Percepciones1_0!$K$5:$K$234,1,0),1)</f>
        <v>1</v>
      </c>
      <c r="M958" s="670">
        <f>IFERROR(VLOOKUP(A958,Guía1_0!$K$5:$K$235,1,0),1)</f>
        <v>1</v>
      </c>
      <c r="N958" s="670">
        <f>IFERROR(VLOOKUP(A958,'Resumen Diario1_1'!$K$5:$K$233,1,0),1)</f>
        <v>1</v>
      </c>
      <c r="O958" s="670">
        <f>IFERROR(VLOOKUP(A958,'Comunicación de Baja1_0'!$K$5:$K$233,1,0),1)</f>
        <v>1</v>
      </c>
      <c r="P958" s="670">
        <f>IFERROR(VLOOKUP(A958,'Resumen de reversiones1_0'!$K$5:$K$1000,1,0),1)</f>
        <v>1</v>
      </c>
      <c r="Q958" s="1404">
        <f>IFERROR(VLOOKUP(A958,Factura2_0!$N$5:$N$1045,1,0),1)</f>
        <v>1</v>
      </c>
      <c r="R958" s="670">
        <f>IFERROR(VLOOKUP($A958,Boleta2_0!$N$5:$N$1106,1,0),1)</f>
        <v>1</v>
      </c>
      <c r="S958" s="1404" t="str">
        <f>IFERROR(VLOOKUP($A958,'Servicios Públicos2_0'!$N$5:$N$405,1,0),1)</f>
        <v>2929</v>
      </c>
      <c r="T958" s="670">
        <f>IFERROR(VLOOKUP($A958,NotaCredito2_0!$N$5:$N$256,1,0),1)</f>
        <v>1</v>
      </c>
      <c r="U958" s="670">
        <f>IFERROR(VLOOKUP($A958,NotaDebito2_0!$N$5:$N$253,1,0),1)</f>
        <v>1</v>
      </c>
      <c r="V958" s="670">
        <f>IFERROR(VLOOKUP($A958,General!$C$5:$C$233,1,0),1)</f>
        <v>1</v>
      </c>
      <c r="W958" s="670">
        <f>IFERROR(VLOOKUP($A958,Firma!$H$5:$H$233,1,0),1)</f>
        <v>1</v>
      </c>
      <c r="X958" s="1466" t="s">
        <v>3621</v>
      </c>
      <c r="Y958" s="1477" t="str">
        <f t="shared" si="14"/>
        <v>2929</v>
      </c>
    </row>
    <row r="959" spans="1:25" customFormat="1">
      <c r="A959" s="1445" t="s">
        <v>3623</v>
      </c>
      <c r="B959" s="1426" t="s">
        <v>3910</v>
      </c>
      <c r="C959" s="1425"/>
      <c r="D959" s="1425"/>
      <c r="E959" s="579"/>
      <c r="F959" s="670" t="str">
        <f>IFERROR(VLOOKUP(A959,Factura1_0!$K$5:$K$234,1,0),"1")</f>
        <v>1</v>
      </c>
      <c r="G959" s="670">
        <f>IFERROR(VLOOKUP(A959,Boleta1_0!$K$5:$K$234,1,0),1)</f>
        <v>1</v>
      </c>
      <c r="H959" s="670">
        <f>IFERROR(VLOOKUP(A959,'Servicios Públicos1_0'!$K$5:$K$233,1,0),1)</f>
        <v>1</v>
      </c>
      <c r="I959" s="670" t="str">
        <f>IFERROR(VLOOKUP(A959,'Nota de Débito1_0'!$K$5:$K$234,1,0),1)</f>
        <v>2930</v>
      </c>
      <c r="J959" s="670">
        <f>IFERROR(VLOOKUP(A959,'Nota de Crédito1_0'!$K$5:$K$234,1,0),1)</f>
        <v>1</v>
      </c>
      <c r="K959" s="670">
        <f>IFERROR(VLOOKUP(A959,Retenciones1_0!$K$5:$K$234,1,0),1)</f>
        <v>1</v>
      </c>
      <c r="L959" s="670">
        <f>IFERROR(VLOOKUP(A959,Percepciones1_0!$K$5:$K$234,1,0),1)</f>
        <v>1</v>
      </c>
      <c r="M959" s="670">
        <f>IFERROR(VLOOKUP(A959,Guía1_0!$K$5:$K$235,1,0),1)</f>
        <v>1</v>
      </c>
      <c r="N959" s="670">
        <f>IFERROR(VLOOKUP(A959,'Resumen Diario1_1'!$K$5:$K$233,1,0),1)</f>
        <v>1</v>
      </c>
      <c r="O959" s="670">
        <f>IFERROR(VLOOKUP(A959,'Comunicación de Baja1_0'!$K$5:$K$233,1,0),1)</f>
        <v>1</v>
      </c>
      <c r="P959" s="670">
        <f>IFERROR(VLOOKUP(A959,'Resumen de reversiones1_0'!$K$5:$K$1000,1,0),1)</f>
        <v>1</v>
      </c>
      <c r="Q959" s="1404">
        <f>IFERROR(VLOOKUP(A959,Factura2_0!$N$5:$N$1045,1,0),1)</f>
        <v>1</v>
      </c>
      <c r="R959" s="670">
        <f>IFERROR(VLOOKUP($A959,Boleta2_0!$N$5:$N$1106,1,0),1)</f>
        <v>1</v>
      </c>
      <c r="S959" s="1404">
        <f>IFERROR(VLOOKUP($A959,'Servicios Públicos2_0'!$N$5:$N$405,1,0),1)</f>
        <v>1</v>
      </c>
      <c r="T959" s="670" t="str">
        <f>IFERROR(VLOOKUP($A959,NotaCredito2_0!$N$5:$N$256,1,0),1)</f>
        <v>2930</v>
      </c>
      <c r="U959" s="670" t="str">
        <f>IFERROR(VLOOKUP($A959,NotaDebito2_0!$N$5:$N$253,1,0),1)</f>
        <v>2930</v>
      </c>
      <c r="V959" s="670">
        <f>IFERROR(VLOOKUP($A959,General!$C$5:$C$233,1,0),1)</f>
        <v>1</v>
      </c>
      <c r="W959" s="670">
        <f>IFERROR(VLOOKUP($A959,Firma!$H$5:$H$233,1,0),1)</f>
        <v>1</v>
      </c>
      <c r="X959" s="1466" t="s">
        <v>3623</v>
      </c>
      <c r="Y959" s="1477" t="str">
        <f t="shared" si="14"/>
        <v>2930</v>
      </c>
    </row>
    <row r="960" spans="1:25" customFormat="1">
      <c r="A960" s="1445" t="s">
        <v>3624</v>
      </c>
      <c r="B960" s="1426" t="s">
        <v>3620</v>
      </c>
      <c r="C960" s="1425"/>
      <c r="D960" s="1425"/>
      <c r="E960" s="579"/>
      <c r="F960" s="670" t="str">
        <f>IFERROR(VLOOKUP(A960,Factura1_0!$K$5:$K$234,1,0),"1")</f>
        <v>1</v>
      </c>
      <c r="G960" s="670">
        <f>IFERROR(VLOOKUP(A960,Boleta1_0!$K$5:$K$234,1,0),1)</f>
        <v>1</v>
      </c>
      <c r="H960" s="670" t="str">
        <f>IFERROR(VLOOKUP(A960,'Servicios Públicos1_0'!$K$5:$K$233,1,0),1)</f>
        <v>2931</v>
      </c>
      <c r="I960" s="670">
        <f>IFERROR(VLOOKUP(A960,'Nota de Débito1_0'!$K$5:$K$234,1,0),1)</f>
        <v>1</v>
      </c>
      <c r="J960" s="670">
        <f>IFERROR(VLOOKUP(A960,'Nota de Crédito1_0'!$K$5:$K$234,1,0),1)</f>
        <v>1</v>
      </c>
      <c r="K960" s="670">
        <f>IFERROR(VLOOKUP(A960,Retenciones1_0!$K$5:$K$234,1,0),1)</f>
        <v>1</v>
      </c>
      <c r="L960" s="670">
        <f>IFERROR(VLOOKUP(A960,Percepciones1_0!$K$5:$K$234,1,0),1)</f>
        <v>1</v>
      </c>
      <c r="M960" s="670">
        <f>IFERROR(VLOOKUP(A960,Guía1_0!$K$5:$K$235,1,0),1)</f>
        <v>1</v>
      </c>
      <c r="N960" s="670">
        <f>IFERROR(VLOOKUP(A960,'Resumen Diario1_1'!$K$5:$K$233,1,0),1)</f>
        <v>1</v>
      </c>
      <c r="O960" s="670">
        <f>IFERROR(VLOOKUP(A960,'Comunicación de Baja1_0'!$K$5:$K$233,1,0),1)</f>
        <v>1</v>
      </c>
      <c r="P960" s="670">
        <f>IFERROR(VLOOKUP(A960,'Resumen de reversiones1_0'!$K$5:$K$1000,1,0),1)</f>
        <v>1</v>
      </c>
      <c r="Q960" s="1404">
        <f>IFERROR(VLOOKUP(A960,Factura2_0!$N$5:$N$1045,1,0),1)</f>
        <v>1</v>
      </c>
      <c r="R960" s="670">
        <f>IFERROR(VLOOKUP($A960,Boleta2_0!$N$5:$N$1106,1,0),1)</f>
        <v>1</v>
      </c>
      <c r="S960" s="1404" t="str">
        <f>IFERROR(VLOOKUP($A960,'Servicios Públicos2_0'!$N$5:$N$405,1,0),1)</f>
        <v>2931</v>
      </c>
      <c r="T960" s="670">
        <f>IFERROR(VLOOKUP($A960,NotaCredito2_0!$N$5:$N$256,1,0),1)</f>
        <v>1</v>
      </c>
      <c r="U960" s="670">
        <f>IFERROR(VLOOKUP($A960,NotaDebito2_0!$N$5:$N$253,1,0),1)</f>
        <v>1</v>
      </c>
      <c r="V960" s="670">
        <f>IFERROR(VLOOKUP($A960,General!$C$5:$C$233,1,0),1)</f>
        <v>1</v>
      </c>
      <c r="W960" s="670">
        <f>IFERROR(VLOOKUP($A960,Firma!$H$5:$H$233,1,0),1)</f>
        <v>1</v>
      </c>
      <c r="X960" s="1466" t="s">
        <v>3624</v>
      </c>
      <c r="Y960" s="1477" t="str">
        <f t="shared" si="14"/>
        <v>2931</v>
      </c>
    </row>
    <row r="961" spans="1:25" customFormat="1">
      <c r="A961" s="1445" t="s">
        <v>3625</v>
      </c>
      <c r="B961" s="1426" t="s">
        <v>3626</v>
      </c>
      <c r="C961" s="1425"/>
      <c r="D961" s="1425"/>
      <c r="E961" s="579"/>
      <c r="F961" s="670" t="str">
        <f>IFERROR(VLOOKUP(A961,Factura1_0!$K$5:$K$234,1,0),"1")</f>
        <v>1</v>
      </c>
      <c r="G961" s="670">
        <f>IFERROR(VLOOKUP(A961,Boleta1_0!$K$5:$K$234,1,0),1)</f>
        <v>1</v>
      </c>
      <c r="H961" s="670" t="str">
        <f>IFERROR(VLOOKUP(A961,'Servicios Públicos1_0'!$K$5:$K$233,1,0),1)</f>
        <v>2932</v>
      </c>
      <c r="I961" s="670">
        <f>IFERROR(VLOOKUP(A961,'Nota de Débito1_0'!$K$5:$K$234,1,0),1)</f>
        <v>1</v>
      </c>
      <c r="J961" s="670">
        <f>IFERROR(VLOOKUP(A961,'Nota de Crédito1_0'!$K$5:$K$234,1,0),1)</f>
        <v>1</v>
      </c>
      <c r="K961" s="670">
        <f>IFERROR(VLOOKUP(A961,Retenciones1_0!$K$5:$K$234,1,0),1)</f>
        <v>1</v>
      </c>
      <c r="L961" s="670">
        <f>IFERROR(VLOOKUP(A961,Percepciones1_0!$K$5:$K$234,1,0),1)</f>
        <v>1</v>
      </c>
      <c r="M961" s="670">
        <f>IFERROR(VLOOKUP(A961,Guía1_0!$K$5:$K$235,1,0),1)</f>
        <v>1</v>
      </c>
      <c r="N961" s="670">
        <f>IFERROR(VLOOKUP(A961,'Resumen Diario1_1'!$K$5:$K$233,1,0),1)</f>
        <v>1</v>
      </c>
      <c r="O961" s="670">
        <f>IFERROR(VLOOKUP(A961,'Comunicación de Baja1_0'!$K$5:$K$233,1,0),1)</f>
        <v>1</v>
      </c>
      <c r="P961" s="670">
        <f>IFERROR(VLOOKUP(A961,'Resumen de reversiones1_0'!$K$5:$K$1000,1,0),1)</f>
        <v>1</v>
      </c>
      <c r="Q961" s="1404">
        <f>IFERROR(VLOOKUP(A961,Factura2_0!$N$5:$N$1045,1,0),1)</f>
        <v>1</v>
      </c>
      <c r="R961" s="670">
        <f>IFERROR(VLOOKUP($A961,Boleta2_0!$N$5:$N$1106,1,0),1)</f>
        <v>1</v>
      </c>
      <c r="S961" s="1404" t="str">
        <f>IFERROR(VLOOKUP($A961,'Servicios Públicos2_0'!$N$5:$N$405,1,0),1)</f>
        <v>2932</v>
      </c>
      <c r="T961" s="670">
        <f>IFERROR(VLOOKUP($A961,NotaCredito2_0!$N$5:$N$256,1,0),1)</f>
        <v>1</v>
      </c>
      <c r="U961" s="670">
        <f>IFERROR(VLOOKUP($A961,NotaDebito2_0!$N$5:$N$253,1,0),1)</f>
        <v>1</v>
      </c>
      <c r="V961" s="670">
        <f>IFERROR(VLOOKUP($A961,General!$C$5:$C$233,1,0),1)</f>
        <v>1</v>
      </c>
      <c r="W961" s="670">
        <f>IFERROR(VLOOKUP($A961,Firma!$H$5:$H$233,1,0),1)</f>
        <v>1</v>
      </c>
      <c r="X961" s="1466" t="s">
        <v>3625</v>
      </c>
      <c r="Y961" s="1477" t="str">
        <f t="shared" si="14"/>
        <v>2932</v>
      </c>
    </row>
    <row r="962" spans="1:25" customFormat="1">
      <c r="A962" s="1445" t="s">
        <v>3627</v>
      </c>
      <c r="B962" s="1426" t="s">
        <v>3618</v>
      </c>
      <c r="C962" s="1425"/>
      <c r="D962" s="1425"/>
      <c r="E962" s="579"/>
      <c r="F962" s="670" t="str">
        <f>IFERROR(VLOOKUP(A962,Factura1_0!$K$5:$K$234,1,0),"1")</f>
        <v>1</v>
      </c>
      <c r="G962" s="670">
        <f>IFERROR(VLOOKUP(A962,Boleta1_0!$K$5:$K$234,1,0),1)</f>
        <v>1</v>
      </c>
      <c r="H962" s="670" t="str">
        <f>IFERROR(VLOOKUP(A962,'Servicios Públicos1_0'!$K$5:$K$233,1,0),1)</f>
        <v>2933</v>
      </c>
      <c r="I962" s="670">
        <f>IFERROR(VLOOKUP(A962,'Nota de Débito1_0'!$K$5:$K$234,1,0),1)</f>
        <v>1</v>
      </c>
      <c r="J962" s="670">
        <f>IFERROR(VLOOKUP(A962,'Nota de Crédito1_0'!$K$5:$K$234,1,0),1)</f>
        <v>1</v>
      </c>
      <c r="K962" s="670">
        <f>IFERROR(VLOOKUP(A962,Retenciones1_0!$K$5:$K$234,1,0),1)</f>
        <v>1</v>
      </c>
      <c r="L962" s="670">
        <f>IFERROR(VLOOKUP(A962,Percepciones1_0!$K$5:$K$234,1,0),1)</f>
        <v>1</v>
      </c>
      <c r="M962" s="670">
        <f>IFERROR(VLOOKUP(A962,Guía1_0!$K$5:$K$235,1,0),1)</f>
        <v>1</v>
      </c>
      <c r="N962" s="670">
        <f>IFERROR(VLOOKUP(A962,'Resumen Diario1_1'!$K$5:$K$233,1,0),1)</f>
        <v>1</v>
      </c>
      <c r="O962" s="670">
        <f>IFERROR(VLOOKUP(A962,'Comunicación de Baja1_0'!$K$5:$K$233,1,0),1)</f>
        <v>1</v>
      </c>
      <c r="P962" s="670">
        <f>IFERROR(VLOOKUP(A962,'Resumen de reversiones1_0'!$K$5:$K$1000,1,0),1)</f>
        <v>1</v>
      </c>
      <c r="Q962" s="1404">
        <f>IFERROR(VLOOKUP(A962,Factura2_0!$N$5:$N$1045,1,0),1)</f>
        <v>1</v>
      </c>
      <c r="R962" s="670">
        <f>IFERROR(VLOOKUP($A962,Boleta2_0!$N$5:$N$1106,1,0),1)</f>
        <v>1</v>
      </c>
      <c r="S962" s="1404" t="str">
        <f>IFERROR(VLOOKUP($A962,'Servicios Públicos2_0'!$N$5:$N$405,1,0),1)</f>
        <v>2933</v>
      </c>
      <c r="T962" s="670">
        <f>IFERROR(VLOOKUP($A962,NotaCredito2_0!$N$5:$N$256,1,0),1)</f>
        <v>1</v>
      </c>
      <c r="U962" s="670">
        <f>IFERROR(VLOOKUP($A962,NotaDebito2_0!$N$5:$N$253,1,0),1)</f>
        <v>1</v>
      </c>
      <c r="V962" s="670">
        <f>IFERROR(VLOOKUP($A962,General!$C$5:$C$233,1,0),1)</f>
        <v>1</v>
      </c>
      <c r="W962" s="670">
        <f>IFERROR(VLOOKUP($A962,Firma!$H$5:$H$233,1,0),1)</f>
        <v>1</v>
      </c>
      <c r="X962" s="1466" t="s">
        <v>3627</v>
      </c>
      <c r="Y962" s="1477" t="str">
        <f t="shared" si="14"/>
        <v>2933</v>
      </c>
    </row>
    <row r="963" spans="1:25" customFormat="1">
      <c r="A963" s="1445" t="s">
        <v>3628</v>
      </c>
      <c r="B963" s="1426" t="s">
        <v>3609</v>
      </c>
      <c r="C963" s="1425"/>
      <c r="D963" s="1425"/>
      <c r="E963" s="579"/>
      <c r="F963" s="670" t="str">
        <f>IFERROR(VLOOKUP(A963,Factura1_0!$K$5:$K$234,1,0),"1")</f>
        <v>1</v>
      </c>
      <c r="G963" s="670">
        <f>IFERROR(VLOOKUP(A963,Boleta1_0!$K$5:$K$234,1,0),1)</f>
        <v>1</v>
      </c>
      <c r="H963" s="670" t="str">
        <f>IFERROR(VLOOKUP(A963,'Servicios Públicos1_0'!$K$5:$K$233,1,0),1)</f>
        <v>2934</v>
      </c>
      <c r="I963" s="670">
        <f>IFERROR(VLOOKUP(A963,'Nota de Débito1_0'!$K$5:$K$234,1,0),1)</f>
        <v>1</v>
      </c>
      <c r="J963" s="670">
        <f>IFERROR(VLOOKUP(A963,'Nota de Crédito1_0'!$K$5:$K$234,1,0),1)</f>
        <v>1</v>
      </c>
      <c r="K963" s="670">
        <f>IFERROR(VLOOKUP(A963,Retenciones1_0!$K$5:$K$234,1,0),1)</f>
        <v>1</v>
      </c>
      <c r="L963" s="670">
        <f>IFERROR(VLOOKUP(A963,Percepciones1_0!$K$5:$K$234,1,0),1)</f>
        <v>1</v>
      </c>
      <c r="M963" s="670">
        <f>IFERROR(VLOOKUP(A963,Guía1_0!$K$5:$K$235,1,0),1)</f>
        <v>1</v>
      </c>
      <c r="N963" s="670">
        <f>IFERROR(VLOOKUP(A963,'Resumen Diario1_1'!$K$5:$K$233,1,0),1)</f>
        <v>1</v>
      </c>
      <c r="O963" s="670">
        <f>IFERROR(VLOOKUP(A963,'Comunicación de Baja1_0'!$K$5:$K$233,1,0),1)</f>
        <v>1</v>
      </c>
      <c r="P963" s="670">
        <f>IFERROR(VLOOKUP(A963,'Resumen de reversiones1_0'!$K$5:$K$1000,1,0),1)</f>
        <v>1</v>
      </c>
      <c r="Q963" s="1404">
        <f>IFERROR(VLOOKUP(A963,Factura2_0!$N$5:$N$1045,1,0),1)</f>
        <v>1</v>
      </c>
      <c r="R963" s="670">
        <f>IFERROR(VLOOKUP($A963,Boleta2_0!$N$5:$N$1106,1,0),1)</f>
        <v>1</v>
      </c>
      <c r="S963" s="1404" t="str">
        <f>IFERROR(VLOOKUP($A963,'Servicios Públicos2_0'!$N$5:$N$405,1,0),1)</f>
        <v>2934</v>
      </c>
      <c r="T963" s="670">
        <f>IFERROR(VLOOKUP($A963,NotaCredito2_0!$N$5:$N$256,1,0),1)</f>
        <v>1</v>
      </c>
      <c r="U963" s="670">
        <f>IFERROR(VLOOKUP($A963,NotaDebito2_0!$N$5:$N$253,1,0),1)</f>
        <v>1</v>
      </c>
      <c r="V963" s="670">
        <f>IFERROR(VLOOKUP($A963,General!$C$5:$C$233,1,0),1)</f>
        <v>1</v>
      </c>
      <c r="W963" s="670">
        <f>IFERROR(VLOOKUP($A963,Firma!$H$5:$H$233,1,0),1)</f>
        <v>1</v>
      </c>
      <c r="X963" s="1466" t="s">
        <v>3628</v>
      </c>
      <c r="Y963" s="1477" t="str">
        <f t="shared" si="14"/>
        <v>2934</v>
      </c>
    </row>
    <row r="964" spans="1:25" customFormat="1">
      <c r="A964" s="1445" t="s">
        <v>3629</v>
      </c>
      <c r="B964" s="1426" t="s">
        <v>3630</v>
      </c>
      <c r="C964" s="1425"/>
      <c r="D964" s="1425"/>
      <c r="E964" s="579"/>
      <c r="F964" s="670" t="str">
        <f>IFERROR(VLOOKUP(A964,Factura1_0!$K$5:$K$234,1,0),"1")</f>
        <v>1</v>
      </c>
      <c r="G964" s="670">
        <f>IFERROR(VLOOKUP(A964,Boleta1_0!$K$5:$K$234,1,0),1)</f>
        <v>1</v>
      </c>
      <c r="H964" s="670" t="str">
        <f>IFERROR(VLOOKUP(A964,'Servicios Públicos1_0'!$K$5:$K$233,1,0),1)</f>
        <v>2935</v>
      </c>
      <c r="I964" s="670">
        <f>IFERROR(VLOOKUP(A964,'Nota de Débito1_0'!$K$5:$K$234,1,0),1)</f>
        <v>1</v>
      </c>
      <c r="J964" s="670">
        <f>IFERROR(VLOOKUP(A964,'Nota de Crédito1_0'!$K$5:$K$234,1,0),1)</f>
        <v>1</v>
      </c>
      <c r="K964" s="670">
        <f>IFERROR(VLOOKUP(A964,Retenciones1_0!$K$5:$K$234,1,0),1)</f>
        <v>1</v>
      </c>
      <c r="L964" s="670">
        <f>IFERROR(VLOOKUP(A964,Percepciones1_0!$K$5:$K$234,1,0),1)</f>
        <v>1</v>
      </c>
      <c r="M964" s="670">
        <f>IFERROR(VLOOKUP(A964,Guía1_0!$K$5:$K$235,1,0),1)</f>
        <v>1</v>
      </c>
      <c r="N964" s="670">
        <f>IFERROR(VLOOKUP(A964,'Resumen Diario1_1'!$K$5:$K$233,1,0),1)</f>
        <v>1</v>
      </c>
      <c r="O964" s="670">
        <f>IFERROR(VLOOKUP(A964,'Comunicación de Baja1_0'!$K$5:$K$233,1,0),1)</f>
        <v>1</v>
      </c>
      <c r="P964" s="670">
        <f>IFERROR(VLOOKUP(A964,'Resumen de reversiones1_0'!$K$5:$K$1000,1,0),1)</f>
        <v>1</v>
      </c>
      <c r="Q964" s="1404">
        <f>IFERROR(VLOOKUP(A964,Factura2_0!$N$5:$N$1045,1,0),1)</f>
        <v>1</v>
      </c>
      <c r="R964" s="670">
        <f>IFERROR(VLOOKUP($A964,Boleta2_0!$N$5:$N$1106,1,0),1)</f>
        <v>1</v>
      </c>
      <c r="S964" s="1404" t="str">
        <f>IFERROR(VLOOKUP($A964,'Servicios Públicos2_0'!$N$5:$N$405,1,0),1)</f>
        <v>2935</v>
      </c>
      <c r="T964" s="670">
        <f>IFERROR(VLOOKUP($A964,NotaCredito2_0!$N$5:$N$256,1,0),1)</f>
        <v>1</v>
      </c>
      <c r="U964" s="670">
        <f>IFERROR(VLOOKUP($A964,NotaDebito2_0!$N$5:$N$253,1,0),1)</f>
        <v>1</v>
      </c>
      <c r="V964" s="670">
        <f>IFERROR(VLOOKUP($A964,General!$C$5:$C$233,1,0),1)</f>
        <v>1</v>
      </c>
      <c r="W964" s="670">
        <f>IFERROR(VLOOKUP($A964,Firma!$H$5:$H$233,1,0),1)</f>
        <v>1</v>
      </c>
      <c r="X964" s="1466" t="s">
        <v>3629</v>
      </c>
      <c r="Y964" s="1477" t="str">
        <f t="shared" si="14"/>
        <v>2935</v>
      </c>
    </row>
    <row r="965" spans="1:25" customFormat="1">
      <c r="A965" s="1445" t="s">
        <v>3631</v>
      </c>
      <c r="B965" s="1426" t="s">
        <v>3632</v>
      </c>
      <c r="C965" s="1425"/>
      <c r="D965" s="1425"/>
      <c r="E965" s="579"/>
      <c r="F965" s="670" t="str">
        <f>IFERROR(VLOOKUP(A965,Factura1_0!$K$5:$K$234,1,0),"1")</f>
        <v>1</v>
      </c>
      <c r="G965" s="670">
        <f>IFERROR(VLOOKUP(A965,Boleta1_0!$K$5:$K$234,1,0),1)</f>
        <v>1</v>
      </c>
      <c r="H965" s="670" t="str">
        <f>IFERROR(VLOOKUP(A965,'Servicios Públicos1_0'!$K$5:$K$233,1,0),1)</f>
        <v>2936</v>
      </c>
      <c r="I965" s="670">
        <f>IFERROR(VLOOKUP(A965,'Nota de Débito1_0'!$K$5:$K$234,1,0),1)</f>
        <v>1</v>
      </c>
      <c r="J965" s="670">
        <f>IFERROR(VLOOKUP(A965,'Nota de Crédito1_0'!$K$5:$K$234,1,0),1)</f>
        <v>1</v>
      </c>
      <c r="K965" s="670">
        <f>IFERROR(VLOOKUP(A965,Retenciones1_0!$K$5:$K$234,1,0),1)</f>
        <v>1</v>
      </c>
      <c r="L965" s="670">
        <f>IFERROR(VLOOKUP(A965,Percepciones1_0!$K$5:$K$234,1,0),1)</f>
        <v>1</v>
      </c>
      <c r="M965" s="670">
        <f>IFERROR(VLOOKUP(A965,Guía1_0!$K$5:$K$235,1,0),1)</f>
        <v>1</v>
      </c>
      <c r="N965" s="670">
        <f>IFERROR(VLOOKUP(A965,'Resumen Diario1_1'!$K$5:$K$233,1,0),1)</f>
        <v>1</v>
      </c>
      <c r="O965" s="670">
        <f>IFERROR(VLOOKUP(A965,'Comunicación de Baja1_0'!$K$5:$K$233,1,0),1)</f>
        <v>1</v>
      </c>
      <c r="P965" s="670">
        <f>IFERROR(VLOOKUP(A965,'Resumen de reversiones1_0'!$K$5:$K$1000,1,0),1)</f>
        <v>1</v>
      </c>
      <c r="Q965" s="1404">
        <f>IFERROR(VLOOKUP(A965,Factura2_0!$N$5:$N$1045,1,0),1)</f>
        <v>1</v>
      </c>
      <c r="R965" s="670">
        <f>IFERROR(VLOOKUP($A965,Boleta2_0!$N$5:$N$1106,1,0),1)</f>
        <v>1</v>
      </c>
      <c r="S965" s="1404" t="str">
        <f>IFERROR(VLOOKUP($A965,'Servicios Públicos2_0'!$N$5:$N$405,1,0),1)</f>
        <v>2936</v>
      </c>
      <c r="T965" s="670">
        <f>IFERROR(VLOOKUP($A965,NotaCredito2_0!$N$5:$N$256,1,0),1)</f>
        <v>1</v>
      </c>
      <c r="U965" s="670">
        <f>IFERROR(VLOOKUP($A965,NotaDebito2_0!$N$5:$N$253,1,0),1)</f>
        <v>1</v>
      </c>
      <c r="V965" s="670">
        <f>IFERROR(VLOOKUP($A965,General!$C$5:$C$233,1,0),1)</f>
        <v>1</v>
      </c>
      <c r="W965" s="670">
        <f>IFERROR(VLOOKUP($A965,Firma!$H$5:$H$233,1,0),1)</f>
        <v>1</v>
      </c>
      <c r="X965" s="1466" t="s">
        <v>3631</v>
      </c>
      <c r="Y965" s="1477" t="str">
        <f t="shared" si="14"/>
        <v>2936</v>
      </c>
    </row>
    <row r="966" spans="1:25" customFormat="1">
      <c r="A966" s="1445" t="s">
        <v>3633</v>
      </c>
      <c r="B966" s="1426" t="s">
        <v>3630</v>
      </c>
      <c r="C966" s="1425"/>
      <c r="D966" s="1425"/>
      <c r="E966" s="579"/>
      <c r="F966" s="670" t="str">
        <f>IFERROR(VLOOKUP(A966,Factura1_0!$K$5:$K$234,1,0),"1")</f>
        <v>1</v>
      </c>
      <c r="G966" s="670">
        <f>IFERROR(VLOOKUP(A966,Boleta1_0!$K$5:$K$234,1,0),1)</f>
        <v>1</v>
      </c>
      <c r="H966" s="670" t="str">
        <f>IFERROR(VLOOKUP(A966,'Servicios Públicos1_0'!$K$5:$K$233,1,0),1)</f>
        <v>2937</v>
      </c>
      <c r="I966" s="670">
        <f>IFERROR(VLOOKUP(A966,'Nota de Débito1_0'!$K$5:$K$234,1,0),1)</f>
        <v>1</v>
      </c>
      <c r="J966" s="670">
        <f>IFERROR(VLOOKUP(A966,'Nota de Crédito1_0'!$K$5:$K$234,1,0),1)</f>
        <v>1</v>
      </c>
      <c r="K966" s="670">
        <f>IFERROR(VLOOKUP(A966,Retenciones1_0!$K$5:$K$234,1,0),1)</f>
        <v>1</v>
      </c>
      <c r="L966" s="670">
        <f>IFERROR(VLOOKUP(A966,Percepciones1_0!$K$5:$K$234,1,0),1)</f>
        <v>1</v>
      </c>
      <c r="M966" s="670">
        <f>IFERROR(VLOOKUP(A966,Guía1_0!$K$5:$K$235,1,0),1)</f>
        <v>1</v>
      </c>
      <c r="N966" s="670">
        <f>IFERROR(VLOOKUP(A966,'Resumen Diario1_1'!$K$5:$K$233,1,0),1)</f>
        <v>1</v>
      </c>
      <c r="O966" s="670">
        <f>IFERROR(VLOOKUP(A966,'Comunicación de Baja1_0'!$K$5:$K$233,1,0),1)</f>
        <v>1</v>
      </c>
      <c r="P966" s="670">
        <f>IFERROR(VLOOKUP(A966,'Resumen de reversiones1_0'!$K$5:$K$1000,1,0),1)</f>
        <v>1</v>
      </c>
      <c r="Q966" s="1404">
        <f>IFERROR(VLOOKUP(A966,Factura2_0!$N$5:$N$1045,1,0),1)</f>
        <v>1</v>
      </c>
      <c r="R966" s="670">
        <f>IFERROR(VLOOKUP($A966,Boleta2_0!$N$5:$N$1106,1,0),1)</f>
        <v>1</v>
      </c>
      <c r="S966" s="1404" t="str">
        <f>IFERROR(VLOOKUP($A966,'Servicios Públicos2_0'!$N$5:$N$405,1,0),1)</f>
        <v>2937</v>
      </c>
      <c r="T966" s="670">
        <f>IFERROR(VLOOKUP($A966,NotaCredito2_0!$N$5:$N$256,1,0),1)</f>
        <v>1</v>
      </c>
      <c r="U966" s="670">
        <f>IFERROR(VLOOKUP($A966,NotaDebito2_0!$N$5:$N$253,1,0),1)</f>
        <v>1</v>
      </c>
      <c r="V966" s="670">
        <f>IFERROR(VLOOKUP($A966,General!$C$5:$C$233,1,0),1)</f>
        <v>1</v>
      </c>
      <c r="W966" s="670">
        <f>IFERROR(VLOOKUP($A966,Firma!$H$5:$H$233,1,0),1)</f>
        <v>1</v>
      </c>
      <c r="X966" s="1466" t="s">
        <v>3633</v>
      </c>
      <c r="Y966" s="1477" t="str">
        <f t="shared" ref="Y966:Y1029" si="15">IF(SUM(F966:W966)=17,"",X966)</f>
        <v>2937</v>
      </c>
    </row>
    <row r="967" spans="1:25" customFormat="1">
      <c r="A967" s="1445" t="s">
        <v>3634</v>
      </c>
      <c r="B967" s="1426" t="s">
        <v>3632</v>
      </c>
      <c r="C967" s="1425"/>
      <c r="D967" s="1425"/>
      <c r="E967" s="579"/>
      <c r="F967" s="670" t="str">
        <f>IFERROR(VLOOKUP(A967,Factura1_0!$K$5:$K$234,1,0),"1")</f>
        <v>1</v>
      </c>
      <c r="G967" s="670">
        <f>IFERROR(VLOOKUP(A967,Boleta1_0!$K$5:$K$234,1,0),1)</f>
        <v>1</v>
      </c>
      <c r="H967" s="670" t="str">
        <f>IFERROR(VLOOKUP(A967,'Servicios Públicos1_0'!$K$5:$K$233,1,0),1)</f>
        <v>2938</v>
      </c>
      <c r="I967" s="670">
        <f>IFERROR(VLOOKUP(A967,'Nota de Débito1_0'!$K$5:$K$234,1,0),1)</f>
        <v>1</v>
      </c>
      <c r="J967" s="670">
        <f>IFERROR(VLOOKUP(A967,'Nota de Crédito1_0'!$K$5:$K$234,1,0),1)</f>
        <v>1</v>
      </c>
      <c r="K967" s="670">
        <f>IFERROR(VLOOKUP(A967,Retenciones1_0!$K$5:$K$234,1,0),1)</f>
        <v>1</v>
      </c>
      <c r="L967" s="670">
        <f>IFERROR(VLOOKUP(A967,Percepciones1_0!$K$5:$K$234,1,0),1)</f>
        <v>1</v>
      </c>
      <c r="M967" s="670">
        <f>IFERROR(VLOOKUP(A967,Guía1_0!$K$5:$K$235,1,0),1)</f>
        <v>1</v>
      </c>
      <c r="N967" s="670">
        <f>IFERROR(VLOOKUP(A967,'Resumen Diario1_1'!$K$5:$K$233,1,0),1)</f>
        <v>1</v>
      </c>
      <c r="O967" s="670">
        <f>IFERROR(VLOOKUP(A967,'Comunicación de Baja1_0'!$K$5:$K$233,1,0),1)</f>
        <v>1</v>
      </c>
      <c r="P967" s="670">
        <f>IFERROR(VLOOKUP(A967,'Resumen de reversiones1_0'!$K$5:$K$1000,1,0),1)</f>
        <v>1</v>
      </c>
      <c r="Q967" s="1404">
        <f>IFERROR(VLOOKUP(A967,Factura2_0!$N$5:$N$1045,1,0),1)</f>
        <v>1</v>
      </c>
      <c r="R967" s="670">
        <f>IFERROR(VLOOKUP($A967,Boleta2_0!$N$5:$N$1106,1,0),1)</f>
        <v>1</v>
      </c>
      <c r="S967" s="1404" t="str">
        <f>IFERROR(VLOOKUP($A967,'Servicios Públicos2_0'!$N$5:$N$405,1,0),1)</f>
        <v>2938</v>
      </c>
      <c r="T967" s="670">
        <f>IFERROR(VLOOKUP($A967,NotaCredito2_0!$N$5:$N$256,1,0),1)</f>
        <v>1</v>
      </c>
      <c r="U967" s="670">
        <f>IFERROR(VLOOKUP($A967,NotaDebito2_0!$N$5:$N$253,1,0),1)</f>
        <v>1</v>
      </c>
      <c r="V967" s="670">
        <f>IFERROR(VLOOKUP($A967,General!$C$5:$C$233,1,0),1)</f>
        <v>1</v>
      </c>
      <c r="W967" s="670">
        <f>IFERROR(VLOOKUP($A967,Firma!$H$5:$H$233,1,0),1)</f>
        <v>1</v>
      </c>
      <c r="X967" s="1466" t="s">
        <v>3634</v>
      </c>
      <c r="Y967" s="1477" t="str">
        <f t="shared" si="15"/>
        <v>2938</v>
      </c>
    </row>
    <row r="968" spans="1:25" customFormat="1">
      <c r="A968" s="1445" t="s">
        <v>3635</v>
      </c>
      <c r="B968" s="1426" t="s">
        <v>3620</v>
      </c>
      <c r="C968" s="1425"/>
      <c r="D968" s="1425"/>
      <c r="E968" s="579"/>
      <c r="F968" s="670" t="str">
        <f>IFERROR(VLOOKUP(A968,Factura1_0!$K$5:$K$234,1,0),"1")</f>
        <v>1</v>
      </c>
      <c r="G968" s="670">
        <f>IFERROR(VLOOKUP(A968,Boleta1_0!$K$5:$K$234,1,0),1)</f>
        <v>1</v>
      </c>
      <c r="H968" s="670" t="str">
        <f>IFERROR(VLOOKUP(A968,'Servicios Públicos1_0'!$K$5:$K$233,1,0),1)</f>
        <v>2939</v>
      </c>
      <c r="I968" s="670">
        <f>IFERROR(VLOOKUP(A968,'Nota de Débito1_0'!$K$5:$K$234,1,0),1)</f>
        <v>1</v>
      </c>
      <c r="J968" s="670">
        <f>IFERROR(VLOOKUP(A968,'Nota de Crédito1_0'!$K$5:$K$234,1,0),1)</f>
        <v>1</v>
      </c>
      <c r="K968" s="670">
        <f>IFERROR(VLOOKUP(A968,Retenciones1_0!$K$5:$K$234,1,0),1)</f>
        <v>1</v>
      </c>
      <c r="L968" s="670">
        <f>IFERROR(VLOOKUP(A968,Percepciones1_0!$K$5:$K$234,1,0),1)</f>
        <v>1</v>
      </c>
      <c r="M968" s="670">
        <f>IFERROR(VLOOKUP(A968,Guía1_0!$K$5:$K$235,1,0),1)</f>
        <v>1</v>
      </c>
      <c r="N968" s="670">
        <f>IFERROR(VLOOKUP(A968,'Resumen Diario1_1'!$K$5:$K$233,1,0),1)</f>
        <v>1</v>
      </c>
      <c r="O968" s="670">
        <f>IFERROR(VLOOKUP(A968,'Comunicación de Baja1_0'!$K$5:$K$233,1,0),1)</f>
        <v>1</v>
      </c>
      <c r="P968" s="670">
        <f>IFERROR(VLOOKUP(A968,'Resumen de reversiones1_0'!$K$5:$K$1000,1,0),1)</f>
        <v>1</v>
      </c>
      <c r="Q968" s="1404">
        <f>IFERROR(VLOOKUP(A968,Factura2_0!$N$5:$N$1045,1,0),1)</f>
        <v>1</v>
      </c>
      <c r="R968" s="670">
        <f>IFERROR(VLOOKUP($A968,Boleta2_0!$N$5:$N$1106,1,0),1)</f>
        <v>1</v>
      </c>
      <c r="S968" s="1404" t="str">
        <f>IFERROR(VLOOKUP($A968,'Servicios Públicos2_0'!$N$5:$N$405,1,0),1)</f>
        <v>2939</v>
      </c>
      <c r="T968" s="670">
        <f>IFERROR(VLOOKUP($A968,NotaCredito2_0!$N$5:$N$256,1,0),1)</f>
        <v>1</v>
      </c>
      <c r="U968" s="670">
        <f>IFERROR(VLOOKUP($A968,NotaDebito2_0!$N$5:$N$253,1,0),1)</f>
        <v>1</v>
      </c>
      <c r="V968" s="670">
        <f>IFERROR(VLOOKUP($A968,General!$C$5:$C$233,1,0),1)</f>
        <v>1</v>
      </c>
      <c r="W968" s="670">
        <f>IFERROR(VLOOKUP($A968,Firma!$H$5:$H$233,1,0),1)</f>
        <v>1</v>
      </c>
      <c r="X968" s="1466" t="s">
        <v>3635</v>
      </c>
      <c r="Y968" s="1477" t="str">
        <f t="shared" si="15"/>
        <v>2939</v>
      </c>
    </row>
    <row r="969" spans="1:25" customFormat="1">
      <c r="A969" s="1445" t="s">
        <v>3636</v>
      </c>
      <c r="B969" s="1426" t="s">
        <v>3637</v>
      </c>
      <c r="C969" s="1425"/>
      <c r="D969" s="1425"/>
      <c r="E969" s="579"/>
      <c r="F969" s="670" t="str">
        <f>IFERROR(VLOOKUP(A969,Factura1_0!$K$5:$K$234,1,0),"1")</f>
        <v>1</v>
      </c>
      <c r="G969" s="670">
        <f>IFERROR(VLOOKUP(A969,Boleta1_0!$K$5:$K$234,1,0),1)</f>
        <v>1</v>
      </c>
      <c r="H969" s="670" t="str">
        <f>IFERROR(VLOOKUP(A969,'Servicios Públicos1_0'!$K$5:$K$233,1,0),1)</f>
        <v>2940</v>
      </c>
      <c r="I969" s="670">
        <f>IFERROR(VLOOKUP(A969,'Nota de Débito1_0'!$K$5:$K$234,1,0),1)</f>
        <v>1</v>
      </c>
      <c r="J969" s="670">
        <f>IFERROR(VLOOKUP(A969,'Nota de Crédito1_0'!$K$5:$K$234,1,0),1)</f>
        <v>1</v>
      </c>
      <c r="K969" s="670">
        <f>IFERROR(VLOOKUP(A969,Retenciones1_0!$K$5:$K$234,1,0),1)</f>
        <v>1</v>
      </c>
      <c r="L969" s="670">
        <f>IFERROR(VLOOKUP(A969,Percepciones1_0!$K$5:$K$234,1,0),1)</f>
        <v>1</v>
      </c>
      <c r="M969" s="670">
        <f>IFERROR(VLOOKUP(A969,Guía1_0!$K$5:$K$235,1,0),1)</f>
        <v>1</v>
      </c>
      <c r="N969" s="670">
        <f>IFERROR(VLOOKUP(A969,'Resumen Diario1_1'!$K$5:$K$233,1,0),1)</f>
        <v>1</v>
      </c>
      <c r="O969" s="670">
        <f>IFERROR(VLOOKUP(A969,'Comunicación de Baja1_0'!$K$5:$K$233,1,0),1)</f>
        <v>1</v>
      </c>
      <c r="P969" s="670">
        <f>IFERROR(VLOOKUP(A969,'Resumen de reversiones1_0'!$K$5:$K$1000,1,0),1)</f>
        <v>1</v>
      </c>
      <c r="Q969" s="1404">
        <f>IFERROR(VLOOKUP(A969,Factura2_0!$N$5:$N$1045,1,0),1)</f>
        <v>1</v>
      </c>
      <c r="R969" s="670">
        <f>IFERROR(VLOOKUP($A969,Boleta2_0!$N$5:$N$1106,1,0),1)</f>
        <v>1</v>
      </c>
      <c r="S969" s="1404" t="str">
        <f>IFERROR(VLOOKUP($A969,'Servicios Públicos2_0'!$N$5:$N$405,1,0),1)</f>
        <v>2940</v>
      </c>
      <c r="T969" s="670">
        <f>IFERROR(VLOOKUP($A969,NotaCredito2_0!$N$5:$N$256,1,0),1)</f>
        <v>1</v>
      </c>
      <c r="U969" s="670">
        <f>IFERROR(VLOOKUP($A969,NotaDebito2_0!$N$5:$N$253,1,0),1)</f>
        <v>1</v>
      </c>
      <c r="V969" s="670">
        <f>IFERROR(VLOOKUP($A969,General!$C$5:$C$233,1,0),1)</f>
        <v>1</v>
      </c>
      <c r="W969" s="670">
        <f>IFERROR(VLOOKUP($A969,Firma!$H$5:$H$233,1,0),1)</f>
        <v>1</v>
      </c>
      <c r="X969" s="1466" t="s">
        <v>3636</v>
      </c>
      <c r="Y969" s="1477" t="str">
        <f t="shared" si="15"/>
        <v>2940</v>
      </c>
    </row>
    <row r="970" spans="1:25" customFormat="1">
      <c r="A970" s="1445" t="s">
        <v>3638</v>
      </c>
      <c r="B970" s="1426" t="s">
        <v>3632</v>
      </c>
      <c r="C970" s="1425"/>
      <c r="D970" s="1425"/>
      <c r="E970" s="579"/>
      <c r="F970" s="670" t="str">
        <f>IFERROR(VLOOKUP(A970,Factura1_0!$K$5:$K$234,1,0),"1")</f>
        <v>1</v>
      </c>
      <c r="G970" s="670">
        <f>IFERROR(VLOOKUP(A970,Boleta1_0!$K$5:$K$234,1,0),1)</f>
        <v>1</v>
      </c>
      <c r="H970" s="670" t="str">
        <f>IFERROR(VLOOKUP(A970,'Servicios Públicos1_0'!$K$5:$K$233,1,0),1)</f>
        <v>2941</v>
      </c>
      <c r="I970" s="670">
        <f>IFERROR(VLOOKUP(A970,'Nota de Débito1_0'!$K$5:$K$234,1,0),1)</f>
        <v>1</v>
      </c>
      <c r="J970" s="670">
        <f>IFERROR(VLOOKUP(A970,'Nota de Crédito1_0'!$K$5:$K$234,1,0),1)</f>
        <v>1</v>
      </c>
      <c r="K970" s="670">
        <f>IFERROR(VLOOKUP(A970,Retenciones1_0!$K$5:$K$234,1,0),1)</f>
        <v>1</v>
      </c>
      <c r="L970" s="670">
        <f>IFERROR(VLOOKUP(A970,Percepciones1_0!$K$5:$K$234,1,0),1)</f>
        <v>1</v>
      </c>
      <c r="M970" s="670">
        <f>IFERROR(VLOOKUP(A970,Guía1_0!$K$5:$K$235,1,0),1)</f>
        <v>1</v>
      </c>
      <c r="N970" s="670">
        <f>IFERROR(VLOOKUP(A970,'Resumen Diario1_1'!$K$5:$K$233,1,0),1)</f>
        <v>1</v>
      </c>
      <c r="O970" s="670">
        <f>IFERROR(VLOOKUP(A970,'Comunicación de Baja1_0'!$K$5:$K$233,1,0),1)</f>
        <v>1</v>
      </c>
      <c r="P970" s="670">
        <f>IFERROR(VLOOKUP(A970,'Resumen de reversiones1_0'!$K$5:$K$1000,1,0),1)</f>
        <v>1</v>
      </c>
      <c r="Q970" s="1404">
        <f>IFERROR(VLOOKUP(A970,Factura2_0!$N$5:$N$1045,1,0),1)</f>
        <v>1</v>
      </c>
      <c r="R970" s="670">
        <f>IFERROR(VLOOKUP($A970,Boleta2_0!$N$5:$N$1106,1,0),1)</f>
        <v>1</v>
      </c>
      <c r="S970" s="1404" t="str">
        <f>IFERROR(VLOOKUP($A970,'Servicios Públicos2_0'!$N$5:$N$405,1,0),1)</f>
        <v>2941</v>
      </c>
      <c r="T970" s="670">
        <f>IFERROR(VLOOKUP($A970,NotaCredito2_0!$N$5:$N$256,1,0),1)</f>
        <v>1</v>
      </c>
      <c r="U970" s="670">
        <f>IFERROR(VLOOKUP($A970,NotaDebito2_0!$N$5:$N$253,1,0),1)</f>
        <v>1</v>
      </c>
      <c r="V970" s="670">
        <f>IFERROR(VLOOKUP($A970,General!$C$5:$C$233,1,0),1)</f>
        <v>1</v>
      </c>
      <c r="W970" s="670">
        <f>IFERROR(VLOOKUP($A970,Firma!$H$5:$H$233,1,0),1)</f>
        <v>1</v>
      </c>
      <c r="X970" s="1466" t="s">
        <v>3638</v>
      </c>
      <c r="Y970" s="1477" t="str">
        <f t="shared" si="15"/>
        <v>2941</v>
      </c>
    </row>
    <row r="971" spans="1:25" customFormat="1">
      <c r="A971" s="1445" t="s">
        <v>3639</v>
      </c>
      <c r="B971" s="1426" t="s">
        <v>3609</v>
      </c>
      <c r="C971" s="1425"/>
      <c r="D971" s="1425"/>
      <c r="E971" s="579"/>
      <c r="F971" s="670" t="str">
        <f>IFERROR(VLOOKUP(A971,Factura1_0!$K$5:$K$234,1,0),"1")</f>
        <v>1</v>
      </c>
      <c r="G971" s="670">
        <f>IFERROR(VLOOKUP(A971,Boleta1_0!$K$5:$K$234,1,0),1)</f>
        <v>1</v>
      </c>
      <c r="H971" s="670" t="str">
        <f>IFERROR(VLOOKUP(A971,'Servicios Públicos1_0'!$K$5:$K$233,1,0),1)</f>
        <v>2942</v>
      </c>
      <c r="I971" s="670">
        <f>IFERROR(VLOOKUP(A971,'Nota de Débito1_0'!$K$5:$K$234,1,0),1)</f>
        <v>1</v>
      </c>
      <c r="J971" s="670">
        <f>IFERROR(VLOOKUP(A971,'Nota de Crédito1_0'!$K$5:$K$234,1,0),1)</f>
        <v>1</v>
      </c>
      <c r="K971" s="670">
        <f>IFERROR(VLOOKUP(A971,Retenciones1_0!$K$5:$K$234,1,0),1)</f>
        <v>1</v>
      </c>
      <c r="L971" s="670">
        <f>IFERROR(VLOOKUP(A971,Percepciones1_0!$K$5:$K$234,1,0),1)</f>
        <v>1</v>
      </c>
      <c r="M971" s="670">
        <f>IFERROR(VLOOKUP(A971,Guía1_0!$K$5:$K$235,1,0),1)</f>
        <v>1</v>
      </c>
      <c r="N971" s="670">
        <f>IFERROR(VLOOKUP(A971,'Resumen Diario1_1'!$K$5:$K$233,1,0),1)</f>
        <v>1</v>
      </c>
      <c r="O971" s="670">
        <f>IFERROR(VLOOKUP(A971,'Comunicación de Baja1_0'!$K$5:$K$233,1,0),1)</f>
        <v>1</v>
      </c>
      <c r="P971" s="670">
        <f>IFERROR(VLOOKUP(A971,'Resumen de reversiones1_0'!$K$5:$K$1000,1,0),1)</f>
        <v>1</v>
      </c>
      <c r="Q971" s="1404">
        <f>IFERROR(VLOOKUP(A971,Factura2_0!$N$5:$N$1045,1,0),1)</f>
        <v>1</v>
      </c>
      <c r="R971" s="670">
        <f>IFERROR(VLOOKUP($A971,Boleta2_0!$N$5:$N$1106,1,0),1)</f>
        <v>1</v>
      </c>
      <c r="S971" s="1404" t="str">
        <f>IFERROR(VLOOKUP($A971,'Servicios Públicos2_0'!$N$5:$N$405,1,0),1)</f>
        <v>2942</v>
      </c>
      <c r="T971" s="670">
        <f>IFERROR(VLOOKUP($A971,NotaCredito2_0!$N$5:$N$256,1,0),1)</f>
        <v>1</v>
      </c>
      <c r="U971" s="670">
        <f>IFERROR(VLOOKUP($A971,NotaDebito2_0!$N$5:$N$253,1,0),1)</f>
        <v>1</v>
      </c>
      <c r="V971" s="670">
        <f>IFERROR(VLOOKUP($A971,General!$C$5:$C$233,1,0),1)</f>
        <v>1</v>
      </c>
      <c r="W971" s="670">
        <f>IFERROR(VLOOKUP($A971,Firma!$H$5:$H$233,1,0),1)</f>
        <v>1</v>
      </c>
      <c r="X971" s="1466" t="s">
        <v>3639</v>
      </c>
      <c r="Y971" s="1477" t="str">
        <f t="shared" si="15"/>
        <v>2942</v>
      </c>
    </row>
    <row r="972" spans="1:25" customFormat="1">
      <c r="A972" s="1445" t="s">
        <v>3640</v>
      </c>
      <c r="B972" s="1426" t="s">
        <v>3641</v>
      </c>
      <c r="C972" s="1425"/>
      <c r="D972" s="1425"/>
      <c r="E972" s="579"/>
      <c r="F972" s="670" t="str">
        <f>IFERROR(VLOOKUP(A972,Factura1_0!$K$5:$K$234,1,0),"1")</f>
        <v>1</v>
      </c>
      <c r="G972" s="670">
        <f>IFERROR(VLOOKUP(A972,Boleta1_0!$K$5:$K$234,1,0),1)</f>
        <v>1</v>
      </c>
      <c r="H972" s="670" t="str">
        <f>IFERROR(VLOOKUP(A972,'Servicios Públicos1_0'!$K$5:$K$233,1,0),1)</f>
        <v>2943</v>
      </c>
      <c r="I972" s="670">
        <f>IFERROR(VLOOKUP(A972,'Nota de Débito1_0'!$K$5:$K$234,1,0),1)</f>
        <v>1</v>
      </c>
      <c r="J972" s="670">
        <f>IFERROR(VLOOKUP(A972,'Nota de Crédito1_0'!$K$5:$K$234,1,0),1)</f>
        <v>1</v>
      </c>
      <c r="K972" s="670">
        <f>IFERROR(VLOOKUP(A972,Retenciones1_0!$K$5:$K$234,1,0),1)</f>
        <v>1</v>
      </c>
      <c r="L972" s="670">
        <f>IFERROR(VLOOKUP(A972,Percepciones1_0!$K$5:$K$234,1,0),1)</f>
        <v>1</v>
      </c>
      <c r="M972" s="670">
        <f>IFERROR(VLOOKUP(A972,Guía1_0!$K$5:$K$235,1,0),1)</f>
        <v>1</v>
      </c>
      <c r="N972" s="670">
        <f>IFERROR(VLOOKUP(A972,'Resumen Diario1_1'!$K$5:$K$233,1,0),1)</f>
        <v>1</v>
      </c>
      <c r="O972" s="670">
        <f>IFERROR(VLOOKUP(A972,'Comunicación de Baja1_0'!$K$5:$K$233,1,0),1)</f>
        <v>1</v>
      </c>
      <c r="P972" s="670">
        <f>IFERROR(VLOOKUP(A972,'Resumen de reversiones1_0'!$K$5:$K$1000,1,0),1)</f>
        <v>1</v>
      </c>
      <c r="Q972" s="1404">
        <f>IFERROR(VLOOKUP(A972,Factura2_0!$N$5:$N$1045,1,0),1)</f>
        <v>1</v>
      </c>
      <c r="R972" s="670">
        <f>IFERROR(VLOOKUP($A972,Boleta2_0!$N$5:$N$1106,1,0),1)</f>
        <v>1</v>
      </c>
      <c r="S972" s="1404" t="str">
        <f>IFERROR(VLOOKUP($A972,'Servicios Públicos2_0'!$N$5:$N$405,1,0),1)</f>
        <v>2943</v>
      </c>
      <c r="T972" s="670">
        <f>IFERROR(VLOOKUP($A972,NotaCredito2_0!$N$5:$N$256,1,0),1)</f>
        <v>1</v>
      </c>
      <c r="U972" s="670">
        <f>IFERROR(VLOOKUP($A972,NotaDebito2_0!$N$5:$N$253,1,0),1)</f>
        <v>1</v>
      </c>
      <c r="V972" s="670">
        <f>IFERROR(VLOOKUP($A972,General!$C$5:$C$233,1,0),1)</f>
        <v>1</v>
      </c>
      <c r="W972" s="670">
        <f>IFERROR(VLOOKUP($A972,Firma!$H$5:$H$233,1,0),1)</f>
        <v>1</v>
      </c>
      <c r="X972" s="1466" t="s">
        <v>3640</v>
      </c>
      <c r="Y972" s="1477" t="str">
        <f t="shared" si="15"/>
        <v>2943</v>
      </c>
    </row>
    <row r="973" spans="1:25" customFormat="1">
      <c r="A973" s="1445" t="s">
        <v>3642</v>
      </c>
      <c r="B973" s="1426" t="s">
        <v>3618</v>
      </c>
      <c r="C973" s="1425"/>
      <c r="D973" s="1425"/>
      <c r="E973" s="579"/>
      <c r="F973" s="670" t="str">
        <f>IFERROR(VLOOKUP(A973,Factura1_0!$K$5:$K$234,1,0),"1")</f>
        <v>1</v>
      </c>
      <c r="G973" s="670">
        <f>IFERROR(VLOOKUP(A973,Boleta1_0!$K$5:$K$234,1,0),1)</f>
        <v>1</v>
      </c>
      <c r="H973" s="670" t="str">
        <f>IFERROR(VLOOKUP(A973,'Servicios Públicos1_0'!$K$5:$K$233,1,0),1)</f>
        <v>2944</v>
      </c>
      <c r="I973" s="670">
        <f>IFERROR(VLOOKUP(A973,'Nota de Débito1_0'!$K$5:$K$234,1,0),1)</f>
        <v>1</v>
      </c>
      <c r="J973" s="670">
        <f>IFERROR(VLOOKUP(A973,'Nota de Crédito1_0'!$K$5:$K$234,1,0),1)</f>
        <v>1</v>
      </c>
      <c r="K973" s="670">
        <f>IFERROR(VLOOKUP(A973,Retenciones1_0!$K$5:$K$234,1,0),1)</f>
        <v>1</v>
      </c>
      <c r="L973" s="670">
        <f>IFERROR(VLOOKUP(A973,Percepciones1_0!$K$5:$K$234,1,0),1)</f>
        <v>1</v>
      </c>
      <c r="M973" s="670">
        <f>IFERROR(VLOOKUP(A973,Guía1_0!$K$5:$K$235,1,0),1)</f>
        <v>1</v>
      </c>
      <c r="N973" s="670">
        <f>IFERROR(VLOOKUP(A973,'Resumen Diario1_1'!$K$5:$K$233,1,0),1)</f>
        <v>1</v>
      </c>
      <c r="O973" s="670">
        <f>IFERROR(VLOOKUP(A973,'Comunicación de Baja1_0'!$K$5:$K$233,1,0),1)</f>
        <v>1</v>
      </c>
      <c r="P973" s="670">
        <f>IFERROR(VLOOKUP(A973,'Resumen de reversiones1_0'!$K$5:$K$1000,1,0),1)</f>
        <v>1</v>
      </c>
      <c r="Q973" s="1404">
        <f>IFERROR(VLOOKUP(A973,Factura2_0!$N$5:$N$1045,1,0),1)</f>
        <v>1</v>
      </c>
      <c r="R973" s="670">
        <f>IFERROR(VLOOKUP($A973,Boleta2_0!$N$5:$N$1106,1,0),1)</f>
        <v>1</v>
      </c>
      <c r="S973" s="1404" t="str">
        <f>IFERROR(VLOOKUP($A973,'Servicios Públicos2_0'!$N$5:$N$405,1,0),1)</f>
        <v>2944</v>
      </c>
      <c r="T973" s="670">
        <f>IFERROR(VLOOKUP($A973,NotaCredito2_0!$N$5:$N$256,1,0),1)</f>
        <v>1</v>
      </c>
      <c r="U973" s="670">
        <f>IFERROR(VLOOKUP($A973,NotaDebito2_0!$N$5:$N$253,1,0),1)</f>
        <v>1</v>
      </c>
      <c r="V973" s="670">
        <f>IFERROR(VLOOKUP($A973,General!$C$5:$C$233,1,0),1)</f>
        <v>1</v>
      </c>
      <c r="W973" s="670">
        <f>IFERROR(VLOOKUP($A973,Firma!$H$5:$H$233,1,0),1)</f>
        <v>1</v>
      </c>
      <c r="X973" s="1466" t="s">
        <v>3642</v>
      </c>
      <c r="Y973" s="1477" t="str">
        <f t="shared" si="15"/>
        <v>2944</v>
      </c>
    </row>
    <row r="974" spans="1:25" customFormat="1">
      <c r="A974" s="1445" t="s">
        <v>3643</v>
      </c>
      <c r="B974" s="1426" t="s">
        <v>3620</v>
      </c>
      <c r="C974" s="1425"/>
      <c r="D974" s="1425"/>
      <c r="E974" s="579"/>
      <c r="F974" s="670" t="str">
        <f>IFERROR(VLOOKUP(A974,Factura1_0!$K$5:$K$234,1,0),"1")</f>
        <v>1</v>
      </c>
      <c r="G974" s="670">
        <f>IFERROR(VLOOKUP(A974,Boleta1_0!$K$5:$K$234,1,0),1)</f>
        <v>1</v>
      </c>
      <c r="H974" s="670" t="str">
        <f>IFERROR(VLOOKUP(A974,'Servicios Públicos1_0'!$K$5:$K$233,1,0),1)</f>
        <v>2945</v>
      </c>
      <c r="I974" s="670">
        <f>IFERROR(VLOOKUP(A974,'Nota de Débito1_0'!$K$5:$K$234,1,0),1)</f>
        <v>1</v>
      </c>
      <c r="J974" s="670">
        <f>IFERROR(VLOOKUP(A974,'Nota de Crédito1_0'!$K$5:$K$234,1,0),1)</f>
        <v>1</v>
      </c>
      <c r="K974" s="670">
        <f>IFERROR(VLOOKUP(A974,Retenciones1_0!$K$5:$K$234,1,0),1)</f>
        <v>1</v>
      </c>
      <c r="L974" s="670">
        <f>IFERROR(VLOOKUP(A974,Percepciones1_0!$K$5:$K$234,1,0),1)</f>
        <v>1</v>
      </c>
      <c r="M974" s="670">
        <f>IFERROR(VLOOKUP(A974,Guía1_0!$K$5:$K$235,1,0),1)</f>
        <v>1</v>
      </c>
      <c r="N974" s="670">
        <f>IFERROR(VLOOKUP(A974,'Resumen Diario1_1'!$K$5:$K$233,1,0),1)</f>
        <v>1</v>
      </c>
      <c r="O974" s="670">
        <f>IFERROR(VLOOKUP(A974,'Comunicación de Baja1_0'!$K$5:$K$233,1,0),1)</f>
        <v>1</v>
      </c>
      <c r="P974" s="670">
        <f>IFERROR(VLOOKUP(A974,'Resumen de reversiones1_0'!$K$5:$K$1000,1,0),1)</f>
        <v>1</v>
      </c>
      <c r="Q974" s="1404">
        <f>IFERROR(VLOOKUP(A974,Factura2_0!$N$5:$N$1045,1,0),1)</f>
        <v>1</v>
      </c>
      <c r="R974" s="670">
        <f>IFERROR(VLOOKUP($A974,Boleta2_0!$N$5:$N$1106,1,0),1)</f>
        <v>1</v>
      </c>
      <c r="S974" s="1404" t="str">
        <f>IFERROR(VLOOKUP($A974,'Servicios Públicos2_0'!$N$5:$N$405,1,0),1)</f>
        <v>2945</v>
      </c>
      <c r="T974" s="670">
        <f>IFERROR(VLOOKUP($A974,NotaCredito2_0!$N$5:$N$256,1,0),1)</f>
        <v>1</v>
      </c>
      <c r="U974" s="670">
        <f>IFERROR(VLOOKUP($A974,NotaDebito2_0!$N$5:$N$253,1,0),1)</f>
        <v>1</v>
      </c>
      <c r="V974" s="670">
        <f>IFERROR(VLOOKUP($A974,General!$C$5:$C$233,1,0),1)</f>
        <v>1</v>
      </c>
      <c r="W974" s="670">
        <f>IFERROR(VLOOKUP($A974,Firma!$H$5:$H$233,1,0),1)</f>
        <v>1</v>
      </c>
      <c r="X974" s="1466" t="s">
        <v>3643</v>
      </c>
      <c r="Y974" s="1477" t="str">
        <f t="shared" si="15"/>
        <v>2945</v>
      </c>
    </row>
    <row r="975" spans="1:25" customFormat="1">
      <c r="A975" s="1445" t="s">
        <v>3644</v>
      </c>
      <c r="B975" s="1426" t="s">
        <v>3618</v>
      </c>
      <c r="C975" s="1425"/>
      <c r="D975" s="1425"/>
      <c r="E975" s="579"/>
      <c r="F975" s="670" t="str">
        <f>IFERROR(VLOOKUP(A975,Factura1_0!$K$5:$K$234,1,0),"1")</f>
        <v>1</v>
      </c>
      <c r="G975" s="670">
        <f>IFERROR(VLOOKUP(A975,Boleta1_0!$K$5:$K$234,1,0),1)</f>
        <v>1</v>
      </c>
      <c r="H975" s="670">
        <f>IFERROR(VLOOKUP(A975,'Servicios Públicos1_0'!$K$5:$K$233,1,0),1)</f>
        <v>1</v>
      </c>
      <c r="I975" s="670">
        <f>IFERROR(VLOOKUP(A975,'Nota de Débito1_0'!$K$5:$K$234,1,0),1)</f>
        <v>1</v>
      </c>
      <c r="J975" s="670">
        <f>IFERROR(VLOOKUP(A975,'Nota de Crédito1_0'!$K$5:$K$234,1,0),1)</f>
        <v>1</v>
      </c>
      <c r="K975" s="670">
        <f>IFERROR(VLOOKUP(A975,Retenciones1_0!$K$5:$K$234,1,0),1)</f>
        <v>1</v>
      </c>
      <c r="L975" s="670">
        <f>IFERROR(VLOOKUP(A975,Percepciones1_0!$K$5:$K$234,1,0),1)</f>
        <v>1</v>
      </c>
      <c r="M975" s="670">
        <f>IFERROR(VLOOKUP(A975,Guía1_0!$K$5:$K$235,1,0),1)</f>
        <v>1</v>
      </c>
      <c r="N975" s="670">
        <f>IFERROR(VLOOKUP(A975,'Resumen Diario1_1'!$K$5:$K$233,1,0),1)</f>
        <v>1</v>
      </c>
      <c r="O975" s="670">
        <f>IFERROR(VLOOKUP(A975,'Comunicación de Baja1_0'!$K$5:$K$233,1,0),1)</f>
        <v>1</v>
      </c>
      <c r="P975" s="670">
        <f>IFERROR(VLOOKUP(A975,'Resumen de reversiones1_0'!$K$5:$K$1000,1,0),1)</f>
        <v>1</v>
      </c>
      <c r="Q975" s="1404">
        <f>IFERROR(VLOOKUP(A975,Factura2_0!$N$5:$N$1045,1,0),1)</f>
        <v>1</v>
      </c>
      <c r="R975" s="670">
        <f>IFERROR(VLOOKUP($A975,Boleta2_0!$N$5:$N$1106,1,0),1)</f>
        <v>1</v>
      </c>
      <c r="S975" s="1404">
        <f>IFERROR(VLOOKUP($A975,'Servicios Públicos2_0'!$N$5:$N$405,1,0),1)</f>
        <v>1</v>
      </c>
      <c r="T975" s="670">
        <f>IFERROR(VLOOKUP($A975,NotaCredito2_0!$N$5:$N$256,1,0),1)</f>
        <v>1</v>
      </c>
      <c r="U975" s="670">
        <f>IFERROR(VLOOKUP($A975,NotaDebito2_0!$N$5:$N$253,1,0),1)</f>
        <v>1</v>
      </c>
      <c r="V975" s="670">
        <f>IFERROR(VLOOKUP($A975,General!$C$5:$C$233,1,0),1)</f>
        <v>1</v>
      </c>
      <c r="W975" s="670">
        <f>IFERROR(VLOOKUP($A975,Firma!$H$5:$H$233,1,0),1)</f>
        <v>1</v>
      </c>
      <c r="X975" s="1466" t="s">
        <v>3644</v>
      </c>
      <c r="Y975" s="1477" t="str">
        <f t="shared" si="15"/>
        <v/>
      </c>
    </row>
    <row r="976" spans="1:25" customFormat="1">
      <c r="A976" s="1445" t="s">
        <v>3645</v>
      </c>
      <c r="B976" s="1426" t="s">
        <v>3646</v>
      </c>
      <c r="C976" s="1425"/>
      <c r="D976" s="1425"/>
      <c r="E976" s="579"/>
      <c r="F976" s="670" t="str">
        <f>IFERROR(VLOOKUP(A976,Factura1_0!$K$5:$K$234,1,0),"1")</f>
        <v>1</v>
      </c>
      <c r="G976" s="670">
        <f>IFERROR(VLOOKUP(A976,Boleta1_0!$K$5:$K$234,1,0),1)</f>
        <v>1</v>
      </c>
      <c r="H976" s="670" t="str">
        <f>IFERROR(VLOOKUP(A976,'Servicios Públicos1_0'!$K$5:$K$233,1,0),1)</f>
        <v>2947</v>
      </c>
      <c r="I976" s="670">
        <f>IFERROR(VLOOKUP(A976,'Nota de Débito1_0'!$K$5:$K$234,1,0),1)</f>
        <v>1</v>
      </c>
      <c r="J976" s="670">
        <f>IFERROR(VLOOKUP(A976,'Nota de Crédito1_0'!$K$5:$K$234,1,0),1)</f>
        <v>1</v>
      </c>
      <c r="K976" s="670">
        <f>IFERROR(VLOOKUP(A976,Retenciones1_0!$K$5:$K$234,1,0),1)</f>
        <v>1</v>
      </c>
      <c r="L976" s="670">
        <f>IFERROR(VLOOKUP(A976,Percepciones1_0!$K$5:$K$234,1,0),1)</f>
        <v>1</v>
      </c>
      <c r="M976" s="670">
        <f>IFERROR(VLOOKUP(A976,Guía1_0!$K$5:$K$235,1,0),1)</f>
        <v>1</v>
      </c>
      <c r="N976" s="670">
        <f>IFERROR(VLOOKUP(A976,'Resumen Diario1_1'!$K$5:$K$233,1,0),1)</f>
        <v>1</v>
      </c>
      <c r="O976" s="670">
        <f>IFERROR(VLOOKUP(A976,'Comunicación de Baja1_0'!$K$5:$K$233,1,0),1)</f>
        <v>1</v>
      </c>
      <c r="P976" s="670">
        <f>IFERROR(VLOOKUP(A976,'Resumen de reversiones1_0'!$K$5:$K$1000,1,0),1)</f>
        <v>1</v>
      </c>
      <c r="Q976" s="1404">
        <f>IFERROR(VLOOKUP(A976,Factura2_0!$N$5:$N$1045,1,0),1)</f>
        <v>1</v>
      </c>
      <c r="R976" s="670">
        <f>IFERROR(VLOOKUP($A976,Boleta2_0!$N$5:$N$1106,1,0),1)</f>
        <v>1</v>
      </c>
      <c r="S976" s="1404" t="str">
        <f>IFERROR(VLOOKUP($A976,'Servicios Públicos2_0'!$N$5:$N$405,1,0),1)</f>
        <v>2947</v>
      </c>
      <c r="T976" s="670">
        <f>IFERROR(VLOOKUP($A976,NotaCredito2_0!$N$5:$N$256,1,0),1)</f>
        <v>1</v>
      </c>
      <c r="U976" s="670">
        <f>IFERROR(VLOOKUP($A976,NotaDebito2_0!$N$5:$N$253,1,0),1)</f>
        <v>1</v>
      </c>
      <c r="V976" s="670">
        <f>IFERROR(VLOOKUP($A976,General!$C$5:$C$233,1,0),1)</f>
        <v>1</v>
      </c>
      <c r="W976" s="670">
        <f>IFERROR(VLOOKUP($A976,Firma!$H$5:$H$233,1,0),1)</f>
        <v>1</v>
      </c>
      <c r="X976" s="1466" t="s">
        <v>3645</v>
      </c>
      <c r="Y976" s="1477" t="str">
        <f t="shared" si="15"/>
        <v>2947</v>
      </c>
    </row>
    <row r="977" spans="1:25" customFormat="1">
      <c r="A977" s="1445" t="s">
        <v>3647</v>
      </c>
      <c r="B977" s="1426" t="s">
        <v>3618</v>
      </c>
      <c r="C977" s="1425"/>
      <c r="D977" s="1425"/>
      <c r="E977" s="579"/>
      <c r="F977" s="670" t="str">
        <f>IFERROR(VLOOKUP(A977,Factura1_0!$K$5:$K$234,1,0),"1")</f>
        <v>1</v>
      </c>
      <c r="G977" s="670">
        <f>IFERROR(VLOOKUP(A977,Boleta1_0!$K$5:$K$234,1,0),1)</f>
        <v>1</v>
      </c>
      <c r="H977" s="670" t="str">
        <f>IFERROR(VLOOKUP(A977,'Servicios Públicos1_0'!$K$5:$K$233,1,0),1)</f>
        <v>2948</v>
      </c>
      <c r="I977" s="670">
        <f>IFERROR(VLOOKUP(A977,'Nota de Débito1_0'!$K$5:$K$234,1,0),1)</f>
        <v>1</v>
      </c>
      <c r="J977" s="670">
        <f>IFERROR(VLOOKUP(A977,'Nota de Crédito1_0'!$K$5:$K$234,1,0),1)</f>
        <v>1</v>
      </c>
      <c r="K977" s="670">
        <f>IFERROR(VLOOKUP(A977,Retenciones1_0!$K$5:$K$234,1,0),1)</f>
        <v>1</v>
      </c>
      <c r="L977" s="670">
        <f>IFERROR(VLOOKUP(A977,Percepciones1_0!$K$5:$K$234,1,0),1)</f>
        <v>1</v>
      </c>
      <c r="M977" s="670">
        <f>IFERROR(VLOOKUP(A977,Guía1_0!$K$5:$K$235,1,0),1)</f>
        <v>1</v>
      </c>
      <c r="N977" s="670">
        <f>IFERROR(VLOOKUP(A977,'Resumen Diario1_1'!$K$5:$K$233,1,0),1)</f>
        <v>1</v>
      </c>
      <c r="O977" s="670">
        <f>IFERROR(VLOOKUP(A977,'Comunicación de Baja1_0'!$K$5:$K$233,1,0),1)</f>
        <v>1</v>
      </c>
      <c r="P977" s="670">
        <f>IFERROR(VLOOKUP(A977,'Resumen de reversiones1_0'!$K$5:$K$1000,1,0),1)</f>
        <v>1</v>
      </c>
      <c r="Q977" s="1404">
        <f>IFERROR(VLOOKUP(A977,Factura2_0!$N$5:$N$1045,1,0),1)</f>
        <v>1</v>
      </c>
      <c r="R977" s="670">
        <f>IFERROR(VLOOKUP($A977,Boleta2_0!$N$5:$N$1106,1,0),1)</f>
        <v>1</v>
      </c>
      <c r="S977" s="1404" t="str">
        <f>IFERROR(VLOOKUP($A977,'Servicios Públicos2_0'!$N$5:$N$405,1,0),1)</f>
        <v>2948</v>
      </c>
      <c r="T977" s="670">
        <f>IFERROR(VLOOKUP($A977,NotaCredito2_0!$N$5:$N$256,1,0),1)</f>
        <v>1</v>
      </c>
      <c r="U977" s="670">
        <f>IFERROR(VLOOKUP($A977,NotaDebito2_0!$N$5:$N$253,1,0),1)</f>
        <v>1</v>
      </c>
      <c r="V977" s="670">
        <f>IFERROR(VLOOKUP($A977,General!$C$5:$C$233,1,0),1)</f>
        <v>1</v>
      </c>
      <c r="W977" s="670">
        <f>IFERROR(VLOOKUP($A977,Firma!$H$5:$H$233,1,0),1)</f>
        <v>1</v>
      </c>
      <c r="X977" s="1466" t="s">
        <v>3647</v>
      </c>
      <c r="Y977" s="1477" t="str">
        <f t="shared" si="15"/>
        <v>2948</v>
      </c>
    </row>
    <row r="978" spans="1:25" customFormat="1">
      <c r="A978" s="1445" t="s">
        <v>3648</v>
      </c>
      <c r="B978" s="1426" t="s">
        <v>3649</v>
      </c>
      <c r="C978" s="1425"/>
      <c r="D978" s="1425"/>
      <c r="E978" s="579"/>
      <c r="F978" s="670" t="str">
        <f>IFERROR(VLOOKUP(A978,Factura1_0!$K$5:$K$234,1,0),"1")</f>
        <v>1</v>
      </c>
      <c r="G978" s="670">
        <f>IFERROR(VLOOKUP(A978,Boleta1_0!$K$5:$K$234,1,0),1)</f>
        <v>1</v>
      </c>
      <c r="H978" s="670">
        <f>IFERROR(VLOOKUP(A978,'Servicios Públicos1_0'!$K$5:$K$233,1,0),1)</f>
        <v>1</v>
      </c>
      <c r="I978" s="670">
        <f>IFERROR(VLOOKUP(A978,'Nota de Débito1_0'!$K$5:$K$234,1,0),1)</f>
        <v>1</v>
      </c>
      <c r="J978" s="670">
        <f>IFERROR(VLOOKUP(A978,'Nota de Crédito1_0'!$K$5:$K$234,1,0),1)</f>
        <v>1</v>
      </c>
      <c r="K978" s="670">
        <f>IFERROR(VLOOKUP(A978,Retenciones1_0!$K$5:$K$234,1,0),1)</f>
        <v>1</v>
      </c>
      <c r="L978" s="670">
        <f>IFERROR(VLOOKUP(A978,Percepciones1_0!$K$5:$K$234,1,0),1)</f>
        <v>1</v>
      </c>
      <c r="M978" s="670">
        <f>IFERROR(VLOOKUP(A978,Guía1_0!$K$5:$K$235,1,0),1)</f>
        <v>1</v>
      </c>
      <c r="N978" s="670">
        <f>IFERROR(VLOOKUP(A978,'Resumen Diario1_1'!$K$5:$K$233,1,0),1)</f>
        <v>1</v>
      </c>
      <c r="O978" s="670">
        <f>IFERROR(VLOOKUP(A978,'Comunicación de Baja1_0'!$K$5:$K$233,1,0),1)</f>
        <v>1</v>
      </c>
      <c r="P978" s="670">
        <f>IFERROR(VLOOKUP(A978,'Resumen de reversiones1_0'!$K$5:$K$1000,1,0),1)</f>
        <v>1</v>
      </c>
      <c r="Q978" s="1404">
        <f>IFERROR(VLOOKUP(A978,Factura2_0!$N$5:$N$1045,1,0),1)</f>
        <v>1</v>
      </c>
      <c r="R978" s="670">
        <f>IFERROR(VLOOKUP($A978,Boleta2_0!$N$5:$N$1106,1,0),1)</f>
        <v>1</v>
      </c>
      <c r="S978" s="1404">
        <f>IFERROR(VLOOKUP($A978,'Servicios Públicos2_0'!$N$5:$N$405,1,0),1)</f>
        <v>1</v>
      </c>
      <c r="T978" s="670">
        <f>IFERROR(VLOOKUP($A978,NotaCredito2_0!$N$5:$N$256,1,0),1)</f>
        <v>1</v>
      </c>
      <c r="U978" s="670">
        <f>IFERROR(VLOOKUP($A978,NotaDebito2_0!$N$5:$N$253,1,0),1)</f>
        <v>1</v>
      </c>
      <c r="V978" s="670">
        <f>IFERROR(VLOOKUP($A978,General!$C$5:$C$233,1,0),1)</f>
        <v>1</v>
      </c>
      <c r="W978" s="670">
        <f>IFERROR(VLOOKUP($A978,Firma!$H$5:$H$233,1,0),1)</f>
        <v>1</v>
      </c>
      <c r="X978" s="1466" t="s">
        <v>3648</v>
      </c>
      <c r="Y978" s="1477" t="str">
        <f t="shared" si="15"/>
        <v/>
      </c>
    </row>
    <row r="979" spans="1:25" customFormat="1">
      <c r="A979" s="1445" t="s">
        <v>3650</v>
      </c>
      <c r="B979" s="1426" t="s">
        <v>3646</v>
      </c>
      <c r="C979" s="1425"/>
      <c r="D979" s="1425"/>
      <c r="E979" s="579"/>
      <c r="F979" s="670" t="str">
        <f>IFERROR(VLOOKUP(A979,Factura1_0!$K$5:$K$234,1,0),"1")</f>
        <v>1</v>
      </c>
      <c r="G979" s="670">
        <f>IFERROR(VLOOKUP(A979,Boleta1_0!$K$5:$K$234,1,0),1)</f>
        <v>1</v>
      </c>
      <c r="H979" s="670">
        <f>IFERROR(VLOOKUP(A979,'Servicios Públicos1_0'!$K$5:$K$233,1,0),1)</f>
        <v>1</v>
      </c>
      <c r="I979" s="670">
        <f>IFERROR(VLOOKUP(A979,'Nota de Débito1_0'!$K$5:$K$234,1,0),1)</f>
        <v>1</v>
      </c>
      <c r="J979" s="670">
        <f>IFERROR(VLOOKUP(A979,'Nota de Crédito1_0'!$K$5:$K$234,1,0),1)</f>
        <v>1</v>
      </c>
      <c r="K979" s="670">
        <f>IFERROR(VLOOKUP(A979,Retenciones1_0!$K$5:$K$234,1,0),1)</f>
        <v>1</v>
      </c>
      <c r="L979" s="670">
        <f>IFERROR(VLOOKUP(A979,Percepciones1_0!$K$5:$K$234,1,0),1)</f>
        <v>1</v>
      </c>
      <c r="M979" s="670">
        <f>IFERROR(VLOOKUP(A979,Guía1_0!$K$5:$K$235,1,0),1)</f>
        <v>1</v>
      </c>
      <c r="N979" s="670">
        <f>IFERROR(VLOOKUP(A979,'Resumen Diario1_1'!$K$5:$K$233,1,0),1)</f>
        <v>1</v>
      </c>
      <c r="O979" s="670">
        <f>IFERROR(VLOOKUP(A979,'Comunicación de Baja1_0'!$K$5:$K$233,1,0),1)</f>
        <v>1</v>
      </c>
      <c r="P979" s="670">
        <f>IFERROR(VLOOKUP(A979,'Resumen de reversiones1_0'!$K$5:$K$1000,1,0),1)</f>
        <v>1</v>
      </c>
      <c r="Q979" s="1404">
        <f>IFERROR(VLOOKUP(A979,Factura2_0!$N$5:$N$1045,1,0),1)</f>
        <v>1</v>
      </c>
      <c r="R979" s="670">
        <f>IFERROR(VLOOKUP($A979,Boleta2_0!$N$5:$N$1106,1,0),1)</f>
        <v>1</v>
      </c>
      <c r="S979" s="1404">
        <f>IFERROR(VLOOKUP($A979,'Servicios Públicos2_0'!$N$5:$N$405,1,0),1)</f>
        <v>1</v>
      </c>
      <c r="T979" s="670">
        <f>IFERROR(VLOOKUP($A979,NotaCredito2_0!$N$5:$N$256,1,0),1)</f>
        <v>1</v>
      </c>
      <c r="U979" s="670">
        <f>IFERROR(VLOOKUP($A979,NotaDebito2_0!$N$5:$N$253,1,0),1)</f>
        <v>1</v>
      </c>
      <c r="V979" s="670">
        <f>IFERROR(VLOOKUP($A979,General!$C$5:$C$233,1,0),1)</f>
        <v>1</v>
      </c>
      <c r="W979" s="670">
        <f>IFERROR(VLOOKUP($A979,Firma!$H$5:$H$233,1,0),1)</f>
        <v>1</v>
      </c>
      <c r="X979" s="1466" t="s">
        <v>3650</v>
      </c>
      <c r="Y979" s="1477" t="str">
        <f t="shared" si="15"/>
        <v/>
      </c>
    </row>
    <row r="980" spans="1:25" customFormat="1">
      <c r="A980" s="1445" t="s">
        <v>3651</v>
      </c>
      <c r="B980" s="1426" t="s">
        <v>3618</v>
      </c>
      <c r="C980" s="1425"/>
      <c r="D980" s="1425"/>
      <c r="E980" s="579"/>
      <c r="F980" s="670" t="str">
        <f>IFERROR(VLOOKUP(A980,Factura1_0!$K$5:$K$234,1,0),"1")</f>
        <v>1</v>
      </c>
      <c r="G980" s="670">
        <f>IFERROR(VLOOKUP(A980,Boleta1_0!$K$5:$K$234,1,0),1)</f>
        <v>1</v>
      </c>
      <c r="H980" s="670" t="str">
        <f>IFERROR(VLOOKUP(A980,'Servicios Públicos1_0'!$K$5:$K$233,1,0),1)</f>
        <v>2951</v>
      </c>
      <c r="I980" s="670">
        <f>IFERROR(VLOOKUP(A980,'Nota de Débito1_0'!$K$5:$K$234,1,0),1)</f>
        <v>1</v>
      </c>
      <c r="J980" s="670">
        <f>IFERROR(VLOOKUP(A980,'Nota de Crédito1_0'!$K$5:$K$234,1,0),1)</f>
        <v>1</v>
      </c>
      <c r="K980" s="670">
        <f>IFERROR(VLOOKUP(A980,Retenciones1_0!$K$5:$K$234,1,0),1)</f>
        <v>1</v>
      </c>
      <c r="L980" s="670">
        <f>IFERROR(VLOOKUP(A980,Percepciones1_0!$K$5:$K$234,1,0),1)</f>
        <v>1</v>
      </c>
      <c r="M980" s="670">
        <f>IFERROR(VLOOKUP(A980,Guía1_0!$K$5:$K$235,1,0),1)</f>
        <v>1</v>
      </c>
      <c r="N980" s="670">
        <f>IFERROR(VLOOKUP(A980,'Resumen Diario1_1'!$K$5:$K$233,1,0),1)</f>
        <v>1</v>
      </c>
      <c r="O980" s="670">
        <f>IFERROR(VLOOKUP(A980,'Comunicación de Baja1_0'!$K$5:$K$233,1,0),1)</f>
        <v>1</v>
      </c>
      <c r="P980" s="670">
        <f>IFERROR(VLOOKUP(A980,'Resumen de reversiones1_0'!$K$5:$K$1000,1,0),1)</f>
        <v>1</v>
      </c>
      <c r="Q980" s="1404">
        <f>IFERROR(VLOOKUP(A980,Factura2_0!$N$5:$N$1045,1,0),1)</f>
        <v>1</v>
      </c>
      <c r="R980" s="670">
        <f>IFERROR(VLOOKUP($A980,Boleta2_0!$N$5:$N$1106,1,0),1)</f>
        <v>1</v>
      </c>
      <c r="S980" s="1404" t="str">
        <f>IFERROR(VLOOKUP($A980,'Servicios Públicos2_0'!$N$5:$N$405,1,0),1)</f>
        <v>2951</v>
      </c>
      <c r="T980" s="670">
        <f>IFERROR(VLOOKUP($A980,NotaCredito2_0!$N$5:$N$256,1,0),1)</f>
        <v>1</v>
      </c>
      <c r="U980" s="670">
        <f>IFERROR(VLOOKUP($A980,NotaDebito2_0!$N$5:$N$253,1,0),1)</f>
        <v>1</v>
      </c>
      <c r="V980" s="670">
        <f>IFERROR(VLOOKUP($A980,General!$C$5:$C$233,1,0),1)</f>
        <v>1</v>
      </c>
      <c r="W980" s="670">
        <f>IFERROR(VLOOKUP($A980,Firma!$H$5:$H$233,1,0),1)</f>
        <v>1</v>
      </c>
      <c r="X980" s="1466" t="s">
        <v>3651</v>
      </c>
      <c r="Y980" s="1477" t="str">
        <f t="shared" si="15"/>
        <v>2951</v>
      </c>
    </row>
    <row r="981" spans="1:25" customFormat="1">
      <c r="A981" s="1445" t="s">
        <v>3652</v>
      </c>
      <c r="B981" s="1426" t="s">
        <v>3620</v>
      </c>
      <c r="C981" s="1425"/>
      <c r="D981" s="1425"/>
      <c r="E981" s="579"/>
      <c r="F981" s="670" t="str">
        <f>IFERROR(VLOOKUP(A981,Factura1_0!$K$5:$K$234,1,0),"1")</f>
        <v>1</v>
      </c>
      <c r="G981" s="670">
        <f>IFERROR(VLOOKUP(A981,Boleta1_0!$K$5:$K$234,1,0),1)</f>
        <v>1</v>
      </c>
      <c r="H981" s="670" t="str">
        <f>IFERROR(VLOOKUP(A981,'Servicios Públicos1_0'!$K$5:$K$233,1,0),1)</f>
        <v>2952</v>
      </c>
      <c r="I981" s="670">
        <f>IFERROR(VLOOKUP(A981,'Nota de Débito1_0'!$K$5:$K$234,1,0),1)</f>
        <v>1</v>
      </c>
      <c r="J981" s="670">
        <f>IFERROR(VLOOKUP(A981,'Nota de Crédito1_0'!$K$5:$K$234,1,0),1)</f>
        <v>1</v>
      </c>
      <c r="K981" s="670">
        <f>IFERROR(VLOOKUP(A981,Retenciones1_0!$K$5:$K$234,1,0),1)</f>
        <v>1</v>
      </c>
      <c r="L981" s="670">
        <f>IFERROR(VLOOKUP(A981,Percepciones1_0!$K$5:$K$234,1,0),1)</f>
        <v>1</v>
      </c>
      <c r="M981" s="670">
        <f>IFERROR(VLOOKUP(A981,Guía1_0!$K$5:$K$235,1,0),1)</f>
        <v>1</v>
      </c>
      <c r="N981" s="670">
        <f>IFERROR(VLOOKUP(A981,'Resumen Diario1_1'!$K$5:$K$233,1,0),1)</f>
        <v>1</v>
      </c>
      <c r="O981" s="670">
        <f>IFERROR(VLOOKUP(A981,'Comunicación de Baja1_0'!$K$5:$K$233,1,0),1)</f>
        <v>1</v>
      </c>
      <c r="P981" s="670">
        <f>IFERROR(VLOOKUP(A981,'Resumen de reversiones1_0'!$K$5:$K$1000,1,0),1)</f>
        <v>1</v>
      </c>
      <c r="Q981" s="1404">
        <f>IFERROR(VLOOKUP(A981,Factura2_0!$N$5:$N$1045,1,0),1)</f>
        <v>1</v>
      </c>
      <c r="R981" s="670">
        <f>IFERROR(VLOOKUP($A981,Boleta2_0!$N$5:$N$1106,1,0),1)</f>
        <v>1</v>
      </c>
      <c r="S981" s="1404" t="str">
        <f>IFERROR(VLOOKUP($A981,'Servicios Públicos2_0'!$N$5:$N$405,1,0),1)</f>
        <v>2952</v>
      </c>
      <c r="T981" s="670">
        <f>IFERROR(VLOOKUP($A981,NotaCredito2_0!$N$5:$N$256,1,0),1)</f>
        <v>1</v>
      </c>
      <c r="U981" s="670">
        <f>IFERROR(VLOOKUP($A981,NotaDebito2_0!$N$5:$N$253,1,0),1)</f>
        <v>1</v>
      </c>
      <c r="V981" s="670">
        <f>IFERROR(VLOOKUP($A981,General!$C$5:$C$233,1,0),1)</f>
        <v>1</v>
      </c>
      <c r="W981" s="670">
        <f>IFERROR(VLOOKUP($A981,Firma!$H$5:$H$233,1,0),1)</f>
        <v>1</v>
      </c>
      <c r="X981" s="1466" t="s">
        <v>3652</v>
      </c>
      <c r="Y981" s="1477" t="str">
        <f t="shared" si="15"/>
        <v>2952</v>
      </c>
    </row>
    <row r="982" spans="1:25" customFormat="1">
      <c r="A982" s="1445" t="s">
        <v>3653</v>
      </c>
      <c r="B982" s="1426" t="s">
        <v>3649</v>
      </c>
      <c r="C982" s="1425"/>
      <c r="D982" s="1425"/>
      <c r="E982" s="579"/>
      <c r="F982" s="670" t="str">
        <f>IFERROR(VLOOKUP(A982,Factura1_0!$K$5:$K$234,1,0),"1")</f>
        <v>1</v>
      </c>
      <c r="G982" s="670">
        <f>IFERROR(VLOOKUP(A982,Boleta1_0!$K$5:$K$234,1,0),1)</f>
        <v>1</v>
      </c>
      <c r="H982" s="670" t="str">
        <f>IFERROR(VLOOKUP(A982,'Servicios Públicos1_0'!$K$5:$K$233,1,0),1)</f>
        <v>2953</v>
      </c>
      <c r="I982" s="670">
        <f>IFERROR(VLOOKUP(A982,'Nota de Débito1_0'!$K$5:$K$234,1,0),1)</f>
        <v>1</v>
      </c>
      <c r="J982" s="670">
        <f>IFERROR(VLOOKUP(A982,'Nota de Crédito1_0'!$K$5:$K$234,1,0),1)</f>
        <v>1</v>
      </c>
      <c r="K982" s="670">
        <f>IFERROR(VLOOKUP(A982,Retenciones1_0!$K$5:$K$234,1,0),1)</f>
        <v>1</v>
      </c>
      <c r="L982" s="670">
        <f>IFERROR(VLOOKUP(A982,Percepciones1_0!$K$5:$K$234,1,0),1)</f>
        <v>1</v>
      </c>
      <c r="M982" s="670">
        <f>IFERROR(VLOOKUP(A982,Guía1_0!$K$5:$K$235,1,0),1)</f>
        <v>1</v>
      </c>
      <c r="N982" s="670">
        <f>IFERROR(VLOOKUP(A982,'Resumen Diario1_1'!$K$5:$K$233,1,0),1)</f>
        <v>1</v>
      </c>
      <c r="O982" s="670">
        <f>IFERROR(VLOOKUP(A982,'Comunicación de Baja1_0'!$K$5:$K$233,1,0),1)</f>
        <v>1</v>
      </c>
      <c r="P982" s="670">
        <f>IFERROR(VLOOKUP(A982,'Resumen de reversiones1_0'!$K$5:$K$1000,1,0),1)</f>
        <v>1</v>
      </c>
      <c r="Q982" s="1404">
        <f>IFERROR(VLOOKUP(A982,Factura2_0!$N$5:$N$1045,1,0),1)</f>
        <v>1</v>
      </c>
      <c r="R982" s="670">
        <f>IFERROR(VLOOKUP($A982,Boleta2_0!$N$5:$N$1106,1,0),1)</f>
        <v>1</v>
      </c>
      <c r="S982" s="1404" t="str">
        <f>IFERROR(VLOOKUP($A982,'Servicios Públicos2_0'!$N$5:$N$405,1,0),1)</f>
        <v>2953</v>
      </c>
      <c r="T982" s="670">
        <f>IFERROR(VLOOKUP($A982,NotaCredito2_0!$N$5:$N$256,1,0),1)</f>
        <v>1</v>
      </c>
      <c r="U982" s="670">
        <f>IFERROR(VLOOKUP($A982,NotaDebito2_0!$N$5:$N$253,1,0),1)</f>
        <v>1</v>
      </c>
      <c r="V982" s="670">
        <f>IFERROR(VLOOKUP($A982,General!$C$5:$C$233,1,0),1)</f>
        <v>1</v>
      </c>
      <c r="W982" s="670">
        <f>IFERROR(VLOOKUP($A982,Firma!$H$5:$H$233,1,0),1)</f>
        <v>1</v>
      </c>
      <c r="X982" s="1466" t="s">
        <v>3653</v>
      </c>
      <c r="Y982" s="1477" t="str">
        <f t="shared" si="15"/>
        <v>2953</v>
      </c>
    </row>
    <row r="983" spans="1:25" customFormat="1">
      <c r="A983" s="1445" t="s">
        <v>3654</v>
      </c>
      <c r="B983" s="1426" t="s">
        <v>4313</v>
      </c>
      <c r="C983" s="1425"/>
      <c r="D983" s="1425"/>
      <c r="E983" s="579"/>
      <c r="F983" s="670" t="str">
        <f>IFERROR(VLOOKUP(A983,Factura1_0!$K$5:$K$234,1,0),"1")</f>
        <v>1</v>
      </c>
      <c r="G983" s="670">
        <f>IFERROR(VLOOKUP(A983,Boleta1_0!$K$5:$K$234,1,0),1)</f>
        <v>1</v>
      </c>
      <c r="H983" s="670" t="str">
        <f>IFERROR(VLOOKUP(A983,'Servicios Públicos1_0'!$K$5:$K$233,1,0),1)</f>
        <v>2954</v>
      </c>
      <c r="I983" s="670">
        <f>IFERROR(VLOOKUP(A983,'Nota de Débito1_0'!$K$5:$K$234,1,0),1)</f>
        <v>1</v>
      </c>
      <c r="J983" s="670">
        <f>IFERROR(VLOOKUP(A983,'Nota de Crédito1_0'!$K$5:$K$234,1,0),1)</f>
        <v>1</v>
      </c>
      <c r="K983" s="670">
        <f>IFERROR(VLOOKUP(A983,Retenciones1_0!$K$5:$K$234,1,0),1)</f>
        <v>1</v>
      </c>
      <c r="L983" s="670">
        <f>IFERROR(VLOOKUP(A983,Percepciones1_0!$K$5:$K$234,1,0),1)</f>
        <v>1</v>
      </c>
      <c r="M983" s="670">
        <f>IFERROR(VLOOKUP(A983,Guía1_0!$K$5:$K$235,1,0),1)</f>
        <v>1</v>
      </c>
      <c r="N983" s="670">
        <f>IFERROR(VLOOKUP(A983,'Resumen Diario1_1'!$K$5:$K$233,1,0),1)</f>
        <v>1</v>
      </c>
      <c r="O983" s="670">
        <f>IFERROR(VLOOKUP(A983,'Comunicación de Baja1_0'!$K$5:$K$233,1,0),1)</f>
        <v>1</v>
      </c>
      <c r="P983" s="670">
        <f>IFERROR(VLOOKUP(A983,'Resumen de reversiones1_0'!$K$5:$K$1000,1,0),1)</f>
        <v>1</v>
      </c>
      <c r="Q983" s="1404" t="str">
        <f>IFERROR(VLOOKUP(A983,Factura2_0!$N$5:$N$1045,1,0),1)</f>
        <v>2954</v>
      </c>
      <c r="R983" s="670" t="str">
        <f>IFERROR(VLOOKUP($A983,Boleta2_0!$N$5:$N$1106,1,0),1)</f>
        <v>2954</v>
      </c>
      <c r="S983" s="1404" t="str">
        <f>IFERROR(VLOOKUP($A983,'Servicios Públicos2_0'!$N$5:$N$405,1,0),1)</f>
        <v>2954</v>
      </c>
      <c r="T983" s="670">
        <f>IFERROR(VLOOKUP($A983,NotaCredito2_0!$N$5:$N$256,1,0),1)</f>
        <v>1</v>
      </c>
      <c r="U983" s="670">
        <f>IFERROR(VLOOKUP($A983,NotaDebito2_0!$N$5:$N$253,1,0),1)</f>
        <v>1</v>
      </c>
      <c r="V983" s="670">
        <f>IFERROR(VLOOKUP($A983,General!$C$5:$C$233,1,0),1)</f>
        <v>1</v>
      </c>
      <c r="W983" s="670">
        <f>IFERROR(VLOOKUP($A983,Firma!$H$5:$H$233,1,0),1)</f>
        <v>1</v>
      </c>
      <c r="X983" s="1466" t="s">
        <v>3654</v>
      </c>
      <c r="Y983" s="1477" t="str">
        <f t="shared" si="15"/>
        <v>2954</v>
      </c>
    </row>
    <row r="984" spans="1:25" customFormat="1">
      <c r="A984" s="1445" t="s">
        <v>3655</v>
      </c>
      <c r="B984" s="1426" t="s">
        <v>3656</v>
      </c>
      <c r="C984" s="1425"/>
      <c r="D984" s="1425"/>
      <c r="E984" s="579"/>
      <c r="F984" s="670" t="str">
        <f>IFERROR(VLOOKUP(A984,Factura1_0!$K$5:$K$234,1,0),"1")</f>
        <v>1</v>
      </c>
      <c r="G984" s="670">
        <f>IFERROR(VLOOKUP(A984,Boleta1_0!$K$5:$K$234,1,0),1)</f>
        <v>1</v>
      </c>
      <c r="H984" s="670" t="str">
        <f>IFERROR(VLOOKUP(A984,'Servicios Públicos1_0'!$K$5:$K$233,1,0),1)</f>
        <v>2955</v>
      </c>
      <c r="I984" s="670">
        <f>IFERROR(VLOOKUP(A984,'Nota de Débito1_0'!$K$5:$K$234,1,0),1)</f>
        <v>1</v>
      </c>
      <c r="J984" s="670">
        <f>IFERROR(VLOOKUP(A984,'Nota de Crédito1_0'!$K$5:$K$234,1,0),1)</f>
        <v>1</v>
      </c>
      <c r="K984" s="670">
        <f>IFERROR(VLOOKUP(A984,Retenciones1_0!$K$5:$K$234,1,0),1)</f>
        <v>1</v>
      </c>
      <c r="L984" s="670">
        <f>IFERROR(VLOOKUP(A984,Percepciones1_0!$K$5:$K$234,1,0),1)</f>
        <v>1</v>
      </c>
      <c r="M984" s="670">
        <f>IFERROR(VLOOKUP(A984,Guía1_0!$K$5:$K$235,1,0),1)</f>
        <v>1</v>
      </c>
      <c r="N984" s="670">
        <f>IFERROR(VLOOKUP(A984,'Resumen Diario1_1'!$K$5:$K$233,1,0),1)</f>
        <v>1</v>
      </c>
      <c r="O984" s="670">
        <f>IFERROR(VLOOKUP(A984,'Comunicación de Baja1_0'!$K$5:$K$233,1,0),1)</f>
        <v>1</v>
      </c>
      <c r="P984" s="670">
        <f>IFERROR(VLOOKUP(A984,'Resumen de reversiones1_0'!$K$5:$K$1000,1,0),1)</f>
        <v>1</v>
      </c>
      <c r="Q984" s="1404" t="str">
        <f>IFERROR(VLOOKUP(A984,Factura2_0!$N$5:$N$1045,1,0),1)</f>
        <v>2955</v>
      </c>
      <c r="R984" s="670" t="str">
        <f>IFERROR(VLOOKUP($A984,Boleta2_0!$N$5:$N$1106,1,0),1)</f>
        <v>2955</v>
      </c>
      <c r="S984" s="1404" t="str">
        <f>IFERROR(VLOOKUP($A984,'Servicios Públicos2_0'!$N$5:$N$405,1,0),1)</f>
        <v>2955</v>
      </c>
      <c r="T984" s="670">
        <f>IFERROR(VLOOKUP($A984,NotaCredito2_0!$N$5:$N$256,1,0),1)</f>
        <v>1</v>
      </c>
      <c r="U984" s="670">
        <f>IFERROR(VLOOKUP($A984,NotaDebito2_0!$N$5:$N$253,1,0),1)</f>
        <v>1</v>
      </c>
      <c r="V984" s="670">
        <f>IFERROR(VLOOKUP($A984,General!$C$5:$C$233,1,0),1)</f>
        <v>1</v>
      </c>
      <c r="W984" s="670">
        <f>IFERROR(VLOOKUP($A984,Firma!$H$5:$H$233,1,0),1)</f>
        <v>1</v>
      </c>
      <c r="X984" s="1466" t="s">
        <v>3655</v>
      </c>
      <c r="Y984" s="1477" t="str">
        <f t="shared" si="15"/>
        <v>2955</v>
      </c>
    </row>
    <row r="985" spans="1:25" customFormat="1">
      <c r="A985" s="1445" t="s">
        <v>3657</v>
      </c>
      <c r="B985" s="1426" t="s">
        <v>6177</v>
      </c>
      <c r="C985" s="1425"/>
      <c r="D985" s="1425"/>
      <c r="E985" s="579"/>
      <c r="F985" s="670" t="str">
        <f>IFERROR(VLOOKUP(A985,Factura1_0!$K$5:$K$234,1,0),"1")</f>
        <v>1</v>
      </c>
      <c r="G985" s="670">
        <f>IFERROR(VLOOKUP(A985,Boleta1_0!$K$5:$K$234,1,0),1)</f>
        <v>1</v>
      </c>
      <c r="H985" s="670" t="str">
        <f>IFERROR(VLOOKUP(A985,'Servicios Públicos1_0'!$K$5:$K$233,1,0),1)</f>
        <v>2956</v>
      </c>
      <c r="I985" s="670">
        <f>IFERROR(VLOOKUP(A985,'Nota de Débito1_0'!$K$5:$K$234,1,0),1)</f>
        <v>1</v>
      </c>
      <c r="J985" s="670">
        <f>IFERROR(VLOOKUP(A985,'Nota de Crédito1_0'!$K$5:$K$234,1,0),1)</f>
        <v>1</v>
      </c>
      <c r="K985" s="670">
        <f>IFERROR(VLOOKUP(A985,Retenciones1_0!$K$5:$K$234,1,0),1)</f>
        <v>1</v>
      </c>
      <c r="L985" s="670">
        <f>IFERROR(VLOOKUP(A985,Percepciones1_0!$K$5:$K$234,1,0),1)</f>
        <v>1</v>
      </c>
      <c r="M985" s="670">
        <f>IFERROR(VLOOKUP(A985,Guía1_0!$K$5:$K$235,1,0),1)</f>
        <v>1</v>
      </c>
      <c r="N985" s="670">
        <f>IFERROR(VLOOKUP(A985,'Resumen Diario1_1'!$K$5:$K$233,1,0),1)</f>
        <v>1</v>
      </c>
      <c r="O985" s="670">
        <f>IFERROR(VLOOKUP(A985,'Comunicación de Baja1_0'!$K$5:$K$233,1,0),1)</f>
        <v>1</v>
      </c>
      <c r="P985" s="670">
        <f>IFERROR(VLOOKUP(A985,'Resumen de reversiones1_0'!$K$5:$K$1000,1,0),1)</f>
        <v>1</v>
      </c>
      <c r="Q985" s="1404" t="str">
        <f>IFERROR(VLOOKUP(A985,Factura2_0!$N$5:$N$1045,1,0),1)</f>
        <v>2956</v>
      </c>
      <c r="R985" s="670" t="str">
        <f>IFERROR(VLOOKUP($A985,Boleta2_0!$N$5:$N$1106,1,0),1)</f>
        <v>2956</v>
      </c>
      <c r="S985" s="1404" t="str">
        <f>IFERROR(VLOOKUP($A985,'Servicios Públicos2_0'!$N$5:$N$405,1,0),1)</f>
        <v>2956</v>
      </c>
      <c r="T985" s="670" t="str">
        <f>IFERROR(VLOOKUP($A985,NotaCredito2_0!$N$5:$N$256,1,0),1)</f>
        <v>2956</v>
      </c>
      <c r="U985" s="670" t="str">
        <f>IFERROR(VLOOKUP($A985,NotaDebito2_0!$N$5:$N$253,1,0),1)</f>
        <v>2956</v>
      </c>
      <c r="V985" s="670">
        <f>IFERROR(VLOOKUP($A985,General!$C$5:$C$233,1,0),1)</f>
        <v>1</v>
      </c>
      <c r="W985" s="670">
        <f>IFERROR(VLOOKUP($A985,Firma!$H$5:$H$233,1,0),1)</f>
        <v>1</v>
      </c>
      <c r="X985" s="1466" t="s">
        <v>3657</v>
      </c>
      <c r="Y985" s="1477" t="str">
        <f t="shared" si="15"/>
        <v>2956</v>
      </c>
    </row>
    <row r="986" spans="1:25" customFormat="1">
      <c r="A986" s="1445" t="s">
        <v>3659</v>
      </c>
      <c r="B986" s="1426" t="s">
        <v>4314</v>
      </c>
      <c r="C986" s="1425"/>
      <c r="D986" s="1425"/>
      <c r="E986" s="579"/>
      <c r="F986" s="670" t="str">
        <f>IFERROR(VLOOKUP(A986,Factura1_0!$K$5:$K$234,1,0),"1")</f>
        <v>1</v>
      </c>
      <c r="G986" s="670">
        <f>IFERROR(VLOOKUP(A986,Boleta1_0!$K$5:$K$234,1,0),1)</f>
        <v>1</v>
      </c>
      <c r="H986" s="670" t="str">
        <f>IFERROR(VLOOKUP(A986,'Servicios Públicos1_0'!$K$5:$K$233,1,0),1)</f>
        <v>2957</v>
      </c>
      <c r="I986" s="670">
        <f>IFERROR(VLOOKUP(A986,'Nota de Débito1_0'!$K$5:$K$234,1,0),1)</f>
        <v>1</v>
      </c>
      <c r="J986" s="670">
        <f>IFERROR(VLOOKUP(A986,'Nota de Crédito1_0'!$K$5:$K$234,1,0),1)</f>
        <v>1</v>
      </c>
      <c r="K986" s="670">
        <f>IFERROR(VLOOKUP(A986,Retenciones1_0!$K$5:$K$234,1,0),1)</f>
        <v>1</v>
      </c>
      <c r="L986" s="670">
        <f>IFERROR(VLOOKUP(A986,Percepciones1_0!$K$5:$K$234,1,0),1)</f>
        <v>1</v>
      </c>
      <c r="M986" s="670">
        <f>IFERROR(VLOOKUP(A986,Guía1_0!$K$5:$K$235,1,0),1)</f>
        <v>1</v>
      </c>
      <c r="N986" s="670">
        <f>IFERROR(VLOOKUP(A986,'Resumen Diario1_1'!$K$5:$K$233,1,0),1)</f>
        <v>1</v>
      </c>
      <c r="O986" s="670">
        <f>IFERROR(VLOOKUP(A986,'Comunicación de Baja1_0'!$K$5:$K$233,1,0),1)</f>
        <v>1</v>
      </c>
      <c r="P986" s="670">
        <f>IFERROR(VLOOKUP(A986,'Resumen de reversiones1_0'!$K$5:$K$1000,1,0),1)</f>
        <v>1</v>
      </c>
      <c r="Q986" s="1404">
        <f>IFERROR(VLOOKUP(A986,Factura2_0!$N$5:$N$1045,1,0),1)</f>
        <v>1</v>
      </c>
      <c r="R986" s="670">
        <f>IFERROR(VLOOKUP($A986,Boleta2_0!$N$5:$N$1106,1,0),1)</f>
        <v>1</v>
      </c>
      <c r="S986" s="1404">
        <f>IFERROR(VLOOKUP($A986,'Servicios Públicos2_0'!$N$5:$N$405,1,0),1)</f>
        <v>1</v>
      </c>
      <c r="T986" s="670">
        <f>IFERROR(VLOOKUP($A986,NotaCredito2_0!$N$5:$N$256,1,0),1)</f>
        <v>1</v>
      </c>
      <c r="U986" s="670">
        <f>IFERROR(VLOOKUP($A986,NotaDebito2_0!$N$5:$N$253,1,0),1)</f>
        <v>1</v>
      </c>
      <c r="V986" s="670">
        <f>IFERROR(VLOOKUP($A986,General!$C$5:$C$233,1,0),1)</f>
        <v>1</v>
      </c>
      <c r="W986" s="670">
        <f>IFERROR(VLOOKUP($A986,Firma!$H$5:$H$233,1,0),1)</f>
        <v>1</v>
      </c>
      <c r="X986" s="1466" t="s">
        <v>3659</v>
      </c>
      <c r="Y986" s="1477" t="str">
        <f t="shared" si="15"/>
        <v>2957</v>
      </c>
    </row>
    <row r="987" spans="1:25" customFormat="1">
      <c r="A987" s="1445" t="s">
        <v>3661</v>
      </c>
      <c r="B987" s="1426" t="s">
        <v>3662</v>
      </c>
      <c r="C987" s="1425"/>
      <c r="D987" s="1425"/>
      <c r="E987" s="579"/>
      <c r="F987" s="670" t="str">
        <f>IFERROR(VLOOKUP(A987,Factura1_0!$K$5:$K$234,1,0),"1")</f>
        <v>1</v>
      </c>
      <c r="G987" s="670">
        <f>IFERROR(VLOOKUP(A987,Boleta1_0!$K$5:$K$234,1,0),1)</f>
        <v>1</v>
      </c>
      <c r="H987" s="670" t="str">
        <f>IFERROR(VLOOKUP(A987,'Servicios Públicos1_0'!$K$5:$K$233,1,0),1)</f>
        <v>2958</v>
      </c>
      <c r="I987" s="670">
        <f>IFERROR(VLOOKUP(A987,'Nota de Débito1_0'!$K$5:$K$234,1,0),1)</f>
        <v>1</v>
      </c>
      <c r="J987" s="670">
        <f>IFERROR(VLOOKUP(A987,'Nota de Crédito1_0'!$K$5:$K$234,1,0),1)</f>
        <v>1</v>
      </c>
      <c r="K987" s="670">
        <f>IFERROR(VLOOKUP(A987,Retenciones1_0!$K$5:$K$234,1,0),1)</f>
        <v>1</v>
      </c>
      <c r="L987" s="670">
        <f>IFERROR(VLOOKUP(A987,Percepciones1_0!$K$5:$K$234,1,0),1)</f>
        <v>1</v>
      </c>
      <c r="M987" s="670">
        <f>IFERROR(VLOOKUP(A987,Guía1_0!$K$5:$K$235,1,0),1)</f>
        <v>1</v>
      </c>
      <c r="N987" s="670">
        <f>IFERROR(VLOOKUP(A987,'Resumen Diario1_1'!$K$5:$K$233,1,0),1)</f>
        <v>1</v>
      </c>
      <c r="O987" s="670">
        <f>IFERROR(VLOOKUP(A987,'Comunicación de Baja1_0'!$K$5:$K$233,1,0),1)</f>
        <v>1</v>
      </c>
      <c r="P987" s="670">
        <f>IFERROR(VLOOKUP(A987,'Resumen de reversiones1_0'!$K$5:$K$1000,1,0),1)</f>
        <v>1</v>
      </c>
      <c r="Q987" s="1404">
        <f>IFERROR(VLOOKUP(A987,Factura2_0!$N$5:$N$1045,1,0),1)</f>
        <v>1</v>
      </c>
      <c r="R987" s="670">
        <f>IFERROR(VLOOKUP($A987,Boleta2_0!$N$5:$N$1106,1,0),1)</f>
        <v>1</v>
      </c>
      <c r="S987" s="1404">
        <f>IFERROR(VLOOKUP($A987,'Servicios Públicos2_0'!$N$5:$N$405,1,0),1)</f>
        <v>1</v>
      </c>
      <c r="T987" s="670">
        <f>IFERROR(VLOOKUP($A987,NotaCredito2_0!$N$5:$N$256,1,0),1)</f>
        <v>1</v>
      </c>
      <c r="U987" s="670">
        <f>IFERROR(VLOOKUP($A987,NotaDebito2_0!$N$5:$N$253,1,0),1)</f>
        <v>1</v>
      </c>
      <c r="V987" s="670">
        <f>IFERROR(VLOOKUP($A987,General!$C$5:$C$233,1,0),1)</f>
        <v>1</v>
      </c>
      <c r="W987" s="670">
        <f>IFERROR(VLOOKUP($A987,Firma!$H$5:$H$233,1,0),1)</f>
        <v>1</v>
      </c>
      <c r="X987" s="1466" t="s">
        <v>3661</v>
      </c>
      <c r="Y987" s="1477" t="str">
        <f t="shared" si="15"/>
        <v>2958</v>
      </c>
    </row>
    <row r="988" spans="1:25" customFormat="1">
      <c r="A988" s="1445" t="s">
        <v>3663</v>
      </c>
      <c r="B988" s="1426" t="s">
        <v>3664</v>
      </c>
      <c r="C988" s="1425"/>
      <c r="D988" s="1425"/>
      <c r="E988" s="579"/>
      <c r="F988" s="670" t="str">
        <f>IFERROR(VLOOKUP(A988,Factura1_0!$K$5:$K$234,1,0),"1")</f>
        <v>1</v>
      </c>
      <c r="G988" s="670">
        <f>IFERROR(VLOOKUP(A988,Boleta1_0!$K$5:$K$234,1,0),1)</f>
        <v>1</v>
      </c>
      <c r="H988" s="670" t="str">
        <f>IFERROR(VLOOKUP(A988,'Servicios Públicos1_0'!$K$5:$K$233,1,0),1)</f>
        <v>2959</v>
      </c>
      <c r="I988" s="670">
        <f>IFERROR(VLOOKUP(A988,'Nota de Débito1_0'!$K$5:$K$234,1,0),1)</f>
        <v>1</v>
      </c>
      <c r="J988" s="670">
        <f>IFERROR(VLOOKUP(A988,'Nota de Crédito1_0'!$K$5:$K$234,1,0),1)</f>
        <v>1</v>
      </c>
      <c r="K988" s="670">
        <f>IFERROR(VLOOKUP(A988,Retenciones1_0!$K$5:$K$234,1,0),1)</f>
        <v>1</v>
      </c>
      <c r="L988" s="670">
        <f>IFERROR(VLOOKUP(A988,Percepciones1_0!$K$5:$K$234,1,0),1)</f>
        <v>1</v>
      </c>
      <c r="M988" s="670">
        <f>IFERROR(VLOOKUP(A988,Guía1_0!$K$5:$K$235,1,0),1)</f>
        <v>1</v>
      </c>
      <c r="N988" s="670">
        <f>IFERROR(VLOOKUP(A988,'Resumen Diario1_1'!$K$5:$K$233,1,0),1)</f>
        <v>1</v>
      </c>
      <c r="O988" s="670">
        <f>IFERROR(VLOOKUP(A988,'Comunicación de Baja1_0'!$K$5:$K$233,1,0),1)</f>
        <v>1</v>
      </c>
      <c r="P988" s="670">
        <f>IFERROR(VLOOKUP(A988,'Resumen de reversiones1_0'!$K$5:$K$1000,1,0),1)</f>
        <v>1</v>
      </c>
      <c r="Q988" s="1404">
        <f>IFERROR(VLOOKUP(A988,Factura2_0!$N$5:$N$1045,1,0),1)</f>
        <v>1</v>
      </c>
      <c r="R988" s="670">
        <f>IFERROR(VLOOKUP($A988,Boleta2_0!$N$5:$N$1106,1,0),1)</f>
        <v>1</v>
      </c>
      <c r="S988" s="1404">
        <f>IFERROR(VLOOKUP($A988,'Servicios Públicos2_0'!$N$5:$N$405,1,0),1)</f>
        <v>1</v>
      </c>
      <c r="T988" s="670">
        <f>IFERROR(VLOOKUP($A988,NotaCredito2_0!$N$5:$N$256,1,0),1)</f>
        <v>1</v>
      </c>
      <c r="U988" s="670">
        <f>IFERROR(VLOOKUP($A988,NotaDebito2_0!$N$5:$N$253,1,0),1)</f>
        <v>1</v>
      </c>
      <c r="V988" s="670">
        <f>IFERROR(VLOOKUP($A988,General!$C$5:$C$233,1,0),1)</f>
        <v>1</v>
      </c>
      <c r="W988" s="670">
        <f>IFERROR(VLOOKUP($A988,Firma!$H$5:$H$233,1,0),1)</f>
        <v>1</v>
      </c>
      <c r="X988" s="1466" t="s">
        <v>3663</v>
      </c>
      <c r="Y988" s="1477" t="str">
        <f t="shared" si="15"/>
        <v>2959</v>
      </c>
    </row>
    <row r="989" spans="1:25" customFormat="1">
      <c r="A989" s="1445" t="s">
        <v>3665</v>
      </c>
      <c r="B989" s="1426" t="s">
        <v>3660</v>
      </c>
      <c r="C989" s="1425"/>
      <c r="D989" s="1425"/>
      <c r="E989" s="579"/>
      <c r="F989" s="670" t="str">
        <f>IFERROR(VLOOKUP(A989,Factura1_0!$K$5:$K$234,1,0),"1")</f>
        <v>1</v>
      </c>
      <c r="G989" s="670">
        <f>IFERROR(VLOOKUP(A989,Boleta1_0!$K$5:$K$234,1,0),1)</f>
        <v>1</v>
      </c>
      <c r="H989" s="670" t="str">
        <f>IFERROR(VLOOKUP(A989,'Servicios Públicos1_0'!$K$5:$K$233,1,0),1)</f>
        <v>2960</v>
      </c>
      <c r="I989" s="670">
        <f>IFERROR(VLOOKUP(A989,'Nota de Débito1_0'!$K$5:$K$234,1,0),1)</f>
        <v>1</v>
      </c>
      <c r="J989" s="670">
        <f>IFERROR(VLOOKUP(A989,'Nota de Crédito1_0'!$K$5:$K$234,1,0),1)</f>
        <v>1</v>
      </c>
      <c r="K989" s="670">
        <f>IFERROR(VLOOKUP(A989,Retenciones1_0!$K$5:$K$234,1,0),1)</f>
        <v>1</v>
      </c>
      <c r="L989" s="670">
        <f>IFERROR(VLOOKUP(A989,Percepciones1_0!$K$5:$K$234,1,0),1)</f>
        <v>1</v>
      </c>
      <c r="M989" s="670">
        <f>IFERROR(VLOOKUP(A989,Guía1_0!$K$5:$K$235,1,0),1)</f>
        <v>1</v>
      </c>
      <c r="N989" s="670">
        <f>IFERROR(VLOOKUP(A989,'Resumen Diario1_1'!$K$5:$K$233,1,0),1)</f>
        <v>1</v>
      </c>
      <c r="O989" s="670">
        <f>IFERROR(VLOOKUP(A989,'Comunicación de Baja1_0'!$K$5:$K$233,1,0),1)</f>
        <v>1</v>
      </c>
      <c r="P989" s="670">
        <f>IFERROR(VLOOKUP(A989,'Resumen de reversiones1_0'!$K$5:$K$1000,1,0),1)</f>
        <v>1</v>
      </c>
      <c r="Q989" s="1404">
        <f>IFERROR(VLOOKUP(A989,Factura2_0!$N$5:$N$1045,1,0),1)</f>
        <v>1</v>
      </c>
      <c r="R989" s="670">
        <f>IFERROR(VLOOKUP($A989,Boleta2_0!$N$5:$N$1106,1,0),1)</f>
        <v>1</v>
      </c>
      <c r="S989" s="1404">
        <f>IFERROR(VLOOKUP($A989,'Servicios Públicos2_0'!$N$5:$N$405,1,0),1)</f>
        <v>1</v>
      </c>
      <c r="T989" s="670">
        <f>IFERROR(VLOOKUP($A989,NotaCredito2_0!$N$5:$N$256,1,0),1)</f>
        <v>1</v>
      </c>
      <c r="U989" s="670">
        <f>IFERROR(VLOOKUP($A989,NotaDebito2_0!$N$5:$N$253,1,0),1)</f>
        <v>1</v>
      </c>
      <c r="V989" s="670">
        <f>IFERROR(VLOOKUP($A989,General!$C$5:$C$233,1,0),1)</f>
        <v>1</v>
      </c>
      <c r="W989" s="670">
        <f>IFERROR(VLOOKUP($A989,Firma!$H$5:$H$233,1,0),1)</f>
        <v>1</v>
      </c>
      <c r="X989" s="1466" t="s">
        <v>3665</v>
      </c>
      <c r="Y989" s="1477" t="str">
        <f t="shared" si="15"/>
        <v>2960</v>
      </c>
    </row>
    <row r="990" spans="1:25" customFormat="1">
      <c r="A990" s="1445" t="s">
        <v>3666</v>
      </c>
      <c r="B990" s="1426" t="s">
        <v>4315</v>
      </c>
      <c r="C990" s="1425"/>
      <c r="D990" s="1425"/>
      <c r="E990" s="579"/>
      <c r="F990" s="670" t="str">
        <f>IFERROR(VLOOKUP(A990,Factura1_0!$K$5:$K$234,1,0),"1")</f>
        <v>1</v>
      </c>
      <c r="G990" s="670">
        <f>IFERROR(VLOOKUP(A990,Boleta1_0!$K$5:$K$234,1,0),1)</f>
        <v>1</v>
      </c>
      <c r="H990" s="670" t="str">
        <f>IFERROR(VLOOKUP(A990,'Servicios Públicos1_0'!$K$5:$K$233,1,0),1)</f>
        <v>2961</v>
      </c>
      <c r="I990" s="670">
        <f>IFERROR(VLOOKUP(A990,'Nota de Débito1_0'!$K$5:$K$234,1,0),1)</f>
        <v>1</v>
      </c>
      <c r="J990" s="670">
        <f>IFERROR(VLOOKUP(A990,'Nota de Crédito1_0'!$K$5:$K$234,1,0),1)</f>
        <v>1</v>
      </c>
      <c r="K990" s="670">
        <f>IFERROR(VLOOKUP(A990,Retenciones1_0!$K$5:$K$234,1,0),1)</f>
        <v>1</v>
      </c>
      <c r="L990" s="670">
        <f>IFERROR(VLOOKUP(A990,Percepciones1_0!$K$5:$K$234,1,0),1)</f>
        <v>1</v>
      </c>
      <c r="M990" s="670">
        <f>IFERROR(VLOOKUP(A990,Guía1_0!$K$5:$K$235,1,0),1)</f>
        <v>1</v>
      </c>
      <c r="N990" s="670">
        <f>IFERROR(VLOOKUP(A990,'Resumen Diario1_1'!$K$5:$K$233,1,0),1)</f>
        <v>1</v>
      </c>
      <c r="O990" s="670">
        <f>IFERROR(VLOOKUP(A990,'Comunicación de Baja1_0'!$K$5:$K$233,1,0),1)</f>
        <v>1</v>
      </c>
      <c r="P990" s="670">
        <f>IFERROR(VLOOKUP(A990,'Resumen de reversiones1_0'!$K$5:$K$1000,1,0),1)</f>
        <v>1</v>
      </c>
      <c r="Q990" s="1404" t="str">
        <f>IFERROR(VLOOKUP(A990,Factura2_0!$N$5:$N$1045,1,0),1)</f>
        <v>2961</v>
      </c>
      <c r="R990" s="670" t="str">
        <f>IFERROR(VLOOKUP($A990,Boleta2_0!$N$5:$N$1106,1,0),1)</f>
        <v>2961</v>
      </c>
      <c r="S990" s="1404" t="str">
        <f>IFERROR(VLOOKUP($A990,'Servicios Públicos2_0'!$N$5:$N$405,1,0),1)</f>
        <v>2961</v>
      </c>
      <c r="T990" s="670">
        <f>IFERROR(VLOOKUP($A990,NotaCredito2_0!$N$5:$N$256,1,0),1)</f>
        <v>1</v>
      </c>
      <c r="U990" s="670">
        <f>IFERROR(VLOOKUP($A990,NotaDebito2_0!$N$5:$N$253,1,0),1)</f>
        <v>1</v>
      </c>
      <c r="V990" s="670">
        <f>IFERROR(VLOOKUP($A990,General!$C$5:$C$233,1,0),1)</f>
        <v>1</v>
      </c>
      <c r="W990" s="670">
        <f>IFERROR(VLOOKUP($A990,Firma!$H$5:$H$233,1,0),1)</f>
        <v>1</v>
      </c>
      <c r="X990" s="1466" t="s">
        <v>3666</v>
      </c>
      <c r="Y990" s="1477" t="str">
        <f t="shared" si="15"/>
        <v>2961</v>
      </c>
    </row>
    <row r="991" spans="1:25" customFormat="1">
      <c r="A991" s="1445" t="s">
        <v>3667</v>
      </c>
      <c r="B991" s="1426" t="s">
        <v>3668</v>
      </c>
      <c r="C991" s="1425"/>
      <c r="D991" s="1425"/>
      <c r="E991" s="579"/>
      <c r="F991" s="670" t="str">
        <f>IFERROR(VLOOKUP(A991,Factura1_0!$K$5:$K$234,1,0),"1")</f>
        <v>1</v>
      </c>
      <c r="G991" s="670">
        <f>IFERROR(VLOOKUP(A991,Boleta1_0!$K$5:$K$234,1,0),1)</f>
        <v>1</v>
      </c>
      <c r="H991" s="670" t="str">
        <f>IFERROR(VLOOKUP(A991,'Servicios Públicos1_0'!$K$5:$K$233,1,0),1)</f>
        <v>2962</v>
      </c>
      <c r="I991" s="670">
        <f>IFERROR(VLOOKUP(A991,'Nota de Débito1_0'!$K$5:$K$234,1,0),1)</f>
        <v>1</v>
      </c>
      <c r="J991" s="670">
        <f>IFERROR(VLOOKUP(A991,'Nota de Crédito1_0'!$K$5:$K$234,1,0),1)</f>
        <v>1</v>
      </c>
      <c r="K991" s="670">
        <f>IFERROR(VLOOKUP(A991,Retenciones1_0!$K$5:$K$234,1,0),1)</f>
        <v>1</v>
      </c>
      <c r="L991" s="670">
        <f>IFERROR(VLOOKUP(A991,Percepciones1_0!$K$5:$K$234,1,0),1)</f>
        <v>1</v>
      </c>
      <c r="M991" s="670">
        <f>IFERROR(VLOOKUP(A991,Guía1_0!$K$5:$K$235,1,0),1)</f>
        <v>1</v>
      </c>
      <c r="N991" s="670">
        <f>IFERROR(VLOOKUP(A991,'Resumen Diario1_1'!$K$5:$K$233,1,0),1)</f>
        <v>1</v>
      </c>
      <c r="O991" s="670">
        <f>IFERROR(VLOOKUP(A991,'Comunicación de Baja1_0'!$K$5:$K$233,1,0),1)</f>
        <v>1</v>
      </c>
      <c r="P991" s="670">
        <f>IFERROR(VLOOKUP(A991,'Resumen de reversiones1_0'!$K$5:$K$1000,1,0),1)</f>
        <v>1</v>
      </c>
      <c r="Q991" s="1404">
        <f>IFERROR(VLOOKUP(A991,Factura2_0!$N$5:$N$1045,1,0),1)</f>
        <v>1</v>
      </c>
      <c r="R991" s="670">
        <f>IFERROR(VLOOKUP($A991,Boleta2_0!$N$5:$N$1106,1,0),1)</f>
        <v>1</v>
      </c>
      <c r="S991" s="1404">
        <f>IFERROR(VLOOKUP($A991,'Servicios Públicos2_0'!$N$5:$N$405,1,0),1)</f>
        <v>1</v>
      </c>
      <c r="T991" s="670">
        <f>IFERROR(VLOOKUP($A991,NotaCredito2_0!$N$5:$N$256,1,0),1)</f>
        <v>1</v>
      </c>
      <c r="U991" s="670">
        <f>IFERROR(VLOOKUP($A991,NotaDebito2_0!$N$5:$N$253,1,0),1)</f>
        <v>1</v>
      </c>
      <c r="V991" s="670">
        <f>IFERROR(VLOOKUP($A991,General!$C$5:$C$233,1,0),1)</f>
        <v>1</v>
      </c>
      <c r="W991" s="670">
        <f>IFERROR(VLOOKUP($A991,Firma!$H$5:$H$233,1,0),1)</f>
        <v>1</v>
      </c>
      <c r="X991" s="1466" t="s">
        <v>3667</v>
      </c>
      <c r="Y991" s="1477" t="str">
        <f t="shared" si="15"/>
        <v>2962</v>
      </c>
    </row>
    <row r="992" spans="1:25" customFormat="1">
      <c r="A992" s="1445" t="s">
        <v>3669</v>
      </c>
      <c r="B992" s="1426" t="s">
        <v>3664</v>
      </c>
      <c r="C992" s="1425"/>
      <c r="D992" s="1425"/>
      <c r="E992" s="579"/>
      <c r="F992" s="670" t="str">
        <f>IFERROR(VLOOKUP(A992,Factura1_0!$K$5:$K$234,1,0),"1")</f>
        <v>1</v>
      </c>
      <c r="G992" s="670">
        <f>IFERROR(VLOOKUP(A992,Boleta1_0!$K$5:$K$234,1,0),1)</f>
        <v>1</v>
      </c>
      <c r="H992" s="670" t="str">
        <f>IFERROR(VLOOKUP(A992,'Servicios Públicos1_0'!$K$5:$K$233,1,0),1)</f>
        <v>2963</v>
      </c>
      <c r="I992" s="670">
        <f>IFERROR(VLOOKUP(A992,'Nota de Débito1_0'!$K$5:$K$234,1,0),1)</f>
        <v>1</v>
      </c>
      <c r="J992" s="670">
        <f>IFERROR(VLOOKUP(A992,'Nota de Crédito1_0'!$K$5:$K$234,1,0),1)</f>
        <v>1</v>
      </c>
      <c r="K992" s="670">
        <f>IFERROR(VLOOKUP(A992,Retenciones1_0!$K$5:$K$234,1,0),1)</f>
        <v>1</v>
      </c>
      <c r="L992" s="670">
        <f>IFERROR(VLOOKUP(A992,Percepciones1_0!$K$5:$K$234,1,0),1)</f>
        <v>1</v>
      </c>
      <c r="M992" s="670">
        <f>IFERROR(VLOOKUP(A992,Guía1_0!$K$5:$K$235,1,0),1)</f>
        <v>1</v>
      </c>
      <c r="N992" s="670">
        <f>IFERROR(VLOOKUP(A992,'Resumen Diario1_1'!$K$5:$K$233,1,0),1)</f>
        <v>1</v>
      </c>
      <c r="O992" s="670">
        <f>IFERROR(VLOOKUP(A992,'Comunicación de Baja1_0'!$K$5:$K$233,1,0),1)</f>
        <v>1</v>
      </c>
      <c r="P992" s="670">
        <f>IFERROR(VLOOKUP(A992,'Resumen de reversiones1_0'!$K$5:$K$1000,1,0),1)</f>
        <v>1</v>
      </c>
      <c r="Q992" s="1404">
        <f>IFERROR(VLOOKUP(A992,Factura2_0!$N$5:$N$1045,1,0),1)</f>
        <v>1</v>
      </c>
      <c r="R992" s="670">
        <f>IFERROR(VLOOKUP($A992,Boleta2_0!$N$5:$N$1106,1,0),1)</f>
        <v>1</v>
      </c>
      <c r="S992" s="1404">
        <f>IFERROR(VLOOKUP($A992,'Servicios Públicos2_0'!$N$5:$N$405,1,0),1)</f>
        <v>1</v>
      </c>
      <c r="T992" s="670">
        <f>IFERROR(VLOOKUP($A992,NotaCredito2_0!$N$5:$N$256,1,0),1)</f>
        <v>1</v>
      </c>
      <c r="U992" s="670">
        <f>IFERROR(VLOOKUP($A992,NotaDebito2_0!$N$5:$N$253,1,0),1)</f>
        <v>1</v>
      </c>
      <c r="V992" s="670">
        <f>IFERROR(VLOOKUP($A992,General!$C$5:$C$233,1,0),1)</f>
        <v>1</v>
      </c>
      <c r="W992" s="670">
        <f>IFERROR(VLOOKUP($A992,Firma!$H$5:$H$233,1,0),1)</f>
        <v>1</v>
      </c>
      <c r="X992" s="1466" t="s">
        <v>3669</v>
      </c>
      <c r="Y992" s="1477" t="str">
        <f t="shared" si="15"/>
        <v>2963</v>
      </c>
    </row>
    <row r="993" spans="1:25" customFormat="1">
      <c r="A993" s="1445" t="s">
        <v>3670</v>
      </c>
      <c r="B993" s="1426" t="s">
        <v>4316</v>
      </c>
      <c r="C993" s="1425"/>
      <c r="D993" s="1425"/>
      <c r="E993" s="579"/>
      <c r="F993" s="670" t="str">
        <f>IFERROR(VLOOKUP(A993,Factura1_0!$K$5:$K$234,1,0),"1")</f>
        <v>1</v>
      </c>
      <c r="G993" s="670">
        <f>IFERROR(VLOOKUP(A993,Boleta1_0!$K$5:$K$234,1,0),1)</f>
        <v>1</v>
      </c>
      <c r="H993" s="670" t="str">
        <f>IFERROR(VLOOKUP(A993,'Servicios Públicos1_0'!$K$5:$K$233,1,0),1)</f>
        <v>2964</v>
      </c>
      <c r="I993" s="670">
        <f>IFERROR(VLOOKUP(A993,'Nota de Débito1_0'!$K$5:$K$234,1,0),1)</f>
        <v>1</v>
      </c>
      <c r="J993" s="670">
        <f>IFERROR(VLOOKUP(A993,'Nota de Crédito1_0'!$K$5:$K$234,1,0),1)</f>
        <v>1</v>
      </c>
      <c r="K993" s="670">
        <f>IFERROR(VLOOKUP(A993,Retenciones1_0!$K$5:$K$234,1,0),1)</f>
        <v>1</v>
      </c>
      <c r="L993" s="670">
        <f>IFERROR(VLOOKUP(A993,Percepciones1_0!$K$5:$K$234,1,0),1)</f>
        <v>1</v>
      </c>
      <c r="M993" s="670">
        <f>IFERROR(VLOOKUP(A993,Guía1_0!$K$5:$K$235,1,0),1)</f>
        <v>1</v>
      </c>
      <c r="N993" s="670">
        <f>IFERROR(VLOOKUP(A993,'Resumen Diario1_1'!$K$5:$K$233,1,0),1)</f>
        <v>1</v>
      </c>
      <c r="O993" s="670">
        <f>IFERROR(VLOOKUP(A993,'Comunicación de Baja1_0'!$K$5:$K$233,1,0),1)</f>
        <v>1</v>
      </c>
      <c r="P993" s="670">
        <f>IFERROR(VLOOKUP(A993,'Resumen de reversiones1_0'!$K$5:$K$1000,1,0),1)</f>
        <v>1</v>
      </c>
      <c r="Q993" s="1404" t="str">
        <f>IFERROR(VLOOKUP(A993,Factura2_0!$N$5:$N$1045,1,0),1)</f>
        <v>2964</v>
      </c>
      <c r="R993" s="670" t="str">
        <f>IFERROR(VLOOKUP($A993,Boleta2_0!$N$5:$N$1106,1,0),1)</f>
        <v>2964</v>
      </c>
      <c r="S993" s="1404" t="str">
        <f>IFERROR(VLOOKUP($A993,'Servicios Públicos2_0'!$N$5:$N$405,1,0),1)</f>
        <v>2964</v>
      </c>
      <c r="T993" s="670">
        <f>IFERROR(VLOOKUP($A993,NotaCredito2_0!$N$5:$N$256,1,0),1)</f>
        <v>1</v>
      </c>
      <c r="U993" s="670">
        <f>IFERROR(VLOOKUP($A993,NotaDebito2_0!$N$5:$N$253,1,0),1)</f>
        <v>1</v>
      </c>
      <c r="V993" s="670">
        <f>IFERROR(VLOOKUP($A993,General!$C$5:$C$233,1,0),1)</f>
        <v>1</v>
      </c>
      <c r="W993" s="670">
        <f>IFERROR(VLOOKUP($A993,Firma!$H$5:$H$233,1,0),1)</f>
        <v>1</v>
      </c>
      <c r="X993" s="1466" t="s">
        <v>3670</v>
      </c>
      <c r="Y993" s="1477" t="str">
        <f t="shared" si="15"/>
        <v>2964</v>
      </c>
    </row>
    <row r="994" spans="1:25" customFormat="1">
      <c r="A994" s="1445" t="s">
        <v>3671</v>
      </c>
      <c r="B994" s="1426" t="s">
        <v>3672</v>
      </c>
      <c r="C994" s="1425"/>
      <c r="D994" s="1425"/>
      <c r="E994" s="579"/>
      <c r="F994" s="670" t="str">
        <f>IFERROR(VLOOKUP(A994,Factura1_0!$K$5:$K$234,1,0),"1")</f>
        <v>1</v>
      </c>
      <c r="G994" s="670">
        <f>IFERROR(VLOOKUP(A994,Boleta1_0!$K$5:$K$234,1,0),1)</f>
        <v>1</v>
      </c>
      <c r="H994" s="670" t="str">
        <f>IFERROR(VLOOKUP(A994,'Servicios Públicos1_0'!$K$5:$K$233,1,0),1)</f>
        <v>2965</v>
      </c>
      <c r="I994" s="670">
        <f>IFERROR(VLOOKUP(A994,'Nota de Débito1_0'!$K$5:$K$234,1,0),1)</f>
        <v>1</v>
      </c>
      <c r="J994" s="670">
        <f>IFERROR(VLOOKUP(A994,'Nota de Crédito1_0'!$K$5:$K$234,1,0),1)</f>
        <v>1</v>
      </c>
      <c r="K994" s="670">
        <f>IFERROR(VLOOKUP(A994,Retenciones1_0!$K$5:$K$234,1,0),1)</f>
        <v>1</v>
      </c>
      <c r="L994" s="670">
        <f>IFERROR(VLOOKUP(A994,Percepciones1_0!$K$5:$K$234,1,0),1)</f>
        <v>1</v>
      </c>
      <c r="M994" s="670">
        <f>IFERROR(VLOOKUP(A994,Guía1_0!$K$5:$K$235,1,0),1)</f>
        <v>1</v>
      </c>
      <c r="N994" s="670">
        <f>IFERROR(VLOOKUP(A994,'Resumen Diario1_1'!$K$5:$K$233,1,0),1)</f>
        <v>1</v>
      </c>
      <c r="O994" s="670">
        <f>IFERROR(VLOOKUP(A994,'Comunicación de Baja1_0'!$K$5:$K$233,1,0),1)</f>
        <v>1</v>
      </c>
      <c r="P994" s="670">
        <f>IFERROR(VLOOKUP(A994,'Resumen de reversiones1_0'!$K$5:$K$1000,1,0),1)</f>
        <v>1</v>
      </c>
      <c r="Q994" s="1404">
        <f>IFERROR(VLOOKUP(A994,Factura2_0!$N$5:$N$1045,1,0),1)</f>
        <v>1</v>
      </c>
      <c r="R994" s="670">
        <f>IFERROR(VLOOKUP($A994,Boleta2_0!$N$5:$N$1106,1,0),1)</f>
        <v>1</v>
      </c>
      <c r="S994" s="1404">
        <f>IFERROR(VLOOKUP($A994,'Servicios Públicos2_0'!$N$5:$N$405,1,0),1)</f>
        <v>1</v>
      </c>
      <c r="T994" s="670">
        <f>IFERROR(VLOOKUP($A994,NotaCredito2_0!$N$5:$N$256,1,0),1)</f>
        <v>1</v>
      </c>
      <c r="U994" s="670">
        <f>IFERROR(VLOOKUP($A994,NotaDebito2_0!$N$5:$N$253,1,0),1)</f>
        <v>1</v>
      </c>
      <c r="V994" s="670">
        <f>IFERROR(VLOOKUP($A994,General!$C$5:$C$233,1,0),1)</f>
        <v>1</v>
      </c>
      <c r="W994" s="670">
        <f>IFERROR(VLOOKUP($A994,Firma!$H$5:$H$233,1,0),1)</f>
        <v>1</v>
      </c>
      <c r="X994" s="1466" t="s">
        <v>3671</v>
      </c>
      <c r="Y994" s="1477" t="str">
        <f t="shared" si="15"/>
        <v>2965</v>
      </c>
    </row>
    <row r="995" spans="1:25" customFormat="1">
      <c r="A995" s="1445" t="s">
        <v>3673</v>
      </c>
      <c r="B995" s="1426" t="s">
        <v>3674</v>
      </c>
      <c r="C995" s="1425"/>
      <c r="D995" s="1425"/>
      <c r="E995" s="579"/>
      <c r="F995" s="670" t="str">
        <f>IFERROR(VLOOKUP(A995,Factura1_0!$K$5:$K$234,1,0),"1")</f>
        <v>1</v>
      </c>
      <c r="G995" s="670">
        <f>IFERROR(VLOOKUP(A995,Boleta1_0!$K$5:$K$234,1,0),1)</f>
        <v>1</v>
      </c>
      <c r="H995" s="670" t="str">
        <f>IFERROR(VLOOKUP(A995,'Servicios Públicos1_0'!$K$5:$K$233,1,0),1)</f>
        <v>2966</v>
      </c>
      <c r="I995" s="670">
        <f>IFERROR(VLOOKUP(A995,'Nota de Débito1_0'!$K$5:$K$234,1,0),1)</f>
        <v>1</v>
      </c>
      <c r="J995" s="670">
        <f>IFERROR(VLOOKUP(A995,'Nota de Crédito1_0'!$K$5:$K$234,1,0),1)</f>
        <v>1</v>
      </c>
      <c r="K995" s="670">
        <f>IFERROR(VLOOKUP(A995,Retenciones1_0!$K$5:$K$234,1,0),1)</f>
        <v>1</v>
      </c>
      <c r="L995" s="670">
        <f>IFERROR(VLOOKUP(A995,Percepciones1_0!$K$5:$K$234,1,0),1)</f>
        <v>1</v>
      </c>
      <c r="M995" s="670">
        <f>IFERROR(VLOOKUP(A995,Guía1_0!$K$5:$K$235,1,0),1)</f>
        <v>1</v>
      </c>
      <c r="N995" s="670">
        <f>IFERROR(VLOOKUP(A995,'Resumen Diario1_1'!$K$5:$K$233,1,0),1)</f>
        <v>1</v>
      </c>
      <c r="O995" s="670">
        <f>IFERROR(VLOOKUP(A995,'Comunicación de Baja1_0'!$K$5:$K$233,1,0),1)</f>
        <v>1</v>
      </c>
      <c r="P995" s="670">
        <f>IFERROR(VLOOKUP(A995,'Resumen de reversiones1_0'!$K$5:$K$1000,1,0),1)</f>
        <v>1</v>
      </c>
      <c r="Q995" s="1404">
        <f>IFERROR(VLOOKUP(A995,Factura2_0!$N$5:$N$1045,1,0),1)</f>
        <v>1</v>
      </c>
      <c r="R995" s="670">
        <f>IFERROR(VLOOKUP($A995,Boleta2_0!$N$5:$N$1106,1,0),1)</f>
        <v>1</v>
      </c>
      <c r="S995" s="1404">
        <f>IFERROR(VLOOKUP($A995,'Servicios Públicos2_0'!$N$5:$N$405,1,0),1)</f>
        <v>1</v>
      </c>
      <c r="T995" s="670">
        <f>IFERROR(VLOOKUP($A995,NotaCredito2_0!$N$5:$N$256,1,0),1)</f>
        <v>1</v>
      </c>
      <c r="U995" s="670">
        <f>IFERROR(VLOOKUP($A995,NotaDebito2_0!$N$5:$N$253,1,0),1)</f>
        <v>1</v>
      </c>
      <c r="V995" s="670">
        <f>IFERROR(VLOOKUP($A995,General!$C$5:$C$233,1,0),1)</f>
        <v>1</v>
      </c>
      <c r="W995" s="670">
        <f>IFERROR(VLOOKUP($A995,Firma!$H$5:$H$233,1,0),1)</f>
        <v>1</v>
      </c>
      <c r="X995" s="1466" t="s">
        <v>3673</v>
      </c>
      <c r="Y995" s="1477" t="str">
        <f t="shared" si="15"/>
        <v>2966</v>
      </c>
    </row>
    <row r="996" spans="1:25" customFormat="1">
      <c r="A996" s="1445" t="s">
        <v>3675</v>
      </c>
      <c r="B996" s="1426" t="s">
        <v>3676</v>
      </c>
      <c r="C996" s="1425"/>
      <c r="D996" s="1425"/>
      <c r="E996" s="579"/>
      <c r="F996" s="670" t="str">
        <f>IFERROR(VLOOKUP(A996,Factura1_0!$K$5:$K$234,1,0),"1")</f>
        <v>1</v>
      </c>
      <c r="G996" s="670">
        <f>IFERROR(VLOOKUP(A996,Boleta1_0!$K$5:$K$234,1,0),1)</f>
        <v>1</v>
      </c>
      <c r="H996" s="670" t="str">
        <f>IFERROR(VLOOKUP(A996,'Servicios Públicos1_0'!$K$5:$K$233,1,0),1)</f>
        <v>2967</v>
      </c>
      <c r="I996" s="670">
        <f>IFERROR(VLOOKUP(A996,'Nota de Débito1_0'!$K$5:$K$234,1,0),1)</f>
        <v>1</v>
      </c>
      <c r="J996" s="670">
        <f>IFERROR(VLOOKUP(A996,'Nota de Crédito1_0'!$K$5:$K$234,1,0),1)</f>
        <v>1</v>
      </c>
      <c r="K996" s="670">
        <f>IFERROR(VLOOKUP(A996,Retenciones1_0!$K$5:$K$234,1,0),1)</f>
        <v>1</v>
      </c>
      <c r="L996" s="670">
        <f>IFERROR(VLOOKUP(A996,Percepciones1_0!$K$5:$K$234,1,0),1)</f>
        <v>1</v>
      </c>
      <c r="M996" s="670">
        <f>IFERROR(VLOOKUP(A996,Guía1_0!$K$5:$K$235,1,0),1)</f>
        <v>1</v>
      </c>
      <c r="N996" s="670">
        <f>IFERROR(VLOOKUP(A996,'Resumen Diario1_1'!$K$5:$K$233,1,0),1)</f>
        <v>1</v>
      </c>
      <c r="O996" s="670">
        <f>IFERROR(VLOOKUP(A996,'Comunicación de Baja1_0'!$K$5:$K$233,1,0),1)</f>
        <v>1</v>
      </c>
      <c r="P996" s="670">
        <f>IFERROR(VLOOKUP(A996,'Resumen de reversiones1_0'!$K$5:$K$1000,1,0),1)</f>
        <v>1</v>
      </c>
      <c r="Q996" s="1404">
        <f>IFERROR(VLOOKUP(A996,Factura2_0!$N$5:$N$1045,1,0),1)</f>
        <v>1</v>
      </c>
      <c r="R996" s="670">
        <f>IFERROR(VLOOKUP($A996,Boleta2_0!$N$5:$N$1106,1,0),1)</f>
        <v>1</v>
      </c>
      <c r="S996" s="1404">
        <f>IFERROR(VLOOKUP($A996,'Servicios Públicos2_0'!$N$5:$N$405,1,0),1)</f>
        <v>1</v>
      </c>
      <c r="T996" s="670">
        <f>IFERROR(VLOOKUP($A996,NotaCredito2_0!$N$5:$N$256,1,0),1)</f>
        <v>1</v>
      </c>
      <c r="U996" s="670">
        <f>IFERROR(VLOOKUP($A996,NotaDebito2_0!$N$5:$N$253,1,0),1)</f>
        <v>1</v>
      </c>
      <c r="V996" s="670">
        <f>IFERROR(VLOOKUP($A996,General!$C$5:$C$233,1,0),1)</f>
        <v>1</v>
      </c>
      <c r="W996" s="670">
        <f>IFERROR(VLOOKUP($A996,Firma!$H$5:$H$233,1,0),1)</f>
        <v>1</v>
      </c>
      <c r="X996" s="1466" t="s">
        <v>3675</v>
      </c>
      <c r="Y996" s="1477" t="str">
        <f t="shared" si="15"/>
        <v>2967</v>
      </c>
    </row>
    <row r="997" spans="1:25" customFormat="1">
      <c r="A997" s="1445" t="s">
        <v>3677</v>
      </c>
      <c r="B997" s="1426" t="s">
        <v>3678</v>
      </c>
      <c r="C997" s="1425"/>
      <c r="D997" s="1425"/>
      <c r="E997" s="579"/>
      <c r="F997" s="670" t="str">
        <f>IFERROR(VLOOKUP(A997,Factura1_0!$K$5:$K$234,1,0),"1")</f>
        <v>1</v>
      </c>
      <c r="G997" s="670">
        <f>IFERROR(VLOOKUP(A997,Boleta1_0!$K$5:$K$234,1,0),1)</f>
        <v>1</v>
      </c>
      <c r="H997" s="670" t="str">
        <f>IFERROR(VLOOKUP(A997,'Servicios Públicos1_0'!$K$5:$K$233,1,0),1)</f>
        <v>2968</v>
      </c>
      <c r="I997" s="670">
        <f>IFERROR(VLOOKUP(A997,'Nota de Débito1_0'!$K$5:$K$234,1,0),1)</f>
        <v>1</v>
      </c>
      <c r="J997" s="670">
        <f>IFERROR(VLOOKUP(A997,'Nota de Crédito1_0'!$K$5:$K$234,1,0),1)</f>
        <v>1</v>
      </c>
      <c r="K997" s="670">
        <f>IFERROR(VLOOKUP(A997,Retenciones1_0!$K$5:$K$234,1,0),1)</f>
        <v>1</v>
      </c>
      <c r="L997" s="670">
        <f>IFERROR(VLOOKUP(A997,Percepciones1_0!$K$5:$K$234,1,0),1)</f>
        <v>1</v>
      </c>
      <c r="M997" s="670">
        <f>IFERROR(VLOOKUP(A997,Guía1_0!$K$5:$K$235,1,0),1)</f>
        <v>1</v>
      </c>
      <c r="N997" s="670">
        <f>IFERROR(VLOOKUP(A997,'Resumen Diario1_1'!$K$5:$K$233,1,0),1)</f>
        <v>1</v>
      </c>
      <c r="O997" s="670">
        <f>IFERROR(VLOOKUP(A997,'Comunicación de Baja1_0'!$K$5:$K$233,1,0),1)</f>
        <v>1</v>
      </c>
      <c r="P997" s="670">
        <f>IFERROR(VLOOKUP(A997,'Resumen de reversiones1_0'!$K$5:$K$1000,1,0),1)</f>
        <v>1</v>
      </c>
      <c r="Q997" s="1404" t="str">
        <f>IFERROR(VLOOKUP(A997,Factura2_0!$N$5:$N$1045,1,0),1)</f>
        <v>2968</v>
      </c>
      <c r="R997" s="670" t="str">
        <f>IFERROR(VLOOKUP($A997,Boleta2_0!$N$5:$N$1106,1,0),1)</f>
        <v>2968</v>
      </c>
      <c r="S997" s="1404" t="str">
        <f>IFERROR(VLOOKUP($A997,'Servicios Públicos2_0'!$N$5:$N$405,1,0),1)</f>
        <v>2968</v>
      </c>
      <c r="T997" s="670">
        <f>IFERROR(VLOOKUP($A997,NotaCredito2_0!$N$5:$N$256,1,0),1)</f>
        <v>1</v>
      </c>
      <c r="U997" s="670">
        <f>IFERROR(VLOOKUP($A997,NotaDebito2_0!$N$5:$N$253,1,0),1)</f>
        <v>1</v>
      </c>
      <c r="V997" s="670">
        <f>IFERROR(VLOOKUP($A997,General!$C$5:$C$233,1,0),1)</f>
        <v>1</v>
      </c>
      <c r="W997" s="670">
        <f>IFERROR(VLOOKUP($A997,Firma!$H$5:$H$233,1,0),1)</f>
        <v>1</v>
      </c>
      <c r="X997" s="1466" t="s">
        <v>3677</v>
      </c>
      <c r="Y997" s="1477" t="str">
        <f t="shared" si="15"/>
        <v>2968</v>
      </c>
    </row>
    <row r="998" spans="1:25" customFormat="1">
      <c r="A998" s="1445" t="s">
        <v>3679</v>
      </c>
      <c r="B998" s="1426" t="s">
        <v>3676</v>
      </c>
      <c r="C998" s="1425"/>
      <c r="D998" s="1425"/>
      <c r="E998" s="579"/>
      <c r="F998" s="670" t="str">
        <f>IFERROR(VLOOKUP(A998,Factura1_0!$K$5:$K$234,1,0),"1")</f>
        <v>1</v>
      </c>
      <c r="G998" s="670">
        <f>IFERROR(VLOOKUP(A998,Boleta1_0!$K$5:$K$234,1,0),1)</f>
        <v>1</v>
      </c>
      <c r="H998" s="670" t="str">
        <f>IFERROR(VLOOKUP(A998,'Servicios Públicos1_0'!$K$5:$K$233,1,0),1)</f>
        <v>2969</v>
      </c>
      <c r="I998" s="670">
        <f>IFERROR(VLOOKUP(A998,'Nota de Débito1_0'!$K$5:$K$234,1,0),1)</f>
        <v>1</v>
      </c>
      <c r="J998" s="670">
        <f>IFERROR(VLOOKUP(A998,'Nota de Crédito1_0'!$K$5:$K$234,1,0),1)</f>
        <v>1</v>
      </c>
      <c r="K998" s="670">
        <f>IFERROR(VLOOKUP(A998,Retenciones1_0!$K$5:$K$234,1,0),1)</f>
        <v>1</v>
      </c>
      <c r="L998" s="670">
        <f>IFERROR(VLOOKUP(A998,Percepciones1_0!$K$5:$K$234,1,0),1)</f>
        <v>1</v>
      </c>
      <c r="M998" s="670">
        <f>IFERROR(VLOOKUP(A998,Guía1_0!$K$5:$K$235,1,0),1)</f>
        <v>1</v>
      </c>
      <c r="N998" s="670">
        <f>IFERROR(VLOOKUP(A998,'Resumen Diario1_1'!$K$5:$K$233,1,0),1)</f>
        <v>1</v>
      </c>
      <c r="O998" s="670">
        <f>IFERROR(VLOOKUP(A998,'Comunicación de Baja1_0'!$K$5:$K$233,1,0),1)</f>
        <v>1</v>
      </c>
      <c r="P998" s="670">
        <f>IFERROR(VLOOKUP(A998,'Resumen de reversiones1_0'!$K$5:$K$1000,1,0),1)</f>
        <v>1</v>
      </c>
      <c r="Q998" s="1404">
        <f>IFERROR(VLOOKUP(A998,Factura2_0!$N$5:$N$1045,1,0),1)</f>
        <v>1</v>
      </c>
      <c r="R998" s="670">
        <f>IFERROR(VLOOKUP($A998,Boleta2_0!$N$5:$N$1106,1,0),1)</f>
        <v>1</v>
      </c>
      <c r="S998" s="1404">
        <f>IFERROR(VLOOKUP($A998,'Servicios Públicos2_0'!$N$5:$N$405,1,0),1)</f>
        <v>1</v>
      </c>
      <c r="T998" s="670">
        <f>IFERROR(VLOOKUP($A998,NotaCredito2_0!$N$5:$N$256,1,0),1)</f>
        <v>1</v>
      </c>
      <c r="U998" s="670">
        <f>IFERROR(VLOOKUP($A998,NotaDebito2_0!$N$5:$N$253,1,0),1)</f>
        <v>1</v>
      </c>
      <c r="V998" s="670">
        <f>IFERROR(VLOOKUP($A998,General!$C$5:$C$233,1,0),1)</f>
        <v>1</v>
      </c>
      <c r="W998" s="670">
        <f>IFERROR(VLOOKUP($A998,Firma!$H$5:$H$233,1,0),1)</f>
        <v>1</v>
      </c>
      <c r="X998" s="1466" t="s">
        <v>3679</v>
      </c>
      <c r="Y998" s="1477" t="str">
        <f t="shared" si="15"/>
        <v>2969</v>
      </c>
    </row>
    <row r="999" spans="1:25" customFormat="1">
      <c r="A999" s="1445" t="s">
        <v>3705</v>
      </c>
      <c r="B999" s="1426" t="s">
        <v>3689</v>
      </c>
      <c r="C999" s="1425"/>
      <c r="D999" s="1425"/>
      <c r="E999" s="579"/>
      <c r="F999" s="670" t="str">
        <f>IFERROR(VLOOKUP(A999,Factura1_0!$K$5:$K$234,1,0),"1")</f>
        <v>1</v>
      </c>
      <c r="G999" s="670">
        <f>IFERROR(VLOOKUP(A999,Boleta1_0!$K$5:$K$234,1,0),1)</f>
        <v>1</v>
      </c>
      <c r="H999" s="670">
        <f>IFERROR(VLOOKUP(A999,'Servicios Públicos1_0'!$K$5:$K$233,1,0),1)</f>
        <v>1</v>
      </c>
      <c r="I999" s="670">
        <f>IFERROR(VLOOKUP(A999,'Nota de Débito1_0'!$K$5:$K$234,1,0),1)</f>
        <v>1</v>
      </c>
      <c r="J999" s="670">
        <f>IFERROR(VLOOKUP(A999,'Nota de Crédito1_0'!$K$5:$K$234,1,0),1)</f>
        <v>1</v>
      </c>
      <c r="K999" s="670">
        <f>IFERROR(VLOOKUP(A999,Retenciones1_0!$K$5:$K$234,1,0),1)</f>
        <v>1</v>
      </c>
      <c r="L999" s="670">
        <f>IFERROR(VLOOKUP(A999,Percepciones1_0!$K$5:$K$234,1,0),1)</f>
        <v>1</v>
      </c>
      <c r="M999" s="670">
        <f>IFERROR(VLOOKUP(A999,Guía1_0!$K$5:$K$235,1,0),1)</f>
        <v>1</v>
      </c>
      <c r="N999" s="670">
        <f>IFERROR(VLOOKUP(A999,'Resumen Diario1_1'!$K$5:$K$233,1,0),1)</f>
        <v>1</v>
      </c>
      <c r="O999" s="670">
        <f>IFERROR(VLOOKUP(A999,'Comunicación de Baja1_0'!$K$5:$K$233,1,0),1)</f>
        <v>1</v>
      </c>
      <c r="P999" s="670">
        <f>IFERROR(VLOOKUP(A999,'Resumen de reversiones1_0'!$K$5:$K$1000,1,0),1)</f>
        <v>1</v>
      </c>
      <c r="Q999" s="1404">
        <f>IFERROR(VLOOKUP(A999,Factura2_0!$N$5:$N$1045,1,0),1)</f>
        <v>1</v>
      </c>
      <c r="R999" s="670">
        <f>IFERROR(VLOOKUP($A999,Boleta2_0!$N$5:$N$1106,1,0),1)</f>
        <v>1</v>
      </c>
      <c r="S999" s="1404">
        <f>IFERROR(VLOOKUP($A999,'Servicios Públicos2_0'!$N$5:$N$405,1,0),1)</f>
        <v>1</v>
      </c>
      <c r="T999" s="670">
        <f>IFERROR(VLOOKUP($A999,NotaCredito2_0!$N$5:$N$256,1,0),1)</f>
        <v>1</v>
      </c>
      <c r="U999" s="670">
        <f>IFERROR(VLOOKUP($A999,NotaDebito2_0!$N$5:$N$253,1,0),1)</f>
        <v>1</v>
      </c>
      <c r="V999" s="670">
        <f>IFERROR(VLOOKUP($A999,General!$C$5:$C$233,1,0),1)</f>
        <v>1</v>
      </c>
      <c r="W999" s="670">
        <f>IFERROR(VLOOKUP($A999,Firma!$H$5:$H$233,1,0),1)</f>
        <v>1</v>
      </c>
      <c r="X999" s="1466" t="s">
        <v>3705</v>
      </c>
      <c r="Y999" s="1477" t="str">
        <f t="shared" si="15"/>
        <v/>
      </c>
    </row>
    <row r="1000" spans="1:25" customFormat="1">
      <c r="A1000" s="1445" t="s">
        <v>3706</v>
      </c>
      <c r="B1000" s="1426" t="s">
        <v>3690</v>
      </c>
      <c r="C1000" s="1425"/>
      <c r="D1000" s="1425"/>
      <c r="E1000" s="579"/>
      <c r="F1000" s="670" t="str">
        <f>IFERROR(VLOOKUP(A1000,Factura1_0!$K$5:$K$234,1,0),"1")</f>
        <v>1</v>
      </c>
      <c r="G1000" s="670">
        <f>IFERROR(VLOOKUP(A1000,Boleta1_0!$K$5:$K$234,1,0),1)</f>
        <v>1</v>
      </c>
      <c r="H1000" s="670">
        <f>IFERROR(VLOOKUP(A1000,'Servicios Públicos1_0'!$K$5:$K$233,1,0),1)</f>
        <v>1</v>
      </c>
      <c r="I1000" s="670">
        <f>IFERROR(VLOOKUP(A1000,'Nota de Débito1_0'!$K$5:$K$234,1,0),1)</f>
        <v>1</v>
      </c>
      <c r="J1000" s="670">
        <f>IFERROR(VLOOKUP(A1000,'Nota de Crédito1_0'!$K$5:$K$234,1,0),1)</f>
        <v>1</v>
      </c>
      <c r="K1000" s="670">
        <f>IFERROR(VLOOKUP(A1000,Retenciones1_0!$K$5:$K$234,1,0),1)</f>
        <v>1</v>
      </c>
      <c r="L1000" s="670">
        <f>IFERROR(VLOOKUP(A1000,Percepciones1_0!$K$5:$K$234,1,0),1)</f>
        <v>1</v>
      </c>
      <c r="M1000" s="670">
        <f>IFERROR(VLOOKUP(A1000,Guía1_0!$K$5:$K$235,1,0),1)</f>
        <v>1</v>
      </c>
      <c r="N1000" s="670">
        <f>IFERROR(VLOOKUP(A1000,'Resumen Diario1_1'!$K$5:$K$233,1,0),1)</f>
        <v>1</v>
      </c>
      <c r="O1000" s="670">
        <f>IFERROR(VLOOKUP(A1000,'Comunicación de Baja1_0'!$K$5:$K$233,1,0),1)</f>
        <v>1</v>
      </c>
      <c r="P1000" s="670">
        <f>IFERROR(VLOOKUP(A1000,'Resumen de reversiones1_0'!$K$5:$K$1000,1,0),1)</f>
        <v>1</v>
      </c>
      <c r="Q1000" s="1404">
        <f>IFERROR(VLOOKUP(A1000,Factura2_0!$N$5:$N$1045,1,0),1)</f>
        <v>1</v>
      </c>
      <c r="R1000" s="670">
        <f>IFERROR(VLOOKUP($A1000,Boleta2_0!$N$5:$N$1106,1,0),1)</f>
        <v>1</v>
      </c>
      <c r="S1000" s="1404">
        <f>IFERROR(VLOOKUP($A1000,'Servicios Públicos2_0'!$N$5:$N$405,1,0),1)</f>
        <v>1</v>
      </c>
      <c r="T1000" s="670">
        <f>IFERROR(VLOOKUP($A1000,NotaCredito2_0!$N$5:$N$256,1,0),1)</f>
        <v>1</v>
      </c>
      <c r="U1000" s="670">
        <f>IFERROR(VLOOKUP($A1000,NotaDebito2_0!$N$5:$N$253,1,0),1)</f>
        <v>1</v>
      </c>
      <c r="V1000" s="670">
        <f>IFERROR(VLOOKUP($A1000,General!$C$5:$C$233,1,0),1)</f>
        <v>1</v>
      </c>
      <c r="W1000" s="670">
        <f>IFERROR(VLOOKUP($A1000,Firma!$H$5:$H$233,1,0),1)</f>
        <v>1</v>
      </c>
      <c r="X1000" s="1466" t="s">
        <v>3706</v>
      </c>
      <c r="Y1000" s="1477" t="str">
        <f t="shared" si="15"/>
        <v/>
      </c>
    </row>
    <row r="1001" spans="1:25" customFormat="1">
      <c r="A1001" s="1445" t="s">
        <v>3707</v>
      </c>
      <c r="B1001" s="1426" t="s">
        <v>3691</v>
      </c>
      <c r="C1001" s="1425"/>
      <c r="D1001" s="1425"/>
      <c r="E1001" s="579"/>
      <c r="F1001" s="670" t="str">
        <f>IFERROR(VLOOKUP(A1001,Factura1_0!$K$5:$K$234,1,0),"1")</f>
        <v>1</v>
      </c>
      <c r="G1001" s="670">
        <f>IFERROR(VLOOKUP(A1001,Boleta1_0!$K$5:$K$234,1,0),1)</f>
        <v>1</v>
      </c>
      <c r="H1001" s="670">
        <f>IFERROR(VLOOKUP(A1001,'Servicios Públicos1_0'!$K$5:$K$233,1,0),1)</f>
        <v>1</v>
      </c>
      <c r="I1001" s="670">
        <f>IFERROR(VLOOKUP(A1001,'Nota de Débito1_0'!$K$5:$K$234,1,0),1)</f>
        <v>1</v>
      </c>
      <c r="J1001" s="670">
        <f>IFERROR(VLOOKUP(A1001,'Nota de Crédito1_0'!$K$5:$K$234,1,0),1)</f>
        <v>1</v>
      </c>
      <c r="K1001" s="670">
        <f>IFERROR(VLOOKUP(A1001,Retenciones1_0!$K$5:$K$234,1,0),1)</f>
        <v>1</v>
      </c>
      <c r="L1001" s="670">
        <f>IFERROR(VLOOKUP(A1001,Percepciones1_0!$K$5:$K$234,1,0),1)</f>
        <v>1</v>
      </c>
      <c r="M1001" s="670">
        <f>IFERROR(VLOOKUP(A1001,Guía1_0!$K$5:$K$235,1,0),1)</f>
        <v>1</v>
      </c>
      <c r="N1001" s="670">
        <f>IFERROR(VLOOKUP(A1001,'Resumen Diario1_1'!$K$5:$K$233,1,0),1)</f>
        <v>1</v>
      </c>
      <c r="O1001" s="670">
        <f>IFERROR(VLOOKUP(A1001,'Comunicación de Baja1_0'!$K$5:$K$233,1,0),1)</f>
        <v>1</v>
      </c>
      <c r="P1001" s="670">
        <f>IFERROR(VLOOKUP(A1001,'Resumen de reversiones1_0'!$K$5:$K$1000,1,0),1)</f>
        <v>1</v>
      </c>
      <c r="Q1001" s="1404">
        <f>IFERROR(VLOOKUP(A1001,Factura2_0!$N$5:$N$1045,1,0),1)</f>
        <v>1</v>
      </c>
      <c r="R1001" s="670">
        <f>IFERROR(VLOOKUP($A1001,Boleta2_0!$N$5:$N$1106,1,0),1)</f>
        <v>1</v>
      </c>
      <c r="S1001" s="1404">
        <f>IFERROR(VLOOKUP($A1001,'Servicios Públicos2_0'!$N$5:$N$405,1,0),1)</f>
        <v>1</v>
      </c>
      <c r="T1001" s="670">
        <f>IFERROR(VLOOKUP($A1001,NotaCredito2_0!$N$5:$N$256,1,0),1)</f>
        <v>1</v>
      </c>
      <c r="U1001" s="670">
        <f>IFERROR(VLOOKUP($A1001,NotaDebito2_0!$N$5:$N$253,1,0),1)</f>
        <v>1</v>
      </c>
      <c r="V1001" s="670">
        <f>IFERROR(VLOOKUP($A1001,General!$C$5:$C$233,1,0),1)</f>
        <v>1</v>
      </c>
      <c r="W1001" s="670">
        <f>IFERROR(VLOOKUP($A1001,Firma!$H$5:$H$233,1,0),1)</f>
        <v>1</v>
      </c>
      <c r="X1001" s="1466" t="s">
        <v>3707</v>
      </c>
      <c r="Y1001" s="1477" t="str">
        <f t="shared" si="15"/>
        <v/>
      </c>
    </row>
    <row r="1002" spans="1:25" customFormat="1">
      <c r="A1002" s="1445" t="s">
        <v>3708</v>
      </c>
      <c r="B1002" s="1426" t="s">
        <v>3692</v>
      </c>
      <c r="C1002" s="1425"/>
      <c r="D1002" s="1425"/>
      <c r="E1002" s="579"/>
      <c r="F1002" s="670" t="str">
        <f>IFERROR(VLOOKUP(A1002,Factura1_0!$K$5:$K$234,1,0),"1")</f>
        <v>1</v>
      </c>
      <c r="G1002" s="670">
        <f>IFERROR(VLOOKUP(A1002,Boleta1_0!$K$5:$K$234,1,0),1)</f>
        <v>1</v>
      </c>
      <c r="H1002" s="670">
        <f>IFERROR(VLOOKUP(A1002,'Servicios Públicos1_0'!$K$5:$K$233,1,0),1)</f>
        <v>1</v>
      </c>
      <c r="I1002" s="670">
        <f>IFERROR(VLOOKUP(A1002,'Nota de Débito1_0'!$K$5:$K$234,1,0),1)</f>
        <v>1</v>
      </c>
      <c r="J1002" s="670">
        <f>IFERROR(VLOOKUP(A1002,'Nota de Crédito1_0'!$K$5:$K$234,1,0),1)</f>
        <v>1</v>
      </c>
      <c r="K1002" s="670">
        <f>IFERROR(VLOOKUP(A1002,Retenciones1_0!$K$5:$K$234,1,0),1)</f>
        <v>1</v>
      </c>
      <c r="L1002" s="670">
        <f>IFERROR(VLOOKUP(A1002,Percepciones1_0!$K$5:$K$234,1,0),1)</f>
        <v>1</v>
      </c>
      <c r="M1002" s="670">
        <f>IFERROR(VLOOKUP(A1002,Guía1_0!$K$5:$K$235,1,0),1)</f>
        <v>1</v>
      </c>
      <c r="N1002" s="670">
        <f>IFERROR(VLOOKUP(A1002,'Resumen Diario1_1'!$K$5:$K$233,1,0),1)</f>
        <v>1</v>
      </c>
      <c r="O1002" s="670">
        <f>IFERROR(VLOOKUP(A1002,'Comunicación de Baja1_0'!$K$5:$K$233,1,0),1)</f>
        <v>1</v>
      </c>
      <c r="P1002" s="670">
        <f>IFERROR(VLOOKUP(A1002,'Resumen de reversiones1_0'!$K$5:$K$1000,1,0),1)</f>
        <v>1</v>
      </c>
      <c r="Q1002" s="1404">
        <f>IFERROR(VLOOKUP(A1002,Factura2_0!$N$5:$N$1045,1,0),1)</f>
        <v>1</v>
      </c>
      <c r="R1002" s="670">
        <f>IFERROR(VLOOKUP($A1002,Boleta2_0!$N$5:$N$1106,1,0),1)</f>
        <v>1</v>
      </c>
      <c r="S1002" s="1404">
        <f>IFERROR(VLOOKUP($A1002,'Servicios Públicos2_0'!$N$5:$N$405,1,0),1)</f>
        <v>1</v>
      </c>
      <c r="T1002" s="670">
        <f>IFERROR(VLOOKUP($A1002,NotaCredito2_0!$N$5:$N$256,1,0),1)</f>
        <v>1</v>
      </c>
      <c r="U1002" s="670">
        <f>IFERROR(VLOOKUP($A1002,NotaDebito2_0!$N$5:$N$253,1,0),1)</f>
        <v>1</v>
      </c>
      <c r="V1002" s="670">
        <f>IFERROR(VLOOKUP($A1002,General!$C$5:$C$233,1,0),1)</f>
        <v>1</v>
      </c>
      <c r="W1002" s="670">
        <f>IFERROR(VLOOKUP($A1002,Firma!$H$5:$H$233,1,0),1)</f>
        <v>1</v>
      </c>
      <c r="X1002" s="1466" t="s">
        <v>3708</v>
      </c>
      <c r="Y1002" s="1477" t="str">
        <f t="shared" si="15"/>
        <v/>
      </c>
    </row>
    <row r="1003" spans="1:25" customFormat="1">
      <c r="A1003" s="1445" t="s">
        <v>3709</v>
      </c>
      <c r="B1003" s="1426" t="s">
        <v>3693</v>
      </c>
      <c r="C1003" s="1425"/>
      <c r="D1003" s="1425"/>
      <c r="E1003" s="579"/>
      <c r="F1003" s="670" t="str">
        <f>IFERROR(VLOOKUP(A1003,Factura1_0!$K$5:$K$234,1,0),"1")</f>
        <v>1</v>
      </c>
      <c r="G1003" s="670">
        <f>IFERROR(VLOOKUP(A1003,Boleta1_0!$K$5:$K$234,1,0),1)</f>
        <v>1</v>
      </c>
      <c r="H1003" s="670">
        <f>IFERROR(VLOOKUP(A1003,'Servicios Públicos1_0'!$K$5:$K$233,1,0),1)</f>
        <v>1</v>
      </c>
      <c r="I1003" s="670">
        <f>IFERROR(VLOOKUP(A1003,'Nota de Débito1_0'!$K$5:$K$234,1,0),1)</f>
        <v>1</v>
      </c>
      <c r="J1003" s="670">
        <f>IFERROR(VLOOKUP(A1003,'Nota de Crédito1_0'!$K$5:$K$234,1,0),1)</f>
        <v>1</v>
      </c>
      <c r="K1003" s="670">
        <f>IFERROR(VLOOKUP(A1003,Retenciones1_0!$K$5:$K$234,1,0),1)</f>
        <v>1</v>
      </c>
      <c r="L1003" s="670">
        <f>IFERROR(VLOOKUP(A1003,Percepciones1_0!$K$5:$K$234,1,0),1)</f>
        <v>1</v>
      </c>
      <c r="M1003" s="670">
        <f>IFERROR(VLOOKUP(A1003,Guía1_0!$K$5:$K$235,1,0),1)</f>
        <v>1</v>
      </c>
      <c r="N1003" s="670">
        <f>IFERROR(VLOOKUP(A1003,'Resumen Diario1_1'!$K$5:$K$233,1,0),1)</f>
        <v>1</v>
      </c>
      <c r="O1003" s="670">
        <f>IFERROR(VLOOKUP(A1003,'Comunicación de Baja1_0'!$K$5:$K$233,1,0),1)</f>
        <v>1</v>
      </c>
      <c r="P1003" s="670">
        <f>IFERROR(VLOOKUP(A1003,'Resumen de reversiones1_0'!$K$5:$K$1000,1,0),1)</f>
        <v>1</v>
      </c>
      <c r="Q1003" s="1404">
        <f>IFERROR(VLOOKUP(A1003,Factura2_0!$N$5:$N$1045,1,0),1)</f>
        <v>1</v>
      </c>
      <c r="R1003" s="670">
        <f>IFERROR(VLOOKUP($A1003,Boleta2_0!$N$5:$N$1106,1,0),1)</f>
        <v>1</v>
      </c>
      <c r="S1003" s="1404">
        <f>IFERROR(VLOOKUP($A1003,'Servicios Públicos2_0'!$N$5:$N$405,1,0),1)</f>
        <v>1</v>
      </c>
      <c r="T1003" s="670">
        <f>IFERROR(VLOOKUP($A1003,NotaCredito2_0!$N$5:$N$256,1,0),1)</f>
        <v>1</v>
      </c>
      <c r="U1003" s="670">
        <f>IFERROR(VLOOKUP($A1003,NotaDebito2_0!$N$5:$N$253,1,0),1)</f>
        <v>1</v>
      </c>
      <c r="V1003" s="670">
        <f>IFERROR(VLOOKUP($A1003,General!$C$5:$C$233,1,0),1)</f>
        <v>1</v>
      </c>
      <c r="W1003" s="670">
        <f>IFERROR(VLOOKUP($A1003,Firma!$H$5:$H$233,1,0),1)</f>
        <v>1</v>
      </c>
      <c r="X1003" s="1466" t="s">
        <v>3709</v>
      </c>
      <c r="Y1003" s="1477" t="str">
        <f t="shared" si="15"/>
        <v/>
      </c>
    </row>
    <row r="1004" spans="1:25" customFormat="1">
      <c r="A1004" s="1445" t="s">
        <v>3710</v>
      </c>
      <c r="B1004" s="1426" t="s">
        <v>3694</v>
      </c>
      <c r="C1004" s="1425"/>
      <c r="D1004" s="1425"/>
      <c r="E1004" s="579"/>
      <c r="F1004" s="670" t="str">
        <f>IFERROR(VLOOKUP(A1004,Factura1_0!$K$5:$K$234,1,0),"1")</f>
        <v>1</v>
      </c>
      <c r="G1004" s="670">
        <f>IFERROR(VLOOKUP(A1004,Boleta1_0!$K$5:$K$234,1,0),1)</f>
        <v>1</v>
      </c>
      <c r="H1004" s="670">
        <f>IFERROR(VLOOKUP(A1004,'Servicios Públicos1_0'!$K$5:$K$233,1,0),1)</f>
        <v>1</v>
      </c>
      <c r="I1004" s="670">
        <f>IFERROR(VLOOKUP(A1004,'Nota de Débito1_0'!$K$5:$K$234,1,0),1)</f>
        <v>1</v>
      </c>
      <c r="J1004" s="670">
        <f>IFERROR(VLOOKUP(A1004,'Nota de Crédito1_0'!$K$5:$K$234,1,0),1)</f>
        <v>1</v>
      </c>
      <c r="K1004" s="670">
        <f>IFERROR(VLOOKUP(A1004,Retenciones1_0!$K$5:$K$234,1,0),1)</f>
        <v>1</v>
      </c>
      <c r="L1004" s="670">
        <f>IFERROR(VLOOKUP(A1004,Percepciones1_0!$K$5:$K$234,1,0),1)</f>
        <v>1</v>
      </c>
      <c r="M1004" s="670">
        <f>IFERROR(VLOOKUP(A1004,Guía1_0!$K$5:$K$235,1,0),1)</f>
        <v>1</v>
      </c>
      <c r="N1004" s="670">
        <f>IFERROR(VLOOKUP(A1004,'Resumen Diario1_1'!$K$5:$K$233,1,0),1)</f>
        <v>1</v>
      </c>
      <c r="O1004" s="670">
        <f>IFERROR(VLOOKUP(A1004,'Comunicación de Baja1_0'!$K$5:$K$233,1,0),1)</f>
        <v>1</v>
      </c>
      <c r="P1004" s="670">
        <f>IFERROR(VLOOKUP(A1004,'Resumen de reversiones1_0'!$K$5:$K$1000,1,0),1)</f>
        <v>1</v>
      </c>
      <c r="Q1004" s="1404">
        <f>IFERROR(VLOOKUP(A1004,Factura2_0!$N$5:$N$1045,1,0),1)</f>
        <v>1</v>
      </c>
      <c r="R1004" s="670">
        <f>IFERROR(VLOOKUP($A1004,Boleta2_0!$N$5:$N$1106,1,0),1)</f>
        <v>1</v>
      </c>
      <c r="S1004" s="1404">
        <f>IFERROR(VLOOKUP($A1004,'Servicios Públicos2_0'!$N$5:$N$405,1,0),1)</f>
        <v>1</v>
      </c>
      <c r="T1004" s="670">
        <f>IFERROR(VLOOKUP($A1004,NotaCredito2_0!$N$5:$N$256,1,0),1)</f>
        <v>1</v>
      </c>
      <c r="U1004" s="670">
        <f>IFERROR(VLOOKUP($A1004,NotaDebito2_0!$N$5:$N$253,1,0),1)</f>
        <v>1</v>
      </c>
      <c r="V1004" s="670">
        <f>IFERROR(VLOOKUP($A1004,General!$C$5:$C$233,1,0),1)</f>
        <v>1</v>
      </c>
      <c r="W1004" s="670">
        <f>IFERROR(VLOOKUP($A1004,Firma!$H$5:$H$233,1,0),1)</f>
        <v>1</v>
      </c>
      <c r="X1004" s="1466" t="s">
        <v>3710</v>
      </c>
      <c r="Y1004" s="1477" t="str">
        <f t="shared" si="15"/>
        <v/>
      </c>
    </row>
    <row r="1005" spans="1:25" customFormat="1">
      <c r="A1005" s="1445" t="s">
        <v>3711</v>
      </c>
      <c r="B1005" s="1426" t="s">
        <v>3695</v>
      </c>
      <c r="C1005" s="1425"/>
      <c r="D1005" s="1425"/>
      <c r="E1005" s="579"/>
      <c r="F1005" s="670" t="str">
        <f>IFERROR(VLOOKUP(A1005,Factura1_0!$K$5:$K$234,1,0),"1")</f>
        <v>1</v>
      </c>
      <c r="G1005" s="670">
        <f>IFERROR(VLOOKUP(A1005,Boleta1_0!$K$5:$K$234,1,0),1)</f>
        <v>1</v>
      </c>
      <c r="H1005" s="670">
        <f>IFERROR(VLOOKUP(A1005,'Servicios Públicos1_0'!$K$5:$K$233,1,0),1)</f>
        <v>1</v>
      </c>
      <c r="I1005" s="670">
        <f>IFERROR(VLOOKUP(A1005,'Nota de Débito1_0'!$K$5:$K$234,1,0),1)</f>
        <v>1</v>
      </c>
      <c r="J1005" s="670">
        <f>IFERROR(VLOOKUP(A1005,'Nota de Crédito1_0'!$K$5:$K$234,1,0),1)</f>
        <v>1</v>
      </c>
      <c r="K1005" s="670">
        <f>IFERROR(VLOOKUP(A1005,Retenciones1_0!$K$5:$K$234,1,0),1)</f>
        <v>1</v>
      </c>
      <c r="L1005" s="670">
        <f>IFERROR(VLOOKUP(A1005,Percepciones1_0!$K$5:$K$234,1,0),1)</f>
        <v>1</v>
      </c>
      <c r="M1005" s="670">
        <f>IFERROR(VLOOKUP(A1005,Guía1_0!$K$5:$K$235,1,0),1)</f>
        <v>1</v>
      </c>
      <c r="N1005" s="670">
        <f>IFERROR(VLOOKUP(A1005,'Resumen Diario1_1'!$K$5:$K$233,1,0),1)</f>
        <v>1</v>
      </c>
      <c r="O1005" s="670">
        <f>IFERROR(VLOOKUP(A1005,'Comunicación de Baja1_0'!$K$5:$K$233,1,0),1)</f>
        <v>1</v>
      </c>
      <c r="P1005" s="670">
        <f>IFERROR(VLOOKUP(A1005,'Resumen de reversiones1_0'!$K$5:$K$1000,1,0),1)</f>
        <v>1</v>
      </c>
      <c r="Q1005" s="1404">
        <f>IFERROR(VLOOKUP(A1005,Factura2_0!$N$5:$N$1045,1,0),1)</f>
        <v>1</v>
      </c>
      <c r="R1005" s="670">
        <f>IFERROR(VLOOKUP($A1005,Boleta2_0!$N$5:$N$1106,1,0),1)</f>
        <v>1</v>
      </c>
      <c r="S1005" s="1404">
        <f>IFERROR(VLOOKUP($A1005,'Servicios Públicos2_0'!$N$5:$N$405,1,0),1)</f>
        <v>1</v>
      </c>
      <c r="T1005" s="670">
        <f>IFERROR(VLOOKUP($A1005,NotaCredito2_0!$N$5:$N$256,1,0),1)</f>
        <v>1</v>
      </c>
      <c r="U1005" s="670">
        <f>IFERROR(VLOOKUP($A1005,NotaDebito2_0!$N$5:$N$253,1,0),1)</f>
        <v>1</v>
      </c>
      <c r="V1005" s="670">
        <f>IFERROR(VLOOKUP($A1005,General!$C$5:$C$233,1,0),1)</f>
        <v>1</v>
      </c>
      <c r="W1005" s="670">
        <f>IFERROR(VLOOKUP($A1005,Firma!$H$5:$H$233,1,0),1)</f>
        <v>1</v>
      </c>
      <c r="X1005" s="1466" t="s">
        <v>3711</v>
      </c>
      <c r="Y1005" s="1477" t="str">
        <f t="shared" si="15"/>
        <v/>
      </c>
    </row>
    <row r="1006" spans="1:25" customFormat="1">
      <c r="A1006" s="1445" t="s">
        <v>3712</v>
      </c>
      <c r="B1006" s="1426" t="s">
        <v>3696</v>
      </c>
      <c r="C1006" s="1425"/>
      <c r="D1006" s="1425"/>
      <c r="E1006" s="579"/>
      <c r="F1006" s="670" t="str">
        <f>IFERROR(VLOOKUP(A1006,Factura1_0!$K$5:$K$234,1,0),"1")</f>
        <v>1</v>
      </c>
      <c r="G1006" s="670">
        <f>IFERROR(VLOOKUP(A1006,Boleta1_0!$K$5:$K$234,1,0),1)</f>
        <v>1</v>
      </c>
      <c r="H1006" s="670">
        <f>IFERROR(VLOOKUP(A1006,'Servicios Públicos1_0'!$K$5:$K$233,1,0),1)</f>
        <v>1</v>
      </c>
      <c r="I1006" s="670">
        <f>IFERROR(VLOOKUP(A1006,'Nota de Débito1_0'!$K$5:$K$234,1,0),1)</f>
        <v>1</v>
      </c>
      <c r="J1006" s="670">
        <f>IFERROR(VLOOKUP(A1006,'Nota de Crédito1_0'!$K$5:$K$234,1,0),1)</f>
        <v>1</v>
      </c>
      <c r="K1006" s="670">
        <f>IFERROR(VLOOKUP(A1006,Retenciones1_0!$K$5:$K$234,1,0),1)</f>
        <v>1</v>
      </c>
      <c r="L1006" s="670">
        <f>IFERROR(VLOOKUP(A1006,Percepciones1_0!$K$5:$K$234,1,0),1)</f>
        <v>1</v>
      </c>
      <c r="M1006" s="670">
        <f>IFERROR(VLOOKUP(A1006,Guía1_0!$K$5:$K$235,1,0),1)</f>
        <v>1</v>
      </c>
      <c r="N1006" s="670">
        <f>IFERROR(VLOOKUP(A1006,'Resumen Diario1_1'!$K$5:$K$233,1,0),1)</f>
        <v>1</v>
      </c>
      <c r="O1006" s="670">
        <f>IFERROR(VLOOKUP(A1006,'Comunicación de Baja1_0'!$K$5:$K$233,1,0),1)</f>
        <v>1</v>
      </c>
      <c r="P1006" s="670">
        <f>IFERROR(VLOOKUP(A1006,'Resumen de reversiones1_0'!$K$5:$K$1000,1,0),1)</f>
        <v>1</v>
      </c>
      <c r="Q1006" s="1404">
        <f>IFERROR(VLOOKUP(A1006,Factura2_0!$N$5:$N$1045,1,0),1)</f>
        <v>1</v>
      </c>
      <c r="R1006" s="670">
        <f>IFERROR(VLOOKUP($A1006,Boleta2_0!$N$5:$N$1106,1,0),1)</f>
        <v>1</v>
      </c>
      <c r="S1006" s="1404">
        <f>IFERROR(VLOOKUP($A1006,'Servicios Públicos2_0'!$N$5:$N$405,1,0),1)</f>
        <v>1</v>
      </c>
      <c r="T1006" s="670">
        <f>IFERROR(VLOOKUP($A1006,NotaCredito2_0!$N$5:$N$256,1,0),1)</f>
        <v>1</v>
      </c>
      <c r="U1006" s="670">
        <f>IFERROR(VLOOKUP($A1006,NotaDebito2_0!$N$5:$N$253,1,0),1)</f>
        <v>1</v>
      </c>
      <c r="V1006" s="670">
        <f>IFERROR(VLOOKUP($A1006,General!$C$5:$C$233,1,0),1)</f>
        <v>1</v>
      </c>
      <c r="W1006" s="670">
        <f>IFERROR(VLOOKUP($A1006,Firma!$H$5:$H$233,1,0),1)</f>
        <v>1</v>
      </c>
      <c r="X1006" s="1466" t="s">
        <v>3712</v>
      </c>
      <c r="Y1006" s="1477" t="str">
        <f t="shared" si="15"/>
        <v/>
      </c>
    </row>
    <row r="1007" spans="1:25" customFormat="1">
      <c r="A1007" s="1445" t="s">
        <v>3713</v>
      </c>
      <c r="B1007" s="1426" t="s">
        <v>3697</v>
      </c>
      <c r="C1007" s="1425"/>
      <c r="D1007" s="1425"/>
      <c r="E1007" s="579"/>
      <c r="F1007" s="670" t="str">
        <f>IFERROR(VLOOKUP(A1007,Factura1_0!$K$5:$K$234,1,0),"1")</f>
        <v>1</v>
      </c>
      <c r="G1007" s="670">
        <f>IFERROR(VLOOKUP(A1007,Boleta1_0!$K$5:$K$234,1,0),1)</f>
        <v>1</v>
      </c>
      <c r="H1007" s="670">
        <f>IFERROR(VLOOKUP(A1007,'Servicios Públicos1_0'!$K$5:$K$233,1,0),1)</f>
        <v>1</v>
      </c>
      <c r="I1007" s="670">
        <f>IFERROR(VLOOKUP(A1007,'Nota de Débito1_0'!$K$5:$K$234,1,0),1)</f>
        <v>1</v>
      </c>
      <c r="J1007" s="670">
        <f>IFERROR(VLOOKUP(A1007,'Nota de Crédito1_0'!$K$5:$K$234,1,0),1)</f>
        <v>1</v>
      </c>
      <c r="K1007" s="670">
        <f>IFERROR(VLOOKUP(A1007,Retenciones1_0!$K$5:$K$234,1,0),1)</f>
        <v>1</v>
      </c>
      <c r="L1007" s="670">
        <f>IFERROR(VLOOKUP(A1007,Percepciones1_0!$K$5:$K$234,1,0),1)</f>
        <v>1</v>
      </c>
      <c r="M1007" s="670">
        <f>IFERROR(VLOOKUP(A1007,Guía1_0!$K$5:$K$235,1,0),1)</f>
        <v>1</v>
      </c>
      <c r="N1007" s="670">
        <f>IFERROR(VLOOKUP(A1007,'Resumen Diario1_1'!$K$5:$K$233,1,0),1)</f>
        <v>1</v>
      </c>
      <c r="O1007" s="670">
        <f>IFERROR(VLOOKUP(A1007,'Comunicación de Baja1_0'!$K$5:$K$233,1,0),1)</f>
        <v>1</v>
      </c>
      <c r="P1007" s="670">
        <f>IFERROR(VLOOKUP(A1007,'Resumen de reversiones1_0'!$K$5:$K$1000,1,0),1)</f>
        <v>1</v>
      </c>
      <c r="Q1007" s="1404">
        <f>IFERROR(VLOOKUP(A1007,Factura2_0!$N$5:$N$1045,1,0),1)</f>
        <v>1</v>
      </c>
      <c r="R1007" s="670">
        <f>IFERROR(VLOOKUP($A1007,Boleta2_0!$N$5:$N$1106,1,0),1)</f>
        <v>1</v>
      </c>
      <c r="S1007" s="1404">
        <f>IFERROR(VLOOKUP($A1007,'Servicios Públicos2_0'!$N$5:$N$405,1,0),1)</f>
        <v>1</v>
      </c>
      <c r="T1007" s="670">
        <f>IFERROR(VLOOKUP($A1007,NotaCredito2_0!$N$5:$N$256,1,0),1)</f>
        <v>1</v>
      </c>
      <c r="U1007" s="670">
        <f>IFERROR(VLOOKUP($A1007,NotaDebito2_0!$N$5:$N$253,1,0),1)</f>
        <v>1</v>
      </c>
      <c r="V1007" s="670">
        <f>IFERROR(VLOOKUP($A1007,General!$C$5:$C$233,1,0),1)</f>
        <v>1</v>
      </c>
      <c r="W1007" s="670">
        <f>IFERROR(VLOOKUP($A1007,Firma!$H$5:$H$233,1,0),1)</f>
        <v>1</v>
      </c>
      <c r="X1007" s="1466" t="s">
        <v>3713</v>
      </c>
      <c r="Y1007" s="1477" t="str">
        <f t="shared" si="15"/>
        <v/>
      </c>
    </row>
    <row r="1008" spans="1:25" customFormat="1">
      <c r="A1008" s="1445" t="s">
        <v>3714</v>
      </c>
      <c r="B1008" s="1426" t="s">
        <v>3698</v>
      </c>
      <c r="C1008" s="1425"/>
      <c r="D1008" s="1425"/>
      <c r="E1008" s="579"/>
      <c r="F1008" s="670" t="str">
        <f>IFERROR(VLOOKUP(A1008,Factura1_0!$K$5:$K$234,1,0),"1")</f>
        <v>1</v>
      </c>
      <c r="G1008" s="670">
        <f>IFERROR(VLOOKUP(A1008,Boleta1_0!$K$5:$K$234,1,0),1)</f>
        <v>1</v>
      </c>
      <c r="H1008" s="670">
        <f>IFERROR(VLOOKUP(A1008,'Servicios Públicos1_0'!$K$5:$K$233,1,0),1)</f>
        <v>1</v>
      </c>
      <c r="I1008" s="670">
        <f>IFERROR(VLOOKUP(A1008,'Nota de Débito1_0'!$K$5:$K$234,1,0),1)</f>
        <v>1</v>
      </c>
      <c r="J1008" s="670">
        <f>IFERROR(VLOOKUP(A1008,'Nota de Crédito1_0'!$K$5:$K$234,1,0),1)</f>
        <v>1</v>
      </c>
      <c r="K1008" s="670">
        <f>IFERROR(VLOOKUP(A1008,Retenciones1_0!$K$5:$K$234,1,0),1)</f>
        <v>1</v>
      </c>
      <c r="L1008" s="670">
        <f>IFERROR(VLOOKUP(A1008,Percepciones1_0!$K$5:$K$234,1,0),1)</f>
        <v>1</v>
      </c>
      <c r="M1008" s="670">
        <f>IFERROR(VLOOKUP(A1008,Guía1_0!$K$5:$K$235,1,0),1)</f>
        <v>1</v>
      </c>
      <c r="N1008" s="670">
        <f>IFERROR(VLOOKUP(A1008,'Resumen Diario1_1'!$K$5:$K$233,1,0),1)</f>
        <v>1</v>
      </c>
      <c r="O1008" s="670">
        <f>IFERROR(VLOOKUP(A1008,'Comunicación de Baja1_0'!$K$5:$K$233,1,0),1)</f>
        <v>1</v>
      </c>
      <c r="P1008" s="670">
        <f>IFERROR(VLOOKUP(A1008,'Resumen de reversiones1_0'!$K$5:$K$1000,1,0),1)</f>
        <v>1</v>
      </c>
      <c r="Q1008" s="1404">
        <f>IFERROR(VLOOKUP(A1008,Factura2_0!$N$5:$N$1045,1,0),1)</f>
        <v>1</v>
      </c>
      <c r="R1008" s="670">
        <f>IFERROR(VLOOKUP($A1008,Boleta2_0!$N$5:$N$1106,1,0),1)</f>
        <v>1</v>
      </c>
      <c r="S1008" s="1404">
        <f>IFERROR(VLOOKUP($A1008,'Servicios Públicos2_0'!$N$5:$N$405,1,0),1)</f>
        <v>1</v>
      </c>
      <c r="T1008" s="670">
        <f>IFERROR(VLOOKUP($A1008,NotaCredito2_0!$N$5:$N$256,1,0),1)</f>
        <v>1</v>
      </c>
      <c r="U1008" s="670">
        <f>IFERROR(VLOOKUP($A1008,NotaDebito2_0!$N$5:$N$253,1,0),1)</f>
        <v>1</v>
      </c>
      <c r="V1008" s="670">
        <f>IFERROR(VLOOKUP($A1008,General!$C$5:$C$233,1,0),1)</f>
        <v>1</v>
      </c>
      <c r="W1008" s="670">
        <f>IFERROR(VLOOKUP($A1008,Firma!$H$5:$H$233,1,0),1)</f>
        <v>1</v>
      </c>
      <c r="X1008" s="1466" t="s">
        <v>3714</v>
      </c>
      <c r="Y1008" s="1477" t="str">
        <f t="shared" si="15"/>
        <v/>
      </c>
    </row>
    <row r="1009" spans="1:25" customFormat="1">
      <c r="A1009" s="1445" t="s">
        <v>3715</v>
      </c>
      <c r="B1009" s="1426" t="s">
        <v>3699</v>
      </c>
      <c r="C1009" s="1425"/>
      <c r="D1009" s="1425"/>
      <c r="E1009" s="579"/>
      <c r="F1009" s="670" t="str">
        <f>IFERROR(VLOOKUP(A1009,Factura1_0!$K$5:$K$234,1,0),"1")</f>
        <v>1</v>
      </c>
      <c r="G1009" s="670">
        <f>IFERROR(VLOOKUP(A1009,Boleta1_0!$K$5:$K$234,1,0),1)</f>
        <v>1</v>
      </c>
      <c r="H1009" s="670">
        <f>IFERROR(VLOOKUP(A1009,'Servicios Públicos1_0'!$K$5:$K$233,1,0),1)</f>
        <v>1</v>
      </c>
      <c r="I1009" s="670">
        <f>IFERROR(VLOOKUP(A1009,'Nota de Débito1_0'!$K$5:$K$234,1,0),1)</f>
        <v>1</v>
      </c>
      <c r="J1009" s="670">
        <f>IFERROR(VLOOKUP(A1009,'Nota de Crédito1_0'!$K$5:$K$234,1,0),1)</f>
        <v>1</v>
      </c>
      <c r="K1009" s="670">
        <f>IFERROR(VLOOKUP(A1009,Retenciones1_0!$K$5:$K$234,1,0),1)</f>
        <v>1</v>
      </c>
      <c r="L1009" s="670">
        <f>IFERROR(VLOOKUP(A1009,Percepciones1_0!$K$5:$K$234,1,0),1)</f>
        <v>1</v>
      </c>
      <c r="M1009" s="670">
        <f>IFERROR(VLOOKUP(A1009,Guía1_0!$K$5:$K$235,1,0),1)</f>
        <v>1</v>
      </c>
      <c r="N1009" s="670">
        <f>IFERROR(VLOOKUP(A1009,'Resumen Diario1_1'!$K$5:$K$233,1,0),1)</f>
        <v>1</v>
      </c>
      <c r="O1009" s="670">
        <f>IFERROR(VLOOKUP(A1009,'Comunicación de Baja1_0'!$K$5:$K$233,1,0),1)</f>
        <v>1</v>
      </c>
      <c r="P1009" s="670">
        <f>IFERROR(VLOOKUP(A1009,'Resumen de reversiones1_0'!$K$5:$K$1000,1,0),1)</f>
        <v>1</v>
      </c>
      <c r="Q1009" s="1404">
        <f>IFERROR(VLOOKUP(A1009,Factura2_0!$N$5:$N$1045,1,0),1)</f>
        <v>1</v>
      </c>
      <c r="R1009" s="670">
        <f>IFERROR(VLOOKUP($A1009,Boleta2_0!$N$5:$N$1106,1,0),1)</f>
        <v>1</v>
      </c>
      <c r="S1009" s="1404">
        <f>IFERROR(VLOOKUP($A1009,'Servicios Públicos2_0'!$N$5:$N$405,1,0),1)</f>
        <v>1</v>
      </c>
      <c r="T1009" s="670">
        <f>IFERROR(VLOOKUP($A1009,NotaCredito2_0!$N$5:$N$256,1,0),1)</f>
        <v>1</v>
      </c>
      <c r="U1009" s="670">
        <f>IFERROR(VLOOKUP($A1009,NotaDebito2_0!$N$5:$N$253,1,0),1)</f>
        <v>1</v>
      </c>
      <c r="V1009" s="670">
        <f>IFERROR(VLOOKUP($A1009,General!$C$5:$C$233,1,0),1)</f>
        <v>1</v>
      </c>
      <c r="W1009" s="670">
        <f>IFERROR(VLOOKUP($A1009,Firma!$H$5:$H$233,1,0),1)</f>
        <v>1</v>
      </c>
      <c r="X1009" s="1466" t="s">
        <v>3715</v>
      </c>
      <c r="Y1009" s="1477" t="str">
        <f t="shared" si="15"/>
        <v/>
      </c>
    </row>
    <row r="1010" spans="1:25" customFormat="1">
      <c r="A1010" s="1445" t="s">
        <v>3716</v>
      </c>
      <c r="B1010" s="1426" t="s">
        <v>3700</v>
      </c>
      <c r="C1010" s="1425"/>
      <c r="D1010" s="1425"/>
      <c r="E1010" s="579"/>
      <c r="F1010" s="670" t="str">
        <f>IFERROR(VLOOKUP(A1010,Factura1_0!$K$5:$K$234,1,0),"1")</f>
        <v>1</v>
      </c>
      <c r="G1010" s="670">
        <f>IFERROR(VLOOKUP(A1010,Boleta1_0!$K$5:$K$234,1,0),1)</f>
        <v>1</v>
      </c>
      <c r="H1010" s="670">
        <f>IFERROR(VLOOKUP(A1010,'Servicios Públicos1_0'!$K$5:$K$233,1,0),1)</f>
        <v>1</v>
      </c>
      <c r="I1010" s="670">
        <f>IFERROR(VLOOKUP(A1010,'Nota de Débito1_0'!$K$5:$K$234,1,0),1)</f>
        <v>1</v>
      </c>
      <c r="J1010" s="670">
        <f>IFERROR(VLOOKUP(A1010,'Nota de Crédito1_0'!$K$5:$K$234,1,0),1)</f>
        <v>1</v>
      </c>
      <c r="K1010" s="670">
        <f>IFERROR(VLOOKUP(A1010,Retenciones1_0!$K$5:$K$234,1,0),1)</f>
        <v>1</v>
      </c>
      <c r="L1010" s="670">
        <f>IFERROR(VLOOKUP(A1010,Percepciones1_0!$K$5:$K$234,1,0),1)</f>
        <v>1</v>
      </c>
      <c r="M1010" s="670">
        <f>IFERROR(VLOOKUP(A1010,Guía1_0!$K$5:$K$235,1,0),1)</f>
        <v>1</v>
      </c>
      <c r="N1010" s="670">
        <f>IFERROR(VLOOKUP(A1010,'Resumen Diario1_1'!$K$5:$K$233,1,0),1)</f>
        <v>1</v>
      </c>
      <c r="O1010" s="670">
        <f>IFERROR(VLOOKUP(A1010,'Comunicación de Baja1_0'!$K$5:$K$233,1,0),1)</f>
        <v>1</v>
      </c>
      <c r="P1010" s="670">
        <f>IFERROR(VLOOKUP(A1010,'Resumen de reversiones1_0'!$K$5:$K$1000,1,0),1)</f>
        <v>1</v>
      </c>
      <c r="Q1010" s="1404">
        <f>IFERROR(VLOOKUP(A1010,Factura2_0!$N$5:$N$1045,1,0),1)</f>
        <v>1</v>
      </c>
      <c r="R1010" s="670">
        <f>IFERROR(VLOOKUP($A1010,Boleta2_0!$N$5:$N$1106,1,0),1)</f>
        <v>1</v>
      </c>
      <c r="S1010" s="1404">
        <f>IFERROR(VLOOKUP($A1010,'Servicios Públicos2_0'!$N$5:$N$405,1,0),1)</f>
        <v>1</v>
      </c>
      <c r="T1010" s="670">
        <f>IFERROR(VLOOKUP($A1010,NotaCredito2_0!$N$5:$N$256,1,0),1)</f>
        <v>1</v>
      </c>
      <c r="U1010" s="670">
        <f>IFERROR(VLOOKUP($A1010,NotaDebito2_0!$N$5:$N$253,1,0),1)</f>
        <v>1</v>
      </c>
      <c r="V1010" s="670">
        <f>IFERROR(VLOOKUP($A1010,General!$C$5:$C$233,1,0),1)</f>
        <v>1</v>
      </c>
      <c r="W1010" s="670">
        <f>IFERROR(VLOOKUP($A1010,Firma!$H$5:$H$233,1,0),1)</f>
        <v>1</v>
      </c>
      <c r="X1010" s="1466" t="s">
        <v>3716</v>
      </c>
      <c r="Y1010" s="1477" t="str">
        <f t="shared" si="15"/>
        <v/>
      </c>
    </row>
    <row r="1011" spans="1:25" customFormat="1">
      <c r="A1011" s="1445" t="s">
        <v>3717</v>
      </c>
      <c r="B1011" s="1426" t="s">
        <v>3701</v>
      </c>
      <c r="C1011" s="1425"/>
      <c r="D1011" s="1425"/>
      <c r="E1011" s="579"/>
      <c r="F1011" s="670" t="str">
        <f>IFERROR(VLOOKUP(A1011,Factura1_0!$K$5:$K$234,1,0),"1")</f>
        <v>1</v>
      </c>
      <c r="G1011" s="670">
        <f>IFERROR(VLOOKUP(A1011,Boleta1_0!$K$5:$K$234,1,0),1)</f>
        <v>1</v>
      </c>
      <c r="H1011" s="670">
        <f>IFERROR(VLOOKUP(A1011,'Servicios Públicos1_0'!$K$5:$K$233,1,0),1)</f>
        <v>1</v>
      </c>
      <c r="I1011" s="670">
        <f>IFERROR(VLOOKUP(A1011,'Nota de Débito1_0'!$K$5:$K$234,1,0),1)</f>
        <v>1</v>
      </c>
      <c r="J1011" s="670">
        <f>IFERROR(VLOOKUP(A1011,'Nota de Crédito1_0'!$K$5:$K$234,1,0),1)</f>
        <v>1</v>
      </c>
      <c r="K1011" s="670">
        <f>IFERROR(VLOOKUP(A1011,Retenciones1_0!$K$5:$K$234,1,0),1)</f>
        <v>1</v>
      </c>
      <c r="L1011" s="670">
        <f>IFERROR(VLOOKUP(A1011,Percepciones1_0!$K$5:$K$234,1,0),1)</f>
        <v>1</v>
      </c>
      <c r="M1011" s="670">
        <f>IFERROR(VLOOKUP(A1011,Guía1_0!$K$5:$K$235,1,0),1)</f>
        <v>1</v>
      </c>
      <c r="N1011" s="670">
        <f>IFERROR(VLOOKUP(A1011,'Resumen Diario1_1'!$K$5:$K$233,1,0),1)</f>
        <v>1</v>
      </c>
      <c r="O1011" s="670">
        <f>IFERROR(VLOOKUP(A1011,'Comunicación de Baja1_0'!$K$5:$K$233,1,0),1)</f>
        <v>1</v>
      </c>
      <c r="P1011" s="670">
        <f>IFERROR(VLOOKUP(A1011,'Resumen de reversiones1_0'!$K$5:$K$1000,1,0),1)</f>
        <v>1</v>
      </c>
      <c r="Q1011" s="1404">
        <f>IFERROR(VLOOKUP(A1011,Factura2_0!$N$5:$N$1045,1,0),1)</f>
        <v>1</v>
      </c>
      <c r="R1011" s="670">
        <f>IFERROR(VLOOKUP($A1011,Boleta2_0!$N$5:$N$1106,1,0),1)</f>
        <v>1</v>
      </c>
      <c r="S1011" s="1404">
        <f>IFERROR(VLOOKUP($A1011,'Servicios Públicos2_0'!$N$5:$N$405,1,0),1)</f>
        <v>1</v>
      </c>
      <c r="T1011" s="670">
        <f>IFERROR(VLOOKUP($A1011,NotaCredito2_0!$N$5:$N$256,1,0),1)</f>
        <v>1</v>
      </c>
      <c r="U1011" s="670">
        <f>IFERROR(VLOOKUP($A1011,NotaDebito2_0!$N$5:$N$253,1,0),1)</f>
        <v>1</v>
      </c>
      <c r="V1011" s="670">
        <f>IFERROR(VLOOKUP($A1011,General!$C$5:$C$233,1,0),1)</f>
        <v>1</v>
      </c>
      <c r="W1011" s="670">
        <f>IFERROR(VLOOKUP($A1011,Firma!$H$5:$H$233,1,0),1)</f>
        <v>1</v>
      </c>
      <c r="X1011" s="1466" t="s">
        <v>3717</v>
      </c>
      <c r="Y1011" s="1477" t="str">
        <f t="shared" si="15"/>
        <v/>
      </c>
    </row>
    <row r="1012" spans="1:25" customFormat="1">
      <c r="A1012" s="1445" t="s">
        <v>3718</v>
      </c>
      <c r="B1012" s="1426" t="s">
        <v>3702</v>
      </c>
      <c r="C1012" s="1425"/>
      <c r="D1012" s="1425"/>
      <c r="E1012" s="579"/>
      <c r="F1012" s="670" t="str">
        <f>IFERROR(VLOOKUP(A1012,Factura1_0!$K$5:$K$234,1,0),"1")</f>
        <v>1</v>
      </c>
      <c r="G1012" s="670">
        <f>IFERROR(VLOOKUP(A1012,Boleta1_0!$K$5:$K$234,1,0),1)</f>
        <v>1</v>
      </c>
      <c r="H1012" s="670">
        <f>IFERROR(VLOOKUP(A1012,'Servicios Públicos1_0'!$K$5:$K$233,1,0),1)</f>
        <v>1</v>
      </c>
      <c r="I1012" s="670">
        <f>IFERROR(VLOOKUP(A1012,'Nota de Débito1_0'!$K$5:$K$234,1,0),1)</f>
        <v>1</v>
      </c>
      <c r="J1012" s="670">
        <f>IFERROR(VLOOKUP(A1012,'Nota de Crédito1_0'!$K$5:$K$234,1,0),1)</f>
        <v>1</v>
      </c>
      <c r="K1012" s="670">
        <f>IFERROR(VLOOKUP(A1012,Retenciones1_0!$K$5:$K$234,1,0),1)</f>
        <v>1</v>
      </c>
      <c r="L1012" s="670">
        <f>IFERROR(VLOOKUP(A1012,Percepciones1_0!$K$5:$K$234,1,0),1)</f>
        <v>1</v>
      </c>
      <c r="M1012" s="670">
        <f>IFERROR(VLOOKUP(A1012,Guía1_0!$K$5:$K$235,1,0),1)</f>
        <v>1</v>
      </c>
      <c r="N1012" s="670">
        <f>IFERROR(VLOOKUP(A1012,'Resumen Diario1_1'!$K$5:$K$233,1,0),1)</f>
        <v>1</v>
      </c>
      <c r="O1012" s="670">
        <f>IFERROR(VLOOKUP(A1012,'Comunicación de Baja1_0'!$K$5:$K$233,1,0),1)</f>
        <v>1</v>
      </c>
      <c r="P1012" s="670">
        <f>IFERROR(VLOOKUP(A1012,'Resumen de reversiones1_0'!$K$5:$K$1000,1,0),1)</f>
        <v>1</v>
      </c>
      <c r="Q1012" s="1404">
        <f>IFERROR(VLOOKUP(A1012,Factura2_0!$N$5:$N$1045,1,0),1)</f>
        <v>1</v>
      </c>
      <c r="R1012" s="670">
        <f>IFERROR(VLOOKUP($A1012,Boleta2_0!$N$5:$N$1106,1,0),1)</f>
        <v>1</v>
      </c>
      <c r="S1012" s="1404">
        <f>IFERROR(VLOOKUP($A1012,'Servicios Públicos2_0'!$N$5:$N$405,1,0),1)</f>
        <v>1</v>
      </c>
      <c r="T1012" s="670">
        <f>IFERROR(VLOOKUP($A1012,NotaCredito2_0!$N$5:$N$256,1,0),1)</f>
        <v>1</v>
      </c>
      <c r="U1012" s="670">
        <f>IFERROR(VLOOKUP($A1012,NotaDebito2_0!$N$5:$N$253,1,0),1)</f>
        <v>1</v>
      </c>
      <c r="V1012" s="670">
        <f>IFERROR(VLOOKUP($A1012,General!$C$5:$C$233,1,0),1)</f>
        <v>1</v>
      </c>
      <c r="W1012" s="670">
        <f>IFERROR(VLOOKUP($A1012,Firma!$H$5:$H$233,1,0),1)</f>
        <v>1</v>
      </c>
      <c r="X1012" s="1466" t="s">
        <v>3718</v>
      </c>
      <c r="Y1012" s="1477" t="str">
        <f t="shared" si="15"/>
        <v/>
      </c>
    </row>
    <row r="1013" spans="1:25" customFormat="1">
      <c r="A1013" s="1445" t="s">
        <v>3719</v>
      </c>
      <c r="B1013" s="1426" t="s">
        <v>3703</v>
      </c>
      <c r="C1013" s="1425"/>
      <c r="D1013" s="1425"/>
      <c r="E1013" s="579"/>
      <c r="F1013" s="670" t="str">
        <f>IFERROR(VLOOKUP(A1013,Factura1_0!$K$5:$K$234,1,0),"1")</f>
        <v>1</v>
      </c>
      <c r="G1013" s="670">
        <f>IFERROR(VLOOKUP(A1013,Boleta1_0!$K$5:$K$234,1,0),1)</f>
        <v>1</v>
      </c>
      <c r="H1013" s="670">
        <f>IFERROR(VLOOKUP(A1013,'Servicios Públicos1_0'!$K$5:$K$233,1,0),1)</f>
        <v>1</v>
      </c>
      <c r="I1013" s="670">
        <f>IFERROR(VLOOKUP(A1013,'Nota de Débito1_0'!$K$5:$K$234,1,0),1)</f>
        <v>1</v>
      </c>
      <c r="J1013" s="670">
        <f>IFERROR(VLOOKUP(A1013,'Nota de Crédito1_0'!$K$5:$K$234,1,0),1)</f>
        <v>1</v>
      </c>
      <c r="K1013" s="670">
        <f>IFERROR(VLOOKUP(A1013,Retenciones1_0!$K$5:$K$234,1,0),1)</f>
        <v>1</v>
      </c>
      <c r="L1013" s="670">
        <f>IFERROR(VLOOKUP(A1013,Percepciones1_0!$K$5:$K$234,1,0),1)</f>
        <v>1</v>
      </c>
      <c r="M1013" s="670">
        <f>IFERROR(VLOOKUP(A1013,Guía1_0!$K$5:$K$235,1,0),1)</f>
        <v>1</v>
      </c>
      <c r="N1013" s="670">
        <f>IFERROR(VLOOKUP(A1013,'Resumen Diario1_1'!$K$5:$K$233,1,0),1)</f>
        <v>1</v>
      </c>
      <c r="O1013" s="670">
        <f>IFERROR(VLOOKUP(A1013,'Comunicación de Baja1_0'!$K$5:$K$233,1,0),1)</f>
        <v>1</v>
      </c>
      <c r="P1013" s="670">
        <f>IFERROR(VLOOKUP(A1013,'Resumen de reversiones1_0'!$K$5:$K$1000,1,0),1)</f>
        <v>1</v>
      </c>
      <c r="Q1013" s="1404">
        <f>IFERROR(VLOOKUP(A1013,Factura2_0!$N$5:$N$1045,1,0),1)</f>
        <v>1</v>
      </c>
      <c r="R1013" s="670">
        <f>IFERROR(VLOOKUP($A1013,Boleta2_0!$N$5:$N$1106,1,0),1)</f>
        <v>1</v>
      </c>
      <c r="S1013" s="1404">
        <f>IFERROR(VLOOKUP($A1013,'Servicios Públicos2_0'!$N$5:$N$405,1,0),1)</f>
        <v>1</v>
      </c>
      <c r="T1013" s="670">
        <f>IFERROR(VLOOKUP($A1013,NotaCredito2_0!$N$5:$N$256,1,0),1)</f>
        <v>1</v>
      </c>
      <c r="U1013" s="670">
        <f>IFERROR(VLOOKUP($A1013,NotaDebito2_0!$N$5:$N$253,1,0),1)</f>
        <v>1</v>
      </c>
      <c r="V1013" s="670">
        <f>IFERROR(VLOOKUP($A1013,General!$C$5:$C$233,1,0),1)</f>
        <v>1</v>
      </c>
      <c r="W1013" s="670">
        <f>IFERROR(VLOOKUP($A1013,Firma!$H$5:$H$233,1,0),1)</f>
        <v>1</v>
      </c>
      <c r="X1013" s="1466" t="s">
        <v>3719</v>
      </c>
      <c r="Y1013" s="1477" t="str">
        <f t="shared" si="15"/>
        <v/>
      </c>
    </row>
    <row r="1014" spans="1:25" customFormat="1">
      <c r="A1014" s="1445" t="s">
        <v>3720</v>
      </c>
      <c r="B1014" s="1426" t="s">
        <v>3704</v>
      </c>
      <c r="C1014" s="1425"/>
      <c r="D1014" s="1425"/>
      <c r="E1014" s="579"/>
      <c r="F1014" s="670" t="str">
        <f>IFERROR(VLOOKUP(A1014,Factura1_0!$K$5:$K$234,1,0),"1")</f>
        <v>1</v>
      </c>
      <c r="G1014" s="670">
        <f>IFERROR(VLOOKUP(A1014,Boleta1_0!$K$5:$K$234,1,0),1)</f>
        <v>1</v>
      </c>
      <c r="H1014" s="670">
        <f>IFERROR(VLOOKUP(A1014,'Servicios Públicos1_0'!$K$5:$K$233,1,0),1)</f>
        <v>1</v>
      </c>
      <c r="I1014" s="670">
        <f>IFERROR(VLOOKUP(A1014,'Nota de Débito1_0'!$K$5:$K$234,1,0),1)</f>
        <v>1</v>
      </c>
      <c r="J1014" s="670">
        <f>IFERROR(VLOOKUP(A1014,'Nota de Crédito1_0'!$K$5:$K$234,1,0),1)</f>
        <v>1</v>
      </c>
      <c r="K1014" s="670">
        <f>IFERROR(VLOOKUP(A1014,Retenciones1_0!$K$5:$K$234,1,0),1)</f>
        <v>1</v>
      </c>
      <c r="L1014" s="670">
        <f>IFERROR(VLOOKUP(A1014,Percepciones1_0!$K$5:$K$234,1,0),1)</f>
        <v>1</v>
      </c>
      <c r="M1014" s="670">
        <f>IFERROR(VLOOKUP(A1014,Guía1_0!$K$5:$K$235,1,0),1)</f>
        <v>1</v>
      </c>
      <c r="N1014" s="670">
        <f>IFERROR(VLOOKUP(A1014,'Resumen Diario1_1'!$K$5:$K$233,1,0),1)</f>
        <v>1</v>
      </c>
      <c r="O1014" s="670">
        <f>IFERROR(VLOOKUP(A1014,'Comunicación de Baja1_0'!$K$5:$K$233,1,0),1)</f>
        <v>1</v>
      </c>
      <c r="P1014" s="670">
        <f>IFERROR(VLOOKUP(A1014,'Resumen de reversiones1_0'!$K$5:$K$1000,1,0),1)</f>
        <v>1</v>
      </c>
      <c r="Q1014" s="1404">
        <f>IFERROR(VLOOKUP(A1014,Factura2_0!$N$5:$N$1045,1,0),1)</f>
        <v>1</v>
      </c>
      <c r="R1014" s="670">
        <f>IFERROR(VLOOKUP($A1014,Boleta2_0!$N$5:$N$1106,1,0),1)</f>
        <v>1</v>
      </c>
      <c r="S1014" s="1404">
        <f>IFERROR(VLOOKUP($A1014,'Servicios Públicos2_0'!$N$5:$N$405,1,0),1)</f>
        <v>1</v>
      </c>
      <c r="T1014" s="670">
        <f>IFERROR(VLOOKUP($A1014,NotaCredito2_0!$N$5:$N$256,1,0),1)</f>
        <v>1</v>
      </c>
      <c r="U1014" s="670">
        <f>IFERROR(VLOOKUP($A1014,NotaDebito2_0!$N$5:$N$253,1,0),1)</f>
        <v>1</v>
      </c>
      <c r="V1014" s="670">
        <f>IFERROR(VLOOKUP($A1014,General!$C$5:$C$233,1,0),1)</f>
        <v>1</v>
      </c>
      <c r="W1014" s="670">
        <f>IFERROR(VLOOKUP($A1014,Firma!$H$5:$H$233,1,0),1)</f>
        <v>1</v>
      </c>
      <c r="X1014" s="1466" t="s">
        <v>3720</v>
      </c>
      <c r="Y1014" s="1477" t="str">
        <f t="shared" si="15"/>
        <v/>
      </c>
    </row>
    <row r="1015" spans="1:25" customFormat="1">
      <c r="A1015" s="1445" t="s">
        <v>3888</v>
      </c>
      <c r="B1015" s="1426" t="s">
        <v>3913</v>
      </c>
      <c r="C1015" s="1425"/>
      <c r="D1015" s="1425"/>
      <c r="E1015" s="579"/>
      <c r="F1015" s="670" t="str">
        <f>IFERROR(VLOOKUP(A1015,Factura1_0!$K$5:$K$234,1,0),"1")</f>
        <v>1</v>
      </c>
      <c r="G1015" s="670">
        <f>IFERROR(VLOOKUP(A1015,Boleta1_0!$K$5:$K$234,1,0),1)</f>
        <v>1</v>
      </c>
      <c r="H1015" s="670">
        <f>IFERROR(VLOOKUP(A1015,'Servicios Públicos1_0'!$K$5:$K$233,1,0),1)</f>
        <v>1</v>
      </c>
      <c r="I1015" s="670">
        <f>IFERROR(VLOOKUP(A1015,'Nota de Débito1_0'!$K$5:$K$234,1,0),1)</f>
        <v>1</v>
      </c>
      <c r="J1015" s="670">
        <f>IFERROR(VLOOKUP(A1015,'Nota de Crédito1_0'!$K$5:$K$234,1,0),1)</f>
        <v>1</v>
      </c>
      <c r="K1015" s="670">
        <f>IFERROR(VLOOKUP(A1015,Retenciones1_0!$K$5:$K$234,1,0),1)</f>
        <v>1</v>
      </c>
      <c r="L1015" s="670">
        <f>IFERROR(VLOOKUP(A1015,Percepciones1_0!$K$5:$K$234,1,0),1)</f>
        <v>1</v>
      </c>
      <c r="M1015" s="670">
        <f>IFERROR(VLOOKUP(A1015,Guía1_0!$K$5:$K$235,1,0),1)</f>
        <v>1</v>
      </c>
      <c r="N1015" s="670" t="str">
        <f>IFERROR(VLOOKUP(A1015,'Resumen Diario1_1'!$K$5:$K$233,1,0),1)</f>
        <v>2986</v>
      </c>
      <c r="O1015" s="670">
        <f>IFERROR(VLOOKUP(A1015,'Comunicación de Baja1_0'!$K$5:$K$233,1,0),1)</f>
        <v>1</v>
      </c>
      <c r="P1015" s="670">
        <f>IFERROR(VLOOKUP(A1015,'Resumen de reversiones1_0'!$K$5:$K$1000,1,0),1)</f>
        <v>1</v>
      </c>
      <c r="Q1015" s="1404">
        <f>IFERROR(VLOOKUP(A1015,Factura2_0!$N$5:$N$1045,1,0),1)</f>
        <v>1</v>
      </c>
      <c r="R1015" s="670">
        <f>IFERROR(VLOOKUP($A1015,Boleta2_0!$N$5:$N$1106,1,0),1)</f>
        <v>1</v>
      </c>
      <c r="S1015" s="1404">
        <f>IFERROR(VLOOKUP($A1015,'Servicios Públicos2_0'!$N$5:$N$405,1,0),1)</f>
        <v>1</v>
      </c>
      <c r="T1015" s="670">
        <f>IFERROR(VLOOKUP($A1015,NotaCredito2_0!$N$5:$N$256,1,0),1)</f>
        <v>1</v>
      </c>
      <c r="U1015" s="670">
        <f>IFERROR(VLOOKUP($A1015,NotaDebito2_0!$N$5:$N$253,1,0),1)</f>
        <v>1</v>
      </c>
      <c r="V1015" s="670">
        <f>IFERROR(VLOOKUP($A1015,General!$C$5:$C$233,1,0),1)</f>
        <v>1</v>
      </c>
      <c r="W1015" s="670">
        <f>IFERROR(VLOOKUP($A1015,Firma!$H$5:$H$233,1,0),1)</f>
        <v>1</v>
      </c>
      <c r="X1015" s="1466" t="s">
        <v>3888</v>
      </c>
      <c r="Y1015" s="1477" t="str">
        <f t="shared" si="15"/>
        <v>2986</v>
      </c>
    </row>
    <row r="1016" spans="1:25" customFormat="1">
      <c r="A1016" s="1445" t="s">
        <v>3873</v>
      </c>
      <c r="B1016" s="1426" t="s">
        <v>3914</v>
      </c>
      <c r="C1016" s="1425"/>
      <c r="D1016" s="1425"/>
      <c r="E1016" s="579"/>
      <c r="F1016" s="670" t="str">
        <f>IFERROR(VLOOKUP(A1016,Factura1_0!$K$5:$K$234,1,0),"1")</f>
        <v>1</v>
      </c>
      <c r="G1016" s="670">
        <f>IFERROR(VLOOKUP(A1016,Boleta1_0!$K$5:$K$234,1,0),1)</f>
        <v>1</v>
      </c>
      <c r="H1016" s="670">
        <f>IFERROR(VLOOKUP(A1016,'Servicios Públicos1_0'!$K$5:$K$233,1,0),1)</f>
        <v>1</v>
      </c>
      <c r="I1016" s="670">
        <f>IFERROR(VLOOKUP(A1016,'Nota de Débito1_0'!$K$5:$K$234,1,0),1)</f>
        <v>1</v>
      </c>
      <c r="J1016" s="670">
        <f>IFERROR(VLOOKUP(A1016,'Nota de Crédito1_0'!$K$5:$K$234,1,0),1)</f>
        <v>1</v>
      </c>
      <c r="K1016" s="670">
        <f>IFERROR(VLOOKUP(A1016,Retenciones1_0!$K$5:$K$234,1,0),1)</f>
        <v>1</v>
      </c>
      <c r="L1016" s="670">
        <f>IFERROR(VLOOKUP(A1016,Percepciones1_0!$K$5:$K$234,1,0),1)</f>
        <v>1</v>
      </c>
      <c r="M1016" s="670">
        <f>IFERROR(VLOOKUP(A1016,Guía1_0!$K$5:$K$235,1,0),1)</f>
        <v>1</v>
      </c>
      <c r="N1016" s="670" t="str">
        <f>IFERROR(VLOOKUP(A1016,'Resumen Diario1_1'!$K$5:$K$233,1,0),1)</f>
        <v>2987</v>
      </c>
      <c r="O1016" s="670">
        <f>IFERROR(VLOOKUP(A1016,'Comunicación de Baja1_0'!$K$5:$K$233,1,0),1)</f>
        <v>1</v>
      </c>
      <c r="P1016" s="670">
        <f>IFERROR(VLOOKUP(A1016,'Resumen de reversiones1_0'!$K$5:$K$1000,1,0),1)</f>
        <v>1</v>
      </c>
      <c r="Q1016" s="1404">
        <f>IFERROR(VLOOKUP(A1016,Factura2_0!$N$5:$N$1045,1,0),1)</f>
        <v>1</v>
      </c>
      <c r="R1016" s="670">
        <f>IFERROR(VLOOKUP($A1016,Boleta2_0!$N$5:$N$1106,1,0),1)</f>
        <v>1</v>
      </c>
      <c r="S1016" s="1404">
        <f>IFERROR(VLOOKUP($A1016,'Servicios Públicos2_0'!$N$5:$N$405,1,0),1)</f>
        <v>1</v>
      </c>
      <c r="T1016" s="670">
        <f>IFERROR(VLOOKUP($A1016,NotaCredito2_0!$N$5:$N$256,1,0),1)</f>
        <v>1</v>
      </c>
      <c r="U1016" s="670">
        <f>IFERROR(VLOOKUP($A1016,NotaDebito2_0!$N$5:$N$253,1,0),1)</f>
        <v>1</v>
      </c>
      <c r="V1016" s="670">
        <f>IFERROR(VLOOKUP($A1016,General!$C$5:$C$233,1,0),1)</f>
        <v>1</v>
      </c>
      <c r="W1016" s="670">
        <f>IFERROR(VLOOKUP($A1016,Firma!$H$5:$H$233,1,0),1)</f>
        <v>1</v>
      </c>
      <c r="X1016" s="1466" t="s">
        <v>3873</v>
      </c>
      <c r="Y1016" s="1477" t="str">
        <f t="shared" si="15"/>
        <v>2987</v>
      </c>
    </row>
    <row r="1017" spans="1:25" customFormat="1">
      <c r="A1017" s="1445" t="s">
        <v>3882</v>
      </c>
      <c r="B1017" s="1426" t="s">
        <v>3915</v>
      </c>
      <c r="C1017" s="1425"/>
      <c r="D1017" s="1425"/>
      <c r="E1017" s="579"/>
      <c r="F1017" s="670" t="str">
        <f>IFERROR(VLOOKUP(A1017,Factura1_0!$K$5:$K$234,1,0),"1")</f>
        <v>1</v>
      </c>
      <c r="G1017" s="670">
        <f>IFERROR(VLOOKUP(A1017,Boleta1_0!$K$5:$K$234,1,0),1)</f>
        <v>1</v>
      </c>
      <c r="H1017" s="670">
        <f>IFERROR(VLOOKUP(A1017,'Servicios Públicos1_0'!$K$5:$K$233,1,0),1)</f>
        <v>1</v>
      </c>
      <c r="I1017" s="670">
        <f>IFERROR(VLOOKUP(A1017,'Nota de Débito1_0'!$K$5:$K$234,1,0),1)</f>
        <v>1</v>
      </c>
      <c r="J1017" s="670">
        <f>IFERROR(VLOOKUP(A1017,'Nota de Crédito1_0'!$K$5:$K$234,1,0),1)</f>
        <v>1</v>
      </c>
      <c r="K1017" s="670">
        <f>IFERROR(VLOOKUP(A1017,Retenciones1_0!$K$5:$K$234,1,0),1)</f>
        <v>1</v>
      </c>
      <c r="L1017" s="670">
        <f>IFERROR(VLOOKUP(A1017,Percepciones1_0!$K$5:$K$234,1,0),1)</f>
        <v>1</v>
      </c>
      <c r="M1017" s="670">
        <f>IFERROR(VLOOKUP(A1017,Guía1_0!$K$5:$K$235,1,0),1)</f>
        <v>1</v>
      </c>
      <c r="N1017" s="670" t="str">
        <f>IFERROR(VLOOKUP(A1017,'Resumen Diario1_1'!$K$5:$K$233,1,0),1)</f>
        <v>2988</v>
      </c>
      <c r="O1017" s="670">
        <f>IFERROR(VLOOKUP(A1017,'Comunicación de Baja1_0'!$K$5:$K$233,1,0),1)</f>
        <v>1</v>
      </c>
      <c r="P1017" s="670">
        <f>IFERROR(VLOOKUP(A1017,'Resumen de reversiones1_0'!$K$5:$K$1000,1,0),1)</f>
        <v>1</v>
      </c>
      <c r="Q1017" s="1404">
        <f>IFERROR(VLOOKUP(A1017,Factura2_0!$N$5:$N$1045,1,0),1)</f>
        <v>1</v>
      </c>
      <c r="R1017" s="670">
        <f>IFERROR(VLOOKUP($A1017,Boleta2_0!$N$5:$N$1106,1,0),1)</f>
        <v>1</v>
      </c>
      <c r="S1017" s="1404">
        <f>IFERROR(VLOOKUP($A1017,'Servicios Públicos2_0'!$N$5:$N$405,1,0),1)</f>
        <v>1</v>
      </c>
      <c r="T1017" s="670">
        <f>IFERROR(VLOOKUP($A1017,NotaCredito2_0!$N$5:$N$256,1,0),1)</f>
        <v>1</v>
      </c>
      <c r="U1017" s="670">
        <f>IFERROR(VLOOKUP($A1017,NotaDebito2_0!$N$5:$N$253,1,0),1)</f>
        <v>1</v>
      </c>
      <c r="V1017" s="670">
        <f>IFERROR(VLOOKUP($A1017,General!$C$5:$C$233,1,0),1)</f>
        <v>1</v>
      </c>
      <c r="W1017" s="670">
        <f>IFERROR(VLOOKUP($A1017,Firma!$H$5:$H$233,1,0),1)</f>
        <v>1</v>
      </c>
      <c r="X1017" s="1466" t="s">
        <v>3882</v>
      </c>
      <c r="Y1017" s="1477" t="str">
        <f t="shared" si="15"/>
        <v>2988</v>
      </c>
    </row>
    <row r="1018" spans="1:25" customFormat="1">
      <c r="A1018" s="1445" t="s">
        <v>3884</v>
      </c>
      <c r="B1018" s="1426" t="s">
        <v>3916</v>
      </c>
      <c r="C1018" s="1425"/>
      <c r="D1018" s="1425"/>
      <c r="E1018" s="579"/>
      <c r="F1018" s="670" t="str">
        <f>IFERROR(VLOOKUP(A1018,Factura1_0!$K$5:$K$234,1,0),"1")</f>
        <v>1</v>
      </c>
      <c r="G1018" s="670">
        <f>IFERROR(VLOOKUP(A1018,Boleta1_0!$K$5:$K$234,1,0),1)</f>
        <v>1</v>
      </c>
      <c r="H1018" s="670">
        <f>IFERROR(VLOOKUP(A1018,'Servicios Públicos1_0'!$K$5:$K$233,1,0),1)</f>
        <v>1</v>
      </c>
      <c r="I1018" s="670">
        <f>IFERROR(VLOOKUP(A1018,'Nota de Débito1_0'!$K$5:$K$234,1,0),1)</f>
        <v>1</v>
      </c>
      <c r="J1018" s="670">
        <f>IFERROR(VLOOKUP(A1018,'Nota de Crédito1_0'!$K$5:$K$234,1,0),1)</f>
        <v>1</v>
      </c>
      <c r="K1018" s="670">
        <f>IFERROR(VLOOKUP(A1018,Retenciones1_0!$K$5:$K$234,1,0),1)</f>
        <v>1</v>
      </c>
      <c r="L1018" s="670">
        <f>IFERROR(VLOOKUP(A1018,Percepciones1_0!$K$5:$K$234,1,0),1)</f>
        <v>1</v>
      </c>
      <c r="M1018" s="670">
        <f>IFERROR(VLOOKUP(A1018,Guía1_0!$K$5:$K$235,1,0),1)</f>
        <v>1</v>
      </c>
      <c r="N1018" s="670" t="str">
        <f>IFERROR(VLOOKUP(A1018,'Resumen Diario1_1'!$K$5:$K$233,1,0),1)</f>
        <v>2989</v>
      </c>
      <c r="O1018" s="670">
        <f>IFERROR(VLOOKUP(A1018,'Comunicación de Baja1_0'!$K$5:$K$233,1,0),1)</f>
        <v>1</v>
      </c>
      <c r="P1018" s="670">
        <f>IFERROR(VLOOKUP(A1018,'Resumen de reversiones1_0'!$K$5:$K$1000,1,0),1)</f>
        <v>1</v>
      </c>
      <c r="Q1018" s="1404">
        <f>IFERROR(VLOOKUP(A1018,Factura2_0!$N$5:$N$1045,1,0),1)</f>
        <v>1</v>
      </c>
      <c r="R1018" s="670">
        <f>IFERROR(VLOOKUP($A1018,Boleta2_0!$N$5:$N$1106,1,0),1)</f>
        <v>1</v>
      </c>
      <c r="S1018" s="1404">
        <f>IFERROR(VLOOKUP($A1018,'Servicios Públicos2_0'!$N$5:$N$405,1,0),1)</f>
        <v>1</v>
      </c>
      <c r="T1018" s="670">
        <f>IFERROR(VLOOKUP($A1018,NotaCredito2_0!$N$5:$N$256,1,0),1)</f>
        <v>1</v>
      </c>
      <c r="U1018" s="670">
        <f>IFERROR(VLOOKUP($A1018,NotaDebito2_0!$N$5:$N$253,1,0),1)</f>
        <v>1</v>
      </c>
      <c r="V1018" s="670">
        <f>IFERROR(VLOOKUP($A1018,General!$C$5:$C$233,1,0),1)</f>
        <v>1</v>
      </c>
      <c r="W1018" s="670">
        <f>IFERROR(VLOOKUP($A1018,Firma!$H$5:$H$233,1,0),1)</f>
        <v>1</v>
      </c>
      <c r="X1018" s="1466" t="s">
        <v>3884</v>
      </c>
      <c r="Y1018" s="1477" t="str">
        <f t="shared" si="15"/>
        <v>2989</v>
      </c>
    </row>
    <row r="1019" spans="1:25" customFormat="1">
      <c r="A1019" s="1445" t="s">
        <v>3885</v>
      </c>
      <c r="B1019" s="1426" t="s">
        <v>3917</v>
      </c>
      <c r="C1019" s="1425"/>
      <c r="D1019" s="1425"/>
      <c r="E1019" s="579"/>
      <c r="F1019" s="670" t="str">
        <f>IFERROR(VLOOKUP(A1019,Factura1_0!$K$5:$K$234,1,0),"1")</f>
        <v>1</v>
      </c>
      <c r="G1019" s="670">
        <f>IFERROR(VLOOKUP(A1019,Boleta1_0!$K$5:$K$234,1,0),1)</f>
        <v>1</v>
      </c>
      <c r="H1019" s="670">
        <f>IFERROR(VLOOKUP(A1019,'Servicios Públicos1_0'!$K$5:$K$233,1,0),1)</f>
        <v>1</v>
      </c>
      <c r="I1019" s="670">
        <f>IFERROR(VLOOKUP(A1019,'Nota de Débito1_0'!$K$5:$K$234,1,0),1)</f>
        <v>1</v>
      </c>
      <c r="J1019" s="670">
        <f>IFERROR(VLOOKUP(A1019,'Nota de Crédito1_0'!$K$5:$K$234,1,0),1)</f>
        <v>1</v>
      </c>
      <c r="K1019" s="670">
        <f>IFERROR(VLOOKUP(A1019,Retenciones1_0!$K$5:$K$234,1,0),1)</f>
        <v>1</v>
      </c>
      <c r="L1019" s="670">
        <f>IFERROR(VLOOKUP(A1019,Percepciones1_0!$K$5:$K$234,1,0),1)</f>
        <v>1</v>
      </c>
      <c r="M1019" s="670">
        <f>IFERROR(VLOOKUP(A1019,Guía1_0!$K$5:$K$235,1,0),1)</f>
        <v>1</v>
      </c>
      <c r="N1019" s="670" t="str">
        <f>IFERROR(VLOOKUP(A1019,'Resumen Diario1_1'!$K$5:$K$233,1,0),1)</f>
        <v>2990</v>
      </c>
      <c r="O1019" s="670">
        <f>IFERROR(VLOOKUP(A1019,'Comunicación de Baja1_0'!$K$5:$K$233,1,0),1)</f>
        <v>1</v>
      </c>
      <c r="P1019" s="670">
        <f>IFERROR(VLOOKUP(A1019,'Resumen de reversiones1_0'!$K$5:$K$1000,1,0),1)</f>
        <v>1</v>
      </c>
      <c r="Q1019" s="1404">
        <f>IFERROR(VLOOKUP(A1019,Factura2_0!$N$5:$N$1045,1,0),1)</f>
        <v>1</v>
      </c>
      <c r="R1019" s="670">
        <f>IFERROR(VLOOKUP($A1019,Boleta2_0!$N$5:$N$1106,1,0),1)</f>
        <v>1</v>
      </c>
      <c r="S1019" s="1404">
        <f>IFERROR(VLOOKUP($A1019,'Servicios Públicos2_0'!$N$5:$N$405,1,0),1)</f>
        <v>1</v>
      </c>
      <c r="T1019" s="670">
        <f>IFERROR(VLOOKUP($A1019,NotaCredito2_0!$N$5:$N$256,1,0),1)</f>
        <v>1</v>
      </c>
      <c r="U1019" s="670">
        <f>IFERROR(VLOOKUP($A1019,NotaDebito2_0!$N$5:$N$253,1,0),1)</f>
        <v>1</v>
      </c>
      <c r="V1019" s="670">
        <f>IFERROR(VLOOKUP($A1019,General!$C$5:$C$233,1,0),1)</f>
        <v>1</v>
      </c>
      <c r="W1019" s="670">
        <f>IFERROR(VLOOKUP($A1019,Firma!$H$5:$H$233,1,0),1)</f>
        <v>1</v>
      </c>
      <c r="X1019" s="1466" t="s">
        <v>3885</v>
      </c>
      <c r="Y1019" s="1477" t="str">
        <f t="shared" si="15"/>
        <v>2990</v>
      </c>
    </row>
    <row r="1020" spans="1:25" customFormat="1">
      <c r="A1020" s="1445" t="s">
        <v>3911</v>
      </c>
      <c r="B1020" s="1426" t="s">
        <v>3912</v>
      </c>
      <c r="C1020" s="1425"/>
      <c r="D1020" s="1425"/>
      <c r="E1020" s="579"/>
      <c r="F1020" s="670" t="str">
        <f>IFERROR(VLOOKUP(A1020,Factura1_0!$K$5:$K$234,1,0),"1")</f>
        <v>1</v>
      </c>
      <c r="G1020" s="670">
        <f>IFERROR(VLOOKUP(A1020,Boleta1_0!$K$5:$K$234,1,0),1)</f>
        <v>1</v>
      </c>
      <c r="H1020" s="670">
        <f>IFERROR(VLOOKUP(A1020,'Servicios Públicos1_0'!$K$5:$K$233,1,0),1)</f>
        <v>1</v>
      </c>
      <c r="I1020" s="670">
        <f>IFERROR(VLOOKUP(A1020,'Nota de Débito1_0'!$K$5:$K$234,1,0),1)</f>
        <v>1</v>
      </c>
      <c r="J1020" s="670" t="str">
        <f>IFERROR(VLOOKUP(A1020,'Nota de Crédito1_0'!$K$5:$K$234,1,0),1)</f>
        <v>2991</v>
      </c>
      <c r="K1020" s="670">
        <f>IFERROR(VLOOKUP(A1020,Retenciones1_0!$K$5:$K$234,1,0),1)</f>
        <v>1</v>
      </c>
      <c r="L1020" s="670">
        <f>IFERROR(VLOOKUP(A1020,Percepciones1_0!$K$5:$K$234,1,0),1)</f>
        <v>1</v>
      </c>
      <c r="M1020" s="670">
        <f>IFERROR(VLOOKUP(A1020,Guía1_0!$K$5:$K$235,1,0),1)</f>
        <v>1</v>
      </c>
      <c r="N1020" s="670">
        <f>IFERROR(VLOOKUP(A1020,'Resumen Diario1_1'!$K$5:$K$233,1,0),1)</f>
        <v>1</v>
      </c>
      <c r="O1020" s="670">
        <f>IFERROR(VLOOKUP(A1020,'Comunicación de Baja1_0'!$K$5:$K$233,1,0),1)</f>
        <v>1</v>
      </c>
      <c r="P1020" s="670">
        <f>IFERROR(VLOOKUP(A1020,'Resumen de reversiones1_0'!$K$5:$K$1000,1,0),1)</f>
        <v>1</v>
      </c>
      <c r="Q1020" s="1404">
        <f>IFERROR(VLOOKUP(A1020,Factura2_0!$N$5:$N$1045,1,0),1)</f>
        <v>1</v>
      </c>
      <c r="R1020" s="670">
        <f>IFERROR(VLOOKUP($A1020,Boleta2_0!$N$5:$N$1106,1,0),1)</f>
        <v>1</v>
      </c>
      <c r="S1020" s="1404">
        <f>IFERROR(VLOOKUP($A1020,'Servicios Públicos2_0'!$N$5:$N$405,1,0),1)</f>
        <v>1</v>
      </c>
      <c r="T1020" s="670">
        <f>IFERROR(VLOOKUP($A1020,NotaCredito2_0!$N$5:$N$256,1,0),1)</f>
        <v>1</v>
      </c>
      <c r="U1020" s="670">
        <f>IFERROR(VLOOKUP($A1020,NotaDebito2_0!$N$5:$N$253,1,0),1)</f>
        <v>1</v>
      </c>
      <c r="V1020" s="670">
        <f>IFERROR(VLOOKUP($A1020,General!$C$5:$C$233,1,0),1)</f>
        <v>1</v>
      </c>
      <c r="W1020" s="670">
        <f>IFERROR(VLOOKUP($A1020,Firma!$H$5:$H$233,1,0),1)</f>
        <v>1</v>
      </c>
      <c r="X1020" s="1466" t="s">
        <v>3911</v>
      </c>
      <c r="Y1020" s="1477" t="str">
        <f t="shared" si="15"/>
        <v>2991</v>
      </c>
    </row>
    <row r="1021" spans="1:25" customFormat="1" ht="24">
      <c r="A1021" s="1422" t="s">
        <v>4317</v>
      </c>
      <c r="B1021" s="1398" t="s">
        <v>5757</v>
      </c>
      <c r="C1021" s="1425"/>
      <c r="D1021" s="1425"/>
      <c r="E1021" s="579"/>
      <c r="F1021" s="670" t="str">
        <f>IFERROR(VLOOKUP(A1021,Factura1_0!$K$5:$K$234,1,0),"1")</f>
        <v>1</v>
      </c>
      <c r="G1021" s="670">
        <f>IFERROR(VLOOKUP(A1021,Boleta1_0!$K$5:$K$234,1,0),1)</f>
        <v>1</v>
      </c>
      <c r="H1021" s="670">
        <f>IFERROR(VLOOKUP(A1021,'Servicios Públicos1_0'!$K$5:$K$233,1,0),1)</f>
        <v>1</v>
      </c>
      <c r="I1021" s="670">
        <f>IFERROR(VLOOKUP(A1021,'Nota de Débito1_0'!$K$5:$K$234,1,0),1)</f>
        <v>1</v>
      </c>
      <c r="J1021" s="670">
        <f>IFERROR(VLOOKUP(A1021,'Nota de Crédito1_0'!$K$5:$K$234,1,0),1)</f>
        <v>1</v>
      </c>
      <c r="K1021" s="670">
        <f>IFERROR(VLOOKUP(A1021,Retenciones1_0!$K$5:$K$234,1,0),1)</f>
        <v>1</v>
      </c>
      <c r="L1021" s="670">
        <f>IFERROR(VLOOKUP(A1021,Percepciones1_0!$K$5:$K$234,1,0),1)</f>
        <v>1</v>
      </c>
      <c r="M1021" s="670">
        <f>IFERROR(VLOOKUP(A1021,Guía1_0!$K$5:$K$235,1,0),1)</f>
        <v>1</v>
      </c>
      <c r="N1021" s="670">
        <f>IFERROR(VLOOKUP(A1021,'Resumen Diario1_1'!$K$5:$K$233,1,0),1)</f>
        <v>1</v>
      </c>
      <c r="O1021" s="670">
        <f>IFERROR(VLOOKUP(A1021,'Comunicación de Baja1_0'!$K$5:$K$233,1,0),1)</f>
        <v>1</v>
      </c>
      <c r="P1021" s="670">
        <f>IFERROR(VLOOKUP(A1021,'Resumen de reversiones1_0'!$K$5:$K$1000,1,0),1)</f>
        <v>1</v>
      </c>
      <c r="Q1021" s="1404" t="str">
        <f>IFERROR(VLOOKUP(A1021,Factura2_0!$N$5:$N$1045,1,0),1)</f>
        <v>2992</v>
      </c>
      <c r="R1021" s="670" t="str">
        <f>IFERROR(VLOOKUP($A1021,Boleta2_0!$N$5:$N$1106,1,0),1)</f>
        <v>2992</v>
      </c>
      <c r="S1021" s="1404" t="str">
        <f>IFERROR(VLOOKUP($A1021,'Servicios Públicos2_0'!$N$5:$N$405,1,0),1)</f>
        <v>2992</v>
      </c>
      <c r="T1021" s="670" t="str">
        <f>IFERROR(VLOOKUP($A1021,NotaCredito2_0!$N$5:$N$256,1,0),1)</f>
        <v>2992</v>
      </c>
      <c r="U1021" s="670" t="str">
        <f>IFERROR(VLOOKUP($A1021,NotaDebito2_0!$N$5:$N$253,1,0),1)</f>
        <v>2992</v>
      </c>
      <c r="V1021" s="670">
        <f>IFERROR(VLOOKUP($A1021,General!$C$5:$C$233,1,0),1)</f>
        <v>1</v>
      </c>
      <c r="W1021" s="670">
        <f>IFERROR(VLOOKUP($A1021,Firma!$H$5:$H$233,1,0),1)</f>
        <v>1</v>
      </c>
      <c r="X1021" s="1467" t="s">
        <v>4317</v>
      </c>
      <c r="Y1021" s="1477" t="str">
        <f t="shared" si="15"/>
        <v>2992</v>
      </c>
    </row>
    <row r="1022" spans="1:25" customFormat="1" ht="24">
      <c r="A1022" s="1422" t="s">
        <v>4318</v>
      </c>
      <c r="B1022" s="1419" t="s">
        <v>5174</v>
      </c>
      <c r="C1022" s="1425"/>
      <c r="D1022" s="1425"/>
      <c r="E1022" s="579"/>
      <c r="F1022" s="670" t="str">
        <f>IFERROR(VLOOKUP(A1022,Factura1_0!$K$5:$K$234,1,0),"1")</f>
        <v>1</v>
      </c>
      <c r="G1022" s="670">
        <f>IFERROR(VLOOKUP(A1022,Boleta1_0!$K$5:$K$234,1,0),1)</f>
        <v>1</v>
      </c>
      <c r="H1022" s="670">
        <f>IFERROR(VLOOKUP(A1022,'Servicios Públicos1_0'!$K$5:$K$233,1,0),1)</f>
        <v>1</v>
      </c>
      <c r="I1022" s="670">
        <f>IFERROR(VLOOKUP(A1022,'Nota de Débito1_0'!$K$5:$K$234,1,0),1)</f>
        <v>1</v>
      </c>
      <c r="J1022" s="670">
        <f>IFERROR(VLOOKUP(A1022,'Nota de Crédito1_0'!$K$5:$K$234,1,0),1)</f>
        <v>1</v>
      </c>
      <c r="K1022" s="670">
        <f>IFERROR(VLOOKUP(A1022,Retenciones1_0!$K$5:$K$234,1,0),1)</f>
        <v>1</v>
      </c>
      <c r="L1022" s="670">
        <f>IFERROR(VLOOKUP(A1022,Percepciones1_0!$K$5:$K$234,1,0),1)</f>
        <v>1</v>
      </c>
      <c r="M1022" s="670">
        <f>IFERROR(VLOOKUP(A1022,Guía1_0!$K$5:$K$235,1,0),1)</f>
        <v>1</v>
      </c>
      <c r="N1022" s="670">
        <f>IFERROR(VLOOKUP(A1022,'Resumen Diario1_1'!$K$5:$K$233,1,0),1)</f>
        <v>1</v>
      </c>
      <c r="O1022" s="670">
        <f>IFERROR(VLOOKUP(A1022,'Comunicación de Baja1_0'!$K$5:$K$233,1,0),1)</f>
        <v>1</v>
      </c>
      <c r="P1022" s="670">
        <f>IFERROR(VLOOKUP(A1022,'Resumen de reversiones1_0'!$K$5:$K$1000,1,0),1)</f>
        <v>1</v>
      </c>
      <c r="Q1022" s="1404" t="str">
        <f>IFERROR(VLOOKUP(A1022,Factura2_0!$N$5:$N$1045,1,0),1)</f>
        <v>2993</v>
      </c>
      <c r="R1022" s="670" t="str">
        <f>IFERROR(VLOOKUP($A1022,Boleta2_0!$N$5:$N$1106,1,0),1)</f>
        <v>2993</v>
      </c>
      <c r="S1022" s="1404" t="str">
        <f>IFERROR(VLOOKUP($A1022,'Servicios Públicos2_0'!$N$5:$N$405,1,0),1)</f>
        <v>2993</v>
      </c>
      <c r="T1022" s="670" t="str">
        <f>IFERROR(VLOOKUP($A1022,NotaCredito2_0!$N$5:$N$256,1,0),1)</f>
        <v>2993</v>
      </c>
      <c r="U1022" s="670" t="str">
        <f>IFERROR(VLOOKUP($A1022,NotaDebito2_0!$N$5:$N$253,1,0),1)</f>
        <v>2993</v>
      </c>
      <c r="V1022" s="670">
        <f>IFERROR(VLOOKUP($A1022,General!$C$5:$C$233,1,0),1)</f>
        <v>1</v>
      </c>
      <c r="W1022" s="670">
        <f>IFERROR(VLOOKUP($A1022,Firma!$H$5:$H$233,1,0),1)</f>
        <v>1</v>
      </c>
      <c r="X1022" s="1467" t="s">
        <v>4318</v>
      </c>
      <c r="Y1022" s="1477" t="str">
        <f t="shared" si="15"/>
        <v>2993</v>
      </c>
    </row>
    <row r="1023" spans="1:25" customFormat="1" ht="24">
      <c r="A1023" s="1422" t="s">
        <v>4319</v>
      </c>
      <c r="B1023" s="1419" t="s">
        <v>4320</v>
      </c>
      <c r="C1023" s="1425"/>
      <c r="D1023" s="1425"/>
      <c r="E1023" s="579"/>
      <c r="F1023" s="670" t="str">
        <f>IFERROR(VLOOKUP(A1023,Factura1_0!$K$5:$K$234,1,0),"1")</f>
        <v>1</v>
      </c>
      <c r="G1023" s="670">
        <f>IFERROR(VLOOKUP(A1023,Boleta1_0!$K$5:$K$234,1,0),1)</f>
        <v>1</v>
      </c>
      <c r="H1023" s="670">
        <f>IFERROR(VLOOKUP(A1023,'Servicios Públicos1_0'!$K$5:$K$233,1,0),1)</f>
        <v>1</v>
      </c>
      <c r="I1023" s="670">
        <f>IFERROR(VLOOKUP(A1023,'Nota de Débito1_0'!$K$5:$K$234,1,0),1)</f>
        <v>1</v>
      </c>
      <c r="J1023" s="670">
        <f>IFERROR(VLOOKUP(A1023,'Nota de Crédito1_0'!$K$5:$K$234,1,0),1)</f>
        <v>1</v>
      </c>
      <c r="K1023" s="670">
        <f>IFERROR(VLOOKUP(A1023,Retenciones1_0!$K$5:$K$234,1,0),1)</f>
        <v>1</v>
      </c>
      <c r="L1023" s="670">
        <f>IFERROR(VLOOKUP(A1023,Percepciones1_0!$K$5:$K$234,1,0),1)</f>
        <v>1</v>
      </c>
      <c r="M1023" s="670">
        <f>IFERROR(VLOOKUP(A1023,Guía1_0!$K$5:$K$235,1,0),1)</f>
        <v>1</v>
      </c>
      <c r="N1023" s="670">
        <f>IFERROR(VLOOKUP(A1023,'Resumen Diario1_1'!$K$5:$K$233,1,0),1)</f>
        <v>1</v>
      </c>
      <c r="O1023" s="670">
        <f>IFERROR(VLOOKUP(A1023,'Comunicación de Baja1_0'!$K$5:$K$233,1,0),1)</f>
        <v>1</v>
      </c>
      <c r="P1023" s="670">
        <f>IFERROR(VLOOKUP(A1023,'Resumen de reversiones1_0'!$K$5:$K$1000,1,0),1)</f>
        <v>1</v>
      </c>
      <c r="Q1023" s="1404">
        <f>IFERROR(VLOOKUP(A1023,Factura2_0!$N$5:$N$1045,1,0),1)</f>
        <v>1</v>
      </c>
      <c r="R1023" s="670">
        <f>IFERROR(VLOOKUP($A1023,Boleta2_0!$N$5:$N$1106,1,0),1)</f>
        <v>1</v>
      </c>
      <c r="S1023" s="1404">
        <f>IFERROR(VLOOKUP($A1023,'Servicios Públicos2_0'!$N$5:$N$405,1,0),1)</f>
        <v>1</v>
      </c>
      <c r="T1023" s="670">
        <f>IFERROR(VLOOKUP($A1023,NotaCredito2_0!$N$5:$N$256,1,0),1)</f>
        <v>1</v>
      </c>
      <c r="U1023" s="670">
        <f>IFERROR(VLOOKUP($A1023,NotaDebito2_0!$N$5:$N$253,1,0),1)</f>
        <v>1</v>
      </c>
      <c r="V1023" s="670">
        <f>IFERROR(VLOOKUP($A1023,General!$C$5:$C$233,1,0),1)</f>
        <v>1</v>
      </c>
      <c r="W1023" s="670">
        <f>IFERROR(VLOOKUP($A1023,Firma!$H$5:$H$233,1,0),1)</f>
        <v>1</v>
      </c>
      <c r="X1023" s="1467" t="s">
        <v>4319</v>
      </c>
      <c r="Y1023" s="1477" t="str">
        <f t="shared" si="15"/>
        <v/>
      </c>
    </row>
    <row r="1024" spans="1:25" customFormat="1" ht="24">
      <c r="A1024" s="1422" t="s">
        <v>4321</v>
      </c>
      <c r="B1024" s="1419" t="s">
        <v>4322</v>
      </c>
      <c r="C1024" s="1425"/>
      <c r="D1024" s="1425"/>
      <c r="E1024" s="579"/>
      <c r="F1024" s="670" t="str">
        <f>IFERROR(VLOOKUP(A1024,Factura1_0!$K$5:$K$234,1,0),"1")</f>
        <v>1</v>
      </c>
      <c r="G1024" s="670">
        <f>IFERROR(VLOOKUP(A1024,Boleta1_0!$K$5:$K$234,1,0),1)</f>
        <v>1</v>
      </c>
      <c r="H1024" s="670">
        <f>IFERROR(VLOOKUP(A1024,'Servicios Públicos1_0'!$K$5:$K$233,1,0),1)</f>
        <v>1</v>
      </c>
      <c r="I1024" s="670">
        <f>IFERROR(VLOOKUP(A1024,'Nota de Débito1_0'!$K$5:$K$234,1,0),1)</f>
        <v>1</v>
      </c>
      <c r="J1024" s="670">
        <f>IFERROR(VLOOKUP(A1024,'Nota de Crédito1_0'!$K$5:$K$234,1,0),1)</f>
        <v>1</v>
      </c>
      <c r="K1024" s="670">
        <f>IFERROR(VLOOKUP(A1024,Retenciones1_0!$K$5:$K$234,1,0),1)</f>
        <v>1</v>
      </c>
      <c r="L1024" s="670">
        <f>IFERROR(VLOOKUP(A1024,Percepciones1_0!$K$5:$K$234,1,0),1)</f>
        <v>1</v>
      </c>
      <c r="M1024" s="670">
        <f>IFERROR(VLOOKUP(A1024,Guía1_0!$K$5:$K$235,1,0),1)</f>
        <v>1</v>
      </c>
      <c r="N1024" s="670">
        <f>IFERROR(VLOOKUP(A1024,'Resumen Diario1_1'!$K$5:$K$233,1,0),1)</f>
        <v>1</v>
      </c>
      <c r="O1024" s="670">
        <f>IFERROR(VLOOKUP(A1024,'Comunicación de Baja1_0'!$K$5:$K$233,1,0),1)</f>
        <v>1</v>
      </c>
      <c r="P1024" s="670">
        <f>IFERROR(VLOOKUP(A1024,'Resumen de reversiones1_0'!$K$5:$K$1000,1,0),1)</f>
        <v>1</v>
      </c>
      <c r="Q1024" s="1404">
        <f>IFERROR(VLOOKUP(A1024,Factura2_0!$N$5:$N$1045,1,0),1)</f>
        <v>1</v>
      </c>
      <c r="R1024" s="670">
        <f>IFERROR(VLOOKUP($A1024,Boleta2_0!$N$5:$N$1106,1,0),1)</f>
        <v>1</v>
      </c>
      <c r="S1024" s="1404">
        <f>IFERROR(VLOOKUP($A1024,'Servicios Públicos2_0'!$N$5:$N$405,1,0),1)</f>
        <v>1</v>
      </c>
      <c r="T1024" s="670">
        <f>IFERROR(VLOOKUP($A1024,NotaCredito2_0!$N$5:$N$256,1,0),1)</f>
        <v>1</v>
      </c>
      <c r="U1024" s="670">
        <f>IFERROR(VLOOKUP($A1024,NotaDebito2_0!$N$5:$N$253,1,0),1)</f>
        <v>1</v>
      </c>
      <c r="V1024" s="670">
        <f>IFERROR(VLOOKUP($A1024,General!$C$5:$C$233,1,0),1)</f>
        <v>1</v>
      </c>
      <c r="W1024" s="670">
        <f>IFERROR(VLOOKUP($A1024,Firma!$H$5:$H$233,1,0),1)</f>
        <v>1</v>
      </c>
      <c r="X1024" s="1467" t="s">
        <v>4321</v>
      </c>
      <c r="Y1024" s="1477" t="str">
        <f t="shared" si="15"/>
        <v/>
      </c>
    </row>
    <row r="1025" spans="1:25" customFormat="1" ht="24">
      <c r="A1025" s="1422" t="s">
        <v>4323</v>
      </c>
      <c r="B1025" s="1419" t="s">
        <v>4324</v>
      </c>
      <c r="C1025" s="1425"/>
      <c r="D1025" s="1425"/>
      <c r="E1025" s="579"/>
      <c r="F1025" s="670" t="str">
        <f>IFERROR(VLOOKUP(A1025,Factura1_0!$K$5:$K$234,1,0),"1")</f>
        <v>1</v>
      </c>
      <c r="G1025" s="670">
        <f>IFERROR(VLOOKUP(A1025,Boleta1_0!$K$5:$K$234,1,0),1)</f>
        <v>1</v>
      </c>
      <c r="H1025" s="670">
        <f>IFERROR(VLOOKUP(A1025,'Servicios Públicos1_0'!$K$5:$K$233,1,0),1)</f>
        <v>1</v>
      </c>
      <c r="I1025" s="670">
        <f>IFERROR(VLOOKUP(A1025,'Nota de Débito1_0'!$K$5:$K$234,1,0),1)</f>
        <v>1</v>
      </c>
      <c r="J1025" s="670">
        <f>IFERROR(VLOOKUP(A1025,'Nota de Crédito1_0'!$K$5:$K$234,1,0),1)</f>
        <v>1</v>
      </c>
      <c r="K1025" s="670">
        <f>IFERROR(VLOOKUP(A1025,Retenciones1_0!$K$5:$K$234,1,0),1)</f>
        <v>1</v>
      </c>
      <c r="L1025" s="670">
        <f>IFERROR(VLOOKUP(A1025,Percepciones1_0!$K$5:$K$234,1,0),1)</f>
        <v>1</v>
      </c>
      <c r="M1025" s="670">
        <f>IFERROR(VLOOKUP(A1025,Guía1_0!$K$5:$K$235,1,0),1)</f>
        <v>1</v>
      </c>
      <c r="N1025" s="670">
        <f>IFERROR(VLOOKUP(A1025,'Resumen Diario1_1'!$K$5:$K$233,1,0),1)</f>
        <v>1</v>
      </c>
      <c r="O1025" s="670">
        <f>IFERROR(VLOOKUP(A1025,'Comunicación de Baja1_0'!$K$5:$K$233,1,0),1)</f>
        <v>1</v>
      </c>
      <c r="P1025" s="670">
        <f>IFERROR(VLOOKUP(A1025,'Resumen de reversiones1_0'!$K$5:$K$1000,1,0),1)</f>
        <v>1</v>
      </c>
      <c r="Q1025" s="1404" t="str">
        <f>IFERROR(VLOOKUP(A1025,Factura2_0!$N$5:$N$1045,1,0),1)</f>
        <v>2996</v>
      </c>
      <c r="R1025" s="670" t="str">
        <f>IFERROR(VLOOKUP($A1025,Boleta2_0!$N$5:$N$1106,1,0),1)</f>
        <v>2996</v>
      </c>
      <c r="S1025" s="1404" t="str">
        <f>IFERROR(VLOOKUP($A1025,'Servicios Públicos2_0'!$N$5:$N$405,1,0),1)</f>
        <v>2996</v>
      </c>
      <c r="T1025" s="670" t="str">
        <f>IFERROR(VLOOKUP($A1025,NotaCredito2_0!$N$5:$N$256,1,0),1)</f>
        <v>2996</v>
      </c>
      <c r="U1025" s="670" t="str">
        <f>IFERROR(VLOOKUP($A1025,NotaDebito2_0!$N$5:$N$253,1,0),1)</f>
        <v>2996</v>
      </c>
      <c r="V1025" s="670">
        <f>IFERROR(VLOOKUP($A1025,General!$C$5:$C$233,1,0),1)</f>
        <v>1</v>
      </c>
      <c r="W1025" s="670">
        <f>IFERROR(VLOOKUP($A1025,Firma!$H$5:$H$233,1,0),1)</f>
        <v>1</v>
      </c>
      <c r="X1025" s="1467" t="s">
        <v>4323</v>
      </c>
      <c r="Y1025" s="1477" t="str">
        <f t="shared" si="15"/>
        <v>2996</v>
      </c>
    </row>
    <row r="1026" spans="1:25" customFormat="1" ht="24">
      <c r="A1026" s="1422" t="s">
        <v>4325</v>
      </c>
      <c r="B1026" s="1419" t="s">
        <v>4326</v>
      </c>
      <c r="C1026" s="1425"/>
      <c r="D1026" s="1425"/>
      <c r="E1026" s="579"/>
      <c r="F1026" s="670" t="str">
        <f>IFERROR(VLOOKUP(A1026,Factura1_0!$K$5:$K$234,1,0),"1")</f>
        <v>1</v>
      </c>
      <c r="G1026" s="670">
        <f>IFERROR(VLOOKUP(A1026,Boleta1_0!$K$5:$K$234,1,0),1)</f>
        <v>1</v>
      </c>
      <c r="H1026" s="670">
        <f>IFERROR(VLOOKUP(A1026,'Servicios Públicos1_0'!$K$5:$K$233,1,0),1)</f>
        <v>1</v>
      </c>
      <c r="I1026" s="670">
        <f>IFERROR(VLOOKUP(A1026,'Nota de Débito1_0'!$K$5:$K$234,1,0),1)</f>
        <v>1</v>
      </c>
      <c r="J1026" s="670">
        <f>IFERROR(VLOOKUP(A1026,'Nota de Crédito1_0'!$K$5:$K$234,1,0),1)</f>
        <v>1</v>
      </c>
      <c r="K1026" s="670">
        <f>IFERROR(VLOOKUP(A1026,Retenciones1_0!$K$5:$K$234,1,0),1)</f>
        <v>1</v>
      </c>
      <c r="L1026" s="670">
        <f>IFERROR(VLOOKUP(A1026,Percepciones1_0!$K$5:$K$234,1,0),1)</f>
        <v>1</v>
      </c>
      <c r="M1026" s="670">
        <f>IFERROR(VLOOKUP(A1026,Guía1_0!$K$5:$K$235,1,0),1)</f>
        <v>1</v>
      </c>
      <c r="N1026" s="670">
        <f>IFERROR(VLOOKUP(A1026,'Resumen Diario1_1'!$K$5:$K$233,1,0),1)</f>
        <v>1</v>
      </c>
      <c r="O1026" s="670">
        <f>IFERROR(VLOOKUP(A1026,'Comunicación de Baja1_0'!$K$5:$K$233,1,0),1)</f>
        <v>1</v>
      </c>
      <c r="P1026" s="670">
        <f>IFERROR(VLOOKUP(A1026,'Resumen de reversiones1_0'!$K$5:$K$1000,1,0),1)</f>
        <v>1</v>
      </c>
      <c r="Q1026" s="1404">
        <f>IFERROR(VLOOKUP(A1026,Factura2_0!$N$5:$N$1045,1,0),1)</f>
        <v>1</v>
      </c>
      <c r="R1026" s="670">
        <f>IFERROR(VLOOKUP($A1026,Boleta2_0!$N$5:$N$1106,1,0),1)</f>
        <v>1</v>
      </c>
      <c r="S1026" s="1404">
        <f>IFERROR(VLOOKUP($A1026,'Servicios Públicos2_0'!$N$5:$N$405,1,0),1)</f>
        <v>1</v>
      </c>
      <c r="T1026" s="670">
        <f>IFERROR(VLOOKUP($A1026,NotaCredito2_0!$N$5:$N$256,1,0),1)</f>
        <v>1</v>
      </c>
      <c r="U1026" s="670">
        <f>IFERROR(VLOOKUP($A1026,NotaDebito2_0!$N$5:$N$253,1,0),1)</f>
        <v>1</v>
      </c>
      <c r="V1026" s="670">
        <f>IFERROR(VLOOKUP($A1026,General!$C$5:$C$233,1,0),1)</f>
        <v>1</v>
      </c>
      <c r="W1026" s="670">
        <f>IFERROR(VLOOKUP($A1026,Firma!$H$5:$H$233,1,0),1)</f>
        <v>1</v>
      </c>
      <c r="X1026" s="1467" t="s">
        <v>4325</v>
      </c>
      <c r="Y1026" s="1477" t="str">
        <f t="shared" si="15"/>
        <v/>
      </c>
    </row>
    <row r="1027" spans="1:25" customFormat="1" ht="24">
      <c r="A1027" s="1422" t="s">
        <v>4327</v>
      </c>
      <c r="B1027" s="1419" t="s">
        <v>4328</v>
      </c>
      <c r="C1027" s="1425"/>
      <c r="D1027" s="1425"/>
      <c r="E1027" s="579"/>
      <c r="F1027" s="670" t="str">
        <f>IFERROR(VLOOKUP(A1027,Factura1_0!$K$5:$K$234,1,0),"1")</f>
        <v>1</v>
      </c>
      <c r="G1027" s="670">
        <f>IFERROR(VLOOKUP(A1027,Boleta1_0!$K$5:$K$234,1,0),1)</f>
        <v>1</v>
      </c>
      <c r="H1027" s="670">
        <f>IFERROR(VLOOKUP(A1027,'Servicios Públicos1_0'!$K$5:$K$233,1,0),1)</f>
        <v>1</v>
      </c>
      <c r="I1027" s="670">
        <f>IFERROR(VLOOKUP(A1027,'Nota de Débito1_0'!$K$5:$K$234,1,0),1)</f>
        <v>1</v>
      </c>
      <c r="J1027" s="670">
        <f>IFERROR(VLOOKUP(A1027,'Nota de Crédito1_0'!$K$5:$K$234,1,0),1)</f>
        <v>1</v>
      </c>
      <c r="K1027" s="670">
        <f>IFERROR(VLOOKUP(A1027,Retenciones1_0!$K$5:$K$234,1,0),1)</f>
        <v>1</v>
      </c>
      <c r="L1027" s="670">
        <f>IFERROR(VLOOKUP(A1027,Percepciones1_0!$K$5:$K$234,1,0),1)</f>
        <v>1</v>
      </c>
      <c r="M1027" s="670">
        <f>IFERROR(VLOOKUP(A1027,Guía1_0!$K$5:$K$235,1,0),1)</f>
        <v>1</v>
      </c>
      <c r="N1027" s="670">
        <f>IFERROR(VLOOKUP(A1027,'Resumen Diario1_1'!$K$5:$K$233,1,0),1)</f>
        <v>1</v>
      </c>
      <c r="O1027" s="670">
        <f>IFERROR(VLOOKUP(A1027,'Comunicación de Baja1_0'!$K$5:$K$233,1,0),1)</f>
        <v>1</v>
      </c>
      <c r="P1027" s="670">
        <f>IFERROR(VLOOKUP(A1027,'Resumen de reversiones1_0'!$K$5:$K$1000,1,0),1)</f>
        <v>1</v>
      </c>
      <c r="Q1027" s="1404">
        <f>IFERROR(VLOOKUP(A1027,Factura2_0!$N$5:$N$1045,1,0),1)</f>
        <v>1</v>
      </c>
      <c r="R1027" s="670">
        <f>IFERROR(VLOOKUP($A1027,Boleta2_0!$N$5:$N$1106,1,0),1)</f>
        <v>1</v>
      </c>
      <c r="S1027" s="1404">
        <f>IFERROR(VLOOKUP($A1027,'Servicios Públicos2_0'!$N$5:$N$405,1,0),1)</f>
        <v>1</v>
      </c>
      <c r="T1027" s="670">
        <f>IFERROR(VLOOKUP($A1027,NotaCredito2_0!$N$5:$N$256,1,0),1)</f>
        <v>1</v>
      </c>
      <c r="U1027" s="670">
        <f>IFERROR(VLOOKUP($A1027,NotaDebito2_0!$N$5:$N$253,1,0),1)</f>
        <v>1</v>
      </c>
      <c r="V1027" s="670">
        <f>IFERROR(VLOOKUP($A1027,General!$C$5:$C$233,1,0),1)</f>
        <v>1</v>
      </c>
      <c r="W1027" s="670">
        <f>IFERROR(VLOOKUP($A1027,Firma!$H$5:$H$233,1,0),1)</f>
        <v>1</v>
      </c>
      <c r="X1027" s="1467" t="s">
        <v>4327</v>
      </c>
      <c r="Y1027" s="1477" t="str">
        <f t="shared" si="15"/>
        <v/>
      </c>
    </row>
    <row r="1028" spans="1:25" customFormat="1" ht="24">
      <c r="A1028" s="1422" t="s">
        <v>4329</v>
      </c>
      <c r="B1028" s="1419" t="s">
        <v>4330</v>
      </c>
      <c r="C1028" s="1425"/>
      <c r="D1028" s="1425"/>
      <c r="E1028" s="579"/>
      <c r="F1028" s="670" t="str">
        <f>IFERROR(VLOOKUP(A1028,Factura1_0!$K$5:$K$234,1,0),"1")</f>
        <v>1</v>
      </c>
      <c r="G1028" s="670">
        <f>IFERROR(VLOOKUP(A1028,Boleta1_0!$K$5:$K$234,1,0),1)</f>
        <v>1</v>
      </c>
      <c r="H1028" s="670">
        <f>IFERROR(VLOOKUP(A1028,'Servicios Públicos1_0'!$K$5:$K$233,1,0),1)</f>
        <v>1</v>
      </c>
      <c r="I1028" s="670">
        <f>IFERROR(VLOOKUP(A1028,'Nota de Débito1_0'!$K$5:$K$234,1,0),1)</f>
        <v>1</v>
      </c>
      <c r="J1028" s="670">
        <f>IFERROR(VLOOKUP(A1028,'Nota de Crédito1_0'!$K$5:$K$234,1,0),1)</f>
        <v>1</v>
      </c>
      <c r="K1028" s="670">
        <f>IFERROR(VLOOKUP(A1028,Retenciones1_0!$K$5:$K$234,1,0),1)</f>
        <v>1</v>
      </c>
      <c r="L1028" s="670">
        <f>IFERROR(VLOOKUP(A1028,Percepciones1_0!$K$5:$K$234,1,0),1)</f>
        <v>1</v>
      </c>
      <c r="M1028" s="670">
        <f>IFERROR(VLOOKUP(A1028,Guía1_0!$K$5:$K$235,1,0),1)</f>
        <v>1</v>
      </c>
      <c r="N1028" s="670">
        <f>IFERROR(VLOOKUP(A1028,'Resumen Diario1_1'!$K$5:$K$233,1,0),1)</f>
        <v>1</v>
      </c>
      <c r="O1028" s="670">
        <f>IFERROR(VLOOKUP(A1028,'Comunicación de Baja1_0'!$K$5:$K$233,1,0),1)</f>
        <v>1</v>
      </c>
      <c r="P1028" s="670">
        <f>IFERROR(VLOOKUP(A1028,'Resumen de reversiones1_0'!$K$5:$K$1000,1,0),1)</f>
        <v>1</v>
      </c>
      <c r="Q1028" s="1404" t="str">
        <f>IFERROR(VLOOKUP(A1028,Factura2_0!$N$5:$N$1045,1,0),1)</f>
        <v>2999</v>
      </c>
      <c r="R1028" s="670" t="str">
        <f>IFERROR(VLOOKUP($A1028,Boleta2_0!$N$5:$N$1106,1,0),1)</f>
        <v>2999</v>
      </c>
      <c r="S1028" s="1404" t="str">
        <f>IFERROR(VLOOKUP($A1028,'Servicios Públicos2_0'!$N$5:$N$405,1,0),1)</f>
        <v>2999</v>
      </c>
      <c r="T1028" s="670" t="str">
        <f>IFERROR(VLOOKUP($A1028,NotaCredito2_0!$N$5:$N$256,1,0),1)</f>
        <v>2999</v>
      </c>
      <c r="U1028" s="670" t="str">
        <f>IFERROR(VLOOKUP($A1028,NotaDebito2_0!$N$5:$N$253,1,0),1)</f>
        <v>2999</v>
      </c>
      <c r="V1028" s="670">
        <f>IFERROR(VLOOKUP($A1028,General!$C$5:$C$233,1,0),1)</f>
        <v>1</v>
      </c>
      <c r="W1028" s="670">
        <f>IFERROR(VLOOKUP($A1028,Firma!$H$5:$H$233,1,0),1)</f>
        <v>1</v>
      </c>
      <c r="X1028" s="1467" t="s">
        <v>4329</v>
      </c>
      <c r="Y1028" s="1477" t="str">
        <f t="shared" si="15"/>
        <v>2999</v>
      </c>
    </row>
    <row r="1029" spans="1:25" customFormat="1" ht="24">
      <c r="A1029" s="1422" t="s">
        <v>2784</v>
      </c>
      <c r="B1029" s="1419" t="s">
        <v>4331</v>
      </c>
      <c r="C1029" s="1425"/>
      <c r="D1029" s="1425"/>
      <c r="E1029" s="579"/>
      <c r="F1029" s="670" t="str">
        <f>IFERROR(VLOOKUP(A1029,Factura1_0!$K$5:$K$234,1,0),"1")</f>
        <v>1</v>
      </c>
      <c r="G1029" s="670">
        <f>IFERROR(VLOOKUP(A1029,Boleta1_0!$K$5:$K$234,1,0),1)</f>
        <v>1</v>
      </c>
      <c r="H1029" s="670">
        <f>IFERROR(VLOOKUP(A1029,'Servicios Públicos1_0'!$K$5:$K$233,1,0),1)</f>
        <v>1</v>
      </c>
      <c r="I1029" s="670">
        <f>IFERROR(VLOOKUP(A1029,'Nota de Débito1_0'!$K$5:$K$234,1,0),1)</f>
        <v>1</v>
      </c>
      <c r="J1029" s="670">
        <f>IFERROR(VLOOKUP(A1029,'Nota de Crédito1_0'!$K$5:$K$234,1,0),1)</f>
        <v>1</v>
      </c>
      <c r="K1029" s="670">
        <f>IFERROR(VLOOKUP(A1029,Retenciones1_0!$K$5:$K$234,1,0),1)</f>
        <v>1</v>
      </c>
      <c r="L1029" s="670">
        <f>IFERROR(VLOOKUP(A1029,Percepciones1_0!$K$5:$K$234,1,0),1)</f>
        <v>1</v>
      </c>
      <c r="M1029" s="670">
        <f>IFERROR(VLOOKUP(A1029,Guía1_0!$K$5:$K$235,1,0),1)</f>
        <v>1</v>
      </c>
      <c r="N1029" s="670">
        <f>IFERROR(VLOOKUP(A1029,'Resumen Diario1_1'!$K$5:$K$233,1,0),1)</f>
        <v>1</v>
      </c>
      <c r="O1029" s="670">
        <f>IFERROR(VLOOKUP(A1029,'Comunicación de Baja1_0'!$K$5:$K$233,1,0),1)</f>
        <v>1</v>
      </c>
      <c r="P1029" s="670">
        <f>IFERROR(VLOOKUP(A1029,'Resumen de reversiones1_0'!$K$5:$K$1000,1,0),1)</f>
        <v>1</v>
      </c>
      <c r="Q1029" s="1404" t="str">
        <f>IFERROR(VLOOKUP(A1029,Factura2_0!$N$5:$N$1045,1,0),1)</f>
        <v>3000</v>
      </c>
      <c r="R1029" s="670" t="str">
        <f>IFERROR(VLOOKUP($A1029,Boleta2_0!$N$5:$N$1106,1,0),1)</f>
        <v>3000</v>
      </c>
      <c r="S1029" s="1404" t="str">
        <f>IFERROR(VLOOKUP($A1029,'Servicios Públicos2_0'!$N$5:$N$405,1,0),1)</f>
        <v>3000</v>
      </c>
      <c r="T1029" s="670" t="str">
        <f>IFERROR(VLOOKUP($A1029,NotaCredito2_0!$N$5:$N$256,1,0),1)</f>
        <v>3000</v>
      </c>
      <c r="U1029" s="670" t="str">
        <f>IFERROR(VLOOKUP($A1029,NotaDebito2_0!$N$5:$N$253,1,0),1)</f>
        <v>3000</v>
      </c>
      <c r="V1029" s="670">
        <f>IFERROR(VLOOKUP($A1029,General!$C$5:$C$233,1,0),1)</f>
        <v>1</v>
      </c>
      <c r="W1029" s="670">
        <f>IFERROR(VLOOKUP($A1029,Firma!$H$5:$H$233,1,0),1)</f>
        <v>1</v>
      </c>
      <c r="X1029" s="1467" t="s">
        <v>2784</v>
      </c>
      <c r="Y1029" s="1477" t="str">
        <f t="shared" si="15"/>
        <v>3000</v>
      </c>
    </row>
    <row r="1030" spans="1:25" customFormat="1" ht="24">
      <c r="A1030" s="1422" t="s">
        <v>2785</v>
      </c>
      <c r="B1030" s="1419" t="s">
        <v>6430</v>
      </c>
      <c r="C1030" s="1425"/>
      <c r="D1030" s="1425"/>
      <c r="E1030" s="579"/>
      <c r="F1030" s="670" t="str">
        <f>IFERROR(VLOOKUP(A1030,Factura1_0!$K$5:$K$234,1,0),"1")</f>
        <v>1</v>
      </c>
      <c r="G1030" s="670">
        <f>IFERROR(VLOOKUP(A1030,Boleta1_0!$K$5:$K$234,1,0),1)</f>
        <v>1</v>
      </c>
      <c r="H1030" s="670">
        <f>IFERROR(VLOOKUP(A1030,'Servicios Públicos1_0'!$K$5:$K$233,1,0),1)</f>
        <v>1</v>
      </c>
      <c r="I1030" s="670">
        <f>IFERROR(VLOOKUP(A1030,'Nota de Débito1_0'!$K$5:$K$234,1,0),1)</f>
        <v>1</v>
      </c>
      <c r="J1030" s="670">
        <f>IFERROR(VLOOKUP(A1030,'Nota de Crédito1_0'!$K$5:$K$234,1,0),1)</f>
        <v>1</v>
      </c>
      <c r="K1030" s="670">
        <f>IFERROR(VLOOKUP(A1030,Retenciones1_0!$K$5:$K$234,1,0),1)</f>
        <v>1</v>
      </c>
      <c r="L1030" s="670">
        <f>IFERROR(VLOOKUP(A1030,Percepciones1_0!$K$5:$K$234,1,0),1)</f>
        <v>1</v>
      </c>
      <c r="M1030" s="670">
        <f>IFERROR(VLOOKUP(A1030,Guía1_0!$K$5:$K$235,1,0),1)</f>
        <v>1</v>
      </c>
      <c r="N1030" s="670">
        <f>IFERROR(VLOOKUP(A1030,'Resumen Diario1_1'!$K$5:$K$233,1,0),1)</f>
        <v>1</v>
      </c>
      <c r="O1030" s="670">
        <f>IFERROR(VLOOKUP(A1030,'Comunicación de Baja1_0'!$K$5:$K$233,1,0),1)</f>
        <v>1</v>
      </c>
      <c r="P1030" s="670">
        <f>IFERROR(VLOOKUP(A1030,'Resumen de reversiones1_0'!$K$5:$K$1000,1,0),1)</f>
        <v>1</v>
      </c>
      <c r="Q1030" s="1404" t="str">
        <f>IFERROR(VLOOKUP(A1030,Factura2_0!$N$5:$N$1045,1,0),1)</f>
        <v>3001</v>
      </c>
      <c r="R1030" s="670" t="str">
        <f>IFERROR(VLOOKUP($A1030,Boleta2_0!$N$5:$N$1106,1,0),1)</f>
        <v>3001</v>
      </c>
      <c r="S1030" s="1404">
        <f>IFERROR(VLOOKUP($A1030,'Servicios Públicos2_0'!$N$5:$N$405,1,0),1)</f>
        <v>1</v>
      </c>
      <c r="T1030" s="670" t="str">
        <f>IFERROR(VLOOKUP($A1030,NotaCredito2_0!$N$5:$N$256,1,0),1)</f>
        <v>3001</v>
      </c>
      <c r="U1030" s="670" t="str">
        <f>IFERROR(VLOOKUP($A1030,NotaDebito2_0!$N$5:$N$253,1,0),1)</f>
        <v>3001</v>
      </c>
      <c r="V1030" s="670">
        <f>IFERROR(VLOOKUP($A1030,General!$C$5:$C$233,1,0),1)</f>
        <v>1</v>
      </c>
      <c r="W1030" s="670">
        <f>IFERROR(VLOOKUP($A1030,Firma!$H$5:$H$233,1,0),1)</f>
        <v>1</v>
      </c>
      <c r="X1030" s="1467" t="s">
        <v>2785</v>
      </c>
      <c r="Y1030" s="1477" t="str">
        <f t="shared" ref="Y1030:Y1093" si="16">IF(SUM(F1030:W1030)=17,"",X1030)</f>
        <v>3001</v>
      </c>
    </row>
    <row r="1031" spans="1:25" customFormat="1" ht="24">
      <c r="A1031" s="1422" t="s">
        <v>2786</v>
      </c>
      <c r="B1031" s="1419" t="s">
        <v>4332</v>
      </c>
      <c r="C1031" s="1425"/>
      <c r="D1031" s="1425"/>
      <c r="E1031" s="579"/>
      <c r="F1031" s="670" t="str">
        <f>IFERROR(VLOOKUP(A1031,Factura1_0!$K$5:$K$234,1,0),"1")</f>
        <v>1</v>
      </c>
      <c r="G1031" s="670">
        <f>IFERROR(VLOOKUP(A1031,Boleta1_0!$K$5:$K$234,1,0),1)</f>
        <v>1</v>
      </c>
      <c r="H1031" s="670">
        <f>IFERROR(VLOOKUP(A1031,'Servicios Públicos1_0'!$K$5:$K$233,1,0),1)</f>
        <v>1</v>
      </c>
      <c r="I1031" s="670">
        <f>IFERROR(VLOOKUP(A1031,'Nota de Débito1_0'!$K$5:$K$234,1,0),1)</f>
        <v>1</v>
      </c>
      <c r="J1031" s="670">
        <f>IFERROR(VLOOKUP(A1031,'Nota de Crédito1_0'!$K$5:$K$234,1,0),1)</f>
        <v>1</v>
      </c>
      <c r="K1031" s="670">
        <f>IFERROR(VLOOKUP(A1031,Retenciones1_0!$K$5:$K$234,1,0),1)</f>
        <v>1</v>
      </c>
      <c r="L1031" s="670">
        <f>IFERROR(VLOOKUP(A1031,Percepciones1_0!$K$5:$K$234,1,0),1)</f>
        <v>1</v>
      </c>
      <c r="M1031" s="670">
        <f>IFERROR(VLOOKUP(A1031,Guía1_0!$K$5:$K$235,1,0),1)</f>
        <v>1</v>
      </c>
      <c r="N1031" s="670">
        <f>IFERROR(VLOOKUP(A1031,'Resumen Diario1_1'!$K$5:$K$233,1,0),1)</f>
        <v>1</v>
      </c>
      <c r="O1031" s="670">
        <f>IFERROR(VLOOKUP(A1031,'Comunicación de Baja1_0'!$K$5:$K$233,1,0),1)</f>
        <v>1</v>
      </c>
      <c r="P1031" s="670">
        <f>IFERROR(VLOOKUP(A1031,'Resumen de reversiones1_0'!$K$5:$K$1000,1,0),1)</f>
        <v>1</v>
      </c>
      <c r="Q1031" s="1404" t="str">
        <f>IFERROR(VLOOKUP(A1031,Factura2_0!$N$5:$N$1045,1,0),1)</f>
        <v>3002</v>
      </c>
      <c r="R1031" s="670" t="str">
        <f>IFERROR(VLOOKUP($A1031,Boleta2_0!$N$5:$N$1106,1,0),1)</f>
        <v>3002</v>
      </c>
      <c r="S1031" s="1404">
        <f>IFERROR(VLOOKUP($A1031,'Servicios Públicos2_0'!$N$5:$N$405,1,0),1)</f>
        <v>1</v>
      </c>
      <c r="T1031" s="670" t="str">
        <f>IFERROR(VLOOKUP($A1031,NotaCredito2_0!$N$5:$N$256,1,0),1)</f>
        <v>3002</v>
      </c>
      <c r="U1031" s="670" t="str">
        <f>IFERROR(VLOOKUP($A1031,NotaDebito2_0!$N$5:$N$253,1,0),1)</f>
        <v>3002</v>
      </c>
      <c r="V1031" s="670">
        <f>IFERROR(VLOOKUP($A1031,General!$C$5:$C$233,1,0),1)</f>
        <v>1</v>
      </c>
      <c r="W1031" s="670">
        <f>IFERROR(VLOOKUP($A1031,Firma!$H$5:$H$233,1,0),1)</f>
        <v>1</v>
      </c>
      <c r="X1031" s="1467" t="s">
        <v>2786</v>
      </c>
      <c r="Y1031" s="1477" t="str">
        <f t="shared" si="16"/>
        <v>3002</v>
      </c>
    </row>
    <row r="1032" spans="1:25" customFormat="1" ht="24">
      <c r="A1032" s="1422" t="s">
        <v>2787</v>
      </c>
      <c r="B1032" s="1419" t="s">
        <v>4333</v>
      </c>
      <c r="C1032" s="1425"/>
      <c r="D1032" s="1425"/>
      <c r="E1032" s="579"/>
      <c r="F1032" s="670" t="str">
        <f>IFERROR(VLOOKUP(A1032,Factura1_0!$K$5:$K$234,1,0),"1")</f>
        <v>1</v>
      </c>
      <c r="G1032" s="670">
        <f>IFERROR(VLOOKUP(A1032,Boleta1_0!$K$5:$K$234,1,0),1)</f>
        <v>1</v>
      </c>
      <c r="H1032" s="670">
        <f>IFERROR(VLOOKUP(A1032,'Servicios Públicos1_0'!$K$5:$K$233,1,0),1)</f>
        <v>1</v>
      </c>
      <c r="I1032" s="670">
        <f>IFERROR(VLOOKUP(A1032,'Nota de Débito1_0'!$K$5:$K$234,1,0),1)</f>
        <v>1</v>
      </c>
      <c r="J1032" s="670">
        <f>IFERROR(VLOOKUP(A1032,'Nota de Crédito1_0'!$K$5:$K$234,1,0),1)</f>
        <v>1</v>
      </c>
      <c r="K1032" s="670">
        <f>IFERROR(VLOOKUP(A1032,Retenciones1_0!$K$5:$K$234,1,0),1)</f>
        <v>1</v>
      </c>
      <c r="L1032" s="670">
        <f>IFERROR(VLOOKUP(A1032,Percepciones1_0!$K$5:$K$234,1,0),1)</f>
        <v>1</v>
      </c>
      <c r="M1032" s="670">
        <f>IFERROR(VLOOKUP(A1032,Guía1_0!$K$5:$K$235,1,0),1)</f>
        <v>1</v>
      </c>
      <c r="N1032" s="670">
        <f>IFERROR(VLOOKUP(A1032,'Resumen Diario1_1'!$K$5:$K$233,1,0),1)</f>
        <v>1</v>
      </c>
      <c r="O1032" s="670">
        <f>IFERROR(VLOOKUP(A1032,'Comunicación de Baja1_0'!$K$5:$K$233,1,0),1)</f>
        <v>1</v>
      </c>
      <c r="P1032" s="670">
        <f>IFERROR(VLOOKUP(A1032,'Resumen de reversiones1_0'!$K$5:$K$1000,1,0),1)</f>
        <v>1</v>
      </c>
      <c r="Q1032" s="1404" t="str">
        <f>IFERROR(VLOOKUP(A1032,Factura2_0!$N$5:$N$1045,1,0),1)</f>
        <v>3003</v>
      </c>
      <c r="R1032" s="670" t="str">
        <f>IFERROR(VLOOKUP($A1032,Boleta2_0!$N$5:$N$1106,1,0),1)</f>
        <v>3003</v>
      </c>
      <c r="S1032" s="1404" t="str">
        <f>IFERROR(VLOOKUP($A1032,'Servicios Públicos2_0'!$N$5:$N$405,1,0),1)</f>
        <v>3003</v>
      </c>
      <c r="T1032" s="670" t="str">
        <f>IFERROR(VLOOKUP($A1032,NotaCredito2_0!$N$5:$N$256,1,0),1)</f>
        <v>3003</v>
      </c>
      <c r="U1032" s="670" t="str">
        <f>IFERROR(VLOOKUP($A1032,NotaDebito2_0!$N$5:$N$253,1,0),1)</f>
        <v>3003</v>
      </c>
      <c r="V1032" s="670">
        <f>IFERROR(VLOOKUP($A1032,General!$C$5:$C$233,1,0),1)</f>
        <v>1</v>
      </c>
      <c r="W1032" s="670">
        <f>IFERROR(VLOOKUP($A1032,Firma!$H$5:$H$233,1,0),1)</f>
        <v>1</v>
      </c>
      <c r="X1032" s="1467" t="s">
        <v>2787</v>
      </c>
      <c r="Y1032" s="1477" t="str">
        <f t="shared" si="16"/>
        <v>3003</v>
      </c>
    </row>
    <row r="1033" spans="1:25" customFormat="1" ht="24">
      <c r="A1033" s="1422" t="s">
        <v>2788</v>
      </c>
      <c r="B1033" s="1419" t="s">
        <v>4334</v>
      </c>
      <c r="C1033" s="1425"/>
      <c r="D1033" s="1425"/>
      <c r="E1033" s="579"/>
      <c r="F1033" s="670" t="str">
        <f>IFERROR(VLOOKUP(A1033,Factura1_0!$K$5:$K$234,1,0),"1")</f>
        <v>1</v>
      </c>
      <c r="G1033" s="670">
        <f>IFERROR(VLOOKUP(A1033,Boleta1_0!$K$5:$K$234,1,0),1)</f>
        <v>1</v>
      </c>
      <c r="H1033" s="670">
        <f>IFERROR(VLOOKUP(A1033,'Servicios Públicos1_0'!$K$5:$K$233,1,0),1)</f>
        <v>1</v>
      </c>
      <c r="I1033" s="670">
        <f>IFERROR(VLOOKUP(A1033,'Nota de Débito1_0'!$K$5:$K$234,1,0),1)</f>
        <v>1</v>
      </c>
      <c r="J1033" s="670">
        <f>IFERROR(VLOOKUP(A1033,'Nota de Crédito1_0'!$K$5:$K$234,1,0),1)</f>
        <v>1</v>
      </c>
      <c r="K1033" s="670">
        <f>IFERROR(VLOOKUP(A1033,Retenciones1_0!$K$5:$K$234,1,0),1)</f>
        <v>1</v>
      </c>
      <c r="L1033" s="670">
        <f>IFERROR(VLOOKUP(A1033,Percepciones1_0!$K$5:$K$234,1,0),1)</f>
        <v>1</v>
      </c>
      <c r="M1033" s="670">
        <f>IFERROR(VLOOKUP(A1033,Guía1_0!$K$5:$K$235,1,0),1)</f>
        <v>1</v>
      </c>
      <c r="N1033" s="670">
        <f>IFERROR(VLOOKUP(A1033,'Resumen Diario1_1'!$K$5:$K$233,1,0),1)</f>
        <v>1</v>
      </c>
      <c r="O1033" s="670">
        <f>IFERROR(VLOOKUP(A1033,'Comunicación de Baja1_0'!$K$5:$K$233,1,0),1)</f>
        <v>1</v>
      </c>
      <c r="P1033" s="670">
        <f>IFERROR(VLOOKUP(A1033,'Resumen de reversiones1_0'!$K$5:$K$1000,1,0),1)</f>
        <v>1</v>
      </c>
      <c r="Q1033" s="1404">
        <f>IFERROR(VLOOKUP(A1033,Factura2_0!$N$5:$N$1045,1,0),1)</f>
        <v>1</v>
      </c>
      <c r="R1033" s="670">
        <f>IFERROR(VLOOKUP($A1033,Boleta2_0!$N$5:$N$1106,1,0),1)</f>
        <v>1</v>
      </c>
      <c r="S1033" s="1404">
        <f>IFERROR(VLOOKUP($A1033,'Servicios Públicos2_0'!$N$5:$N$405,1,0),1)</f>
        <v>1</v>
      </c>
      <c r="T1033" s="670">
        <f>IFERROR(VLOOKUP($A1033,NotaCredito2_0!$N$5:$N$256,1,0),1)</f>
        <v>1</v>
      </c>
      <c r="U1033" s="670">
        <f>IFERROR(VLOOKUP($A1033,NotaDebito2_0!$N$5:$N$253,1,0),1)</f>
        <v>1</v>
      </c>
      <c r="V1033" s="670">
        <f>IFERROR(VLOOKUP($A1033,General!$C$5:$C$233,1,0),1)</f>
        <v>1</v>
      </c>
      <c r="W1033" s="670">
        <f>IFERROR(VLOOKUP($A1033,Firma!$H$5:$H$233,1,0),1)</f>
        <v>1</v>
      </c>
      <c r="X1033" s="1467" t="s">
        <v>2788</v>
      </c>
      <c r="Y1033" s="1477" t="str">
        <f t="shared" si="16"/>
        <v/>
      </c>
    </row>
    <row r="1034" spans="1:25" customFormat="1" ht="24">
      <c r="A1034" s="1422" t="s">
        <v>2789</v>
      </c>
      <c r="B1034" s="1419" t="s">
        <v>4335</v>
      </c>
      <c r="C1034" s="1425"/>
      <c r="D1034" s="1425"/>
      <c r="E1034" s="579"/>
      <c r="F1034" s="670" t="str">
        <f>IFERROR(VLOOKUP(A1034,Factura1_0!$K$5:$K$234,1,0),"1")</f>
        <v>1</v>
      </c>
      <c r="G1034" s="670">
        <f>IFERROR(VLOOKUP(A1034,Boleta1_0!$K$5:$K$234,1,0),1)</f>
        <v>1</v>
      </c>
      <c r="H1034" s="670">
        <f>IFERROR(VLOOKUP(A1034,'Servicios Públicos1_0'!$K$5:$K$233,1,0),1)</f>
        <v>1</v>
      </c>
      <c r="I1034" s="670">
        <f>IFERROR(VLOOKUP(A1034,'Nota de Débito1_0'!$K$5:$K$234,1,0),1)</f>
        <v>1</v>
      </c>
      <c r="J1034" s="670">
        <f>IFERROR(VLOOKUP(A1034,'Nota de Crédito1_0'!$K$5:$K$234,1,0),1)</f>
        <v>1</v>
      </c>
      <c r="K1034" s="670">
        <f>IFERROR(VLOOKUP(A1034,Retenciones1_0!$K$5:$K$234,1,0),1)</f>
        <v>1</v>
      </c>
      <c r="L1034" s="670">
        <f>IFERROR(VLOOKUP(A1034,Percepciones1_0!$K$5:$K$234,1,0),1)</f>
        <v>1</v>
      </c>
      <c r="M1034" s="670">
        <f>IFERROR(VLOOKUP(A1034,Guía1_0!$K$5:$K$235,1,0),1)</f>
        <v>1</v>
      </c>
      <c r="N1034" s="670">
        <f>IFERROR(VLOOKUP(A1034,'Resumen Diario1_1'!$K$5:$K$233,1,0),1)</f>
        <v>1</v>
      </c>
      <c r="O1034" s="670">
        <f>IFERROR(VLOOKUP(A1034,'Comunicación de Baja1_0'!$K$5:$K$233,1,0),1)</f>
        <v>1</v>
      </c>
      <c r="P1034" s="670">
        <f>IFERROR(VLOOKUP(A1034,'Resumen de reversiones1_0'!$K$5:$K$1000,1,0),1)</f>
        <v>1</v>
      </c>
      <c r="Q1034" s="1404">
        <f>IFERROR(VLOOKUP(A1034,Factura2_0!$N$5:$N$1045,1,0),1)</f>
        <v>1</v>
      </c>
      <c r="R1034" s="670">
        <f>IFERROR(VLOOKUP($A1034,Boleta2_0!$N$5:$N$1106,1,0),1)</f>
        <v>1</v>
      </c>
      <c r="S1034" s="1404">
        <f>IFERROR(VLOOKUP($A1034,'Servicios Públicos2_0'!$N$5:$N$405,1,0),1)</f>
        <v>1</v>
      </c>
      <c r="T1034" s="670">
        <f>IFERROR(VLOOKUP($A1034,NotaCredito2_0!$N$5:$N$256,1,0),1)</f>
        <v>1</v>
      </c>
      <c r="U1034" s="670">
        <f>IFERROR(VLOOKUP($A1034,NotaDebito2_0!$N$5:$N$253,1,0),1)</f>
        <v>1</v>
      </c>
      <c r="V1034" s="670">
        <f>IFERROR(VLOOKUP($A1034,General!$C$5:$C$233,1,0),1)</f>
        <v>1</v>
      </c>
      <c r="W1034" s="670">
        <f>IFERROR(VLOOKUP($A1034,Firma!$H$5:$H$233,1,0),1)</f>
        <v>1</v>
      </c>
      <c r="X1034" s="1467" t="s">
        <v>2789</v>
      </c>
      <c r="Y1034" s="1477" t="str">
        <f t="shared" si="16"/>
        <v/>
      </c>
    </row>
    <row r="1035" spans="1:25" customFormat="1" ht="24">
      <c r="A1035" s="1422" t="s">
        <v>2790</v>
      </c>
      <c r="B1035" s="1419" t="s">
        <v>4336</v>
      </c>
      <c r="C1035" s="1425"/>
      <c r="D1035" s="1425"/>
      <c r="E1035" s="579"/>
      <c r="F1035" s="670" t="str">
        <f>IFERROR(VLOOKUP(A1035,Factura1_0!$K$5:$K$234,1,0),"1")</f>
        <v>1</v>
      </c>
      <c r="G1035" s="670">
        <f>IFERROR(VLOOKUP(A1035,Boleta1_0!$K$5:$K$234,1,0),1)</f>
        <v>1</v>
      </c>
      <c r="H1035" s="670">
        <f>IFERROR(VLOOKUP(A1035,'Servicios Públicos1_0'!$K$5:$K$233,1,0),1)</f>
        <v>1</v>
      </c>
      <c r="I1035" s="670">
        <f>IFERROR(VLOOKUP(A1035,'Nota de Débito1_0'!$K$5:$K$234,1,0),1)</f>
        <v>1</v>
      </c>
      <c r="J1035" s="670">
        <f>IFERROR(VLOOKUP(A1035,'Nota de Crédito1_0'!$K$5:$K$234,1,0),1)</f>
        <v>1</v>
      </c>
      <c r="K1035" s="670">
        <f>IFERROR(VLOOKUP(A1035,Retenciones1_0!$K$5:$K$234,1,0),1)</f>
        <v>1</v>
      </c>
      <c r="L1035" s="670">
        <f>IFERROR(VLOOKUP(A1035,Percepciones1_0!$K$5:$K$234,1,0),1)</f>
        <v>1</v>
      </c>
      <c r="M1035" s="670">
        <f>IFERROR(VLOOKUP(A1035,Guía1_0!$K$5:$K$235,1,0),1)</f>
        <v>1</v>
      </c>
      <c r="N1035" s="670">
        <f>IFERROR(VLOOKUP(A1035,'Resumen Diario1_1'!$K$5:$K$233,1,0),1)</f>
        <v>1</v>
      </c>
      <c r="O1035" s="670">
        <f>IFERROR(VLOOKUP(A1035,'Comunicación de Baja1_0'!$K$5:$K$233,1,0),1)</f>
        <v>1</v>
      </c>
      <c r="P1035" s="670">
        <f>IFERROR(VLOOKUP(A1035,'Resumen de reversiones1_0'!$K$5:$K$1000,1,0),1)</f>
        <v>1</v>
      </c>
      <c r="Q1035" s="1404" t="str">
        <f>IFERROR(VLOOKUP(A1035,Factura2_0!$N$5:$N$1045,1,0),1)</f>
        <v>3006</v>
      </c>
      <c r="R1035" s="670" t="str">
        <f>IFERROR(VLOOKUP($A1035,Boleta2_0!$N$5:$N$1106,1,0),1)</f>
        <v>3006</v>
      </c>
      <c r="S1035" s="1404">
        <f>IFERROR(VLOOKUP($A1035,'Servicios Públicos2_0'!$N$5:$N$405,1,0),1)</f>
        <v>1</v>
      </c>
      <c r="T1035" s="670">
        <f>IFERROR(VLOOKUP($A1035,NotaCredito2_0!$N$5:$N$256,1,0),1)</f>
        <v>1</v>
      </c>
      <c r="U1035" s="670">
        <f>IFERROR(VLOOKUP($A1035,NotaDebito2_0!$N$5:$N$253,1,0),1)</f>
        <v>1</v>
      </c>
      <c r="V1035" s="670">
        <f>IFERROR(VLOOKUP($A1035,General!$C$5:$C$233,1,0),1)</f>
        <v>1</v>
      </c>
      <c r="W1035" s="670">
        <f>IFERROR(VLOOKUP($A1035,Firma!$H$5:$H$233,1,0),1)</f>
        <v>1</v>
      </c>
      <c r="X1035" s="1467" t="s">
        <v>2790</v>
      </c>
      <c r="Y1035" s="1477" t="str">
        <f t="shared" si="16"/>
        <v>3006</v>
      </c>
    </row>
    <row r="1036" spans="1:25" customFormat="1" ht="24">
      <c r="A1036" s="1422" t="s">
        <v>2791</v>
      </c>
      <c r="B1036" s="1419" t="s">
        <v>4337</v>
      </c>
      <c r="C1036" s="1425"/>
      <c r="D1036" s="1425"/>
      <c r="E1036" s="579"/>
      <c r="F1036" s="670" t="str">
        <f>IFERROR(VLOOKUP(A1036,Factura1_0!$K$5:$K$234,1,0),"1")</f>
        <v>1</v>
      </c>
      <c r="G1036" s="670">
        <f>IFERROR(VLOOKUP(A1036,Boleta1_0!$K$5:$K$234,1,0),1)</f>
        <v>1</v>
      </c>
      <c r="H1036" s="670">
        <f>IFERROR(VLOOKUP(A1036,'Servicios Públicos1_0'!$K$5:$K$233,1,0),1)</f>
        <v>1</v>
      </c>
      <c r="I1036" s="670">
        <f>IFERROR(VLOOKUP(A1036,'Nota de Débito1_0'!$K$5:$K$234,1,0),1)</f>
        <v>1</v>
      </c>
      <c r="J1036" s="670">
        <f>IFERROR(VLOOKUP(A1036,'Nota de Crédito1_0'!$K$5:$K$234,1,0),1)</f>
        <v>1</v>
      </c>
      <c r="K1036" s="670">
        <f>IFERROR(VLOOKUP(A1036,Retenciones1_0!$K$5:$K$234,1,0),1)</f>
        <v>1</v>
      </c>
      <c r="L1036" s="670">
        <f>IFERROR(VLOOKUP(A1036,Percepciones1_0!$K$5:$K$234,1,0),1)</f>
        <v>1</v>
      </c>
      <c r="M1036" s="670">
        <f>IFERROR(VLOOKUP(A1036,Guía1_0!$K$5:$K$235,1,0),1)</f>
        <v>1</v>
      </c>
      <c r="N1036" s="670">
        <f>IFERROR(VLOOKUP(A1036,'Resumen Diario1_1'!$K$5:$K$233,1,0),1)</f>
        <v>1</v>
      </c>
      <c r="O1036" s="670">
        <f>IFERROR(VLOOKUP(A1036,'Comunicación de Baja1_0'!$K$5:$K$233,1,0),1)</f>
        <v>1</v>
      </c>
      <c r="P1036" s="670">
        <f>IFERROR(VLOOKUP(A1036,'Resumen de reversiones1_0'!$K$5:$K$1000,1,0),1)</f>
        <v>1</v>
      </c>
      <c r="Q1036" s="1404" t="str">
        <f>IFERROR(VLOOKUP(A1036,Factura2_0!$N$5:$N$1045,1,0),1)</f>
        <v>3007</v>
      </c>
      <c r="R1036" s="670" t="str">
        <f>IFERROR(VLOOKUP($A1036,Boleta2_0!$N$5:$N$1106,1,0),1)</f>
        <v>3007</v>
      </c>
      <c r="S1036" s="1404" t="str">
        <f>IFERROR(VLOOKUP($A1036,'Servicios Públicos2_0'!$N$5:$N$405,1,0),1)</f>
        <v>3007</v>
      </c>
      <c r="T1036" s="670" t="str">
        <f>IFERROR(VLOOKUP($A1036,NotaCredito2_0!$N$5:$N$256,1,0),1)</f>
        <v>3007</v>
      </c>
      <c r="U1036" s="670">
        <f>IFERROR(VLOOKUP($A1036,NotaDebito2_0!$N$5:$N$253,1,0),1)</f>
        <v>1</v>
      </c>
      <c r="V1036" s="670">
        <f>IFERROR(VLOOKUP($A1036,General!$C$5:$C$233,1,0),1)</f>
        <v>1</v>
      </c>
      <c r="W1036" s="670">
        <f>IFERROR(VLOOKUP($A1036,Firma!$H$5:$H$233,1,0),1)</f>
        <v>1</v>
      </c>
      <c r="X1036" s="1467" t="s">
        <v>2791</v>
      </c>
      <c r="Y1036" s="1477" t="str">
        <f t="shared" si="16"/>
        <v>3007</v>
      </c>
    </row>
    <row r="1037" spans="1:25" customFormat="1" ht="24">
      <c r="A1037" s="1422" t="s">
        <v>2792</v>
      </c>
      <c r="B1037" s="1419" t="s">
        <v>4338</v>
      </c>
      <c r="C1037" s="1425"/>
      <c r="D1037" s="1425"/>
      <c r="E1037" s="579"/>
      <c r="F1037" s="670" t="str">
        <f>IFERROR(VLOOKUP(A1037,Factura1_0!$K$5:$K$234,1,0),"1")</f>
        <v>1</v>
      </c>
      <c r="G1037" s="670">
        <f>IFERROR(VLOOKUP(A1037,Boleta1_0!$K$5:$K$234,1,0),1)</f>
        <v>1</v>
      </c>
      <c r="H1037" s="670">
        <f>IFERROR(VLOOKUP(A1037,'Servicios Públicos1_0'!$K$5:$K$233,1,0),1)</f>
        <v>1</v>
      </c>
      <c r="I1037" s="670">
        <f>IFERROR(VLOOKUP(A1037,'Nota de Débito1_0'!$K$5:$K$234,1,0),1)</f>
        <v>1</v>
      </c>
      <c r="J1037" s="670">
        <f>IFERROR(VLOOKUP(A1037,'Nota de Crédito1_0'!$K$5:$K$234,1,0),1)</f>
        <v>1</v>
      </c>
      <c r="K1037" s="670">
        <f>IFERROR(VLOOKUP(A1037,Retenciones1_0!$K$5:$K$234,1,0),1)</f>
        <v>1</v>
      </c>
      <c r="L1037" s="670">
        <f>IFERROR(VLOOKUP(A1037,Percepciones1_0!$K$5:$K$234,1,0),1)</f>
        <v>1</v>
      </c>
      <c r="M1037" s="670">
        <f>IFERROR(VLOOKUP(A1037,Guía1_0!$K$5:$K$235,1,0),1)</f>
        <v>1</v>
      </c>
      <c r="N1037" s="670">
        <f>IFERROR(VLOOKUP(A1037,'Resumen Diario1_1'!$K$5:$K$233,1,0),1)</f>
        <v>1</v>
      </c>
      <c r="O1037" s="670">
        <f>IFERROR(VLOOKUP(A1037,'Comunicación de Baja1_0'!$K$5:$K$233,1,0),1)</f>
        <v>1</v>
      </c>
      <c r="P1037" s="670">
        <f>IFERROR(VLOOKUP(A1037,'Resumen de reversiones1_0'!$K$5:$K$1000,1,0),1)</f>
        <v>1</v>
      </c>
      <c r="Q1037" s="1404" t="str">
        <f>IFERROR(VLOOKUP(A1037,Factura2_0!$N$5:$N$1045,1,0),1)</f>
        <v>3008</v>
      </c>
      <c r="R1037" s="670" t="str">
        <f>IFERROR(VLOOKUP($A1037,Boleta2_0!$N$5:$N$1106,1,0),1)</f>
        <v>3008</v>
      </c>
      <c r="S1037" s="1404" t="str">
        <f>IFERROR(VLOOKUP($A1037,'Servicios Públicos2_0'!$N$5:$N$405,1,0),1)</f>
        <v>3008</v>
      </c>
      <c r="T1037" s="670">
        <f>IFERROR(VLOOKUP($A1037,NotaCredito2_0!$N$5:$N$256,1,0),1)</f>
        <v>1</v>
      </c>
      <c r="U1037" s="670">
        <f>IFERROR(VLOOKUP($A1037,NotaDebito2_0!$N$5:$N$253,1,0),1)</f>
        <v>1</v>
      </c>
      <c r="V1037" s="670">
        <f>IFERROR(VLOOKUP($A1037,General!$C$5:$C$233,1,0),1)</f>
        <v>1</v>
      </c>
      <c r="W1037" s="670">
        <f>IFERROR(VLOOKUP($A1037,Firma!$H$5:$H$233,1,0),1)</f>
        <v>1</v>
      </c>
      <c r="X1037" s="1467" t="s">
        <v>2792</v>
      </c>
      <c r="Y1037" s="1477" t="str">
        <f t="shared" si="16"/>
        <v>3008</v>
      </c>
    </row>
    <row r="1038" spans="1:25" customFormat="1" ht="24">
      <c r="A1038" s="1422" t="s">
        <v>2793</v>
      </c>
      <c r="B1038" s="1419" t="s">
        <v>4339</v>
      </c>
      <c r="C1038" s="1425"/>
      <c r="D1038" s="1425"/>
      <c r="E1038" s="579"/>
      <c r="F1038" s="670" t="str">
        <f>IFERROR(VLOOKUP(A1038,Factura1_0!$K$5:$K$234,1,0),"1")</f>
        <v>1</v>
      </c>
      <c r="G1038" s="670">
        <f>IFERROR(VLOOKUP(A1038,Boleta1_0!$K$5:$K$234,1,0),1)</f>
        <v>1</v>
      </c>
      <c r="H1038" s="670">
        <f>IFERROR(VLOOKUP(A1038,'Servicios Públicos1_0'!$K$5:$K$233,1,0),1)</f>
        <v>1</v>
      </c>
      <c r="I1038" s="670">
        <f>IFERROR(VLOOKUP(A1038,'Nota de Débito1_0'!$K$5:$K$234,1,0),1)</f>
        <v>1</v>
      </c>
      <c r="J1038" s="670">
        <f>IFERROR(VLOOKUP(A1038,'Nota de Crédito1_0'!$K$5:$K$234,1,0),1)</f>
        <v>1</v>
      </c>
      <c r="K1038" s="670">
        <f>IFERROR(VLOOKUP(A1038,Retenciones1_0!$K$5:$K$234,1,0),1)</f>
        <v>1</v>
      </c>
      <c r="L1038" s="670">
        <f>IFERROR(VLOOKUP(A1038,Percepciones1_0!$K$5:$K$234,1,0),1)</f>
        <v>1</v>
      </c>
      <c r="M1038" s="670">
        <f>IFERROR(VLOOKUP(A1038,Guía1_0!$K$5:$K$235,1,0),1)</f>
        <v>1</v>
      </c>
      <c r="N1038" s="670">
        <f>IFERROR(VLOOKUP(A1038,'Resumen Diario1_1'!$K$5:$K$233,1,0),1)</f>
        <v>1</v>
      </c>
      <c r="O1038" s="670">
        <f>IFERROR(VLOOKUP(A1038,'Comunicación de Baja1_0'!$K$5:$K$233,1,0),1)</f>
        <v>1</v>
      </c>
      <c r="P1038" s="670">
        <f>IFERROR(VLOOKUP(A1038,'Resumen de reversiones1_0'!$K$5:$K$1000,1,0),1)</f>
        <v>1</v>
      </c>
      <c r="Q1038" s="1404" t="str">
        <f>IFERROR(VLOOKUP(A1038,Factura2_0!$N$5:$N$1045,1,0),1)</f>
        <v>3009</v>
      </c>
      <c r="R1038" s="670" t="str">
        <f>IFERROR(VLOOKUP($A1038,Boleta2_0!$N$5:$N$1106,1,0),1)</f>
        <v>3009</v>
      </c>
      <c r="S1038" s="1404" t="str">
        <f>IFERROR(VLOOKUP($A1038,'Servicios Públicos2_0'!$N$5:$N$405,1,0),1)</f>
        <v>3009</v>
      </c>
      <c r="T1038" s="670">
        <f>IFERROR(VLOOKUP($A1038,NotaCredito2_0!$N$5:$N$256,1,0),1)</f>
        <v>1</v>
      </c>
      <c r="U1038" s="670">
        <f>IFERROR(VLOOKUP($A1038,NotaDebito2_0!$N$5:$N$253,1,0),1)</f>
        <v>1</v>
      </c>
      <c r="V1038" s="670">
        <f>IFERROR(VLOOKUP($A1038,General!$C$5:$C$233,1,0),1)</f>
        <v>1</v>
      </c>
      <c r="W1038" s="670">
        <f>IFERROR(VLOOKUP($A1038,Firma!$H$5:$H$233,1,0),1)</f>
        <v>1</v>
      </c>
      <c r="X1038" s="1467" t="s">
        <v>2793</v>
      </c>
      <c r="Y1038" s="1477" t="str">
        <f t="shared" si="16"/>
        <v>3009</v>
      </c>
    </row>
    <row r="1039" spans="1:25" customFormat="1" ht="24">
      <c r="A1039" s="1422" t="s">
        <v>2794</v>
      </c>
      <c r="B1039" s="1419" t="s">
        <v>4340</v>
      </c>
      <c r="C1039" s="1425"/>
      <c r="D1039" s="1425"/>
      <c r="E1039" s="579"/>
      <c r="F1039" s="670" t="str">
        <f>IFERROR(VLOOKUP(A1039,Factura1_0!$K$5:$K$234,1,0),"1")</f>
        <v>1</v>
      </c>
      <c r="G1039" s="670">
        <f>IFERROR(VLOOKUP(A1039,Boleta1_0!$K$5:$K$234,1,0),1)</f>
        <v>1</v>
      </c>
      <c r="H1039" s="670">
        <f>IFERROR(VLOOKUP(A1039,'Servicios Públicos1_0'!$K$5:$K$233,1,0),1)</f>
        <v>1</v>
      </c>
      <c r="I1039" s="670">
        <f>IFERROR(VLOOKUP(A1039,'Nota de Débito1_0'!$K$5:$K$234,1,0),1)</f>
        <v>1</v>
      </c>
      <c r="J1039" s="670">
        <f>IFERROR(VLOOKUP(A1039,'Nota de Crédito1_0'!$K$5:$K$234,1,0),1)</f>
        <v>1</v>
      </c>
      <c r="K1039" s="670">
        <f>IFERROR(VLOOKUP(A1039,Retenciones1_0!$K$5:$K$234,1,0),1)</f>
        <v>1</v>
      </c>
      <c r="L1039" s="670">
        <f>IFERROR(VLOOKUP(A1039,Percepciones1_0!$K$5:$K$234,1,0),1)</f>
        <v>1</v>
      </c>
      <c r="M1039" s="670">
        <f>IFERROR(VLOOKUP(A1039,Guía1_0!$K$5:$K$235,1,0),1)</f>
        <v>1</v>
      </c>
      <c r="N1039" s="670">
        <f>IFERROR(VLOOKUP(A1039,'Resumen Diario1_1'!$K$5:$K$233,1,0),1)</f>
        <v>1</v>
      </c>
      <c r="O1039" s="670">
        <f>IFERROR(VLOOKUP(A1039,'Comunicación de Baja1_0'!$K$5:$K$233,1,0),1)</f>
        <v>1</v>
      </c>
      <c r="P1039" s="670">
        <f>IFERROR(VLOOKUP(A1039,'Resumen de reversiones1_0'!$K$5:$K$1000,1,0),1)</f>
        <v>1</v>
      </c>
      <c r="Q1039" s="1404">
        <f>IFERROR(VLOOKUP(A1039,Factura2_0!$N$5:$N$1045,1,0),1)</f>
        <v>1</v>
      </c>
      <c r="R1039" s="670">
        <f>IFERROR(VLOOKUP($A1039,Boleta2_0!$N$5:$N$1106,1,0),1)</f>
        <v>1</v>
      </c>
      <c r="S1039" s="1404">
        <f>IFERROR(VLOOKUP($A1039,'Servicios Públicos2_0'!$N$5:$N$405,1,0),1)</f>
        <v>1</v>
      </c>
      <c r="T1039" s="670">
        <f>IFERROR(VLOOKUP($A1039,NotaCredito2_0!$N$5:$N$256,1,0),1)</f>
        <v>1</v>
      </c>
      <c r="U1039" s="670">
        <f>IFERROR(VLOOKUP($A1039,NotaDebito2_0!$N$5:$N$253,1,0),1)</f>
        <v>1</v>
      </c>
      <c r="V1039" s="670">
        <f>IFERROR(VLOOKUP($A1039,General!$C$5:$C$233,1,0),1)</f>
        <v>1</v>
      </c>
      <c r="W1039" s="670">
        <f>IFERROR(VLOOKUP($A1039,Firma!$H$5:$H$233,1,0),1)</f>
        <v>1</v>
      </c>
      <c r="X1039" s="1467" t="s">
        <v>2794</v>
      </c>
      <c r="Y1039" s="1477" t="str">
        <f t="shared" si="16"/>
        <v/>
      </c>
    </row>
    <row r="1040" spans="1:25" customFormat="1" ht="24">
      <c r="A1040" s="1422" t="s">
        <v>4341</v>
      </c>
      <c r="B1040" s="1419" t="s">
        <v>4342</v>
      </c>
      <c r="C1040" s="1425"/>
      <c r="D1040" s="1425"/>
      <c r="E1040" s="579"/>
      <c r="F1040" s="670" t="str">
        <f>IFERROR(VLOOKUP(A1040,Factura1_0!$K$5:$K$234,1,0),"1")</f>
        <v>1</v>
      </c>
      <c r="G1040" s="670">
        <f>IFERROR(VLOOKUP(A1040,Boleta1_0!$K$5:$K$234,1,0),1)</f>
        <v>1</v>
      </c>
      <c r="H1040" s="670">
        <f>IFERROR(VLOOKUP(A1040,'Servicios Públicos1_0'!$K$5:$K$233,1,0),1)</f>
        <v>1</v>
      </c>
      <c r="I1040" s="670">
        <f>IFERROR(VLOOKUP(A1040,'Nota de Débito1_0'!$K$5:$K$234,1,0),1)</f>
        <v>1</v>
      </c>
      <c r="J1040" s="670">
        <f>IFERROR(VLOOKUP(A1040,'Nota de Crédito1_0'!$K$5:$K$234,1,0),1)</f>
        <v>1</v>
      </c>
      <c r="K1040" s="670">
        <f>IFERROR(VLOOKUP(A1040,Retenciones1_0!$K$5:$K$234,1,0),1)</f>
        <v>1</v>
      </c>
      <c r="L1040" s="670">
        <f>IFERROR(VLOOKUP(A1040,Percepciones1_0!$K$5:$K$234,1,0),1)</f>
        <v>1</v>
      </c>
      <c r="M1040" s="670">
        <f>IFERROR(VLOOKUP(A1040,Guía1_0!$K$5:$K$235,1,0),1)</f>
        <v>1</v>
      </c>
      <c r="N1040" s="670">
        <f>IFERROR(VLOOKUP(A1040,'Resumen Diario1_1'!$K$5:$K$233,1,0),1)</f>
        <v>1</v>
      </c>
      <c r="O1040" s="670">
        <f>IFERROR(VLOOKUP(A1040,'Comunicación de Baja1_0'!$K$5:$K$233,1,0),1)</f>
        <v>1</v>
      </c>
      <c r="P1040" s="670">
        <f>IFERROR(VLOOKUP(A1040,'Resumen de reversiones1_0'!$K$5:$K$1000,1,0),1)</f>
        <v>1</v>
      </c>
      <c r="Q1040" s="1404">
        <f>IFERROR(VLOOKUP(A1040,Factura2_0!$N$5:$N$1045,1,0),1)</f>
        <v>1</v>
      </c>
      <c r="R1040" s="670">
        <f>IFERROR(VLOOKUP($A1040,Boleta2_0!$N$5:$N$1106,1,0),1)</f>
        <v>1</v>
      </c>
      <c r="S1040" s="1404">
        <f>IFERROR(VLOOKUP($A1040,'Servicios Públicos2_0'!$N$5:$N$405,1,0),1)</f>
        <v>1</v>
      </c>
      <c r="T1040" s="670">
        <f>IFERROR(VLOOKUP($A1040,NotaCredito2_0!$N$5:$N$256,1,0),1)</f>
        <v>1</v>
      </c>
      <c r="U1040" s="670">
        <f>IFERROR(VLOOKUP($A1040,NotaDebito2_0!$N$5:$N$253,1,0),1)</f>
        <v>1</v>
      </c>
      <c r="V1040" s="670">
        <f>IFERROR(VLOOKUP($A1040,General!$C$5:$C$233,1,0),1)</f>
        <v>1</v>
      </c>
      <c r="W1040" s="670">
        <f>IFERROR(VLOOKUP($A1040,Firma!$H$5:$H$233,1,0),1)</f>
        <v>1</v>
      </c>
      <c r="X1040" s="1467" t="s">
        <v>4341</v>
      </c>
      <c r="Y1040" s="1477" t="str">
        <f t="shared" si="16"/>
        <v/>
      </c>
    </row>
    <row r="1041" spans="1:25" customFormat="1" ht="24">
      <c r="A1041" s="1422" t="s">
        <v>4343</v>
      </c>
      <c r="B1041" s="1419" t="s">
        <v>4344</v>
      </c>
      <c r="C1041" s="1425"/>
      <c r="D1041" s="1425"/>
      <c r="E1041" s="579"/>
      <c r="F1041" s="670" t="str">
        <f>IFERROR(VLOOKUP(A1041,Factura1_0!$K$5:$K$234,1,0),"1")</f>
        <v>1</v>
      </c>
      <c r="G1041" s="670">
        <f>IFERROR(VLOOKUP(A1041,Boleta1_0!$K$5:$K$234,1,0),1)</f>
        <v>1</v>
      </c>
      <c r="H1041" s="670">
        <f>IFERROR(VLOOKUP(A1041,'Servicios Públicos1_0'!$K$5:$K$233,1,0),1)</f>
        <v>1</v>
      </c>
      <c r="I1041" s="670">
        <f>IFERROR(VLOOKUP(A1041,'Nota de Débito1_0'!$K$5:$K$234,1,0),1)</f>
        <v>1</v>
      </c>
      <c r="J1041" s="670">
        <f>IFERROR(VLOOKUP(A1041,'Nota de Crédito1_0'!$K$5:$K$234,1,0),1)</f>
        <v>1</v>
      </c>
      <c r="K1041" s="670">
        <f>IFERROR(VLOOKUP(A1041,Retenciones1_0!$K$5:$K$234,1,0),1)</f>
        <v>1</v>
      </c>
      <c r="L1041" s="670">
        <f>IFERROR(VLOOKUP(A1041,Percepciones1_0!$K$5:$K$234,1,0),1)</f>
        <v>1</v>
      </c>
      <c r="M1041" s="670">
        <f>IFERROR(VLOOKUP(A1041,Guía1_0!$K$5:$K$235,1,0),1)</f>
        <v>1</v>
      </c>
      <c r="N1041" s="670">
        <f>IFERROR(VLOOKUP(A1041,'Resumen Diario1_1'!$K$5:$K$233,1,0),1)</f>
        <v>1</v>
      </c>
      <c r="O1041" s="670">
        <f>IFERROR(VLOOKUP(A1041,'Comunicación de Baja1_0'!$K$5:$K$233,1,0),1)</f>
        <v>1</v>
      </c>
      <c r="P1041" s="670">
        <f>IFERROR(VLOOKUP(A1041,'Resumen de reversiones1_0'!$K$5:$K$1000,1,0),1)</f>
        <v>1</v>
      </c>
      <c r="Q1041" s="1404">
        <f>IFERROR(VLOOKUP(A1041,Factura2_0!$N$5:$N$1045,1,0),1)</f>
        <v>1</v>
      </c>
      <c r="R1041" s="670">
        <f>IFERROR(VLOOKUP($A1041,Boleta2_0!$N$5:$N$1106,1,0),1)</f>
        <v>1</v>
      </c>
      <c r="S1041" s="1404">
        <f>IFERROR(VLOOKUP($A1041,'Servicios Públicos2_0'!$N$5:$N$405,1,0),1)</f>
        <v>1</v>
      </c>
      <c r="T1041" s="670">
        <f>IFERROR(VLOOKUP($A1041,NotaCredito2_0!$N$5:$N$256,1,0),1)</f>
        <v>1</v>
      </c>
      <c r="U1041" s="670">
        <f>IFERROR(VLOOKUP($A1041,NotaDebito2_0!$N$5:$N$253,1,0),1)</f>
        <v>1</v>
      </c>
      <c r="V1041" s="670">
        <f>IFERROR(VLOOKUP($A1041,General!$C$5:$C$233,1,0),1)</f>
        <v>1</v>
      </c>
      <c r="W1041" s="670">
        <f>IFERROR(VLOOKUP($A1041,Firma!$H$5:$H$233,1,0),1)</f>
        <v>1</v>
      </c>
      <c r="X1041" s="1467" t="s">
        <v>4343</v>
      </c>
      <c r="Y1041" s="1477" t="str">
        <f t="shared" si="16"/>
        <v/>
      </c>
    </row>
    <row r="1042" spans="1:25" customFormat="1" ht="24">
      <c r="A1042" s="1422" t="s">
        <v>4345</v>
      </c>
      <c r="B1042" s="1419" t="s">
        <v>4346</v>
      </c>
      <c r="C1042" s="1425"/>
      <c r="D1042" s="1425"/>
      <c r="E1042" s="579"/>
      <c r="F1042" s="670" t="str">
        <f>IFERROR(VLOOKUP(A1042,Factura1_0!$K$5:$K$234,1,0),"1")</f>
        <v>1</v>
      </c>
      <c r="G1042" s="670">
        <f>IFERROR(VLOOKUP(A1042,Boleta1_0!$K$5:$K$234,1,0),1)</f>
        <v>1</v>
      </c>
      <c r="H1042" s="670">
        <f>IFERROR(VLOOKUP(A1042,'Servicios Públicos1_0'!$K$5:$K$233,1,0),1)</f>
        <v>1</v>
      </c>
      <c r="I1042" s="670">
        <f>IFERROR(VLOOKUP(A1042,'Nota de Débito1_0'!$K$5:$K$234,1,0),1)</f>
        <v>1</v>
      </c>
      <c r="J1042" s="670">
        <f>IFERROR(VLOOKUP(A1042,'Nota de Crédito1_0'!$K$5:$K$234,1,0),1)</f>
        <v>1</v>
      </c>
      <c r="K1042" s="670">
        <f>IFERROR(VLOOKUP(A1042,Retenciones1_0!$K$5:$K$234,1,0),1)</f>
        <v>1</v>
      </c>
      <c r="L1042" s="670">
        <f>IFERROR(VLOOKUP(A1042,Percepciones1_0!$K$5:$K$234,1,0),1)</f>
        <v>1</v>
      </c>
      <c r="M1042" s="670">
        <f>IFERROR(VLOOKUP(A1042,Guía1_0!$K$5:$K$235,1,0),1)</f>
        <v>1</v>
      </c>
      <c r="N1042" s="670">
        <f>IFERROR(VLOOKUP(A1042,'Resumen Diario1_1'!$K$5:$K$233,1,0),1)</f>
        <v>1</v>
      </c>
      <c r="O1042" s="670">
        <f>IFERROR(VLOOKUP(A1042,'Comunicación de Baja1_0'!$K$5:$K$233,1,0),1)</f>
        <v>1</v>
      </c>
      <c r="P1042" s="670">
        <f>IFERROR(VLOOKUP(A1042,'Resumen de reversiones1_0'!$K$5:$K$1000,1,0),1)</f>
        <v>1</v>
      </c>
      <c r="Q1042" s="1404">
        <f>IFERROR(VLOOKUP(A1042,Factura2_0!$N$5:$N$1045,1,0),1)</f>
        <v>1</v>
      </c>
      <c r="R1042" s="670">
        <f>IFERROR(VLOOKUP($A1042,Boleta2_0!$N$5:$N$1106,1,0),1)</f>
        <v>1</v>
      </c>
      <c r="S1042" s="1404">
        <f>IFERROR(VLOOKUP($A1042,'Servicios Públicos2_0'!$N$5:$N$405,1,0),1)</f>
        <v>1</v>
      </c>
      <c r="T1042" s="670">
        <f>IFERROR(VLOOKUP($A1042,NotaCredito2_0!$N$5:$N$256,1,0),1)</f>
        <v>1</v>
      </c>
      <c r="U1042" s="670">
        <f>IFERROR(VLOOKUP($A1042,NotaDebito2_0!$N$5:$N$253,1,0),1)</f>
        <v>1</v>
      </c>
      <c r="V1042" s="670">
        <f>IFERROR(VLOOKUP($A1042,General!$C$5:$C$233,1,0),1)</f>
        <v>1</v>
      </c>
      <c r="W1042" s="670">
        <f>IFERROR(VLOOKUP($A1042,Firma!$H$5:$H$233,1,0),1)</f>
        <v>1</v>
      </c>
      <c r="X1042" s="1467" t="s">
        <v>4345</v>
      </c>
      <c r="Y1042" s="1477" t="str">
        <f t="shared" si="16"/>
        <v/>
      </c>
    </row>
    <row r="1043" spans="1:25" customFormat="1" ht="24">
      <c r="A1043" s="1422" t="s">
        <v>4347</v>
      </c>
      <c r="B1043" s="1419" t="s">
        <v>4348</v>
      </c>
      <c r="C1043" s="1425"/>
      <c r="D1043" s="1425"/>
      <c r="E1043" s="579"/>
      <c r="F1043" s="670" t="str">
        <f>IFERROR(VLOOKUP(A1043,Factura1_0!$K$5:$K$234,1,0),"1")</f>
        <v>1</v>
      </c>
      <c r="G1043" s="670">
        <f>IFERROR(VLOOKUP(A1043,Boleta1_0!$K$5:$K$234,1,0),1)</f>
        <v>1</v>
      </c>
      <c r="H1043" s="670">
        <f>IFERROR(VLOOKUP(A1043,'Servicios Públicos1_0'!$K$5:$K$233,1,0),1)</f>
        <v>1</v>
      </c>
      <c r="I1043" s="670">
        <f>IFERROR(VLOOKUP(A1043,'Nota de Débito1_0'!$K$5:$K$234,1,0),1)</f>
        <v>1</v>
      </c>
      <c r="J1043" s="670">
        <f>IFERROR(VLOOKUP(A1043,'Nota de Crédito1_0'!$K$5:$K$234,1,0),1)</f>
        <v>1</v>
      </c>
      <c r="K1043" s="670">
        <f>IFERROR(VLOOKUP(A1043,Retenciones1_0!$K$5:$K$234,1,0),1)</f>
        <v>1</v>
      </c>
      <c r="L1043" s="670">
        <f>IFERROR(VLOOKUP(A1043,Percepciones1_0!$K$5:$K$234,1,0),1)</f>
        <v>1</v>
      </c>
      <c r="M1043" s="670">
        <f>IFERROR(VLOOKUP(A1043,Guía1_0!$K$5:$K$235,1,0),1)</f>
        <v>1</v>
      </c>
      <c r="N1043" s="670">
        <f>IFERROR(VLOOKUP(A1043,'Resumen Diario1_1'!$K$5:$K$233,1,0),1)</f>
        <v>1</v>
      </c>
      <c r="O1043" s="670">
        <f>IFERROR(VLOOKUP(A1043,'Comunicación de Baja1_0'!$K$5:$K$233,1,0),1)</f>
        <v>1</v>
      </c>
      <c r="P1043" s="670">
        <f>IFERROR(VLOOKUP(A1043,'Resumen de reversiones1_0'!$K$5:$K$1000,1,0),1)</f>
        <v>1</v>
      </c>
      <c r="Q1043" s="1404" t="str">
        <f>IFERROR(VLOOKUP(A1043,Factura2_0!$N$5:$N$1045,1,0),1)</f>
        <v>3014</v>
      </c>
      <c r="R1043" s="670" t="str">
        <f>IFERROR(VLOOKUP($A1043,Boleta2_0!$N$5:$N$1106,1,0),1)</f>
        <v>3014</v>
      </c>
      <c r="S1043" s="1404">
        <f>IFERROR(VLOOKUP($A1043,'Servicios Públicos2_0'!$N$5:$N$405,1,0),1)</f>
        <v>1</v>
      </c>
      <c r="T1043" s="670">
        <f>IFERROR(VLOOKUP($A1043,NotaCredito2_0!$N$5:$N$256,1,0),1)</f>
        <v>1</v>
      </c>
      <c r="U1043" s="670">
        <f>IFERROR(VLOOKUP($A1043,NotaDebito2_0!$N$5:$N$253,1,0),1)</f>
        <v>1</v>
      </c>
      <c r="V1043" s="670">
        <f>IFERROR(VLOOKUP($A1043,General!$C$5:$C$233,1,0),1)</f>
        <v>1</v>
      </c>
      <c r="W1043" s="670">
        <f>IFERROR(VLOOKUP($A1043,Firma!$H$5:$H$233,1,0),1)</f>
        <v>1</v>
      </c>
      <c r="X1043" s="1467" t="s">
        <v>4347</v>
      </c>
      <c r="Y1043" s="1477" t="str">
        <f t="shared" si="16"/>
        <v>3014</v>
      </c>
    </row>
    <row r="1044" spans="1:25" customFormat="1" ht="24">
      <c r="A1044" s="1422" t="s">
        <v>4349</v>
      </c>
      <c r="B1044" s="1419" t="s">
        <v>4350</v>
      </c>
      <c r="C1044" s="1425"/>
      <c r="D1044" s="1425"/>
      <c r="E1044" s="579"/>
      <c r="F1044" s="670" t="str">
        <f>IFERROR(VLOOKUP(A1044,Factura1_0!$K$5:$K$234,1,0),"1")</f>
        <v>1</v>
      </c>
      <c r="G1044" s="670">
        <f>IFERROR(VLOOKUP(A1044,Boleta1_0!$K$5:$K$234,1,0),1)</f>
        <v>1</v>
      </c>
      <c r="H1044" s="670">
        <f>IFERROR(VLOOKUP(A1044,'Servicios Públicos1_0'!$K$5:$K$233,1,0),1)</f>
        <v>1</v>
      </c>
      <c r="I1044" s="670">
        <f>IFERROR(VLOOKUP(A1044,'Nota de Débito1_0'!$K$5:$K$234,1,0),1)</f>
        <v>1</v>
      </c>
      <c r="J1044" s="670">
        <f>IFERROR(VLOOKUP(A1044,'Nota de Crédito1_0'!$K$5:$K$234,1,0),1)</f>
        <v>1</v>
      </c>
      <c r="K1044" s="670">
        <f>IFERROR(VLOOKUP(A1044,Retenciones1_0!$K$5:$K$234,1,0),1)</f>
        <v>1</v>
      </c>
      <c r="L1044" s="670">
        <f>IFERROR(VLOOKUP(A1044,Percepciones1_0!$K$5:$K$234,1,0),1)</f>
        <v>1</v>
      </c>
      <c r="M1044" s="670">
        <f>IFERROR(VLOOKUP(A1044,Guía1_0!$K$5:$K$235,1,0),1)</f>
        <v>1</v>
      </c>
      <c r="N1044" s="670">
        <f>IFERROR(VLOOKUP(A1044,'Resumen Diario1_1'!$K$5:$K$233,1,0),1)</f>
        <v>1</v>
      </c>
      <c r="O1044" s="670">
        <f>IFERROR(VLOOKUP(A1044,'Comunicación de Baja1_0'!$K$5:$K$233,1,0),1)</f>
        <v>1</v>
      </c>
      <c r="P1044" s="670">
        <f>IFERROR(VLOOKUP(A1044,'Resumen de reversiones1_0'!$K$5:$K$1000,1,0),1)</f>
        <v>1</v>
      </c>
      <c r="Q1044" s="1404">
        <f>IFERROR(VLOOKUP(A1044,Factura2_0!$N$5:$N$1045,1,0),1)</f>
        <v>1</v>
      </c>
      <c r="R1044" s="670">
        <f>IFERROR(VLOOKUP($A1044,Boleta2_0!$N$5:$N$1106,1,0),1)</f>
        <v>1</v>
      </c>
      <c r="S1044" s="1404">
        <f>IFERROR(VLOOKUP($A1044,'Servicios Públicos2_0'!$N$5:$N$405,1,0),1)</f>
        <v>1</v>
      </c>
      <c r="T1044" s="670">
        <f>IFERROR(VLOOKUP($A1044,NotaCredito2_0!$N$5:$N$256,1,0),1)</f>
        <v>1</v>
      </c>
      <c r="U1044" s="670">
        <f>IFERROR(VLOOKUP($A1044,NotaDebito2_0!$N$5:$N$253,1,0),1)</f>
        <v>1</v>
      </c>
      <c r="V1044" s="670">
        <f>IFERROR(VLOOKUP($A1044,General!$C$5:$C$233,1,0),1)</f>
        <v>1</v>
      </c>
      <c r="W1044" s="670">
        <f>IFERROR(VLOOKUP($A1044,Firma!$H$5:$H$233,1,0),1)</f>
        <v>1</v>
      </c>
      <c r="X1044" s="1467" t="s">
        <v>4349</v>
      </c>
      <c r="Y1044" s="1477" t="str">
        <f t="shared" si="16"/>
        <v/>
      </c>
    </row>
    <row r="1045" spans="1:25" customFormat="1" ht="24">
      <c r="A1045" s="1422" t="s">
        <v>4351</v>
      </c>
      <c r="B1045" s="1419" t="s">
        <v>4352</v>
      </c>
      <c r="C1045" s="1425"/>
      <c r="D1045" s="1425"/>
      <c r="E1045" s="579"/>
      <c r="F1045" s="670" t="str">
        <f>IFERROR(VLOOKUP(A1045,Factura1_0!$K$5:$K$234,1,0),"1")</f>
        <v>1</v>
      </c>
      <c r="G1045" s="670">
        <f>IFERROR(VLOOKUP(A1045,Boleta1_0!$K$5:$K$234,1,0),1)</f>
        <v>1</v>
      </c>
      <c r="H1045" s="670">
        <f>IFERROR(VLOOKUP(A1045,'Servicios Públicos1_0'!$K$5:$K$233,1,0),1)</f>
        <v>1</v>
      </c>
      <c r="I1045" s="670">
        <f>IFERROR(VLOOKUP(A1045,'Nota de Débito1_0'!$K$5:$K$234,1,0),1)</f>
        <v>1</v>
      </c>
      <c r="J1045" s="670">
        <f>IFERROR(VLOOKUP(A1045,'Nota de Crédito1_0'!$K$5:$K$234,1,0),1)</f>
        <v>1</v>
      </c>
      <c r="K1045" s="670">
        <f>IFERROR(VLOOKUP(A1045,Retenciones1_0!$K$5:$K$234,1,0),1)</f>
        <v>1</v>
      </c>
      <c r="L1045" s="670">
        <f>IFERROR(VLOOKUP(A1045,Percepciones1_0!$K$5:$K$234,1,0),1)</f>
        <v>1</v>
      </c>
      <c r="M1045" s="670">
        <f>IFERROR(VLOOKUP(A1045,Guía1_0!$K$5:$K$235,1,0),1)</f>
        <v>1</v>
      </c>
      <c r="N1045" s="670">
        <f>IFERROR(VLOOKUP(A1045,'Resumen Diario1_1'!$K$5:$K$233,1,0),1)</f>
        <v>1</v>
      </c>
      <c r="O1045" s="670">
        <f>IFERROR(VLOOKUP(A1045,'Comunicación de Baja1_0'!$K$5:$K$233,1,0),1)</f>
        <v>1</v>
      </c>
      <c r="P1045" s="670">
        <f>IFERROR(VLOOKUP(A1045,'Resumen de reversiones1_0'!$K$5:$K$1000,1,0),1)</f>
        <v>1</v>
      </c>
      <c r="Q1045" s="1404" t="str">
        <f>IFERROR(VLOOKUP(A1045,Factura2_0!$N$5:$N$1045,1,0),1)</f>
        <v>3016</v>
      </c>
      <c r="R1045" s="670" t="str">
        <f>IFERROR(VLOOKUP($A1045,Boleta2_0!$N$5:$N$1106,1,0),1)</f>
        <v>3016</v>
      </c>
      <c r="S1045" s="1404" t="str">
        <f>IFERROR(VLOOKUP($A1045,'Servicios Públicos2_0'!$N$5:$N$405,1,0),1)</f>
        <v>3016</v>
      </c>
      <c r="T1045" s="670">
        <f>IFERROR(VLOOKUP($A1045,NotaCredito2_0!$N$5:$N$256,1,0),1)</f>
        <v>1</v>
      </c>
      <c r="U1045" s="670">
        <f>IFERROR(VLOOKUP($A1045,NotaDebito2_0!$N$5:$N$253,1,0),1)</f>
        <v>1</v>
      </c>
      <c r="V1045" s="670">
        <f>IFERROR(VLOOKUP($A1045,General!$C$5:$C$233,1,0),1)</f>
        <v>1</v>
      </c>
      <c r="W1045" s="670">
        <f>IFERROR(VLOOKUP($A1045,Firma!$H$5:$H$233,1,0),1)</f>
        <v>1</v>
      </c>
      <c r="X1045" s="1467" t="s">
        <v>4351</v>
      </c>
      <c r="Y1045" s="1477" t="str">
        <f t="shared" si="16"/>
        <v>3016</v>
      </c>
    </row>
    <row r="1046" spans="1:25" customFormat="1" ht="24">
      <c r="A1046" s="1422" t="s">
        <v>4353</v>
      </c>
      <c r="B1046" s="1419" t="s">
        <v>4354</v>
      </c>
      <c r="C1046" s="1425"/>
      <c r="D1046" s="1425"/>
      <c r="E1046" s="579"/>
      <c r="F1046" s="670" t="str">
        <f>IFERROR(VLOOKUP(A1046,Factura1_0!$K$5:$K$234,1,0),"1")</f>
        <v>1</v>
      </c>
      <c r="G1046" s="670">
        <f>IFERROR(VLOOKUP(A1046,Boleta1_0!$K$5:$K$234,1,0),1)</f>
        <v>1</v>
      </c>
      <c r="H1046" s="670">
        <f>IFERROR(VLOOKUP(A1046,'Servicios Públicos1_0'!$K$5:$K$233,1,0),1)</f>
        <v>1</v>
      </c>
      <c r="I1046" s="670">
        <f>IFERROR(VLOOKUP(A1046,'Nota de Débito1_0'!$K$5:$K$234,1,0),1)</f>
        <v>1</v>
      </c>
      <c r="J1046" s="670">
        <f>IFERROR(VLOOKUP(A1046,'Nota de Crédito1_0'!$K$5:$K$234,1,0),1)</f>
        <v>1</v>
      </c>
      <c r="K1046" s="670">
        <f>IFERROR(VLOOKUP(A1046,Retenciones1_0!$K$5:$K$234,1,0),1)</f>
        <v>1</v>
      </c>
      <c r="L1046" s="670">
        <f>IFERROR(VLOOKUP(A1046,Percepciones1_0!$K$5:$K$234,1,0),1)</f>
        <v>1</v>
      </c>
      <c r="M1046" s="670">
        <f>IFERROR(VLOOKUP(A1046,Guía1_0!$K$5:$K$235,1,0),1)</f>
        <v>1</v>
      </c>
      <c r="N1046" s="670">
        <f>IFERROR(VLOOKUP(A1046,'Resumen Diario1_1'!$K$5:$K$233,1,0),1)</f>
        <v>1</v>
      </c>
      <c r="O1046" s="670">
        <f>IFERROR(VLOOKUP(A1046,'Comunicación de Baja1_0'!$K$5:$K$233,1,0),1)</f>
        <v>1</v>
      </c>
      <c r="P1046" s="670">
        <f>IFERROR(VLOOKUP(A1046,'Resumen de reversiones1_0'!$K$5:$K$1000,1,0),1)</f>
        <v>1</v>
      </c>
      <c r="Q1046" s="1404">
        <f>IFERROR(VLOOKUP(A1046,Factura2_0!$N$5:$N$1045,1,0),1)</f>
        <v>1</v>
      </c>
      <c r="R1046" s="670">
        <f>IFERROR(VLOOKUP($A1046,Boleta2_0!$N$5:$N$1106,1,0),1)</f>
        <v>1</v>
      </c>
      <c r="S1046" s="1404">
        <f>IFERROR(VLOOKUP($A1046,'Servicios Públicos2_0'!$N$5:$N$405,1,0),1)</f>
        <v>1</v>
      </c>
      <c r="T1046" s="670">
        <f>IFERROR(VLOOKUP($A1046,NotaCredito2_0!$N$5:$N$256,1,0),1)</f>
        <v>1</v>
      </c>
      <c r="U1046" s="670">
        <f>IFERROR(VLOOKUP($A1046,NotaDebito2_0!$N$5:$N$253,1,0),1)</f>
        <v>1</v>
      </c>
      <c r="V1046" s="670">
        <f>IFERROR(VLOOKUP($A1046,General!$C$5:$C$233,1,0),1)</f>
        <v>1</v>
      </c>
      <c r="W1046" s="670">
        <f>IFERROR(VLOOKUP($A1046,Firma!$H$5:$H$233,1,0),1)</f>
        <v>1</v>
      </c>
      <c r="X1046" s="1467" t="s">
        <v>4353</v>
      </c>
      <c r="Y1046" s="1477" t="str">
        <f t="shared" si="16"/>
        <v/>
      </c>
    </row>
    <row r="1047" spans="1:25" customFormat="1" ht="24">
      <c r="A1047" s="1422" t="s">
        <v>4355</v>
      </c>
      <c r="B1047" s="1419" t="s">
        <v>4356</v>
      </c>
      <c r="C1047" s="1425"/>
      <c r="D1047" s="1425"/>
      <c r="E1047" s="579"/>
      <c r="F1047" s="670" t="str">
        <f>IFERROR(VLOOKUP(A1047,Factura1_0!$K$5:$K$234,1,0),"1")</f>
        <v>1</v>
      </c>
      <c r="G1047" s="670">
        <f>IFERROR(VLOOKUP(A1047,Boleta1_0!$K$5:$K$234,1,0),1)</f>
        <v>1</v>
      </c>
      <c r="H1047" s="670">
        <f>IFERROR(VLOOKUP(A1047,'Servicios Públicos1_0'!$K$5:$K$233,1,0),1)</f>
        <v>1</v>
      </c>
      <c r="I1047" s="670">
        <f>IFERROR(VLOOKUP(A1047,'Nota de Débito1_0'!$K$5:$K$234,1,0),1)</f>
        <v>1</v>
      </c>
      <c r="J1047" s="670">
        <f>IFERROR(VLOOKUP(A1047,'Nota de Crédito1_0'!$K$5:$K$234,1,0),1)</f>
        <v>1</v>
      </c>
      <c r="K1047" s="670">
        <f>IFERROR(VLOOKUP(A1047,Retenciones1_0!$K$5:$K$234,1,0),1)</f>
        <v>1</v>
      </c>
      <c r="L1047" s="670">
        <f>IFERROR(VLOOKUP(A1047,Percepciones1_0!$K$5:$K$234,1,0),1)</f>
        <v>1</v>
      </c>
      <c r="M1047" s="670">
        <f>IFERROR(VLOOKUP(A1047,Guía1_0!$K$5:$K$235,1,0),1)</f>
        <v>1</v>
      </c>
      <c r="N1047" s="670">
        <f>IFERROR(VLOOKUP(A1047,'Resumen Diario1_1'!$K$5:$K$233,1,0),1)</f>
        <v>1</v>
      </c>
      <c r="O1047" s="670">
        <f>IFERROR(VLOOKUP(A1047,'Comunicación de Baja1_0'!$K$5:$K$233,1,0),1)</f>
        <v>1</v>
      </c>
      <c r="P1047" s="670">
        <f>IFERROR(VLOOKUP(A1047,'Resumen de reversiones1_0'!$K$5:$K$1000,1,0),1)</f>
        <v>1</v>
      </c>
      <c r="Q1047" s="1404">
        <f>IFERROR(VLOOKUP(A1047,Factura2_0!$N$5:$N$1045,1,0),1)</f>
        <v>1</v>
      </c>
      <c r="R1047" s="670">
        <f>IFERROR(VLOOKUP($A1047,Boleta2_0!$N$5:$N$1106,1,0),1)</f>
        <v>1</v>
      </c>
      <c r="S1047" s="1404">
        <f>IFERROR(VLOOKUP($A1047,'Servicios Públicos2_0'!$N$5:$N$405,1,0),1)</f>
        <v>1</v>
      </c>
      <c r="T1047" s="670">
        <f>IFERROR(VLOOKUP($A1047,NotaCredito2_0!$N$5:$N$256,1,0),1)</f>
        <v>1</v>
      </c>
      <c r="U1047" s="670">
        <f>IFERROR(VLOOKUP($A1047,NotaDebito2_0!$N$5:$N$253,1,0),1)</f>
        <v>1</v>
      </c>
      <c r="V1047" s="670">
        <f>IFERROR(VLOOKUP($A1047,General!$C$5:$C$233,1,0),1)</f>
        <v>1</v>
      </c>
      <c r="W1047" s="670">
        <f>IFERROR(VLOOKUP($A1047,Firma!$H$5:$H$233,1,0),1)</f>
        <v>1</v>
      </c>
      <c r="X1047" s="1467" t="s">
        <v>4355</v>
      </c>
      <c r="Y1047" s="1477" t="str">
        <f t="shared" si="16"/>
        <v/>
      </c>
    </row>
    <row r="1048" spans="1:25" customFormat="1" ht="24">
      <c r="A1048" s="1422" t="s">
        <v>4357</v>
      </c>
      <c r="B1048" s="1419" t="s">
        <v>4358</v>
      </c>
      <c r="C1048" s="1425"/>
      <c r="D1048" s="1425"/>
      <c r="E1048" s="579"/>
      <c r="F1048" s="670" t="str">
        <f>IFERROR(VLOOKUP(A1048,Factura1_0!$K$5:$K$234,1,0),"1")</f>
        <v>1</v>
      </c>
      <c r="G1048" s="670">
        <f>IFERROR(VLOOKUP(A1048,Boleta1_0!$K$5:$K$234,1,0),1)</f>
        <v>1</v>
      </c>
      <c r="H1048" s="670">
        <f>IFERROR(VLOOKUP(A1048,'Servicios Públicos1_0'!$K$5:$K$233,1,0),1)</f>
        <v>1</v>
      </c>
      <c r="I1048" s="670">
        <f>IFERROR(VLOOKUP(A1048,'Nota de Débito1_0'!$K$5:$K$234,1,0),1)</f>
        <v>1</v>
      </c>
      <c r="J1048" s="670">
        <f>IFERROR(VLOOKUP(A1048,'Nota de Crédito1_0'!$K$5:$K$234,1,0),1)</f>
        <v>1</v>
      </c>
      <c r="K1048" s="670">
        <f>IFERROR(VLOOKUP(A1048,Retenciones1_0!$K$5:$K$234,1,0),1)</f>
        <v>1</v>
      </c>
      <c r="L1048" s="670">
        <f>IFERROR(VLOOKUP(A1048,Percepciones1_0!$K$5:$K$234,1,0),1)</f>
        <v>1</v>
      </c>
      <c r="M1048" s="670">
        <f>IFERROR(VLOOKUP(A1048,Guía1_0!$K$5:$K$235,1,0),1)</f>
        <v>1</v>
      </c>
      <c r="N1048" s="670">
        <f>IFERROR(VLOOKUP(A1048,'Resumen Diario1_1'!$K$5:$K$233,1,0),1)</f>
        <v>1</v>
      </c>
      <c r="O1048" s="670">
        <f>IFERROR(VLOOKUP(A1048,'Comunicación de Baja1_0'!$K$5:$K$233,1,0),1)</f>
        <v>1</v>
      </c>
      <c r="P1048" s="670">
        <f>IFERROR(VLOOKUP(A1048,'Resumen de reversiones1_0'!$K$5:$K$1000,1,0),1)</f>
        <v>1</v>
      </c>
      <c r="Q1048" s="1404" t="str">
        <f>IFERROR(VLOOKUP(A1048,Factura2_0!$N$5:$N$1045,1,0),1)</f>
        <v>3019</v>
      </c>
      <c r="R1048" s="670" t="str">
        <f>IFERROR(VLOOKUP($A1048,Boleta2_0!$N$5:$N$1106,1,0),1)</f>
        <v>3019</v>
      </c>
      <c r="S1048" s="1404" t="str">
        <f>IFERROR(VLOOKUP($A1048,'Servicios Públicos2_0'!$N$5:$N$405,1,0),1)</f>
        <v>3019</v>
      </c>
      <c r="T1048" s="670">
        <f>IFERROR(VLOOKUP($A1048,NotaCredito2_0!$N$5:$N$256,1,0),1)</f>
        <v>1</v>
      </c>
      <c r="U1048" s="670">
        <f>IFERROR(VLOOKUP($A1048,NotaDebito2_0!$N$5:$N$253,1,0),1)</f>
        <v>1</v>
      </c>
      <c r="V1048" s="670">
        <f>IFERROR(VLOOKUP($A1048,General!$C$5:$C$233,1,0),1)</f>
        <v>1</v>
      </c>
      <c r="W1048" s="670">
        <f>IFERROR(VLOOKUP($A1048,Firma!$H$5:$H$233,1,0),1)</f>
        <v>1</v>
      </c>
      <c r="X1048" s="1467" t="s">
        <v>4357</v>
      </c>
      <c r="Y1048" s="1477" t="str">
        <f t="shared" si="16"/>
        <v>3019</v>
      </c>
    </row>
    <row r="1049" spans="1:25" customFormat="1" ht="24">
      <c r="A1049" s="1422" t="s">
        <v>4359</v>
      </c>
      <c r="B1049" s="1419" t="s">
        <v>4360</v>
      </c>
      <c r="C1049" s="1425"/>
      <c r="D1049" s="1425"/>
      <c r="E1049" s="579"/>
      <c r="F1049" s="670" t="str">
        <f>IFERROR(VLOOKUP(A1049,Factura1_0!$K$5:$K$234,1,0),"1")</f>
        <v>1</v>
      </c>
      <c r="G1049" s="670">
        <f>IFERROR(VLOOKUP(A1049,Boleta1_0!$K$5:$K$234,1,0),1)</f>
        <v>1</v>
      </c>
      <c r="H1049" s="670">
        <f>IFERROR(VLOOKUP(A1049,'Servicios Públicos1_0'!$K$5:$K$233,1,0),1)</f>
        <v>1</v>
      </c>
      <c r="I1049" s="670">
        <f>IFERROR(VLOOKUP(A1049,'Nota de Débito1_0'!$K$5:$K$234,1,0),1)</f>
        <v>1</v>
      </c>
      <c r="J1049" s="670">
        <f>IFERROR(VLOOKUP(A1049,'Nota de Crédito1_0'!$K$5:$K$234,1,0),1)</f>
        <v>1</v>
      </c>
      <c r="K1049" s="670">
        <f>IFERROR(VLOOKUP(A1049,Retenciones1_0!$K$5:$K$234,1,0),1)</f>
        <v>1</v>
      </c>
      <c r="L1049" s="670">
        <f>IFERROR(VLOOKUP(A1049,Percepciones1_0!$K$5:$K$234,1,0),1)</f>
        <v>1</v>
      </c>
      <c r="M1049" s="670">
        <f>IFERROR(VLOOKUP(A1049,Guía1_0!$K$5:$K$235,1,0),1)</f>
        <v>1</v>
      </c>
      <c r="N1049" s="670">
        <f>IFERROR(VLOOKUP(A1049,'Resumen Diario1_1'!$K$5:$K$233,1,0),1)</f>
        <v>1</v>
      </c>
      <c r="O1049" s="670">
        <f>IFERROR(VLOOKUP(A1049,'Comunicación de Baja1_0'!$K$5:$K$233,1,0),1)</f>
        <v>1</v>
      </c>
      <c r="P1049" s="670">
        <f>IFERROR(VLOOKUP(A1049,'Resumen de reversiones1_0'!$K$5:$K$1000,1,0),1)</f>
        <v>1</v>
      </c>
      <c r="Q1049" s="1404" t="str">
        <f>IFERROR(VLOOKUP(A1049,Factura2_0!$N$5:$N$1045,1,0),1)</f>
        <v>3020</v>
      </c>
      <c r="R1049" s="670" t="str">
        <f>IFERROR(VLOOKUP($A1049,Boleta2_0!$N$5:$N$1106,1,0),1)</f>
        <v>3020</v>
      </c>
      <c r="S1049" s="1404" t="str">
        <f>IFERROR(VLOOKUP($A1049,'Servicios Públicos2_0'!$N$5:$N$405,1,0),1)</f>
        <v>3020</v>
      </c>
      <c r="T1049" s="670" t="str">
        <f>IFERROR(VLOOKUP($A1049,NotaCredito2_0!$N$5:$N$256,1,0),1)</f>
        <v>3020</v>
      </c>
      <c r="U1049" s="670" t="str">
        <f>IFERROR(VLOOKUP($A1049,NotaDebito2_0!$N$5:$N$253,1,0),1)</f>
        <v>3020</v>
      </c>
      <c r="V1049" s="670">
        <f>IFERROR(VLOOKUP($A1049,General!$C$5:$C$233,1,0),1)</f>
        <v>1</v>
      </c>
      <c r="W1049" s="670">
        <f>IFERROR(VLOOKUP($A1049,Firma!$H$5:$H$233,1,0),1)</f>
        <v>1</v>
      </c>
      <c r="X1049" s="1467" t="s">
        <v>4359</v>
      </c>
      <c r="Y1049" s="1477" t="str">
        <f t="shared" si="16"/>
        <v>3020</v>
      </c>
    </row>
    <row r="1050" spans="1:25" customFormat="1" ht="24">
      <c r="A1050" s="1422" t="s">
        <v>4361</v>
      </c>
      <c r="B1050" s="1419" t="s">
        <v>4362</v>
      </c>
      <c r="C1050" s="1425"/>
      <c r="D1050" s="1425"/>
      <c r="E1050" s="579"/>
      <c r="F1050" s="670" t="str">
        <f>IFERROR(VLOOKUP(A1050,Factura1_0!$K$5:$K$234,1,0),"1")</f>
        <v>1</v>
      </c>
      <c r="G1050" s="670">
        <f>IFERROR(VLOOKUP(A1050,Boleta1_0!$K$5:$K$234,1,0),1)</f>
        <v>1</v>
      </c>
      <c r="H1050" s="670">
        <f>IFERROR(VLOOKUP(A1050,'Servicios Públicos1_0'!$K$5:$K$233,1,0),1)</f>
        <v>1</v>
      </c>
      <c r="I1050" s="670">
        <f>IFERROR(VLOOKUP(A1050,'Nota de Débito1_0'!$K$5:$K$234,1,0),1)</f>
        <v>1</v>
      </c>
      <c r="J1050" s="670">
        <f>IFERROR(VLOOKUP(A1050,'Nota de Crédito1_0'!$K$5:$K$234,1,0),1)</f>
        <v>1</v>
      </c>
      <c r="K1050" s="670">
        <f>IFERROR(VLOOKUP(A1050,Retenciones1_0!$K$5:$K$234,1,0),1)</f>
        <v>1</v>
      </c>
      <c r="L1050" s="670">
        <f>IFERROR(VLOOKUP(A1050,Percepciones1_0!$K$5:$K$234,1,0),1)</f>
        <v>1</v>
      </c>
      <c r="M1050" s="670">
        <f>IFERROR(VLOOKUP(A1050,Guía1_0!$K$5:$K$235,1,0),1)</f>
        <v>1</v>
      </c>
      <c r="N1050" s="670">
        <f>IFERROR(VLOOKUP(A1050,'Resumen Diario1_1'!$K$5:$K$233,1,0),1)</f>
        <v>1</v>
      </c>
      <c r="O1050" s="670">
        <f>IFERROR(VLOOKUP(A1050,'Comunicación de Baja1_0'!$K$5:$K$233,1,0),1)</f>
        <v>1</v>
      </c>
      <c r="P1050" s="670">
        <f>IFERROR(VLOOKUP(A1050,'Resumen de reversiones1_0'!$K$5:$K$1000,1,0),1)</f>
        <v>1</v>
      </c>
      <c r="Q1050" s="1404" t="str">
        <f>IFERROR(VLOOKUP(A1050,Factura2_0!$N$5:$N$1045,1,0),1)</f>
        <v>3021</v>
      </c>
      <c r="R1050" s="670" t="str">
        <f>IFERROR(VLOOKUP($A1050,Boleta2_0!$N$5:$N$1106,1,0),1)</f>
        <v>3021</v>
      </c>
      <c r="S1050" s="1404" t="str">
        <f>IFERROR(VLOOKUP($A1050,'Servicios Públicos2_0'!$N$5:$N$405,1,0),1)</f>
        <v>3021</v>
      </c>
      <c r="T1050" s="670" t="str">
        <f>IFERROR(VLOOKUP($A1050,NotaCredito2_0!$N$5:$N$256,1,0),1)</f>
        <v>3021</v>
      </c>
      <c r="U1050" s="670" t="str">
        <f>IFERROR(VLOOKUP($A1050,NotaDebito2_0!$N$5:$N$253,1,0),1)</f>
        <v>3021</v>
      </c>
      <c r="V1050" s="670">
        <f>IFERROR(VLOOKUP($A1050,General!$C$5:$C$233,1,0),1)</f>
        <v>1</v>
      </c>
      <c r="W1050" s="670">
        <f>IFERROR(VLOOKUP($A1050,Firma!$H$5:$H$233,1,0),1)</f>
        <v>1</v>
      </c>
      <c r="X1050" s="1467" t="s">
        <v>4361</v>
      </c>
      <c r="Y1050" s="1477" t="str">
        <f t="shared" si="16"/>
        <v>3021</v>
      </c>
    </row>
    <row r="1051" spans="1:25" customFormat="1" ht="24">
      <c r="A1051" s="1422" t="s">
        <v>4363</v>
      </c>
      <c r="B1051" s="1419" t="s">
        <v>4364</v>
      </c>
      <c r="C1051" s="1425"/>
      <c r="D1051" s="1425"/>
      <c r="E1051" s="579"/>
      <c r="F1051" s="670" t="str">
        <f>IFERROR(VLOOKUP(A1051,Factura1_0!$K$5:$K$234,1,0),"1")</f>
        <v>1</v>
      </c>
      <c r="G1051" s="670">
        <f>IFERROR(VLOOKUP(A1051,Boleta1_0!$K$5:$K$234,1,0),1)</f>
        <v>1</v>
      </c>
      <c r="H1051" s="670">
        <f>IFERROR(VLOOKUP(A1051,'Servicios Públicos1_0'!$K$5:$K$233,1,0),1)</f>
        <v>1</v>
      </c>
      <c r="I1051" s="670">
        <f>IFERROR(VLOOKUP(A1051,'Nota de Débito1_0'!$K$5:$K$234,1,0),1)</f>
        <v>1</v>
      </c>
      <c r="J1051" s="670">
        <f>IFERROR(VLOOKUP(A1051,'Nota de Crédito1_0'!$K$5:$K$234,1,0),1)</f>
        <v>1</v>
      </c>
      <c r="K1051" s="670">
        <f>IFERROR(VLOOKUP(A1051,Retenciones1_0!$K$5:$K$234,1,0),1)</f>
        <v>1</v>
      </c>
      <c r="L1051" s="670">
        <f>IFERROR(VLOOKUP(A1051,Percepciones1_0!$K$5:$K$234,1,0),1)</f>
        <v>1</v>
      </c>
      <c r="M1051" s="670">
        <f>IFERROR(VLOOKUP(A1051,Guía1_0!$K$5:$K$235,1,0),1)</f>
        <v>1</v>
      </c>
      <c r="N1051" s="670">
        <f>IFERROR(VLOOKUP(A1051,'Resumen Diario1_1'!$K$5:$K$233,1,0),1)</f>
        <v>1</v>
      </c>
      <c r="O1051" s="670">
        <f>IFERROR(VLOOKUP(A1051,'Comunicación de Baja1_0'!$K$5:$K$233,1,0),1)</f>
        <v>1</v>
      </c>
      <c r="P1051" s="670">
        <f>IFERROR(VLOOKUP(A1051,'Resumen de reversiones1_0'!$K$5:$K$1000,1,0),1)</f>
        <v>1</v>
      </c>
      <c r="Q1051" s="1404" t="str">
        <f>IFERROR(VLOOKUP(A1051,Factura2_0!$N$5:$N$1045,1,0),1)</f>
        <v>3022</v>
      </c>
      <c r="R1051" s="670" t="str">
        <f>IFERROR(VLOOKUP($A1051,Boleta2_0!$N$5:$N$1106,1,0),1)</f>
        <v>3022</v>
      </c>
      <c r="S1051" s="1404" t="str">
        <f>IFERROR(VLOOKUP($A1051,'Servicios Públicos2_0'!$N$5:$N$405,1,0),1)</f>
        <v>3022</v>
      </c>
      <c r="T1051" s="670" t="str">
        <f>IFERROR(VLOOKUP($A1051,NotaCredito2_0!$N$5:$N$256,1,0),1)</f>
        <v>3022</v>
      </c>
      <c r="U1051" s="670" t="str">
        <f>IFERROR(VLOOKUP($A1051,NotaDebito2_0!$N$5:$N$253,1,0),1)</f>
        <v>3022</v>
      </c>
      <c r="V1051" s="670">
        <f>IFERROR(VLOOKUP($A1051,General!$C$5:$C$233,1,0),1)</f>
        <v>1</v>
      </c>
      <c r="W1051" s="670">
        <f>IFERROR(VLOOKUP($A1051,Firma!$H$5:$H$233,1,0),1)</f>
        <v>1</v>
      </c>
      <c r="X1051" s="1467" t="s">
        <v>4363</v>
      </c>
      <c r="Y1051" s="1477" t="str">
        <f t="shared" si="16"/>
        <v>3022</v>
      </c>
    </row>
    <row r="1052" spans="1:25" customFormat="1" ht="24">
      <c r="A1052" s="1422" t="s">
        <v>4365</v>
      </c>
      <c r="B1052" s="1419" t="s">
        <v>4366</v>
      </c>
      <c r="C1052" s="1425"/>
      <c r="D1052" s="1425"/>
      <c r="E1052" s="579"/>
      <c r="F1052" s="670" t="str">
        <f>IFERROR(VLOOKUP(A1052,Factura1_0!$K$5:$K$234,1,0),"1")</f>
        <v>1</v>
      </c>
      <c r="G1052" s="670">
        <f>IFERROR(VLOOKUP(A1052,Boleta1_0!$K$5:$K$234,1,0),1)</f>
        <v>1</v>
      </c>
      <c r="H1052" s="670">
        <f>IFERROR(VLOOKUP(A1052,'Servicios Públicos1_0'!$K$5:$K$233,1,0),1)</f>
        <v>1</v>
      </c>
      <c r="I1052" s="670">
        <f>IFERROR(VLOOKUP(A1052,'Nota de Débito1_0'!$K$5:$K$234,1,0),1)</f>
        <v>1</v>
      </c>
      <c r="J1052" s="670">
        <f>IFERROR(VLOOKUP(A1052,'Nota de Crédito1_0'!$K$5:$K$234,1,0),1)</f>
        <v>1</v>
      </c>
      <c r="K1052" s="670">
        <f>IFERROR(VLOOKUP(A1052,Retenciones1_0!$K$5:$K$234,1,0),1)</f>
        <v>1</v>
      </c>
      <c r="L1052" s="670">
        <f>IFERROR(VLOOKUP(A1052,Percepciones1_0!$K$5:$K$234,1,0),1)</f>
        <v>1</v>
      </c>
      <c r="M1052" s="670">
        <f>IFERROR(VLOOKUP(A1052,Guía1_0!$K$5:$K$235,1,0),1)</f>
        <v>1</v>
      </c>
      <c r="N1052" s="670">
        <f>IFERROR(VLOOKUP(A1052,'Resumen Diario1_1'!$K$5:$K$233,1,0),1)</f>
        <v>1</v>
      </c>
      <c r="O1052" s="670">
        <f>IFERROR(VLOOKUP(A1052,'Comunicación de Baja1_0'!$K$5:$K$233,1,0),1)</f>
        <v>1</v>
      </c>
      <c r="P1052" s="670">
        <f>IFERROR(VLOOKUP(A1052,'Resumen de reversiones1_0'!$K$5:$K$1000,1,0),1)</f>
        <v>1</v>
      </c>
      <c r="Q1052" s="1404">
        <f>IFERROR(VLOOKUP(A1052,Factura2_0!$N$5:$N$1045,1,0),1)</f>
        <v>1</v>
      </c>
      <c r="R1052" s="670">
        <f>IFERROR(VLOOKUP($A1052,Boleta2_0!$N$5:$N$1106,1,0),1)</f>
        <v>1</v>
      </c>
      <c r="S1052" s="1404">
        <f>IFERROR(VLOOKUP($A1052,'Servicios Públicos2_0'!$N$5:$N$405,1,0),1)</f>
        <v>1</v>
      </c>
      <c r="T1052" s="670">
        <f>IFERROR(VLOOKUP($A1052,NotaCredito2_0!$N$5:$N$256,1,0),1)</f>
        <v>1</v>
      </c>
      <c r="U1052" s="670">
        <f>IFERROR(VLOOKUP($A1052,NotaDebito2_0!$N$5:$N$253,1,0),1)</f>
        <v>1</v>
      </c>
      <c r="V1052" s="670">
        <f>IFERROR(VLOOKUP($A1052,General!$C$5:$C$233,1,0),1)</f>
        <v>1</v>
      </c>
      <c r="W1052" s="670">
        <f>IFERROR(VLOOKUP($A1052,Firma!$H$5:$H$233,1,0),1)</f>
        <v>1</v>
      </c>
      <c r="X1052" s="1467" t="s">
        <v>4365</v>
      </c>
      <c r="Y1052" s="1477" t="str">
        <f t="shared" si="16"/>
        <v/>
      </c>
    </row>
    <row r="1053" spans="1:25" customFormat="1" ht="24">
      <c r="A1053" s="1422" t="s">
        <v>4367</v>
      </c>
      <c r="B1053" s="1419" t="s">
        <v>4368</v>
      </c>
      <c r="C1053" s="1425"/>
      <c r="D1053" s="1425"/>
      <c r="E1053" s="579"/>
      <c r="F1053" s="670" t="str">
        <f>IFERROR(VLOOKUP(A1053,Factura1_0!$K$5:$K$234,1,0),"1")</f>
        <v>1</v>
      </c>
      <c r="G1053" s="670">
        <f>IFERROR(VLOOKUP(A1053,Boleta1_0!$K$5:$K$234,1,0),1)</f>
        <v>1</v>
      </c>
      <c r="H1053" s="670">
        <f>IFERROR(VLOOKUP(A1053,'Servicios Públicos1_0'!$K$5:$K$233,1,0),1)</f>
        <v>1</v>
      </c>
      <c r="I1053" s="670">
        <f>IFERROR(VLOOKUP(A1053,'Nota de Débito1_0'!$K$5:$K$234,1,0),1)</f>
        <v>1</v>
      </c>
      <c r="J1053" s="670">
        <f>IFERROR(VLOOKUP(A1053,'Nota de Crédito1_0'!$K$5:$K$234,1,0),1)</f>
        <v>1</v>
      </c>
      <c r="K1053" s="670">
        <f>IFERROR(VLOOKUP(A1053,Retenciones1_0!$K$5:$K$234,1,0),1)</f>
        <v>1</v>
      </c>
      <c r="L1053" s="670">
        <f>IFERROR(VLOOKUP(A1053,Percepciones1_0!$K$5:$K$234,1,0),1)</f>
        <v>1</v>
      </c>
      <c r="M1053" s="670">
        <f>IFERROR(VLOOKUP(A1053,Guía1_0!$K$5:$K$235,1,0),1)</f>
        <v>1</v>
      </c>
      <c r="N1053" s="670">
        <f>IFERROR(VLOOKUP(A1053,'Resumen Diario1_1'!$K$5:$K$233,1,0),1)</f>
        <v>1</v>
      </c>
      <c r="O1053" s="670">
        <f>IFERROR(VLOOKUP(A1053,'Comunicación de Baja1_0'!$K$5:$K$233,1,0),1)</f>
        <v>1</v>
      </c>
      <c r="P1053" s="670">
        <f>IFERROR(VLOOKUP(A1053,'Resumen de reversiones1_0'!$K$5:$K$1000,1,0),1)</f>
        <v>1</v>
      </c>
      <c r="Q1053" s="1404" t="str">
        <f>IFERROR(VLOOKUP(A1053,Factura2_0!$N$5:$N$1045,1,0),1)</f>
        <v>3024</v>
      </c>
      <c r="R1053" s="670" t="str">
        <f>IFERROR(VLOOKUP($A1053,Boleta2_0!$N$5:$N$1106,1,0),1)</f>
        <v>3024</v>
      </c>
      <c r="S1053" s="1404" t="str">
        <f>IFERROR(VLOOKUP($A1053,'Servicios Públicos2_0'!$N$5:$N$405,1,0),1)</f>
        <v>3024</v>
      </c>
      <c r="T1053" s="670" t="str">
        <f>IFERROR(VLOOKUP($A1053,NotaCredito2_0!$N$5:$N$256,1,0),1)</f>
        <v>3024</v>
      </c>
      <c r="U1053" s="670" t="str">
        <f>IFERROR(VLOOKUP($A1053,NotaDebito2_0!$N$5:$N$253,1,0),1)</f>
        <v>3024</v>
      </c>
      <c r="V1053" s="670">
        <f>IFERROR(VLOOKUP($A1053,General!$C$5:$C$233,1,0),1)</f>
        <v>1</v>
      </c>
      <c r="W1053" s="670">
        <f>IFERROR(VLOOKUP($A1053,Firma!$H$5:$H$233,1,0),1)</f>
        <v>1</v>
      </c>
      <c r="X1053" s="1467" t="s">
        <v>4367</v>
      </c>
      <c r="Y1053" s="1477" t="str">
        <f t="shared" si="16"/>
        <v>3024</v>
      </c>
    </row>
    <row r="1054" spans="1:25" customFormat="1" ht="24">
      <c r="A1054" s="1422" t="s">
        <v>4369</v>
      </c>
      <c r="B1054" s="1419" t="s">
        <v>4370</v>
      </c>
      <c r="C1054" s="1425"/>
      <c r="D1054" s="1425"/>
      <c r="E1054" s="579"/>
      <c r="F1054" s="670" t="str">
        <f>IFERROR(VLOOKUP(A1054,Factura1_0!$K$5:$K$234,1,0),"1")</f>
        <v>1</v>
      </c>
      <c r="G1054" s="670">
        <f>IFERROR(VLOOKUP(A1054,Boleta1_0!$K$5:$K$234,1,0),1)</f>
        <v>1</v>
      </c>
      <c r="H1054" s="670">
        <f>IFERROR(VLOOKUP(A1054,'Servicios Públicos1_0'!$K$5:$K$233,1,0),1)</f>
        <v>1</v>
      </c>
      <c r="I1054" s="670">
        <f>IFERROR(VLOOKUP(A1054,'Nota de Débito1_0'!$K$5:$K$234,1,0),1)</f>
        <v>1</v>
      </c>
      <c r="J1054" s="670">
        <f>IFERROR(VLOOKUP(A1054,'Nota de Crédito1_0'!$K$5:$K$234,1,0),1)</f>
        <v>1</v>
      </c>
      <c r="K1054" s="670">
        <f>IFERROR(VLOOKUP(A1054,Retenciones1_0!$K$5:$K$234,1,0),1)</f>
        <v>1</v>
      </c>
      <c r="L1054" s="670">
        <f>IFERROR(VLOOKUP(A1054,Percepciones1_0!$K$5:$K$234,1,0),1)</f>
        <v>1</v>
      </c>
      <c r="M1054" s="670">
        <f>IFERROR(VLOOKUP(A1054,Guía1_0!$K$5:$K$235,1,0),1)</f>
        <v>1</v>
      </c>
      <c r="N1054" s="670">
        <f>IFERROR(VLOOKUP(A1054,'Resumen Diario1_1'!$K$5:$K$233,1,0),1)</f>
        <v>1</v>
      </c>
      <c r="O1054" s="670">
        <f>IFERROR(VLOOKUP(A1054,'Comunicación de Baja1_0'!$K$5:$K$233,1,0),1)</f>
        <v>1</v>
      </c>
      <c r="P1054" s="670">
        <f>IFERROR(VLOOKUP(A1054,'Resumen de reversiones1_0'!$K$5:$K$1000,1,0),1)</f>
        <v>1</v>
      </c>
      <c r="Q1054" s="1404" t="str">
        <f>IFERROR(VLOOKUP(A1054,Factura2_0!$N$5:$N$1045,1,0),1)</f>
        <v>3025</v>
      </c>
      <c r="R1054" s="670" t="str">
        <f>IFERROR(VLOOKUP($A1054,Boleta2_0!$N$5:$N$1106,1,0),1)</f>
        <v>3025</v>
      </c>
      <c r="S1054" s="1404" t="str">
        <f>IFERROR(VLOOKUP($A1054,'Servicios Públicos2_0'!$N$5:$N$405,1,0),1)</f>
        <v>3025</v>
      </c>
      <c r="T1054" s="670">
        <f>IFERROR(VLOOKUP($A1054,NotaCredito2_0!$N$5:$N$256,1,0),1)</f>
        <v>1</v>
      </c>
      <c r="U1054" s="670">
        <f>IFERROR(VLOOKUP($A1054,NotaDebito2_0!$N$5:$N$253,1,0),1)</f>
        <v>1</v>
      </c>
      <c r="V1054" s="670">
        <f>IFERROR(VLOOKUP($A1054,General!$C$5:$C$233,1,0),1)</f>
        <v>1</v>
      </c>
      <c r="W1054" s="670">
        <f>IFERROR(VLOOKUP($A1054,Firma!$H$5:$H$233,1,0),1)</f>
        <v>1</v>
      </c>
      <c r="X1054" s="1467" t="s">
        <v>4369</v>
      </c>
      <c r="Y1054" s="1477" t="str">
        <f t="shared" si="16"/>
        <v>3025</v>
      </c>
    </row>
    <row r="1055" spans="1:25" customFormat="1" ht="24">
      <c r="A1055" s="1422" t="s">
        <v>4371</v>
      </c>
      <c r="B1055" s="1419" t="s">
        <v>4372</v>
      </c>
      <c r="C1055" s="1425"/>
      <c r="D1055" s="1425"/>
      <c r="E1055" s="579"/>
      <c r="F1055" s="670" t="str">
        <f>IFERROR(VLOOKUP(A1055,Factura1_0!$K$5:$K$234,1,0),"1")</f>
        <v>1</v>
      </c>
      <c r="G1055" s="670">
        <f>IFERROR(VLOOKUP(A1055,Boleta1_0!$K$5:$K$234,1,0),1)</f>
        <v>1</v>
      </c>
      <c r="H1055" s="670">
        <f>IFERROR(VLOOKUP(A1055,'Servicios Públicos1_0'!$K$5:$K$233,1,0),1)</f>
        <v>1</v>
      </c>
      <c r="I1055" s="670">
        <f>IFERROR(VLOOKUP(A1055,'Nota de Débito1_0'!$K$5:$K$234,1,0),1)</f>
        <v>1</v>
      </c>
      <c r="J1055" s="670">
        <f>IFERROR(VLOOKUP(A1055,'Nota de Crédito1_0'!$K$5:$K$234,1,0),1)</f>
        <v>1</v>
      </c>
      <c r="K1055" s="670">
        <f>IFERROR(VLOOKUP(A1055,Retenciones1_0!$K$5:$K$234,1,0),1)</f>
        <v>1</v>
      </c>
      <c r="L1055" s="670">
        <f>IFERROR(VLOOKUP(A1055,Percepciones1_0!$K$5:$K$234,1,0),1)</f>
        <v>1</v>
      </c>
      <c r="M1055" s="670">
        <f>IFERROR(VLOOKUP(A1055,Guía1_0!$K$5:$K$235,1,0),1)</f>
        <v>1</v>
      </c>
      <c r="N1055" s="670">
        <f>IFERROR(VLOOKUP(A1055,'Resumen Diario1_1'!$K$5:$K$233,1,0),1)</f>
        <v>1</v>
      </c>
      <c r="O1055" s="670">
        <f>IFERROR(VLOOKUP(A1055,'Comunicación de Baja1_0'!$K$5:$K$233,1,0),1)</f>
        <v>1</v>
      </c>
      <c r="P1055" s="670">
        <f>IFERROR(VLOOKUP(A1055,'Resumen de reversiones1_0'!$K$5:$K$1000,1,0),1)</f>
        <v>1</v>
      </c>
      <c r="Q1055" s="1404" t="str">
        <f>IFERROR(VLOOKUP(A1055,Factura2_0!$N$5:$N$1045,1,0),1)</f>
        <v>3026</v>
      </c>
      <c r="R1055" s="670" t="str">
        <f>IFERROR(VLOOKUP($A1055,Boleta2_0!$N$5:$N$1106,1,0),1)</f>
        <v>3026</v>
      </c>
      <c r="S1055" s="1404" t="str">
        <f>IFERROR(VLOOKUP($A1055,'Servicios Públicos2_0'!$N$5:$N$405,1,0),1)</f>
        <v>3026</v>
      </c>
      <c r="T1055" s="670" t="str">
        <f>IFERROR(VLOOKUP($A1055,NotaCredito2_0!$N$5:$N$256,1,0),1)</f>
        <v>3026</v>
      </c>
      <c r="U1055" s="670" t="str">
        <f>IFERROR(VLOOKUP($A1055,NotaDebito2_0!$N$5:$N$253,1,0),1)</f>
        <v>3026</v>
      </c>
      <c r="V1055" s="670">
        <f>IFERROR(VLOOKUP($A1055,General!$C$5:$C$233,1,0),1)</f>
        <v>1</v>
      </c>
      <c r="W1055" s="670">
        <f>IFERROR(VLOOKUP($A1055,Firma!$H$5:$H$233,1,0),1)</f>
        <v>1</v>
      </c>
      <c r="X1055" s="1467" t="s">
        <v>4371</v>
      </c>
      <c r="Y1055" s="1477" t="str">
        <f t="shared" si="16"/>
        <v>3026</v>
      </c>
    </row>
    <row r="1056" spans="1:25" customFormat="1" ht="24">
      <c r="A1056" s="1422" t="s">
        <v>4373</v>
      </c>
      <c r="B1056" s="1419" t="s">
        <v>4374</v>
      </c>
      <c r="C1056" s="1425"/>
      <c r="D1056" s="1425"/>
      <c r="E1056" s="579"/>
      <c r="F1056" s="670" t="str">
        <f>IFERROR(VLOOKUP(A1056,Factura1_0!$K$5:$K$234,1,0),"1")</f>
        <v>1</v>
      </c>
      <c r="G1056" s="670">
        <f>IFERROR(VLOOKUP(A1056,Boleta1_0!$K$5:$K$234,1,0),1)</f>
        <v>1</v>
      </c>
      <c r="H1056" s="670">
        <f>IFERROR(VLOOKUP(A1056,'Servicios Públicos1_0'!$K$5:$K$233,1,0),1)</f>
        <v>1</v>
      </c>
      <c r="I1056" s="670">
        <f>IFERROR(VLOOKUP(A1056,'Nota de Débito1_0'!$K$5:$K$234,1,0),1)</f>
        <v>1</v>
      </c>
      <c r="J1056" s="670">
        <f>IFERROR(VLOOKUP(A1056,'Nota de Crédito1_0'!$K$5:$K$234,1,0),1)</f>
        <v>1</v>
      </c>
      <c r="K1056" s="670">
        <f>IFERROR(VLOOKUP(A1056,Retenciones1_0!$K$5:$K$234,1,0),1)</f>
        <v>1</v>
      </c>
      <c r="L1056" s="670">
        <f>IFERROR(VLOOKUP(A1056,Percepciones1_0!$K$5:$K$234,1,0),1)</f>
        <v>1</v>
      </c>
      <c r="M1056" s="670">
        <f>IFERROR(VLOOKUP(A1056,Guía1_0!$K$5:$K$235,1,0),1)</f>
        <v>1</v>
      </c>
      <c r="N1056" s="670">
        <f>IFERROR(VLOOKUP(A1056,'Resumen Diario1_1'!$K$5:$K$233,1,0),1)</f>
        <v>1</v>
      </c>
      <c r="O1056" s="670">
        <f>IFERROR(VLOOKUP(A1056,'Comunicación de Baja1_0'!$K$5:$K$233,1,0),1)</f>
        <v>1</v>
      </c>
      <c r="P1056" s="670">
        <f>IFERROR(VLOOKUP(A1056,'Resumen de reversiones1_0'!$K$5:$K$1000,1,0),1)</f>
        <v>1</v>
      </c>
      <c r="Q1056" s="1404" t="str">
        <f>IFERROR(VLOOKUP(A1056,Factura2_0!$N$5:$N$1045,1,0),1)</f>
        <v>3027</v>
      </c>
      <c r="R1056" s="670" t="str">
        <f>IFERROR(VLOOKUP($A1056,Boleta2_0!$N$5:$N$1106,1,0),1)</f>
        <v>3027</v>
      </c>
      <c r="S1056" s="1404">
        <f>IFERROR(VLOOKUP($A1056,'Servicios Públicos2_0'!$N$5:$N$405,1,0),1)</f>
        <v>1</v>
      </c>
      <c r="T1056" s="670">
        <f>IFERROR(VLOOKUP($A1056,NotaCredito2_0!$N$5:$N$256,1,0),1)</f>
        <v>1</v>
      </c>
      <c r="U1056" s="670">
        <f>IFERROR(VLOOKUP($A1056,NotaDebito2_0!$N$5:$N$253,1,0),1)</f>
        <v>1</v>
      </c>
      <c r="V1056" s="670">
        <f>IFERROR(VLOOKUP($A1056,General!$C$5:$C$233,1,0),1)</f>
        <v>1</v>
      </c>
      <c r="W1056" s="670">
        <f>IFERROR(VLOOKUP($A1056,Firma!$H$5:$H$233,1,0),1)</f>
        <v>1</v>
      </c>
      <c r="X1056" s="1467" t="s">
        <v>4373</v>
      </c>
      <c r="Y1056" s="1477" t="str">
        <f t="shared" si="16"/>
        <v>3027</v>
      </c>
    </row>
    <row r="1057" spans="1:25" customFormat="1" ht="24">
      <c r="A1057" s="1422" t="s">
        <v>4375</v>
      </c>
      <c r="B1057" s="1419" t="s">
        <v>4376</v>
      </c>
      <c r="C1057" s="1425"/>
      <c r="D1057" s="1425"/>
      <c r="E1057" s="579"/>
      <c r="F1057" s="670" t="str">
        <f>IFERROR(VLOOKUP(A1057,Factura1_0!$K$5:$K$234,1,0),"1")</f>
        <v>1</v>
      </c>
      <c r="G1057" s="670">
        <f>IFERROR(VLOOKUP(A1057,Boleta1_0!$K$5:$K$234,1,0),1)</f>
        <v>1</v>
      </c>
      <c r="H1057" s="670">
        <f>IFERROR(VLOOKUP(A1057,'Servicios Públicos1_0'!$K$5:$K$233,1,0),1)</f>
        <v>1</v>
      </c>
      <c r="I1057" s="670">
        <f>IFERROR(VLOOKUP(A1057,'Nota de Débito1_0'!$K$5:$K$234,1,0),1)</f>
        <v>1</v>
      </c>
      <c r="J1057" s="670">
        <f>IFERROR(VLOOKUP(A1057,'Nota de Crédito1_0'!$K$5:$K$234,1,0),1)</f>
        <v>1</v>
      </c>
      <c r="K1057" s="670">
        <f>IFERROR(VLOOKUP(A1057,Retenciones1_0!$K$5:$K$234,1,0),1)</f>
        <v>1</v>
      </c>
      <c r="L1057" s="670">
        <f>IFERROR(VLOOKUP(A1057,Percepciones1_0!$K$5:$K$234,1,0),1)</f>
        <v>1</v>
      </c>
      <c r="M1057" s="670">
        <f>IFERROR(VLOOKUP(A1057,Guía1_0!$K$5:$K$235,1,0),1)</f>
        <v>1</v>
      </c>
      <c r="N1057" s="670">
        <f>IFERROR(VLOOKUP(A1057,'Resumen Diario1_1'!$K$5:$K$233,1,0),1)</f>
        <v>1</v>
      </c>
      <c r="O1057" s="670">
        <f>IFERROR(VLOOKUP(A1057,'Comunicación de Baja1_0'!$K$5:$K$233,1,0),1)</f>
        <v>1</v>
      </c>
      <c r="P1057" s="670">
        <f>IFERROR(VLOOKUP(A1057,'Resumen de reversiones1_0'!$K$5:$K$1000,1,0),1)</f>
        <v>1</v>
      </c>
      <c r="Q1057" s="1404">
        <f>IFERROR(VLOOKUP(A1057,Factura2_0!$N$5:$N$1045,1,0),1)</f>
        <v>1</v>
      </c>
      <c r="R1057" s="670" t="str">
        <f>IFERROR(VLOOKUP($A1057,Boleta2_0!$N$5:$N$1106,1,0),1)</f>
        <v>3028</v>
      </c>
      <c r="S1057" s="1404">
        <f>IFERROR(VLOOKUP($A1057,'Servicios Públicos2_0'!$N$5:$N$405,1,0),1)</f>
        <v>1</v>
      </c>
      <c r="T1057" s="670">
        <f>IFERROR(VLOOKUP($A1057,NotaCredito2_0!$N$5:$N$256,1,0),1)</f>
        <v>1</v>
      </c>
      <c r="U1057" s="670">
        <f>IFERROR(VLOOKUP($A1057,NotaDebito2_0!$N$5:$N$253,1,0),1)</f>
        <v>1</v>
      </c>
      <c r="V1057" s="670">
        <f>IFERROR(VLOOKUP($A1057,General!$C$5:$C$233,1,0),1)</f>
        <v>1</v>
      </c>
      <c r="W1057" s="670">
        <f>IFERROR(VLOOKUP($A1057,Firma!$H$5:$H$233,1,0),1)</f>
        <v>1</v>
      </c>
      <c r="X1057" s="1467" t="s">
        <v>4375</v>
      </c>
      <c r="Y1057" s="1477" t="str">
        <f t="shared" si="16"/>
        <v>3028</v>
      </c>
    </row>
    <row r="1058" spans="1:25" customFormat="1" ht="24">
      <c r="A1058" s="1422" t="s">
        <v>4377</v>
      </c>
      <c r="B1058" s="1419" t="s">
        <v>4378</v>
      </c>
      <c r="C1058" s="1425"/>
      <c r="D1058" s="1425"/>
      <c r="E1058" s="579"/>
      <c r="F1058" s="670" t="str">
        <f>IFERROR(VLOOKUP(A1058,Factura1_0!$K$5:$K$234,1,0),"1")</f>
        <v>1</v>
      </c>
      <c r="G1058" s="670">
        <f>IFERROR(VLOOKUP(A1058,Boleta1_0!$K$5:$K$234,1,0),1)</f>
        <v>1</v>
      </c>
      <c r="H1058" s="670">
        <f>IFERROR(VLOOKUP(A1058,'Servicios Públicos1_0'!$K$5:$K$233,1,0),1)</f>
        <v>1</v>
      </c>
      <c r="I1058" s="670">
        <f>IFERROR(VLOOKUP(A1058,'Nota de Débito1_0'!$K$5:$K$234,1,0),1)</f>
        <v>1</v>
      </c>
      <c r="J1058" s="670">
        <f>IFERROR(VLOOKUP(A1058,'Nota de Crédito1_0'!$K$5:$K$234,1,0),1)</f>
        <v>1</v>
      </c>
      <c r="K1058" s="670">
        <f>IFERROR(VLOOKUP(A1058,Retenciones1_0!$K$5:$K$234,1,0),1)</f>
        <v>1</v>
      </c>
      <c r="L1058" s="670">
        <f>IFERROR(VLOOKUP(A1058,Percepciones1_0!$K$5:$K$234,1,0),1)</f>
        <v>1</v>
      </c>
      <c r="M1058" s="670">
        <f>IFERROR(VLOOKUP(A1058,Guía1_0!$K$5:$K$235,1,0),1)</f>
        <v>1</v>
      </c>
      <c r="N1058" s="670">
        <f>IFERROR(VLOOKUP(A1058,'Resumen Diario1_1'!$K$5:$K$233,1,0),1)</f>
        <v>1</v>
      </c>
      <c r="O1058" s="670">
        <f>IFERROR(VLOOKUP(A1058,'Comunicación de Baja1_0'!$K$5:$K$233,1,0),1)</f>
        <v>1</v>
      </c>
      <c r="P1058" s="670">
        <f>IFERROR(VLOOKUP(A1058,'Resumen de reversiones1_0'!$K$5:$K$1000,1,0),1)</f>
        <v>1</v>
      </c>
      <c r="Q1058" s="1404">
        <f>IFERROR(VLOOKUP(A1058,Factura2_0!$N$5:$N$1045,1,0),1)</f>
        <v>1</v>
      </c>
      <c r="R1058" s="670">
        <f>IFERROR(VLOOKUP($A1058,Boleta2_0!$N$5:$N$1106,1,0),1)</f>
        <v>1</v>
      </c>
      <c r="S1058" s="1404">
        <f>IFERROR(VLOOKUP($A1058,'Servicios Públicos2_0'!$N$5:$N$405,1,0),1)</f>
        <v>1</v>
      </c>
      <c r="T1058" s="670" t="str">
        <f>IFERROR(VLOOKUP($A1058,NotaCredito2_0!$N$5:$N$256,1,0),1)</f>
        <v>3029</v>
      </c>
      <c r="U1058" s="670" t="str">
        <f>IFERROR(VLOOKUP($A1058,NotaDebito2_0!$N$5:$N$253,1,0),1)</f>
        <v>3029</v>
      </c>
      <c r="V1058" s="670">
        <f>IFERROR(VLOOKUP($A1058,General!$C$5:$C$233,1,0),1)</f>
        <v>1</v>
      </c>
      <c r="W1058" s="670">
        <f>IFERROR(VLOOKUP($A1058,Firma!$H$5:$H$233,1,0),1)</f>
        <v>1</v>
      </c>
      <c r="X1058" s="1467" t="s">
        <v>4377</v>
      </c>
      <c r="Y1058" s="1477" t="str">
        <f t="shared" si="16"/>
        <v>3029</v>
      </c>
    </row>
    <row r="1059" spans="1:25" customFormat="1" ht="24">
      <c r="A1059" s="1422" t="s">
        <v>4379</v>
      </c>
      <c r="B1059" s="1419" t="s">
        <v>4380</v>
      </c>
      <c r="C1059" s="1425"/>
      <c r="D1059" s="1425"/>
      <c r="E1059" s="579"/>
      <c r="F1059" s="670" t="str">
        <f>IFERROR(VLOOKUP(A1059,Factura1_0!$K$5:$K$234,1,0),"1")</f>
        <v>1</v>
      </c>
      <c r="G1059" s="670">
        <f>IFERROR(VLOOKUP(A1059,Boleta1_0!$K$5:$K$234,1,0),1)</f>
        <v>1</v>
      </c>
      <c r="H1059" s="670">
        <f>IFERROR(VLOOKUP(A1059,'Servicios Públicos1_0'!$K$5:$K$233,1,0),1)</f>
        <v>1</v>
      </c>
      <c r="I1059" s="670">
        <f>IFERROR(VLOOKUP(A1059,'Nota de Débito1_0'!$K$5:$K$234,1,0),1)</f>
        <v>1</v>
      </c>
      <c r="J1059" s="670">
        <f>IFERROR(VLOOKUP(A1059,'Nota de Crédito1_0'!$K$5:$K$234,1,0),1)</f>
        <v>1</v>
      </c>
      <c r="K1059" s="670">
        <f>IFERROR(VLOOKUP(A1059,Retenciones1_0!$K$5:$K$234,1,0),1)</f>
        <v>1</v>
      </c>
      <c r="L1059" s="670">
        <f>IFERROR(VLOOKUP(A1059,Percepciones1_0!$K$5:$K$234,1,0),1)</f>
        <v>1</v>
      </c>
      <c r="M1059" s="670">
        <f>IFERROR(VLOOKUP(A1059,Guía1_0!$K$5:$K$235,1,0),1)</f>
        <v>1</v>
      </c>
      <c r="N1059" s="670">
        <f>IFERROR(VLOOKUP(A1059,'Resumen Diario1_1'!$K$5:$K$233,1,0),1)</f>
        <v>1</v>
      </c>
      <c r="O1059" s="670">
        <f>IFERROR(VLOOKUP(A1059,'Comunicación de Baja1_0'!$K$5:$K$233,1,0),1)</f>
        <v>1</v>
      </c>
      <c r="P1059" s="670">
        <f>IFERROR(VLOOKUP(A1059,'Resumen de reversiones1_0'!$K$5:$K$1000,1,0),1)</f>
        <v>1</v>
      </c>
      <c r="Q1059" s="1404" t="str">
        <f>IFERROR(VLOOKUP(A1059,Factura2_0!$N$5:$N$1045,1,0),1)</f>
        <v>3030</v>
      </c>
      <c r="R1059" s="670" t="str">
        <f>IFERROR(VLOOKUP($A1059,Boleta2_0!$N$5:$N$1106,1,0),1)</f>
        <v>3030</v>
      </c>
      <c r="S1059" s="1404">
        <f>IFERROR(VLOOKUP($A1059,'Servicios Públicos2_0'!$N$5:$N$405,1,0),1)</f>
        <v>1</v>
      </c>
      <c r="T1059" s="670" t="str">
        <f>IFERROR(VLOOKUP($A1059,NotaCredito2_0!$N$5:$N$256,1,0),1)</f>
        <v>3030</v>
      </c>
      <c r="U1059" s="670" t="str">
        <f>IFERROR(VLOOKUP($A1059,NotaDebito2_0!$N$5:$N$253,1,0),1)</f>
        <v>3030</v>
      </c>
      <c r="V1059" s="670">
        <f>IFERROR(VLOOKUP($A1059,General!$C$5:$C$233,1,0),1)</f>
        <v>1</v>
      </c>
      <c r="W1059" s="670">
        <f>IFERROR(VLOOKUP($A1059,Firma!$H$5:$H$233,1,0),1)</f>
        <v>1</v>
      </c>
      <c r="X1059" s="1467" t="s">
        <v>4379</v>
      </c>
      <c r="Y1059" s="1477" t="str">
        <f t="shared" si="16"/>
        <v>3030</v>
      </c>
    </row>
    <row r="1060" spans="1:25" customFormat="1" ht="24">
      <c r="A1060" s="1422" t="s">
        <v>4381</v>
      </c>
      <c r="B1060" s="1419" t="s">
        <v>4382</v>
      </c>
      <c r="C1060" s="1425"/>
      <c r="D1060" s="1425"/>
      <c r="E1060" s="579"/>
      <c r="F1060" s="670" t="str">
        <f>IFERROR(VLOOKUP(A1060,Factura1_0!$K$5:$K$234,1,0),"1")</f>
        <v>1</v>
      </c>
      <c r="G1060" s="670">
        <f>IFERROR(VLOOKUP(A1060,Boleta1_0!$K$5:$K$234,1,0),1)</f>
        <v>1</v>
      </c>
      <c r="H1060" s="670">
        <f>IFERROR(VLOOKUP(A1060,'Servicios Públicos1_0'!$K$5:$K$233,1,0),1)</f>
        <v>1</v>
      </c>
      <c r="I1060" s="670">
        <f>IFERROR(VLOOKUP(A1060,'Nota de Débito1_0'!$K$5:$K$234,1,0),1)</f>
        <v>1</v>
      </c>
      <c r="J1060" s="670">
        <f>IFERROR(VLOOKUP(A1060,'Nota de Crédito1_0'!$K$5:$K$234,1,0),1)</f>
        <v>1</v>
      </c>
      <c r="K1060" s="670">
        <f>IFERROR(VLOOKUP(A1060,Retenciones1_0!$K$5:$K$234,1,0),1)</f>
        <v>1</v>
      </c>
      <c r="L1060" s="670">
        <f>IFERROR(VLOOKUP(A1060,Percepciones1_0!$K$5:$K$234,1,0),1)</f>
        <v>1</v>
      </c>
      <c r="M1060" s="670">
        <f>IFERROR(VLOOKUP(A1060,Guía1_0!$K$5:$K$235,1,0),1)</f>
        <v>1</v>
      </c>
      <c r="N1060" s="670">
        <f>IFERROR(VLOOKUP(A1060,'Resumen Diario1_1'!$K$5:$K$233,1,0),1)</f>
        <v>1</v>
      </c>
      <c r="O1060" s="670">
        <f>IFERROR(VLOOKUP(A1060,'Comunicación de Baja1_0'!$K$5:$K$233,1,0),1)</f>
        <v>1</v>
      </c>
      <c r="P1060" s="670">
        <f>IFERROR(VLOOKUP(A1060,'Resumen de reversiones1_0'!$K$5:$K$1000,1,0),1)</f>
        <v>1</v>
      </c>
      <c r="Q1060" s="1404" t="str">
        <f>IFERROR(VLOOKUP(A1060,Factura2_0!$N$5:$N$1045,1,0),1)</f>
        <v>3031</v>
      </c>
      <c r="R1060" s="670" t="str">
        <f>IFERROR(VLOOKUP($A1060,Boleta2_0!$N$5:$N$1106,1,0),1)</f>
        <v>3031</v>
      </c>
      <c r="S1060" s="1404" t="str">
        <f>IFERROR(VLOOKUP($A1060,'Servicios Públicos2_0'!$N$5:$N$405,1,0),1)</f>
        <v>3031</v>
      </c>
      <c r="T1060" s="670" t="str">
        <f>IFERROR(VLOOKUP($A1060,NotaCredito2_0!$N$5:$N$256,1,0),1)</f>
        <v>3031</v>
      </c>
      <c r="U1060" s="670" t="str">
        <f>IFERROR(VLOOKUP($A1060,NotaDebito2_0!$N$5:$N$253,1,0),1)</f>
        <v>3031</v>
      </c>
      <c r="V1060" s="670">
        <f>IFERROR(VLOOKUP($A1060,General!$C$5:$C$233,1,0),1)</f>
        <v>1</v>
      </c>
      <c r="W1060" s="670">
        <f>IFERROR(VLOOKUP($A1060,Firma!$H$5:$H$233,1,0),1)</f>
        <v>1</v>
      </c>
      <c r="X1060" s="1467" t="s">
        <v>4381</v>
      </c>
      <c r="Y1060" s="1477" t="str">
        <f t="shared" si="16"/>
        <v>3031</v>
      </c>
    </row>
    <row r="1061" spans="1:25" customFormat="1" ht="24">
      <c r="A1061" s="1422" t="s">
        <v>4383</v>
      </c>
      <c r="B1061" s="1419" t="s">
        <v>4384</v>
      </c>
      <c r="C1061" s="1425"/>
      <c r="D1061" s="1425"/>
      <c r="E1061" s="579"/>
      <c r="F1061" s="670" t="str">
        <f>IFERROR(VLOOKUP(A1061,Factura1_0!$K$5:$K$234,1,0),"1")</f>
        <v>1</v>
      </c>
      <c r="G1061" s="670">
        <f>IFERROR(VLOOKUP(A1061,Boleta1_0!$K$5:$K$234,1,0),1)</f>
        <v>1</v>
      </c>
      <c r="H1061" s="670">
        <f>IFERROR(VLOOKUP(A1061,'Servicios Públicos1_0'!$K$5:$K$233,1,0),1)</f>
        <v>1</v>
      </c>
      <c r="I1061" s="670">
        <f>IFERROR(VLOOKUP(A1061,'Nota de Débito1_0'!$K$5:$K$234,1,0),1)</f>
        <v>1</v>
      </c>
      <c r="J1061" s="670">
        <f>IFERROR(VLOOKUP(A1061,'Nota de Crédito1_0'!$K$5:$K$234,1,0),1)</f>
        <v>1</v>
      </c>
      <c r="K1061" s="670">
        <f>IFERROR(VLOOKUP(A1061,Retenciones1_0!$K$5:$K$234,1,0),1)</f>
        <v>1</v>
      </c>
      <c r="L1061" s="670">
        <f>IFERROR(VLOOKUP(A1061,Percepciones1_0!$K$5:$K$234,1,0),1)</f>
        <v>1</v>
      </c>
      <c r="M1061" s="670">
        <f>IFERROR(VLOOKUP(A1061,Guía1_0!$K$5:$K$235,1,0),1)</f>
        <v>1</v>
      </c>
      <c r="N1061" s="670">
        <f>IFERROR(VLOOKUP(A1061,'Resumen Diario1_1'!$K$5:$K$233,1,0),1)</f>
        <v>1</v>
      </c>
      <c r="O1061" s="670">
        <f>IFERROR(VLOOKUP(A1061,'Comunicación de Baja1_0'!$K$5:$K$233,1,0),1)</f>
        <v>1</v>
      </c>
      <c r="P1061" s="670">
        <f>IFERROR(VLOOKUP(A1061,'Resumen de reversiones1_0'!$K$5:$K$1000,1,0),1)</f>
        <v>1</v>
      </c>
      <c r="Q1061" s="1404">
        <f>IFERROR(VLOOKUP(A1061,Factura2_0!$N$5:$N$1045,1,0),1)</f>
        <v>1</v>
      </c>
      <c r="R1061" s="670">
        <f>IFERROR(VLOOKUP($A1061,Boleta2_0!$N$5:$N$1106,1,0),1)</f>
        <v>1</v>
      </c>
      <c r="S1061" s="1404">
        <f>IFERROR(VLOOKUP($A1061,'Servicios Públicos2_0'!$N$5:$N$405,1,0),1)</f>
        <v>1</v>
      </c>
      <c r="T1061" s="670">
        <f>IFERROR(VLOOKUP($A1061,NotaCredito2_0!$N$5:$N$256,1,0),1)</f>
        <v>1</v>
      </c>
      <c r="U1061" s="670">
        <f>IFERROR(VLOOKUP($A1061,NotaDebito2_0!$N$5:$N$253,1,0),1)</f>
        <v>1</v>
      </c>
      <c r="V1061" s="670">
        <f>IFERROR(VLOOKUP($A1061,General!$C$5:$C$233,1,0),1)</f>
        <v>1</v>
      </c>
      <c r="W1061" s="670">
        <f>IFERROR(VLOOKUP($A1061,Firma!$H$5:$H$233,1,0),1)</f>
        <v>1</v>
      </c>
      <c r="X1061" s="1467" t="s">
        <v>4383</v>
      </c>
      <c r="Y1061" s="1477" t="str">
        <f t="shared" si="16"/>
        <v/>
      </c>
    </row>
    <row r="1062" spans="1:25" customFormat="1" ht="24">
      <c r="A1062" s="1422" t="s">
        <v>4385</v>
      </c>
      <c r="B1062" s="1419" t="s">
        <v>4386</v>
      </c>
      <c r="C1062" s="1425"/>
      <c r="D1062" s="1425"/>
      <c r="E1062" s="579"/>
      <c r="F1062" s="670" t="str">
        <f>IFERROR(VLOOKUP(A1062,Factura1_0!$K$5:$K$234,1,0),"1")</f>
        <v>1</v>
      </c>
      <c r="G1062" s="670">
        <f>IFERROR(VLOOKUP(A1062,Boleta1_0!$K$5:$K$234,1,0),1)</f>
        <v>1</v>
      </c>
      <c r="H1062" s="670">
        <f>IFERROR(VLOOKUP(A1062,'Servicios Públicos1_0'!$K$5:$K$233,1,0),1)</f>
        <v>1</v>
      </c>
      <c r="I1062" s="670">
        <f>IFERROR(VLOOKUP(A1062,'Nota de Débito1_0'!$K$5:$K$234,1,0),1)</f>
        <v>1</v>
      </c>
      <c r="J1062" s="670">
        <f>IFERROR(VLOOKUP(A1062,'Nota de Crédito1_0'!$K$5:$K$234,1,0),1)</f>
        <v>1</v>
      </c>
      <c r="K1062" s="670">
        <f>IFERROR(VLOOKUP(A1062,Retenciones1_0!$K$5:$K$234,1,0),1)</f>
        <v>1</v>
      </c>
      <c r="L1062" s="670">
        <f>IFERROR(VLOOKUP(A1062,Percepciones1_0!$K$5:$K$234,1,0),1)</f>
        <v>1</v>
      </c>
      <c r="M1062" s="670">
        <f>IFERROR(VLOOKUP(A1062,Guía1_0!$K$5:$K$235,1,0),1)</f>
        <v>1</v>
      </c>
      <c r="N1062" s="670">
        <f>IFERROR(VLOOKUP(A1062,'Resumen Diario1_1'!$K$5:$K$233,1,0),1)</f>
        <v>1</v>
      </c>
      <c r="O1062" s="670">
        <f>IFERROR(VLOOKUP(A1062,'Comunicación de Baja1_0'!$K$5:$K$233,1,0),1)</f>
        <v>1</v>
      </c>
      <c r="P1062" s="670">
        <f>IFERROR(VLOOKUP(A1062,'Resumen de reversiones1_0'!$K$5:$K$1000,1,0),1)</f>
        <v>1</v>
      </c>
      <c r="Q1062" s="1404" t="str">
        <f>IFERROR(VLOOKUP(A1062,Factura2_0!$N$5:$N$1045,1,0),1)</f>
        <v>3033</v>
      </c>
      <c r="R1062" s="670" t="str">
        <f>IFERROR(VLOOKUP($A1062,Boleta2_0!$N$5:$N$1106,1,0),1)</f>
        <v>3033</v>
      </c>
      <c r="S1062" s="1404">
        <f>IFERROR(VLOOKUP($A1062,'Servicios Públicos2_0'!$N$5:$N$405,1,0),1)</f>
        <v>1</v>
      </c>
      <c r="T1062" s="670">
        <f>IFERROR(VLOOKUP($A1062,NotaCredito2_0!$N$5:$N$256,1,0),1)</f>
        <v>1</v>
      </c>
      <c r="U1062" s="670">
        <f>IFERROR(VLOOKUP($A1062,NotaDebito2_0!$N$5:$N$253,1,0),1)</f>
        <v>1</v>
      </c>
      <c r="V1062" s="670">
        <f>IFERROR(VLOOKUP($A1062,General!$C$5:$C$233,1,0),1)</f>
        <v>1</v>
      </c>
      <c r="W1062" s="670">
        <f>IFERROR(VLOOKUP($A1062,Firma!$H$5:$H$233,1,0),1)</f>
        <v>1</v>
      </c>
      <c r="X1062" s="1467" t="s">
        <v>4385</v>
      </c>
      <c r="Y1062" s="1477" t="str">
        <f t="shared" si="16"/>
        <v>3033</v>
      </c>
    </row>
    <row r="1063" spans="1:25" customFormat="1" ht="24">
      <c r="A1063" s="1422" t="s">
        <v>4387</v>
      </c>
      <c r="B1063" s="1419" t="s">
        <v>4388</v>
      </c>
      <c r="C1063" s="1425"/>
      <c r="D1063" s="1425"/>
      <c r="E1063" s="579"/>
      <c r="F1063" s="670" t="str">
        <f>IFERROR(VLOOKUP(A1063,Factura1_0!$K$5:$K$234,1,0),"1")</f>
        <v>1</v>
      </c>
      <c r="G1063" s="670">
        <f>IFERROR(VLOOKUP(A1063,Boleta1_0!$K$5:$K$234,1,0),1)</f>
        <v>1</v>
      </c>
      <c r="H1063" s="670">
        <f>IFERROR(VLOOKUP(A1063,'Servicios Públicos1_0'!$K$5:$K$233,1,0),1)</f>
        <v>1</v>
      </c>
      <c r="I1063" s="670">
        <f>IFERROR(VLOOKUP(A1063,'Nota de Débito1_0'!$K$5:$K$234,1,0),1)</f>
        <v>1</v>
      </c>
      <c r="J1063" s="670">
        <f>IFERROR(VLOOKUP(A1063,'Nota de Crédito1_0'!$K$5:$K$234,1,0),1)</f>
        <v>1</v>
      </c>
      <c r="K1063" s="670">
        <f>IFERROR(VLOOKUP(A1063,Retenciones1_0!$K$5:$K$234,1,0),1)</f>
        <v>1</v>
      </c>
      <c r="L1063" s="670">
        <f>IFERROR(VLOOKUP(A1063,Percepciones1_0!$K$5:$K$234,1,0),1)</f>
        <v>1</v>
      </c>
      <c r="M1063" s="670">
        <f>IFERROR(VLOOKUP(A1063,Guía1_0!$K$5:$K$235,1,0),1)</f>
        <v>1</v>
      </c>
      <c r="N1063" s="670">
        <f>IFERROR(VLOOKUP(A1063,'Resumen Diario1_1'!$K$5:$K$233,1,0),1)</f>
        <v>1</v>
      </c>
      <c r="O1063" s="670">
        <f>IFERROR(VLOOKUP(A1063,'Comunicación de Baja1_0'!$K$5:$K$233,1,0),1)</f>
        <v>1</v>
      </c>
      <c r="P1063" s="670">
        <f>IFERROR(VLOOKUP(A1063,'Resumen de reversiones1_0'!$K$5:$K$1000,1,0),1)</f>
        <v>1</v>
      </c>
      <c r="Q1063" s="1404" t="str">
        <f>IFERROR(VLOOKUP(A1063,Factura2_0!$N$5:$N$1045,1,0),1)</f>
        <v>3034</v>
      </c>
      <c r="R1063" s="670" t="str">
        <f>IFERROR(VLOOKUP($A1063,Boleta2_0!$N$5:$N$1106,1,0),1)</f>
        <v>3034</v>
      </c>
      <c r="S1063" s="1404">
        <f>IFERROR(VLOOKUP($A1063,'Servicios Públicos2_0'!$N$5:$N$405,1,0),1)</f>
        <v>1</v>
      </c>
      <c r="T1063" s="670">
        <f>IFERROR(VLOOKUP($A1063,NotaCredito2_0!$N$5:$N$256,1,0),1)</f>
        <v>1</v>
      </c>
      <c r="U1063" s="670">
        <f>IFERROR(VLOOKUP($A1063,NotaDebito2_0!$N$5:$N$253,1,0),1)</f>
        <v>1</v>
      </c>
      <c r="V1063" s="670">
        <f>IFERROR(VLOOKUP($A1063,General!$C$5:$C$233,1,0),1)</f>
        <v>1</v>
      </c>
      <c r="W1063" s="670">
        <f>IFERROR(VLOOKUP($A1063,Firma!$H$5:$H$233,1,0),1)</f>
        <v>1</v>
      </c>
      <c r="X1063" s="1467" t="s">
        <v>4387</v>
      </c>
      <c r="Y1063" s="1477" t="str">
        <f t="shared" si="16"/>
        <v>3034</v>
      </c>
    </row>
    <row r="1064" spans="1:25" customFormat="1" ht="24">
      <c r="A1064" s="1422" t="s">
        <v>4389</v>
      </c>
      <c r="B1064" s="1419" t="s">
        <v>4390</v>
      </c>
      <c r="C1064" s="1425"/>
      <c r="D1064" s="1425"/>
      <c r="E1064" s="579"/>
      <c r="F1064" s="670" t="str">
        <f>IFERROR(VLOOKUP(A1064,Factura1_0!$K$5:$K$234,1,0),"1")</f>
        <v>1</v>
      </c>
      <c r="G1064" s="670">
        <f>IFERROR(VLOOKUP(A1064,Boleta1_0!$K$5:$K$234,1,0),1)</f>
        <v>1</v>
      </c>
      <c r="H1064" s="670">
        <f>IFERROR(VLOOKUP(A1064,'Servicios Públicos1_0'!$K$5:$K$233,1,0),1)</f>
        <v>1</v>
      </c>
      <c r="I1064" s="670">
        <f>IFERROR(VLOOKUP(A1064,'Nota de Débito1_0'!$K$5:$K$234,1,0),1)</f>
        <v>1</v>
      </c>
      <c r="J1064" s="670">
        <f>IFERROR(VLOOKUP(A1064,'Nota de Crédito1_0'!$K$5:$K$234,1,0),1)</f>
        <v>1</v>
      </c>
      <c r="K1064" s="670">
        <f>IFERROR(VLOOKUP(A1064,Retenciones1_0!$K$5:$K$234,1,0),1)</f>
        <v>1</v>
      </c>
      <c r="L1064" s="670">
        <f>IFERROR(VLOOKUP(A1064,Percepciones1_0!$K$5:$K$234,1,0),1)</f>
        <v>1</v>
      </c>
      <c r="M1064" s="670">
        <f>IFERROR(VLOOKUP(A1064,Guía1_0!$K$5:$K$235,1,0),1)</f>
        <v>1</v>
      </c>
      <c r="N1064" s="670">
        <f>IFERROR(VLOOKUP(A1064,'Resumen Diario1_1'!$K$5:$K$233,1,0),1)</f>
        <v>1</v>
      </c>
      <c r="O1064" s="670">
        <f>IFERROR(VLOOKUP(A1064,'Comunicación de Baja1_0'!$K$5:$K$233,1,0),1)</f>
        <v>1</v>
      </c>
      <c r="P1064" s="670">
        <f>IFERROR(VLOOKUP(A1064,'Resumen de reversiones1_0'!$K$5:$K$1000,1,0),1)</f>
        <v>1</v>
      </c>
      <c r="Q1064" s="1404" t="str">
        <f>IFERROR(VLOOKUP(A1064,Factura2_0!$N$5:$N$1045,1,0),1)</f>
        <v>3035</v>
      </c>
      <c r="R1064" s="670" t="str">
        <f>IFERROR(VLOOKUP($A1064,Boleta2_0!$N$5:$N$1106,1,0),1)</f>
        <v>3035</v>
      </c>
      <c r="S1064" s="1404">
        <f>IFERROR(VLOOKUP($A1064,'Servicios Públicos2_0'!$N$5:$N$405,1,0),1)</f>
        <v>1</v>
      </c>
      <c r="T1064" s="670">
        <f>IFERROR(VLOOKUP($A1064,NotaCredito2_0!$N$5:$N$256,1,0),1)</f>
        <v>1</v>
      </c>
      <c r="U1064" s="670">
        <f>IFERROR(VLOOKUP($A1064,NotaDebito2_0!$N$5:$N$253,1,0),1)</f>
        <v>1</v>
      </c>
      <c r="V1064" s="670">
        <f>IFERROR(VLOOKUP($A1064,General!$C$5:$C$233,1,0),1)</f>
        <v>1</v>
      </c>
      <c r="W1064" s="670">
        <f>IFERROR(VLOOKUP($A1064,Firma!$H$5:$H$233,1,0),1)</f>
        <v>1</v>
      </c>
      <c r="X1064" s="1467" t="s">
        <v>4389</v>
      </c>
      <c r="Y1064" s="1477" t="str">
        <f t="shared" si="16"/>
        <v>3035</v>
      </c>
    </row>
    <row r="1065" spans="1:25" customFormat="1" ht="24">
      <c r="A1065" s="1422" t="s">
        <v>4391</v>
      </c>
      <c r="B1065" s="1419" t="s">
        <v>4392</v>
      </c>
      <c r="C1065" s="1425"/>
      <c r="D1065" s="1425"/>
      <c r="E1065" s="579"/>
      <c r="F1065" s="670" t="str">
        <f>IFERROR(VLOOKUP(A1065,Factura1_0!$K$5:$K$234,1,0),"1")</f>
        <v>1</v>
      </c>
      <c r="G1065" s="670">
        <f>IFERROR(VLOOKUP(A1065,Boleta1_0!$K$5:$K$234,1,0),1)</f>
        <v>1</v>
      </c>
      <c r="H1065" s="670">
        <f>IFERROR(VLOOKUP(A1065,'Servicios Públicos1_0'!$K$5:$K$233,1,0),1)</f>
        <v>1</v>
      </c>
      <c r="I1065" s="670">
        <f>IFERROR(VLOOKUP(A1065,'Nota de Débito1_0'!$K$5:$K$234,1,0),1)</f>
        <v>1</v>
      </c>
      <c r="J1065" s="670">
        <f>IFERROR(VLOOKUP(A1065,'Nota de Crédito1_0'!$K$5:$K$234,1,0),1)</f>
        <v>1</v>
      </c>
      <c r="K1065" s="670">
        <f>IFERROR(VLOOKUP(A1065,Retenciones1_0!$K$5:$K$234,1,0),1)</f>
        <v>1</v>
      </c>
      <c r="L1065" s="670">
        <f>IFERROR(VLOOKUP(A1065,Percepciones1_0!$K$5:$K$234,1,0),1)</f>
        <v>1</v>
      </c>
      <c r="M1065" s="670">
        <f>IFERROR(VLOOKUP(A1065,Guía1_0!$K$5:$K$235,1,0),1)</f>
        <v>1</v>
      </c>
      <c r="N1065" s="670">
        <f>IFERROR(VLOOKUP(A1065,'Resumen Diario1_1'!$K$5:$K$233,1,0),1)</f>
        <v>1</v>
      </c>
      <c r="O1065" s="670">
        <f>IFERROR(VLOOKUP(A1065,'Comunicación de Baja1_0'!$K$5:$K$233,1,0),1)</f>
        <v>1</v>
      </c>
      <c r="P1065" s="670">
        <f>IFERROR(VLOOKUP(A1065,'Resumen de reversiones1_0'!$K$5:$K$1000,1,0),1)</f>
        <v>1</v>
      </c>
      <c r="Q1065" s="1404">
        <f>IFERROR(VLOOKUP(A1065,Factura2_0!$N$5:$N$1045,1,0),1)</f>
        <v>1</v>
      </c>
      <c r="R1065" s="670">
        <f>IFERROR(VLOOKUP($A1065,Boleta2_0!$N$5:$N$1106,1,0),1)</f>
        <v>1</v>
      </c>
      <c r="S1065" s="1404">
        <f>IFERROR(VLOOKUP($A1065,'Servicios Públicos2_0'!$N$5:$N$405,1,0),1)</f>
        <v>1</v>
      </c>
      <c r="T1065" s="670">
        <f>IFERROR(VLOOKUP($A1065,NotaCredito2_0!$N$5:$N$256,1,0),1)</f>
        <v>1</v>
      </c>
      <c r="U1065" s="670">
        <f>IFERROR(VLOOKUP($A1065,NotaDebito2_0!$N$5:$N$253,1,0),1)</f>
        <v>1</v>
      </c>
      <c r="V1065" s="670">
        <f>IFERROR(VLOOKUP($A1065,General!$C$5:$C$233,1,0),1)</f>
        <v>1</v>
      </c>
      <c r="W1065" s="670">
        <f>IFERROR(VLOOKUP($A1065,Firma!$H$5:$H$233,1,0),1)</f>
        <v>1</v>
      </c>
      <c r="X1065" s="1467" t="s">
        <v>4391</v>
      </c>
      <c r="Y1065" s="1477" t="str">
        <f t="shared" si="16"/>
        <v/>
      </c>
    </row>
    <row r="1066" spans="1:25" customFormat="1" ht="24">
      <c r="A1066" s="1422" t="s">
        <v>4393</v>
      </c>
      <c r="B1066" s="1419" t="s">
        <v>4394</v>
      </c>
      <c r="C1066" s="1425"/>
      <c r="D1066" s="1425"/>
      <c r="E1066" s="579"/>
      <c r="F1066" s="670" t="str">
        <f>IFERROR(VLOOKUP(A1066,Factura1_0!$K$5:$K$234,1,0),"1")</f>
        <v>1</v>
      </c>
      <c r="G1066" s="670">
        <f>IFERROR(VLOOKUP(A1066,Boleta1_0!$K$5:$K$234,1,0),1)</f>
        <v>1</v>
      </c>
      <c r="H1066" s="670">
        <f>IFERROR(VLOOKUP(A1066,'Servicios Públicos1_0'!$K$5:$K$233,1,0),1)</f>
        <v>1</v>
      </c>
      <c r="I1066" s="670">
        <f>IFERROR(VLOOKUP(A1066,'Nota de Débito1_0'!$K$5:$K$234,1,0),1)</f>
        <v>1</v>
      </c>
      <c r="J1066" s="670">
        <f>IFERROR(VLOOKUP(A1066,'Nota de Crédito1_0'!$K$5:$K$234,1,0),1)</f>
        <v>1</v>
      </c>
      <c r="K1066" s="670">
        <f>IFERROR(VLOOKUP(A1066,Retenciones1_0!$K$5:$K$234,1,0),1)</f>
        <v>1</v>
      </c>
      <c r="L1066" s="670">
        <f>IFERROR(VLOOKUP(A1066,Percepciones1_0!$K$5:$K$234,1,0),1)</f>
        <v>1</v>
      </c>
      <c r="M1066" s="670">
        <f>IFERROR(VLOOKUP(A1066,Guía1_0!$K$5:$K$235,1,0),1)</f>
        <v>1</v>
      </c>
      <c r="N1066" s="670">
        <f>IFERROR(VLOOKUP(A1066,'Resumen Diario1_1'!$K$5:$K$233,1,0),1)</f>
        <v>1</v>
      </c>
      <c r="O1066" s="670">
        <f>IFERROR(VLOOKUP(A1066,'Comunicación de Baja1_0'!$K$5:$K$233,1,0),1)</f>
        <v>1</v>
      </c>
      <c r="P1066" s="670">
        <f>IFERROR(VLOOKUP(A1066,'Resumen de reversiones1_0'!$K$5:$K$1000,1,0),1)</f>
        <v>1</v>
      </c>
      <c r="Q1066" s="1404" t="str">
        <f>IFERROR(VLOOKUP(A1066,Factura2_0!$N$5:$N$1045,1,0),1)</f>
        <v>3037</v>
      </c>
      <c r="R1066" s="670" t="str">
        <f>IFERROR(VLOOKUP($A1066,Boleta2_0!$N$5:$N$1106,1,0),1)</f>
        <v>3037</v>
      </c>
      <c r="S1066" s="1404">
        <f>IFERROR(VLOOKUP($A1066,'Servicios Públicos2_0'!$N$5:$N$405,1,0),1)</f>
        <v>1</v>
      </c>
      <c r="T1066" s="670">
        <f>IFERROR(VLOOKUP($A1066,NotaCredito2_0!$N$5:$N$256,1,0),1)</f>
        <v>1</v>
      </c>
      <c r="U1066" s="670">
        <f>IFERROR(VLOOKUP($A1066,NotaDebito2_0!$N$5:$N$253,1,0),1)</f>
        <v>1</v>
      </c>
      <c r="V1066" s="670">
        <f>IFERROR(VLOOKUP($A1066,General!$C$5:$C$233,1,0),1)</f>
        <v>1</v>
      </c>
      <c r="W1066" s="670">
        <f>IFERROR(VLOOKUP($A1066,Firma!$H$5:$H$233,1,0),1)</f>
        <v>1</v>
      </c>
      <c r="X1066" s="1467" t="s">
        <v>4393</v>
      </c>
      <c r="Y1066" s="1477" t="str">
        <f t="shared" si="16"/>
        <v>3037</v>
      </c>
    </row>
    <row r="1067" spans="1:25" customFormat="1" ht="24">
      <c r="A1067" s="1422" t="s">
        <v>4395</v>
      </c>
      <c r="B1067" s="1419" t="s">
        <v>5221</v>
      </c>
      <c r="C1067" s="1425"/>
      <c r="D1067" s="1425"/>
      <c r="E1067" s="579"/>
      <c r="F1067" s="670" t="str">
        <f>IFERROR(VLOOKUP(A1067,Factura1_0!$K$5:$K$234,1,0),"1")</f>
        <v>1</v>
      </c>
      <c r="G1067" s="670">
        <f>IFERROR(VLOOKUP(A1067,Boleta1_0!$K$5:$K$234,1,0),1)</f>
        <v>1</v>
      </c>
      <c r="H1067" s="670">
        <f>IFERROR(VLOOKUP(A1067,'Servicios Públicos1_0'!$K$5:$K$233,1,0),1)</f>
        <v>1</v>
      </c>
      <c r="I1067" s="670">
        <f>IFERROR(VLOOKUP(A1067,'Nota de Débito1_0'!$K$5:$K$234,1,0),1)</f>
        <v>1</v>
      </c>
      <c r="J1067" s="670">
        <f>IFERROR(VLOOKUP(A1067,'Nota de Crédito1_0'!$K$5:$K$234,1,0),1)</f>
        <v>1</v>
      </c>
      <c r="K1067" s="670">
        <f>IFERROR(VLOOKUP(A1067,Retenciones1_0!$K$5:$K$234,1,0),1)</f>
        <v>1</v>
      </c>
      <c r="L1067" s="670">
        <f>IFERROR(VLOOKUP(A1067,Percepciones1_0!$K$5:$K$234,1,0),1)</f>
        <v>1</v>
      </c>
      <c r="M1067" s="670">
        <f>IFERROR(VLOOKUP(A1067,Guía1_0!$K$5:$K$235,1,0),1)</f>
        <v>1</v>
      </c>
      <c r="N1067" s="670">
        <f>IFERROR(VLOOKUP(A1067,'Resumen Diario1_1'!$K$5:$K$233,1,0),1)</f>
        <v>1</v>
      </c>
      <c r="O1067" s="670">
        <f>IFERROR(VLOOKUP(A1067,'Comunicación de Baja1_0'!$K$5:$K$233,1,0),1)</f>
        <v>1</v>
      </c>
      <c r="P1067" s="670">
        <f>IFERROR(VLOOKUP(A1067,'Resumen de reversiones1_0'!$K$5:$K$1000,1,0),1)</f>
        <v>1</v>
      </c>
      <c r="Q1067" s="1404" t="str">
        <f>IFERROR(VLOOKUP(A1067,Factura2_0!$N$5:$N$1045,1,0),1)</f>
        <v>3038</v>
      </c>
      <c r="R1067" s="670" t="str">
        <f>IFERROR(VLOOKUP($A1067,Boleta2_0!$N$5:$N$1106,1,0),1)</f>
        <v>3038</v>
      </c>
      <c r="S1067" s="1404" t="str">
        <f>IFERROR(VLOOKUP($A1067,'Servicios Públicos2_0'!$N$5:$N$405,1,0),1)</f>
        <v>3038</v>
      </c>
      <c r="T1067" s="670">
        <f>IFERROR(VLOOKUP($A1067,NotaCredito2_0!$N$5:$N$256,1,0),1)</f>
        <v>1</v>
      </c>
      <c r="U1067" s="670">
        <f>IFERROR(VLOOKUP($A1067,NotaDebito2_0!$N$5:$N$253,1,0),1)</f>
        <v>1</v>
      </c>
      <c r="V1067" s="670">
        <f>IFERROR(VLOOKUP($A1067,General!$C$5:$C$233,1,0),1)</f>
        <v>1</v>
      </c>
      <c r="W1067" s="670">
        <f>IFERROR(VLOOKUP($A1067,Firma!$H$5:$H$233,1,0),1)</f>
        <v>1</v>
      </c>
      <c r="X1067" s="1467" t="s">
        <v>4395</v>
      </c>
      <c r="Y1067" s="1477" t="str">
        <f t="shared" si="16"/>
        <v>3038</v>
      </c>
    </row>
    <row r="1068" spans="1:25" customFormat="1" ht="24">
      <c r="A1068" s="1422" t="s">
        <v>4396</v>
      </c>
      <c r="B1068" s="1419" t="s">
        <v>4397</v>
      </c>
      <c r="C1068" s="1425"/>
      <c r="D1068" s="1425"/>
      <c r="E1068" s="579"/>
      <c r="F1068" s="670" t="str">
        <f>IFERROR(VLOOKUP(A1068,Factura1_0!$K$5:$K$234,1,0),"1")</f>
        <v>1</v>
      </c>
      <c r="G1068" s="670">
        <f>IFERROR(VLOOKUP(A1068,Boleta1_0!$K$5:$K$234,1,0),1)</f>
        <v>1</v>
      </c>
      <c r="H1068" s="670">
        <f>IFERROR(VLOOKUP(A1068,'Servicios Públicos1_0'!$K$5:$K$233,1,0),1)</f>
        <v>1</v>
      </c>
      <c r="I1068" s="670">
        <f>IFERROR(VLOOKUP(A1068,'Nota de Débito1_0'!$K$5:$K$234,1,0),1)</f>
        <v>1</v>
      </c>
      <c r="J1068" s="670">
        <f>IFERROR(VLOOKUP(A1068,'Nota de Crédito1_0'!$K$5:$K$234,1,0),1)</f>
        <v>1</v>
      </c>
      <c r="K1068" s="670">
        <f>IFERROR(VLOOKUP(A1068,Retenciones1_0!$K$5:$K$234,1,0),1)</f>
        <v>1</v>
      </c>
      <c r="L1068" s="670">
        <f>IFERROR(VLOOKUP(A1068,Percepciones1_0!$K$5:$K$234,1,0),1)</f>
        <v>1</v>
      </c>
      <c r="M1068" s="670">
        <f>IFERROR(VLOOKUP(A1068,Guía1_0!$K$5:$K$235,1,0),1)</f>
        <v>1</v>
      </c>
      <c r="N1068" s="670">
        <f>IFERROR(VLOOKUP(A1068,'Resumen Diario1_1'!$K$5:$K$233,1,0),1)</f>
        <v>1</v>
      </c>
      <c r="O1068" s="670">
        <f>IFERROR(VLOOKUP(A1068,'Comunicación de Baja1_0'!$K$5:$K$233,1,0),1)</f>
        <v>1</v>
      </c>
      <c r="P1068" s="670">
        <f>IFERROR(VLOOKUP(A1068,'Resumen de reversiones1_0'!$K$5:$K$1000,1,0),1)</f>
        <v>1</v>
      </c>
      <c r="Q1068" s="1404" t="str">
        <f>IFERROR(VLOOKUP(A1068,Factura2_0!$N$5:$N$1045,1,0),1)</f>
        <v>3039</v>
      </c>
      <c r="R1068" s="670" t="str">
        <f>IFERROR(VLOOKUP($A1068,Boleta2_0!$N$5:$N$1106,1,0),1)</f>
        <v>3039</v>
      </c>
      <c r="S1068" s="1404" t="str">
        <f>IFERROR(VLOOKUP($A1068,'Servicios Públicos2_0'!$N$5:$N$405,1,0),1)</f>
        <v>3039</v>
      </c>
      <c r="T1068" s="670">
        <f>IFERROR(VLOOKUP($A1068,NotaCredito2_0!$N$5:$N$256,1,0),1)</f>
        <v>1</v>
      </c>
      <c r="U1068" s="670">
        <f>IFERROR(VLOOKUP($A1068,NotaDebito2_0!$N$5:$N$253,1,0),1)</f>
        <v>1</v>
      </c>
      <c r="V1068" s="670">
        <f>IFERROR(VLOOKUP($A1068,General!$C$5:$C$233,1,0),1)</f>
        <v>1</v>
      </c>
      <c r="W1068" s="670">
        <f>IFERROR(VLOOKUP($A1068,Firma!$H$5:$H$233,1,0),1)</f>
        <v>1</v>
      </c>
      <c r="X1068" s="1467" t="s">
        <v>4396</v>
      </c>
      <c r="Y1068" s="1477" t="str">
        <f t="shared" si="16"/>
        <v>3039</v>
      </c>
    </row>
    <row r="1069" spans="1:25" customFormat="1" ht="24">
      <c r="A1069" s="1422" t="s">
        <v>4398</v>
      </c>
      <c r="B1069" s="1419" t="s">
        <v>4399</v>
      </c>
      <c r="C1069" s="1425"/>
      <c r="D1069" s="1425"/>
      <c r="E1069" s="579"/>
      <c r="F1069" s="670" t="str">
        <f>IFERROR(VLOOKUP(A1069,Factura1_0!$K$5:$K$234,1,0),"1")</f>
        <v>1</v>
      </c>
      <c r="G1069" s="670">
        <f>IFERROR(VLOOKUP(A1069,Boleta1_0!$K$5:$K$234,1,0),1)</f>
        <v>1</v>
      </c>
      <c r="H1069" s="670">
        <f>IFERROR(VLOOKUP(A1069,'Servicios Públicos1_0'!$K$5:$K$233,1,0),1)</f>
        <v>1</v>
      </c>
      <c r="I1069" s="670">
        <f>IFERROR(VLOOKUP(A1069,'Nota de Débito1_0'!$K$5:$K$234,1,0),1)</f>
        <v>1</v>
      </c>
      <c r="J1069" s="670">
        <f>IFERROR(VLOOKUP(A1069,'Nota de Crédito1_0'!$K$5:$K$234,1,0),1)</f>
        <v>1</v>
      </c>
      <c r="K1069" s="670">
        <f>IFERROR(VLOOKUP(A1069,Retenciones1_0!$K$5:$K$234,1,0),1)</f>
        <v>1</v>
      </c>
      <c r="L1069" s="670">
        <f>IFERROR(VLOOKUP(A1069,Percepciones1_0!$K$5:$K$234,1,0),1)</f>
        <v>1</v>
      </c>
      <c r="M1069" s="670">
        <f>IFERROR(VLOOKUP(A1069,Guía1_0!$K$5:$K$235,1,0),1)</f>
        <v>1</v>
      </c>
      <c r="N1069" s="670">
        <f>IFERROR(VLOOKUP(A1069,'Resumen Diario1_1'!$K$5:$K$233,1,0),1)</f>
        <v>1</v>
      </c>
      <c r="O1069" s="670">
        <f>IFERROR(VLOOKUP(A1069,'Comunicación de Baja1_0'!$K$5:$K$233,1,0),1)</f>
        <v>1</v>
      </c>
      <c r="P1069" s="670">
        <f>IFERROR(VLOOKUP(A1069,'Resumen de reversiones1_0'!$K$5:$K$1000,1,0),1)</f>
        <v>1</v>
      </c>
      <c r="Q1069" s="1404" t="str">
        <f>IFERROR(VLOOKUP(A1069,Factura2_0!$N$5:$N$1045,1,0),1)</f>
        <v>3040</v>
      </c>
      <c r="R1069" s="670" t="str">
        <f>IFERROR(VLOOKUP($A1069,Boleta2_0!$N$5:$N$1106,1,0),1)</f>
        <v>3040</v>
      </c>
      <c r="S1069" s="1404">
        <f>IFERROR(VLOOKUP($A1069,'Servicios Públicos2_0'!$N$5:$N$405,1,0),1)</f>
        <v>1</v>
      </c>
      <c r="T1069" s="670" t="str">
        <f>IFERROR(VLOOKUP($A1069,NotaCredito2_0!$N$5:$N$256,1,0),1)</f>
        <v>3040</v>
      </c>
      <c r="U1069" s="670" t="str">
        <f>IFERROR(VLOOKUP($A1069,NotaDebito2_0!$N$5:$N$253,1,0),1)</f>
        <v>3040</v>
      </c>
      <c r="V1069" s="670">
        <f>IFERROR(VLOOKUP($A1069,General!$C$5:$C$233,1,0),1)</f>
        <v>1</v>
      </c>
      <c r="W1069" s="670">
        <f>IFERROR(VLOOKUP($A1069,Firma!$H$5:$H$233,1,0),1)</f>
        <v>1</v>
      </c>
      <c r="X1069" s="1467" t="s">
        <v>4398</v>
      </c>
      <c r="Y1069" s="1477" t="str">
        <f t="shared" si="16"/>
        <v>3040</v>
      </c>
    </row>
    <row r="1070" spans="1:25" customFormat="1" ht="24">
      <c r="A1070" s="1422" t="s">
        <v>4400</v>
      </c>
      <c r="B1070" s="1419" t="s">
        <v>4401</v>
      </c>
      <c r="C1070" s="1425"/>
      <c r="D1070" s="1425"/>
      <c r="E1070" s="579"/>
      <c r="F1070" s="670" t="str">
        <f>IFERROR(VLOOKUP(A1070,Factura1_0!$K$5:$K$234,1,0),"1")</f>
        <v>1</v>
      </c>
      <c r="G1070" s="670">
        <f>IFERROR(VLOOKUP(A1070,Boleta1_0!$K$5:$K$234,1,0),1)</f>
        <v>1</v>
      </c>
      <c r="H1070" s="670">
        <f>IFERROR(VLOOKUP(A1070,'Servicios Públicos1_0'!$K$5:$K$233,1,0),1)</f>
        <v>1</v>
      </c>
      <c r="I1070" s="670">
        <f>IFERROR(VLOOKUP(A1070,'Nota de Débito1_0'!$K$5:$K$234,1,0),1)</f>
        <v>1</v>
      </c>
      <c r="J1070" s="670">
        <f>IFERROR(VLOOKUP(A1070,'Nota de Crédito1_0'!$K$5:$K$234,1,0),1)</f>
        <v>1</v>
      </c>
      <c r="K1070" s="670">
        <f>IFERROR(VLOOKUP(A1070,Retenciones1_0!$K$5:$K$234,1,0),1)</f>
        <v>1</v>
      </c>
      <c r="L1070" s="670">
        <f>IFERROR(VLOOKUP(A1070,Percepciones1_0!$K$5:$K$234,1,0),1)</f>
        <v>1</v>
      </c>
      <c r="M1070" s="670">
        <f>IFERROR(VLOOKUP(A1070,Guía1_0!$K$5:$K$235,1,0),1)</f>
        <v>1</v>
      </c>
      <c r="N1070" s="670">
        <f>IFERROR(VLOOKUP(A1070,'Resumen Diario1_1'!$K$5:$K$233,1,0),1)</f>
        <v>1</v>
      </c>
      <c r="O1070" s="670">
        <f>IFERROR(VLOOKUP(A1070,'Comunicación de Baja1_0'!$K$5:$K$233,1,0),1)</f>
        <v>1</v>
      </c>
      <c r="P1070" s="670">
        <f>IFERROR(VLOOKUP(A1070,'Resumen de reversiones1_0'!$K$5:$K$1000,1,0),1)</f>
        <v>1</v>
      </c>
      <c r="Q1070" s="1404" t="str">
        <f>IFERROR(VLOOKUP(A1070,Factura2_0!$N$5:$N$1045,1,0),1)</f>
        <v>3041</v>
      </c>
      <c r="R1070" s="670" t="str">
        <f>IFERROR(VLOOKUP($A1070,Boleta2_0!$N$5:$N$1106,1,0),1)</f>
        <v>3041</v>
      </c>
      <c r="S1070" s="1404" t="str">
        <f>IFERROR(VLOOKUP($A1070,'Servicios Públicos2_0'!$N$5:$N$405,1,0),1)</f>
        <v>3041</v>
      </c>
      <c r="T1070" s="670" t="str">
        <f>IFERROR(VLOOKUP($A1070,NotaCredito2_0!$N$5:$N$256,1,0),1)</f>
        <v>3041</v>
      </c>
      <c r="U1070" s="670" t="str">
        <f>IFERROR(VLOOKUP($A1070,NotaDebito2_0!$N$5:$N$253,1,0),1)</f>
        <v>3041</v>
      </c>
      <c r="V1070" s="670">
        <f>IFERROR(VLOOKUP($A1070,General!$C$5:$C$233,1,0),1)</f>
        <v>1</v>
      </c>
      <c r="W1070" s="670">
        <f>IFERROR(VLOOKUP($A1070,Firma!$H$5:$H$233,1,0),1)</f>
        <v>1</v>
      </c>
      <c r="X1070" s="1467" t="s">
        <v>4400</v>
      </c>
      <c r="Y1070" s="1477" t="str">
        <f t="shared" si="16"/>
        <v>3041</v>
      </c>
    </row>
    <row r="1071" spans="1:25" customFormat="1" ht="24">
      <c r="A1071" s="1422" t="s">
        <v>4402</v>
      </c>
      <c r="B1071" s="1419" t="s">
        <v>4403</v>
      </c>
      <c r="C1071" s="1425"/>
      <c r="D1071" s="1425"/>
      <c r="E1071" s="579"/>
      <c r="F1071" s="670" t="str">
        <f>IFERROR(VLOOKUP(A1071,Factura1_0!$K$5:$K$234,1,0),"1")</f>
        <v>1</v>
      </c>
      <c r="G1071" s="670">
        <f>IFERROR(VLOOKUP(A1071,Boleta1_0!$K$5:$K$234,1,0),1)</f>
        <v>1</v>
      </c>
      <c r="H1071" s="670">
        <f>IFERROR(VLOOKUP(A1071,'Servicios Públicos1_0'!$K$5:$K$233,1,0),1)</f>
        <v>1</v>
      </c>
      <c r="I1071" s="670">
        <f>IFERROR(VLOOKUP(A1071,'Nota de Débito1_0'!$K$5:$K$234,1,0),1)</f>
        <v>1</v>
      </c>
      <c r="J1071" s="670">
        <f>IFERROR(VLOOKUP(A1071,'Nota de Crédito1_0'!$K$5:$K$234,1,0),1)</f>
        <v>1</v>
      </c>
      <c r="K1071" s="670">
        <f>IFERROR(VLOOKUP(A1071,Retenciones1_0!$K$5:$K$234,1,0),1)</f>
        <v>1</v>
      </c>
      <c r="L1071" s="670">
        <f>IFERROR(VLOOKUP(A1071,Percepciones1_0!$K$5:$K$234,1,0),1)</f>
        <v>1</v>
      </c>
      <c r="M1071" s="670">
        <f>IFERROR(VLOOKUP(A1071,Guía1_0!$K$5:$K$235,1,0),1)</f>
        <v>1</v>
      </c>
      <c r="N1071" s="670">
        <f>IFERROR(VLOOKUP(A1071,'Resumen Diario1_1'!$K$5:$K$233,1,0),1)</f>
        <v>1</v>
      </c>
      <c r="O1071" s="670">
        <f>IFERROR(VLOOKUP(A1071,'Comunicación de Baja1_0'!$K$5:$K$233,1,0),1)</f>
        <v>1</v>
      </c>
      <c r="P1071" s="670">
        <f>IFERROR(VLOOKUP(A1071,'Resumen de reversiones1_0'!$K$5:$K$1000,1,0),1)</f>
        <v>1</v>
      </c>
      <c r="Q1071" s="1404" t="str">
        <f>IFERROR(VLOOKUP(A1071,Factura2_0!$N$5:$N$1045,1,0),1)</f>
        <v>3042</v>
      </c>
      <c r="R1071" s="670" t="str">
        <f>IFERROR(VLOOKUP($A1071,Boleta2_0!$N$5:$N$1106,1,0),1)</f>
        <v>3042</v>
      </c>
      <c r="S1071" s="1404" t="str">
        <f>IFERROR(VLOOKUP($A1071,'Servicios Públicos2_0'!$N$5:$N$405,1,0),1)</f>
        <v>3042</v>
      </c>
      <c r="T1071" s="670" t="str">
        <f>IFERROR(VLOOKUP($A1071,NotaCredito2_0!$N$5:$N$256,1,0),1)</f>
        <v>3042</v>
      </c>
      <c r="U1071" s="670" t="str">
        <f>IFERROR(VLOOKUP($A1071,NotaDebito2_0!$N$5:$N$253,1,0),1)</f>
        <v>3042</v>
      </c>
      <c r="V1071" s="670">
        <f>IFERROR(VLOOKUP($A1071,General!$C$5:$C$233,1,0),1)</f>
        <v>1</v>
      </c>
      <c r="W1071" s="670">
        <f>IFERROR(VLOOKUP($A1071,Firma!$H$5:$H$233,1,0),1)</f>
        <v>1</v>
      </c>
      <c r="X1071" s="1467" t="s">
        <v>4402</v>
      </c>
      <c r="Y1071" s="1477" t="str">
        <f t="shared" si="16"/>
        <v>3042</v>
      </c>
    </row>
    <row r="1072" spans="1:25" customFormat="1" ht="24">
      <c r="A1072" s="1422" t="s">
        <v>4404</v>
      </c>
      <c r="B1072" s="1419" t="s">
        <v>4405</v>
      </c>
      <c r="C1072" s="1425"/>
      <c r="D1072" s="1425"/>
      <c r="E1072" s="579"/>
      <c r="F1072" s="670" t="str">
        <f>IFERROR(VLOOKUP(A1072,Factura1_0!$K$5:$K$234,1,0),"1")</f>
        <v>1</v>
      </c>
      <c r="G1072" s="670">
        <f>IFERROR(VLOOKUP(A1072,Boleta1_0!$K$5:$K$234,1,0),1)</f>
        <v>1</v>
      </c>
      <c r="H1072" s="670">
        <f>IFERROR(VLOOKUP(A1072,'Servicios Públicos1_0'!$K$5:$K$233,1,0),1)</f>
        <v>1</v>
      </c>
      <c r="I1072" s="670">
        <f>IFERROR(VLOOKUP(A1072,'Nota de Débito1_0'!$K$5:$K$234,1,0),1)</f>
        <v>1</v>
      </c>
      <c r="J1072" s="670">
        <f>IFERROR(VLOOKUP(A1072,'Nota de Crédito1_0'!$K$5:$K$234,1,0),1)</f>
        <v>1</v>
      </c>
      <c r="K1072" s="670">
        <f>IFERROR(VLOOKUP(A1072,Retenciones1_0!$K$5:$K$234,1,0),1)</f>
        <v>1</v>
      </c>
      <c r="L1072" s="670">
        <f>IFERROR(VLOOKUP(A1072,Percepciones1_0!$K$5:$K$234,1,0),1)</f>
        <v>1</v>
      </c>
      <c r="M1072" s="670">
        <f>IFERROR(VLOOKUP(A1072,Guía1_0!$K$5:$K$235,1,0),1)</f>
        <v>1</v>
      </c>
      <c r="N1072" s="670">
        <f>IFERROR(VLOOKUP(A1072,'Resumen Diario1_1'!$K$5:$K$233,1,0),1)</f>
        <v>1</v>
      </c>
      <c r="O1072" s="670">
        <f>IFERROR(VLOOKUP(A1072,'Comunicación de Baja1_0'!$K$5:$K$233,1,0),1)</f>
        <v>1</v>
      </c>
      <c r="P1072" s="670">
        <f>IFERROR(VLOOKUP(A1072,'Resumen de reversiones1_0'!$K$5:$K$1000,1,0),1)</f>
        <v>1</v>
      </c>
      <c r="Q1072" s="1404">
        <f>IFERROR(VLOOKUP(A1072,Factura2_0!$N$5:$N$1045,1,0),1)</f>
        <v>1</v>
      </c>
      <c r="R1072" s="670">
        <f>IFERROR(VLOOKUP($A1072,Boleta2_0!$N$5:$N$1106,1,0),1)</f>
        <v>1</v>
      </c>
      <c r="S1072" s="1404">
        <f>IFERROR(VLOOKUP($A1072,'Servicios Públicos2_0'!$N$5:$N$405,1,0),1)</f>
        <v>1</v>
      </c>
      <c r="T1072" s="670">
        <f>IFERROR(VLOOKUP($A1072,NotaCredito2_0!$N$5:$N$256,1,0),1)</f>
        <v>1</v>
      </c>
      <c r="U1072" s="670">
        <f>IFERROR(VLOOKUP($A1072,NotaDebito2_0!$N$5:$N$253,1,0),1)</f>
        <v>1</v>
      </c>
      <c r="V1072" s="670">
        <f>IFERROR(VLOOKUP($A1072,General!$C$5:$C$233,1,0),1)</f>
        <v>1</v>
      </c>
      <c r="W1072" s="670">
        <f>IFERROR(VLOOKUP($A1072,Firma!$H$5:$H$233,1,0),1)</f>
        <v>1</v>
      </c>
      <c r="X1072" s="1467" t="s">
        <v>4404</v>
      </c>
      <c r="Y1072" s="1477" t="str">
        <f t="shared" si="16"/>
        <v/>
      </c>
    </row>
    <row r="1073" spans="1:25" customFormat="1" ht="24">
      <c r="A1073" s="1422" t="s">
        <v>4406</v>
      </c>
      <c r="B1073" s="1419" t="s">
        <v>4407</v>
      </c>
      <c r="C1073" s="1425"/>
      <c r="D1073" s="1425"/>
      <c r="E1073" s="579"/>
      <c r="F1073" s="670" t="str">
        <f>IFERROR(VLOOKUP(A1073,Factura1_0!$K$5:$K$234,1,0),"1")</f>
        <v>1</v>
      </c>
      <c r="G1073" s="670">
        <f>IFERROR(VLOOKUP(A1073,Boleta1_0!$K$5:$K$234,1,0),1)</f>
        <v>1</v>
      </c>
      <c r="H1073" s="670">
        <f>IFERROR(VLOOKUP(A1073,'Servicios Públicos1_0'!$K$5:$K$233,1,0),1)</f>
        <v>1</v>
      </c>
      <c r="I1073" s="670">
        <f>IFERROR(VLOOKUP(A1073,'Nota de Débito1_0'!$K$5:$K$234,1,0),1)</f>
        <v>1</v>
      </c>
      <c r="J1073" s="670">
        <f>IFERROR(VLOOKUP(A1073,'Nota de Crédito1_0'!$K$5:$K$234,1,0),1)</f>
        <v>1</v>
      </c>
      <c r="K1073" s="670">
        <f>IFERROR(VLOOKUP(A1073,Retenciones1_0!$K$5:$K$234,1,0),1)</f>
        <v>1</v>
      </c>
      <c r="L1073" s="670">
        <f>IFERROR(VLOOKUP(A1073,Percepciones1_0!$K$5:$K$234,1,0),1)</f>
        <v>1</v>
      </c>
      <c r="M1073" s="670">
        <f>IFERROR(VLOOKUP(A1073,Guía1_0!$K$5:$K$235,1,0),1)</f>
        <v>1</v>
      </c>
      <c r="N1073" s="670">
        <f>IFERROR(VLOOKUP(A1073,'Resumen Diario1_1'!$K$5:$K$233,1,0),1)</f>
        <v>1</v>
      </c>
      <c r="O1073" s="670">
        <f>IFERROR(VLOOKUP(A1073,'Comunicación de Baja1_0'!$K$5:$K$233,1,0),1)</f>
        <v>1</v>
      </c>
      <c r="P1073" s="670">
        <f>IFERROR(VLOOKUP(A1073,'Resumen de reversiones1_0'!$K$5:$K$1000,1,0),1)</f>
        <v>1</v>
      </c>
      <c r="Q1073" s="1404">
        <f>IFERROR(VLOOKUP(A1073,Factura2_0!$N$5:$N$1045,1,0),1)</f>
        <v>1</v>
      </c>
      <c r="R1073" s="670">
        <f>IFERROR(VLOOKUP($A1073,Boleta2_0!$N$5:$N$1106,1,0),1)</f>
        <v>1</v>
      </c>
      <c r="S1073" s="1404">
        <f>IFERROR(VLOOKUP($A1073,'Servicios Públicos2_0'!$N$5:$N$405,1,0),1)</f>
        <v>1</v>
      </c>
      <c r="T1073" s="670">
        <f>IFERROR(VLOOKUP($A1073,NotaCredito2_0!$N$5:$N$256,1,0),1)</f>
        <v>1</v>
      </c>
      <c r="U1073" s="670">
        <f>IFERROR(VLOOKUP($A1073,NotaDebito2_0!$N$5:$N$253,1,0),1)</f>
        <v>1</v>
      </c>
      <c r="V1073" s="670">
        <f>IFERROR(VLOOKUP($A1073,General!$C$5:$C$233,1,0),1)</f>
        <v>1</v>
      </c>
      <c r="W1073" s="670">
        <f>IFERROR(VLOOKUP($A1073,Firma!$H$5:$H$233,1,0),1)</f>
        <v>1</v>
      </c>
      <c r="X1073" s="1467" t="s">
        <v>4406</v>
      </c>
      <c r="Y1073" s="1477" t="str">
        <f t="shared" si="16"/>
        <v/>
      </c>
    </row>
    <row r="1074" spans="1:25" customFormat="1" ht="24">
      <c r="A1074" s="1422" t="s">
        <v>4408</v>
      </c>
      <c r="B1074" s="1419" t="s">
        <v>4409</v>
      </c>
      <c r="C1074" s="1425"/>
      <c r="D1074" s="1425"/>
      <c r="E1074" s="579"/>
      <c r="F1074" s="670" t="str">
        <f>IFERROR(VLOOKUP(A1074,Factura1_0!$K$5:$K$234,1,0),"1")</f>
        <v>1</v>
      </c>
      <c r="G1074" s="670">
        <f>IFERROR(VLOOKUP(A1074,Boleta1_0!$K$5:$K$234,1,0),1)</f>
        <v>1</v>
      </c>
      <c r="H1074" s="670">
        <f>IFERROR(VLOOKUP(A1074,'Servicios Públicos1_0'!$K$5:$K$233,1,0),1)</f>
        <v>1</v>
      </c>
      <c r="I1074" s="670">
        <f>IFERROR(VLOOKUP(A1074,'Nota de Débito1_0'!$K$5:$K$234,1,0),1)</f>
        <v>1</v>
      </c>
      <c r="J1074" s="670">
        <f>IFERROR(VLOOKUP(A1074,'Nota de Crédito1_0'!$K$5:$K$234,1,0),1)</f>
        <v>1</v>
      </c>
      <c r="K1074" s="670">
        <f>IFERROR(VLOOKUP(A1074,Retenciones1_0!$K$5:$K$234,1,0),1)</f>
        <v>1</v>
      </c>
      <c r="L1074" s="670">
        <f>IFERROR(VLOOKUP(A1074,Percepciones1_0!$K$5:$K$234,1,0),1)</f>
        <v>1</v>
      </c>
      <c r="M1074" s="670">
        <f>IFERROR(VLOOKUP(A1074,Guía1_0!$K$5:$K$235,1,0),1)</f>
        <v>1</v>
      </c>
      <c r="N1074" s="670">
        <f>IFERROR(VLOOKUP(A1074,'Resumen Diario1_1'!$K$5:$K$233,1,0),1)</f>
        <v>1</v>
      </c>
      <c r="O1074" s="670">
        <f>IFERROR(VLOOKUP(A1074,'Comunicación de Baja1_0'!$K$5:$K$233,1,0),1)</f>
        <v>1</v>
      </c>
      <c r="P1074" s="670">
        <f>IFERROR(VLOOKUP(A1074,'Resumen de reversiones1_0'!$K$5:$K$1000,1,0),1)</f>
        <v>1</v>
      </c>
      <c r="Q1074" s="1404" t="str">
        <f>IFERROR(VLOOKUP(A1074,Factura2_0!$N$5:$N$1045,1,0),1)</f>
        <v>3045</v>
      </c>
      <c r="R1074" s="670" t="str">
        <f>IFERROR(VLOOKUP($A1074,Boleta2_0!$N$5:$N$1106,1,0),1)</f>
        <v>3045</v>
      </c>
      <c r="S1074" s="1404">
        <f>IFERROR(VLOOKUP($A1074,'Servicios Públicos2_0'!$N$5:$N$405,1,0),1)</f>
        <v>1</v>
      </c>
      <c r="T1074" s="670">
        <f>IFERROR(VLOOKUP($A1074,NotaCredito2_0!$N$5:$N$256,1,0),1)</f>
        <v>1</v>
      </c>
      <c r="U1074" s="670">
        <f>IFERROR(VLOOKUP($A1074,NotaDebito2_0!$N$5:$N$253,1,0),1)</f>
        <v>1</v>
      </c>
      <c r="V1074" s="670">
        <f>IFERROR(VLOOKUP($A1074,General!$C$5:$C$233,1,0),1)</f>
        <v>1</v>
      </c>
      <c r="W1074" s="670">
        <f>IFERROR(VLOOKUP($A1074,Firma!$H$5:$H$233,1,0),1)</f>
        <v>1</v>
      </c>
      <c r="X1074" s="1467" t="s">
        <v>4408</v>
      </c>
      <c r="Y1074" s="1477" t="str">
        <f t="shared" si="16"/>
        <v>3045</v>
      </c>
    </row>
    <row r="1075" spans="1:25" customFormat="1" ht="24">
      <c r="A1075" s="1422" t="s">
        <v>4410</v>
      </c>
      <c r="B1075" s="1419" t="s">
        <v>4411</v>
      </c>
      <c r="C1075" s="1425"/>
      <c r="D1075" s="1425"/>
      <c r="E1075" s="579"/>
      <c r="F1075" s="670" t="str">
        <f>IFERROR(VLOOKUP(A1075,Factura1_0!$K$5:$K$234,1,0),"1")</f>
        <v>1</v>
      </c>
      <c r="G1075" s="670">
        <f>IFERROR(VLOOKUP(A1075,Boleta1_0!$K$5:$K$234,1,0),1)</f>
        <v>1</v>
      </c>
      <c r="H1075" s="670">
        <f>IFERROR(VLOOKUP(A1075,'Servicios Públicos1_0'!$K$5:$K$233,1,0),1)</f>
        <v>1</v>
      </c>
      <c r="I1075" s="670">
        <f>IFERROR(VLOOKUP(A1075,'Nota de Débito1_0'!$K$5:$K$234,1,0),1)</f>
        <v>1</v>
      </c>
      <c r="J1075" s="670">
        <f>IFERROR(VLOOKUP(A1075,'Nota de Crédito1_0'!$K$5:$K$234,1,0),1)</f>
        <v>1</v>
      </c>
      <c r="K1075" s="670">
        <f>IFERROR(VLOOKUP(A1075,Retenciones1_0!$K$5:$K$234,1,0),1)</f>
        <v>1</v>
      </c>
      <c r="L1075" s="670">
        <f>IFERROR(VLOOKUP(A1075,Percepciones1_0!$K$5:$K$234,1,0),1)</f>
        <v>1</v>
      </c>
      <c r="M1075" s="670">
        <f>IFERROR(VLOOKUP(A1075,Guía1_0!$K$5:$K$235,1,0),1)</f>
        <v>1</v>
      </c>
      <c r="N1075" s="670">
        <f>IFERROR(VLOOKUP(A1075,'Resumen Diario1_1'!$K$5:$K$233,1,0),1)</f>
        <v>1</v>
      </c>
      <c r="O1075" s="670">
        <f>IFERROR(VLOOKUP(A1075,'Comunicación de Baja1_0'!$K$5:$K$233,1,0),1)</f>
        <v>1</v>
      </c>
      <c r="P1075" s="670">
        <f>IFERROR(VLOOKUP(A1075,'Resumen de reversiones1_0'!$K$5:$K$1000,1,0),1)</f>
        <v>1</v>
      </c>
      <c r="Q1075" s="1404" t="str">
        <f>IFERROR(VLOOKUP(A1075,Factura2_0!$N$5:$N$1045,1,0),1)</f>
        <v>3046</v>
      </c>
      <c r="R1075" s="670" t="str">
        <f>IFERROR(VLOOKUP($A1075,Boleta2_0!$N$5:$N$1106,1,0),1)</f>
        <v>3046</v>
      </c>
      <c r="S1075" s="1404">
        <f>IFERROR(VLOOKUP($A1075,'Servicios Públicos2_0'!$N$5:$N$405,1,0),1)</f>
        <v>1</v>
      </c>
      <c r="T1075" s="670">
        <f>IFERROR(VLOOKUP($A1075,NotaCredito2_0!$N$5:$N$256,1,0),1)</f>
        <v>1</v>
      </c>
      <c r="U1075" s="670">
        <f>IFERROR(VLOOKUP($A1075,NotaDebito2_0!$N$5:$N$253,1,0),1)</f>
        <v>1</v>
      </c>
      <c r="V1075" s="670">
        <f>IFERROR(VLOOKUP($A1075,General!$C$5:$C$233,1,0),1)</f>
        <v>1</v>
      </c>
      <c r="W1075" s="670">
        <f>IFERROR(VLOOKUP($A1075,Firma!$H$5:$H$233,1,0),1)</f>
        <v>1</v>
      </c>
      <c r="X1075" s="1467" t="s">
        <v>4410</v>
      </c>
      <c r="Y1075" s="1477" t="str">
        <f t="shared" si="16"/>
        <v>3046</v>
      </c>
    </row>
    <row r="1076" spans="1:25" customFormat="1" ht="24">
      <c r="A1076" s="1422" t="s">
        <v>4412</v>
      </c>
      <c r="B1076" s="1419" t="s">
        <v>4413</v>
      </c>
      <c r="C1076" s="1425"/>
      <c r="D1076" s="1425"/>
      <c r="E1076" s="579"/>
      <c r="F1076" s="670" t="str">
        <f>IFERROR(VLOOKUP(A1076,Factura1_0!$K$5:$K$234,1,0),"1")</f>
        <v>1</v>
      </c>
      <c r="G1076" s="670">
        <f>IFERROR(VLOOKUP(A1076,Boleta1_0!$K$5:$K$234,1,0),1)</f>
        <v>1</v>
      </c>
      <c r="H1076" s="670">
        <f>IFERROR(VLOOKUP(A1076,'Servicios Públicos1_0'!$K$5:$K$233,1,0),1)</f>
        <v>1</v>
      </c>
      <c r="I1076" s="670">
        <f>IFERROR(VLOOKUP(A1076,'Nota de Débito1_0'!$K$5:$K$234,1,0),1)</f>
        <v>1</v>
      </c>
      <c r="J1076" s="670">
        <f>IFERROR(VLOOKUP(A1076,'Nota de Crédito1_0'!$K$5:$K$234,1,0),1)</f>
        <v>1</v>
      </c>
      <c r="K1076" s="670">
        <f>IFERROR(VLOOKUP(A1076,Retenciones1_0!$K$5:$K$234,1,0),1)</f>
        <v>1</v>
      </c>
      <c r="L1076" s="670">
        <f>IFERROR(VLOOKUP(A1076,Percepciones1_0!$K$5:$K$234,1,0),1)</f>
        <v>1</v>
      </c>
      <c r="M1076" s="670">
        <f>IFERROR(VLOOKUP(A1076,Guía1_0!$K$5:$K$235,1,0),1)</f>
        <v>1</v>
      </c>
      <c r="N1076" s="670">
        <f>IFERROR(VLOOKUP(A1076,'Resumen Diario1_1'!$K$5:$K$233,1,0),1)</f>
        <v>1</v>
      </c>
      <c r="O1076" s="670">
        <f>IFERROR(VLOOKUP(A1076,'Comunicación de Baja1_0'!$K$5:$K$233,1,0),1)</f>
        <v>1</v>
      </c>
      <c r="P1076" s="670">
        <f>IFERROR(VLOOKUP(A1076,'Resumen de reversiones1_0'!$K$5:$K$1000,1,0),1)</f>
        <v>1</v>
      </c>
      <c r="Q1076" s="1404">
        <f>IFERROR(VLOOKUP(A1076,Factura2_0!$N$5:$N$1045,1,0),1)</f>
        <v>1</v>
      </c>
      <c r="R1076" s="670">
        <f>IFERROR(VLOOKUP($A1076,Boleta2_0!$N$5:$N$1106,1,0),1)</f>
        <v>1</v>
      </c>
      <c r="S1076" s="1404">
        <f>IFERROR(VLOOKUP($A1076,'Servicios Públicos2_0'!$N$5:$N$405,1,0),1)</f>
        <v>1</v>
      </c>
      <c r="T1076" s="670">
        <f>IFERROR(VLOOKUP($A1076,NotaCredito2_0!$N$5:$N$256,1,0),1)</f>
        <v>1</v>
      </c>
      <c r="U1076" s="670">
        <f>IFERROR(VLOOKUP($A1076,NotaDebito2_0!$N$5:$N$253,1,0),1)</f>
        <v>1</v>
      </c>
      <c r="V1076" s="670">
        <f>IFERROR(VLOOKUP($A1076,General!$C$5:$C$233,1,0),1)</f>
        <v>1</v>
      </c>
      <c r="W1076" s="670">
        <f>IFERROR(VLOOKUP($A1076,Firma!$H$5:$H$233,1,0),1)</f>
        <v>1</v>
      </c>
      <c r="X1076" s="1467" t="s">
        <v>4412</v>
      </c>
      <c r="Y1076" s="1477" t="str">
        <f t="shared" si="16"/>
        <v/>
      </c>
    </row>
    <row r="1077" spans="1:25" customFormat="1" ht="24">
      <c r="A1077" s="1422" t="s">
        <v>4414</v>
      </c>
      <c r="B1077" s="1419" t="s">
        <v>4415</v>
      </c>
      <c r="C1077" s="1425"/>
      <c r="D1077" s="1425"/>
      <c r="E1077" s="579"/>
      <c r="F1077" s="670" t="str">
        <f>IFERROR(VLOOKUP(A1077,Factura1_0!$K$5:$K$234,1,0),"1")</f>
        <v>1</v>
      </c>
      <c r="G1077" s="670">
        <f>IFERROR(VLOOKUP(A1077,Boleta1_0!$K$5:$K$234,1,0),1)</f>
        <v>1</v>
      </c>
      <c r="H1077" s="670">
        <f>IFERROR(VLOOKUP(A1077,'Servicios Públicos1_0'!$K$5:$K$233,1,0),1)</f>
        <v>1</v>
      </c>
      <c r="I1077" s="670">
        <f>IFERROR(VLOOKUP(A1077,'Nota de Débito1_0'!$K$5:$K$234,1,0),1)</f>
        <v>1</v>
      </c>
      <c r="J1077" s="670">
        <f>IFERROR(VLOOKUP(A1077,'Nota de Crédito1_0'!$K$5:$K$234,1,0),1)</f>
        <v>1</v>
      </c>
      <c r="K1077" s="670">
        <f>IFERROR(VLOOKUP(A1077,Retenciones1_0!$K$5:$K$234,1,0),1)</f>
        <v>1</v>
      </c>
      <c r="L1077" s="670">
        <f>IFERROR(VLOOKUP(A1077,Percepciones1_0!$K$5:$K$234,1,0),1)</f>
        <v>1</v>
      </c>
      <c r="M1077" s="670">
        <f>IFERROR(VLOOKUP(A1077,Guía1_0!$K$5:$K$235,1,0),1)</f>
        <v>1</v>
      </c>
      <c r="N1077" s="670">
        <f>IFERROR(VLOOKUP(A1077,'Resumen Diario1_1'!$K$5:$K$233,1,0),1)</f>
        <v>1</v>
      </c>
      <c r="O1077" s="670">
        <f>IFERROR(VLOOKUP(A1077,'Comunicación de Baja1_0'!$K$5:$K$233,1,0),1)</f>
        <v>1</v>
      </c>
      <c r="P1077" s="670">
        <f>IFERROR(VLOOKUP(A1077,'Resumen de reversiones1_0'!$K$5:$K$1000,1,0),1)</f>
        <v>1</v>
      </c>
      <c r="Q1077" s="1404" t="str">
        <f>IFERROR(VLOOKUP(A1077,Factura2_0!$N$5:$N$1045,1,0),1)</f>
        <v>3048</v>
      </c>
      <c r="R1077" s="670" t="str">
        <f>IFERROR(VLOOKUP($A1077,Boleta2_0!$N$5:$N$1106,1,0),1)</f>
        <v>3048</v>
      </c>
      <c r="S1077" s="1404">
        <f>IFERROR(VLOOKUP($A1077,'Servicios Públicos2_0'!$N$5:$N$405,1,0),1)</f>
        <v>1</v>
      </c>
      <c r="T1077" s="670">
        <f>IFERROR(VLOOKUP($A1077,NotaCredito2_0!$N$5:$N$256,1,0),1)</f>
        <v>1</v>
      </c>
      <c r="U1077" s="670">
        <f>IFERROR(VLOOKUP($A1077,NotaDebito2_0!$N$5:$N$253,1,0),1)</f>
        <v>1</v>
      </c>
      <c r="V1077" s="670">
        <f>IFERROR(VLOOKUP($A1077,General!$C$5:$C$233,1,0),1)</f>
        <v>1</v>
      </c>
      <c r="W1077" s="670">
        <f>IFERROR(VLOOKUP($A1077,Firma!$H$5:$H$233,1,0),1)</f>
        <v>1</v>
      </c>
      <c r="X1077" s="1467" t="s">
        <v>4414</v>
      </c>
      <c r="Y1077" s="1477" t="str">
        <f t="shared" si="16"/>
        <v>3048</v>
      </c>
    </row>
    <row r="1078" spans="1:25" customFormat="1" ht="24">
      <c r="A1078" s="1422" t="s">
        <v>4416</v>
      </c>
      <c r="B1078" s="1398" t="s">
        <v>6607</v>
      </c>
      <c r="C1078" s="1425"/>
      <c r="D1078" s="1425"/>
      <c r="E1078" s="579"/>
      <c r="F1078" s="670" t="str">
        <f>IFERROR(VLOOKUP(A1078,Factura1_0!$K$5:$K$234,1,0),"1")</f>
        <v>1</v>
      </c>
      <c r="G1078" s="670">
        <f>IFERROR(VLOOKUP(A1078,Boleta1_0!$K$5:$K$234,1,0),1)</f>
        <v>1</v>
      </c>
      <c r="H1078" s="670">
        <f>IFERROR(VLOOKUP(A1078,'Servicios Públicos1_0'!$K$5:$K$233,1,0),1)</f>
        <v>1</v>
      </c>
      <c r="I1078" s="670">
        <f>IFERROR(VLOOKUP(A1078,'Nota de Débito1_0'!$K$5:$K$234,1,0),1)</f>
        <v>1</v>
      </c>
      <c r="J1078" s="670">
        <f>IFERROR(VLOOKUP(A1078,'Nota de Crédito1_0'!$K$5:$K$234,1,0),1)</f>
        <v>1</v>
      </c>
      <c r="K1078" s="670">
        <f>IFERROR(VLOOKUP(A1078,Retenciones1_0!$K$5:$K$234,1,0),1)</f>
        <v>1</v>
      </c>
      <c r="L1078" s="670">
        <f>IFERROR(VLOOKUP(A1078,Percepciones1_0!$K$5:$K$234,1,0),1)</f>
        <v>1</v>
      </c>
      <c r="M1078" s="670">
        <f>IFERROR(VLOOKUP(A1078,Guía1_0!$K$5:$K$235,1,0),1)</f>
        <v>1</v>
      </c>
      <c r="N1078" s="670">
        <f>IFERROR(VLOOKUP(A1078,'Resumen Diario1_1'!$K$5:$K$233,1,0),1)</f>
        <v>1</v>
      </c>
      <c r="O1078" s="670">
        <f>IFERROR(VLOOKUP(A1078,'Comunicación de Baja1_0'!$K$5:$K$233,1,0),1)</f>
        <v>1</v>
      </c>
      <c r="P1078" s="670">
        <f>IFERROR(VLOOKUP(A1078,'Resumen de reversiones1_0'!$K$5:$K$1000,1,0),1)</f>
        <v>1</v>
      </c>
      <c r="Q1078" s="1404" t="str">
        <f>IFERROR(VLOOKUP(A1078,Factura2_0!$N$5:$N$1045,1,0),1)</f>
        <v>3049</v>
      </c>
      <c r="R1078" s="670" t="str">
        <f>IFERROR(VLOOKUP($A1078,Boleta2_0!$N$5:$N$1106,1,0),1)</f>
        <v>3049</v>
      </c>
      <c r="S1078" s="1404">
        <f>IFERROR(VLOOKUP($A1078,'Servicios Públicos2_0'!$N$5:$N$405,1,0),1)</f>
        <v>1</v>
      </c>
      <c r="T1078" s="670">
        <f>IFERROR(VLOOKUP($A1078,NotaCredito2_0!$N$5:$N$256,1,0),1)</f>
        <v>1</v>
      </c>
      <c r="U1078" s="670">
        <f>IFERROR(VLOOKUP($A1078,NotaDebito2_0!$N$5:$N$253,1,0),1)</f>
        <v>1</v>
      </c>
      <c r="V1078" s="670">
        <f>IFERROR(VLOOKUP($A1078,General!$C$5:$C$233,1,0),1)</f>
        <v>1</v>
      </c>
      <c r="W1078" s="670">
        <f>IFERROR(VLOOKUP($A1078,Firma!$H$5:$H$233,1,0),1)</f>
        <v>1</v>
      </c>
      <c r="X1078" s="1467" t="s">
        <v>4416</v>
      </c>
      <c r="Y1078" s="1477" t="str">
        <f t="shared" si="16"/>
        <v>3049</v>
      </c>
    </row>
    <row r="1079" spans="1:25" customFormat="1" ht="24">
      <c r="A1079" s="1422" t="s">
        <v>4190</v>
      </c>
      <c r="B1079" s="1419" t="s">
        <v>4417</v>
      </c>
      <c r="C1079" s="1425"/>
      <c r="D1079" s="1425"/>
      <c r="E1079" s="579"/>
      <c r="F1079" s="670" t="str">
        <f>IFERROR(VLOOKUP(A1079,Factura1_0!$K$5:$K$234,1,0),"1")</f>
        <v>1</v>
      </c>
      <c r="G1079" s="670">
        <f>IFERROR(VLOOKUP(A1079,Boleta1_0!$K$5:$K$234,1,0),1)</f>
        <v>1</v>
      </c>
      <c r="H1079" s="670">
        <f>IFERROR(VLOOKUP(A1079,'Servicios Públicos1_0'!$K$5:$K$233,1,0),1)</f>
        <v>1</v>
      </c>
      <c r="I1079" s="670">
        <f>IFERROR(VLOOKUP(A1079,'Nota de Débito1_0'!$K$5:$K$234,1,0),1)</f>
        <v>1</v>
      </c>
      <c r="J1079" s="670">
        <f>IFERROR(VLOOKUP(A1079,'Nota de Crédito1_0'!$K$5:$K$234,1,0),1)</f>
        <v>1</v>
      </c>
      <c r="K1079" s="670">
        <f>IFERROR(VLOOKUP(A1079,Retenciones1_0!$K$5:$K$234,1,0),1)</f>
        <v>1</v>
      </c>
      <c r="L1079" s="670">
        <f>IFERROR(VLOOKUP(A1079,Percepciones1_0!$K$5:$K$234,1,0),1)</f>
        <v>1</v>
      </c>
      <c r="M1079" s="670">
        <f>IFERROR(VLOOKUP(A1079,Guía1_0!$K$5:$K$235,1,0),1)</f>
        <v>1</v>
      </c>
      <c r="N1079" s="670">
        <f>IFERROR(VLOOKUP(A1079,'Resumen Diario1_1'!$K$5:$K$233,1,0),1)</f>
        <v>1</v>
      </c>
      <c r="O1079" s="670">
        <f>IFERROR(VLOOKUP(A1079,'Comunicación de Baja1_0'!$K$5:$K$233,1,0),1)</f>
        <v>1</v>
      </c>
      <c r="P1079" s="670">
        <f>IFERROR(VLOOKUP(A1079,'Resumen de reversiones1_0'!$K$5:$K$1000,1,0),1)</f>
        <v>1</v>
      </c>
      <c r="Q1079" s="1404" t="str">
        <f>IFERROR(VLOOKUP(A1079,Factura2_0!$N$5:$N$1045,1,0),1)</f>
        <v>3050</v>
      </c>
      <c r="R1079" s="670" t="str">
        <f>IFERROR(VLOOKUP($A1079,Boleta2_0!$N$5:$N$1106,1,0),1)</f>
        <v>3050</v>
      </c>
      <c r="S1079" s="1404" t="str">
        <f>IFERROR(VLOOKUP($A1079,'Servicios Públicos2_0'!$N$5:$N$405,1,0),1)</f>
        <v>3050</v>
      </c>
      <c r="T1079" s="670" t="str">
        <f>IFERROR(VLOOKUP($A1079,NotaCredito2_0!$N$5:$N$256,1,0),1)</f>
        <v>3050</v>
      </c>
      <c r="U1079" s="670" t="str">
        <f>IFERROR(VLOOKUP($A1079,NotaDebito2_0!$N$5:$N$253,1,0),1)</f>
        <v>3050</v>
      </c>
      <c r="V1079" s="670">
        <f>IFERROR(VLOOKUP($A1079,General!$C$5:$C$233,1,0),1)</f>
        <v>1</v>
      </c>
      <c r="W1079" s="670">
        <f>IFERROR(VLOOKUP($A1079,Firma!$H$5:$H$233,1,0),1)</f>
        <v>1</v>
      </c>
      <c r="X1079" s="1467" t="s">
        <v>4190</v>
      </c>
      <c r="Y1079" s="1477" t="str">
        <f t="shared" si="16"/>
        <v>3050</v>
      </c>
    </row>
    <row r="1080" spans="1:25" customFormat="1" ht="24">
      <c r="A1080" s="1422" t="s">
        <v>4192</v>
      </c>
      <c r="B1080" s="1419" t="s">
        <v>4418</v>
      </c>
      <c r="C1080" s="1425"/>
      <c r="D1080" s="1425"/>
      <c r="E1080" s="579"/>
      <c r="F1080" s="670" t="str">
        <f>IFERROR(VLOOKUP(A1080,Factura1_0!$K$5:$K$234,1,0),"1")</f>
        <v>1</v>
      </c>
      <c r="G1080" s="670">
        <f>IFERROR(VLOOKUP(A1080,Boleta1_0!$K$5:$K$234,1,0),1)</f>
        <v>1</v>
      </c>
      <c r="H1080" s="670">
        <f>IFERROR(VLOOKUP(A1080,'Servicios Públicos1_0'!$K$5:$K$233,1,0),1)</f>
        <v>1</v>
      </c>
      <c r="I1080" s="670">
        <f>IFERROR(VLOOKUP(A1080,'Nota de Débito1_0'!$K$5:$K$234,1,0),1)</f>
        <v>1</v>
      </c>
      <c r="J1080" s="670">
        <f>IFERROR(VLOOKUP(A1080,'Nota de Crédito1_0'!$K$5:$K$234,1,0),1)</f>
        <v>1</v>
      </c>
      <c r="K1080" s="670">
        <f>IFERROR(VLOOKUP(A1080,Retenciones1_0!$K$5:$K$234,1,0),1)</f>
        <v>1</v>
      </c>
      <c r="L1080" s="670">
        <f>IFERROR(VLOOKUP(A1080,Percepciones1_0!$K$5:$K$234,1,0),1)</f>
        <v>1</v>
      </c>
      <c r="M1080" s="670">
        <f>IFERROR(VLOOKUP(A1080,Guía1_0!$K$5:$K$235,1,0),1)</f>
        <v>1</v>
      </c>
      <c r="N1080" s="670">
        <f>IFERROR(VLOOKUP(A1080,'Resumen Diario1_1'!$K$5:$K$233,1,0),1)</f>
        <v>1</v>
      </c>
      <c r="O1080" s="670">
        <f>IFERROR(VLOOKUP(A1080,'Comunicación de Baja1_0'!$K$5:$K$233,1,0),1)</f>
        <v>1</v>
      </c>
      <c r="P1080" s="670">
        <f>IFERROR(VLOOKUP(A1080,'Resumen de reversiones1_0'!$K$5:$K$1000,1,0),1)</f>
        <v>1</v>
      </c>
      <c r="Q1080" s="1404" t="str">
        <f>IFERROR(VLOOKUP(A1080,Factura2_0!$N$5:$N$1045,1,0),1)</f>
        <v>3051</v>
      </c>
      <c r="R1080" s="670" t="str">
        <f>IFERROR(VLOOKUP($A1080,Boleta2_0!$N$5:$N$1106,1,0),1)</f>
        <v>3051</v>
      </c>
      <c r="S1080" s="1404" t="str">
        <f>IFERROR(VLOOKUP($A1080,'Servicios Públicos2_0'!$N$5:$N$405,1,0),1)</f>
        <v>3051</v>
      </c>
      <c r="T1080" s="670" t="str">
        <f>IFERROR(VLOOKUP($A1080,NotaCredito2_0!$N$5:$N$256,1,0),1)</f>
        <v>3051</v>
      </c>
      <c r="U1080" s="670" t="str">
        <f>IFERROR(VLOOKUP($A1080,NotaDebito2_0!$N$5:$N$253,1,0),1)</f>
        <v>3051</v>
      </c>
      <c r="V1080" s="670">
        <f>IFERROR(VLOOKUP($A1080,General!$C$5:$C$233,1,0),1)</f>
        <v>1</v>
      </c>
      <c r="W1080" s="670">
        <f>IFERROR(VLOOKUP($A1080,Firma!$H$5:$H$233,1,0),1)</f>
        <v>1</v>
      </c>
      <c r="X1080" s="1467" t="s">
        <v>4192</v>
      </c>
      <c r="Y1080" s="1477" t="str">
        <f t="shared" si="16"/>
        <v>3051</v>
      </c>
    </row>
    <row r="1081" spans="1:25" customFormat="1" ht="24">
      <c r="A1081" s="1422" t="s">
        <v>4194</v>
      </c>
      <c r="B1081" s="1419" t="s">
        <v>4419</v>
      </c>
      <c r="C1081" s="1425"/>
      <c r="D1081" s="1425"/>
      <c r="E1081" s="579"/>
      <c r="F1081" s="670" t="str">
        <f>IFERROR(VLOOKUP(A1081,Factura1_0!$K$5:$K$234,1,0),"1")</f>
        <v>1</v>
      </c>
      <c r="G1081" s="670">
        <f>IFERROR(VLOOKUP(A1081,Boleta1_0!$K$5:$K$234,1,0),1)</f>
        <v>1</v>
      </c>
      <c r="H1081" s="670">
        <f>IFERROR(VLOOKUP(A1081,'Servicios Públicos1_0'!$K$5:$K$233,1,0),1)</f>
        <v>1</v>
      </c>
      <c r="I1081" s="670">
        <f>IFERROR(VLOOKUP(A1081,'Nota de Débito1_0'!$K$5:$K$234,1,0),1)</f>
        <v>1</v>
      </c>
      <c r="J1081" s="670">
        <f>IFERROR(VLOOKUP(A1081,'Nota de Crédito1_0'!$K$5:$K$234,1,0),1)</f>
        <v>1</v>
      </c>
      <c r="K1081" s="670">
        <f>IFERROR(VLOOKUP(A1081,Retenciones1_0!$K$5:$K$234,1,0),1)</f>
        <v>1</v>
      </c>
      <c r="L1081" s="670">
        <f>IFERROR(VLOOKUP(A1081,Percepciones1_0!$K$5:$K$234,1,0),1)</f>
        <v>1</v>
      </c>
      <c r="M1081" s="670">
        <f>IFERROR(VLOOKUP(A1081,Guía1_0!$K$5:$K$235,1,0),1)</f>
        <v>1</v>
      </c>
      <c r="N1081" s="670">
        <f>IFERROR(VLOOKUP(A1081,'Resumen Diario1_1'!$K$5:$K$233,1,0),1)</f>
        <v>1</v>
      </c>
      <c r="O1081" s="670">
        <f>IFERROR(VLOOKUP(A1081,'Comunicación de Baja1_0'!$K$5:$K$233,1,0),1)</f>
        <v>1</v>
      </c>
      <c r="P1081" s="670">
        <f>IFERROR(VLOOKUP(A1081,'Resumen de reversiones1_0'!$K$5:$K$1000,1,0),1)</f>
        <v>1</v>
      </c>
      <c r="Q1081" s="1404" t="str">
        <f>IFERROR(VLOOKUP(A1081,Factura2_0!$N$5:$N$1045,1,0),1)</f>
        <v>3052</v>
      </c>
      <c r="R1081" s="670" t="str">
        <f>IFERROR(VLOOKUP($A1081,Boleta2_0!$N$5:$N$1106,1,0),1)</f>
        <v>3052</v>
      </c>
      <c r="S1081" s="1404" t="str">
        <f>IFERROR(VLOOKUP($A1081,'Servicios Públicos2_0'!$N$5:$N$405,1,0),1)</f>
        <v>3052</v>
      </c>
      <c r="T1081" s="670">
        <f>IFERROR(VLOOKUP($A1081,NotaCredito2_0!$N$5:$N$256,1,0),1)</f>
        <v>1</v>
      </c>
      <c r="U1081" s="670">
        <f>IFERROR(VLOOKUP($A1081,NotaDebito2_0!$N$5:$N$253,1,0),1)</f>
        <v>1</v>
      </c>
      <c r="V1081" s="670">
        <f>IFERROR(VLOOKUP($A1081,General!$C$5:$C$233,1,0),1)</f>
        <v>1</v>
      </c>
      <c r="W1081" s="670">
        <f>IFERROR(VLOOKUP($A1081,Firma!$H$5:$H$233,1,0),1)</f>
        <v>1</v>
      </c>
      <c r="X1081" s="1467" t="s">
        <v>4194</v>
      </c>
      <c r="Y1081" s="1477" t="str">
        <f t="shared" si="16"/>
        <v>3052</v>
      </c>
    </row>
    <row r="1082" spans="1:25" customFormat="1" ht="24">
      <c r="A1082" s="1422" t="s">
        <v>4196</v>
      </c>
      <c r="B1082" s="1419" t="s">
        <v>4420</v>
      </c>
      <c r="C1082" s="1425"/>
      <c r="D1082" s="1425"/>
      <c r="E1082" s="579"/>
      <c r="F1082" s="670" t="str">
        <f>IFERROR(VLOOKUP(A1082,Factura1_0!$K$5:$K$234,1,0),"1")</f>
        <v>1</v>
      </c>
      <c r="G1082" s="670">
        <f>IFERROR(VLOOKUP(A1082,Boleta1_0!$K$5:$K$234,1,0),1)</f>
        <v>1</v>
      </c>
      <c r="H1082" s="670">
        <f>IFERROR(VLOOKUP(A1082,'Servicios Públicos1_0'!$K$5:$K$233,1,0),1)</f>
        <v>1</v>
      </c>
      <c r="I1082" s="670">
        <f>IFERROR(VLOOKUP(A1082,'Nota de Débito1_0'!$K$5:$K$234,1,0),1)</f>
        <v>1</v>
      </c>
      <c r="J1082" s="670">
        <f>IFERROR(VLOOKUP(A1082,'Nota de Crédito1_0'!$K$5:$K$234,1,0),1)</f>
        <v>1</v>
      </c>
      <c r="K1082" s="670">
        <f>IFERROR(VLOOKUP(A1082,Retenciones1_0!$K$5:$K$234,1,0),1)</f>
        <v>1</v>
      </c>
      <c r="L1082" s="670">
        <f>IFERROR(VLOOKUP(A1082,Percepciones1_0!$K$5:$K$234,1,0),1)</f>
        <v>1</v>
      </c>
      <c r="M1082" s="670">
        <f>IFERROR(VLOOKUP(A1082,Guía1_0!$K$5:$K$235,1,0),1)</f>
        <v>1</v>
      </c>
      <c r="N1082" s="670">
        <f>IFERROR(VLOOKUP(A1082,'Resumen Diario1_1'!$K$5:$K$233,1,0),1)</f>
        <v>1</v>
      </c>
      <c r="O1082" s="670">
        <f>IFERROR(VLOOKUP(A1082,'Comunicación de Baja1_0'!$K$5:$K$233,1,0),1)</f>
        <v>1</v>
      </c>
      <c r="P1082" s="670">
        <f>IFERROR(VLOOKUP(A1082,'Resumen de reversiones1_0'!$K$5:$K$1000,1,0),1)</f>
        <v>1</v>
      </c>
      <c r="Q1082" s="1404" t="str">
        <f>IFERROR(VLOOKUP(A1082,Factura2_0!$N$5:$N$1045,1,0),1)</f>
        <v>3053</v>
      </c>
      <c r="R1082" s="670" t="str">
        <f>IFERROR(VLOOKUP($A1082,Boleta2_0!$N$5:$N$1106,1,0),1)</f>
        <v>3053</v>
      </c>
      <c r="S1082" s="1404" t="str">
        <f>IFERROR(VLOOKUP($A1082,'Servicios Públicos2_0'!$N$5:$N$405,1,0),1)</f>
        <v>3053</v>
      </c>
      <c r="T1082" s="670">
        <f>IFERROR(VLOOKUP($A1082,NotaCredito2_0!$N$5:$N$256,1,0),1)</f>
        <v>1</v>
      </c>
      <c r="U1082" s="670">
        <f>IFERROR(VLOOKUP($A1082,NotaDebito2_0!$N$5:$N$253,1,0),1)</f>
        <v>1</v>
      </c>
      <c r="V1082" s="670">
        <f>IFERROR(VLOOKUP($A1082,General!$C$5:$C$233,1,0),1)</f>
        <v>1</v>
      </c>
      <c r="W1082" s="670">
        <f>IFERROR(VLOOKUP($A1082,Firma!$H$5:$H$233,1,0),1)</f>
        <v>1</v>
      </c>
      <c r="X1082" s="1467" t="s">
        <v>4196</v>
      </c>
      <c r="Y1082" s="1477" t="str">
        <f t="shared" si="16"/>
        <v>3053</v>
      </c>
    </row>
    <row r="1083" spans="1:25" customFormat="1" ht="24">
      <c r="A1083" s="1422" t="s">
        <v>4198</v>
      </c>
      <c r="B1083" s="1419" t="s">
        <v>4421</v>
      </c>
      <c r="C1083" s="1425"/>
      <c r="D1083" s="1425"/>
      <c r="E1083" s="579"/>
      <c r="F1083" s="670" t="str">
        <f>IFERROR(VLOOKUP(A1083,Factura1_0!$K$5:$K$234,1,0),"1")</f>
        <v>1</v>
      </c>
      <c r="G1083" s="670">
        <f>IFERROR(VLOOKUP(A1083,Boleta1_0!$K$5:$K$234,1,0),1)</f>
        <v>1</v>
      </c>
      <c r="H1083" s="670">
        <f>IFERROR(VLOOKUP(A1083,'Servicios Públicos1_0'!$K$5:$K$233,1,0),1)</f>
        <v>1</v>
      </c>
      <c r="I1083" s="670">
        <f>IFERROR(VLOOKUP(A1083,'Nota de Débito1_0'!$K$5:$K$234,1,0),1)</f>
        <v>1</v>
      </c>
      <c r="J1083" s="670">
        <f>IFERROR(VLOOKUP(A1083,'Nota de Crédito1_0'!$K$5:$K$234,1,0),1)</f>
        <v>1</v>
      </c>
      <c r="K1083" s="670">
        <f>IFERROR(VLOOKUP(A1083,Retenciones1_0!$K$5:$K$234,1,0),1)</f>
        <v>1</v>
      </c>
      <c r="L1083" s="670">
        <f>IFERROR(VLOOKUP(A1083,Percepciones1_0!$K$5:$K$234,1,0),1)</f>
        <v>1</v>
      </c>
      <c r="M1083" s="670">
        <f>IFERROR(VLOOKUP(A1083,Guía1_0!$K$5:$K$235,1,0),1)</f>
        <v>1</v>
      </c>
      <c r="N1083" s="670">
        <f>IFERROR(VLOOKUP(A1083,'Resumen Diario1_1'!$K$5:$K$233,1,0),1)</f>
        <v>1</v>
      </c>
      <c r="O1083" s="670">
        <f>IFERROR(VLOOKUP(A1083,'Comunicación de Baja1_0'!$K$5:$K$233,1,0),1)</f>
        <v>1</v>
      </c>
      <c r="P1083" s="670">
        <f>IFERROR(VLOOKUP(A1083,'Resumen de reversiones1_0'!$K$5:$K$1000,1,0),1)</f>
        <v>1</v>
      </c>
      <c r="Q1083" s="1404">
        <f>IFERROR(VLOOKUP(A1083,Factura2_0!$N$5:$N$1045,1,0),1)</f>
        <v>1</v>
      </c>
      <c r="R1083" s="670">
        <f>IFERROR(VLOOKUP($A1083,Boleta2_0!$N$5:$N$1106,1,0),1)</f>
        <v>1</v>
      </c>
      <c r="S1083" s="1404">
        <f>IFERROR(VLOOKUP($A1083,'Servicios Públicos2_0'!$N$5:$N$405,1,0),1)</f>
        <v>1</v>
      </c>
      <c r="T1083" s="670">
        <f>IFERROR(VLOOKUP($A1083,NotaCredito2_0!$N$5:$N$256,1,0),1)</f>
        <v>1</v>
      </c>
      <c r="U1083" s="670">
        <f>IFERROR(VLOOKUP($A1083,NotaDebito2_0!$N$5:$N$253,1,0),1)</f>
        <v>1</v>
      </c>
      <c r="V1083" s="670">
        <f>IFERROR(VLOOKUP($A1083,General!$C$5:$C$233,1,0),1)</f>
        <v>1</v>
      </c>
      <c r="W1083" s="670">
        <f>IFERROR(VLOOKUP($A1083,Firma!$H$5:$H$233,1,0),1)</f>
        <v>1</v>
      </c>
      <c r="X1083" s="1467" t="s">
        <v>4198</v>
      </c>
      <c r="Y1083" s="1477" t="str">
        <f t="shared" si="16"/>
        <v/>
      </c>
    </row>
    <row r="1084" spans="1:25" customFormat="1" ht="24">
      <c r="A1084" s="1422" t="s">
        <v>4200</v>
      </c>
      <c r="B1084" s="1419" t="s">
        <v>4422</v>
      </c>
      <c r="C1084" s="1425"/>
      <c r="D1084" s="1425"/>
      <c r="E1084" s="579"/>
      <c r="F1084" s="670" t="str">
        <f>IFERROR(VLOOKUP(A1084,Factura1_0!$K$5:$K$234,1,0),"1")</f>
        <v>1</v>
      </c>
      <c r="G1084" s="670">
        <f>IFERROR(VLOOKUP(A1084,Boleta1_0!$K$5:$K$234,1,0),1)</f>
        <v>1</v>
      </c>
      <c r="H1084" s="670">
        <f>IFERROR(VLOOKUP(A1084,'Servicios Públicos1_0'!$K$5:$K$233,1,0),1)</f>
        <v>1</v>
      </c>
      <c r="I1084" s="670">
        <f>IFERROR(VLOOKUP(A1084,'Nota de Débito1_0'!$K$5:$K$234,1,0),1)</f>
        <v>1</v>
      </c>
      <c r="J1084" s="670">
        <f>IFERROR(VLOOKUP(A1084,'Nota de Crédito1_0'!$K$5:$K$234,1,0),1)</f>
        <v>1</v>
      </c>
      <c r="K1084" s="670">
        <f>IFERROR(VLOOKUP(A1084,Retenciones1_0!$K$5:$K$234,1,0),1)</f>
        <v>1</v>
      </c>
      <c r="L1084" s="670">
        <f>IFERROR(VLOOKUP(A1084,Percepciones1_0!$K$5:$K$234,1,0),1)</f>
        <v>1</v>
      </c>
      <c r="M1084" s="670">
        <f>IFERROR(VLOOKUP(A1084,Guía1_0!$K$5:$K$235,1,0),1)</f>
        <v>1</v>
      </c>
      <c r="N1084" s="670">
        <f>IFERROR(VLOOKUP(A1084,'Resumen Diario1_1'!$K$5:$K$233,1,0),1)</f>
        <v>1</v>
      </c>
      <c r="O1084" s="670">
        <f>IFERROR(VLOOKUP(A1084,'Comunicación de Baja1_0'!$K$5:$K$233,1,0),1)</f>
        <v>1</v>
      </c>
      <c r="P1084" s="670">
        <f>IFERROR(VLOOKUP(A1084,'Resumen de reversiones1_0'!$K$5:$K$1000,1,0),1)</f>
        <v>1</v>
      </c>
      <c r="Q1084" s="1404">
        <f>IFERROR(VLOOKUP(A1084,Factura2_0!$N$5:$N$1045,1,0),1)</f>
        <v>1</v>
      </c>
      <c r="R1084" s="670">
        <f>IFERROR(VLOOKUP($A1084,Boleta2_0!$N$5:$N$1106,1,0),1)</f>
        <v>1</v>
      </c>
      <c r="S1084" s="1404">
        <f>IFERROR(VLOOKUP($A1084,'Servicios Públicos2_0'!$N$5:$N$405,1,0),1)</f>
        <v>1</v>
      </c>
      <c r="T1084" s="670">
        <f>IFERROR(VLOOKUP($A1084,NotaCredito2_0!$N$5:$N$256,1,0),1)</f>
        <v>1</v>
      </c>
      <c r="U1084" s="670">
        <f>IFERROR(VLOOKUP($A1084,NotaDebito2_0!$N$5:$N$253,1,0),1)</f>
        <v>1</v>
      </c>
      <c r="V1084" s="670">
        <f>IFERROR(VLOOKUP($A1084,General!$C$5:$C$233,1,0),1)</f>
        <v>1</v>
      </c>
      <c r="W1084" s="670">
        <f>IFERROR(VLOOKUP($A1084,Firma!$H$5:$H$233,1,0),1)</f>
        <v>1</v>
      </c>
      <c r="X1084" s="1467" t="s">
        <v>4200</v>
      </c>
      <c r="Y1084" s="1477" t="str">
        <f t="shared" si="16"/>
        <v/>
      </c>
    </row>
    <row r="1085" spans="1:25" customFormat="1" ht="24">
      <c r="A1085" s="1422" t="s">
        <v>4202</v>
      </c>
      <c r="B1085" s="1419" t="s">
        <v>4423</v>
      </c>
      <c r="C1085" s="1425"/>
      <c r="D1085" s="1425"/>
      <c r="E1085" s="579"/>
      <c r="F1085" s="670" t="str">
        <f>IFERROR(VLOOKUP(A1085,Factura1_0!$K$5:$K$234,1,0),"1")</f>
        <v>1</v>
      </c>
      <c r="G1085" s="670">
        <f>IFERROR(VLOOKUP(A1085,Boleta1_0!$K$5:$K$234,1,0),1)</f>
        <v>1</v>
      </c>
      <c r="H1085" s="670">
        <f>IFERROR(VLOOKUP(A1085,'Servicios Públicos1_0'!$K$5:$K$233,1,0),1)</f>
        <v>1</v>
      </c>
      <c r="I1085" s="670">
        <f>IFERROR(VLOOKUP(A1085,'Nota de Débito1_0'!$K$5:$K$234,1,0),1)</f>
        <v>1</v>
      </c>
      <c r="J1085" s="670">
        <f>IFERROR(VLOOKUP(A1085,'Nota de Crédito1_0'!$K$5:$K$234,1,0),1)</f>
        <v>1</v>
      </c>
      <c r="K1085" s="670">
        <f>IFERROR(VLOOKUP(A1085,Retenciones1_0!$K$5:$K$234,1,0),1)</f>
        <v>1</v>
      </c>
      <c r="L1085" s="670">
        <f>IFERROR(VLOOKUP(A1085,Percepciones1_0!$K$5:$K$234,1,0),1)</f>
        <v>1</v>
      </c>
      <c r="M1085" s="670">
        <f>IFERROR(VLOOKUP(A1085,Guía1_0!$K$5:$K$235,1,0),1)</f>
        <v>1</v>
      </c>
      <c r="N1085" s="670">
        <f>IFERROR(VLOOKUP(A1085,'Resumen Diario1_1'!$K$5:$K$233,1,0),1)</f>
        <v>1</v>
      </c>
      <c r="O1085" s="670">
        <f>IFERROR(VLOOKUP(A1085,'Comunicación de Baja1_0'!$K$5:$K$233,1,0),1)</f>
        <v>1</v>
      </c>
      <c r="P1085" s="670">
        <f>IFERROR(VLOOKUP(A1085,'Resumen de reversiones1_0'!$K$5:$K$1000,1,0),1)</f>
        <v>1</v>
      </c>
      <c r="Q1085" s="1404">
        <f>IFERROR(VLOOKUP(A1085,Factura2_0!$N$5:$N$1045,1,0),1)</f>
        <v>1</v>
      </c>
      <c r="R1085" s="670">
        <f>IFERROR(VLOOKUP($A1085,Boleta2_0!$N$5:$N$1106,1,0),1)</f>
        <v>1</v>
      </c>
      <c r="S1085" s="1404">
        <f>IFERROR(VLOOKUP($A1085,'Servicios Públicos2_0'!$N$5:$N$405,1,0),1)</f>
        <v>1</v>
      </c>
      <c r="T1085" s="670">
        <f>IFERROR(VLOOKUP($A1085,NotaCredito2_0!$N$5:$N$256,1,0),1)</f>
        <v>1</v>
      </c>
      <c r="U1085" s="670">
        <f>IFERROR(VLOOKUP($A1085,NotaDebito2_0!$N$5:$N$253,1,0),1)</f>
        <v>1</v>
      </c>
      <c r="V1085" s="670">
        <f>IFERROR(VLOOKUP($A1085,General!$C$5:$C$233,1,0),1)</f>
        <v>1</v>
      </c>
      <c r="W1085" s="670">
        <f>IFERROR(VLOOKUP($A1085,Firma!$H$5:$H$233,1,0),1)</f>
        <v>1</v>
      </c>
      <c r="X1085" s="1467" t="s">
        <v>4202</v>
      </c>
      <c r="Y1085" s="1477" t="str">
        <f t="shared" si="16"/>
        <v/>
      </c>
    </row>
    <row r="1086" spans="1:25" customFormat="1" ht="24">
      <c r="A1086" s="1422" t="s">
        <v>4204</v>
      </c>
      <c r="B1086" s="1419" t="s">
        <v>4424</v>
      </c>
      <c r="C1086" s="1425"/>
      <c r="D1086" s="1425"/>
      <c r="E1086" s="579"/>
      <c r="F1086" s="670" t="str">
        <f>IFERROR(VLOOKUP(A1086,Factura1_0!$K$5:$K$234,1,0),"1")</f>
        <v>1</v>
      </c>
      <c r="G1086" s="670">
        <f>IFERROR(VLOOKUP(A1086,Boleta1_0!$K$5:$K$234,1,0),1)</f>
        <v>1</v>
      </c>
      <c r="H1086" s="670">
        <f>IFERROR(VLOOKUP(A1086,'Servicios Públicos1_0'!$K$5:$K$233,1,0),1)</f>
        <v>1</v>
      </c>
      <c r="I1086" s="670">
        <f>IFERROR(VLOOKUP(A1086,'Nota de Débito1_0'!$K$5:$K$234,1,0),1)</f>
        <v>1</v>
      </c>
      <c r="J1086" s="670">
        <f>IFERROR(VLOOKUP(A1086,'Nota de Crédito1_0'!$K$5:$K$234,1,0),1)</f>
        <v>1</v>
      </c>
      <c r="K1086" s="670">
        <f>IFERROR(VLOOKUP(A1086,Retenciones1_0!$K$5:$K$234,1,0),1)</f>
        <v>1</v>
      </c>
      <c r="L1086" s="670">
        <f>IFERROR(VLOOKUP(A1086,Percepciones1_0!$K$5:$K$234,1,0),1)</f>
        <v>1</v>
      </c>
      <c r="M1086" s="670">
        <f>IFERROR(VLOOKUP(A1086,Guía1_0!$K$5:$K$235,1,0),1)</f>
        <v>1</v>
      </c>
      <c r="N1086" s="670">
        <f>IFERROR(VLOOKUP(A1086,'Resumen Diario1_1'!$K$5:$K$233,1,0),1)</f>
        <v>1</v>
      </c>
      <c r="O1086" s="670">
        <f>IFERROR(VLOOKUP(A1086,'Comunicación de Baja1_0'!$K$5:$K$233,1,0),1)</f>
        <v>1</v>
      </c>
      <c r="P1086" s="670">
        <f>IFERROR(VLOOKUP(A1086,'Resumen de reversiones1_0'!$K$5:$K$1000,1,0),1)</f>
        <v>1</v>
      </c>
      <c r="Q1086" s="1404" t="str">
        <f>IFERROR(VLOOKUP(A1086,Factura2_0!$N$5:$N$1045,1,0),1)</f>
        <v>3057</v>
      </c>
      <c r="R1086" s="670" t="str">
        <f>IFERROR(VLOOKUP($A1086,Boleta2_0!$N$5:$N$1106,1,0),1)</f>
        <v>3057</v>
      </c>
      <c r="S1086" s="1404" t="str">
        <f>IFERROR(VLOOKUP($A1086,'Servicios Públicos2_0'!$N$5:$N$405,1,0),1)</f>
        <v>3057</v>
      </c>
      <c r="T1086" s="670">
        <f>IFERROR(VLOOKUP($A1086,NotaCredito2_0!$N$5:$N$256,1,0),1)</f>
        <v>1</v>
      </c>
      <c r="U1086" s="670" t="str">
        <f>IFERROR(VLOOKUP($A1086,NotaDebito2_0!$N$5:$N$253,1,0),1)</f>
        <v>3057</v>
      </c>
      <c r="V1086" s="670">
        <f>IFERROR(VLOOKUP($A1086,General!$C$5:$C$233,1,0),1)</f>
        <v>1</v>
      </c>
      <c r="W1086" s="670">
        <f>IFERROR(VLOOKUP($A1086,Firma!$H$5:$H$233,1,0),1)</f>
        <v>1</v>
      </c>
      <c r="X1086" s="1467" t="s">
        <v>4204</v>
      </c>
      <c r="Y1086" s="1477" t="str">
        <f t="shared" si="16"/>
        <v>3057</v>
      </c>
    </row>
    <row r="1087" spans="1:25" customFormat="1" ht="24">
      <c r="A1087" s="1422" t="s">
        <v>4206</v>
      </c>
      <c r="B1087" s="1419" t="s">
        <v>4425</v>
      </c>
      <c r="C1087" s="1425"/>
      <c r="D1087" s="1425"/>
      <c r="E1087" s="579"/>
      <c r="F1087" s="670" t="str">
        <f>IFERROR(VLOOKUP(A1087,Factura1_0!$K$5:$K$234,1,0),"1")</f>
        <v>1</v>
      </c>
      <c r="G1087" s="670">
        <f>IFERROR(VLOOKUP(A1087,Boleta1_0!$K$5:$K$234,1,0),1)</f>
        <v>1</v>
      </c>
      <c r="H1087" s="670">
        <f>IFERROR(VLOOKUP(A1087,'Servicios Públicos1_0'!$K$5:$K$233,1,0),1)</f>
        <v>1</v>
      </c>
      <c r="I1087" s="670">
        <f>IFERROR(VLOOKUP(A1087,'Nota de Débito1_0'!$K$5:$K$234,1,0),1)</f>
        <v>1</v>
      </c>
      <c r="J1087" s="670">
        <f>IFERROR(VLOOKUP(A1087,'Nota de Crédito1_0'!$K$5:$K$234,1,0),1)</f>
        <v>1</v>
      </c>
      <c r="K1087" s="670">
        <f>IFERROR(VLOOKUP(A1087,Retenciones1_0!$K$5:$K$234,1,0),1)</f>
        <v>1</v>
      </c>
      <c r="L1087" s="670">
        <f>IFERROR(VLOOKUP(A1087,Percepciones1_0!$K$5:$K$234,1,0),1)</f>
        <v>1</v>
      </c>
      <c r="M1087" s="670">
        <f>IFERROR(VLOOKUP(A1087,Guía1_0!$K$5:$K$235,1,0),1)</f>
        <v>1</v>
      </c>
      <c r="N1087" s="670">
        <f>IFERROR(VLOOKUP(A1087,'Resumen Diario1_1'!$K$5:$K$233,1,0),1)</f>
        <v>1</v>
      </c>
      <c r="O1087" s="670">
        <f>IFERROR(VLOOKUP(A1087,'Comunicación de Baja1_0'!$K$5:$K$233,1,0),1)</f>
        <v>1</v>
      </c>
      <c r="P1087" s="670">
        <f>IFERROR(VLOOKUP(A1087,'Resumen de reversiones1_0'!$K$5:$K$1000,1,0),1)</f>
        <v>1</v>
      </c>
      <c r="Q1087" s="1404">
        <f>IFERROR(VLOOKUP(A1087,Factura2_0!$N$5:$N$1045,1,0),1)</f>
        <v>1</v>
      </c>
      <c r="R1087" s="670">
        <f>IFERROR(VLOOKUP($A1087,Boleta2_0!$N$5:$N$1106,1,0),1)</f>
        <v>1</v>
      </c>
      <c r="S1087" s="1404">
        <f>IFERROR(VLOOKUP($A1087,'Servicios Públicos2_0'!$N$5:$N$405,1,0),1)</f>
        <v>1</v>
      </c>
      <c r="T1087" s="670">
        <f>IFERROR(VLOOKUP($A1087,NotaCredito2_0!$N$5:$N$256,1,0),1)</f>
        <v>1</v>
      </c>
      <c r="U1087" s="670">
        <f>IFERROR(VLOOKUP($A1087,NotaDebito2_0!$N$5:$N$253,1,0),1)</f>
        <v>1</v>
      </c>
      <c r="V1087" s="670">
        <f>IFERROR(VLOOKUP($A1087,General!$C$5:$C$233,1,0),1)</f>
        <v>1</v>
      </c>
      <c r="W1087" s="670">
        <f>IFERROR(VLOOKUP($A1087,Firma!$H$5:$H$233,1,0),1)</f>
        <v>1</v>
      </c>
      <c r="X1087" s="1467" t="s">
        <v>4206</v>
      </c>
      <c r="Y1087" s="1477" t="str">
        <f t="shared" si="16"/>
        <v/>
      </c>
    </row>
    <row r="1088" spans="1:25" customFormat="1" ht="24">
      <c r="A1088" s="1422" t="s">
        <v>4208</v>
      </c>
      <c r="B1088" s="1419" t="s">
        <v>4426</v>
      </c>
      <c r="C1088" s="1425"/>
      <c r="D1088" s="1425"/>
      <c r="E1088" s="579"/>
      <c r="F1088" s="670" t="str">
        <f>IFERROR(VLOOKUP(A1088,Factura1_0!$K$5:$K$234,1,0),"1")</f>
        <v>1</v>
      </c>
      <c r="G1088" s="670">
        <f>IFERROR(VLOOKUP(A1088,Boleta1_0!$K$5:$K$234,1,0),1)</f>
        <v>1</v>
      </c>
      <c r="H1088" s="670">
        <f>IFERROR(VLOOKUP(A1088,'Servicios Públicos1_0'!$K$5:$K$233,1,0),1)</f>
        <v>1</v>
      </c>
      <c r="I1088" s="670">
        <f>IFERROR(VLOOKUP(A1088,'Nota de Débito1_0'!$K$5:$K$234,1,0),1)</f>
        <v>1</v>
      </c>
      <c r="J1088" s="670">
        <f>IFERROR(VLOOKUP(A1088,'Nota de Crédito1_0'!$K$5:$K$234,1,0),1)</f>
        <v>1</v>
      </c>
      <c r="K1088" s="670">
        <f>IFERROR(VLOOKUP(A1088,Retenciones1_0!$K$5:$K$234,1,0),1)</f>
        <v>1</v>
      </c>
      <c r="L1088" s="670">
        <f>IFERROR(VLOOKUP(A1088,Percepciones1_0!$K$5:$K$234,1,0),1)</f>
        <v>1</v>
      </c>
      <c r="M1088" s="670">
        <f>IFERROR(VLOOKUP(A1088,Guía1_0!$K$5:$K$235,1,0),1)</f>
        <v>1</v>
      </c>
      <c r="N1088" s="670">
        <f>IFERROR(VLOOKUP(A1088,'Resumen Diario1_1'!$K$5:$K$233,1,0),1)</f>
        <v>1</v>
      </c>
      <c r="O1088" s="670">
        <f>IFERROR(VLOOKUP(A1088,'Comunicación de Baja1_0'!$K$5:$K$233,1,0),1)</f>
        <v>1</v>
      </c>
      <c r="P1088" s="670">
        <f>IFERROR(VLOOKUP(A1088,'Resumen de reversiones1_0'!$K$5:$K$1000,1,0),1)</f>
        <v>1</v>
      </c>
      <c r="Q1088" s="1404" t="str">
        <f>IFERROR(VLOOKUP(A1088,Factura2_0!$N$5:$N$1045,1,0),1)</f>
        <v>3059</v>
      </c>
      <c r="R1088" s="670" t="str">
        <f>IFERROR(VLOOKUP($A1088,Boleta2_0!$N$5:$N$1106,1,0),1)</f>
        <v>3059</v>
      </c>
      <c r="S1088" s="1404" t="str">
        <f>IFERROR(VLOOKUP($A1088,'Servicios Públicos2_0'!$N$5:$N$405,1,0),1)</f>
        <v>3059</v>
      </c>
      <c r="T1088" s="670" t="str">
        <f>IFERROR(VLOOKUP($A1088,NotaCredito2_0!$N$5:$N$256,1,0),1)</f>
        <v>3059</v>
      </c>
      <c r="U1088" s="670">
        <f>IFERROR(VLOOKUP($A1088,NotaDebito2_0!$N$5:$N$253,1,0),1)</f>
        <v>1</v>
      </c>
      <c r="V1088" s="670">
        <f>IFERROR(VLOOKUP($A1088,General!$C$5:$C$233,1,0),1)</f>
        <v>1</v>
      </c>
      <c r="W1088" s="670">
        <f>IFERROR(VLOOKUP($A1088,Firma!$H$5:$H$233,1,0),1)</f>
        <v>1</v>
      </c>
      <c r="X1088" s="1467" t="s">
        <v>4208</v>
      </c>
      <c r="Y1088" s="1477" t="str">
        <f t="shared" si="16"/>
        <v>3059</v>
      </c>
    </row>
    <row r="1089" spans="1:25" customFormat="1" ht="24">
      <c r="A1089" s="1422" t="s">
        <v>4210</v>
      </c>
      <c r="B1089" s="1419" t="s">
        <v>4427</v>
      </c>
      <c r="C1089" s="1425"/>
      <c r="D1089" s="1425"/>
      <c r="E1089" s="579"/>
      <c r="F1089" s="670" t="str">
        <f>IFERROR(VLOOKUP(A1089,Factura1_0!$K$5:$K$234,1,0),"1")</f>
        <v>1</v>
      </c>
      <c r="G1089" s="670">
        <f>IFERROR(VLOOKUP(A1089,Boleta1_0!$K$5:$K$234,1,0),1)</f>
        <v>1</v>
      </c>
      <c r="H1089" s="670">
        <f>IFERROR(VLOOKUP(A1089,'Servicios Públicos1_0'!$K$5:$K$233,1,0),1)</f>
        <v>1</v>
      </c>
      <c r="I1089" s="670">
        <f>IFERROR(VLOOKUP(A1089,'Nota de Débito1_0'!$K$5:$K$234,1,0),1)</f>
        <v>1</v>
      </c>
      <c r="J1089" s="670">
        <f>IFERROR(VLOOKUP(A1089,'Nota de Crédito1_0'!$K$5:$K$234,1,0),1)</f>
        <v>1</v>
      </c>
      <c r="K1089" s="670">
        <f>IFERROR(VLOOKUP(A1089,Retenciones1_0!$K$5:$K$234,1,0),1)</f>
        <v>1</v>
      </c>
      <c r="L1089" s="670">
        <f>IFERROR(VLOOKUP(A1089,Percepciones1_0!$K$5:$K$234,1,0),1)</f>
        <v>1</v>
      </c>
      <c r="M1089" s="670">
        <f>IFERROR(VLOOKUP(A1089,Guía1_0!$K$5:$K$235,1,0),1)</f>
        <v>1</v>
      </c>
      <c r="N1089" s="670">
        <f>IFERROR(VLOOKUP(A1089,'Resumen Diario1_1'!$K$5:$K$233,1,0),1)</f>
        <v>1</v>
      </c>
      <c r="O1089" s="670">
        <f>IFERROR(VLOOKUP(A1089,'Comunicación de Baja1_0'!$K$5:$K$233,1,0),1)</f>
        <v>1</v>
      </c>
      <c r="P1089" s="670">
        <f>IFERROR(VLOOKUP(A1089,'Resumen de reversiones1_0'!$K$5:$K$1000,1,0),1)</f>
        <v>1</v>
      </c>
      <c r="Q1089" s="1404">
        <f>IFERROR(VLOOKUP(A1089,Factura2_0!$N$5:$N$1045,1,0),1)</f>
        <v>1</v>
      </c>
      <c r="R1089" s="670">
        <f>IFERROR(VLOOKUP($A1089,Boleta2_0!$N$5:$N$1106,1,0),1)</f>
        <v>1</v>
      </c>
      <c r="S1089" s="1404">
        <f>IFERROR(VLOOKUP($A1089,'Servicios Públicos2_0'!$N$5:$N$405,1,0),1)</f>
        <v>1</v>
      </c>
      <c r="T1089" s="670">
        <f>IFERROR(VLOOKUP($A1089,NotaCredito2_0!$N$5:$N$256,1,0),1)</f>
        <v>1</v>
      </c>
      <c r="U1089" s="670">
        <f>IFERROR(VLOOKUP($A1089,NotaDebito2_0!$N$5:$N$253,1,0),1)</f>
        <v>1</v>
      </c>
      <c r="V1089" s="670">
        <f>IFERROR(VLOOKUP($A1089,General!$C$5:$C$233,1,0),1)</f>
        <v>1</v>
      </c>
      <c r="W1089" s="670">
        <f>IFERROR(VLOOKUP($A1089,Firma!$H$5:$H$233,1,0),1)</f>
        <v>1</v>
      </c>
      <c r="X1089" s="1467" t="s">
        <v>4210</v>
      </c>
      <c r="Y1089" s="1477" t="str">
        <f t="shared" si="16"/>
        <v/>
      </c>
    </row>
    <row r="1090" spans="1:25" customFormat="1" ht="24">
      <c r="A1090" s="1422" t="s">
        <v>4428</v>
      </c>
      <c r="B1090" s="1398" t="s">
        <v>6507</v>
      </c>
      <c r="C1090" s="1425"/>
      <c r="D1090" s="1425"/>
      <c r="E1090" s="579"/>
      <c r="F1090" s="670" t="str">
        <f>IFERROR(VLOOKUP(A1090,Factura1_0!$K$5:$K$234,1,0),"1")</f>
        <v>1</v>
      </c>
      <c r="G1090" s="670">
        <f>IFERROR(VLOOKUP(A1090,Boleta1_0!$K$5:$K$234,1,0),1)</f>
        <v>1</v>
      </c>
      <c r="H1090" s="670">
        <f>IFERROR(VLOOKUP(A1090,'Servicios Públicos1_0'!$K$5:$K$233,1,0),1)</f>
        <v>1</v>
      </c>
      <c r="I1090" s="670">
        <f>IFERROR(VLOOKUP(A1090,'Nota de Débito1_0'!$K$5:$K$234,1,0),1)</f>
        <v>1</v>
      </c>
      <c r="J1090" s="670">
        <f>IFERROR(VLOOKUP(A1090,'Nota de Crédito1_0'!$K$5:$K$234,1,0),1)</f>
        <v>1</v>
      </c>
      <c r="K1090" s="670">
        <f>IFERROR(VLOOKUP(A1090,Retenciones1_0!$K$5:$K$234,1,0),1)</f>
        <v>1</v>
      </c>
      <c r="L1090" s="670">
        <f>IFERROR(VLOOKUP(A1090,Percepciones1_0!$K$5:$K$234,1,0),1)</f>
        <v>1</v>
      </c>
      <c r="M1090" s="670">
        <f>IFERROR(VLOOKUP(A1090,Guía1_0!$K$5:$K$235,1,0),1)</f>
        <v>1</v>
      </c>
      <c r="N1090" s="670">
        <f>IFERROR(VLOOKUP(A1090,'Resumen Diario1_1'!$K$5:$K$233,1,0),1)</f>
        <v>1</v>
      </c>
      <c r="O1090" s="670">
        <f>IFERROR(VLOOKUP(A1090,'Comunicación de Baja1_0'!$K$5:$K$233,1,0),1)</f>
        <v>1</v>
      </c>
      <c r="P1090" s="670">
        <f>IFERROR(VLOOKUP(A1090,'Resumen de reversiones1_0'!$K$5:$K$1000,1,0),1)</f>
        <v>1</v>
      </c>
      <c r="Q1090" s="1404">
        <f>IFERROR(VLOOKUP(A1090,Factura2_0!$N$5:$N$1045,1,0),1)</f>
        <v>1</v>
      </c>
      <c r="R1090" s="670">
        <f>IFERROR(VLOOKUP($A1090,Boleta2_0!$N$5:$N$1106,1,0),1)</f>
        <v>1</v>
      </c>
      <c r="S1090" s="1404">
        <f>IFERROR(VLOOKUP($A1090,'Servicios Públicos2_0'!$N$5:$N$405,1,0),1)</f>
        <v>1</v>
      </c>
      <c r="T1090" s="670" t="str">
        <f>IFERROR(VLOOKUP($A1090,NotaCredito2_0!$N$5:$N$256,1,0),1)</f>
        <v>3061</v>
      </c>
      <c r="U1090" s="670">
        <f>IFERROR(VLOOKUP($A1090,NotaDebito2_0!$N$5:$N$253,1,0),1)</f>
        <v>1</v>
      </c>
      <c r="V1090" s="670">
        <f>IFERROR(VLOOKUP($A1090,General!$C$5:$C$233,1,0),1)</f>
        <v>1</v>
      </c>
      <c r="W1090" s="670">
        <f>IFERROR(VLOOKUP($A1090,Firma!$H$5:$H$233,1,0),1)</f>
        <v>1</v>
      </c>
      <c r="X1090" s="1467" t="s">
        <v>4428</v>
      </c>
      <c r="Y1090" s="1477" t="str">
        <f t="shared" si="16"/>
        <v>3061</v>
      </c>
    </row>
    <row r="1091" spans="1:25" customFormat="1" ht="24">
      <c r="A1091" s="1422" t="s">
        <v>4429</v>
      </c>
      <c r="B1091" s="1419" t="s">
        <v>4430</v>
      </c>
      <c r="C1091" s="1425"/>
      <c r="D1091" s="1425"/>
      <c r="E1091" s="579"/>
      <c r="F1091" s="670" t="str">
        <f>IFERROR(VLOOKUP(A1091,Factura1_0!$K$5:$K$234,1,0),"1")</f>
        <v>1</v>
      </c>
      <c r="G1091" s="670">
        <f>IFERROR(VLOOKUP(A1091,Boleta1_0!$K$5:$K$234,1,0),1)</f>
        <v>1</v>
      </c>
      <c r="H1091" s="670">
        <f>IFERROR(VLOOKUP(A1091,'Servicios Públicos1_0'!$K$5:$K$233,1,0),1)</f>
        <v>1</v>
      </c>
      <c r="I1091" s="670">
        <f>IFERROR(VLOOKUP(A1091,'Nota de Débito1_0'!$K$5:$K$234,1,0),1)</f>
        <v>1</v>
      </c>
      <c r="J1091" s="670">
        <f>IFERROR(VLOOKUP(A1091,'Nota de Crédito1_0'!$K$5:$K$234,1,0),1)</f>
        <v>1</v>
      </c>
      <c r="K1091" s="670">
        <f>IFERROR(VLOOKUP(A1091,Retenciones1_0!$K$5:$K$234,1,0),1)</f>
        <v>1</v>
      </c>
      <c r="L1091" s="670">
        <f>IFERROR(VLOOKUP(A1091,Percepciones1_0!$K$5:$K$234,1,0),1)</f>
        <v>1</v>
      </c>
      <c r="M1091" s="670">
        <f>IFERROR(VLOOKUP(A1091,Guía1_0!$K$5:$K$235,1,0),1)</f>
        <v>1</v>
      </c>
      <c r="N1091" s="670">
        <f>IFERROR(VLOOKUP(A1091,'Resumen Diario1_1'!$K$5:$K$233,1,0),1)</f>
        <v>1</v>
      </c>
      <c r="O1091" s="670">
        <f>IFERROR(VLOOKUP(A1091,'Comunicación de Baja1_0'!$K$5:$K$233,1,0),1)</f>
        <v>1</v>
      </c>
      <c r="P1091" s="670">
        <f>IFERROR(VLOOKUP(A1091,'Resumen de reversiones1_0'!$K$5:$K$1000,1,0),1)</f>
        <v>1</v>
      </c>
      <c r="Q1091" s="1404" t="str">
        <f>IFERROR(VLOOKUP(A1091,Factura2_0!$N$5:$N$1045,1,0),1)</f>
        <v>3062</v>
      </c>
      <c r="R1091" s="670" t="str">
        <f>IFERROR(VLOOKUP($A1091,Boleta2_0!$N$5:$N$1106,1,0),1)</f>
        <v>3062</v>
      </c>
      <c r="S1091" s="1404">
        <f>IFERROR(VLOOKUP($A1091,'Servicios Públicos2_0'!$N$5:$N$405,1,0),1)</f>
        <v>1</v>
      </c>
      <c r="T1091" s="670">
        <f>IFERROR(VLOOKUP($A1091,NotaCredito2_0!$N$5:$N$256,1,0),1)</f>
        <v>1</v>
      </c>
      <c r="U1091" s="670">
        <f>IFERROR(VLOOKUP($A1091,NotaDebito2_0!$N$5:$N$253,1,0),1)</f>
        <v>1</v>
      </c>
      <c r="V1091" s="670">
        <f>IFERROR(VLOOKUP($A1091,General!$C$5:$C$233,1,0),1)</f>
        <v>1</v>
      </c>
      <c r="W1091" s="670">
        <f>IFERROR(VLOOKUP($A1091,Firma!$H$5:$H$233,1,0),1)</f>
        <v>1</v>
      </c>
      <c r="X1091" s="1467" t="s">
        <v>4429</v>
      </c>
      <c r="Y1091" s="1477" t="str">
        <f t="shared" si="16"/>
        <v>3062</v>
      </c>
    </row>
    <row r="1092" spans="1:25" customFormat="1" ht="24">
      <c r="A1092" s="1422" t="s">
        <v>4431</v>
      </c>
      <c r="B1092" s="1419" t="s">
        <v>5487</v>
      </c>
      <c r="C1092" s="1425"/>
      <c r="D1092" s="1425"/>
      <c r="E1092" s="579"/>
      <c r="F1092" s="670" t="str">
        <f>IFERROR(VLOOKUP(A1092,Factura1_0!$K$5:$K$234,1,0),"1")</f>
        <v>1</v>
      </c>
      <c r="G1092" s="670">
        <f>IFERROR(VLOOKUP(A1092,Boleta1_0!$K$5:$K$234,1,0),1)</f>
        <v>1</v>
      </c>
      <c r="H1092" s="670">
        <f>IFERROR(VLOOKUP(A1092,'Servicios Públicos1_0'!$K$5:$K$233,1,0),1)</f>
        <v>1</v>
      </c>
      <c r="I1092" s="670">
        <f>IFERROR(VLOOKUP(A1092,'Nota de Débito1_0'!$K$5:$K$234,1,0),1)</f>
        <v>1</v>
      </c>
      <c r="J1092" s="670">
        <f>IFERROR(VLOOKUP(A1092,'Nota de Crédito1_0'!$K$5:$K$234,1,0),1)</f>
        <v>1</v>
      </c>
      <c r="K1092" s="670">
        <f>IFERROR(VLOOKUP(A1092,Retenciones1_0!$K$5:$K$234,1,0),1)</f>
        <v>1</v>
      </c>
      <c r="L1092" s="670">
        <f>IFERROR(VLOOKUP(A1092,Percepciones1_0!$K$5:$K$234,1,0),1)</f>
        <v>1</v>
      </c>
      <c r="M1092" s="670">
        <f>IFERROR(VLOOKUP(A1092,Guía1_0!$K$5:$K$235,1,0),1)</f>
        <v>1</v>
      </c>
      <c r="N1092" s="670">
        <f>IFERROR(VLOOKUP(A1092,'Resumen Diario1_1'!$K$5:$K$233,1,0),1)</f>
        <v>1</v>
      </c>
      <c r="O1092" s="670">
        <f>IFERROR(VLOOKUP(A1092,'Comunicación de Baja1_0'!$K$5:$K$233,1,0),1)</f>
        <v>1</v>
      </c>
      <c r="P1092" s="670">
        <f>IFERROR(VLOOKUP(A1092,'Resumen de reversiones1_0'!$K$5:$K$1000,1,0),1)</f>
        <v>1</v>
      </c>
      <c r="Q1092" s="1404" t="str">
        <f>IFERROR(VLOOKUP(A1092,Factura2_0!$N$5:$N$1045,1,0),1)</f>
        <v>3063</v>
      </c>
      <c r="R1092" s="670" t="str">
        <f>IFERROR(VLOOKUP($A1092,Boleta2_0!$N$5:$N$1106,1,0),1)</f>
        <v>3063</v>
      </c>
      <c r="S1092" s="1404">
        <f>IFERROR(VLOOKUP($A1092,'Servicios Públicos2_0'!$N$5:$N$405,1,0),1)</f>
        <v>1</v>
      </c>
      <c r="T1092" s="670">
        <f>IFERROR(VLOOKUP($A1092,NotaCredito2_0!$N$5:$N$256,1,0),1)</f>
        <v>1</v>
      </c>
      <c r="U1092" s="670">
        <f>IFERROR(VLOOKUP($A1092,NotaDebito2_0!$N$5:$N$253,1,0),1)</f>
        <v>1</v>
      </c>
      <c r="V1092" s="670">
        <f>IFERROR(VLOOKUP($A1092,General!$C$5:$C$233,1,0),1)</f>
        <v>1</v>
      </c>
      <c r="W1092" s="670">
        <f>IFERROR(VLOOKUP($A1092,Firma!$H$5:$H$233,1,0),1)</f>
        <v>1</v>
      </c>
      <c r="X1092" s="1467" t="s">
        <v>4431</v>
      </c>
      <c r="Y1092" s="1477" t="str">
        <f t="shared" si="16"/>
        <v>3063</v>
      </c>
    </row>
    <row r="1093" spans="1:25" customFormat="1" ht="24">
      <c r="A1093" s="1422" t="s">
        <v>4432</v>
      </c>
      <c r="B1093" s="1419" t="s">
        <v>5497</v>
      </c>
      <c r="C1093" s="1425"/>
      <c r="D1093" s="1425"/>
      <c r="E1093" s="579"/>
      <c r="F1093" s="670" t="str">
        <f>IFERROR(VLOOKUP(A1093,Factura1_0!$K$5:$K$234,1,0),"1")</f>
        <v>1</v>
      </c>
      <c r="G1093" s="670">
        <f>IFERROR(VLOOKUP(A1093,Boleta1_0!$K$5:$K$234,1,0),1)</f>
        <v>1</v>
      </c>
      <c r="H1093" s="670">
        <f>IFERROR(VLOOKUP(A1093,'Servicios Públicos1_0'!$K$5:$K$233,1,0),1)</f>
        <v>1</v>
      </c>
      <c r="I1093" s="670">
        <f>IFERROR(VLOOKUP(A1093,'Nota de Débito1_0'!$K$5:$K$234,1,0),1)</f>
        <v>1</v>
      </c>
      <c r="J1093" s="670">
        <f>IFERROR(VLOOKUP(A1093,'Nota de Crédito1_0'!$K$5:$K$234,1,0),1)</f>
        <v>1</v>
      </c>
      <c r="K1093" s="670">
        <f>IFERROR(VLOOKUP(A1093,Retenciones1_0!$K$5:$K$234,1,0),1)</f>
        <v>1</v>
      </c>
      <c r="L1093" s="670">
        <f>IFERROR(VLOOKUP(A1093,Percepciones1_0!$K$5:$K$234,1,0),1)</f>
        <v>1</v>
      </c>
      <c r="M1093" s="670">
        <f>IFERROR(VLOOKUP(A1093,Guía1_0!$K$5:$K$235,1,0),1)</f>
        <v>1</v>
      </c>
      <c r="N1093" s="670">
        <f>IFERROR(VLOOKUP(A1093,'Resumen Diario1_1'!$K$5:$K$233,1,0),1)</f>
        <v>1</v>
      </c>
      <c r="O1093" s="670">
        <f>IFERROR(VLOOKUP(A1093,'Comunicación de Baja1_0'!$K$5:$K$233,1,0),1)</f>
        <v>1</v>
      </c>
      <c r="P1093" s="670">
        <f>IFERROR(VLOOKUP(A1093,'Resumen de reversiones1_0'!$K$5:$K$1000,1,0),1)</f>
        <v>1</v>
      </c>
      <c r="Q1093" s="1404" t="str">
        <f>IFERROR(VLOOKUP(A1093,Factura2_0!$N$5:$N$1045,1,0),1)</f>
        <v>3064</v>
      </c>
      <c r="R1093" s="670" t="str">
        <f>IFERROR(VLOOKUP($A1093,Boleta2_0!$N$5:$N$1106,1,0),1)</f>
        <v>3064</v>
      </c>
      <c r="S1093" s="1404">
        <f>IFERROR(VLOOKUP($A1093,'Servicios Públicos2_0'!$N$5:$N$405,1,0),1)</f>
        <v>1</v>
      </c>
      <c r="T1093" s="670">
        <f>IFERROR(VLOOKUP($A1093,NotaCredito2_0!$N$5:$N$256,1,0),1)</f>
        <v>1</v>
      </c>
      <c r="U1093" s="670">
        <f>IFERROR(VLOOKUP($A1093,NotaDebito2_0!$N$5:$N$253,1,0),1)</f>
        <v>1</v>
      </c>
      <c r="V1093" s="670">
        <f>IFERROR(VLOOKUP($A1093,General!$C$5:$C$233,1,0),1)</f>
        <v>1</v>
      </c>
      <c r="W1093" s="670">
        <f>IFERROR(VLOOKUP($A1093,Firma!$H$5:$H$233,1,0),1)</f>
        <v>1</v>
      </c>
      <c r="X1093" s="1467" t="s">
        <v>4432</v>
      </c>
      <c r="Y1093" s="1477" t="str">
        <f t="shared" si="16"/>
        <v>3064</v>
      </c>
    </row>
    <row r="1094" spans="1:25" customFormat="1" ht="24">
      <c r="A1094" s="1422" t="s">
        <v>4433</v>
      </c>
      <c r="B1094" s="1419" t="s">
        <v>4434</v>
      </c>
      <c r="C1094" s="1425"/>
      <c r="D1094" s="1425"/>
      <c r="E1094" s="579"/>
      <c r="F1094" s="670" t="str">
        <f>IFERROR(VLOOKUP(A1094,Factura1_0!$K$5:$K$234,1,0),"1")</f>
        <v>1</v>
      </c>
      <c r="G1094" s="670">
        <f>IFERROR(VLOOKUP(A1094,Boleta1_0!$K$5:$K$234,1,0),1)</f>
        <v>1</v>
      </c>
      <c r="H1094" s="670">
        <f>IFERROR(VLOOKUP(A1094,'Servicios Públicos1_0'!$K$5:$K$233,1,0),1)</f>
        <v>1</v>
      </c>
      <c r="I1094" s="670">
        <f>IFERROR(VLOOKUP(A1094,'Nota de Débito1_0'!$K$5:$K$234,1,0),1)</f>
        <v>1</v>
      </c>
      <c r="J1094" s="670">
        <f>IFERROR(VLOOKUP(A1094,'Nota de Crédito1_0'!$K$5:$K$234,1,0),1)</f>
        <v>1</v>
      </c>
      <c r="K1094" s="670">
        <f>IFERROR(VLOOKUP(A1094,Retenciones1_0!$K$5:$K$234,1,0),1)</f>
        <v>1</v>
      </c>
      <c r="L1094" s="670">
        <f>IFERROR(VLOOKUP(A1094,Percepciones1_0!$K$5:$K$234,1,0),1)</f>
        <v>1</v>
      </c>
      <c r="M1094" s="670">
        <f>IFERROR(VLOOKUP(A1094,Guía1_0!$K$5:$K$235,1,0),1)</f>
        <v>1</v>
      </c>
      <c r="N1094" s="670">
        <f>IFERROR(VLOOKUP(A1094,'Resumen Diario1_1'!$K$5:$K$233,1,0),1)</f>
        <v>1</v>
      </c>
      <c r="O1094" s="670">
        <f>IFERROR(VLOOKUP(A1094,'Comunicación de Baja1_0'!$K$5:$K$233,1,0),1)</f>
        <v>1</v>
      </c>
      <c r="P1094" s="670">
        <f>IFERROR(VLOOKUP(A1094,'Resumen de reversiones1_0'!$K$5:$K$1000,1,0),1)</f>
        <v>1</v>
      </c>
      <c r="Q1094" s="1404" t="str">
        <f>IFERROR(VLOOKUP(A1094,Factura2_0!$N$5:$N$1045,1,0),1)</f>
        <v>3065</v>
      </c>
      <c r="R1094" s="670" t="str">
        <f>IFERROR(VLOOKUP($A1094,Boleta2_0!$N$5:$N$1106,1,0),1)</f>
        <v>3065</v>
      </c>
      <c r="S1094" s="1404">
        <f>IFERROR(VLOOKUP($A1094,'Servicios Públicos2_0'!$N$5:$N$405,1,0),1)</f>
        <v>1</v>
      </c>
      <c r="T1094" s="670">
        <f>IFERROR(VLOOKUP($A1094,NotaCredito2_0!$N$5:$N$256,1,0),1)</f>
        <v>1</v>
      </c>
      <c r="U1094" s="670">
        <f>IFERROR(VLOOKUP($A1094,NotaDebito2_0!$N$5:$N$253,1,0),1)</f>
        <v>1</v>
      </c>
      <c r="V1094" s="670">
        <f>IFERROR(VLOOKUP($A1094,General!$C$5:$C$233,1,0),1)</f>
        <v>1</v>
      </c>
      <c r="W1094" s="670">
        <f>IFERROR(VLOOKUP($A1094,Firma!$H$5:$H$233,1,0),1)</f>
        <v>1</v>
      </c>
      <c r="X1094" s="1467" t="s">
        <v>4433</v>
      </c>
      <c r="Y1094" s="1477" t="str">
        <f t="shared" ref="Y1094:Y1157" si="17">IF(SUM(F1094:W1094)=17,"",X1094)</f>
        <v>3065</v>
      </c>
    </row>
    <row r="1095" spans="1:25" customFormat="1" ht="24">
      <c r="A1095" s="1422" t="s">
        <v>4435</v>
      </c>
      <c r="B1095" s="1419" t="s">
        <v>4436</v>
      </c>
      <c r="C1095" s="1425"/>
      <c r="D1095" s="1425"/>
      <c r="E1095" s="579"/>
      <c r="F1095" s="670" t="str">
        <f>IFERROR(VLOOKUP(A1095,Factura1_0!$K$5:$K$234,1,0),"1")</f>
        <v>1</v>
      </c>
      <c r="G1095" s="670">
        <f>IFERROR(VLOOKUP(A1095,Boleta1_0!$K$5:$K$234,1,0),1)</f>
        <v>1</v>
      </c>
      <c r="H1095" s="670">
        <f>IFERROR(VLOOKUP(A1095,'Servicios Públicos1_0'!$K$5:$K$233,1,0),1)</f>
        <v>1</v>
      </c>
      <c r="I1095" s="670">
        <f>IFERROR(VLOOKUP(A1095,'Nota de Débito1_0'!$K$5:$K$234,1,0),1)</f>
        <v>1</v>
      </c>
      <c r="J1095" s="670">
        <f>IFERROR(VLOOKUP(A1095,'Nota de Crédito1_0'!$K$5:$K$234,1,0),1)</f>
        <v>1</v>
      </c>
      <c r="K1095" s="670">
        <f>IFERROR(VLOOKUP(A1095,Retenciones1_0!$K$5:$K$234,1,0),1)</f>
        <v>1</v>
      </c>
      <c r="L1095" s="670">
        <f>IFERROR(VLOOKUP(A1095,Percepciones1_0!$K$5:$K$234,1,0),1)</f>
        <v>1</v>
      </c>
      <c r="M1095" s="670">
        <f>IFERROR(VLOOKUP(A1095,Guía1_0!$K$5:$K$235,1,0),1)</f>
        <v>1</v>
      </c>
      <c r="N1095" s="670">
        <f>IFERROR(VLOOKUP(A1095,'Resumen Diario1_1'!$K$5:$K$233,1,0),1)</f>
        <v>1</v>
      </c>
      <c r="O1095" s="670">
        <f>IFERROR(VLOOKUP(A1095,'Comunicación de Baja1_0'!$K$5:$K$233,1,0),1)</f>
        <v>1</v>
      </c>
      <c r="P1095" s="670">
        <f>IFERROR(VLOOKUP(A1095,'Resumen de reversiones1_0'!$K$5:$K$1000,1,0),1)</f>
        <v>1</v>
      </c>
      <c r="Q1095" s="1404">
        <f>IFERROR(VLOOKUP(A1095,Factura2_0!$N$5:$N$1045,1,0),1)</f>
        <v>1</v>
      </c>
      <c r="R1095" s="670">
        <f>IFERROR(VLOOKUP($A1095,Boleta2_0!$N$5:$N$1106,1,0),1)</f>
        <v>1</v>
      </c>
      <c r="S1095" s="1404" t="str">
        <f>IFERROR(VLOOKUP($A1095,'Servicios Públicos2_0'!$N$5:$N$405,1,0),1)</f>
        <v>3066</v>
      </c>
      <c r="T1095" s="670">
        <f>IFERROR(VLOOKUP($A1095,NotaCredito2_0!$N$5:$N$256,1,0),1)</f>
        <v>1</v>
      </c>
      <c r="U1095" s="670">
        <f>IFERROR(VLOOKUP($A1095,NotaDebito2_0!$N$5:$N$253,1,0),1)</f>
        <v>1</v>
      </c>
      <c r="V1095" s="670">
        <f>IFERROR(VLOOKUP($A1095,General!$C$5:$C$233,1,0),1)</f>
        <v>1</v>
      </c>
      <c r="W1095" s="670">
        <f>IFERROR(VLOOKUP($A1095,Firma!$H$5:$H$233,1,0),1)</f>
        <v>1</v>
      </c>
      <c r="X1095" s="1467" t="s">
        <v>4435</v>
      </c>
      <c r="Y1095" s="1477" t="str">
        <f t="shared" si="17"/>
        <v>3066</v>
      </c>
    </row>
    <row r="1096" spans="1:25" ht="24">
      <c r="A1096" s="1422" t="s">
        <v>4437</v>
      </c>
      <c r="B1096" s="1419" t="s">
        <v>4438</v>
      </c>
      <c r="C1096" s="1425"/>
      <c r="D1096" s="1425"/>
      <c r="E1096" s="579"/>
      <c r="F1096" s="670" t="str">
        <f>IFERROR(VLOOKUP(A1096,Factura1_0!$K$5:$K$234,1,0),"1")</f>
        <v>1</v>
      </c>
      <c r="G1096" s="670">
        <f>IFERROR(VLOOKUP(A1096,Boleta1_0!$K$5:$K$234,1,0),1)</f>
        <v>1</v>
      </c>
      <c r="H1096" s="670">
        <f>IFERROR(VLOOKUP(A1096,'Servicios Públicos1_0'!$K$5:$K$233,1,0),1)</f>
        <v>1</v>
      </c>
      <c r="I1096" s="670">
        <f>IFERROR(VLOOKUP(A1096,'Nota de Débito1_0'!$K$5:$K$234,1,0),1)</f>
        <v>1</v>
      </c>
      <c r="J1096" s="670">
        <f>IFERROR(VLOOKUP(A1096,'Nota de Crédito1_0'!$K$5:$K$234,1,0),1)</f>
        <v>1</v>
      </c>
      <c r="K1096" s="670">
        <f>IFERROR(VLOOKUP(A1096,Retenciones1_0!$K$5:$K$234,1,0),1)</f>
        <v>1</v>
      </c>
      <c r="L1096" s="670">
        <f>IFERROR(VLOOKUP(A1096,Percepciones1_0!$K$5:$K$234,1,0),1)</f>
        <v>1</v>
      </c>
      <c r="M1096" s="670">
        <f>IFERROR(VLOOKUP(A1096,Guía1_0!$K$5:$K$235,1,0),1)</f>
        <v>1</v>
      </c>
      <c r="N1096" s="670">
        <f>IFERROR(VLOOKUP(A1096,'Resumen Diario1_1'!$K$5:$K$233,1,0),1)</f>
        <v>1</v>
      </c>
      <c r="O1096" s="670">
        <f>IFERROR(VLOOKUP(A1096,'Comunicación de Baja1_0'!$K$5:$K$233,1,0),1)</f>
        <v>1</v>
      </c>
      <c r="P1096" s="670">
        <f>IFERROR(VLOOKUP(A1096,'Resumen de reversiones1_0'!$K$5:$K$1000,1,0),1)</f>
        <v>1</v>
      </c>
      <c r="Q1096" s="1404" t="str">
        <f>IFERROR(VLOOKUP(A1096,Factura2_0!$N$5:$N$1045,1,0),1)</f>
        <v>3067</v>
      </c>
      <c r="R1096" s="670" t="str">
        <f>IFERROR(VLOOKUP($A1096,Boleta2_0!$N$5:$N$1106,1,0),1)</f>
        <v>3067</v>
      </c>
      <c r="S1096" s="1404" t="str">
        <f>IFERROR(VLOOKUP($A1096,'Servicios Públicos2_0'!$N$5:$N$405,1,0),1)</f>
        <v>3067</v>
      </c>
      <c r="T1096" s="670" t="str">
        <f>IFERROR(VLOOKUP($A1096,NotaCredito2_0!$N$5:$N$256,1,0),1)</f>
        <v>3067</v>
      </c>
      <c r="U1096" s="670" t="str">
        <f>IFERROR(VLOOKUP($A1096,NotaDebito2_0!$N$5:$N$253,1,0),1)</f>
        <v>3067</v>
      </c>
      <c r="V1096" s="670">
        <f>IFERROR(VLOOKUP($A1096,General!$C$5:$C$233,1,0),1)</f>
        <v>1</v>
      </c>
      <c r="W1096" s="670">
        <f>IFERROR(VLOOKUP($A1096,Firma!$H$5:$H$233,1,0),1)</f>
        <v>1</v>
      </c>
      <c r="X1096" s="1467" t="s">
        <v>4437</v>
      </c>
      <c r="Y1096" s="1477" t="str">
        <f t="shared" si="17"/>
        <v>3067</v>
      </c>
    </row>
    <row r="1097" spans="1:25" ht="24">
      <c r="A1097" s="1422" t="s">
        <v>4439</v>
      </c>
      <c r="B1097" s="1419" t="s">
        <v>4440</v>
      </c>
      <c r="C1097" s="1425"/>
      <c r="D1097" s="1425"/>
      <c r="E1097" s="579"/>
      <c r="F1097" s="670" t="str">
        <f>IFERROR(VLOOKUP(A1097,Factura1_0!$K$5:$K$234,1,0),"1")</f>
        <v>1</v>
      </c>
      <c r="G1097" s="670">
        <f>IFERROR(VLOOKUP(A1097,Boleta1_0!$K$5:$K$234,1,0),1)</f>
        <v>1</v>
      </c>
      <c r="H1097" s="670">
        <f>IFERROR(VLOOKUP(A1097,'Servicios Públicos1_0'!$K$5:$K$233,1,0),1)</f>
        <v>1</v>
      </c>
      <c r="I1097" s="670">
        <f>IFERROR(VLOOKUP(A1097,'Nota de Débito1_0'!$K$5:$K$234,1,0),1)</f>
        <v>1</v>
      </c>
      <c r="J1097" s="670">
        <f>IFERROR(VLOOKUP(A1097,'Nota de Crédito1_0'!$K$5:$K$234,1,0),1)</f>
        <v>1</v>
      </c>
      <c r="K1097" s="670">
        <f>IFERROR(VLOOKUP(A1097,Retenciones1_0!$K$5:$K$234,1,0),1)</f>
        <v>1</v>
      </c>
      <c r="L1097" s="670">
        <f>IFERROR(VLOOKUP(A1097,Percepciones1_0!$K$5:$K$234,1,0),1)</f>
        <v>1</v>
      </c>
      <c r="M1097" s="670">
        <f>IFERROR(VLOOKUP(A1097,Guía1_0!$K$5:$K$235,1,0),1)</f>
        <v>1</v>
      </c>
      <c r="N1097" s="670">
        <f>IFERROR(VLOOKUP(A1097,'Resumen Diario1_1'!$K$5:$K$233,1,0),1)</f>
        <v>1</v>
      </c>
      <c r="O1097" s="670">
        <f>IFERROR(VLOOKUP(A1097,'Comunicación de Baja1_0'!$K$5:$K$233,1,0),1)</f>
        <v>1</v>
      </c>
      <c r="P1097" s="670">
        <f>IFERROR(VLOOKUP(A1097,'Resumen de reversiones1_0'!$K$5:$K$1000,1,0),1)</f>
        <v>1</v>
      </c>
      <c r="Q1097" s="1404" t="str">
        <f>IFERROR(VLOOKUP(A1097,Factura2_0!$N$5:$N$1045,1,0),1)</f>
        <v>3068</v>
      </c>
      <c r="R1097" s="670" t="str">
        <f>IFERROR(VLOOKUP($A1097,Boleta2_0!$N$5:$N$1106,1,0),1)</f>
        <v>3068</v>
      </c>
      <c r="S1097" s="1404" t="str">
        <f>IFERROR(VLOOKUP($A1097,'Servicios Públicos2_0'!$N$5:$N$405,1,0),1)</f>
        <v>3068</v>
      </c>
      <c r="T1097" s="670" t="str">
        <f>IFERROR(VLOOKUP($A1097,NotaCredito2_0!$N$5:$N$256,1,0),1)</f>
        <v>3068</v>
      </c>
      <c r="U1097" s="670">
        <f>IFERROR(VLOOKUP($A1097,NotaDebito2_0!$N$5:$N$253,1,0),1)</f>
        <v>1</v>
      </c>
      <c r="V1097" s="670">
        <f>IFERROR(VLOOKUP($A1097,General!$C$5:$C$233,1,0),1)</f>
        <v>1</v>
      </c>
      <c r="W1097" s="670">
        <f>IFERROR(VLOOKUP($A1097,Firma!$H$5:$H$233,1,0),1)</f>
        <v>1</v>
      </c>
      <c r="X1097" s="1467" t="s">
        <v>4439</v>
      </c>
      <c r="Y1097" s="1477" t="str">
        <f t="shared" si="17"/>
        <v>3068</v>
      </c>
    </row>
    <row r="1098" spans="1:25" ht="24">
      <c r="A1098" s="1422" t="s">
        <v>4441</v>
      </c>
      <c r="B1098" s="1419" t="s">
        <v>4442</v>
      </c>
      <c r="C1098" s="1425"/>
      <c r="D1098" s="1425"/>
      <c r="E1098" s="579"/>
      <c r="F1098" s="670" t="str">
        <f>IFERROR(VLOOKUP(A1098,Factura1_0!$K$5:$K$234,1,0),"1")</f>
        <v>1</v>
      </c>
      <c r="G1098" s="670">
        <f>IFERROR(VLOOKUP(A1098,Boleta1_0!$K$5:$K$234,1,0),1)</f>
        <v>1</v>
      </c>
      <c r="H1098" s="670">
        <f>IFERROR(VLOOKUP(A1098,'Servicios Públicos1_0'!$K$5:$K$233,1,0),1)</f>
        <v>1</v>
      </c>
      <c r="I1098" s="670">
        <f>IFERROR(VLOOKUP(A1098,'Nota de Débito1_0'!$K$5:$K$234,1,0),1)</f>
        <v>1</v>
      </c>
      <c r="J1098" s="670">
        <f>IFERROR(VLOOKUP(A1098,'Nota de Crédito1_0'!$K$5:$K$234,1,0),1)</f>
        <v>1</v>
      </c>
      <c r="K1098" s="670">
        <f>IFERROR(VLOOKUP(A1098,Retenciones1_0!$K$5:$K$234,1,0),1)</f>
        <v>1</v>
      </c>
      <c r="L1098" s="670">
        <f>IFERROR(VLOOKUP(A1098,Percepciones1_0!$K$5:$K$234,1,0),1)</f>
        <v>1</v>
      </c>
      <c r="M1098" s="670">
        <f>IFERROR(VLOOKUP(A1098,Guía1_0!$K$5:$K$235,1,0),1)</f>
        <v>1</v>
      </c>
      <c r="N1098" s="670">
        <f>IFERROR(VLOOKUP(A1098,'Resumen Diario1_1'!$K$5:$K$233,1,0),1)</f>
        <v>1</v>
      </c>
      <c r="O1098" s="670">
        <f>IFERROR(VLOOKUP(A1098,'Comunicación de Baja1_0'!$K$5:$K$233,1,0),1)</f>
        <v>1</v>
      </c>
      <c r="P1098" s="670">
        <f>IFERROR(VLOOKUP(A1098,'Resumen de reversiones1_0'!$K$5:$K$1000,1,0),1)</f>
        <v>1</v>
      </c>
      <c r="Q1098" s="1404">
        <f>IFERROR(VLOOKUP(A1098,Factura2_0!$N$5:$N$1045,1,0),1)</f>
        <v>1</v>
      </c>
      <c r="R1098" s="670">
        <f>IFERROR(VLOOKUP($A1098,Boleta2_0!$N$5:$N$1106,1,0),1)</f>
        <v>1</v>
      </c>
      <c r="S1098" s="1404">
        <f>IFERROR(VLOOKUP($A1098,'Servicios Públicos2_0'!$N$5:$N$405,1,0),1)</f>
        <v>1</v>
      </c>
      <c r="T1098" s="670">
        <f>IFERROR(VLOOKUP($A1098,NotaCredito2_0!$N$5:$N$256,1,0),1)</f>
        <v>1</v>
      </c>
      <c r="U1098" s="670">
        <f>IFERROR(VLOOKUP($A1098,NotaDebito2_0!$N$5:$N$253,1,0),1)</f>
        <v>1</v>
      </c>
      <c r="V1098" s="670">
        <f>IFERROR(VLOOKUP($A1098,General!$C$5:$C$233,1,0),1)</f>
        <v>1</v>
      </c>
      <c r="W1098" s="670">
        <f>IFERROR(VLOOKUP($A1098,Firma!$H$5:$H$233,1,0),1)</f>
        <v>1</v>
      </c>
      <c r="X1098" s="1467" t="s">
        <v>4441</v>
      </c>
      <c r="Y1098" s="1477" t="str">
        <f t="shared" si="17"/>
        <v/>
      </c>
    </row>
    <row r="1099" spans="1:25" ht="24">
      <c r="A1099" s="1422" t="s">
        <v>4443</v>
      </c>
      <c r="B1099" s="1419" t="s">
        <v>4444</v>
      </c>
      <c r="C1099" s="1425"/>
      <c r="D1099" s="1425"/>
      <c r="E1099" s="579"/>
      <c r="F1099" s="670" t="str">
        <f>IFERROR(VLOOKUP(A1099,Factura1_0!$K$5:$K$234,1,0),"1")</f>
        <v>1</v>
      </c>
      <c r="G1099" s="670">
        <f>IFERROR(VLOOKUP(A1099,Boleta1_0!$K$5:$K$234,1,0),1)</f>
        <v>1</v>
      </c>
      <c r="H1099" s="670">
        <f>IFERROR(VLOOKUP(A1099,'Servicios Públicos1_0'!$K$5:$K$233,1,0),1)</f>
        <v>1</v>
      </c>
      <c r="I1099" s="670">
        <f>IFERROR(VLOOKUP(A1099,'Nota de Débito1_0'!$K$5:$K$234,1,0),1)</f>
        <v>1</v>
      </c>
      <c r="J1099" s="670">
        <f>IFERROR(VLOOKUP(A1099,'Nota de Crédito1_0'!$K$5:$K$234,1,0),1)</f>
        <v>1</v>
      </c>
      <c r="K1099" s="670">
        <f>IFERROR(VLOOKUP(A1099,Retenciones1_0!$K$5:$K$234,1,0),1)</f>
        <v>1</v>
      </c>
      <c r="L1099" s="670">
        <f>IFERROR(VLOOKUP(A1099,Percepciones1_0!$K$5:$K$234,1,0),1)</f>
        <v>1</v>
      </c>
      <c r="M1099" s="670">
        <f>IFERROR(VLOOKUP(A1099,Guía1_0!$K$5:$K$235,1,0),1)</f>
        <v>1</v>
      </c>
      <c r="N1099" s="670">
        <f>IFERROR(VLOOKUP(A1099,'Resumen Diario1_1'!$K$5:$K$233,1,0),1)</f>
        <v>1</v>
      </c>
      <c r="O1099" s="670">
        <f>IFERROR(VLOOKUP(A1099,'Comunicación de Baja1_0'!$K$5:$K$233,1,0),1)</f>
        <v>1</v>
      </c>
      <c r="P1099" s="670">
        <f>IFERROR(VLOOKUP(A1099,'Resumen de reversiones1_0'!$K$5:$K$1000,1,0),1)</f>
        <v>1</v>
      </c>
      <c r="Q1099" s="1404">
        <f>IFERROR(VLOOKUP(A1099,Factura2_0!$N$5:$N$1045,1,0),1)</f>
        <v>1</v>
      </c>
      <c r="R1099" s="670">
        <f>IFERROR(VLOOKUP($A1099,Boleta2_0!$N$5:$N$1106,1,0),1)</f>
        <v>1</v>
      </c>
      <c r="S1099" s="1404">
        <f>IFERROR(VLOOKUP($A1099,'Servicios Públicos2_0'!$N$5:$N$405,1,0),1)</f>
        <v>1</v>
      </c>
      <c r="T1099" s="670">
        <f>IFERROR(VLOOKUP($A1099,NotaCredito2_0!$N$5:$N$256,1,0),1)</f>
        <v>1</v>
      </c>
      <c r="U1099" s="670">
        <f>IFERROR(VLOOKUP($A1099,NotaDebito2_0!$N$5:$N$253,1,0),1)</f>
        <v>1</v>
      </c>
      <c r="V1099" s="670">
        <f>IFERROR(VLOOKUP($A1099,General!$C$5:$C$233,1,0),1)</f>
        <v>1</v>
      </c>
      <c r="W1099" s="670">
        <f>IFERROR(VLOOKUP($A1099,Firma!$H$5:$H$233,1,0),1)</f>
        <v>1</v>
      </c>
      <c r="X1099" s="1467" t="s">
        <v>4443</v>
      </c>
      <c r="Y1099" s="1477" t="str">
        <f t="shared" si="17"/>
        <v/>
      </c>
    </row>
    <row r="1100" spans="1:25" ht="24">
      <c r="A1100" s="1422" t="s">
        <v>4445</v>
      </c>
      <c r="B1100" s="1419" t="s">
        <v>5486</v>
      </c>
      <c r="C1100" s="1425"/>
      <c r="D1100" s="1425"/>
      <c r="E1100" s="579"/>
      <c r="F1100" s="670" t="str">
        <f>IFERROR(VLOOKUP(A1100,Factura1_0!$K$5:$K$234,1,0),"1")</f>
        <v>1</v>
      </c>
      <c r="G1100" s="670">
        <f>IFERROR(VLOOKUP(A1100,Boleta1_0!$K$5:$K$234,1,0),1)</f>
        <v>1</v>
      </c>
      <c r="H1100" s="670">
        <f>IFERROR(VLOOKUP(A1100,'Servicios Públicos1_0'!$K$5:$K$233,1,0),1)</f>
        <v>1</v>
      </c>
      <c r="I1100" s="670">
        <f>IFERROR(VLOOKUP(A1100,'Nota de Débito1_0'!$K$5:$K$234,1,0),1)</f>
        <v>1</v>
      </c>
      <c r="J1100" s="670">
        <f>IFERROR(VLOOKUP(A1100,'Nota de Crédito1_0'!$K$5:$K$234,1,0),1)</f>
        <v>1</v>
      </c>
      <c r="K1100" s="670">
        <f>IFERROR(VLOOKUP(A1100,Retenciones1_0!$K$5:$K$234,1,0),1)</f>
        <v>1</v>
      </c>
      <c r="L1100" s="670">
        <f>IFERROR(VLOOKUP(A1100,Percepciones1_0!$K$5:$K$234,1,0),1)</f>
        <v>1</v>
      </c>
      <c r="M1100" s="670">
        <f>IFERROR(VLOOKUP(A1100,Guía1_0!$K$5:$K$235,1,0),1)</f>
        <v>1</v>
      </c>
      <c r="N1100" s="670">
        <f>IFERROR(VLOOKUP(A1100,'Resumen Diario1_1'!$K$5:$K$233,1,0),1)</f>
        <v>1</v>
      </c>
      <c r="O1100" s="670">
        <f>IFERROR(VLOOKUP(A1100,'Comunicación de Baja1_0'!$K$5:$K$233,1,0),1)</f>
        <v>1</v>
      </c>
      <c r="P1100" s="670">
        <f>IFERROR(VLOOKUP(A1100,'Resumen de reversiones1_0'!$K$5:$K$1000,1,0),1)</f>
        <v>1</v>
      </c>
      <c r="Q1100" s="1404" t="str">
        <f>IFERROR(VLOOKUP(A1100,Factura2_0!$N$5:$N$1045,1,0),1)</f>
        <v>3071</v>
      </c>
      <c r="R1100" s="670" t="str">
        <f>IFERROR(VLOOKUP($A1100,Boleta2_0!$N$5:$N$1106,1,0),1)</f>
        <v>3071</v>
      </c>
      <c r="S1100" s="1404" t="str">
        <f>IFERROR(VLOOKUP($A1100,'Servicios Públicos2_0'!$N$5:$N$405,1,0),1)</f>
        <v>3071</v>
      </c>
      <c r="T1100" s="670">
        <f>IFERROR(VLOOKUP($A1100,NotaCredito2_0!$N$5:$N$256,1,0),1)</f>
        <v>1</v>
      </c>
      <c r="U1100" s="670">
        <f>IFERROR(VLOOKUP($A1100,NotaDebito2_0!$N$5:$N$253,1,0),1)</f>
        <v>1</v>
      </c>
      <c r="V1100" s="670">
        <f>IFERROR(VLOOKUP($A1100,General!$C$5:$C$233,1,0),1)</f>
        <v>1</v>
      </c>
      <c r="W1100" s="670">
        <f>IFERROR(VLOOKUP($A1100,Firma!$H$5:$H$233,1,0),1)</f>
        <v>1</v>
      </c>
      <c r="X1100" s="1467" t="s">
        <v>4445</v>
      </c>
      <c r="Y1100" s="1477" t="str">
        <f t="shared" si="17"/>
        <v>3071</v>
      </c>
    </row>
    <row r="1101" spans="1:25" ht="24">
      <c r="A1101" s="1422" t="s">
        <v>4446</v>
      </c>
      <c r="B1101" s="1419" t="s">
        <v>4447</v>
      </c>
      <c r="C1101" s="1425"/>
      <c r="D1101" s="1425"/>
      <c r="E1101" s="579"/>
      <c r="F1101" s="670" t="str">
        <f>IFERROR(VLOOKUP(A1101,Factura1_0!$K$5:$K$234,1,0),"1")</f>
        <v>1</v>
      </c>
      <c r="G1101" s="670">
        <f>IFERROR(VLOOKUP(A1101,Boleta1_0!$K$5:$K$234,1,0),1)</f>
        <v>1</v>
      </c>
      <c r="H1101" s="670">
        <f>IFERROR(VLOOKUP(A1101,'Servicios Públicos1_0'!$K$5:$K$233,1,0),1)</f>
        <v>1</v>
      </c>
      <c r="I1101" s="670">
        <f>IFERROR(VLOOKUP(A1101,'Nota de Débito1_0'!$K$5:$K$234,1,0),1)</f>
        <v>1</v>
      </c>
      <c r="J1101" s="670">
        <f>IFERROR(VLOOKUP(A1101,'Nota de Crédito1_0'!$K$5:$K$234,1,0),1)</f>
        <v>1</v>
      </c>
      <c r="K1101" s="670">
        <f>IFERROR(VLOOKUP(A1101,Retenciones1_0!$K$5:$K$234,1,0),1)</f>
        <v>1</v>
      </c>
      <c r="L1101" s="670">
        <f>IFERROR(VLOOKUP(A1101,Percepciones1_0!$K$5:$K$234,1,0),1)</f>
        <v>1</v>
      </c>
      <c r="M1101" s="670">
        <f>IFERROR(VLOOKUP(A1101,Guía1_0!$K$5:$K$235,1,0),1)</f>
        <v>1</v>
      </c>
      <c r="N1101" s="670">
        <f>IFERROR(VLOOKUP(A1101,'Resumen Diario1_1'!$K$5:$K$233,1,0),1)</f>
        <v>1</v>
      </c>
      <c r="O1101" s="670">
        <f>IFERROR(VLOOKUP(A1101,'Comunicación de Baja1_0'!$K$5:$K$233,1,0),1)</f>
        <v>1</v>
      </c>
      <c r="P1101" s="670">
        <f>IFERROR(VLOOKUP(A1101,'Resumen de reversiones1_0'!$K$5:$K$1000,1,0),1)</f>
        <v>1</v>
      </c>
      <c r="Q1101" s="1404" t="str">
        <f>IFERROR(VLOOKUP(A1101,Factura2_0!$N$5:$N$1045,1,0),1)</f>
        <v>3072</v>
      </c>
      <c r="R1101" s="670" t="str">
        <f>IFERROR(VLOOKUP($A1101,Boleta2_0!$N$5:$N$1106,1,0),1)</f>
        <v>3072</v>
      </c>
      <c r="S1101" s="1404" t="str">
        <f>IFERROR(VLOOKUP($A1101,'Servicios Públicos2_0'!$N$5:$N$405,1,0),1)</f>
        <v>3072</v>
      </c>
      <c r="T1101" s="670">
        <f>IFERROR(VLOOKUP($A1101,NotaCredito2_0!$N$5:$N$256,1,0),1)</f>
        <v>1</v>
      </c>
      <c r="U1101" s="670">
        <f>IFERROR(VLOOKUP($A1101,NotaDebito2_0!$N$5:$N$253,1,0),1)</f>
        <v>1</v>
      </c>
      <c r="V1101" s="670">
        <f>IFERROR(VLOOKUP($A1101,General!$C$5:$C$233,1,0),1)</f>
        <v>1</v>
      </c>
      <c r="W1101" s="670">
        <f>IFERROR(VLOOKUP($A1101,Firma!$H$5:$H$233,1,0),1)</f>
        <v>1</v>
      </c>
      <c r="X1101" s="1467" t="s">
        <v>4446</v>
      </c>
      <c r="Y1101" s="1477" t="str">
        <f t="shared" si="17"/>
        <v>3072</v>
      </c>
    </row>
    <row r="1102" spans="1:25" ht="24">
      <c r="A1102" s="1422" t="s">
        <v>4448</v>
      </c>
      <c r="B1102" s="1419" t="s">
        <v>4449</v>
      </c>
      <c r="C1102" s="1425"/>
      <c r="D1102" s="1425"/>
      <c r="E1102" s="579"/>
      <c r="F1102" s="670" t="str">
        <f>IFERROR(VLOOKUP(A1102,Factura1_0!$K$5:$K$234,1,0),"1")</f>
        <v>1</v>
      </c>
      <c r="G1102" s="670">
        <f>IFERROR(VLOOKUP(A1102,Boleta1_0!$K$5:$K$234,1,0),1)</f>
        <v>1</v>
      </c>
      <c r="H1102" s="670">
        <f>IFERROR(VLOOKUP(A1102,'Servicios Públicos1_0'!$K$5:$K$233,1,0),1)</f>
        <v>1</v>
      </c>
      <c r="I1102" s="670">
        <f>IFERROR(VLOOKUP(A1102,'Nota de Débito1_0'!$K$5:$K$234,1,0),1)</f>
        <v>1</v>
      </c>
      <c r="J1102" s="670">
        <f>IFERROR(VLOOKUP(A1102,'Nota de Crédito1_0'!$K$5:$K$234,1,0),1)</f>
        <v>1</v>
      </c>
      <c r="K1102" s="670">
        <f>IFERROR(VLOOKUP(A1102,Retenciones1_0!$K$5:$K$234,1,0),1)</f>
        <v>1</v>
      </c>
      <c r="L1102" s="670">
        <f>IFERROR(VLOOKUP(A1102,Percepciones1_0!$K$5:$K$234,1,0),1)</f>
        <v>1</v>
      </c>
      <c r="M1102" s="670">
        <f>IFERROR(VLOOKUP(A1102,Guía1_0!$K$5:$K$235,1,0),1)</f>
        <v>1</v>
      </c>
      <c r="N1102" s="670">
        <f>IFERROR(VLOOKUP(A1102,'Resumen Diario1_1'!$K$5:$K$233,1,0),1)</f>
        <v>1</v>
      </c>
      <c r="O1102" s="670">
        <f>IFERROR(VLOOKUP(A1102,'Comunicación de Baja1_0'!$K$5:$K$233,1,0),1)</f>
        <v>1</v>
      </c>
      <c r="P1102" s="670">
        <f>IFERROR(VLOOKUP(A1102,'Resumen de reversiones1_0'!$K$5:$K$1000,1,0),1)</f>
        <v>1</v>
      </c>
      <c r="Q1102" s="1404" t="str">
        <f>IFERROR(VLOOKUP(A1102,Factura2_0!$N$5:$N$1045,1,0),1)</f>
        <v>3073</v>
      </c>
      <c r="R1102" s="670" t="str">
        <f>IFERROR(VLOOKUP($A1102,Boleta2_0!$N$5:$N$1106,1,0),1)</f>
        <v>3073</v>
      </c>
      <c r="S1102" s="1404" t="str">
        <f>IFERROR(VLOOKUP($A1102,'Servicios Públicos2_0'!$N$5:$N$405,1,0),1)</f>
        <v>3073</v>
      </c>
      <c r="T1102" s="670">
        <f>IFERROR(VLOOKUP($A1102,NotaCredito2_0!$N$5:$N$256,1,0),1)</f>
        <v>1</v>
      </c>
      <c r="U1102" s="670">
        <f>IFERROR(VLOOKUP($A1102,NotaDebito2_0!$N$5:$N$253,1,0),1)</f>
        <v>1</v>
      </c>
      <c r="V1102" s="670">
        <f>IFERROR(VLOOKUP($A1102,General!$C$5:$C$233,1,0),1)</f>
        <v>1</v>
      </c>
      <c r="W1102" s="670">
        <f>IFERROR(VLOOKUP($A1102,Firma!$H$5:$H$233,1,0),1)</f>
        <v>1</v>
      </c>
      <c r="X1102" s="1467" t="s">
        <v>4448</v>
      </c>
      <c r="Y1102" s="1477" t="str">
        <f t="shared" si="17"/>
        <v>3073</v>
      </c>
    </row>
    <row r="1103" spans="1:25" ht="24">
      <c r="A1103" s="1422" t="s">
        <v>4450</v>
      </c>
      <c r="B1103" s="1419" t="s">
        <v>6250</v>
      </c>
      <c r="C1103" s="1425"/>
      <c r="D1103" s="1425"/>
      <c r="E1103" s="579"/>
      <c r="F1103" s="670" t="str">
        <f>IFERROR(VLOOKUP(A1103,Factura1_0!$K$5:$K$234,1,0),"1")</f>
        <v>1</v>
      </c>
      <c r="G1103" s="670">
        <f>IFERROR(VLOOKUP(A1103,Boleta1_0!$K$5:$K$234,1,0),1)</f>
        <v>1</v>
      </c>
      <c r="H1103" s="670">
        <f>IFERROR(VLOOKUP(A1103,'Servicios Públicos1_0'!$K$5:$K$233,1,0),1)</f>
        <v>1</v>
      </c>
      <c r="I1103" s="670">
        <f>IFERROR(VLOOKUP(A1103,'Nota de Débito1_0'!$K$5:$K$234,1,0),1)</f>
        <v>1</v>
      </c>
      <c r="J1103" s="670">
        <f>IFERROR(VLOOKUP(A1103,'Nota de Crédito1_0'!$K$5:$K$234,1,0),1)</f>
        <v>1</v>
      </c>
      <c r="K1103" s="670">
        <f>IFERROR(VLOOKUP(A1103,Retenciones1_0!$K$5:$K$234,1,0),1)</f>
        <v>1</v>
      </c>
      <c r="L1103" s="670">
        <f>IFERROR(VLOOKUP(A1103,Percepciones1_0!$K$5:$K$234,1,0),1)</f>
        <v>1</v>
      </c>
      <c r="M1103" s="670">
        <f>IFERROR(VLOOKUP(A1103,Guía1_0!$K$5:$K$235,1,0),1)</f>
        <v>1</v>
      </c>
      <c r="N1103" s="670">
        <f>IFERROR(VLOOKUP(A1103,'Resumen Diario1_1'!$K$5:$K$233,1,0),1)</f>
        <v>1</v>
      </c>
      <c r="O1103" s="670">
        <f>IFERROR(VLOOKUP(A1103,'Comunicación de Baja1_0'!$K$5:$K$233,1,0),1)</f>
        <v>1</v>
      </c>
      <c r="P1103" s="670">
        <f>IFERROR(VLOOKUP(A1103,'Resumen de reversiones1_0'!$K$5:$K$1000,1,0),1)</f>
        <v>1</v>
      </c>
      <c r="Q1103" s="1404" t="str">
        <f>IFERROR(VLOOKUP(A1103,Factura2_0!$N$5:$N$1045,1,0),1)</f>
        <v>3074</v>
      </c>
      <c r="R1103" s="670" t="str">
        <f>IFERROR(VLOOKUP($A1103,Boleta2_0!$N$5:$N$1106,1,0),1)</f>
        <v>3074</v>
      </c>
      <c r="S1103" s="1404">
        <f>IFERROR(VLOOKUP($A1103,'Servicios Públicos2_0'!$N$5:$N$405,1,0),1)</f>
        <v>1</v>
      </c>
      <c r="T1103" s="670">
        <f>IFERROR(VLOOKUP($A1103,NotaCredito2_0!$N$5:$N$256,1,0),1)</f>
        <v>1</v>
      </c>
      <c r="U1103" s="670">
        <f>IFERROR(VLOOKUP($A1103,NotaDebito2_0!$N$5:$N$253,1,0),1)</f>
        <v>1</v>
      </c>
      <c r="V1103" s="670">
        <f>IFERROR(VLOOKUP($A1103,General!$C$5:$C$233,1,0),1)</f>
        <v>1</v>
      </c>
      <c r="W1103" s="670">
        <f>IFERROR(VLOOKUP($A1103,Firma!$H$5:$H$233,1,0),1)</f>
        <v>1</v>
      </c>
      <c r="X1103" s="1467" t="s">
        <v>4450</v>
      </c>
      <c r="Y1103" s="1477" t="str">
        <f t="shared" si="17"/>
        <v>3074</v>
      </c>
    </row>
    <row r="1104" spans="1:25" ht="24">
      <c r="A1104" s="1422" t="s">
        <v>4451</v>
      </c>
      <c r="B1104" s="1419" t="s">
        <v>4452</v>
      </c>
      <c r="C1104" s="1425"/>
      <c r="D1104" s="1425"/>
      <c r="E1104" s="579"/>
      <c r="F1104" s="670" t="str">
        <f>IFERROR(VLOOKUP(A1104,Factura1_0!$K$5:$K$234,1,0),"1")</f>
        <v>1</v>
      </c>
      <c r="G1104" s="670">
        <f>IFERROR(VLOOKUP(A1104,Boleta1_0!$K$5:$K$234,1,0),1)</f>
        <v>1</v>
      </c>
      <c r="H1104" s="670">
        <f>IFERROR(VLOOKUP(A1104,'Servicios Públicos1_0'!$K$5:$K$233,1,0),1)</f>
        <v>1</v>
      </c>
      <c r="I1104" s="670">
        <f>IFERROR(VLOOKUP(A1104,'Nota de Débito1_0'!$K$5:$K$234,1,0),1)</f>
        <v>1</v>
      </c>
      <c r="J1104" s="670">
        <f>IFERROR(VLOOKUP(A1104,'Nota de Crédito1_0'!$K$5:$K$234,1,0),1)</f>
        <v>1</v>
      </c>
      <c r="K1104" s="670">
        <f>IFERROR(VLOOKUP(A1104,Retenciones1_0!$K$5:$K$234,1,0),1)</f>
        <v>1</v>
      </c>
      <c r="L1104" s="670">
        <f>IFERROR(VLOOKUP(A1104,Percepciones1_0!$K$5:$K$234,1,0),1)</f>
        <v>1</v>
      </c>
      <c r="M1104" s="670">
        <f>IFERROR(VLOOKUP(A1104,Guía1_0!$K$5:$K$235,1,0),1)</f>
        <v>1</v>
      </c>
      <c r="N1104" s="670">
        <f>IFERROR(VLOOKUP(A1104,'Resumen Diario1_1'!$K$5:$K$233,1,0),1)</f>
        <v>1</v>
      </c>
      <c r="O1104" s="670">
        <f>IFERROR(VLOOKUP(A1104,'Comunicación de Baja1_0'!$K$5:$K$233,1,0),1)</f>
        <v>1</v>
      </c>
      <c r="P1104" s="670">
        <f>IFERROR(VLOOKUP(A1104,'Resumen de reversiones1_0'!$K$5:$K$1000,1,0),1)</f>
        <v>1</v>
      </c>
      <c r="Q1104" s="1404" t="str">
        <f>IFERROR(VLOOKUP(A1104,Factura2_0!$N$5:$N$1045,1,0),1)</f>
        <v>3075</v>
      </c>
      <c r="R1104" s="670" t="str">
        <f>IFERROR(VLOOKUP($A1104,Boleta2_0!$N$5:$N$1106,1,0),1)</f>
        <v>3075</v>
      </c>
      <c r="S1104" s="1404" t="str">
        <f>IFERROR(VLOOKUP($A1104,'Servicios Públicos2_0'!$N$5:$N$405,1,0),1)</f>
        <v>3075</v>
      </c>
      <c r="T1104" s="670">
        <f>IFERROR(VLOOKUP($A1104,NotaCredito2_0!$N$5:$N$256,1,0),1)</f>
        <v>1</v>
      </c>
      <c r="U1104" s="670">
        <f>IFERROR(VLOOKUP($A1104,NotaDebito2_0!$N$5:$N$253,1,0),1)</f>
        <v>1</v>
      </c>
      <c r="V1104" s="670">
        <f>IFERROR(VLOOKUP($A1104,General!$C$5:$C$233,1,0),1)</f>
        <v>1</v>
      </c>
      <c r="W1104" s="670">
        <f>IFERROR(VLOOKUP($A1104,Firma!$H$5:$H$233,1,0),1)</f>
        <v>1</v>
      </c>
      <c r="X1104" s="1467" t="s">
        <v>4451</v>
      </c>
      <c r="Y1104" s="1477" t="str">
        <f t="shared" si="17"/>
        <v>3075</v>
      </c>
    </row>
    <row r="1105" spans="1:25" ht="24">
      <c r="A1105" s="1422" t="s">
        <v>4453</v>
      </c>
      <c r="B1105" s="1419" t="s">
        <v>4454</v>
      </c>
      <c r="C1105" s="1425"/>
      <c r="D1105" s="1425"/>
      <c r="E1105" s="579"/>
      <c r="F1105" s="670" t="str">
        <f>IFERROR(VLOOKUP(A1105,Factura1_0!$K$5:$K$234,1,0),"1")</f>
        <v>1</v>
      </c>
      <c r="G1105" s="670">
        <f>IFERROR(VLOOKUP(A1105,Boleta1_0!$K$5:$K$234,1,0),1)</f>
        <v>1</v>
      </c>
      <c r="H1105" s="670">
        <f>IFERROR(VLOOKUP(A1105,'Servicios Públicos1_0'!$K$5:$K$233,1,0),1)</f>
        <v>1</v>
      </c>
      <c r="I1105" s="670">
        <f>IFERROR(VLOOKUP(A1105,'Nota de Débito1_0'!$K$5:$K$234,1,0),1)</f>
        <v>1</v>
      </c>
      <c r="J1105" s="670">
        <f>IFERROR(VLOOKUP(A1105,'Nota de Crédito1_0'!$K$5:$K$234,1,0),1)</f>
        <v>1</v>
      </c>
      <c r="K1105" s="670">
        <f>IFERROR(VLOOKUP(A1105,Retenciones1_0!$K$5:$K$234,1,0),1)</f>
        <v>1</v>
      </c>
      <c r="L1105" s="670">
        <f>IFERROR(VLOOKUP(A1105,Percepciones1_0!$K$5:$K$234,1,0),1)</f>
        <v>1</v>
      </c>
      <c r="M1105" s="670">
        <f>IFERROR(VLOOKUP(A1105,Guía1_0!$K$5:$K$235,1,0),1)</f>
        <v>1</v>
      </c>
      <c r="N1105" s="670">
        <f>IFERROR(VLOOKUP(A1105,'Resumen Diario1_1'!$K$5:$K$233,1,0),1)</f>
        <v>1</v>
      </c>
      <c r="O1105" s="670">
        <f>IFERROR(VLOOKUP(A1105,'Comunicación de Baja1_0'!$K$5:$K$233,1,0),1)</f>
        <v>1</v>
      </c>
      <c r="P1105" s="670">
        <f>IFERROR(VLOOKUP(A1105,'Resumen de reversiones1_0'!$K$5:$K$1000,1,0),1)</f>
        <v>1</v>
      </c>
      <c r="Q1105" s="1404" t="str">
        <f>IFERROR(VLOOKUP(A1105,Factura2_0!$N$5:$N$1045,1,0),1)</f>
        <v>3076</v>
      </c>
      <c r="R1105" s="670" t="str">
        <f>IFERROR(VLOOKUP($A1105,Boleta2_0!$N$5:$N$1106,1,0),1)</f>
        <v>3076</v>
      </c>
      <c r="S1105" s="1404" t="str">
        <f>IFERROR(VLOOKUP($A1105,'Servicios Públicos2_0'!$N$5:$N$405,1,0),1)</f>
        <v>3076</v>
      </c>
      <c r="T1105" s="670">
        <f>IFERROR(VLOOKUP($A1105,NotaCredito2_0!$N$5:$N$256,1,0),1)</f>
        <v>1</v>
      </c>
      <c r="U1105" s="670">
        <f>IFERROR(VLOOKUP($A1105,NotaDebito2_0!$N$5:$N$253,1,0),1)</f>
        <v>1</v>
      </c>
      <c r="V1105" s="670">
        <f>IFERROR(VLOOKUP($A1105,General!$C$5:$C$233,1,0),1)</f>
        <v>1</v>
      </c>
      <c r="W1105" s="670">
        <f>IFERROR(VLOOKUP($A1105,Firma!$H$5:$H$233,1,0),1)</f>
        <v>1</v>
      </c>
      <c r="X1105" s="1467" t="s">
        <v>4453</v>
      </c>
      <c r="Y1105" s="1477" t="str">
        <f t="shared" si="17"/>
        <v>3076</v>
      </c>
    </row>
    <row r="1106" spans="1:25" ht="24">
      <c r="A1106" s="1422" t="s">
        <v>4455</v>
      </c>
      <c r="B1106" s="1419" t="s">
        <v>4456</v>
      </c>
      <c r="C1106" s="1425"/>
      <c r="D1106" s="1425"/>
      <c r="E1106" s="579"/>
      <c r="F1106" s="670" t="str">
        <f>IFERROR(VLOOKUP(A1106,Factura1_0!$K$5:$K$234,1,0),"1")</f>
        <v>1</v>
      </c>
      <c r="G1106" s="670">
        <f>IFERROR(VLOOKUP(A1106,Boleta1_0!$K$5:$K$234,1,0),1)</f>
        <v>1</v>
      </c>
      <c r="H1106" s="670">
        <f>IFERROR(VLOOKUP(A1106,'Servicios Públicos1_0'!$K$5:$K$233,1,0),1)</f>
        <v>1</v>
      </c>
      <c r="I1106" s="670">
        <f>IFERROR(VLOOKUP(A1106,'Nota de Débito1_0'!$K$5:$K$234,1,0),1)</f>
        <v>1</v>
      </c>
      <c r="J1106" s="670">
        <f>IFERROR(VLOOKUP(A1106,'Nota de Crédito1_0'!$K$5:$K$234,1,0),1)</f>
        <v>1</v>
      </c>
      <c r="K1106" s="670">
        <f>IFERROR(VLOOKUP(A1106,Retenciones1_0!$K$5:$K$234,1,0),1)</f>
        <v>1</v>
      </c>
      <c r="L1106" s="670">
        <f>IFERROR(VLOOKUP(A1106,Percepciones1_0!$K$5:$K$234,1,0),1)</f>
        <v>1</v>
      </c>
      <c r="M1106" s="670">
        <f>IFERROR(VLOOKUP(A1106,Guía1_0!$K$5:$K$235,1,0),1)</f>
        <v>1</v>
      </c>
      <c r="N1106" s="670">
        <f>IFERROR(VLOOKUP(A1106,'Resumen Diario1_1'!$K$5:$K$233,1,0),1)</f>
        <v>1</v>
      </c>
      <c r="O1106" s="670">
        <f>IFERROR(VLOOKUP(A1106,'Comunicación de Baja1_0'!$K$5:$K$233,1,0),1)</f>
        <v>1</v>
      </c>
      <c r="P1106" s="670">
        <f>IFERROR(VLOOKUP(A1106,'Resumen de reversiones1_0'!$K$5:$K$1000,1,0),1)</f>
        <v>1</v>
      </c>
      <c r="Q1106" s="1404" t="str">
        <f>IFERROR(VLOOKUP(A1106,Factura2_0!$N$5:$N$1045,1,0),1)</f>
        <v>3077</v>
      </c>
      <c r="R1106" s="670" t="str">
        <f>IFERROR(VLOOKUP($A1106,Boleta2_0!$N$5:$N$1106,1,0),1)</f>
        <v>3077</v>
      </c>
      <c r="S1106" s="1404" t="str">
        <f>IFERROR(VLOOKUP($A1106,'Servicios Públicos2_0'!$N$5:$N$405,1,0),1)</f>
        <v>3077</v>
      </c>
      <c r="T1106" s="670">
        <f>IFERROR(VLOOKUP($A1106,NotaCredito2_0!$N$5:$N$256,1,0),1)</f>
        <v>1</v>
      </c>
      <c r="U1106" s="670">
        <f>IFERROR(VLOOKUP($A1106,NotaDebito2_0!$N$5:$N$253,1,0),1)</f>
        <v>1</v>
      </c>
      <c r="V1106" s="670">
        <f>IFERROR(VLOOKUP($A1106,General!$C$5:$C$233,1,0),1)</f>
        <v>1</v>
      </c>
      <c r="W1106" s="670">
        <f>IFERROR(VLOOKUP($A1106,Firma!$H$5:$H$233,1,0),1)</f>
        <v>1</v>
      </c>
      <c r="X1106" s="1467" t="s">
        <v>4455</v>
      </c>
      <c r="Y1106" s="1477" t="str">
        <f t="shared" si="17"/>
        <v>3077</v>
      </c>
    </row>
    <row r="1107" spans="1:25" ht="24">
      <c r="A1107" s="1422" t="s">
        <v>4457</v>
      </c>
      <c r="B1107" s="1419" t="s">
        <v>4458</v>
      </c>
      <c r="C1107" s="1425"/>
      <c r="D1107" s="1425"/>
      <c r="E1107" s="579"/>
      <c r="F1107" s="670" t="str">
        <f>IFERROR(VLOOKUP(A1107,Factura1_0!$K$5:$K$234,1,0),"1")</f>
        <v>1</v>
      </c>
      <c r="G1107" s="670">
        <f>IFERROR(VLOOKUP(A1107,Boleta1_0!$K$5:$K$234,1,0),1)</f>
        <v>1</v>
      </c>
      <c r="H1107" s="670">
        <f>IFERROR(VLOOKUP(A1107,'Servicios Públicos1_0'!$K$5:$K$233,1,0),1)</f>
        <v>1</v>
      </c>
      <c r="I1107" s="670">
        <f>IFERROR(VLOOKUP(A1107,'Nota de Débito1_0'!$K$5:$K$234,1,0),1)</f>
        <v>1</v>
      </c>
      <c r="J1107" s="670">
        <f>IFERROR(VLOOKUP(A1107,'Nota de Crédito1_0'!$K$5:$K$234,1,0),1)</f>
        <v>1</v>
      </c>
      <c r="K1107" s="670">
        <f>IFERROR(VLOOKUP(A1107,Retenciones1_0!$K$5:$K$234,1,0),1)</f>
        <v>1</v>
      </c>
      <c r="L1107" s="670">
        <f>IFERROR(VLOOKUP(A1107,Percepciones1_0!$K$5:$K$234,1,0),1)</f>
        <v>1</v>
      </c>
      <c r="M1107" s="670">
        <f>IFERROR(VLOOKUP(A1107,Guía1_0!$K$5:$K$235,1,0),1)</f>
        <v>1</v>
      </c>
      <c r="N1107" s="670">
        <f>IFERROR(VLOOKUP(A1107,'Resumen Diario1_1'!$K$5:$K$233,1,0),1)</f>
        <v>1</v>
      </c>
      <c r="O1107" s="670">
        <f>IFERROR(VLOOKUP(A1107,'Comunicación de Baja1_0'!$K$5:$K$233,1,0),1)</f>
        <v>1</v>
      </c>
      <c r="P1107" s="670">
        <f>IFERROR(VLOOKUP(A1107,'Resumen de reversiones1_0'!$K$5:$K$1000,1,0),1)</f>
        <v>1</v>
      </c>
      <c r="Q1107" s="1404" t="str">
        <f>IFERROR(VLOOKUP(A1107,Factura2_0!$N$5:$N$1045,1,0),1)</f>
        <v>3078</v>
      </c>
      <c r="R1107" s="670" t="str">
        <f>IFERROR(VLOOKUP($A1107,Boleta2_0!$N$5:$N$1106,1,0),1)</f>
        <v>3078</v>
      </c>
      <c r="S1107" s="1404" t="str">
        <f>IFERROR(VLOOKUP($A1107,'Servicios Públicos2_0'!$N$5:$N$405,1,0),1)</f>
        <v>3078</v>
      </c>
      <c r="T1107" s="670">
        <f>IFERROR(VLOOKUP($A1107,NotaCredito2_0!$N$5:$N$256,1,0),1)</f>
        <v>1</v>
      </c>
      <c r="U1107" s="670">
        <f>IFERROR(VLOOKUP($A1107,NotaDebito2_0!$N$5:$N$253,1,0),1)</f>
        <v>1</v>
      </c>
      <c r="V1107" s="670">
        <f>IFERROR(VLOOKUP($A1107,General!$C$5:$C$233,1,0),1)</f>
        <v>1</v>
      </c>
      <c r="W1107" s="670">
        <f>IFERROR(VLOOKUP($A1107,Firma!$H$5:$H$233,1,0),1)</f>
        <v>1</v>
      </c>
      <c r="X1107" s="1467" t="s">
        <v>4457</v>
      </c>
      <c r="Y1107" s="1477" t="str">
        <f t="shared" si="17"/>
        <v>3078</v>
      </c>
    </row>
    <row r="1108" spans="1:25" ht="24">
      <c r="A1108" s="1422" t="s">
        <v>4459</v>
      </c>
      <c r="B1108" s="1419" t="s">
        <v>4460</v>
      </c>
      <c r="C1108" s="1425"/>
      <c r="D1108" s="1425"/>
      <c r="E1108" s="579"/>
      <c r="F1108" s="670" t="str">
        <f>IFERROR(VLOOKUP(A1108,Factura1_0!$K$5:$K$234,1,0),"1")</f>
        <v>1</v>
      </c>
      <c r="G1108" s="670">
        <f>IFERROR(VLOOKUP(A1108,Boleta1_0!$K$5:$K$234,1,0),1)</f>
        <v>1</v>
      </c>
      <c r="H1108" s="670">
        <f>IFERROR(VLOOKUP(A1108,'Servicios Públicos1_0'!$K$5:$K$233,1,0),1)</f>
        <v>1</v>
      </c>
      <c r="I1108" s="670">
        <f>IFERROR(VLOOKUP(A1108,'Nota de Débito1_0'!$K$5:$K$234,1,0),1)</f>
        <v>1</v>
      </c>
      <c r="J1108" s="670">
        <f>IFERROR(VLOOKUP(A1108,'Nota de Crédito1_0'!$K$5:$K$234,1,0),1)</f>
        <v>1</v>
      </c>
      <c r="K1108" s="670">
        <f>IFERROR(VLOOKUP(A1108,Retenciones1_0!$K$5:$K$234,1,0),1)</f>
        <v>1</v>
      </c>
      <c r="L1108" s="670">
        <f>IFERROR(VLOOKUP(A1108,Percepciones1_0!$K$5:$K$234,1,0),1)</f>
        <v>1</v>
      </c>
      <c r="M1108" s="670">
        <f>IFERROR(VLOOKUP(A1108,Guía1_0!$K$5:$K$235,1,0),1)</f>
        <v>1</v>
      </c>
      <c r="N1108" s="670">
        <f>IFERROR(VLOOKUP(A1108,'Resumen Diario1_1'!$K$5:$K$233,1,0),1)</f>
        <v>1</v>
      </c>
      <c r="O1108" s="670">
        <f>IFERROR(VLOOKUP(A1108,'Comunicación de Baja1_0'!$K$5:$K$233,1,0),1)</f>
        <v>1</v>
      </c>
      <c r="P1108" s="670">
        <f>IFERROR(VLOOKUP(A1108,'Resumen de reversiones1_0'!$K$5:$K$1000,1,0),1)</f>
        <v>1</v>
      </c>
      <c r="Q1108" s="1404" t="str">
        <f>IFERROR(VLOOKUP(A1108,Factura2_0!$N$5:$N$1045,1,0),1)</f>
        <v>3079</v>
      </c>
      <c r="R1108" s="670" t="str">
        <f>IFERROR(VLOOKUP($A1108,Boleta2_0!$N$5:$N$1106,1,0),1)</f>
        <v>3079</v>
      </c>
      <c r="S1108" s="1404" t="str">
        <f>IFERROR(VLOOKUP($A1108,'Servicios Públicos2_0'!$N$5:$N$405,1,0),1)</f>
        <v>3079</v>
      </c>
      <c r="T1108" s="670">
        <f>IFERROR(VLOOKUP($A1108,NotaCredito2_0!$N$5:$N$256,1,0),1)</f>
        <v>1</v>
      </c>
      <c r="U1108" s="670">
        <f>IFERROR(VLOOKUP($A1108,NotaDebito2_0!$N$5:$N$253,1,0),1)</f>
        <v>1</v>
      </c>
      <c r="V1108" s="670">
        <f>IFERROR(VLOOKUP($A1108,General!$C$5:$C$233,1,0),1)</f>
        <v>1</v>
      </c>
      <c r="W1108" s="670">
        <f>IFERROR(VLOOKUP($A1108,Firma!$H$5:$H$233,1,0),1)</f>
        <v>1</v>
      </c>
      <c r="X1108" s="1467" t="s">
        <v>4459</v>
      </c>
      <c r="Y1108" s="1477" t="str">
        <f t="shared" si="17"/>
        <v>3079</v>
      </c>
    </row>
    <row r="1109" spans="1:25" ht="24">
      <c r="A1109" s="1422" t="s">
        <v>4461</v>
      </c>
      <c r="B1109" s="1419" t="s">
        <v>4462</v>
      </c>
      <c r="C1109" s="1425"/>
      <c r="D1109" s="1425"/>
      <c r="E1109" s="579"/>
      <c r="F1109" s="670" t="str">
        <f>IFERROR(VLOOKUP(A1109,Factura1_0!$K$5:$K$234,1,0),"1")</f>
        <v>1</v>
      </c>
      <c r="G1109" s="670">
        <f>IFERROR(VLOOKUP(A1109,Boleta1_0!$K$5:$K$234,1,0),1)</f>
        <v>1</v>
      </c>
      <c r="H1109" s="670">
        <f>IFERROR(VLOOKUP(A1109,'Servicios Públicos1_0'!$K$5:$K$233,1,0),1)</f>
        <v>1</v>
      </c>
      <c r="I1109" s="670">
        <f>IFERROR(VLOOKUP(A1109,'Nota de Débito1_0'!$K$5:$K$234,1,0),1)</f>
        <v>1</v>
      </c>
      <c r="J1109" s="670">
        <f>IFERROR(VLOOKUP(A1109,'Nota de Crédito1_0'!$K$5:$K$234,1,0),1)</f>
        <v>1</v>
      </c>
      <c r="K1109" s="670">
        <f>IFERROR(VLOOKUP(A1109,Retenciones1_0!$K$5:$K$234,1,0),1)</f>
        <v>1</v>
      </c>
      <c r="L1109" s="670">
        <f>IFERROR(VLOOKUP(A1109,Percepciones1_0!$K$5:$K$234,1,0),1)</f>
        <v>1</v>
      </c>
      <c r="M1109" s="670">
        <f>IFERROR(VLOOKUP(A1109,Guía1_0!$K$5:$K$235,1,0),1)</f>
        <v>1</v>
      </c>
      <c r="N1109" s="670">
        <f>IFERROR(VLOOKUP(A1109,'Resumen Diario1_1'!$K$5:$K$233,1,0),1)</f>
        <v>1</v>
      </c>
      <c r="O1109" s="670">
        <f>IFERROR(VLOOKUP(A1109,'Comunicación de Baja1_0'!$K$5:$K$233,1,0),1)</f>
        <v>1</v>
      </c>
      <c r="P1109" s="670">
        <f>IFERROR(VLOOKUP(A1109,'Resumen de reversiones1_0'!$K$5:$K$1000,1,0),1)</f>
        <v>1</v>
      </c>
      <c r="Q1109" s="1404" t="str">
        <f>IFERROR(VLOOKUP(A1109,Factura2_0!$N$5:$N$1045,1,0),1)</f>
        <v>3080</v>
      </c>
      <c r="R1109" s="670" t="str">
        <f>IFERROR(VLOOKUP($A1109,Boleta2_0!$N$5:$N$1106,1,0),1)</f>
        <v>3080</v>
      </c>
      <c r="S1109" s="1404" t="str">
        <f>IFERROR(VLOOKUP($A1109,'Servicios Públicos2_0'!$N$5:$N$405,1,0),1)</f>
        <v>3080</v>
      </c>
      <c r="T1109" s="670">
        <f>IFERROR(VLOOKUP($A1109,NotaCredito2_0!$N$5:$N$256,1,0),1)</f>
        <v>1</v>
      </c>
      <c r="U1109" s="670">
        <f>IFERROR(VLOOKUP($A1109,NotaDebito2_0!$N$5:$N$253,1,0),1)</f>
        <v>1</v>
      </c>
      <c r="V1109" s="670">
        <f>IFERROR(VLOOKUP($A1109,General!$C$5:$C$233,1,0),1)</f>
        <v>1</v>
      </c>
      <c r="W1109" s="670">
        <f>IFERROR(VLOOKUP($A1109,Firma!$H$5:$H$233,1,0),1)</f>
        <v>1</v>
      </c>
      <c r="X1109" s="1467" t="s">
        <v>4461</v>
      </c>
      <c r="Y1109" s="1477" t="str">
        <f t="shared" si="17"/>
        <v>3080</v>
      </c>
    </row>
    <row r="1110" spans="1:25" ht="24">
      <c r="A1110" s="1422" t="s">
        <v>4463</v>
      </c>
      <c r="B1110" s="1419" t="s">
        <v>4464</v>
      </c>
      <c r="C1110" s="1425"/>
      <c r="D1110" s="1425"/>
      <c r="E1110" s="579"/>
      <c r="F1110" s="670" t="str">
        <f>IFERROR(VLOOKUP(A1110,Factura1_0!$K$5:$K$234,1,0),"1")</f>
        <v>1</v>
      </c>
      <c r="G1110" s="670">
        <f>IFERROR(VLOOKUP(A1110,Boleta1_0!$K$5:$K$234,1,0),1)</f>
        <v>1</v>
      </c>
      <c r="H1110" s="670">
        <f>IFERROR(VLOOKUP(A1110,'Servicios Públicos1_0'!$K$5:$K$233,1,0),1)</f>
        <v>1</v>
      </c>
      <c r="I1110" s="670">
        <f>IFERROR(VLOOKUP(A1110,'Nota de Débito1_0'!$K$5:$K$234,1,0),1)</f>
        <v>1</v>
      </c>
      <c r="J1110" s="670">
        <f>IFERROR(VLOOKUP(A1110,'Nota de Crédito1_0'!$K$5:$K$234,1,0),1)</f>
        <v>1</v>
      </c>
      <c r="K1110" s="670">
        <f>IFERROR(VLOOKUP(A1110,Retenciones1_0!$K$5:$K$234,1,0),1)</f>
        <v>1</v>
      </c>
      <c r="L1110" s="670">
        <f>IFERROR(VLOOKUP(A1110,Percepciones1_0!$K$5:$K$234,1,0),1)</f>
        <v>1</v>
      </c>
      <c r="M1110" s="670">
        <f>IFERROR(VLOOKUP(A1110,Guía1_0!$K$5:$K$235,1,0),1)</f>
        <v>1</v>
      </c>
      <c r="N1110" s="670">
        <f>IFERROR(VLOOKUP(A1110,'Resumen Diario1_1'!$K$5:$K$233,1,0),1)</f>
        <v>1</v>
      </c>
      <c r="O1110" s="670">
        <f>IFERROR(VLOOKUP(A1110,'Comunicación de Baja1_0'!$K$5:$K$233,1,0),1)</f>
        <v>1</v>
      </c>
      <c r="P1110" s="670">
        <f>IFERROR(VLOOKUP(A1110,'Resumen de reversiones1_0'!$K$5:$K$1000,1,0),1)</f>
        <v>1</v>
      </c>
      <c r="Q1110" s="1404" t="str">
        <f>IFERROR(VLOOKUP(A1110,Factura2_0!$N$5:$N$1045,1,0),1)</f>
        <v>3081</v>
      </c>
      <c r="R1110" s="670" t="str">
        <f>IFERROR(VLOOKUP($A1110,Boleta2_0!$N$5:$N$1106,1,0),1)</f>
        <v>3081</v>
      </c>
      <c r="S1110" s="1404" t="str">
        <f>IFERROR(VLOOKUP($A1110,'Servicios Públicos2_0'!$N$5:$N$405,1,0),1)</f>
        <v>3081</v>
      </c>
      <c r="T1110" s="670">
        <f>IFERROR(VLOOKUP($A1110,NotaCredito2_0!$N$5:$N$256,1,0),1)</f>
        <v>1</v>
      </c>
      <c r="U1110" s="670">
        <f>IFERROR(VLOOKUP($A1110,NotaDebito2_0!$N$5:$N$253,1,0),1)</f>
        <v>1</v>
      </c>
      <c r="V1110" s="670">
        <f>IFERROR(VLOOKUP($A1110,General!$C$5:$C$233,1,0),1)</f>
        <v>1</v>
      </c>
      <c r="W1110" s="670">
        <f>IFERROR(VLOOKUP($A1110,Firma!$H$5:$H$233,1,0),1)</f>
        <v>1</v>
      </c>
      <c r="X1110" s="1467" t="s">
        <v>4463</v>
      </c>
      <c r="Y1110" s="1477" t="str">
        <f t="shared" si="17"/>
        <v>3081</v>
      </c>
    </row>
    <row r="1111" spans="1:25" ht="24">
      <c r="A1111" s="1422" t="s">
        <v>4465</v>
      </c>
      <c r="B1111" s="1419" t="s">
        <v>4466</v>
      </c>
      <c r="C1111" s="1425"/>
      <c r="D1111" s="1425"/>
      <c r="E1111" s="579"/>
      <c r="F1111" s="670" t="str">
        <f>IFERROR(VLOOKUP(A1111,Factura1_0!$K$5:$K$234,1,0),"1")</f>
        <v>1</v>
      </c>
      <c r="G1111" s="670">
        <f>IFERROR(VLOOKUP(A1111,Boleta1_0!$K$5:$K$234,1,0),1)</f>
        <v>1</v>
      </c>
      <c r="H1111" s="670">
        <f>IFERROR(VLOOKUP(A1111,'Servicios Públicos1_0'!$K$5:$K$233,1,0),1)</f>
        <v>1</v>
      </c>
      <c r="I1111" s="670">
        <f>IFERROR(VLOOKUP(A1111,'Nota de Débito1_0'!$K$5:$K$234,1,0),1)</f>
        <v>1</v>
      </c>
      <c r="J1111" s="670">
        <f>IFERROR(VLOOKUP(A1111,'Nota de Crédito1_0'!$K$5:$K$234,1,0),1)</f>
        <v>1</v>
      </c>
      <c r="K1111" s="670">
        <f>IFERROR(VLOOKUP(A1111,Retenciones1_0!$K$5:$K$234,1,0),1)</f>
        <v>1</v>
      </c>
      <c r="L1111" s="670">
        <f>IFERROR(VLOOKUP(A1111,Percepciones1_0!$K$5:$K$234,1,0),1)</f>
        <v>1</v>
      </c>
      <c r="M1111" s="670">
        <f>IFERROR(VLOOKUP(A1111,Guía1_0!$K$5:$K$235,1,0),1)</f>
        <v>1</v>
      </c>
      <c r="N1111" s="670">
        <f>IFERROR(VLOOKUP(A1111,'Resumen Diario1_1'!$K$5:$K$233,1,0),1)</f>
        <v>1</v>
      </c>
      <c r="O1111" s="670">
        <f>IFERROR(VLOOKUP(A1111,'Comunicación de Baja1_0'!$K$5:$K$233,1,0),1)</f>
        <v>1</v>
      </c>
      <c r="P1111" s="670">
        <f>IFERROR(VLOOKUP(A1111,'Resumen de reversiones1_0'!$K$5:$K$1000,1,0),1)</f>
        <v>1</v>
      </c>
      <c r="Q1111" s="1404" t="str">
        <f>IFERROR(VLOOKUP(A1111,Factura2_0!$N$5:$N$1045,1,0),1)</f>
        <v>3082</v>
      </c>
      <c r="R1111" s="670" t="str">
        <f>IFERROR(VLOOKUP($A1111,Boleta2_0!$N$5:$N$1106,1,0),1)</f>
        <v>3082</v>
      </c>
      <c r="S1111" s="1404" t="str">
        <f>IFERROR(VLOOKUP($A1111,'Servicios Públicos2_0'!$N$5:$N$405,1,0),1)</f>
        <v>3082</v>
      </c>
      <c r="T1111" s="670">
        <f>IFERROR(VLOOKUP($A1111,NotaCredito2_0!$N$5:$N$256,1,0),1)</f>
        <v>1</v>
      </c>
      <c r="U1111" s="670">
        <f>IFERROR(VLOOKUP($A1111,NotaDebito2_0!$N$5:$N$253,1,0),1)</f>
        <v>1</v>
      </c>
      <c r="V1111" s="670">
        <f>IFERROR(VLOOKUP($A1111,General!$C$5:$C$233,1,0),1)</f>
        <v>1</v>
      </c>
      <c r="W1111" s="670">
        <f>IFERROR(VLOOKUP($A1111,Firma!$H$5:$H$233,1,0),1)</f>
        <v>1</v>
      </c>
      <c r="X1111" s="1467" t="s">
        <v>4465</v>
      </c>
      <c r="Y1111" s="1477" t="str">
        <f t="shared" si="17"/>
        <v>3082</v>
      </c>
    </row>
    <row r="1112" spans="1:25" ht="24">
      <c r="A1112" s="1422" t="s">
        <v>4467</v>
      </c>
      <c r="B1112" s="1419" t="s">
        <v>4468</v>
      </c>
      <c r="C1112" s="1425"/>
      <c r="D1112" s="1425"/>
      <c r="E1112" s="579"/>
      <c r="F1112" s="670" t="str">
        <f>IFERROR(VLOOKUP(A1112,Factura1_0!$K$5:$K$234,1,0),"1")</f>
        <v>1</v>
      </c>
      <c r="G1112" s="670">
        <f>IFERROR(VLOOKUP(A1112,Boleta1_0!$K$5:$K$234,1,0),1)</f>
        <v>1</v>
      </c>
      <c r="H1112" s="670">
        <f>IFERROR(VLOOKUP(A1112,'Servicios Públicos1_0'!$K$5:$K$233,1,0),1)</f>
        <v>1</v>
      </c>
      <c r="I1112" s="670">
        <f>IFERROR(VLOOKUP(A1112,'Nota de Débito1_0'!$K$5:$K$234,1,0),1)</f>
        <v>1</v>
      </c>
      <c r="J1112" s="670">
        <f>IFERROR(VLOOKUP(A1112,'Nota de Crédito1_0'!$K$5:$K$234,1,0),1)</f>
        <v>1</v>
      </c>
      <c r="K1112" s="670">
        <f>IFERROR(VLOOKUP(A1112,Retenciones1_0!$K$5:$K$234,1,0),1)</f>
        <v>1</v>
      </c>
      <c r="L1112" s="670">
        <f>IFERROR(VLOOKUP(A1112,Percepciones1_0!$K$5:$K$234,1,0),1)</f>
        <v>1</v>
      </c>
      <c r="M1112" s="670">
        <f>IFERROR(VLOOKUP(A1112,Guía1_0!$K$5:$K$235,1,0),1)</f>
        <v>1</v>
      </c>
      <c r="N1112" s="670">
        <f>IFERROR(VLOOKUP(A1112,'Resumen Diario1_1'!$K$5:$K$233,1,0),1)</f>
        <v>1</v>
      </c>
      <c r="O1112" s="670">
        <f>IFERROR(VLOOKUP(A1112,'Comunicación de Baja1_0'!$K$5:$K$233,1,0),1)</f>
        <v>1</v>
      </c>
      <c r="P1112" s="670">
        <f>IFERROR(VLOOKUP(A1112,'Resumen de reversiones1_0'!$K$5:$K$1000,1,0),1)</f>
        <v>1</v>
      </c>
      <c r="Q1112" s="1404">
        <f>IFERROR(VLOOKUP(A1112,Factura2_0!$N$5:$N$1045,1,0),1)</f>
        <v>1</v>
      </c>
      <c r="R1112" s="670">
        <f>IFERROR(VLOOKUP($A1112,Boleta2_0!$N$5:$N$1106,1,0),1)</f>
        <v>1</v>
      </c>
      <c r="S1112" s="1404" t="str">
        <f>IFERROR(VLOOKUP($A1112,'Servicios Públicos2_0'!$N$5:$N$405,1,0),1)</f>
        <v>3083</v>
      </c>
      <c r="T1112" s="670">
        <f>IFERROR(VLOOKUP($A1112,NotaCredito2_0!$N$5:$N$256,1,0),1)</f>
        <v>1</v>
      </c>
      <c r="U1112" s="670">
        <f>IFERROR(VLOOKUP($A1112,NotaDebito2_0!$N$5:$N$253,1,0),1)</f>
        <v>1</v>
      </c>
      <c r="V1112" s="670">
        <f>IFERROR(VLOOKUP($A1112,General!$C$5:$C$233,1,0),1)</f>
        <v>1</v>
      </c>
      <c r="W1112" s="670">
        <f>IFERROR(VLOOKUP($A1112,Firma!$H$5:$H$233,1,0),1)</f>
        <v>1</v>
      </c>
      <c r="X1112" s="1467" t="s">
        <v>4467</v>
      </c>
      <c r="Y1112" s="1477" t="str">
        <f t="shared" si="17"/>
        <v>3083</v>
      </c>
    </row>
    <row r="1113" spans="1:25" ht="24">
      <c r="A1113" s="1422" t="s">
        <v>4469</v>
      </c>
      <c r="B1113" s="1398" t="s">
        <v>6468</v>
      </c>
      <c r="C1113" s="1425"/>
      <c r="D1113" s="1425"/>
      <c r="E1113" s="579"/>
      <c r="F1113" s="670" t="str">
        <f>IFERROR(VLOOKUP(A1113,Factura1_0!$K$5:$K$234,1,0),"1")</f>
        <v>1</v>
      </c>
      <c r="G1113" s="670">
        <f>IFERROR(VLOOKUP(A1113,Boleta1_0!$K$5:$K$234,1,0),1)</f>
        <v>1</v>
      </c>
      <c r="H1113" s="670">
        <f>IFERROR(VLOOKUP(A1113,'Servicios Públicos1_0'!$K$5:$K$233,1,0),1)</f>
        <v>1</v>
      </c>
      <c r="I1113" s="670">
        <f>IFERROR(VLOOKUP(A1113,'Nota de Débito1_0'!$K$5:$K$234,1,0),1)</f>
        <v>1</v>
      </c>
      <c r="J1113" s="670">
        <f>IFERROR(VLOOKUP(A1113,'Nota de Crédito1_0'!$K$5:$K$234,1,0),1)</f>
        <v>1</v>
      </c>
      <c r="K1113" s="670">
        <f>IFERROR(VLOOKUP(A1113,Retenciones1_0!$K$5:$K$234,1,0),1)</f>
        <v>1</v>
      </c>
      <c r="L1113" s="670">
        <f>IFERROR(VLOOKUP(A1113,Percepciones1_0!$K$5:$K$234,1,0),1)</f>
        <v>1</v>
      </c>
      <c r="M1113" s="670">
        <f>IFERROR(VLOOKUP(A1113,Guía1_0!$K$5:$K$235,1,0),1)</f>
        <v>1</v>
      </c>
      <c r="N1113" s="670">
        <f>IFERROR(VLOOKUP(A1113,'Resumen Diario1_1'!$K$5:$K$233,1,0),1)</f>
        <v>1</v>
      </c>
      <c r="O1113" s="670">
        <f>IFERROR(VLOOKUP(A1113,'Comunicación de Baja1_0'!$K$5:$K$233,1,0),1)</f>
        <v>1</v>
      </c>
      <c r="P1113" s="670">
        <f>IFERROR(VLOOKUP(A1113,'Resumen de reversiones1_0'!$K$5:$K$1000,1,0),1)</f>
        <v>1</v>
      </c>
      <c r="Q1113" s="1404" t="str">
        <f>IFERROR(VLOOKUP(A1113,Factura2_0!$N$5:$N$1045,1,0),1)</f>
        <v>3084</v>
      </c>
      <c r="R1113" s="670" t="str">
        <f>IFERROR(VLOOKUP($A1113,Boleta2_0!$N$5:$N$1106,1,0),1)</f>
        <v>3084</v>
      </c>
      <c r="S1113" s="1404" t="str">
        <f>IFERROR(VLOOKUP($A1113,'Servicios Públicos2_0'!$N$5:$N$405,1,0),1)</f>
        <v>3084</v>
      </c>
      <c r="T1113" s="670">
        <f>IFERROR(VLOOKUP($A1113,NotaCredito2_0!$N$5:$N$256,1,0),1)</f>
        <v>1</v>
      </c>
      <c r="U1113" s="670">
        <f>IFERROR(VLOOKUP($A1113,NotaDebito2_0!$N$5:$N$253,1,0),1)</f>
        <v>1</v>
      </c>
      <c r="V1113" s="670">
        <f>IFERROR(VLOOKUP($A1113,General!$C$5:$C$233,1,0),1)</f>
        <v>1</v>
      </c>
      <c r="W1113" s="670">
        <f>IFERROR(VLOOKUP($A1113,Firma!$H$5:$H$233,1,0),1)</f>
        <v>1</v>
      </c>
      <c r="X1113" s="1467" t="s">
        <v>4469</v>
      </c>
      <c r="Y1113" s="1477" t="str">
        <f t="shared" si="17"/>
        <v>3084</v>
      </c>
    </row>
    <row r="1114" spans="1:25" ht="24">
      <c r="A1114" s="1422" t="s">
        <v>4470</v>
      </c>
      <c r="B1114" s="1419" t="s">
        <v>4471</v>
      </c>
      <c r="C1114" s="1425"/>
      <c r="D1114" s="1425"/>
      <c r="E1114" s="579"/>
      <c r="F1114" s="670" t="str">
        <f>IFERROR(VLOOKUP(A1114,Factura1_0!$K$5:$K$234,1,0),"1")</f>
        <v>1</v>
      </c>
      <c r="G1114" s="670">
        <f>IFERROR(VLOOKUP(A1114,Boleta1_0!$K$5:$K$234,1,0),1)</f>
        <v>1</v>
      </c>
      <c r="H1114" s="670">
        <f>IFERROR(VLOOKUP(A1114,'Servicios Públicos1_0'!$K$5:$K$233,1,0),1)</f>
        <v>1</v>
      </c>
      <c r="I1114" s="670">
        <f>IFERROR(VLOOKUP(A1114,'Nota de Débito1_0'!$K$5:$K$234,1,0),1)</f>
        <v>1</v>
      </c>
      <c r="J1114" s="670">
        <f>IFERROR(VLOOKUP(A1114,'Nota de Crédito1_0'!$K$5:$K$234,1,0),1)</f>
        <v>1</v>
      </c>
      <c r="K1114" s="670">
        <f>IFERROR(VLOOKUP(A1114,Retenciones1_0!$K$5:$K$234,1,0),1)</f>
        <v>1</v>
      </c>
      <c r="L1114" s="670">
        <f>IFERROR(VLOOKUP(A1114,Percepciones1_0!$K$5:$K$234,1,0),1)</f>
        <v>1</v>
      </c>
      <c r="M1114" s="670">
        <f>IFERROR(VLOOKUP(A1114,Guía1_0!$K$5:$K$235,1,0),1)</f>
        <v>1</v>
      </c>
      <c r="N1114" s="670">
        <f>IFERROR(VLOOKUP(A1114,'Resumen Diario1_1'!$K$5:$K$233,1,0),1)</f>
        <v>1</v>
      </c>
      <c r="O1114" s="670">
        <f>IFERROR(VLOOKUP(A1114,'Comunicación de Baja1_0'!$K$5:$K$233,1,0),1)</f>
        <v>1</v>
      </c>
      <c r="P1114" s="670">
        <f>IFERROR(VLOOKUP(A1114,'Resumen de reversiones1_0'!$K$5:$K$1000,1,0),1)</f>
        <v>1</v>
      </c>
      <c r="Q1114" s="1404">
        <f>IFERROR(VLOOKUP(A1114,Factura2_0!$N$5:$N$1045,1,0),1)</f>
        <v>1</v>
      </c>
      <c r="R1114" s="670">
        <f>IFERROR(VLOOKUP($A1114,Boleta2_0!$N$5:$N$1106,1,0),1)</f>
        <v>1</v>
      </c>
      <c r="S1114" s="1404" t="str">
        <f>IFERROR(VLOOKUP($A1114,'Servicios Públicos2_0'!$N$5:$N$405,1,0),1)</f>
        <v>3085</v>
      </c>
      <c r="T1114" s="670">
        <f>IFERROR(VLOOKUP($A1114,NotaCredito2_0!$N$5:$N$256,1,0),1)</f>
        <v>1</v>
      </c>
      <c r="U1114" s="670">
        <f>IFERROR(VLOOKUP($A1114,NotaDebito2_0!$N$5:$N$253,1,0),1)</f>
        <v>1</v>
      </c>
      <c r="V1114" s="670">
        <f>IFERROR(VLOOKUP($A1114,General!$C$5:$C$233,1,0),1)</f>
        <v>1</v>
      </c>
      <c r="W1114" s="670">
        <f>IFERROR(VLOOKUP($A1114,Firma!$H$5:$H$233,1,0),1)</f>
        <v>1</v>
      </c>
      <c r="X1114" s="1467" t="s">
        <v>4470</v>
      </c>
      <c r="Y1114" s="1477" t="str">
        <f t="shared" si="17"/>
        <v>3085</v>
      </c>
    </row>
    <row r="1115" spans="1:25" ht="24">
      <c r="A1115" s="1422" t="s">
        <v>4472</v>
      </c>
      <c r="B1115" s="1419" t="s">
        <v>4473</v>
      </c>
      <c r="C1115" s="1425"/>
      <c r="D1115" s="1425"/>
      <c r="E1115" s="579"/>
      <c r="F1115" s="670" t="str">
        <f>IFERROR(VLOOKUP(A1115,Factura1_0!$K$5:$K$234,1,0),"1")</f>
        <v>1</v>
      </c>
      <c r="G1115" s="670">
        <f>IFERROR(VLOOKUP(A1115,Boleta1_0!$K$5:$K$234,1,0),1)</f>
        <v>1</v>
      </c>
      <c r="H1115" s="670">
        <f>IFERROR(VLOOKUP(A1115,'Servicios Públicos1_0'!$K$5:$K$233,1,0),1)</f>
        <v>1</v>
      </c>
      <c r="I1115" s="670">
        <f>IFERROR(VLOOKUP(A1115,'Nota de Débito1_0'!$K$5:$K$234,1,0),1)</f>
        <v>1</v>
      </c>
      <c r="J1115" s="670">
        <f>IFERROR(VLOOKUP(A1115,'Nota de Crédito1_0'!$K$5:$K$234,1,0),1)</f>
        <v>1</v>
      </c>
      <c r="K1115" s="670">
        <f>IFERROR(VLOOKUP(A1115,Retenciones1_0!$K$5:$K$234,1,0),1)</f>
        <v>1</v>
      </c>
      <c r="L1115" s="670">
        <f>IFERROR(VLOOKUP(A1115,Percepciones1_0!$K$5:$K$234,1,0),1)</f>
        <v>1</v>
      </c>
      <c r="M1115" s="670">
        <f>IFERROR(VLOOKUP(A1115,Guía1_0!$K$5:$K$235,1,0),1)</f>
        <v>1</v>
      </c>
      <c r="N1115" s="670">
        <f>IFERROR(VLOOKUP(A1115,'Resumen Diario1_1'!$K$5:$K$233,1,0),1)</f>
        <v>1</v>
      </c>
      <c r="O1115" s="670">
        <f>IFERROR(VLOOKUP(A1115,'Comunicación de Baja1_0'!$K$5:$K$233,1,0),1)</f>
        <v>1</v>
      </c>
      <c r="P1115" s="670">
        <f>IFERROR(VLOOKUP(A1115,'Resumen de reversiones1_0'!$K$5:$K$1000,1,0),1)</f>
        <v>1</v>
      </c>
      <c r="Q1115" s="1404" t="str">
        <f>IFERROR(VLOOKUP(A1115,Factura2_0!$N$5:$N$1045,1,0),1)</f>
        <v>3086</v>
      </c>
      <c r="R1115" s="670" t="str">
        <f>IFERROR(VLOOKUP($A1115,Boleta2_0!$N$5:$N$1106,1,0),1)</f>
        <v>3086</v>
      </c>
      <c r="S1115" s="1404" t="str">
        <f>IFERROR(VLOOKUP($A1115,'Servicios Públicos2_0'!$N$5:$N$405,1,0),1)</f>
        <v>3086</v>
      </c>
      <c r="T1115" s="670">
        <f>IFERROR(VLOOKUP($A1115,NotaCredito2_0!$N$5:$N$256,1,0),1)</f>
        <v>1</v>
      </c>
      <c r="U1115" s="670">
        <f>IFERROR(VLOOKUP($A1115,NotaDebito2_0!$N$5:$N$253,1,0),1)</f>
        <v>1</v>
      </c>
      <c r="V1115" s="670">
        <f>IFERROR(VLOOKUP($A1115,General!$C$5:$C$233,1,0),1)</f>
        <v>1</v>
      </c>
      <c r="W1115" s="670">
        <f>IFERROR(VLOOKUP($A1115,Firma!$H$5:$H$233,1,0),1)</f>
        <v>1</v>
      </c>
      <c r="X1115" s="1467" t="s">
        <v>4472</v>
      </c>
      <c r="Y1115" s="1477" t="str">
        <f t="shared" si="17"/>
        <v>3086</v>
      </c>
    </row>
    <row r="1116" spans="1:25" ht="24">
      <c r="A1116" s="1422" t="s">
        <v>4474</v>
      </c>
      <c r="B1116" s="1419" t="s">
        <v>4475</v>
      </c>
      <c r="C1116" s="1425"/>
      <c r="D1116" s="1425"/>
      <c r="E1116" s="579"/>
      <c r="F1116" s="670" t="str">
        <f>IFERROR(VLOOKUP(A1116,Factura1_0!$K$5:$K$234,1,0),"1")</f>
        <v>1</v>
      </c>
      <c r="G1116" s="670">
        <f>IFERROR(VLOOKUP(A1116,Boleta1_0!$K$5:$K$234,1,0),1)</f>
        <v>1</v>
      </c>
      <c r="H1116" s="670">
        <f>IFERROR(VLOOKUP(A1116,'Servicios Públicos1_0'!$K$5:$K$233,1,0),1)</f>
        <v>1</v>
      </c>
      <c r="I1116" s="670">
        <f>IFERROR(VLOOKUP(A1116,'Nota de Débito1_0'!$K$5:$K$234,1,0),1)</f>
        <v>1</v>
      </c>
      <c r="J1116" s="670">
        <f>IFERROR(VLOOKUP(A1116,'Nota de Crédito1_0'!$K$5:$K$234,1,0),1)</f>
        <v>1</v>
      </c>
      <c r="K1116" s="670">
        <f>IFERROR(VLOOKUP(A1116,Retenciones1_0!$K$5:$K$234,1,0),1)</f>
        <v>1</v>
      </c>
      <c r="L1116" s="670">
        <f>IFERROR(VLOOKUP(A1116,Percepciones1_0!$K$5:$K$234,1,0),1)</f>
        <v>1</v>
      </c>
      <c r="M1116" s="670">
        <f>IFERROR(VLOOKUP(A1116,Guía1_0!$K$5:$K$235,1,0),1)</f>
        <v>1</v>
      </c>
      <c r="N1116" s="670">
        <f>IFERROR(VLOOKUP(A1116,'Resumen Diario1_1'!$K$5:$K$233,1,0),1)</f>
        <v>1</v>
      </c>
      <c r="O1116" s="670">
        <f>IFERROR(VLOOKUP(A1116,'Comunicación de Baja1_0'!$K$5:$K$233,1,0),1)</f>
        <v>1</v>
      </c>
      <c r="P1116" s="670">
        <f>IFERROR(VLOOKUP(A1116,'Resumen de reversiones1_0'!$K$5:$K$1000,1,0),1)</f>
        <v>1</v>
      </c>
      <c r="Q1116" s="1404" t="str">
        <f>IFERROR(VLOOKUP(A1116,Factura2_0!$N$5:$N$1045,1,0),1)</f>
        <v>3087</v>
      </c>
      <c r="R1116" s="670" t="str">
        <f>IFERROR(VLOOKUP($A1116,Boleta2_0!$N$5:$N$1106,1,0),1)</f>
        <v>3087</v>
      </c>
      <c r="S1116" s="1404" t="str">
        <f>IFERROR(VLOOKUP($A1116,'Servicios Públicos2_0'!$N$5:$N$405,1,0),1)</f>
        <v>3087</v>
      </c>
      <c r="T1116" s="670">
        <f>IFERROR(VLOOKUP($A1116,NotaCredito2_0!$N$5:$N$256,1,0),1)</f>
        <v>1</v>
      </c>
      <c r="U1116" s="670">
        <f>IFERROR(VLOOKUP($A1116,NotaDebito2_0!$N$5:$N$253,1,0),1)</f>
        <v>1</v>
      </c>
      <c r="V1116" s="670">
        <f>IFERROR(VLOOKUP($A1116,General!$C$5:$C$233,1,0),1)</f>
        <v>1</v>
      </c>
      <c r="W1116" s="670">
        <f>IFERROR(VLOOKUP($A1116,Firma!$H$5:$H$233,1,0),1)</f>
        <v>1</v>
      </c>
      <c r="X1116" s="1467" t="s">
        <v>4474</v>
      </c>
      <c r="Y1116" s="1477" t="str">
        <f t="shared" si="17"/>
        <v>3087</v>
      </c>
    </row>
    <row r="1117" spans="1:25" ht="24">
      <c r="A1117" s="1422" t="s">
        <v>4476</v>
      </c>
      <c r="B1117" s="1419" t="s">
        <v>4477</v>
      </c>
      <c r="C1117" s="1425"/>
      <c r="D1117" s="1425"/>
      <c r="E1117" s="579"/>
      <c r="F1117" s="670" t="str">
        <f>IFERROR(VLOOKUP(A1117,Factura1_0!$K$5:$K$234,1,0),"1")</f>
        <v>1</v>
      </c>
      <c r="G1117" s="670">
        <f>IFERROR(VLOOKUP(A1117,Boleta1_0!$K$5:$K$234,1,0),1)</f>
        <v>1</v>
      </c>
      <c r="H1117" s="670">
        <f>IFERROR(VLOOKUP(A1117,'Servicios Públicos1_0'!$K$5:$K$233,1,0),1)</f>
        <v>1</v>
      </c>
      <c r="I1117" s="670">
        <f>IFERROR(VLOOKUP(A1117,'Nota de Débito1_0'!$K$5:$K$234,1,0),1)</f>
        <v>1</v>
      </c>
      <c r="J1117" s="670">
        <f>IFERROR(VLOOKUP(A1117,'Nota de Crédito1_0'!$K$5:$K$234,1,0),1)</f>
        <v>1</v>
      </c>
      <c r="K1117" s="670">
        <f>IFERROR(VLOOKUP(A1117,Retenciones1_0!$K$5:$K$234,1,0),1)</f>
        <v>1</v>
      </c>
      <c r="L1117" s="670">
        <f>IFERROR(VLOOKUP(A1117,Percepciones1_0!$K$5:$K$234,1,0),1)</f>
        <v>1</v>
      </c>
      <c r="M1117" s="670">
        <f>IFERROR(VLOOKUP(A1117,Guía1_0!$K$5:$K$235,1,0),1)</f>
        <v>1</v>
      </c>
      <c r="N1117" s="670">
        <f>IFERROR(VLOOKUP(A1117,'Resumen Diario1_1'!$K$5:$K$233,1,0),1)</f>
        <v>1</v>
      </c>
      <c r="O1117" s="670">
        <f>IFERROR(VLOOKUP(A1117,'Comunicación de Baja1_0'!$K$5:$K$233,1,0),1)</f>
        <v>1</v>
      </c>
      <c r="P1117" s="670">
        <f>IFERROR(VLOOKUP(A1117,'Resumen de reversiones1_0'!$K$5:$K$1000,1,0),1)</f>
        <v>1</v>
      </c>
      <c r="Q1117" s="1404" t="str">
        <f>IFERROR(VLOOKUP(A1117,Factura2_0!$N$5:$N$1045,1,0),1)</f>
        <v>3088</v>
      </c>
      <c r="R1117" s="670" t="str">
        <f>IFERROR(VLOOKUP($A1117,Boleta2_0!$N$5:$N$1106,1,0),1)</f>
        <v>3088</v>
      </c>
      <c r="S1117" s="1404" t="str">
        <f>IFERROR(VLOOKUP($A1117,'Servicios Públicos2_0'!$N$5:$N$405,1,0),1)</f>
        <v>3088</v>
      </c>
      <c r="T1117" s="670" t="str">
        <f>IFERROR(VLOOKUP($A1117,NotaCredito2_0!$N$5:$N$256,1,0),1)</f>
        <v>3088</v>
      </c>
      <c r="U1117" s="670" t="str">
        <f>IFERROR(VLOOKUP($A1117,NotaDebito2_0!$N$5:$N$253,1,0),1)</f>
        <v>3088</v>
      </c>
      <c r="V1117" s="670">
        <f>IFERROR(VLOOKUP($A1117,General!$C$5:$C$233,1,0),1)</f>
        <v>1</v>
      </c>
      <c r="W1117" s="670">
        <f>IFERROR(VLOOKUP($A1117,Firma!$H$5:$H$233,1,0),1)</f>
        <v>1</v>
      </c>
      <c r="X1117" s="1467" t="s">
        <v>4476</v>
      </c>
      <c r="Y1117" s="1477" t="str">
        <f t="shared" si="17"/>
        <v>3088</v>
      </c>
    </row>
    <row r="1118" spans="1:25" ht="24">
      <c r="A1118" s="1422" t="s">
        <v>4478</v>
      </c>
      <c r="B1118" s="1419" t="s">
        <v>4479</v>
      </c>
      <c r="C1118" s="1425"/>
      <c r="D1118" s="1425"/>
      <c r="E1118" s="579"/>
      <c r="F1118" s="670" t="str">
        <f>IFERROR(VLOOKUP(A1118,Factura1_0!$K$5:$K$234,1,0),"1")</f>
        <v>1</v>
      </c>
      <c r="G1118" s="670">
        <f>IFERROR(VLOOKUP(A1118,Boleta1_0!$K$5:$K$234,1,0),1)</f>
        <v>1</v>
      </c>
      <c r="H1118" s="670">
        <f>IFERROR(VLOOKUP(A1118,'Servicios Públicos1_0'!$K$5:$K$233,1,0),1)</f>
        <v>1</v>
      </c>
      <c r="I1118" s="670">
        <f>IFERROR(VLOOKUP(A1118,'Nota de Débito1_0'!$K$5:$K$234,1,0),1)</f>
        <v>1</v>
      </c>
      <c r="J1118" s="670">
        <f>IFERROR(VLOOKUP(A1118,'Nota de Crédito1_0'!$K$5:$K$234,1,0),1)</f>
        <v>1</v>
      </c>
      <c r="K1118" s="670">
        <f>IFERROR(VLOOKUP(A1118,Retenciones1_0!$K$5:$K$234,1,0),1)</f>
        <v>1</v>
      </c>
      <c r="L1118" s="670">
        <f>IFERROR(VLOOKUP(A1118,Percepciones1_0!$K$5:$K$234,1,0),1)</f>
        <v>1</v>
      </c>
      <c r="M1118" s="670">
        <f>IFERROR(VLOOKUP(A1118,Guía1_0!$K$5:$K$235,1,0),1)</f>
        <v>1</v>
      </c>
      <c r="N1118" s="670">
        <f>IFERROR(VLOOKUP(A1118,'Resumen Diario1_1'!$K$5:$K$233,1,0),1)</f>
        <v>1</v>
      </c>
      <c r="O1118" s="670">
        <f>IFERROR(VLOOKUP(A1118,'Comunicación de Baja1_0'!$K$5:$K$233,1,0),1)</f>
        <v>1</v>
      </c>
      <c r="P1118" s="670">
        <f>IFERROR(VLOOKUP(A1118,'Resumen de reversiones1_0'!$K$5:$K$1000,1,0),1)</f>
        <v>1</v>
      </c>
      <c r="Q1118" s="1404" t="str">
        <f>IFERROR(VLOOKUP(A1118,Factura2_0!$N$5:$N$1045,1,0),1)</f>
        <v>3089</v>
      </c>
      <c r="R1118" s="670" t="str">
        <f>IFERROR(VLOOKUP($A1118,Boleta2_0!$N$5:$N$1106,1,0),1)</f>
        <v>3089</v>
      </c>
      <c r="S1118" s="1404" t="str">
        <f>IFERROR(VLOOKUP($A1118,'Servicios Públicos2_0'!$N$5:$N$405,1,0),1)</f>
        <v>3089</v>
      </c>
      <c r="T1118" s="670">
        <f>IFERROR(VLOOKUP($A1118,NotaCredito2_0!$N$5:$N$256,1,0),1)</f>
        <v>1</v>
      </c>
      <c r="U1118" s="670">
        <f>IFERROR(VLOOKUP($A1118,NotaDebito2_0!$N$5:$N$253,1,0),1)</f>
        <v>1</v>
      </c>
      <c r="V1118" s="670">
        <f>IFERROR(VLOOKUP($A1118,General!$C$5:$C$233,1,0),1)</f>
        <v>1</v>
      </c>
      <c r="W1118" s="670">
        <f>IFERROR(VLOOKUP($A1118,Firma!$H$5:$H$233,1,0),1)</f>
        <v>1</v>
      </c>
      <c r="X1118" s="1467" t="s">
        <v>4478</v>
      </c>
      <c r="Y1118" s="1477" t="str">
        <f t="shared" si="17"/>
        <v>3089</v>
      </c>
    </row>
    <row r="1119" spans="1:25" ht="24">
      <c r="A1119" s="1422" t="s">
        <v>4480</v>
      </c>
      <c r="B1119" s="1419" t="s">
        <v>4481</v>
      </c>
      <c r="C1119" s="1425"/>
      <c r="D1119" s="1425"/>
      <c r="E1119" s="579"/>
      <c r="F1119" s="670" t="str">
        <f>IFERROR(VLOOKUP(A1119,Factura1_0!$K$5:$K$234,1,0),"1")</f>
        <v>1</v>
      </c>
      <c r="G1119" s="670">
        <f>IFERROR(VLOOKUP(A1119,Boleta1_0!$K$5:$K$234,1,0),1)</f>
        <v>1</v>
      </c>
      <c r="H1119" s="670">
        <f>IFERROR(VLOOKUP(A1119,'Servicios Públicos1_0'!$K$5:$K$233,1,0),1)</f>
        <v>1</v>
      </c>
      <c r="I1119" s="670">
        <f>IFERROR(VLOOKUP(A1119,'Nota de Débito1_0'!$K$5:$K$234,1,0),1)</f>
        <v>1</v>
      </c>
      <c r="J1119" s="670">
        <f>IFERROR(VLOOKUP(A1119,'Nota de Crédito1_0'!$K$5:$K$234,1,0),1)</f>
        <v>1</v>
      </c>
      <c r="K1119" s="670">
        <f>IFERROR(VLOOKUP(A1119,Retenciones1_0!$K$5:$K$234,1,0),1)</f>
        <v>1</v>
      </c>
      <c r="L1119" s="670">
        <f>IFERROR(VLOOKUP(A1119,Percepciones1_0!$K$5:$K$234,1,0),1)</f>
        <v>1</v>
      </c>
      <c r="M1119" s="670">
        <f>IFERROR(VLOOKUP(A1119,Guía1_0!$K$5:$K$235,1,0),1)</f>
        <v>1</v>
      </c>
      <c r="N1119" s="670">
        <f>IFERROR(VLOOKUP(A1119,'Resumen Diario1_1'!$K$5:$K$233,1,0),1)</f>
        <v>1</v>
      </c>
      <c r="O1119" s="670">
        <f>IFERROR(VLOOKUP(A1119,'Comunicación de Baja1_0'!$K$5:$K$233,1,0),1)</f>
        <v>1</v>
      </c>
      <c r="P1119" s="670">
        <f>IFERROR(VLOOKUP(A1119,'Resumen de reversiones1_0'!$K$5:$K$1000,1,0),1)</f>
        <v>1</v>
      </c>
      <c r="Q1119" s="1404" t="str">
        <f>IFERROR(VLOOKUP(A1119,Factura2_0!$N$5:$N$1045,1,0),1)</f>
        <v>3090</v>
      </c>
      <c r="R1119" s="670" t="str">
        <f>IFERROR(VLOOKUP($A1119,Boleta2_0!$N$5:$N$1106,1,0),1)</f>
        <v>3090</v>
      </c>
      <c r="S1119" s="1404">
        <f>IFERROR(VLOOKUP($A1119,'Servicios Públicos2_0'!$N$5:$N$405,1,0),1)</f>
        <v>1</v>
      </c>
      <c r="T1119" s="670">
        <f>IFERROR(VLOOKUP($A1119,NotaCredito2_0!$N$5:$N$256,1,0),1)</f>
        <v>1</v>
      </c>
      <c r="U1119" s="670">
        <f>IFERROR(VLOOKUP($A1119,NotaDebito2_0!$N$5:$N$253,1,0),1)</f>
        <v>1</v>
      </c>
      <c r="V1119" s="670">
        <f>IFERROR(VLOOKUP($A1119,General!$C$5:$C$233,1,0),1)</f>
        <v>1</v>
      </c>
      <c r="W1119" s="670">
        <f>IFERROR(VLOOKUP($A1119,Firma!$H$5:$H$233,1,0),1)</f>
        <v>1</v>
      </c>
      <c r="X1119" s="1467" t="s">
        <v>4480</v>
      </c>
      <c r="Y1119" s="1477" t="str">
        <f t="shared" si="17"/>
        <v>3090</v>
      </c>
    </row>
    <row r="1120" spans="1:25" ht="24">
      <c r="A1120" s="1422" t="s">
        <v>4482</v>
      </c>
      <c r="B1120" s="1419" t="s">
        <v>4483</v>
      </c>
      <c r="C1120" s="1425"/>
      <c r="D1120" s="1425"/>
      <c r="E1120" s="579"/>
      <c r="F1120" s="670" t="str">
        <f>IFERROR(VLOOKUP(A1120,Factura1_0!$K$5:$K$234,1,0),"1")</f>
        <v>1</v>
      </c>
      <c r="G1120" s="670">
        <f>IFERROR(VLOOKUP(A1120,Boleta1_0!$K$5:$K$234,1,0),1)</f>
        <v>1</v>
      </c>
      <c r="H1120" s="670">
        <f>IFERROR(VLOOKUP(A1120,'Servicios Públicos1_0'!$K$5:$K$233,1,0),1)</f>
        <v>1</v>
      </c>
      <c r="I1120" s="670">
        <f>IFERROR(VLOOKUP(A1120,'Nota de Débito1_0'!$K$5:$K$234,1,0),1)</f>
        <v>1</v>
      </c>
      <c r="J1120" s="670">
        <f>IFERROR(VLOOKUP(A1120,'Nota de Crédito1_0'!$K$5:$K$234,1,0),1)</f>
        <v>1</v>
      </c>
      <c r="K1120" s="670">
        <f>IFERROR(VLOOKUP(A1120,Retenciones1_0!$K$5:$K$234,1,0),1)</f>
        <v>1</v>
      </c>
      <c r="L1120" s="670">
        <f>IFERROR(VLOOKUP(A1120,Percepciones1_0!$K$5:$K$234,1,0),1)</f>
        <v>1</v>
      </c>
      <c r="M1120" s="670">
        <f>IFERROR(VLOOKUP(A1120,Guía1_0!$K$5:$K$235,1,0),1)</f>
        <v>1</v>
      </c>
      <c r="N1120" s="670">
        <f>IFERROR(VLOOKUP(A1120,'Resumen Diario1_1'!$K$5:$K$233,1,0),1)</f>
        <v>1</v>
      </c>
      <c r="O1120" s="670">
        <f>IFERROR(VLOOKUP(A1120,'Comunicación de Baja1_0'!$K$5:$K$233,1,0),1)</f>
        <v>1</v>
      </c>
      <c r="P1120" s="670">
        <f>IFERROR(VLOOKUP(A1120,'Resumen de reversiones1_0'!$K$5:$K$1000,1,0),1)</f>
        <v>1</v>
      </c>
      <c r="Q1120" s="1404" t="str">
        <f>IFERROR(VLOOKUP(A1120,Factura2_0!$N$5:$N$1045,1,0),1)</f>
        <v>3091</v>
      </c>
      <c r="R1120" s="670" t="str">
        <f>IFERROR(VLOOKUP($A1120,Boleta2_0!$N$5:$N$1106,1,0),1)</f>
        <v>3091</v>
      </c>
      <c r="S1120" s="1404">
        <f>IFERROR(VLOOKUP($A1120,'Servicios Públicos2_0'!$N$5:$N$405,1,0),1)</f>
        <v>1</v>
      </c>
      <c r="T1120" s="670">
        <f>IFERROR(VLOOKUP($A1120,NotaCredito2_0!$N$5:$N$256,1,0),1)</f>
        <v>1</v>
      </c>
      <c r="U1120" s="670">
        <f>IFERROR(VLOOKUP($A1120,NotaDebito2_0!$N$5:$N$253,1,0),1)</f>
        <v>1</v>
      </c>
      <c r="V1120" s="670">
        <f>IFERROR(VLOOKUP($A1120,General!$C$5:$C$233,1,0),1)</f>
        <v>1</v>
      </c>
      <c r="W1120" s="670">
        <f>IFERROR(VLOOKUP($A1120,Firma!$H$5:$H$233,1,0),1)</f>
        <v>1</v>
      </c>
      <c r="X1120" s="1467" t="s">
        <v>4482</v>
      </c>
      <c r="Y1120" s="1477" t="str">
        <f t="shared" si="17"/>
        <v>3091</v>
      </c>
    </row>
    <row r="1121" spans="1:25" ht="24">
      <c r="A1121" s="1422" t="s">
        <v>4484</v>
      </c>
      <c r="B1121" s="1419" t="s">
        <v>4485</v>
      </c>
      <c r="C1121" s="1425"/>
      <c r="D1121" s="1425"/>
      <c r="E1121" s="579"/>
      <c r="F1121" s="670" t="str">
        <f>IFERROR(VLOOKUP(A1121,Factura1_0!$K$5:$K$234,1,0),"1")</f>
        <v>1</v>
      </c>
      <c r="G1121" s="670">
        <f>IFERROR(VLOOKUP(A1121,Boleta1_0!$K$5:$K$234,1,0),1)</f>
        <v>1</v>
      </c>
      <c r="H1121" s="670">
        <f>IFERROR(VLOOKUP(A1121,'Servicios Públicos1_0'!$K$5:$K$233,1,0),1)</f>
        <v>1</v>
      </c>
      <c r="I1121" s="670">
        <f>IFERROR(VLOOKUP(A1121,'Nota de Débito1_0'!$K$5:$K$234,1,0),1)</f>
        <v>1</v>
      </c>
      <c r="J1121" s="670">
        <f>IFERROR(VLOOKUP(A1121,'Nota de Crédito1_0'!$K$5:$K$234,1,0),1)</f>
        <v>1</v>
      </c>
      <c r="K1121" s="670">
        <f>IFERROR(VLOOKUP(A1121,Retenciones1_0!$K$5:$K$234,1,0),1)</f>
        <v>1</v>
      </c>
      <c r="L1121" s="670">
        <f>IFERROR(VLOOKUP(A1121,Percepciones1_0!$K$5:$K$234,1,0),1)</f>
        <v>1</v>
      </c>
      <c r="M1121" s="670">
        <f>IFERROR(VLOOKUP(A1121,Guía1_0!$K$5:$K$235,1,0),1)</f>
        <v>1</v>
      </c>
      <c r="N1121" s="670">
        <f>IFERROR(VLOOKUP(A1121,'Resumen Diario1_1'!$K$5:$K$233,1,0),1)</f>
        <v>1</v>
      </c>
      <c r="O1121" s="670">
        <f>IFERROR(VLOOKUP(A1121,'Comunicación de Baja1_0'!$K$5:$K$233,1,0),1)</f>
        <v>1</v>
      </c>
      <c r="P1121" s="670">
        <f>IFERROR(VLOOKUP(A1121,'Resumen de reversiones1_0'!$K$5:$K$1000,1,0),1)</f>
        <v>1</v>
      </c>
      <c r="Q1121" s="1404" t="str">
        <f>IFERROR(VLOOKUP(A1121,Factura2_0!$N$5:$N$1045,1,0),1)</f>
        <v>3092</v>
      </c>
      <c r="R1121" s="670" t="str">
        <f>IFERROR(VLOOKUP($A1121,Boleta2_0!$N$5:$N$1106,1,0),1)</f>
        <v>3092</v>
      </c>
      <c r="S1121" s="1404">
        <f>IFERROR(VLOOKUP($A1121,'Servicios Públicos2_0'!$N$5:$N$405,1,0),1)</f>
        <v>1</v>
      </c>
      <c r="T1121" s="670">
        <f>IFERROR(VLOOKUP($A1121,NotaCredito2_0!$N$5:$N$256,1,0),1)</f>
        <v>1</v>
      </c>
      <c r="U1121" s="670">
        <f>IFERROR(VLOOKUP($A1121,NotaDebito2_0!$N$5:$N$253,1,0),1)</f>
        <v>1</v>
      </c>
      <c r="V1121" s="670">
        <f>IFERROR(VLOOKUP($A1121,General!$C$5:$C$233,1,0),1)</f>
        <v>1</v>
      </c>
      <c r="W1121" s="670">
        <f>IFERROR(VLOOKUP($A1121,Firma!$H$5:$H$233,1,0),1)</f>
        <v>1</v>
      </c>
      <c r="X1121" s="1467" t="s">
        <v>4484</v>
      </c>
      <c r="Y1121" s="1477" t="str">
        <f t="shared" si="17"/>
        <v>3092</v>
      </c>
    </row>
    <row r="1122" spans="1:25" ht="24">
      <c r="A1122" s="1422" t="s">
        <v>4486</v>
      </c>
      <c r="B1122" s="1419" t="s">
        <v>5879</v>
      </c>
      <c r="C1122" s="1425"/>
      <c r="D1122" s="1425"/>
      <c r="E1122" s="579"/>
      <c r="F1122" s="670" t="str">
        <f>IFERROR(VLOOKUP(A1122,Factura1_0!$K$5:$K$234,1,0),"1")</f>
        <v>1</v>
      </c>
      <c r="G1122" s="670">
        <f>IFERROR(VLOOKUP(A1122,Boleta1_0!$K$5:$K$234,1,0),1)</f>
        <v>1</v>
      </c>
      <c r="H1122" s="670">
        <f>IFERROR(VLOOKUP(A1122,'Servicios Públicos1_0'!$K$5:$K$233,1,0),1)</f>
        <v>1</v>
      </c>
      <c r="I1122" s="670">
        <f>IFERROR(VLOOKUP(A1122,'Nota de Débito1_0'!$K$5:$K$234,1,0),1)</f>
        <v>1</v>
      </c>
      <c r="J1122" s="670">
        <f>IFERROR(VLOOKUP(A1122,'Nota de Crédito1_0'!$K$5:$K$234,1,0),1)</f>
        <v>1</v>
      </c>
      <c r="K1122" s="670">
        <f>IFERROR(VLOOKUP(A1122,Retenciones1_0!$K$5:$K$234,1,0),1)</f>
        <v>1</v>
      </c>
      <c r="L1122" s="670">
        <f>IFERROR(VLOOKUP(A1122,Percepciones1_0!$K$5:$K$234,1,0),1)</f>
        <v>1</v>
      </c>
      <c r="M1122" s="670">
        <f>IFERROR(VLOOKUP(A1122,Guía1_0!$K$5:$K$235,1,0),1)</f>
        <v>1</v>
      </c>
      <c r="N1122" s="670">
        <f>IFERROR(VLOOKUP(A1122,'Resumen Diario1_1'!$K$5:$K$233,1,0),1)</f>
        <v>1</v>
      </c>
      <c r="O1122" s="670">
        <f>IFERROR(VLOOKUP(A1122,'Comunicación de Baja1_0'!$K$5:$K$233,1,0),1)</f>
        <v>1</v>
      </c>
      <c r="P1122" s="670">
        <f>IFERROR(VLOOKUP(A1122,'Resumen de reversiones1_0'!$K$5:$K$1000,1,0),1)</f>
        <v>1</v>
      </c>
      <c r="Q1122" s="1404" t="str">
        <f>IFERROR(VLOOKUP(A1122,Factura2_0!$N$5:$N$1045,1,0),1)</f>
        <v>3093</v>
      </c>
      <c r="R1122" s="670" t="str">
        <f>IFERROR(VLOOKUP($A1122,Boleta2_0!$N$5:$N$1106,1,0),1)</f>
        <v>3093</v>
      </c>
      <c r="S1122" s="1404">
        <f>IFERROR(VLOOKUP($A1122,'Servicios Públicos2_0'!$N$5:$N$405,1,0),1)</f>
        <v>1</v>
      </c>
      <c r="T1122" s="670">
        <f>IFERROR(VLOOKUP($A1122,NotaCredito2_0!$N$5:$N$256,1,0),1)</f>
        <v>1</v>
      </c>
      <c r="U1122" s="670">
        <f>IFERROR(VLOOKUP($A1122,NotaDebito2_0!$N$5:$N$253,1,0),1)</f>
        <v>1</v>
      </c>
      <c r="V1122" s="670">
        <f>IFERROR(VLOOKUP($A1122,General!$C$5:$C$233,1,0),1)</f>
        <v>1</v>
      </c>
      <c r="W1122" s="670">
        <f>IFERROR(VLOOKUP($A1122,Firma!$H$5:$H$233,1,0),1)</f>
        <v>1</v>
      </c>
      <c r="X1122" s="1467" t="s">
        <v>4486</v>
      </c>
      <c r="Y1122" s="1477" t="str">
        <f t="shared" si="17"/>
        <v>3093</v>
      </c>
    </row>
    <row r="1123" spans="1:25" ht="24">
      <c r="A1123" s="1422" t="s">
        <v>4487</v>
      </c>
      <c r="B1123" s="1419" t="s">
        <v>4488</v>
      </c>
      <c r="C1123" s="1425"/>
      <c r="D1123" s="1425"/>
      <c r="E1123" s="579"/>
      <c r="F1123" s="670" t="str">
        <f>IFERROR(VLOOKUP(A1123,Factura1_0!$K$5:$K$234,1,0),"1")</f>
        <v>1</v>
      </c>
      <c r="G1123" s="670">
        <f>IFERROR(VLOOKUP(A1123,Boleta1_0!$K$5:$K$234,1,0),1)</f>
        <v>1</v>
      </c>
      <c r="H1123" s="670">
        <f>IFERROR(VLOOKUP(A1123,'Servicios Públicos1_0'!$K$5:$K$233,1,0),1)</f>
        <v>1</v>
      </c>
      <c r="I1123" s="670">
        <f>IFERROR(VLOOKUP(A1123,'Nota de Débito1_0'!$K$5:$K$234,1,0),1)</f>
        <v>1</v>
      </c>
      <c r="J1123" s="670">
        <f>IFERROR(VLOOKUP(A1123,'Nota de Crédito1_0'!$K$5:$K$234,1,0),1)</f>
        <v>1</v>
      </c>
      <c r="K1123" s="670">
        <f>IFERROR(VLOOKUP(A1123,Retenciones1_0!$K$5:$K$234,1,0),1)</f>
        <v>1</v>
      </c>
      <c r="L1123" s="670">
        <f>IFERROR(VLOOKUP(A1123,Percepciones1_0!$K$5:$K$234,1,0),1)</f>
        <v>1</v>
      </c>
      <c r="M1123" s="670">
        <f>IFERROR(VLOOKUP(A1123,Guía1_0!$K$5:$K$235,1,0),1)</f>
        <v>1</v>
      </c>
      <c r="N1123" s="670" t="str">
        <f>IFERROR(VLOOKUP(A1123,'Resumen Diario1_1'!$K$5:$K$233,1,0),1)</f>
        <v>3094</v>
      </c>
      <c r="O1123" s="670">
        <f>IFERROR(VLOOKUP(A1123,'Comunicación de Baja1_0'!$K$5:$K$233,1,0),1)</f>
        <v>1</v>
      </c>
      <c r="P1123" s="670">
        <f>IFERROR(VLOOKUP(A1123,'Resumen de reversiones1_0'!$K$5:$K$1000,1,0),1)</f>
        <v>1</v>
      </c>
      <c r="Q1123" s="1404">
        <f>IFERROR(VLOOKUP(A1123,Factura2_0!$N$5:$N$1045,1,0),1)</f>
        <v>1</v>
      </c>
      <c r="R1123" s="670">
        <f>IFERROR(VLOOKUP($A1123,Boleta2_0!$N$5:$N$1106,1,0),1)</f>
        <v>1</v>
      </c>
      <c r="S1123" s="1404">
        <f>IFERROR(VLOOKUP($A1123,'Servicios Públicos2_0'!$N$5:$N$405,1,0),1)</f>
        <v>1</v>
      </c>
      <c r="T1123" s="670">
        <f>IFERROR(VLOOKUP($A1123,NotaCredito2_0!$N$5:$N$256,1,0),1)</f>
        <v>1</v>
      </c>
      <c r="U1123" s="670">
        <f>IFERROR(VLOOKUP($A1123,NotaDebito2_0!$N$5:$N$253,1,0),1)</f>
        <v>1</v>
      </c>
      <c r="V1123" s="670">
        <f>IFERROR(VLOOKUP($A1123,General!$C$5:$C$233,1,0),1)</f>
        <v>1</v>
      </c>
      <c r="W1123" s="670">
        <f>IFERROR(VLOOKUP($A1123,Firma!$H$5:$H$233,1,0),1)</f>
        <v>1</v>
      </c>
      <c r="X1123" s="1467" t="s">
        <v>4487</v>
      </c>
      <c r="Y1123" s="1477" t="str">
        <f t="shared" si="17"/>
        <v>3094</v>
      </c>
    </row>
    <row r="1124" spans="1:25" ht="24">
      <c r="A1124" s="1422" t="s">
        <v>4489</v>
      </c>
      <c r="B1124" s="1419" t="s">
        <v>4490</v>
      </c>
      <c r="C1124" s="1425"/>
      <c r="D1124" s="1425"/>
      <c r="E1124" s="579"/>
      <c r="F1124" s="670" t="str">
        <f>IFERROR(VLOOKUP(A1124,Factura1_0!$K$5:$K$234,1,0),"1")</f>
        <v>1</v>
      </c>
      <c r="G1124" s="670">
        <f>IFERROR(VLOOKUP(A1124,Boleta1_0!$K$5:$K$234,1,0),1)</f>
        <v>1</v>
      </c>
      <c r="H1124" s="670">
        <f>IFERROR(VLOOKUP(A1124,'Servicios Públicos1_0'!$K$5:$K$233,1,0),1)</f>
        <v>1</v>
      </c>
      <c r="I1124" s="670">
        <f>IFERROR(VLOOKUP(A1124,'Nota de Débito1_0'!$K$5:$K$234,1,0),1)</f>
        <v>1</v>
      </c>
      <c r="J1124" s="670">
        <f>IFERROR(VLOOKUP(A1124,'Nota de Crédito1_0'!$K$5:$K$234,1,0),1)</f>
        <v>1</v>
      </c>
      <c r="K1124" s="670">
        <f>IFERROR(VLOOKUP(A1124,Retenciones1_0!$K$5:$K$234,1,0),1)</f>
        <v>1</v>
      </c>
      <c r="L1124" s="670">
        <f>IFERROR(VLOOKUP(A1124,Percepciones1_0!$K$5:$K$234,1,0),1)</f>
        <v>1</v>
      </c>
      <c r="M1124" s="670">
        <f>IFERROR(VLOOKUP(A1124,Guía1_0!$K$5:$K$235,1,0),1)</f>
        <v>1</v>
      </c>
      <c r="N1124" s="670" t="str">
        <f>IFERROR(VLOOKUP(A1124,'Resumen Diario1_1'!$K$5:$K$233,1,0),1)</f>
        <v>3095</v>
      </c>
      <c r="O1124" s="670">
        <f>IFERROR(VLOOKUP(A1124,'Comunicación de Baja1_0'!$K$5:$K$233,1,0),1)</f>
        <v>1</v>
      </c>
      <c r="P1124" s="670">
        <f>IFERROR(VLOOKUP(A1124,'Resumen de reversiones1_0'!$K$5:$K$1000,1,0),1)</f>
        <v>1</v>
      </c>
      <c r="Q1124" s="1404">
        <f>IFERROR(VLOOKUP(A1124,Factura2_0!$N$5:$N$1045,1,0),1)</f>
        <v>1</v>
      </c>
      <c r="R1124" s="670">
        <f>IFERROR(VLOOKUP($A1124,Boleta2_0!$N$5:$N$1106,1,0),1)</f>
        <v>1</v>
      </c>
      <c r="S1124" s="1404">
        <f>IFERROR(VLOOKUP($A1124,'Servicios Públicos2_0'!$N$5:$N$405,1,0),1)</f>
        <v>1</v>
      </c>
      <c r="T1124" s="670">
        <f>IFERROR(VLOOKUP($A1124,NotaCredito2_0!$N$5:$N$256,1,0),1)</f>
        <v>1</v>
      </c>
      <c r="U1124" s="670">
        <f>IFERROR(VLOOKUP($A1124,NotaDebito2_0!$N$5:$N$253,1,0),1)</f>
        <v>1</v>
      </c>
      <c r="V1124" s="670">
        <f>IFERROR(VLOOKUP($A1124,General!$C$5:$C$233,1,0),1)</f>
        <v>1</v>
      </c>
      <c r="W1124" s="670">
        <f>IFERROR(VLOOKUP($A1124,Firma!$H$5:$H$233,1,0),1)</f>
        <v>1</v>
      </c>
      <c r="X1124" s="1467" t="s">
        <v>4489</v>
      </c>
      <c r="Y1124" s="1477" t="str">
        <f t="shared" si="17"/>
        <v>3095</v>
      </c>
    </row>
    <row r="1125" spans="1:25" ht="24">
      <c r="A1125" s="1422" t="s">
        <v>4491</v>
      </c>
      <c r="B1125" s="1419" t="s">
        <v>4492</v>
      </c>
      <c r="C1125" s="1425"/>
      <c r="D1125" s="1425"/>
      <c r="E1125" s="579"/>
      <c r="F1125" s="670" t="str">
        <f>IFERROR(VLOOKUP(A1125,Factura1_0!$K$5:$K$234,1,0),"1")</f>
        <v>1</v>
      </c>
      <c r="G1125" s="670">
        <f>IFERROR(VLOOKUP(A1125,Boleta1_0!$K$5:$K$234,1,0),1)</f>
        <v>1</v>
      </c>
      <c r="H1125" s="670">
        <f>IFERROR(VLOOKUP(A1125,'Servicios Públicos1_0'!$K$5:$K$233,1,0),1)</f>
        <v>1</v>
      </c>
      <c r="I1125" s="670">
        <f>IFERROR(VLOOKUP(A1125,'Nota de Débito1_0'!$K$5:$K$234,1,0),1)</f>
        <v>1</v>
      </c>
      <c r="J1125" s="670">
        <f>IFERROR(VLOOKUP(A1125,'Nota de Crédito1_0'!$K$5:$K$234,1,0),1)</f>
        <v>1</v>
      </c>
      <c r="K1125" s="670">
        <f>IFERROR(VLOOKUP(A1125,Retenciones1_0!$K$5:$K$234,1,0),1)</f>
        <v>1</v>
      </c>
      <c r="L1125" s="670">
        <f>IFERROR(VLOOKUP(A1125,Percepciones1_0!$K$5:$K$234,1,0),1)</f>
        <v>1</v>
      </c>
      <c r="M1125" s="670">
        <f>IFERROR(VLOOKUP(A1125,Guía1_0!$K$5:$K$235,1,0),1)</f>
        <v>1</v>
      </c>
      <c r="N1125" s="670" t="str">
        <f>IFERROR(VLOOKUP(A1125,'Resumen Diario1_1'!$K$5:$K$233,1,0),1)</f>
        <v>3096</v>
      </c>
      <c r="O1125" s="670">
        <f>IFERROR(VLOOKUP(A1125,'Comunicación de Baja1_0'!$K$5:$K$233,1,0),1)</f>
        <v>1</v>
      </c>
      <c r="P1125" s="670">
        <f>IFERROR(VLOOKUP(A1125,'Resumen de reversiones1_0'!$K$5:$K$1000,1,0),1)</f>
        <v>1</v>
      </c>
      <c r="Q1125" s="1404">
        <f>IFERROR(VLOOKUP(A1125,Factura2_0!$N$5:$N$1045,1,0),1)</f>
        <v>1</v>
      </c>
      <c r="R1125" s="670">
        <f>IFERROR(VLOOKUP($A1125,Boleta2_0!$N$5:$N$1106,1,0),1)</f>
        <v>1</v>
      </c>
      <c r="S1125" s="1404">
        <f>IFERROR(VLOOKUP($A1125,'Servicios Públicos2_0'!$N$5:$N$405,1,0),1)</f>
        <v>1</v>
      </c>
      <c r="T1125" s="670">
        <f>IFERROR(VLOOKUP($A1125,NotaCredito2_0!$N$5:$N$256,1,0),1)</f>
        <v>1</v>
      </c>
      <c r="U1125" s="670">
        <f>IFERROR(VLOOKUP($A1125,NotaDebito2_0!$N$5:$N$253,1,0),1)</f>
        <v>1</v>
      </c>
      <c r="V1125" s="670">
        <f>IFERROR(VLOOKUP($A1125,General!$C$5:$C$233,1,0),1)</f>
        <v>1</v>
      </c>
      <c r="W1125" s="670">
        <f>IFERROR(VLOOKUP($A1125,Firma!$H$5:$H$233,1,0),1)</f>
        <v>1</v>
      </c>
      <c r="X1125" s="1467" t="s">
        <v>4491</v>
      </c>
      <c r="Y1125" s="1477" t="str">
        <f t="shared" si="17"/>
        <v>3096</v>
      </c>
    </row>
    <row r="1126" spans="1:25" ht="24">
      <c r="A1126" s="1422" t="s">
        <v>5146</v>
      </c>
      <c r="B1126" s="1419" t="s">
        <v>5876</v>
      </c>
      <c r="C1126" s="1425"/>
      <c r="D1126" s="1425"/>
      <c r="E1126" s="579"/>
      <c r="F1126" s="670" t="str">
        <f>IFERROR(VLOOKUP(A1126,Factura1_0!$K$5:$K$234,1,0),"1")</f>
        <v>1</v>
      </c>
      <c r="G1126" s="670">
        <f>IFERROR(VLOOKUP(A1126,Boleta1_0!$K$5:$K$234,1,0),1)</f>
        <v>1</v>
      </c>
      <c r="H1126" s="670">
        <f>IFERROR(VLOOKUP(A1126,'Servicios Públicos1_0'!$K$5:$K$233,1,0),1)</f>
        <v>1</v>
      </c>
      <c r="I1126" s="670">
        <f>IFERROR(VLOOKUP(A1126,'Nota de Débito1_0'!$K$5:$K$234,1,0),1)</f>
        <v>1</v>
      </c>
      <c r="J1126" s="670">
        <f>IFERROR(VLOOKUP(A1126,'Nota de Crédito1_0'!$K$5:$K$234,1,0),1)</f>
        <v>1</v>
      </c>
      <c r="K1126" s="670">
        <f>IFERROR(VLOOKUP(A1126,Retenciones1_0!$K$5:$K$234,1,0),1)</f>
        <v>1</v>
      </c>
      <c r="L1126" s="670">
        <f>IFERROR(VLOOKUP(A1126,Percepciones1_0!$K$5:$K$234,1,0),1)</f>
        <v>1</v>
      </c>
      <c r="M1126" s="670">
        <f>IFERROR(VLOOKUP(A1126,Guía1_0!$K$5:$K$235,1,0),1)</f>
        <v>1</v>
      </c>
      <c r="N1126" s="670">
        <f>IFERROR(VLOOKUP(A1126,'Resumen Diario1_1'!$K$5:$K$233,1,0),1)</f>
        <v>1</v>
      </c>
      <c r="O1126" s="670">
        <f>IFERROR(VLOOKUP(A1126,'Comunicación de Baja1_0'!$K$5:$K$233,1,0),1)</f>
        <v>1</v>
      </c>
      <c r="P1126" s="670">
        <f>IFERROR(VLOOKUP(A1126,'Resumen de reversiones1_0'!$K$5:$K$1000,1,0),1)</f>
        <v>1</v>
      </c>
      <c r="Q1126" s="1404" t="str">
        <f>IFERROR(VLOOKUP(A1126,Factura2_0!$N$5:$N$1045,1,0),1)</f>
        <v>3097</v>
      </c>
      <c r="R1126" s="670" t="str">
        <f>IFERROR(VLOOKUP($A1126,Boleta2_0!$N$5:$N$1106,1,0),1)</f>
        <v>3097</v>
      </c>
      <c r="S1126" s="1404">
        <f>IFERROR(VLOOKUP($A1126,'Servicios Públicos2_0'!$N$5:$N$405,1,0),1)</f>
        <v>1</v>
      </c>
      <c r="T1126" s="670">
        <f>IFERROR(VLOOKUP($A1126,NotaCredito2_0!$N$5:$N$256,1,0),1)</f>
        <v>1</v>
      </c>
      <c r="U1126" s="670">
        <f>IFERROR(VLOOKUP($A1126,NotaDebito2_0!$N$5:$N$253,1,0),1)</f>
        <v>1</v>
      </c>
      <c r="V1126" s="670">
        <f>IFERROR(VLOOKUP($A1126,General!$C$5:$C$233,1,0),1)</f>
        <v>1</v>
      </c>
      <c r="W1126" s="670">
        <f>IFERROR(VLOOKUP($A1126,Firma!$H$5:$H$233,1,0),1)</f>
        <v>1</v>
      </c>
      <c r="X1126" s="1467" t="s">
        <v>5146</v>
      </c>
      <c r="Y1126" s="1477" t="str">
        <f t="shared" si="17"/>
        <v>3097</v>
      </c>
    </row>
    <row r="1127" spans="1:25" ht="24">
      <c r="A1127" s="1422" t="s">
        <v>5156</v>
      </c>
      <c r="B1127" s="1419" t="s">
        <v>5158</v>
      </c>
      <c r="C1127" s="1425"/>
      <c r="D1127" s="1425"/>
      <c r="E1127" s="579"/>
      <c r="F1127" s="670" t="str">
        <f>IFERROR(VLOOKUP(A1127,Factura1_0!$K$5:$K$234,1,0),"1")</f>
        <v>1</v>
      </c>
      <c r="G1127" s="670">
        <f>IFERROR(VLOOKUP(A1127,Boleta1_0!$K$5:$K$234,1,0),1)</f>
        <v>1</v>
      </c>
      <c r="H1127" s="670">
        <f>IFERROR(VLOOKUP(A1127,'Servicios Públicos1_0'!$K$5:$K$233,1,0),1)</f>
        <v>1</v>
      </c>
      <c r="I1127" s="670">
        <f>IFERROR(VLOOKUP(A1127,'Nota de Débito1_0'!$K$5:$K$234,1,0),1)</f>
        <v>1</v>
      </c>
      <c r="J1127" s="670">
        <f>IFERROR(VLOOKUP(A1127,'Nota de Crédito1_0'!$K$5:$K$234,1,0),1)</f>
        <v>1</v>
      </c>
      <c r="K1127" s="670">
        <f>IFERROR(VLOOKUP(A1127,Retenciones1_0!$K$5:$K$234,1,0),1)</f>
        <v>1</v>
      </c>
      <c r="L1127" s="670">
        <f>IFERROR(VLOOKUP(A1127,Percepciones1_0!$K$5:$K$234,1,0),1)</f>
        <v>1</v>
      </c>
      <c r="M1127" s="670">
        <f>IFERROR(VLOOKUP(A1127,Guía1_0!$K$5:$K$235,1,0),1)</f>
        <v>1</v>
      </c>
      <c r="N1127" s="670">
        <f>IFERROR(VLOOKUP(A1127,'Resumen Diario1_1'!$K$5:$K$233,1,0),1)</f>
        <v>1</v>
      </c>
      <c r="O1127" s="670">
        <f>IFERROR(VLOOKUP(A1127,'Comunicación de Baja1_0'!$K$5:$K$233,1,0),1)</f>
        <v>1</v>
      </c>
      <c r="P1127" s="670">
        <f>IFERROR(VLOOKUP(A1127,'Resumen de reversiones1_0'!$K$5:$K$1000,1,0),1)</f>
        <v>1</v>
      </c>
      <c r="Q1127" s="1404" t="str">
        <f>IFERROR(VLOOKUP(A1127,Factura2_0!$N$5:$N$1045,1,0),1)</f>
        <v>3098</v>
      </c>
      <c r="R1127" s="670" t="str">
        <f>IFERROR(VLOOKUP($A1127,Boleta2_0!$N$5:$N$1106,1,0),1)</f>
        <v>3098</v>
      </c>
      <c r="S1127" s="1404">
        <f>IFERROR(VLOOKUP($A1127,'Servicios Públicos2_0'!$N$5:$N$405,1,0),1)</f>
        <v>1</v>
      </c>
      <c r="T1127" s="670">
        <f>IFERROR(VLOOKUP($A1127,NotaCredito2_0!$N$5:$N$256,1,0),1)</f>
        <v>1</v>
      </c>
      <c r="U1127" s="670">
        <f>IFERROR(VLOOKUP($A1127,NotaDebito2_0!$N$5:$N$253,1,0),1)</f>
        <v>1</v>
      </c>
      <c r="V1127" s="670">
        <f>IFERROR(VLOOKUP($A1127,General!$C$5:$C$233,1,0),1)</f>
        <v>1</v>
      </c>
      <c r="W1127" s="670">
        <f>IFERROR(VLOOKUP($A1127,Firma!$H$5:$H$233,1,0),1)</f>
        <v>1</v>
      </c>
      <c r="X1127" s="1467" t="s">
        <v>5156</v>
      </c>
      <c r="Y1127" s="1477" t="str">
        <f t="shared" si="17"/>
        <v>3098</v>
      </c>
    </row>
    <row r="1128" spans="1:25" ht="24">
      <c r="A1128" s="1422" t="s">
        <v>5157</v>
      </c>
      <c r="B1128" s="1419" t="s">
        <v>5160</v>
      </c>
      <c r="C1128" s="1425"/>
      <c r="D1128" s="1425"/>
      <c r="E1128" s="579"/>
      <c r="F1128" s="670" t="str">
        <f>IFERROR(VLOOKUP(A1128,Factura1_0!$K$5:$K$234,1,0),"1")</f>
        <v>1</v>
      </c>
      <c r="G1128" s="670">
        <f>IFERROR(VLOOKUP(A1128,Boleta1_0!$K$5:$K$234,1,0),1)</f>
        <v>1</v>
      </c>
      <c r="H1128" s="670">
        <f>IFERROR(VLOOKUP(A1128,'Servicios Públicos1_0'!$K$5:$K$233,1,0),1)</f>
        <v>1</v>
      </c>
      <c r="I1128" s="670">
        <f>IFERROR(VLOOKUP(A1128,'Nota de Débito1_0'!$K$5:$K$234,1,0),1)</f>
        <v>1</v>
      </c>
      <c r="J1128" s="670">
        <f>IFERROR(VLOOKUP(A1128,'Nota de Crédito1_0'!$K$5:$K$234,1,0),1)</f>
        <v>1</v>
      </c>
      <c r="K1128" s="670">
        <f>IFERROR(VLOOKUP(A1128,Retenciones1_0!$K$5:$K$234,1,0),1)</f>
        <v>1</v>
      </c>
      <c r="L1128" s="670">
        <f>IFERROR(VLOOKUP(A1128,Percepciones1_0!$K$5:$K$234,1,0),1)</f>
        <v>1</v>
      </c>
      <c r="M1128" s="670">
        <f>IFERROR(VLOOKUP(A1128,Guía1_0!$K$5:$K$235,1,0),1)</f>
        <v>1</v>
      </c>
      <c r="N1128" s="670">
        <f>IFERROR(VLOOKUP(A1128,'Resumen Diario1_1'!$K$5:$K$233,1,0),1)</f>
        <v>1</v>
      </c>
      <c r="O1128" s="670">
        <f>IFERROR(VLOOKUP(A1128,'Comunicación de Baja1_0'!$K$5:$K$233,1,0),1)</f>
        <v>1</v>
      </c>
      <c r="P1128" s="670">
        <f>IFERROR(VLOOKUP(A1128,'Resumen de reversiones1_0'!$K$5:$K$1000,1,0),1)</f>
        <v>1</v>
      </c>
      <c r="Q1128" s="1404" t="str">
        <f>IFERROR(VLOOKUP(A1128,Factura2_0!$N$5:$N$1045,1,0),1)</f>
        <v>3099</v>
      </c>
      <c r="R1128" s="670" t="str">
        <f>IFERROR(VLOOKUP($A1128,Boleta2_0!$N$5:$N$1106,1,0),1)</f>
        <v>3099</v>
      </c>
      <c r="S1128" s="1404">
        <f>IFERROR(VLOOKUP($A1128,'Servicios Públicos2_0'!$N$5:$N$405,1,0),1)</f>
        <v>1</v>
      </c>
      <c r="T1128" s="670">
        <f>IFERROR(VLOOKUP($A1128,NotaCredito2_0!$N$5:$N$256,1,0),1)</f>
        <v>1</v>
      </c>
      <c r="U1128" s="670">
        <f>IFERROR(VLOOKUP($A1128,NotaDebito2_0!$N$5:$N$253,1,0),1)</f>
        <v>1</v>
      </c>
      <c r="V1128" s="670">
        <f>IFERROR(VLOOKUP($A1128,General!$C$5:$C$233,1,0),1)</f>
        <v>1</v>
      </c>
      <c r="W1128" s="670">
        <f>IFERROR(VLOOKUP($A1128,Firma!$H$5:$H$233,1,0),1)</f>
        <v>1</v>
      </c>
      <c r="X1128" s="1467" t="s">
        <v>5157</v>
      </c>
      <c r="Y1128" s="1477" t="str">
        <f t="shared" si="17"/>
        <v>3099</v>
      </c>
    </row>
    <row r="1129" spans="1:25" ht="24">
      <c r="A1129" s="1422" t="s">
        <v>5163</v>
      </c>
      <c r="B1129" s="1419" t="s">
        <v>5164</v>
      </c>
      <c r="C1129" s="1425"/>
      <c r="D1129" s="1425"/>
      <c r="E1129" s="579"/>
      <c r="F1129" s="670" t="str">
        <f>IFERROR(VLOOKUP(A1129,Factura1_0!$K$5:$K$234,1,0),"1")</f>
        <v>1</v>
      </c>
      <c r="G1129" s="670">
        <f>IFERROR(VLOOKUP(A1129,Boleta1_0!$K$5:$K$234,1,0),1)</f>
        <v>1</v>
      </c>
      <c r="H1129" s="670">
        <f>IFERROR(VLOOKUP(A1129,'Servicios Públicos1_0'!$K$5:$K$233,1,0),1)</f>
        <v>1</v>
      </c>
      <c r="I1129" s="670">
        <f>IFERROR(VLOOKUP(A1129,'Nota de Débito1_0'!$K$5:$K$234,1,0),1)</f>
        <v>1</v>
      </c>
      <c r="J1129" s="670">
        <f>IFERROR(VLOOKUP(A1129,'Nota de Crédito1_0'!$K$5:$K$234,1,0),1)</f>
        <v>1</v>
      </c>
      <c r="K1129" s="670">
        <f>IFERROR(VLOOKUP(A1129,Retenciones1_0!$K$5:$K$234,1,0),1)</f>
        <v>1</v>
      </c>
      <c r="L1129" s="670">
        <f>IFERROR(VLOOKUP(A1129,Percepciones1_0!$K$5:$K$234,1,0),1)</f>
        <v>1</v>
      </c>
      <c r="M1129" s="670">
        <f>IFERROR(VLOOKUP(A1129,Guía1_0!$K$5:$K$235,1,0),1)</f>
        <v>1</v>
      </c>
      <c r="N1129" s="670">
        <f>IFERROR(VLOOKUP(A1129,'Resumen Diario1_1'!$K$5:$K$233,1,0),1)</f>
        <v>1</v>
      </c>
      <c r="O1129" s="670">
        <f>IFERROR(VLOOKUP(A1129,'Comunicación de Baja1_0'!$K$5:$K$233,1,0),1)</f>
        <v>1</v>
      </c>
      <c r="P1129" s="670">
        <f>IFERROR(VLOOKUP(A1129,'Resumen de reversiones1_0'!$K$5:$K$1000,1,0),1)</f>
        <v>1</v>
      </c>
      <c r="Q1129" s="1404" t="str">
        <f>IFERROR(VLOOKUP(A1129,Factura2_0!$N$5:$N$1045,1,0),1)</f>
        <v>3100</v>
      </c>
      <c r="R1129" s="670" t="str">
        <f>IFERROR(VLOOKUP($A1129,Boleta2_0!$N$5:$N$1106,1,0),1)</f>
        <v>3100</v>
      </c>
      <c r="S1129" s="1404">
        <f>IFERROR(VLOOKUP($A1129,'Servicios Públicos2_0'!$N$5:$N$405,1,0),1)</f>
        <v>1</v>
      </c>
      <c r="T1129" s="670" t="str">
        <f>IFERROR(VLOOKUP($A1129,NotaCredito2_0!$N$5:$N$256,1,0),1)</f>
        <v>3100</v>
      </c>
      <c r="U1129" s="670" t="str">
        <f>IFERROR(VLOOKUP($A1129,NotaDebito2_0!$N$5:$N$253,1,0),1)</f>
        <v>3100</v>
      </c>
      <c r="V1129" s="670">
        <f>IFERROR(VLOOKUP($A1129,General!$C$5:$C$233,1,0),1)</f>
        <v>1</v>
      </c>
      <c r="W1129" s="670">
        <f>IFERROR(VLOOKUP($A1129,Firma!$H$5:$H$233,1,0),1)</f>
        <v>1</v>
      </c>
      <c r="X1129" s="1467" t="s">
        <v>5163</v>
      </c>
      <c r="Y1129" s="1477" t="str">
        <f t="shared" si="17"/>
        <v>3100</v>
      </c>
    </row>
    <row r="1130" spans="1:25" ht="24">
      <c r="A1130" s="1422" t="s">
        <v>5165</v>
      </c>
      <c r="B1130" s="1398" t="s">
        <v>6118</v>
      </c>
      <c r="C1130" s="1425"/>
      <c r="D1130" s="1425"/>
      <c r="E1130" s="579"/>
      <c r="F1130" s="670" t="str">
        <f>IFERROR(VLOOKUP(A1130,Factura1_0!$K$5:$K$234,1,0),"1")</f>
        <v>1</v>
      </c>
      <c r="G1130" s="670">
        <f>IFERROR(VLOOKUP(A1130,Boleta1_0!$K$5:$K$234,1,0),1)</f>
        <v>1</v>
      </c>
      <c r="H1130" s="670">
        <f>IFERROR(VLOOKUP(A1130,'Servicios Públicos1_0'!$K$5:$K$233,1,0),1)</f>
        <v>1</v>
      </c>
      <c r="I1130" s="670">
        <f>IFERROR(VLOOKUP(A1130,'Nota de Débito1_0'!$K$5:$K$234,1,0),1)</f>
        <v>1</v>
      </c>
      <c r="J1130" s="670">
        <f>IFERROR(VLOOKUP(A1130,'Nota de Crédito1_0'!$K$5:$K$234,1,0),1)</f>
        <v>1</v>
      </c>
      <c r="K1130" s="670">
        <f>IFERROR(VLOOKUP(A1130,Retenciones1_0!$K$5:$K$234,1,0),1)</f>
        <v>1</v>
      </c>
      <c r="L1130" s="670">
        <f>IFERROR(VLOOKUP(A1130,Percepciones1_0!$K$5:$K$234,1,0),1)</f>
        <v>1</v>
      </c>
      <c r="M1130" s="670">
        <f>IFERROR(VLOOKUP(A1130,Guía1_0!$K$5:$K$235,1,0),1)</f>
        <v>1</v>
      </c>
      <c r="N1130" s="670">
        <f>IFERROR(VLOOKUP(A1130,'Resumen Diario1_1'!$K$5:$K$233,1,0),1)</f>
        <v>1</v>
      </c>
      <c r="O1130" s="670">
        <f>IFERROR(VLOOKUP(A1130,'Comunicación de Baja1_0'!$K$5:$K$233,1,0),1)</f>
        <v>1</v>
      </c>
      <c r="P1130" s="670">
        <f>IFERROR(VLOOKUP(A1130,'Resumen de reversiones1_0'!$K$5:$K$1000,1,0),1)</f>
        <v>1</v>
      </c>
      <c r="Q1130" s="1404" t="str">
        <f>IFERROR(VLOOKUP(A1130,Factura2_0!$N$5:$N$1045,1,0),1)</f>
        <v>3101</v>
      </c>
      <c r="R1130" s="670" t="str">
        <f>IFERROR(VLOOKUP($A1130,Boleta2_0!$N$5:$N$1106,1,0),1)</f>
        <v>3101</v>
      </c>
      <c r="S1130" s="1404" t="str">
        <f>IFERROR(VLOOKUP($A1130,'Servicios Públicos2_0'!$N$5:$N$405,1,0),1)</f>
        <v>3101</v>
      </c>
      <c r="T1130" s="670" t="str">
        <f>IFERROR(VLOOKUP($A1130,NotaCredito2_0!$N$5:$N$256,1,0),1)</f>
        <v>3101</v>
      </c>
      <c r="U1130" s="670" t="str">
        <f>IFERROR(VLOOKUP($A1130,NotaDebito2_0!$N$5:$N$253,1,0),1)</f>
        <v>3101</v>
      </c>
      <c r="V1130" s="670">
        <f>IFERROR(VLOOKUP($A1130,General!$C$5:$C$233,1,0),1)</f>
        <v>1</v>
      </c>
      <c r="W1130" s="670">
        <f>IFERROR(VLOOKUP($A1130,Firma!$H$5:$H$233,1,0),1)</f>
        <v>1</v>
      </c>
      <c r="X1130" s="1467" t="s">
        <v>5165</v>
      </c>
      <c r="Y1130" s="1477" t="str">
        <f t="shared" si="17"/>
        <v>3101</v>
      </c>
    </row>
    <row r="1131" spans="1:25" ht="24">
      <c r="A1131" s="1422" t="s">
        <v>5166</v>
      </c>
      <c r="B1131" s="1419" t="s">
        <v>5175</v>
      </c>
      <c r="C1131" s="1425"/>
      <c r="D1131" s="1425"/>
      <c r="E1131" s="579"/>
      <c r="F1131" s="670" t="str">
        <f>IFERROR(VLOOKUP(A1131,Factura1_0!$K$5:$K$234,1,0),"1")</f>
        <v>1</v>
      </c>
      <c r="G1131" s="670">
        <f>IFERROR(VLOOKUP(A1131,Boleta1_0!$K$5:$K$234,1,0),1)</f>
        <v>1</v>
      </c>
      <c r="H1131" s="670">
        <f>IFERROR(VLOOKUP(A1131,'Servicios Públicos1_0'!$K$5:$K$233,1,0),1)</f>
        <v>1</v>
      </c>
      <c r="I1131" s="670">
        <f>IFERROR(VLOOKUP(A1131,'Nota de Débito1_0'!$K$5:$K$234,1,0),1)</f>
        <v>1</v>
      </c>
      <c r="J1131" s="670">
        <f>IFERROR(VLOOKUP(A1131,'Nota de Crédito1_0'!$K$5:$K$234,1,0),1)</f>
        <v>1</v>
      </c>
      <c r="K1131" s="670">
        <f>IFERROR(VLOOKUP(A1131,Retenciones1_0!$K$5:$K$234,1,0),1)</f>
        <v>1</v>
      </c>
      <c r="L1131" s="670">
        <f>IFERROR(VLOOKUP(A1131,Percepciones1_0!$K$5:$K$234,1,0),1)</f>
        <v>1</v>
      </c>
      <c r="M1131" s="670">
        <f>IFERROR(VLOOKUP(A1131,Guía1_0!$K$5:$K$235,1,0),1)</f>
        <v>1</v>
      </c>
      <c r="N1131" s="670">
        <f>IFERROR(VLOOKUP(A1131,'Resumen Diario1_1'!$K$5:$K$233,1,0),1)</f>
        <v>1</v>
      </c>
      <c r="O1131" s="670">
        <f>IFERROR(VLOOKUP(A1131,'Comunicación de Baja1_0'!$K$5:$K$233,1,0),1)</f>
        <v>1</v>
      </c>
      <c r="P1131" s="670">
        <f>IFERROR(VLOOKUP(A1131,'Resumen de reversiones1_0'!$K$5:$K$1000,1,0),1)</f>
        <v>1</v>
      </c>
      <c r="Q1131" s="1404" t="str">
        <f>IFERROR(VLOOKUP(A1131,Factura2_0!$N$5:$N$1045,1,0),1)</f>
        <v>3102</v>
      </c>
      <c r="R1131" s="670" t="str">
        <f>IFERROR(VLOOKUP($A1131,Boleta2_0!$N$5:$N$1106,1,0),1)</f>
        <v>3102</v>
      </c>
      <c r="S1131" s="1404" t="str">
        <f>IFERROR(VLOOKUP($A1131,'Servicios Públicos2_0'!$N$5:$N$405,1,0),1)</f>
        <v>3102</v>
      </c>
      <c r="T1131" s="670" t="str">
        <f>IFERROR(VLOOKUP($A1131,NotaCredito2_0!$N$5:$N$256,1,0),1)</f>
        <v>3102</v>
      </c>
      <c r="U1131" s="670" t="str">
        <f>IFERROR(VLOOKUP($A1131,NotaDebito2_0!$N$5:$N$253,1,0),1)</f>
        <v>3102</v>
      </c>
      <c r="V1131" s="670">
        <f>IFERROR(VLOOKUP($A1131,General!$C$5:$C$233,1,0),1)</f>
        <v>1</v>
      </c>
      <c r="W1131" s="670">
        <f>IFERROR(VLOOKUP($A1131,Firma!$H$5:$H$233,1,0),1)</f>
        <v>1</v>
      </c>
      <c r="X1131" s="1467" t="s">
        <v>5166</v>
      </c>
      <c r="Y1131" s="1477" t="str">
        <f t="shared" si="17"/>
        <v>3102</v>
      </c>
    </row>
    <row r="1132" spans="1:25" ht="24">
      <c r="A1132" s="1422" t="s">
        <v>5167</v>
      </c>
      <c r="B1132" s="1419" t="s">
        <v>5170</v>
      </c>
      <c r="C1132" s="1425"/>
      <c r="D1132" s="1425"/>
      <c r="E1132" s="579"/>
      <c r="F1132" s="670" t="str">
        <f>IFERROR(VLOOKUP(A1132,Factura1_0!$K$5:$K$234,1,0),"1")</f>
        <v>1</v>
      </c>
      <c r="G1132" s="670">
        <f>IFERROR(VLOOKUP(A1132,Boleta1_0!$K$5:$K$234,1,0),1)</f>
        <v>1</v>
      </c>
      <c r="H1132" s="670">
        <f>IFERROR(VLOOKUP(A1132,'Servicios Públicos1_0'!$K$5:$K$233,1,0),1)</f>
        <v>1</v>
      </c>
      <c r="I1132" s="670">
        <f>IFERROR(VLOOKUP(A1132,'Nota de Débito1_0'!$K$5:$K$234,1,0),1)</f>
        <v>1</v>
      </c>
      <c r="J1132" s="670">
        <f>IFERROR(VLOOKUP(A1132,'Nota de Crédito1_0'!$K$5:$K$234,1,0),1)</f>
        <v>1</v>
      </c>
      <c r="K1132" s="670">
        <f>IFERROR(VLOOKUP(A1132,Retenciones1_0!$K$5:$K$234,1,0),1)</f>
        <v>1</v>
      </c>
      <c r="L1132" s="670">
        <f>IFERROR(VLOOKUP(A1132,Percepciones1_0!$K$5:$K$234,1,0),1)</f>
        <v>1</v>
      </c>
      <c r="M1132" s="670">
        <f>IFERROR(VLOOKUP(A1132,Guía1_0!$K$5:$K$235,1,0),1)</f>
        <v>1</v>
      </c>
      <c r="N1132" s="670">
        <f>IFERROR(VLOOKUP(A1132,'Resumen Diario1_1'!$K$5:$K$233,1,0),1)</f>
        <v>1</v>
      </c>
      <c r="O1132" s="670">
        <f>IFERROR(VLOOKUP(A1132,'Comunicación de Baja1_0'!$K$5:$K$233,1,0),1)</f>
        <v>1</v>
      </c>
      <c r="P1132" s="670">
        <f>IFERROR(VLOOKUP(A1132,'Resumen de reversiones1_0'!$K$5:$K$1000,1,0),1)</f>
        <v>1</v>
      </c>
      <c r="Q1132" s="1404" t="str">
        <f>IFERROR(VLOOKUP(A1132,Factura2_0!$N$5:$N$1045,1,0),1)</f>
        <v>3103</v>
      </c>
      <c r="R1132" s="670" t="str">
        <f>IFERROR(VLOOKUP($A1132,Boleta2_0!$N$5:$N$1106,1,0),1)</f>
        <v>3103</v>
      </c>
      <c r="S1132" s="1404">
        <f>IFERROR(VLOOKUP($A1132,'Servicios Públicos2_0'!$N$5:$N$405,1,0),1)</f>
        <v>1</v>
      </c>
      <c r="T1132" s="670" t="str">
        <f>IFERROR(VLOOKUP($A1132,NotaCredito2_0!$N$5:$N$256,1,0),1)</f>
        <v>3103</v>
      </c>
      <c r="U1132" s="670" t="str">
        <f>IFERROR(VLOOKUP($A1132,NotaDebito2_0!$N$5:$N$253,1,0),1)</f>
        <v>3103</v>
      </c>
      <c r="V1132" s="670">
        <f>IFERROR(VLOOKUP($A1132,General!$C$5:$C$233,1,0),1)</f>
        <v>1</v>
      </c>
      <c r="W1132" s="670">
        <f>IFERROR(VLOOKUP($A1132,Firma!$H$5:$H$233,1,0),1)</f>
        <v>1</v>
      </c>
      <c r="X1132" s="1467" t="s">
        <v>5167</v>
      </c>
      <c r="Y1132" s="1477" t="str">
        <f t="shared" si="17"/>
        <v>3103</v>
      </c>
    </row>
    <row r="1133" spans="1:25" ht="24">
      <c r="A1133" s="1422" t="s">
        <v>5172</v>
      </c>
      <c r="B1133" s="1419" t="s">
        <v>5173</v>
      </c>
      <c r="C1133" s="1425"/>
      <c r="D1133" s="1425"/>
      <c r="E1133" s="579"/>
      <c r="F1133" s="670" t="str">
        <f>IFERROR(VLOOKUP(A1133,Factura1_0!$K$5:$K$234,1,0),"1")</f>
        <v>1</v>
      </c>
      <c r="G1133" s="670">
        <f>IFERROR(VLOOKUP(A1133,Boleta1_0!$K$5:$K$234,1,0),1)</f>
        <v>1</v>
      </c>
      <c r="H1133" s="670">
        <f>IFERROR(VLOOKUP(A1133,'Servicios Públicos1_0'!$K$5:$K$233,1,0),1)</f>
        <v>1</v>
      </c>
      <c r="I1133" s="670">
        <f>IFERROR(VLOOKUP(A1133,'Nota de Débito1_0'!$K$5:$K$234,1,0),1)</f>
        <v>1</v>
      </c>
      <c r="J1133" s="670">
        <f>IFERROR(VLOOKUP(A1133,'Nota de Crédito1_0'!$K$5:$K$234,1,0),1)</f>
        <v>1</v>
      </c>
      <c r="K1133" s="670">
        <f>IFERROR(VLOOKUP(A1133,Retenciones1_0!$K$5:$K$234,1,0),1)</f>
        <v>1</v>
      </c>
      <c r="L1133" s="670">
        <f>IFERROR(VLOOKUP(A1133,Percepciones1_0!$K$5:$K$234,1,0),1)</f>
        <v>1</v>
      </c>
      <c r="M1133" s="670">
        <f>IFERROR(VLOOKUP(A1133,Guía1_0!$K$5:$K$235,1,0),1)</f>
        <v>1</v>
      </c>
      <c r="N1133" s="670">
        <f>IFERROR(VLOOKUP(A1133,'Resumen Diario1_1'!$K$5:$K$233,1,0),1)</f>
        <v>1</v>
      </c>
      <c r="O1133" s="670">
        <f>IFERROR(VLOOKUP(A1133,'Comunicación de Baja1_0'!$K$5:$K$233,1,0),1)</f>
        <v>1</v>
      </c>
      <c r="P1133" s="670">
        <f>IFERROR(VLOOKUP(A1133,'Resumen de reversiones1_0'!$K$5:$K$1000,1,0),1)</f>
        <v>1</v>
      </c>
      <c r="Q1133" s="1404" t="str">
        <f>IFERROR(VLOOKUP(A1133,Factura2_0!$N$5:$N$1045,1,0),1)</f>
        <v>3104</v>
      </c>
      <c r="R1133" s="670" t="str">
        <f>IFERROR(VLOOKUP($A1133,Boleta2_0!$N$5:$N$1106,1,0),1)</f>
        <v>3104</v>
      </c>
      <c r="S1133" s="1404">
        <f>IFERROR(VLOOKUP($A1133,'Servicios Públicos2_0'!$N$5:$N$405,1,0),1)</f>
        <v>1</v>
      </c>
      <c r="T1133" s="670" t="str">
        <f>IFERROR(VLOOKUP($A1133,NotaCredito2_0!$N$5:$N$256,1,0),1)</f>
        <v>3104</v>
      </c>
      <c r="U1133" s="670" t="str">
        <f>IFERROR(VLOOKUP($A1133,NotaDebito2_0!$N$5:$N$253,1,0),1)</f>
        <v>3104</v>
      </c>
      <c r="V1133" s="670">
        <f>IFERROR(VLOOKUP($A1133,General!$C$5:$C$233,1,0),1)</f>
        <v>1</v>
      </c>
      <c r="W1133" s="670">
        <f>IFERROR(VLOOKUP($A1133,Firma!$H$5:$H$233,1,0),1)</f>
        <v>1</v>
      </c>
      <c r="X1133" s="1467" t="s">
        <v>5172</v>
      </c>
      <c r="Y1133" s="1477" t="str">
        <f t="shared" si="17"/>
        <v>3104</v>
      </c>
    </row>
    <row r="1134" spans="1:25" ht="24">
      <c r="A1134" s="1422" t="s">
        <v>5176</v>
      </c>
      <c r="B1134" s="1419" t="s">
        <v>5178</v>
      </c>
      <c r="C1134" s="1425"/>
      <c r="D1134" s="1425"/>
      <c r="E1134" s="579"/>
      <c r="F1134" s="670" t="str">
        <f>IFERROR(VLOOKUP(A1134,Factura1_0!$K$5:$K$234,1,0),"1")</f>
        <v>1</v>
      </c>
      <c r="G1134" s="670">
        <f>IFERROR(VLOOKUP(A1134,Boleta1_0!$K$5:$K$234,1,0),1)</f>
        <v>1</v>
      </c>
      <c r="H1134" s="670">
        <f>IFERROR(VLOOKUP(A1134,'Servicios Públicos1_0'!$K$5:$K$233,1,0),1)</f>
        <v>1</v>
      </c>
      <c r="I1134" s="670">
        <f>IFERROR(VLOOKUP(A1134,'Nota de Débito1_0'!$K$5:$K$234,1,0),1)</f>
        <v>1</v>
      </c>
      <c r="J1134" s="670">
        <f>IFERROR(VLOOKUP(A1134,'Nota de Crédito1_0'!$K$5:$K$234,1,0),1)</f>
        <v>1</v>
      </c>
      <c r="K1134" s="670">
        <f>IFERROR(VLOOKUP(A1134,Retenciones1_0!$K$5:$K$234,1,0),1)</f>
        <v>1</v>
      </c>
      <c r="L1134" s="670">
        <f>IFERROR(VLOOKUP(A1134,Percepciones1_0!$K$5:$K$234,1,0),1)</f>
        <v>1</v>
      </c>
      <c r="M1134" s="670">
        <f>IFERROR(VLOOKUP(A1134,Guía1_0!$K$5:$K$235,1,0),1)</f>
        <v>1</v>
      </c>
      <c r="N1134" s="670">
        <f>IFERROR(VLOOKUP(A1134,'Resumen Diario1_1'!$K$5:$K$233,1,0),1)</f>
        <v>1</v>
      </c>
      <c r="O1134" s="670">
        <f>IFERROR(VLOOKUP(A1134,'Comunicación de Baja1_0'!$K$5:$K$233,1,0),1)</f>
        <v>1</v>
      </c>
      <c r="P1134" s="670">
        <f>IFERROR(VLOOKUP(A1134,'Resumen de reversiones1_0'!$K$5:$K$1000,1,0),1)</f>
        <v>1</v>
      </c>
      <c r="Q1134" s="1404" t="str">
        <f>IFERROR(VLOOKUP(A1134,Factura2_0!$N$5:$N$1045,1,0),1)</f>
        <v>3105</v>
      </c>
      <c r="R1134" s="670" t="str">
        <f>IFERROR(VLOOKUP($A1134,Boleta2_0!$N$5:$N$1106,1,0),1)</f>
        <v>3105</v>
      </c>
      <c r="S1134" s="1404" t="str">
        <f>IFERROR(VLOOKUP($A1134,'Servicios Públicos2_0'!$N$5:$N$405,1,0),1)</f>
        <v>3105</v>
      </c>
      <c r="T1134" s="670" t="str">
        <f>IFERROR(VLOOKUP($A1134,NotaCredito2_0!$N$5:$N$256,1,0),1)</f>
        <v>3105</v>
      </c>
      <c r="U1134" s="670" t="str">
        <f>IFERROR(VLOOKUP($A1134,NotaDebito2_0!$N$5:$N$253,1,0),1)</f>
        <v>3105</v>
      </c>
      <c r="V1134" s="670">
        <f>IFERROR(VLOOKUP($A1134,General!$C$5:$C$233,1,0),1)</f>
        <v>1</v>
      </c>
      <c r="W1134" s="670">
        <f>IFERROR(VLOOKUP($A1134,Firma!$H$5:$H$233,1,0),1)</f>
        <v>1</v>
      </c>
      <c r="X1134" s="1467" t="s">
        <v>5176</v>
      </c>
      <c r="Y1134" s="1477" t="str">
        <f t="shared" si="17"/>
        <v>3105</v>
      </c>
    </row>
    <row r="1135" spans="1:25" ht="24">
      <c r="A1135" s="1422" t="s">
        <v>5177</v>
      </c>
      <c r="B1135" s="1398" t="s">
        <v>6469</v>
      </c>
      <c r="C1135" s="1425"/>
      <c r="D1135" s="1425"/>
      <c r="E1135" s="579"/>
      <c r="F1135" s="670" t="str">
        <f>IFERROR(VLOOKUP(A1135,Factura1_0!$K$5:$K$234,1,0),"1")</f>
        <v>1</v>
      </c>
      <c r="G1135" s="670">
        <f>IFERROR(VLOOKUP(A1135,Boleta1_0!$K$5:$K$234,1,0),1)</f>
        <v>1</v>
      </c>
      <c r="H1135" s="670">
        <f>IFERROR(VLOOKUP(A1135,'Servicios Públicos1_0'!$K$5:$K$233,1,0),1)</f>
        <v>1</v>
      </c>
      <c r="I1135" s="670">
        <f>IFERROR(VLOOKUP(A1135,'Nota de Débito1_0'!$K$5:$K$234,1,0),1)</f>
        <v>1</v>
      </c>
      <c r="J1135" s="670">
        <f>IFERROR(VLOOKUP(A1135,'Nota de Crédito1_0'!$K$5:$K$234,1,0),1)</f>
        <v>1</v>
      </c>
      <c r="K1135" s="670">
        <f>IFERROR(VLOOKUP(A1135,Retenciones1_0!$K$5:$K$234,1,0),1)</f>
        <v>1</v>
      </c>
      <c r="L1135" s="670">
        <f>IFERROR(VLOOKUP(A1135,Percepciones1_0!$K$5:$K$234,1,0),1)</f>
        <v>1</v>
      </c>
      <c r="M1135" s="670">
        <f>IFERROR(VLOOKUP(A1135,Guía1_0!$K$5:$K$235,1,0),1)</f>
        <v>1</v>
      </c>
      <c r="N1135" s="670">
        <f>IFERROR(VLOOKUP(A1135,'Resumen Diario1_1'!$K$5:$K$233,1,0),1)</f>
        <v>1</v>
      </c>
      <c r="O1135" s="670">
        <f>IFERROR(VLOOKUP(A1135,'Comunicación de Baja1_0'!$K$5:$K$233,1,0),1)</f>
        <v>1</v>
      </c>
      <c r="P1135" s="670">
        <f>IFERROR(VLOOKUP(A1135,'Resumen de reversiones1_0'!$K$5:$K$1000,1,0),1)</f>
        <v>1</v>
      </c>
      <c r="Q1135" s="1404" t="str">
        <f>IFERROR(VLOOKUP(A1135,Factura2_0!$N$5:$N$1045,1,0),1)</f>
        <v>3106</v>
      </c>
      <c r="R1135" s="670" t="str">
        <f>IFERROR(VLOOKUP($A1135,Boleta2_0!$N$5:$N$1106,1,0),1)</f>
        <v>3106</v>
      </c>
      <c r="S1135" s="1404" t="str">
        <f>IFERROR(VLOOKUP($A1135,'Servicios Públicos2_0'!$N$5:$N$405,1,0),1)</f>
        <v>3106</v>
      </c>
      <c r="T1135" s="670" t="str">
        <f>IFERROR(VLOOKUP($A1135,NotaCredito2_0!$N$5:$N$256,1,0),1)</f>
        <v>3106</v>
      </c>
      <c r="U1135" s="670" t="str">
        <f>IFERROR(VLOOKUP($A1135,NotaDebito2_0!$N$5:$N$253,1,0),1)</f>
        <v>3106</v>
      </c>
      <c r="V1135" s="670">
        <f>IFERROR(VLOOKUP($A1135,General!$C$5:$C$233,1,0),1)</f>
        <v>1</v>
      </c>
      <c r="W1135" s="670">
        <f>IFERROR(VLOOKUP($A1135,Firma!$H$5:$H$233,1,0),1)</f>
        <v>1</v>
      </c>
      <c r="X1135" s="1467" t="s">
        <v>5177</v>
      </c>
      <c r="Y1135" s="1477" t="str">
        <f t="shared" si="17"/>
        <v>3106</v>
      </c>
    </row>
    <row r="1136" spans="1:25" ht="24">
      <c r="A1136" s="1422" t="s">
        <v>5186</v>
      </c>
      <c r="B1136" s="1419" t="s">
        <v>5212</v>
      </c>
      <c r="C1136" s="1425"/>
      <c r="D1136" s="1425"/>
      <c r="E1136" s="579"/>
      <c r="F1136" s="670" t="str">
        <f>IFERROR(VLOOKUP(A1136,Factura1_0!$K$5:$K$234,1,0),"1")</f>
        <v>1</v>
      </c>
      <c r="G1136" s="670">
        <f>IFERROR(VLOOKUP(A1136,Boleta1_0!$K$5:$K$234,1,0),1)</f>
        <v>1</v>
      </c>
      <c r="H1136" s="670">
        <f>IFERROR(VLOOKUP(A1136,'Servicios Públicos1_0'!$K$5:$K$233,1,0),1)</f>
        <v>1</v>
      </c>
      <c r="I1136" s="670">
        <f>IFERROR(VLOOKUP(A1136,'Nota de Débito1_0'!$K$5:$K$234,1,0),1)</f>
        <v>1</v>
      </c>
      <c r="J1136" s="670">
        <f>IFERROR(VLOOKUP(A1136,'Nota de Crédito1_0'!$K$5:$K$234,1,0),1)</f>
        <v>1</v>
      </c>
      <c r="K1136" s="670">
        <f>IFERROR(VLOOKUP(A1136,Retenciones1_0!$K$5:$K$234,1,0),1)</f>
        <v>1</v>
      </c>
      <c r="L1136" s="670">
        <f>IFERROR(VLOOKUP(A1136,Percepciones1_0!$K$5:$K$234,1,0),1)</f>
        <v>1</v>
      </c>
      <c r="M1136" s="670">
        <f>IFERROR(VLOOKUP(A1136,Guía1_0!$K$5:$K$235,1,0),1)</f>
        <v>1</v>
      </c>
      <c r="N1136" s="670">
        <f>IFERROR(VLOOKUP(A1136,'Resumen Diario1_1'!$K$5:$K$233,1,0),1)</f>
        <v>1</v>
      </c>
      <c r="O1136" s="670">
        <f>IFERROR(VLOOKUP(A1136,'Comunicación de Baja1_0'!$K$5:$K$233,1,0),1)</f>
        <v>1</v>
      </c>
      <c r="P1136" s="670">
        <f>IFERROR(VLOOKUP(A1136,'Resumen de reversiones1_0'!$K$5:$K$1000,1,0),1)</f>
        <v>1</v>
      </c>
      <c r="Q1136" s="1404" t="str">
        <f>IFERROR(VLOOKUP(A1136,Factura2_0!$N$5:$N$1045,1,0),1)</f>
        <v>3107</v>
      </c>
      <c r="R1136" s="670" t="str">
        <f>IFERROR(VLOOKUP($A1136,Boleta2_0!$N$5:$N$1106,1,0),1)</f>
        <v>3107</v>
      </c>
      <c r="S1136" s="1404" t="str">
        <f>IFERROR(VLOOKUP($A1136,'Servicios Públicos2_0'!$N$5:$N$405,1,0),1)</f>
        <v>3107</v>
      </c>
      <c r="T1136" s="670">
        <f>IFERROR(VLOOKUP($A1136,NotaCredito2_0!$N$5:$N$256,1,0),1)</f>
        <v>1</v>
      </c>
      <c r="U1136" s="670">
        <f>IFERROR(VLOOKUP($A1136,NotaDebito2_0!$N$5:$N$253,1,0),1)</f>
        <v>1</v>
      </c>
      <c r="V1136" s="670">
        <f>IFERROR(VLOOKUP($A1136,General!$C$5:$C$233,1,0),1)</f>
        <v>1</v>
      </c>
      <c r="W1136" s="670">
        <f>IFERROR(VLOOKUP($A1136,Firma!$H$5:$H$233,1,0),1)</f>
        <v>1</v>
      </c>
      <c r="X1136" s="1467" t="s">
        <v>5186</v>
      </c>
      <c r="Y1136" s="1477" t="str">
        <f t="shared" si="17"/>
        <v>3107</v>
      </c>
    </row>
    <row r="1137" spans="1:25" ht="24">
      <c r="A1137" s="1422" t="s">
        <v>5207</v>
      </c>
      <c r="B1137" s="1419" t="s">
        <v>5214</v>
      </c>
      <c r="C1137" s="1425"/>
      <c r="D1137" s="1425"/>
      <c r="E1137" s="579"/>
      <c r="F1137" s="670" t="str">
        <f>IFERROR(VLOOKUP(A1137,Factura1_0!$K$5:$K$234,1,0),"1")</f>
        <v>1</v>
      </c>
      <c r="G1137" s="670">
        <f>IFERROR(VLOOKUP(A1137,Boleta1_0!$K$5:$K$234,1,0),1)</f>
        <v>1</v>
      </c>
      <c r="H1137" s="670">
        <f>IFERROR(VLOOKUP(A1137,'Servicios Públicos1_0'!$K$5:$K$233,1,0),1)</f>
        <v>1</v>
      </c>
      <c r="I1137" s="670">
        <f>IFERROR(VLOOKUP(A1137,'Nota de Débito1_0'!$K$5:$K$234,1,0),1)</f>
        <v>1</v>
      </c>
      <c r="J1137" s="670">
        <f>IFERROR(VLOOKUP(A1137,'Nota de Crédito1_0'!$K$5:$K$234,1,0),1)</f>
        <v>1</v>
      </c>
      <c r="K1137" s="670">
        <f>IFERROR(VLOOKUP(A1137,Retenciones1_0!$K$5:$K$234,1,0),1)</f>
        <v>1</v>
      </c>
      <c r="L1137" s="670">
        <f>IFERROR(VLOOKUP(A1137,Percepciones1_0!$K$5:$K$234,1,0),1)</f>
        <v>1</v>
      </c>
      <c r="M1137" s="670">
        <f>IFERROR(VLOOKUP(A1137,Guía1_0!$K$5:$K$235,1,0),1)</f>
        <v>1</v>
      </c>
      <c r="N1137" s="670">
        <f>IFERROR(VLOOKUP(A1137,'Resumen Diario1_1'!$K$5:$K$233,1,0),1)</f>
        <v>1</v>
      </c>
      <c r="O1137" s="670">
        <f>IFERROR(VLOOKUP(A1137,'Comunicación de Baja1_0'!$K$5:$K$233,1,0),1)</f>
        <v>1</v>
      </c>
      <c r="P1137" s="670">
        <f>IFERROR(VLOOKUP(A1137,'Resumen de reversiones1_0'!$K$5:$K$1000,1,0),1)</f>
        <v>1</v>
      </c>
      <c r="Q1137" s="1404" t="str">
        <f>IFERROR(VLOOKUP(A1137,Factura2_0!$N$5:$N$1045,1,0),1)</f>
        <v>3108</v>
      </c>
      <c r="R1137" s="670" t="str">
        <f>IFERROR(VLOOKUP($A1137,Boleta2_0!$N$5:$N$1106,1,0),1)</f>
        <v>3108</v>
      </c>
      <c r="S1137" s="1404">
        <f>IFERROR(VLOOKUP($A1137,'Servicios Públicos2_0'!$N$5:$N$405,1,0),1)</f>
        <v>1</v>
      </c>
      <c r="T1137" s="670" t="str">
        <f>IFERROR(VLOOKUP($A1137,NotaCredito2_0!$N$5:$N$256,1,0),1)</f>
        <v>3108</v>
      </c>
      <c r="U1137" s="670" t="str">
        <f>IFERROR(VLOOKUP($A1137,NotaDebito2_0!$N$5:$N$253,1,0),1)</f>
        <v>3108</v>
      </c>
      <c r="V1137" s="670">
        <f>IFERROR(VLOOKUP($A1137,General!$C$5:$C$233,1,0),1)</f>
        <v>1</v>
      </c>
      <c r="W1137" s="670">
        <f>IFERROR(VLOOKUP($A1137,Firma!$H$5:$H$233,1,0),1)</f>
        <v>1</v>
      </c>
      <c r="X1137" s="1467" t="s">
        <v>5207</v>
      </c>
      <c r="Y1137" s="1477" t="str">
        <f t="shared" si="17"/>
        <v>3108</v>
      </c>
    </row>
    <row r="1138" spans="1:25" ht="24">
      <c r="A1138" s="1422" t="s">
        <v>5208</v>
      </c>
      <c r="B1138" s="1419" t="s">
        <v>5215</v>
      </c>
      <c r="C1138" s="1425"/>
      <c r="D1138" s="1425"/>
      <c r="E1138" s="579"/>
      <c r="F1138" s="670" t="str">
        <f>IFERROR(VLOOKUP(A1138,Factura1_0!$K$5:$K$234,1,0),"1")</f>
        <v>1</v>
      </c>
      <c r="G1138" s="670">
        <f>IFERROR(VLOOKUP(A1138,Boleta1_0!$K$5:$K$234,1,0),1)</f>
        <v>1</v>
      </c>
      <c r="H1138" s="670">
        <f>IFERROR(VLOOKUP(A1138,'Servicios Públicos1_0'!$K$5:$K$233,1,0),1)</f>
        <v>1</v>
      </c>
      <c r="I1138" s="670">
        <f>IFERROR(VLOOKUP(A1138,'Nota de Débito1_0'!$K$5:$K$234,1,0),1)</f>
        <v>1</v>
      </c>
      <c r="J1138" s="670">
        <f>IFERROR(VLOOKUP(A1138,'Nota de Crédito1_0'!$K$5:$K$234,1,0),1)</f>
        <v>1</v>
      </c>
      <c r="K1138" s="670">
        <f>IFERROR(VLOOKUP(A1138,Retenciones1_0!$K$5:$K$234,1,0),1)</f>
        <v>1</v>
      </c>
      <c r="L1138" s="670">
        <f>IFERROR(VLOOKUP(A1138,Percepciones1_0!$K$5:$K$234,1,0),1)</f>
        <v>1</v>
      </c>
      <c r="M1138" s="670">
        <f>IFERROR(VLOOKUP(A1138,Guía1_0!$K$5:$K$235,1,0),1)</f>
        <v>1</v>
      </c>
      <c r="N1138" s="670">
        <f>IFERROR(VLOOKUP(A1138,'Resumen Diario1_1'!$K$5:$K$233,1,0),1)</f>
        <v>1</v>
      </c>
      <c r="O1138" s="670">
        <f>IFERROR(VLOOKUP(A1138,'Comunicación de Baja1_0'!$K$5:$K$233,1,0),1)</f>
        <v>1</v>
      </c>
      <c r="P1138" s="670">
        <f>IFERROR(VLOOKUP(A1138,'Resumen de reversiones1_0'!$K$5:$K$1000,1,0),1)</f>
        <v>1</v>
      </c>
      <c r="Q1138" s="1404" t="str">
        <f>IFERROR(VLOOKUP(A1138,Factura2_0!$N$5:$N$1045,1,0),1)</f>
        <v>3109</v>
      </c>
      <c r="R1138" s="670" t="str">
        <f>IFERROR(VLOOKUP($A1138,Boleta2_0!$N$5:$N$1106,1,0),1)</f>
        <v>3109</v>
      </c>
      <c r="S1138" s="1404" t="str">
        <f>IFERROR(VLOOKUP($A1138,'Servicios Públicos2_0'!$N$5:$N$405,1,0),1)</f>
        <v>3109</v>
      </c>
      <c r="T1138" s="670" t="str">
        <f>IFERROR(VLOOKUP($A1138,NotaCredito2_0!$N$5:$N$256,1,0),1)</f>
        <v>3109</v>
      </c>
      <c r="U1138" s="670" t="str">
        <f>IFERROR(VLOOKUP($A1138,NotaDebito2_0!$N$5:$N$253,1,0),1)</f>
        <v>3109</v>
      </c>
      <c r="V1138" s="670">
        <f>IFERROR(VLOOKUP($A1138,General!$C$5:$C$233,1,0),1)</f>
        <v>1</v>
      </c>
      <c r="W1138" s="670">
        <f>IFERROR(VLOOKUP($A1138,Firma!$H$5:$H$233,1,0),1)</f>
        <v>1</v>
      </c>
      <c r="X1138" s="1467" t="s">
        <v>5208</v>
      </c>
      <c r="Y1138" s="1477" t="str">
        <f t="shared" si="17"/>
        <v>3109</v>
      </c>
    </row>
    <row r="1139" spans="1:25" ht="24">
      <c r="A1139" s="1422" t="s">
        <v>5209</v>
      </c>
      <c r="B1139" s="1398" t="s">
        <v>6117</v>
      </c>
      <c r="C1139" s="1425"/>
      <c r="D1139" s="1425"/>
      <c r="E1139" s="579"/>
      <c r="F1139" s="670" t="str">
        <f>IFERROR(VLOOKUP(A1139,Factura1_0!$K$5:$K$234,1,0),"1")</f>
        <v>1</v>
      </c>
      <c r="G1139" s="670">
        <f>IFERROR(VLOOKUP(A1139,Boleta1_0!$K$5:$K$234,1,0),1)</f>
        <v>1</v>
      </c>
      <c r="H1139" s="670">
        <f>IFERROR(VLOOKUP(A1139,'Servicios Públicos1_0'!$K$5:$K$233,1,0),1)</f>
        <v>1</v>
      </c>
      <c r="I1139" s="670">
        <f>IFERROR(VLOOKUP(A1139,'Nota de Débito1_0'!$K$5:$K$234,1,0),1)</f>
        <v>1</v>
      </c>
      <c r="J1139" s="670">
        <f>IFERROR(VLOOKUP(A1139,'Nota de Crédito1_0'!$K$5:$K$234,1,0),1)</f>
        <v>1</v>
      </c>
      <c r="K1139" s="670">
        <f>IFERROR(VLOOKUP(A1139,Retenciones1_0!$K$5:$K$234,1,0),1)</f>
        <v>1</v>
      </c>
      <c r="L1139" s="670">
        <f>IFERROR(VLOOKUP(A1139,Percepciones1_0!$K$5:$K$234,1,0),1)</f>
        <v>1</v>
      </c>
      <c r="M1139" s="670">
        <f>IFERROR(VLOOKUP(A1139,Guía1_0!$K$5:$K$235,1,0),1)</f>
        <v>1</v>
      </c>
      <c r="N1139" s="670">
        <f>IFERROR(VLOOKUP(A1139,'Resumen Diario1_1'!$K$5:$K$233,1,0),1)</f>
        <v>1</v>
      </c>
      <c r="O1139" s="670">
        <f>IFERROR(VLOOKUP(A1139,'Comunicación de Baja1_0'!$K$5:$K$233,1,0),1)</f>
        <v>1</v>
      </c>
      <c r="P1139" s="670">
        <f>IFERROR(VLOOKUP(A1139,'Resumen de reversiones1_0'!$K$5:$K$1000,1,0),1)</f>
        <v>1</v>
      </c>
      <c r="Q1139" s="1404" t="str">
        <f>IFERROR(VLOOKUP(A1139,Factura2_0!$N$5:$N$1045,1,0),1)</f>
        <v>3110</v>
      </c>
      <c r="R1139" s="670" t="str">
        <f>IFERROR(VLOOKUP($A1139,Boleta2_0!$N$5:$N$1106,1,0),1)</f>
        <v>3110</v>
      </c>
      <c r="S1139" s="1404" t="str">
        <f>IFERROR(VLOOKUP($A1139,'Servicios Públicos2_0'!$N$5:$N$405,1,0),1)</f>
        <v>3110</v>
      </c>
      <c r="T1139" s="670" t="str">
        <f>IFERROR(VLOOKUP($A1139,NotaCredito2_0!$N$5:$N$256,1,0),1)</f>
        <v>3110</v>
      </c>
      <c r="U1139" s="670" t="str">
        <f>IFERROR(VLOOKUP($A1139,NotaDebito2_0!$N$5:$N$253,1,0),1)</f>
        <v>3110</v>
      </c>
      <c r="V1139" s="670">
        <f>IFERROR(VLOOKUP($A1139,General!$C$5:$C$233,1,0),1)</f>
        <v>1</v>
      </c>
      <c r="W1139" s="670">
        <f>IFERROR(VLOOKUP($A1139,Firma!$H$5:$H$233,1,0),1)</f>
        <v>1</v>
      </c>
      <c r="X1139" s="1467" t="s">
        <v>5209</v>
      </c>
      <c r="Y1139" s="1477" t="str">
        <f t="shared" si="17"/>
        <v>3110</v>
      </c>
    </row>
    <row r="1140" spans="1:25" ht="24">
      <c r="A1140" s="1422" t="s">
        <v>5216</v>
      </c>
      <c r="B1140" s="1419" t="s">
        <v>5219</v>
      </c>
      <c r="C1140" s="1425"/>
      <c r="D1140" s="1425"/>
      <c r="E1140" s="579"/>
      <c r="F1140" s="670" t="str">
        <f>IFERROR(VLOOKUP(A1140,Factura1_0!$K$5:$K$234,1,0),"1")</f>
        <v>1</v>
      </c>
      <c r="G1140" s="670">
        <f>IFERROR(VLOOKUP(A1140,Boleta1_0!$K$5:$K$234,1,0),1)</f>
        <v>1</v>
      </c>
      <c r="H1140" s="670">
        <f>IFERROR(VLOOKUP(A1140,'Servicios Públicos1_0'!$K$5:$K$233,1,0),1)</f>
        <v>1</v>
      </c>
      <c r="I1140" s="670">
        <f>IFERROR(VLOOKUP(A1140,'Nota de Débito1_0'!$K$5:$K$234,1,0),1)</f>
        <v>1</v>
      </c>
      <c r="J1140" s="670">
        <f>IFERROR(VLOOKUP(A1140,'Nota de Crédito1_0'!$K$5:$K$234,1,0),1)</f>
        <v>1</v>
      </c>
      <c r="K1140" s="670">
        <f>IFERROR(VLOOKUP(A1140,Retenciones1_0!$K$5:$K$234,1,0),1)</f>
        <v>1</v>
      </c>
      <c r="L1140" s="670">
        <f>IFERROR(VLOOKUP(A1140,Percepciones1_0!$K$5:$K$234,1,0),1)</f>
        <v>1</v>
      </c>
      <c r="M1140" s="670">
        <f>IFERROR(VLOOKUP(A1140,Guía1_0!$K$5:$K$235,1,0),1)</f>
        <v>1</v>
      </c>
      <c r="N1140" s="670">
        <f>IFERROR(VLOOKUP(A1140,'Resumen Diario1_1'!$K$5:$K$233,1,0),1)</f>
        <v>1</v>
      </c>
      <c r="O1140" s="670">
        <f>IFERROR(VLOOKUP(A1140,'Comunicación de Baja1_0'!$K$5:$K$233,1,0),1)</f>
        <v>1</v>
      </c>
      <c r="P1140" s="670">
        <f>IFERROR(VLOOKUP(A1140,'Resumen de reversiones1_0'!$K$5:$K$1000,1,0),1)</f>
        <v>1</v>
      </c>
      <c r="Q1140" s="1404" t="str">
        <f>IFERROR(VLOOKUP(A1140,Factura2_0!$N$5:$N$1045,1,0),1)</f>
        <v>3111</v>
      </c>
      <c r="R1140" s="670" t="str">
        <f>IFERROR(VLOOKUP($A1140,Boleta2_0!$N$5:$N$1106,1,0),1)</f>
        <v>3111</v>
      </c>
      <c r="S1140" s="1404" t="str">
        <f>IFERROR(VLOOKUP($A1140,'Servicios Públicos2_0'!$N$5:$N$405,1,0),1)</f>
        <v>3111</v>
      </c>
      <c r="T1140" s="670" t="str">
        <f>IFERROR(VLOOKUP($A1140,NotaCredito2_0!$N$5:$N$256,1,0),1)</f>
        <v>3111</v>
      </c>
      <c r="U1140" s="670" t="str">
        <f>IFERROR(VLOOKUP($A1140,NotaDebito2_0!$N$5:$N$253,1,0),1)</f>
        <v>3111</v>
      </c>
      <c r="V1140" s="670">
        <f>IFERROR(VLOOKUP($A1140,General!$C$5:$C$233,1,0),1)</f>
        <v>1</v>
      </c>
      <c r="W1140" s="670">
        <f>IFERROR(VLOOKUP($A1140,Firma!$H$5:$H$233,1,0),1)</f>
        <v>1</v>
      </c>
      <c r="X1140" s="1467" t="s">
        <v>5216</v>
      </c>
      <c r="Y1140" s="1477" t="str">
        <f t="shared" si="17"/>
        <v>3111</v>
      </c>
    </row>
    <row r="1141" spans="1:25" ht="24">
      <c r="A1141" s="1422" t="s">
        <v>5217</v>
      </c>
      <c r="B1141" s="1419" t="s">
        <v>5220</v>
      </c>
      <c r="C1141" s="1425"/>
      <c r="D1141" s="1425"/>
      <c r="E1141" s="579"/>
      <c r="F1141" s="670" t="str">
        <f>IFERROR(VLOOKUP(A1141,Factura1_0!$K$5:$K$234,1,0),"1")</f>
        <v>1</v>
      </c>
      <c r="G1141" s="670">
        <f>IFERROR(VLOOKUP(A1141,Boleta1_0!$K$5:$K$234,1,0),1)</f>
        <v>1</v>
      </c>
      <c r="H1141" s="670">
        <f>IFERROR(VLOOKUP(A1141,'Servicios Públicos1_0'!$K$5:$K$233,1,0),1)</f>
        <v>1</v>
      </c>
      <c r="I1141" s="670">
        <f>IFERROR(VLOOKUP(A1141,'Nota de Débito1_0'!$K$5:$K$234,1,0),1)</f>
        <v>1</v>
      </c>
      <c r="J1141" s="670">
        <f>IFERROR(VLOOKUP(A1141,'Nota de Crédito1_0'!$K$5:$K$234,1,0),1)</f>
        <v>1</v>
      </c>
      <c r="K1141" s="670">
        <f>IFERROR(VLOOKUP(A1141,Retenciones1_0!$K$5:$K$234,1,0),1)</f>
        <v>1</v>
      </c>
      <c r="L1141" s="670">
        <f>IFERROR(VLOOKUP(A1141,Percepciones1_0!$K$5:$K$234,1,0),1)</f>
        <v>1</v>
      </c>
      <c r="M1141" s="670">
        <f>IFERROR(VLOOKUP(A1141,Guía1_0!$K$5:$K$235,1,0),1)</f>
        <v>1</v>
      </c>
      <c r="N1141" s="670">
        <f>IFERROR(VLOOKUP(A1141,'Resumen Diario1_1'!$K$5:$K$233,1,0),1)</f>
        <v>1</v>
      </c>
      <c r="O1141" s="670">
        <f>IFERROR(VLOOKUP(A1141,'Comunicación de Baja1_0'!$K$5:$K$233,1,0),1)</f>
        <v>1</v>
      </c>
      <c r="P1141" s="670">
        <f>IFERROR(VLOOKUP(A1141,'Resumen de reversiones1_0'!$K$5:$K$1000,1,0),1)</f>
        <v>1</v>
      </c>
      <c r="Q1141" s="1404" t="str">
        <f>IFERROR(VLOOKUP(A1141,Factura2_0!$N$5:$N$1045,1,0),1)</f>
        <v>3112</v>
      </c>
      <c r="R1141" s="670" t="str">
        <f>IFERROR(VLOOKUP($A1141,Boleta2_0!$N$5:$N$1106,1,0),1)</f>
        <v>3112</v>
      </c>
      <c r="S1141" s="1404" t="str">
        <f>IFERROR(VLOOKUP($A1141,'Servicios Públicos2_0'!$N$5:$N$405,1,0),1)</f>
        <v>3112</v>
      </c>
      <c r="T1141" s="670">
        <f>IFERROR(VLOOKUP($A1141,NotaCredito2_0!$N$5:$N$256,1,0),1)</f>
        <v>1</v>
      </c>
      <c r="U1141" s="670">
        <f>IFERROR(VLOOKUP($A1141,NotaDebito2_0!$N$5:$N$253,1,0),1)</f>
        <v>1</v>
      </c>
      <c r="V1141" s="670">
        <f>IFERROR(VLOOKUP($A1141,General!$C$5:$C$233,1,0),1)</f>
        <v>1</v>
      </c>
      <c r="W1141" s="670">
        <f>IFERROR(VLOOKUP($A1141,Firma!$H$5:$H$233,1,0),1)</f>
        <v>1</v>
      </c>
      <c r="X1141" s="1467" t="s">
        <v>5217</v>
      </c>
      <c r="Y1141" s="1477" t="str">
        <f t="shared" si="17"/>
        <v>3112</v>
      </c>
    </row>
    <row r="1142" spans="1:25" ht="24">
      <c r="A1142" s="1422" t="s">
        <v>5218</v>
      </c>
      <c r="B1142" s="1419" t="s">
        <v>5230</v>
      </c>
      <c r="C1142" s="1425"/>
      <c r="D1142" s="1425"/>
      <c r="E1142" s="579"/>
      <c r="F1142" s="670" t="str">
        <f>IFERROR(VLOOKUP(A1142,Factura1_0!$K$5:$K$234,1,0),"1")</f>
        <v>1</v>
      </c>
      <c r="G1142" s="670">
        <f>IFERROR(VLOOKUP(A1142,Boleta1_0!$K$5:$K$234,1,0),1)</f>
        <v>1</v>
      </c>
      <c r="H1142" s="670">
        <f>IFERROR(VLOOKUP(A1142,'Servicios Públicos1_0'!$K$5:$K$233,1,0),1)</f>
        <v>1</v>
      </c>
      <c r="I1142" s="670">
        <f>IFERROR(VLOOKUP(A1142,'Nota de Débito1_0'!$K$5:$K$234,1,0),1)</f>
        <v>1</v>
      </c>
      <c r="J1142" s="670">
        <f>IFERROR(VLOOKUP(A1142,'Nota de Crédito1_0'!$K$5:$K$234,1,0),1)</f>
        <v>1</v>
      </c>
      <c r="K1142" s="670">
        <f>IFERROR(VLOOKUP(A1142,Retenciones1_0!$K$5:$K$234,1,0),1)</f>
        <v>1</v>
      </c>
      <c r="L1142" s="670">
        <f>IFERROR(VLOOKUP(A1142,Percepciones1_0!$K$5:$K$234,1,0),1)</f>
        <v>1</v>
      </c>
      <c r="M1142" s="670">
        <f>IFERROR(VLOOKUP(A1142,Guía1_0!$K$5:$K$235,1,0),1)</f>
        <v>1</v>
      </c>
      <c r="N1142" s="670">
        <f>IFERROR(VLOOKUP(A1142,'Resumen Diario1_1'!$K$5:$K$233,1,0),1)</f>
        <v>1</v>
      </c>
      <c r="O1142" s="670">
        <f>IFERROR(VLOOKUP(A1142,'Comunicación de Baja1_0'!$K$5:$K$233,1,0),1)</f>
        <v>1</v>
      </c>
      <c r="P1142" s="670">
        <f>IFERROR(VLOOKUP(A1142,'Resumen de reversiones1_0'!$K$5:$K$1000,1,0),1)</f>
        <v>1</v>
      </c>
      <c r="Q1142" s="1404" t="str">
        <f>IFERROR(VLOOKUP(A1142,Factura2_0!$N$5:$N$1045,1,0),1)</f>
        <v>3113</v>
      </c>
      <c r="R1142" s="670" t="str">
        <f>IFERROR(VLOOKUP($A1142,Boleta2_0!$N$5:$N$1106,1,0),1)</f>
        <v>3113</v>
      </c>
      <c r="S1142" s="1404">
        <f>IFERROR(VLOOKUP($A1142,'Servicios Públicos2_0'!$N$5:$N$405,1,0),1)</f>
        <v>1</v>
      </c>
      <c r="T1142" s="670">
        <f>IFERROR(VLOOKUP($A1142,NotaCredito2_0!$N$5:$N$256,1,0),1)</f>
        <v>1</v>
      </c>
      <c r="U1142" s="670">
        <f>IFERROR(VLOOKUP($A1142,NotaDebito2_0!$N$5:$N$253,1,0),1)</f>
        <v>1</v>
      </c>
      <c r="V1142" s="670">
        <f>IFERROR(VLOOKUP($A1142,General!$C$5:$C$233,1,0),1)</f>
        <v>1</v>
      </c>
      <c r="W1142" s="670">
        <f>IFERROR(VLOOKUP($A1142,Firma!$H$5:$H$233,1,0),1)</f>
        <v>1</v>
      </c>
      <c r="X1142" s="1467" t="s">
        <v>5218</v>
      </c>
      <c r="Y1142" s="1477" t="str">
        <f t="shared" si="17"/>
        <v>3113</v>
      </c>
    </row>
    <row r="1143" spans="1:25" ht="24">
      <c r="A1143" s="1422" t="s">
        <v>5231</v>
      </c>
      <c r="B1143" s="1419" t="s">
        <v>5439</v>
      </c>
      <c r="C1143" s="1425"/>
      <c r="D1143" s="1425"/>
      <c r="E1143" s="579"/>
      <c r="F1143" s="670" t="str">
        <f>IFERROR(VLOOKUP(A1143,Factura1_0!$K$5:$K$234,1,0),"1")</f>
        <v>1</v>
      </c>
      <c r="G1143" s="670">
        <f>IFERROR(VLOOKUP(A1143,Boleta1_0!$K$5:$K$234,1,0),1)</f>
        <v>1</v>
      </c>
      <c r="H1143" s="670">
        <f>IFERROR(VLOOKUP(A1143,'Servicios Públicos1_0'!$K$5:$K$233,1,0),1)</f>
        <v>1</v>
      </c>
      <c r="I1143" s="670">
        <f>IFERROR(VLOOKUP(A1143,'Nota de Débito1_0'!$K$5:$K$234,1,0),1)</f>
        <v>1</v>
      </c>
      <c r="J1143" s="670">
        <f>IFERROR(VLOOKUP(A1143,'Nota de Crédito1_0'!$K$5:$K$234,1,0),1)</f>
        <v>1</v>
      </c>
      <c r="K1143" s="670">
        <f>IFERROR(VLOOKUP(A1143,Retenciones1_0!$K$5:$K$234,1,0),1)</f>
        <v>1</v>
      </c>
      <c r="L1143" s="670">
        <f>IFERROR(VLOOKUP(A1143,Percepciones1_0!$K$5:$K$234,1,0),1)</f>
        <v>1</v>
      </c>
      <c r="M1143" s="670">
        <f>IFERROR(VLOOKUP(A1143,Guía1_0!$K$5:$K$235,1,0),1)</f>
        <v>1</v>
      </c>
      <c r="N1143" s="670">
        <f>IFERROR(VLOOKUP(A1143,'Resumen Diario1_1'!$K$5:$K$233,1,0),1)</f>
        <v>1</v>
      </c>
      <c r="O1143" s="670">
        <f>IFERROR(VLOOKUP(A1143,'Comunicación de Baja1_0'!$K$5:$K$233,1,0),1)</f>
        <v>1</v>
      </c>
      <c r="P1143" s="670">
        <f>IFERROR(VLOOKUP(A1143,'Resumen de reversiones1_0'!$K$5:$K$1000,1,0),1)</f>
        <v>1</v>
      </c>
      <c r="Q1143" s="1404" t="str">
        <f>IFERROR(VLOOKUP(A1143,Factura2_0!$N$5:$N$1045,1,0),1)</f>
        <v>3114</v>
      </c>
      <c r="R1143" s="670" t="str">
        <f>IFERROR(VLOOKUP($A1143,Boleta2_0!$N$5:$N$1106,1,0),1)</f>
        <v>3114</v>
      </c>
      <c r="S1143" s="1404" t="str">
        <f>IFERROR(VLOOKUP($A1143,'Servicios Públicos2_0'!$N$5:$N$405,1,0),1)</f>
        <v>3114</v>
      </c>
      <c r="T1143" s="670">
        <f>IFERROR(VLOOKUP($A1143,NotaCredito2_0!$N$5:$N$256,1,0),1)</f>
        <v>1</v>
      </c>
      <c r="U1143" s="670">
        <f>IFERROR(VLOOKUP($A1143,NotaDebito2_0!$N$5:$N$253,1,0),1)</f>
        <v>1</v>
      </c>
      <c r="V1143" s="670">
        <f>IFERROR(VLOOKUP($A1143,General!$C$5:$C$233,1,0),1)</f>
        <v>1</v>
      </c>
      <c r="W1143" s="670">
        <f>IFERROR(VLOOKUP($A1143,Firma!$H$5:$H$233,1,0),1)</f>
        <v>1</v>
      </c>
      <c r="X1143" s="1467" t="s">
        <v>5231</v>
      </c>
      <c r="Y1143" s="1477" t="str">
        <f t="shared" si="17"/>
        <v>3114</v>
      </c>
    </row>
    <row r="1144" spans="1:25" ht="24">
      <c r="A1144" s="1422" t="s">
        <v>5435</v>
      </c>
      <c r="B1144" s="1419" t="s">
        <v>5436</v>
      </c>
      <c r="C1144" s="1425"/>
      <c r="D1144" s="1425"/>
      <c r="E1144" s="579"/>
      <c r="F1144" s="670" t="str">
        <f>IFERROR(VLOOKUP(A1144,Factura1_0!$K$5:$K$234,1,0),"1")</f>
        <v>1</v>
      </c>
      <c r="G1144" s="670">
        <f>IFERROR(VLOOKUP(A1144,Boleta1_0!$K$5:$K$234,1,0),1)</f>
        <v>1</v>
      </c>
      <c r="H1144" s="670">
        <f>IFERROR(VLOOKUP(A1144,'Servicios Públicos1_0'!$K$5:$K$233,1,0),1)</f>
        <v>1</v>
      </c>
      <c r="I1144" s="670">
        <f>IFERROR(VLOOKUP(A1144,'Nota de Débito1_0'!$K$5:$K$234,1,0),1)</f>
        <v>1</v>
      </c>
      <c r="J1144" s="670">
        <f>IFERROR(VLOOKUP(A1144,'Nota de Crédito1_0'!$K$5:$K$234,1,0),1)</f>
        <v>1</v>
      </c>
      <c r="K1144" s="670">
        <f>IFERROR(VLOOKUP(A1144,Retenciones1_0!$K$5:$K$234,1,0),1)</f>
        <v>1</v>
      </c>
      <c r="L1144" s="670">
        <f>IFERROR(VLOOKUP(A1144,Percepciones1_0!$K$5:$K$234,1,0),1)</f>
        <v>1</v>
      </c>
      <c r="M1144" s="670">
        <f>IFERROR(VLOOKUP(A1144,Guía1_0!$K$5:$K$235,1,0),1)</f>
        <v>1</v>
      </c>
      <c r="N1144" s="670">
        <f>IFERROR(VLOOKUP(A1144,'Resumen Diario1_1'!$K$5:$K$233,1,0),1)</f>
        <v>1</v>
      </c>
      <c r="O1144" s="670">
        <f>IFERROR(VLOOKUP(A1144,'Comunicación de Baja1_0'!$K$5:$K$233,1,0),1)</f>
        <v>1</v>
      </c>
      <c r="P1144" s="670">
        <f>IFERROR(VLOOKUP(A1144,'Resumen de reversiones1_0'!$K$5:$K$1000,1,0),1)</f>
        <v>1</v>
      </c>
      <c r="Q1144" s="1404" t="str">
        <f>IFERROR(VLOOKUP(A1144,Factura2_0!$N$5:$N$1045,1,0),1)</f>
        <v>3115</v>
      </c>
      <c r="R1144" s="670" t="str">
        <f>IFERROR(VLOOKUP($A1144,Boleta2_0!$N$5:$N$1106,1,0),1)</f>
        <v>3115</v>
      </c>
      <c r="S1144" s="1404">
        <f>IFERROR(VLOOKUP($A1144,'Servicios Públicos2_0'!$N$5:$N$405,1,0),1)</f>
        <v>1</v>
      </c>
      <c r="T1144" s="670">
        <f>IFERROR(VLOOKUP($A1144,NotaCredito2_0!$N$5:$N$256,1,0),1)</f>
        <v>1</v>
      </c>
      <c r="U1144" s="670">
        <f>IFERROR(VLOOKUP($A1144,NotaDebito2_0!$N$5:$N$253,1,0),1)</f>
        <v>1</v>
      </c>
      <c r="V1144" s="670">
        <f>IFERROR(VLOOKUP($A1144,General!$C$5:$C$233,1,0),1)</f>
        <v>1</v>
      </c>
      <c r="W1144" s="670">
        <f>IFERROR(VLOOKUP($A1144,Firma!$H$5:$H$233,1,0),1)</f>
        <v>1</v>
      </c>
      <c r="X1144" s="1467" t="s">
        <v>5435</v>
      </c>
      <c r="Y1144" s="1477" t="str">
        <f t="shared" si="17"/>
        <v>3115</v>
      </c>
    </row>
    <row r="1145" spans="1:25" ht="24">
      <c r="A1145" s="1422" t="s">
        <v>5440</v>
      </c>
      <c r="B1145" s="1419" t="s">
        <v>5448</v>
      </c>
      <c r="C1145" s="1425"/>
      <c r="D1145" s="1425"/>
      <c r="E1145" s="579"/>
      <c r="F1145" s="670" t="str">
        <f>IFERROR(VLOOKUP(A1145,Factura1_0!$K$5:$K$234,1,0),"1")</f>
        <v>1</v>
      </c>
      <c r="G1145" s="670">
        <f>IFERROR(VLOOKUP(A1145,Boleta1_0!$K$5:$K$234,1,0),1)</f>
        <v>1</v>
      </c>
      <c r="H1145" s="670">
        <f>IFERROR(VLOOKUP(A1145,'Servicios Públicos1_0'!$K$5:$K$233,1,0),1)</f>
        <v>1</v>
      </c>
      <c r="I1145" s="670">
        <f>IFERROR(VLOOKUP(A1145,'Nota de Débito1_0'!$K$5:$K$234,1,0),1)</f>
        <v>1</v>
      </c>
      <c r="J1145" s="670">
        <f>IFERROR(VLOOKUP(A1145,'Nota de Crédito1_0'!$K$5:$K$234,1,0),1)</f>
        <v>1</v>
      </c>
      <c r="K1145" s="670">
        <f>IFERROR(VLOOKUP(A1145,Retenciones1_0!$K$5:$K$234,1,0),1)</f>
        <v>1</v>
      </c>
      <c r="L1145" s="670">
        <f>IFERROR(VLOOKUP(A1145,Percepciones1_0!$K$5:$K$234,1,0),1)</f>
        <v>1</v>
      </c>
      <c r="M1145" s="670">
        <f>IFERROR(VLOOKUP(A1145,Guía1_0!$K$5:$K$235,1,0),1)</f>
        <v>1</v>
      </c>
      <c r="N1145" s="670">
        <f>IFERROR(VLOOKUP(A1145,'Resumen Diario1_1'!$K$5:$K$233,1,0),1)</f>
        <v>1</v>
      </c>
      <c r="O1145" s="670">
        <f>IFERROR(VLOOKUP(A1145,'Comunicación de Baja1_0'!$K$5:$K$233,1,0),1)</f>
        <v>1</v>
      </c>
      <c r="P1145" s="670">
        <f>IFERROR(VLOOKUP(A1145,'Resumen de reversiones1_0'!$K$5:$K$1000,1,0),1)</f>
        <v>1</v>
      </c>
      <c r="Q1145" s="1404" t="str">
        <f>IFERROR(VLOOKUP(A1145,Factura2_0!$N$5:$N$1045,1,0),1)</f>
        <v>3116</v>
      </c>
      <c r="R1145" s="670" t="str">
        <f>IFERROR(VLOOKUP($A1145,Boleta2_0!$N$5:$N$1106,1,0),1)</f>
        <v>3116</v>
      </c>
      <c r="S1145" s="1404">
        <f>IFERROR(VLOOKUP($A1145,'Servicios Públicos2_0'!$N$5:$N$405,1,0),1)</f>
        <v>1</v>
      </c>
      <c r="T1145" s="670">
        <f>IFERROR(VLOOKUP($A1145,NotaCredito2_0!$N$5:$N$256,1,0),1)</f>
        <v>1</v>
      </c>
      <c r="U1145" s="670">
        <f>IFERROR(VLOOKUP($A1145,NotaDebito2_0!$N$5:$N$253,1,0),1)</f>
        <v>1</v>
      </c>
      <c r="V1145" s="670">
        <f>IFERROR(VLOOKUP($A1145,General!$C$5:$C$233,1,0),1)</f>
        <v>1</v>
      </c>
      <c r="W1145" s="670">
        <f>IFERROR(VLOOKUP($A1145,Firma!$H$5:$H$233,1,0),1)</f>
        <v>1</v>
      </c>
      <c r="X1145" s="1467" t="s">
        <v>5440</v>
      </c>
      <c r="Y1145" s="1477" t="str">
        <f t="shared" si="17"/>
        <v>3116</v>
      </c>
    </row>
    <row r="1146" spans="1:25" ht="24">
      <c r="A1146" s="1422" t="s">
        <v>5441</v>
      </c>
      <c r="B1146" s="1419" t="s">
        <v>5449</v>
      </c>
      <c r="C1146" s="1425"/>
      <c r="D1146" s="1425"/>
      <c r="E1146" s="579"/>
      <c r="F1146" s="670" t="str">
        <f>IFERROR(VLOOKUP(A1146,Factura1_0!$K$5:$K$234,1,0),"1")</f>
        <v>1</v>
      </c>
      <c r="G1146" s="670">
        <f>IFERROR(VLOOKUP(A1146,Boleta1_0!$K$5:$K$234,1,0),1)</f>
        <v>1</v>
      </c>
      <c r="H1146" s="670">
        <f>IFERROR(VLOOKUP(A1146,'Servicios Públicos1_0'!$K$5:$K$233,1,0),1)</f>
        <v>1</v>
      </c>
      <c r="I1146" s="670">
        <f>IFERROR(VLOOKUP(A1146,'Nota de Débito1_0'!$K$5:$K$234,1,0),1)</f>
        <v>1</v>
      </c>
      <c r="J1146" s="670">
        <f>IFERROR(VLOOKUP(A1146,'Nota de Crédito1_0'!$K$5:$K$234,1,0),1)</f>
        <v>1</v>
      </c>
      <c r="K1146" s="670">
        <f>IFERROR(VLOOKUP(A1146,Retenciones1_0!$K$5:$K$234,1,0),1)</f>
        <v>1</v>
      </c>
      <c r="L1146" s="670">
        <f>IFERROR(VLOOKUP(A1146,Percepciones1_0!$K$5:$K$234,1,0),1)</f>
        <v>1</v>
      </c>
      <c r="M1146" s="670">
        <f>IFERROR(VLOOKUP(A1146,Guía1_0!$K$5:$K$235,1,0),1)</f>
        <v>1</v>
      </c>
      <c r="N1146" s="670">
        <f>IFERROR(VLOOKUP(A1146,'Resumen Diario1_1'!$K$5:$K$233,1,0),1)</f>
        <v>1</v>
      </c>
      <c r="O1146" s="670">
        <f>IFERROR(VLOOKUP(A1146,'Comunicación de Baja1_0'!$K$5:$K$233,1,0),1)</f>
        <v>1</v>
      </c>
      <c r="P1146" s="670">
        <f>IFERROR(VLOOKUP(A1146,'Resumen de reversiones1_0'!$K$5:$K$1000,1,0),1)</f>
        <v>1</v>
      </c>
      <c r="Q1146" s="1404" t="str">
        <f>IFERROR(VLOOKUP(A1146,Factura2_0!$N$5:$N$1045,1,0),1)</f>
        <v>3117</v>
      </c>
      <c r="R1146" s="670" t="str">
        <f>IFERROR(VLOOKUP($A1146,Boleta2_0!$N$5:$N$1106,1,0),1)</f>
        <v>3117</v>
      </c>
      <c r="S1146" s="1404">
        <f>IFERROR(VLOOKUP($A1146,'Servicios Públicos2_0'!$N$5:$N$405,1,0),1)</f>
        <v>1</v>
      </c>
      <c r="T1146" s="670">
        <f>IFERROR(VLOOKUP($A1146,NotaCredito2_0!$N$5:$N$256,1,0),1)</f>
        <v>1</v>
      </c>
      <c r="U1146" s="670">
        <f>IFERROR(VLOOKUP($A1146,NotaDebito2_0!$N$5:$N$253,1,0),1)</f>
        <v>1</v>
      </c>
      <c r="V1146" s="670">
        <f>IFERROR(VLOOKUP($A1146,General!$C$5:$C$233,1,0),1)</f>
        <v>1</v>
      </c>
      <c r="W1146" s="670">
        <f>IFERROR(VLOOKUP($A1146,Firma!$H$5:$H$233,1,0),1)</f>
        <v>1</v>
      </c>
      <c r="X1146" s="1467" t="s">
        <v>5441</v>
      </c>
      <c r="Y1146" s="1477" t="str">
        <f t="shared" si="17"/>
        <v>3117</v>
      </c>
    </row>
    <row r="1147" spans="1:25" ht="24">
      <c r="A1147" s="1422" t="s">
        <v>5442</v>
      </c>
      <c r="B1147" s="1419" t="s">
        <v>5450</v>
      </c>
      <c r="C1147" s="1425"/>
      <c r="D1147" s="1425"/>
      <c r="E1147" s="579"/>
      <c r="F1147" s="670" t="str">
        <f>IFERROR(VLOOKUP(A1147,Factura1_0!$K$5:$K$234,1,0),"1")</f>
        <v>1</v>
      </c>
      <c r="G1147" s="670">
        <f>IFERROR(VLOOKUP(A1147,Boleta1_0!$K$5:$K$234,1,0),1)</f>
        <v>1</v>
      </c>
      <c r="H1147" s="670">
        <f>IFERROR(VLOOKUP(A1147,'Servicios Públicos1_0'!$K$5:$K$233,1,0),1)</f>
        <v>1</v>
      </c>
      <c r="I1147" s="670">
        <f>IFERROR(VLOOKUP(A1147,'Nota de Débito1_0'!$K$5:$K$234,1,0),1)</f>
        <v>1</v>
      </c>
      <c r="J1147" s="670">
        <f>IFERROR(VLOOKUP(A1147,'Nota de Crédito1_0'!$K$5:$K$234,1,0),1)</f>
        <v>1</v>
      </c>
      <c r="K1147" s="670">
        <f>IFERROR(VLOOKUP(A1147,Retenciones1_0!$K$5:$K$234,1,0),1)</f>
        <v>1</v>
      </c>
      <c r="L1147" s="670">
        <f>IFERROR(VLOOKUP(A1147,Percepciones1_0!$K$5:$K$234,1,0),1)</f>
        <v>1</v>
      </c>
      <c r="M1147" s="670">
        <f>IFERROR(VLOOKUP(A1147,Guía1_0!$K$5:$K$235,1,0),1)</f>
        <v>1</v>
      </c>
      <c r="N1147" s="670">
        <f>IFERROR(VLOOKUP(A1147,'Resumen Diario1_1'!$K$5:$K$233,1,0),1)</f>
        <v>1</v>
      </c>
      <c r="O1147" s="670">
        <f>IFERROR(VLOOKUP(A1147,'Comunicación de Baja1_0'!$K$5:$K$233,1,0),1)</f>
        <v>1</v>
      </c>
      <c r="P1147" s="670">
        <f>IFERROR(VLOOKUP(A1147,'Resumen de reversiones1_0'!$K$5:$K$1000,1,0),1)</f>
        <v>1</v>
      </c>
      <c r="Q1147" s="1404" t="str">
        <f>IFERROR(VLOOKUP(A1147,Factura2_0!$N$5:$N$1045,1,0),1)</f>
        <v>3118</v>
      </c>
      <c r="R1147" s="670" t="str">
        <f>IFERROR(VLOOKUP($A1147,Boleta2_0!$N$5:$N$1106,1,0),1)</f>
        <v>3118</v>
      </c>
      <c r="S1147" s="1404">
        <f>IFERROR(VLOOKUP($A1147,'Servicios Públicos2_0'!$N$5:$N$405,1,0),1)</f>
        <v>1</v>
      </c>
      <c r="T1147" s="670">
        <f>IFERROR(VLOOKUP($A1147,NotaCredito2_0!$N$5:$N$256,1,0),1)</f>
        <v>1</v>
      </c>
      <c r="U1147" s="670">
        <f>IFERROR(VLOOKUP($A1147,NotaDebito2_0!$N$5:$N$253,1,0),1)</f>
        <v>1</v>
      </c>
      <c r="V1147" s="670">
        <f>IFERROR(VLOOKUP($A1147,General!$C$5:$C$233,1,0),1)</f>
        <v>1</v>
      </c>
      <c r="W1147" s="670">
        <f>IFERROR(VLOOKUP($A1147,Firma!$H$5:$H$233,1,0),1)</f>
        <v>1</v>
      </c>
      <c r="X1147" s="1467" t="s">
        <v>5442</v>
      </c>
      <c r="Y1147" s="1477" t="str">
        <f t="shared" si="17"/>
        <v>3118</v>
      </c>
    </row>
    <row r="1148" spans="1:25" ht="24">
      <c r="A1148" s="1422" t="s">
        <v>5443</v>
      </c>
      <c r="B1148" s="1419" t="s">
        <v>5451</v>
      </c>
      <c r="C1148" s="1425"/>
      <c r="D1148" s="1425"/>
      <c r="E1148" s="579"/>
      <c r="F1148" s="670" t="str">
        <f>IFERROR(VLOOKUP(A1148,Factura1_0!$K$5:$K$234,1,0),"1")</f>
        <v>1</v>
      </c>
      <c r="G1148" s="670">
        <f>IFERROR(VLOOKUP(A1148,Boleta1_0!$K$5:$K$234,1,0),1)</f>
        <v>1</v>
      </c>
      <c r="H1148" s="670">
        <f>IFERROR(VLOOKUP(A1148,'Servicios Públicos1_0'!$K$5:$K$233,1,0),1)</f>
        <v>1</v>
      </c>
      <c r="I1148" s="670">
        <f>IFERROR(VLOOKUP(A1148,'Nota de Débito1_0'!$K$5:$K$234,1,0),1)</f>
        <v>1</v>
      </c>
      <c r="J1148" s="670">
        <f>IFERROR(VLOOKUP(A1148,'Nota de Crédito1_0'!$K$5:$K$234,1,0),1)</f>
        <v>1</v>
      </c>
      <c r="K1148" s="670">
        <f>IFERROR(VLOOKUP(A1148,Retenciones1_0!$K$5:$K$234,1,0),1)</f>
        <v>1</v>
      </c>
      <c r="L1148" s="670">
        <f>IFERROR(VLOOKUP(A1148,Percepciones1_0!$K$5:$K$234,1,0),1)</f>
        <v>1</v>
      </c>
      <c r="M1148" s="670">
        <f>IFERROR(VLOOKUP(A1148,Guía1_0!$K$5:$K$235,1,0),1)</f>
        <v>1</v>
      </c>
      <c r="N1148" s="670">
        <f>IFERROR(VLOOKUP(A1148,'Resumen Diario1_1'!$K$5:$K$233,1,0),1)</f>
        <v>1</v>
      </c>
      <c r="O1148" s="670">
        <f>IFERROR(VLOOKUP(A1148,'Comunicación de Baja1_0'!$K$5:$K$233,1,0),1)</f>
        <v>1</v>
      </c>
      <c r="P1148" s="670">
        <f>IFERROR(VLOOKUP(A1148,'Resumen de reversiones1_0'!$K$5:$K$1000,1,0),1)</f>
        <v>1</v>
      </c>
      <c r="Q1148" s="1404" t="str">
        <f>IFERROR(VLOOKUP(A1148,Factura2_0!$N$5:$N$1045,1,0),1)</f>
        <v>3119</v>
      </c>
      <c r="R1148" s="670" t="str">
        <f>IFERROR(VLOOKUP($A1148,Boleta2_0!$N$5:$N$1106,1,0),1)</f>
        <v>3119</v>
      </c>
      <c r="S1148" s="1404">
        <f>IFERROR(VLOOKUP($A1148,'Servicios Públicos2_0'!$N$5:$N$405,1,0),1)</f>
        <v>1</v>
      </c>
      <c r="T1148" s="670">
        <f>IFERROR(VLOOKUP($A1148,NotaCredito2_0!$N$5:$N$256,1,0),1)</f>
        <v>1</v>
      </c>
      <c r="U1148" s="670">
        <f>IFERROR(VLOOKUP($A1148,NotaDebito2_0!$N$5:$N$253,1,0),1)</f>
        <v>1</v>
      </c>
      <c r="V1148" s="670">
        <f>IFERROR(VLOOKUP($A1148,General!$C$5:$C$233,1,0),1)</f>
        <v>1</v>
      </c>
      <c r="W1148" s="670">
        <f>IFERROR(VLOOKUP($A1148,Firma!$H$5:$H$233,1,0),1)</f>
        <v>1</v>
      </c>
      <c r="X1148" s="1467" t="s">
        <v>5443</v>
      </c>
      <c r="Y1148" s="1477" t="str">
        <f t="shared" si="17"/>
        <v>3119</v>
      </c>
    </row>
    <row r="1149" spans="1:25" ht="24">
      <c r="A1149" s="1422" t="s">
        <v>5444</v>
      </c>
      <c r="B1149" s="1419" t="s">
        <v>5455</v>
      </c>
      <c r="C1149" s="1425"/>
      <c r="D1149" s="1425"/>
      <c r="E1149" s="579"/>
      <c r="F1149" s="670" t="str">
        <f>IFERROR(VLOOKUP(A1149,Factura1_0!$K$5:$K$234,1,0),"1")</f>
        <v>1</v>
      </c>
      <c r="G1149" s="670">
        <f>IFERROR(VLOOKUP(A1149,Boleta1_0!$K$5:$K$234,1,0),1)</f>
        <v>1</v>
      </c>
      <c r="H1149" s="670">
        <f>IFERROR(VLOOKUP(A1149,'Servicios Públicos1_0'!$K$5:$K$233,1,0),1)</f>
        <v>1</v>
      </c>
      <c r="I1149" s="670">
        <f>IFERROR(VLOOKUP(A1149,'Nota de Débito1_0'!$K$5:$K$234,1,0),1)</f>
        <v>1</v>
      </c>
      <c r="J1149" s="670">
        <f>IFERROR(VLOOKUP(A1149,'Nota de Crédito1_0'!$K$5:$K$234,1,0),1)</f>
        <v>1</v>
      </c>
      <c r="K1149" s="670">
        <f>IFERROR(VLOOKUP(A1149,Retenciones1_0!$K$5:$K$234,1,0),1)</f>
        <v>1</v>
      </c>
      <c r="L1149" s="670">
        <f>IFERROR(VLOOKUP(A1149,Percepciones1_0!$K$5:$K$234,1,0),1)</f>
        <v>1</v>
      </c>
      <c r="M1149" s="670">
        <f>IFERROR(VLOOKUP(A1149,Guía1_0!$K$5:$K$235,1,0),1)</f>
        <v>1</v>
      </c>
      <c r="N1149" s="670">
        <f>IFERROR(VLOOKUP(A1149,'Resumen Diario1_1'!$K$5:$K$233,1,0),1)</f>
        <v>1</v>
      </c>
      <c r="O1149" s="670">
        <f>IFERROR(VLOOKUP(A1149,'Comunicación de Baja1_0'!$K$5:$K$233,1,0),1)</f>
        <v>1</v>
      </c>
      <c r="P1149" s="670">
        <f>IFERROR(VLOOKUP(A1149,'Resumen de reversiones1_0'!$K$5:$K$1000,1,0),1)</f>
        <v>1</v>
      </c>
      <c r="Q1149" s="1404" t="str">
        <f>IFERROR(VLOOKUP(A1149,Factura2_0!$N$5:$N$1045,1,0),1)</f>
        <v>3120</v>
      </c>
      <c r="R1149" s="670" t="str">
        <f>IFERROR(VLOOKUP($A1149,Boleta2_0!$N$5:$N$1106,1,0),1)</f>
        <v>3120</v>
      </c>
      <c r="S1149" s="1404">
        <f>IFERROR(VLOOKUP($A1149,'Servicios Públicos2_0'!$N$5:$N$405,1,0),1)</f>
        <v>1</v>
      </c>
      <c r="T1149" s="670">
        <f>IFERROR(VLOOKUP($A1149,NotaCredito2_0!$N$5:$N$256,1,0),1)</f>
        <v>1</v>
      </c>
      <c r="U1149" s="670">
        <f>IFERROR(VLOOKUP($A1149,NotaDebito2_0!$N$5:$N$253,1,0),1)</f>
        <v>1</v>
      </c>
      <c r="V1149" s="670">
        <f>IFERROR(VLOOKUP($A1149,General!$C$5:$C$233,1,0),1)</f>
        <v>1</v>
      </c>
      <c r="W1149" s="670">
        <f>IFERROR(VLOOKUP($A1149,Firma!$H$5:$H$233,1,0),1)</f>
        <v>1</v>
      </c>
      <c r="X1149" s="1467" t="s">
        <v>5444</v>
      </c>
      <c r="Y1149" s="1477" t="str">
        <f t="shared" si="17"/>
        <v>3120</v>
      </c>
    </row>
    <row r="1150" spans="1:25" ht="24">
      <c r="A1150" s="1422" t="s">
        <v>5445</v>
      </c>
      <c r="B1150" s="1419" t="s">
        <v>5460</v>
      </c>
      <c r="C1150" s="1425"/>
      <c r="D1150" s="1425"/>
      <c r="E1150" s="579"/>
      <c r="F1150" s="670" t="str">
        <f>IFERROR(VLOOKUP(A1150,Factura1_0!$K$5:$K$234,1,0),"1")</f>
        <v>1</v>
      </c>
      <c r="G1150" s="670">
        <f>IFERROR(VLOOKUP(A1150,Boleta1_0!$K$5:$K$234,1,0),1)</f>
        <v>1</v>
      </c>
      <c r="H1150" s="670">
        <f>IFERROR(VLOOKUP(A1150,'Servicios Públicos1_0'!$K$5:$K$233,1,0),1)</f>
        <v>1</v>
      </c>
      <c r="I1150" s="670">
        <f>IFERROR(VLOOKUP(A1150,'Nota de Débito1_0'!$K$5:$K$234,1,0),1)</f>
        <v>1</v>
      </c>
      <c r="J1150" s="670">
        <f>IFERROR(VLOOKUP(A1150,'Nota de Crédito1_0'!$K$5:$K$234,1,0),1)</f>
        <v>1</v>
      </c>
      <c r="K1150" s="670">
        <f>IFERROR(VLOOKUP(A1150,Retenciones1_0!$K$5:$K$234,1,0),1)</f>
        <v>1</v>
      </c>
      <c r="L1150" s="670">
        <f>IFERROR(VLOOKUP(A1150,Percepciones1_0!$K$5:$K$234,1,0),1)</f>
        <v>1</v>
      </c>
      <c r="M1150" s="670">
        <f>IFERROR(VLOOKUP(A1150,Guía1_0!$K$5:$K$235,1,0),1)</f>
        <v>1</v>
      </c>
      <c r="N1150" s="670">
        <f>IFERROR(VLOOKUP(A1150,'Resumen Diario1_1'!$K$5:$K$233,1,0),1)</f>
        <v>1</v>
      </c>
      <c r="O1150" s="670">
        <f>IFERROR(VLOOKUP(A1150,'Comunicación de Baja1_0'!$K$5:$K$233,1,0),1)</f>
        <v>1</v>
      </c>
      <c r="P1150" s="670">
        <f>IFERROR(VLOOKUP(A1150,'Resumen de reversiones1_0'!$K$5:$K$1000,1,0),1)</f>
        <v>1</v>
      </c>
      <c r="Q1150" s="1404" t="str">
        <f>IFERROR(VLOOKUP(A1150,Factura2_0!$N$5:$N$1045,1,0),1)</f>
        <v>3121</v>
      </c>
      <c r="R1150" s="670" t="str">
        <f>IFERROR(VLOOKUP($A1150,Boleta2_0!$N$5:$N$1106,1,0),1)</f>
        <v>3121</v>
      </c>
      <c r="S1150" s="1404">
        <f>IFERROR(VLOOKUP($A1150,'Servicios Públicos2_0'!$N$5:$N$405,1,0),1)</f>
        <v>1</v>
      </c>
      <c r="T1150" s="670">
        <f>IFERROR(VLOOKUP($A1150,NotaCredito2_0!$N$5:$N$256,1,0),1)</f>
        <v>1</v>
      </c>
      <c r="U1150" s="670">
        <f>IFERROR(VLOOKUP($A1150,NotaDebito2_0!$N$5:$N$253,1,0),1)</f>
        <v>1</v>
      </c>
      <c r="V1150" s="670">
        <f>IFERROR(VLOOKUP($A1150,General!$C$5:$C$233,1,0),1)</f>
        <v>1</v>
      </c>
      <c r="W1150" s="670">
        <f>IFERROR(VLOOKUP($A1150,Firma!$H$5:$H$233,1,0),1)</f>
        <v>1</v>
      </c>
      <c r="X1150" s="1467" t="s">
        <v>5445</v>
      </c>
      <c r="Y1150" s="1477" t="str">
        <f t="shared" si="17"/>
        <v>3121</v>
      </c>
    </row>
    <row r="1151" spans="1:25" ht="24">
      <c r="A1151" s="1422" t="s">
        <v>5446</v>
      </c>
      <c r="B1151" s="1419" t="s">
        <v>5459</v>
      </c>
      <c r="C1151" s="1425"/>
      <c r="D1151" s="1425"/>
      <c r="E1151" s="579"/>
      <c r="F1151" s="670" t="str">
        <f>IFERROR(VLOOKUP(A1151,Factura1_0!$K$5:$K$234,1,0),"1")</f>
        <v>1</v>
      </c>
      <c r="G1151" s="670">
        <f>IFERROR(VLOOKUP(A1151,Boleta1_0!$K$5:$K$234,1,0),1)</f>
        <v>1</v>
      </c>
      <c r="H1151" s="670">
        <f>IFERROR(VLOOKUP(A1151,'Servicios Públicos1_0'!$K$5:$K$233,1,0),1)</f>
        <v>1</v>
      </c>
      <c r="I1151" s="670">
        <f>IFERROR(VLOOKUP(A1151,'Nota de Débito1_0'!$K$5:$K$234,1,0),1)</f>
        <v>1</v>
      </c>
      <c r="J1151" s="670">
        <f>IFERROR(VLOOKUP(A1151,'Nota de Crédito1_0'!$K$5:$K$234,1,0),1)</f>
        <v>1</v>
      </c>
      <c r="K1151" s="670">
        <f>IFERROR(VLOOKUP(A1151,Retenciones1_0!$K$5:$K$234,1,0),1)</f>
        <v>1</v>
      </c>
      <c r="L1151" s="670">
        <f>IFERROR(VLOOKUP(A1151,Percepciones1_0!$K$5:$K$234,1,0),1)</f>
        <v>1</v>
      </c>
      <c r="M1151" s="670">
        <f>IFERROR(VLOOKUP(A1151,Guía1_0!$K$5:$K$235,1,0),1)</f>
        <v>1</v>
      </c>
      <c r="N1151" s="670">
        <f>IFERROR(VLOOKUP(A1151,'Resumen Diario1_1'!$K$5:$K$233,1,0),1)</f>
        <v>1</v>
      </c>
      <c r="O1151" s="670">
        <f>IFERROR(VLOOKUP(A1151,'Comunicación de Baja1_0'!$K$5:$K$233,1,0),1)</f>
        <v>1</v>
      </c>
      <c r="P1151" s="670">
        <f>IFERROR(VLOOKUP(A1151,'Resumen de reversiones1_0'!$K$5:$K$1000,1,0),1)</f>
        <v>1</v>
      </c>
      <c r="Q1151" s="1404" t="str">
        <f>IFERROR(VLOOKUP(A1151,Factura2_0!$N$5:$N$1045,1,0),1)</f>
        <v>3122</v>
      </c>
      <c r="R1151" s="670" t="str">
        <f>IFERROR(VLOOKUP($A1151,Boleta2_0!$N$5:$N$1106,1,0),1)</f>
        <v>3122</v>
      </c>
      <c r="S1151" s="1404">
        <f>IFERROR(VLOOKUP($A1151,'Servicios Públicos2_0'!$N$5:$N$405,1,0),1)</f>
        <v>1</v>
      </c>
      <c r="T1151" s="670">
        <f>IFERROR(VLOOKUP($A1151,NotaCredito2_0!$N$5:$N$256,1,0),1)</f>
        <v>1</v>
      </c>
      <c r="U1151" s="670">
        <f>IFERROR(VLOOKUP($A1151,NotaDebito2_0!$N$5:$N$253,1,0),1)</f>
        <v>1</v>
      </c>
      <c r="V1151" s="670">
        <f>IFERROR(VLOOKUP($A1151,General!$C$5:$C$233,1,0),1)</f>
        <v>1</v>
      </c>
      <c r="W1151" s="670">
        <f>IFERROR(VLOOKUP($A1151,Firma!$H$5:$H$233,1,0),1)</f>
        <v>1</v>
      </c>
      <c r="X1151" s="1467" t="s">
        <v>5446</v>
      </c>
      <c r="Y1151" s="1477" t="str">
        <f t="shared" si="17"/>
        <v>3122</v>
      </c>
    </row>
    <row r="1152" spans="1:25" ht="24">
      <c r="A1152" s="1422" t="s">
        <v>5447</v>
      </c>
      <c r="B1152" s="1419" t="s">
        <v>5461</v>
      </c>
      <c r="C1152" s="1425"/>
      <c r="D1152" s="1425"/>
      <c r="E1152" s="579"/>
      <c r="F1152" s="670" t="str">
        <f>IFERROR(VLOOKUP(A1152,Factura1_0!$K$5:$K$234,1,0),"1")</f>
        <v>1</v>
      </c>
      <c r="G1152" s="670">
        <f>IFERROR(VLOOKUP(A1152,Boleta1_0!$K$5:$K$234,1,0),1)</f>
        <v>1</v>
      </c>
      <c r="H1152" s="670">
        <f>IFERROR(VLOOKUP(A1152,'Servicios Públicos1_0'!$K$5:$K$233,1,0),1)</f>
        <v>1</v>
      </c>
      <c r="I1152" s="670">
        <f>IFERROR(VLOOKUP(A1152,'Nota de Débito1_0'!$K$5:$K$234,1,0),1)</f>
        <v>1</v>
      </c>
      <c r="J1152" s="670">
        <f>IFERROR(VLOOKUP(A1152,'Nota de Crédito1_0'!$K$5:$K$234,1,0),1)</f>
        <v>1</v>
      </c>
      <c r="K1152" s="670">
        <f>IFERROR(VLOOKUP(A1152,Retenciones1_0!$K$5:$K$234,1,0),1)</f>
        <v>1</v>
      </c>
      <c r="L1152" s="670">
        <f>IFERROR(VLOOKUP(A1152,Percepciones1_0!$K$5:$K$234,1,0),1)</f>
        <v>1</v>
      </c>
      <c r="M1152" s="670">
        <f>IFERROR(VLOOKUP(A1152,Guía1_0!$K$5:$K$235,1,0),1)</f>
        <v>1</v>
      </c>
      <c r="N1152" s="670">
        <f>IFERROR(VLOOKUP(A1152,'Resumen Diario1_1'!$K$5:$K$233,1,0),1)</f>
        <v>1</v>
      </c>
      <c r="O1152" s="670">
        <f>IFERROR(VLOOKUP(A1152,'Comunicación de Baja1_0'!$K$5:$K$233,1,0),1)</f>
        <v>1</v>
      </c>
      <c r="P1152" s="670">
        <f>IFERROR(VLOOKUP(A1152,'Resumen de reversiones1_0'!$K$5:$K$1000,1,0),1)</f>
        <v>1</v>
      </c>
      <c r="Q1152" s="1404" t="str">
        <f>IFERROR(VLOOKUP(A1152,Factura2_0!$N$5:$N$1045,1,0),1)</f>
        <v>3123</v>
      </c>
      <c r="R1152" s="670" t="str">
        <f>IFERROR(VLOOKUP($A1152,Boleta2_0!$N$5:$N$1106,1,0),1)</f>
        <v>3123</v>
      </c>
      <c r="S1152" s="1404">
        <f>IFERROR(VLOOKUP($A1152,'Servicios Públicos2_0'!$N$5:$N$405,1,0),1)</f>
        <v>1</v>
      </c>
      <c r="T1152" s="670">
        <f>IFERROR(VLOOKUP($A1152,NotaCredito2_0!$N$5:$N$256,1,0),1)</f>
        <v>1</v>
      </c>
      <c r="U1152" s="670">
        <f>IFERROR(VLOOKUP($A1152,NotaDebito2_0!$N$5:$N$253,1,0),1)</f>
        <v>1</v>
      </c>
      <c r="V1152" s="670">
        <f>IFERROR(VLOOKUP($A1152,General!$C$5:$C$233,1,0),1)</f>
        <v>1</v>
      </c>
      <c r="W1152" s="670">
        <f>IFERROR(VLOOKUP($A1152,Firma!$H$5:$H$233,1,0),1)</f>
        <v>1</v>
      </c>
      <c r="X1152" s="1467" t="s">
        <v>5447</v>
      </c>
      <c r="Y1152" s="1477" t="str">
        <f t="shared" si="17"/>
        <v>3123</v>
      </c>
    </row>
    <row r="1153" spans="1:25" ht="24">
      <c r="A1153" s="1422" t="s">
        <v>5452</v>
      </c>
      <c r="B1153" s="1419" t="s">
        <v>5462</v>
      </c>
      <c r="C1153" s="1425"/>
      <c r="D1153" s="1425"/>
      <c r="E1153" s="579"/>
      <c r="F1153" s="670" t="str">
        <f>IFERROR(VLOOKUP(A1153,Factura1_0!$K$5:$K$234,1,0),"1")</f>
        <v>1</v>
      </c>
      <c r="G1153" s="670">
        <f>IFERROR(VLOOKUP(A1153,Boleta1_0!$K$5:$K$234,1,0),1)</f>
        <v>1</v>
      </c>
      <c r="H1153" s="670">
        <f>IFERROR(VLOOKUP(A1153,'Servicios Públicos1_0'!$K$5:$K$233,1,0),1)</f>
        <v>1</v>
      </c>
      <c r="I1153" s="670">
        <f>IFERROR(VLOOKUP(A1153,'Nota de Débito1_0'!$K$5:$K$234,1,0),1)</f>
        <v>1</v>
      </c>
      <c r="J1153" s="670">
        <f>IFERROR(VLOOKUP(A1153,'Nota de Crédito1_0'!$K$5:$K$234,1,0),1)</f>
        <v>1</v>
      </c>
      <c r="K1153" s="670">
        <f>IFERROR(VLOOKUP(A1153,Retenciones1_0!$K$5:$K$234,1,0),1)</f>
        <v>1</v>
      </c>
      <c r="L1153" s="670">
        <f>IFERROR(VLOOKUP(A1153,Percepciones1_0!$K$5:$K$234,1,0),1)</f>
        <v>1</v>
      </c>
      <c r="M1153" s="670">
        <f>IFERROR(VLOOKUP(A1153,Guía1_0!$K$5:$K$235,1,0),1)</f>
        <v>1</v>
      </c>
      <c r="N1153" s="670">
        <f>IFERROR(VLOOKUP(A1153,'Resumen Diario1_1'!$K$5:$K$233,1,0),1)</f>
        <v>1</v>
      </c>
      <c r="O1153" s="670">
        <f>IFERROR(VLOOKUP(A1153,'Comunicación de Baja1_0'!$K$5:$K$233,1,0),1)</f>
        <v>1</v>
      </c>
      <c r="P1153" s="670">
        <f>IFERROR(VLOOKUP(A1153,'Resumen de reversiones1_0'!$K$5:$K$1000,1,0),1)</f>
        <v>1</v>
      </c>
      <c r="Q1153" s="1404" t="str">
        <f>IFERROR(VLOOKUP(A1153,Factura2_0!$N$5:$N$1045,1,0),1)</f>
        <v>3124</v>
      </c>
      <c r="R1153" s="670" t="str">
        <f>IFERROR(VLOOKUP($A1153,Boleta2_0!$N$5:$N$1106,1,0),1)</f>
        <v>3124</v>
      </c>
      <c r="S1153" s="1404">
        <f>IFERROR(VLOOKUP($A1153,'Servicios Públicos2_0'!$N$5:$N$405,1,0),1)</f>
        <v>1</v>
      </c>
      <c r="T1153" s="670">
        <f>IFERROR(VLOOKUP($A1153,NotaCredito2_0!$N$5:$N$256,1,0),1)</f>
        <v>1</v>
      </c>
      <c r="U1153" s="670">
        <f>IFERROR(VLOOKUP($A1153,NotaDebito2_0!$N$5:$N$253,1,0),1)</f>
        <v>1</v>
      </c>
      <c r="V1153" s="670">
        <f>IFERROR(VLOOKUP($A1153,General!$C$5:$C$233,1,0),1)</f>
        <v>1</v>
      </c>
      <c r="W1153" s="670">
        <f>IFERROR(VLOOKUP($A1153,Firma!$H$5:$H$233,1,0),1)</f>
        <v>1</v>
      </c>
      <c r="X1153" s="1467" t="s">
        <v>5452</v>
      </c>
      <c r="Y1153" s="1477" t="str">
        <f t="shared" si="17"/>
        <v>3124</v>
      </c>
    </row>
    <row r="1154" spans="1:25" ht="24">
      <c r="A1154" s="1422" t="s">
        <v>5453</v>
      </c>
      <c r="B1154" s="1419" t="s">
        <v>5463</v>
      </c>
      <c r="C1154" s="1425"/>
      <c r="D1154" s="1425"/>
      <c r="E1154" s="579"/>
      <c r="F1154" s="670" t="str">
        <f>IFERROR(VLOOKUP(A1154,Factura1_0!$K$5:$K$234,1,0),"1")</f>
        <v>1</v>
      </c>
      <c r="G1154" s="670">
        <f>IFERROR(VLOOKUP(A1154,Boleta1_0!$K$5:$K$234,1,0),1)</f>
        <v>1</v>
      </c>
      <c r="H1154" s="670">
        <f>IFERROR(VLOOKUP(A1154,'Servicios Públicos1_0'!$K$5:$K$233,1,0),1)</f>
        <v>1</v>
      </c>
      <c r="I1154" s="670">
        <f>IFERROR(VLOOKUP(A1154,'Nota de Débito1_0'!$K$5:$K$234,1,0),1)</f>
        <v>1</v>
      </c>
      <c r="J1154" s="670">
        <f>IFERROR(VLOOKUP(A1154,'Nota de Crédito1_0'!$K$5:$K$234,1,0),1)</f>
        <v>1</v>
      </c>
      <c r="K1154" s="670">
        <f>IFERROR(VLOOKUP(A1154,Retenciones1_0!$K$5:$K$234,1,0),1)</f>
        <v>1</v>
      </c>
      <c r="L1154" s="670">
        <f>IFERROR(VLOOKUP(A1154,Percepciones1_0!$K$5:$K$234,1,0),1)</f>
        <v>1</v>
      </c>
      <c r="M1154" s="670">
        <f>IFERROR(VLOOKUP(A1154,Guía1_0!$K$5:$K$235,1,0),1)</f>
        <v>1</v>
      </c>
      <c r="N1154" s="670">
        <f>IFERROR(VLOOKUP(A1154,'Resumen Diario1_1'!$K$5:$K$233,1,0),1)</f>
        <v>1</v>
      </c>
      <c r="O1154" s="670">
        <f>IFERROR(VLOOKUP(A1154,'Comunicación de Baja1_0'!$K$5:$K$233,1,0),1)</f>
        <v>1</v>
      </c>
      <c r="P1154" s="670">
        <f>IFERROR(VLOOKUP(A1154,'Resumen de reversiones1_0'!$K$5:$K$1000,1,0),1)</f>
        <v>1</v>
      </c>
      <c r="Q1154" s="1404" t="str">
        <f>IFERROR(VLOOKUP(A1154,Factura2_0!$N$5:$N$1045,1,0),1)</f>
        <v>3125</v>
      </c>
      <c r="R1154" s="670" t="str">
        <f>IFERROR(VLOOKUP($A1154,Boleta2_0!$N$5:$N$1106,1,0),1)</f>
        <v>3125</v>
      </c>
      <c r="S1154" s="1404">
        <f>IFERROR(VLOOKUP($A1154,'Servicios Públicos2_0'!$N$5:$N$405,1,0),1)</f>
        <v>1</v>
      </c>
      <c r="T1154" s="670">
        <f>IFERROR(VLOOKUP($A1154,NotaCredito2_0!$N$5:$N$256,1,0),1)</f>
        <v>1</v>
      </c>
      <c r="U1154" s="670">
        <f>IFERROR(VLOOKUP($A1154,NotaDebito2_0!$N$5:$N$253,1,0),1)</f>
        <v>1</v>
      </c>
      <c r="V1154" s="670">
        <f>IFERROR(VLOOKUP($A1154,General!$C$5:$C$233,1,0),1)</f>
        <v>1</v>
      </c>
      <c r="W1154" s="670">
        <f>IFERROR(VLOOKUP($A1154,Firma!$H$5:$H$233,1,0),1)</f>
        <v>1</v>
      </c>
      <c r="X1154" s="1467" t="s">
        <v>5453</v>
      </c>
      <c r="Y1154" s="1477" t="str">
        <f t="shared" si="17"/>
        <v>3125</v>
      </c>
    </row>
    <row r="1155" spans="1:25" ht="24">
      <c r="A1155" s="1422" t="s">
        <v>5454</v>
      </c>
      <c r="B1155" s="1419" t="s">
        <v>5464</v>
      </c>
      <c r="C1155" s="1425"/>
      <c r="D1155" s="1425"/>
      <c r="E1155" s="579"/>
      <c r="F1155" s="670" t="str">
        <f>IFERROR(VLOOKUP(A1155,Factura1_0!$K$5:$K$234,1,0),"1")</f>
        <v>1</v>
      </c>
      <c r="G1155" s="670">
        <f>IFERROR(VLOOKUP(A1155,Boleta1_0!$K$5:$K$234,1,0),1)</f>
        <v>1</v>
      </c>
      <c r="H1155" s="670">
        <f>IFERROR(VLOOKUP(A1155,'Servicios Públicos1_0'!$K$5:$K$233,1,0),1)</f>
        <v>1</v>
      </c>
      <c r="I1155" s="670">
        <f>IFERROR(VLOOKUP(A1155,'Nota de Débito1_0'!$K$5:$K$234,1,0),1)</f>
        <v>1</v>
      </c>
      <c r="J1155" s="670">
        <f>IFERROR(VLOOKUP(A1155,'Nota de Crédito1_0'!$K$5:$K$234,1,0),1)</f>
        <v>1</v>
      </c>
      <c r="K1155" s="670">
        <f>IFERROR(VLOOKUP(A1155,Retenciones1_0!$K$5:$K$234,1,0),1)</f>
        <v>1</v>
      </c>
      <c r="L1155" s="670">
        <f>IFERROR(VLOOKUP(A1155,Percepciones1_0!$K$5:$K$234,1,0),1)</f>
        <v>1</v>
      </c>
      <c r="M1155" s="670">
        <f>IFERROR(VLOOKUP(A1155,Guía1_0!$K$5:$K$235,1,0),1)</f>
        <v>1</v>
      </c>
      <c r="N1155" s="670">
        <f>IFERROR(VLOOKUP(A1155,'Resumen Diario1_1'!$K$5:$K$233,1,0),1)</f>
        <v>1</v>
      </c>
      <c r="O1155" s="670">
        <f>IFERROR(VLOOKUP(A1155,'Comunicación de Baja1_0'!$K$5:$K$233,1,0),1)</f>
        <v>1</v>
      </c>
      <c r="P1155" s="670">
        <f>IFERROR(VLOOKUP(A1155,'Resumen de reversiones1_0'!$K$5:$K$1000,1,0),1)</f>
        <v>1</v>
      </c>
      <c r="Q1155" s="1404" t="str">
        <f>IFERROR(VLOOKUP(A1155,Factura2_0!$N$5:$N$1045,1,0),1)</f>
        <v>3126</v>
      </c>
      <c r="R1155" s="670" t="str">
        <f>IFERROR(VLOOKUP($A1155,Boleta2_0!$N$5:$N$1106,1,0),1)</f>
        <v>3126</v>
      </c>
      <c r="S1155" s="1404">
        <f>IFERROR(VLOOKUP($A1155,'Servicios Públicos2_0'!$N$5:$N$405,1,0),1)</f>
        <v>1</v>
      </c>
      <c r="T1155" s="670">
        <f>IFERROR(VLOOKUP($A1155,NotaCredito2_0!$N$5:$N$256,1,0),1)</f>
        <v>1</v>
      </c>
      <c r="U1155" s="670">
        <f>IFERROR(VLOOKUP($A1155,NotaDebito2_0!$N$5:$N$253,1,0),1)</f>
        <v>1</v>
      </c>
      <c r="V1155" s="670">
        <f>IFERROR(VLOOKUP($A1155,General!$C$5:$C$233,1,0),1)</f>
        <v>1</v>
      </c>
      <c r="W1155" s="670">
        <f>IFERROR(VLOOKUP($A1155,Firma!$H$5:$H$233,1,0),1)</f>
        <v>1</v>
      </c>
      <c r="X1155" s="1467" t="s">
        <v>5454</v>
      </c>
      <c r="Y1155" s="1477" t="str">
        <f t="shared" si="17"/>
        <v>3126</v>
      </c>
    </row>
    <row r="1156" spans="1:25" ht="24">
      <c r="A1156" s="1422" t="s">
        <v>5479</v>
      </c>
      <c r="B1156" s="1419" t="s">
        <v>5483</v>
      </c>
      <c r="C1156" s="1425"/>
      <c r="D1156" s="1425"/>
      <c r="E1156" s="579"/>
      <c r="F1156" s="670" t="str">
        <f>IFERROR(VLOOKUP(A1156,Factura1_0!$K$5:$K$234,1,0),"1")</f>
        <v>1</v>
      </c>
      <c r="G1156" s="670">
        <f>IFERROR(VLOOKUP(A1156,Boleta1_0!$K$5:$K$234,1,0),1)</f>
        <v>1</v>
      </c>
      <c r="H1156" s="670">
        <f>IFERROR(VLOOKUP(A1156,'Servicios Públicos1_0'!$K$5:$K$233,1,0),1)</f>
        <v>1</v>
      </c>
      <c r="I1156" s="670">
        <f>IFERROR(VLOOKUP(A1156,'Nota de Débito1_0'!$K$5:$K$234,1,0),1)</f>
        <v>1</v>
      </c>
      <c r="J1156" s="670">
        <f>IFERROR(VLOOKUP(A1156,'Nota de Crédito1_0'!$K$5:$K$234,1,0),1)</f>
        <v>1</v>
      </c>
      <c r="K1156" s="670">
        <f>IFERROR(VLOOKUP(A1156,Retenciones1_0!$K$5:$K$234,1,0),1)</f>
        <v>1</v>
      </c>
      <c r="L1156" s="670">
        <f>IFERROR(VLOOKUP(A1156,Percepciones1_0!$K$5:$K$234,1,0),1)</f>
        <v>1</v>
      </c>
      <c r="M1156" s="670">
        <f>IFERROR(VLOOKUP(A1156,Guía1_0!$K$5:$K$235,1,0),1)</f>
        <v>1</v>
      </c>
      <c r="N1156" s="670">
        <f>IFERROR(VLOOKUP(A1156,'Resumen Diario1_1'!$K$5:$K$233,1,0),1)</f>
        <v>1</v>
      </c>
      <c r="O1156" s="670">
        <f>IFERROR(VLOOKUP(A1156,'Comunicación de Baja1_0'!$K$5:$K$233,1,0),1)</f>
        <v>1</v>
      </c>
      <c r="P1156" s="670">
        <f>IFERROR(VLOOKUP(A1156,'Resumen de reversiones1_0'!$K$5:$K$1000,1,0),1)</f>
        <v>1</v>
      </c>
      <c r="Q1156" s="1404" t="str">
        <f>IFERROR(VLOOKUP(A1156,Factura2_0!$N$5:$N$1045,1,0),1)</f>
        <v>3127</v>
      </c>
      <c r="R1156" s="670" t="str">
        <f>IFERROR(VLOOKUP($A1156,Boleta2_0!$N$5:$N$1106,1,0),1)</f>
        <v>3127</v>
      </c>
      <c r="S1156" s="1404">
        <f>IFERROR(VLOOKUP($A1156,'Servicios Públicos2_0'!$N$5:$N$405,1,0),1)</f>
        <v>1</v>
      </c>
      <c r="T1156" s="670">
        <f>IFERROR(VLOOKUP($A1156,NotaCredito2_0!$N$5:$N$256,1,0),1)</f>
        <v>1</v>
      </c>
      <c r="U1156" s="670">
        <f>IFERROR(VLOOKUP($A1156,NotaDebito2_0!$N$5:$N$253,1,0),1)</f>
        <v>1</v>
      </c>
      <c r="V1156" s="670">
        <f>IFERROR(VLOOKUP($A1156,General!$C$5:$C$233,1,0),1)</f>
        <v>1</v>
      </c>
      <c r="W1156" s="670">
        <f>IFERROR(VLOOKUP($A1156,Firma!$H$5:$H$233,1,0),1)</f>
        <v>1</v>
      </c>
      <c r="X1156" s="1467" t="s">
        <v>5479</v>
      </c>
      <c r="Y1156" s="1477" t="str">
        <f t="shared" si="17"/>
        <v>3127</v>
      </c>
    </row>
    <row r="1157" spans="1:25" ht="24">
      <c r="A1157" s="1422" t="s">
        <v>5480</v>
      </c>
      <c r="B1157" s="1419" t="s">
        <v>5484</v>
      </c>
      <c r="C1157" s="1425"/>
      <c r="D1157" s="1425"/>
      <c r="E1157" s="579"/>
      <c r="F1157" s="670" t="str">
        <f>IFERROR(VLOOKUP(A1157,Factura1_0!$K$5:$K$234,1,0),"1")</f>
        <v>1</v>
      </c>
      <c r="G1157" s="670">
        <f>IFERROR(VLOOKUP(A1157,Boleta1_0!$K$5:$K$234,1,0),1)</f>
        <v>1</v>
      </c>
      <c r="H1157" s="670">
        <f>IFERROR(VLOOKUP(A1157,'Servicios Públicos1_0'!$K$5:$K$233,1,0),1)</f>
        <v>1</v>
      </c>
      <c r="I1157" s="670">
        <f>IFERROR(VLOOKUP(A1157,'Nota de Débito1_0'!$K$5:$K$234,1,0),1)</f>
        <v>1</v>
      </c>
      <c r="J1157" s="670">
        <f>IFERROR(VLOOKUP(A1157,'Nota de Crédito1_0'!$K$5:$K$234,1,0),1)</f>
        <v>1</v>
      </c>
      <c r="K1157" s="670">
        <f>IFERROR(VLOOKUP(A1157,Retenciones1_0!$K$5:$K$234,1,0),1)</f>
        <v>1</v>
      </c>
      <c r="L1157" s="670">
        <f>IFERROR(VLOOKUP(A1157,Percepciones1_0!$K$5:$K$234,1,0),1)</f>
        <v>1</v>
      </c>
      <c r="M1157" s="670">
        <f>IFERROR(VLOOKUP(A1157,Guía1_0!$K$5:$K$235,1,0),1)</f>
        <v>1</v>
      </c>
      <c r="N1157" s="670">
        <f>IFERROR(VLOOKUP(A1157,'Resumen Diario1_1'!$K$5:$K$233,1,0),1)</f>
        <v>1</v>
      </c>
      <c r="O1157" s="670">
        <f>IFERROR(VLOOKUP(A1157,'Comunicación de Baja1_0'!$K$5:$K$233,1,0),1)</f>
        <v>1</v>
      </c>
      <c r="P1157" s="670">
        <f>IFERROR(VLOOKUP(A1157,'Resumen de reversiones1_0'!$K$5:$K$1000,1,0),1)</f>
        <v>1</v>
      </c>
      <c r="Q1157" s="1404" t="str">
        <f>IFERROR(VLOOKUP(A1157,Factura2_0!$N$5:$N$1045,1,0),1)</f>
        <v>3128</v>
      </c>
      <c r="R1157" s="670" t="str">
        <f>IFERROR(VLOOKUP($A1157,Boleta2_0!$N$5:$N$1106,1,0),1)</f>
        <v>3128</v>
      </c>
      <c r="S1157" s="1404">
        <f>IFERROR(VLOOKUP($A1157,'Servicios Públicos2_0'!$N$5:$N$405,1,0),1)</f>
        <v>1</v>
      </c>
      <c r="T1157" s="670">
        <f>IFERROR(VLOOKUP($A1157,NotaCredito2_0!$N$5:$N$256,1,0),1)</f>
        <v>1</v>
      </c>
      <c r="U1157" s="670">
        <f>IFERROR(VLOOKUP($A1157,NotaDebito2_0!$N$5:$N$253,1,0),1)</f>
        <v>1</v>
      </c>
      <c r="V1157" s="670">
        <f>IFERROR(VLOOKUP($A1157,General!$C$5:$C$233,1,0),1)</f>
        <v>1</v>
      </c>
      <c r="W1157" s="670">
        <f>IFERROR(VLOOKUP($A1157,Firma!$H$5:$H$233,1,0),1)</f>
        <v>1</v>
      </c>
      <c r="X1157" s="1467" t="s">
        <v>5480</v>
      </c>
      <c r="Y1157" s="1477" t="str">
        <f t="shared" si="17"/>
        <v>3128</v>
      </c>
    </row>
    <row r="1158" spans="1:25" ht="24">
      <c r="A1158" s="1422" t="s">
        <v>5481</v>
      </c>
      <c r="B1158" s="1419" t="s">
        <v>5485</v>
      </c>
      <c r="C1158" s="1425"/>
      <c r="D1158" s="1425"/>
      <c r="E1158" s="579"/>
      <c r="F1158" s="670" t="str">
        <f>IFERROR(VLOOKUP(A1158,Factura1_0!$K$5:$K$234,1,0),"1")</f>
        <v>1</v>
      </c>
      <c r="G1158" s="670">
        <f>IFERROR(VLOOKUP(A1158,Boleta1_0!$K$5:$K$234,1,0),1)</f>
        <v>1</v>
      </c>
      <c r="H1158" s="670">
        <f>IFERROR(VLOOKUP(A1158,'Servicios Públicos1_0'!$K$5:$K$233,1,0),1)</f>
        <v>1</v>
      </c>
      <c r="I1158" s="670">
        <f>IFERROR(VLOOKUP(A1158,'Nota de Débito1_0'!$K$5:$K$234,1,0),1)</f>
        <v>1</v>
      </c>
      <c r="J1158" s="670">
        <f>IFERROR(VLOOKUP(A1158,'Nota de Crédito1_0'!$K$5:$K$234,1,0),1)</f>
        <v>1</v>
      </c>
      <c r="K1158" s="670">
        <f>IFERROR(VLOOKUP(A1158,Retenciones1_0!$K$5:$K$234,1,0),1)</f>
        <v>1</v>
      </c>
      <c r="L1158" s="670">
        <f>IFERROR(VLOOKUP(A1158,Percepciones1_0!$K$5:$K$234,1,0),1)</f>
        <v>1</v>
      </c>
      <c r="M1158" s="670">
        <f>IFERROR(VLOOKUP(A1158,Guía1_0!$K$5:$K$235,1,0),1)</f>
        <v>1</v>
      </c>
      <c r="N1158" s="670">
        <f>IFERROR(VLOOKUP(A1158,'Resumen Diario1_1'!$K$5:$K$233,1,0),1)</f>
        <v>1</v>
      </c>
      <c r="O1158" s="670">
        <f>IFERROR(VLOOKUP(A1158,'Comunicación de Baja1_0'!$K$5:$K$233,1,0),1)</f>
        <v>1</v>
      </c>
      <c r="P1158" s="670">
        <f>IFERROR(VLOOKUP(A1158,'Resumen de reversiones1_0'!$K$5:$K$1000,1,0),1)</f>
        <v>1</v>
      </c>
      <c r="Q1158" s="1404" t="str">
        <f>IFERROR(VLOOKUP(A1158,Factura2_0!$N$5:$N$1045,1,0),1)</f>
        <v>3129</v>
      </c>
      <c r="R1158" s="670" t="str">
        <f>IFERROR(VLOOKUP($A1158,Boleta2_0!$N$5:$N$1106,1,0),1)</f>
        <v>3129</v>
      </c>
      <c r="S1158" s="1404">
        <f>IFERROR(VLOOKUP($A1158,'Servicios Públicos2_0'!$N$5:$N$405,1,0),1)</f>
        <v>1</v>
      </c>
      <c r="T1158" s="670">
        <f>IFERROR(VLOOKUP($A1158,NotaCredito2_0!$N$5:$N$256,1,0),1)</f>
        <v>1</v>
      </c>
      <c r="U1158" s="670">
        <f>IFERROR(VLOOKUP($A1158,NotaDebito2_0!$N$5:$N$253,1,0),1)</f>
        <v>1</v>
      </c>
      <c r="V1158" s="670">
        <f>IFERROR(VLOOKUP($A1158,General!$C$5:$C$233,1,0),1)</f>
        <v>1</v>
      </c>
      <c r="W1158" s="670">
        <f>IFERROR(VLOOKUP($A1158,Firma!$H$5:$H$233,1,0),1)</f>
        <v>1</v>
      </c>
      <c r="X1158" s="1467" t="s">
        <v>5481</v>
      </c>
      <c r="Y1158" s="1477" t="str">
        <f t="shared" ref="Y1158:Y1221" si="18">IF(SUM(F1158:W1158)=17,"",X1158)</f>
        <v>3129</v>
      </c>
    </row>
    <row r="1159" spans="1:25" ht="24">
      <c r="A1159" s="1422" t="s">
        <v>5482</v>
      </c>
      <c r="B1159" s="1419" t="s">
        <v>5492</v>
      </c>
      <c r="C1159" s="1425"/>
      <c r="D1159" s="1425"/>
      <c r="E1159" s="579"/>
      <c r="F1159" s="670" t="str">
        <f>IFERROR(VLOOKUP(A1159,Factura1_0!$K$5:$K$234,1,0),"1")</f>
        <v>1</v>
      </c>
      <c r="G1159" s="670">
        <f>IFERROR(VLOOKUP(A1159,Boleta1_0!$K$5:$K$234,1,0),1)</f>
        <v>1</v>
      </c>
      <c r="H1159" s="670">
        <f>IFERROR(VLOOKUP(A1159,'Servicios Públicos1_0'!$K$5:$K$233,1,0),1)</f>
        <v>1</v>
      </c>
      <c r="I1159" s="670">
        <f>IFERROR(VLOOKUP(A1159,'Nota de Débito1_0'!$K$5:$K$234,1,0),1)</f>
        <v>1</v>
      </c>
      <c r="J1159" s="670">
        <f>IFERROR(VLOOKUP(A1159,'Nota de Crédito1_0'!$K$5:$K$234,1,0),1)</f>
        <v>1</v>
      </c>
      <c r="K1159" s="670">
        <f>IFERROR(VLOOKUP(A1159,Retenciones1_0!$K$5:$K$234,1,0),1)</f>
        <v>1</v>
      </c>
      <c r="L1159" s="670">
        <f>IFERROR(VLOOKUP(A1159,Percepciones1_0!$K$5:$K$234,1,0),1)</f>
        <v>1</v>
      </c>
      <c r="M1159" s="670">
        <f>IFERROR(VLOOKUP(A1159,Guía1_0!$K$5:$K$235,1,0),1)</f>
        <v>1</v>
      </c>
      <c r="N1159" s="670">
        <f>IFERROR(VLOOKUP(A1159,'Resumen Diario1_1'!$K$5:$K$233,1,0),1)</f>
        <v>1</v>
      </c>
      <c r="O1159" s="670">
        <f>IFERROR(VLOOKUP(A1159,'Comunicación de Baja1_0'!$K$5:$K$233,1,0),1)</f>
        <v>1</v>
      </c>
      <c r="P1159" s="670">
        <f>IFERROR(VLOOKUP(A1159,'Resumen de reversiones1_0'!$K$5:$K$1000,1,0),1)</f>
        <v>1</v>
      </c>
      <c r="Q1159" s="1404" t="str">
        <f>IFERROR(VLOOKUP(A1159,Factura2_0!$N$5:$N$1045,1,0),1)</f>
        <v>3130</v>
      </c>
      <c r="R1159" s="670" t="str">
        <f>IFERROR(VLOOKUP($A1159,Boleta2_0!$N$5:$N$1106,1,0),1)</f>
        <v>3130</v>
      </c>
      <c r="S1159" s="1404">
        <f>IFERROR(VLOOKUP($A1159,'Servicios Públicos2_0'!$N$5:$N$405,1,0),1)</f>
        <v>1</v>
      </c>
      <c r="T1159" s="670">
        <f>IFERROR(VLOOKUP($A1159,NotaCredito2_0!$N$5:$N$256,1,0),1)</f>
        <v>1</v>
      </c>
      <c r="U1159" s="670">
        <f>IFERROR(VLOOKUP($A1159,NotaDebito2_0!$N$5:$N$253,1,0),1)</f>
        <v>1</v>
      </c>
      <c r="V1159" s="670">
        <f>IFERROR(VLOOKUP($A1159,General!$C$5:$C$233,1,0),1)</f>
        <v>1</v>
      </c>
      <c r="W1159" s="670">
        <f>IFERROR(VLOOKUP($A1159,Firma!$H$5:$H$233,1,0),1)</f>
        <v>1</v>
      </c>
      <c r="X1159" s="1467" t="s">
        <v>5482</v>
      </c>
      <c r="Y1159" s="1477" t="str">
        <f t="shared" si="18"/>
        <v>3130</v>
      </c>
    </row>
    <row r="1160" spans="1:25" ht="24">
      <c r="A1160" s="1422" t="s">
        <v>5488</v>
      </c>
      <c r="B1160" s="1419" t="s">
        <v>5502</v>
      </c>
      <c r="C1160" s="1425"/>
      <c r="D1160" s="1425"/>
      <c r="E1160" s="579"/>
      <c r="F1160" s="670" t="str">
        <f>IFERROR(VLOOKUP(A1160,Factura1_0!$K$5:$K$234,1,0),"1")</f>
        <v>1</v>
      </c>
      <c r="G1160" s="670">
        <f>IFERROR(VLOOKUP(A1160,Boleta1_0!$K$5:$K$234,1,0),1)</f>
        <v>1</v>
      </c>
      <c r="H1160" s="670">
        <f>IFERROR(VLOOKUP(A1160,'Servicios Públicos1_0'!$K$5:$K$233,1,0),1)</f>
        <v>1</v>
      </c>
      <c r="I1160" s="670">
        <f>IFERROR(VLOOKUP(A1160,'Nota de Débito1_0'!$K$5:$K$234,1,0),1)</f>
        <v>1</v>
      </c>
      <c r="J1160" s="670">
        <f>IFERROR(VLOOKUP(A1160,'Nota de Crédito1_0'!$K$5:$K$234,1,0),1)</f>
        <v>1</v>
      </c>
      <c r="K1160" s="670">
        <f>IFERROR(VLOOKUP(A1160,Retenciones1_0!$K$5:$K$234,1,0),1)</f>
        <v>1</v>
      </c>
      <c r="L1160" s="670">
        <f>IFERROR(VLOOKUP(A1160,Percepciones1_0!$K$5:$K$234,1,0),1)</f>
        <v>1</v>
      </c>
      <c r="M1160" s="670">
        <f>IFERROR(VLOOKUP(A1160,Guía1_0!$K$5:$K$235,1,0),1)</f>
        <v>1</v>
      </c>
      <c r="N1160" s="670">
        <f>IFERROR(VLOOKUP(A1160,'Resumen Diario1_1'!$K$5:$K$233,1,0),1)</f>
        <v>1</v>
      </c>
      <c r="O1160" s="670">
        <f>IFERROR(VLOOKUP(A1160,'Comunicación de Baja1_0'!$K$5:$K$233,1,0),1)</f>
        <v>1</v>
      </c>
      <c r="P1160" s="670">
        <f>IFERROR(VLOOKUP(A1160,'Resumen de reversiones1_0'!$K$5:$K$1000,1,0),1)</f>
        <v>1</v>
      </c>
      <c r="Q1160" s="1404" t="str">
        <f>IFERROR(VLOOKUP(A1160,Factura2_0!$N$5:$N$1045,1,0),1)</f>
        <v>3131</v>
      </c>
      <c r="R1160" s="670" t="str">
        <f>IFERROR(VLOOKUP($A1160,Boleta2_0!$N$5:$N$1106,1,0),1)</f>
        <v>3131</v>
      </c>
      <c r="S1160" s="1404">
        <f>IFERROR(VLOOKUP($A1160,'Servicios Públicos2_0'!$N$5:$N$405,1,0),1)</f>
        <v>1</v>
      </c>
      <c r="T1160" s="670">
        <f>IFERROR(VLOOKUP($A1160,NotaCredito2_0!$N$5:$N$256,1,0),1)</f>
        <v>1</v>
      </c>
      <c r="U1160" s="670">
        <f>IFERROR(VLOOKUP($A1160,NotaDebito2_0!$N$5:$N$253,1,0),1)</f>
        <v>1</v>
      </c>
      <c r="V1160" s="670">
        <f>IFERROR(VLOOKUP($A1160,General!$C$5:$C$233,1,0),1)</f>
        <v>1</v>
      </c>
      <c r="W1160" s="670">
        <f>IFERROR(VLOOKUP($A1160,Firma!$H$5:$H$233,1,0),1)</f>
        <v>1</v>
      </c>
      <c r="X1160" s="1467" t="s">
        <v>5488</v>
      </c>
      <c r="Y1160" s="1477" t="str">
        <f t="shared" si="18"/>
        <v>3131</v>
      </c>
    </row>
    <row r="1161" spans="1:25" ht="24">
      <c r="A1161" s="1422" t="s">
        <v>5489</v>
      </c>
      <c r="B1161" s="1419" t="s">
        <v>5491</v>
      </c>
      <c r="C1161" s="1425"/>
      <c r="D1161" s="1425"/>
      <c r="E1161" s="579"/>
      <c r="F1161" s="670" t="str">
        <f>IFERROR(VLOOKUP(A1161,Factura1_0!$K$5:$K$234,1,0),"1")</f>
        <v>1</v>
      </c>
      <c r="G1161" s="670">
        <f>IFERROR(VLOOKUP(A1161,Boleta1_0!$K$5:$K$234,1,0),1)</f>
        <v>1</v>
      </c>
      <c r="H1161" s="670">
        <f>IFERROR(VLOOKUP(A1161,'Servicios Públicos1_0'!$K$5:$K$233,1,0),1)</f>
        <v>1</v>
      </c>
      <c r="I1161" s="670">
        <f>IFERROR(VLOOKUP(A1161,'Nota de Débito1_0'!$K$5:$K$234,1,0),1)</f>
        <v>1</v>
      </c>
      <c r="J1161" s="670">
        <f>IFERROR(VLOOKUP(A1161,'Nota de Crédito1_0'!$K$5:$K$234,1,0),1)</f>
        <v>1</v>
      </c>
      <c r="K1161" s="670">
        <f>IFERROR(VLOOKUP(A1161,Retenciones1_0!$K$5:$K$234,1,0),1)</f>
        <v>1</v>
      </c>
      <c r="L1161" s="670">
        <f>IFERROR(VLOOKUP(A1161,Percepciones1_0!$K$5:$K$234,1,0),1)</f>
        <v>1</v>
      </c>
      <c r="M1161" s="670">
        <f>IFERROR(VLOOKUP(A1161,Guía1_0!$K$5:$K$235,1,0),1)</f>
        <v>1</v>
      </c>
      <c r="N1161" s="670">
        <f>IFERROR(VLOOKUP(A1161,'Resumen Diario1_1'!$K$5:$K$233,1,0),1)</f>
        <v>1</v>
      </c>
      <c r="O1161" s="670">
        <f>IFERROR(VLOOKUP(A1161,'Comunicación de Baja1_0'!$K$5:$K$233,1,0),1)</f>
        <v>1</v>
      </c>
      <c r="P1161" s="670">
        <f>IFERROR(VLOOKUP(A1161,'Resumen de reversiones1_0'!$K$5:$K$1000,1,0),1)</f>
        <v>1</v>
      </c>
      <c r="Q1161" s="1404" t="str">
        <f>IFERROR(VLOOKUP(A1161,Factura2_0!$N$5:$N$1045,1,0),1)</f>
        <v>3132</v>
      </c>
      <c r="R1161" s="670" t="str">
        <f>IFERROR(VLOOKUP($A1161,Boleta2_0!$N$5:$N$1106,1,0),1)</f>
        <v>3132</v>
      </c>
      <c r="S1161" s="1404">
        <f>IFERROR(VLOOKUP($A1161,'Servicios Públicos2_0'!$N$5:$N$405,1,0),1)</f>
        <v>1</v>
      </c>
      <c r="T1161" s="670">
        <f>IFERROR(VLOOKUP($A1161,NotaCredito2_0!$N$5:$N$256,1,0),1)</f>
        <v>1</v>
      </c>
      <c r="U1161" s="670">
        <f>IFERROR(VLOOKUP($A1161,NotaDebito2_0!$N$5:$N$253,1,0),1)</f>
        <v>1</v>
      </c>
      <c r="V1161" s="670">
        <f>IFERROR(VLOOKUP($A1161,General!$C$5:$C$233,1,0),1)</f>
        <v>1</v>
      </c>
      <c r="W1161" s="670">
        <f>IFERROR(VLOOKUP($A1161,Firma!$H$5:$H$233,1,0),1)</f>
        <v>1</v>
      </c>
      <c r="X1161" s="1467" t="s">
        <v>5489</v>
      </c>
      <c r="Y1161" s="1477" t="str">
        <f t="shared" si="18"/>
        <v>3132</v>
      </c>
    </row>
    <row r="1162" spans="1:25" ht="24">
      <c r="A1162" s="1422" t="s">
        <v>5490</v>
      </c>
      <c r="B1162" s="1419" t="s">
        <v>5501</v>
      </c>
      <c r="C1162" s="1425"/>
      <c r="D1162" s="1425"/>
      <c r="E1162" s="579"/>
      <c r="F1162" s="670" t="str">
        <f>IFERROR(VLOOKUP(A1162,Factura1_0!$K$5:$K$234,1,0),"1")</f>
        <v>1</v>
      </c>
      <c r="G1162" s="670">
        <f>IFERROR(VLOOKUP(A1162,Boleta1_0!$K$5:$K$234,1,0),1)</f>
        <v>1</v>
      </c>
      <c r="H1162" s="670">
        <f>IFERROR(VLOOKUP(A1162,'Servicios Públicos1_0'!$K$5:$K$233,1,0),1)</f>
        <v>1</v>
      </c>
      <c r="I1162" s="670">
        <f>IFERROR(VLOOKUP(A1162,'Nota de Débito1_0'!$K$5:$K$234,1,0),1)</f>
        <v>1</v>
      </c>
      <c r="J1162" s="670">
        <f>IFERROR(VLOOKUP(A1162,'Nota de Crédito1_0'!$K$5:$K$234,1,0),1)</f>
        <v>1</v>
      </c>
      <c r="K1162" s="670">
        <f>IFERROR(VLOOKUP(A1162,Retenciones1_0!$K$5:$K$234,1,0),1)</f>
        <v>1</v>
      </c>
      <c r="L1162" s="670">
        <f>IFERROR(VLOOKUP(A1162,Percepciones1_0!$K$5:$K$234,1,0),1)</f>
        <v>1</v>
      </c>
      <c r="M1162" s="670">
        <f>IFERROR(VLOOKUP(A1162,Guía1_0!$K$5:$K$235,1,0),1)</f>
        <v>1</v>
      </c>
      <c r="N1162" s="670">
        <f>IFERROR(VLOOKUP(A1162,'Resumen Diario1_1'!$K$5:$K$233,1,0),1)</f>
        <v>1</v>
      </c>
      <c r="O1162" s="670">
        <f>IFERROR(VLOOKUP(A1162,'Comunicación de Baja1_0'!$K$5:$K$233,1,0),1)</f>
        <v>1</v>
      </c>
      <c r="P1162" s="670">
        <f>IFERROR(VLOOKUP(A1162,'Resumen de reversiones1_0'!$K$5:$K$1000,1,0),1)</f>
        <v>1</v>
      </c>
      <c r="Q1162" s="1404" t="str">
        <f>IFERROR(VLOOKUP(A1162,Factura2_0!$N$5:$N$1045,1,0),1)</f>
        <v>3133</v>
      </c>
      <c r="R1162" s="670" t="str">
        <f>IFERROR(VLOOKUP($A1162,Boleta2_0!$N$5:$N$1106,1,0),1)</f>
        <v>3133</v>
      </c>
      <c r="S1162" s="1404">
        <f>IFERROR(VLOOKUP($A1162,'Servicios Públicos2_0'!$N$5:$N$405,1,0),1)</f>
        <v>1</v>
      </c>
      <c r="T1162" s="670">
        <f>IFERROR(VLOOKUP($A1162,NotaCredito2_0!$N$5:$N$256,1,0),1)</f>
        <v>1</v>
      </c>
      <c r="U1162" s="670">
        <f>IFERROR(VLOOKUP($A1162,NotaDebito2_0!$N$5:$N$253,1,0),1)</f>
        <v>1</v>
      </c>
      <c r="V1162" s="670">
        <f>IFERROR(VLOOKUP($A1162,General!$C$5:$C$233,1,0),1)</f>
        <v>1</v>
      </c>
      <c r="W1162" s="670">
        <f>IFERROR(VLOOKUP($A1162,Firma!$H$5:$H$233,1,0),1)</f>
        <v>1</v>
      </c>
      <c r="X1162" s="1467" t="s">
        <v>5490</v>
      </c>
      <c r="Y1162" s="1477" t="str">
        <f t="shared" si="18"/>
        <v>3133</v>
      </c>
    </row>
    <row r="1163" spans="1:25" ht="24">
      <c r="A1163" s="1422" t="s">
        <v>5500</v>
      </c>
      <c r="B1163" s="1419" t="s">
        <v>5505</v>
      </c>
      <c r="C1163" s="1425"/>
      <c r="D1163" s="1425"/>
      <c r="E1163" s="579"/>
      <c r="F1163" s="670" t="str">
        <f>IFERROR(VLOOKUP(A1163,Factura1_0!$K$5:$K$234,1,0),"1")</f>
        <v>1</v>
      </c>
      <c r="G1163" s="670">
        <f>IFERROR(VLOOKUP(A1163,Boleta1_0!$K$5:$K$234,1,0),1)</f>
        <v>1</v>
      </c>
      <c r="H1163" s="670">
        <f>IFERROR(VLOOKUP(A1163,'Servicios Públicos1_0'!$K$5:$K$233,1,0),1)</f>
        <v>1</v>
      </c>
      <c r="I1163" s="670">
        <f>IFERROR(VLOOKUP(A1163,'Nota de Débito1_0'!$K$5:$K$234,1,0),1)</f>
        <v>1</v>
      </c>
      <c r="J1163" s="670">
        <f>IFERROR(VLOOKUP(A1163,'Nota de Crédito1_0'!$K$5:$K$234,1,0),1)</f>
        <v>1</v>
      </c>
      <c r="K1163" s="670">
        <f>IFERROR(VLOOKUP(A1163,Retenciones1_0!$K$5:$K$234,1,0),1)</f>
        <v>1</v>
      </c>
      <c r="L1163" s="670">
        <f>IFERROR(VLOOKUP(A1163,Percepciones1_0!$K$5:$K$234,1,0),1)</f>
        <v>1</v>
      </c>
      <c r="M1163" s="670">
        <f>IFERROR(VLOOKUP(A1163,Guía1_0!$K$5:$K$235,1,0),1)</f>
        <v>1</v>
      </c>
      <c r="N1163" s="670">
        <f>IFERROR(VLOOKUP(A1163,'Resumen Diario1_1'!$K$5:$K$233,1,0),1)</f>
        <v>1</v>
      </c>
      <c r="O1163" s="670">
        <f>IFERROR(VLOOKUP(A1163,'Comunicación de Baja1_0'!$K$5:$K$233,1,0),1)</f>
        <v>1</v>
      </c>
      <c r="P1163" s="670">
        <f>IFERROR(VLOOKUP(A1163,'Resumen de reversiones1_0'!$K$5:$K$1000,1,0),1)</f>
        <v>1</v>
      </c>
      <c r="Q1163" s="1404" t="str">
        <f>IFERROR(VLOOKUP(A1163,Factura2_0!$N$5:$N$1045,1,0),1)</f>
        <v>3134</v>
      </c>
      <c r="R1163" s="670" t="str">
        <f>IFERROR(VLOOKUP($A1163,Boleta2_0!$N$5:$N$1106,1,0),1)</f>
        <v>3134</v>
      </c>
      <c r="S1163" s="1404">
        <f>IFERROR(VLOOKUP($A1163,'Servicios Públicos2_0'!$N$5:$N$405,1,0),1)</f>
        <v>1</v>
      </c>
      <c r="T1163" s="670">
        <f>IFERROR(VLOOKUP($A1163,NotaCredito2_0!$N$5:$N$256,1,0),1)</f>
        <v>1</v>
      </c>
      <c r="U1163" s="670">
        <f>IFERROR(VLOOKUP($A1163,NotaDebito2_0!$N$5:$N$253,1,0),1)</f>
        <v>1</v>
      </c>
      <c r="V1163" s="670">
        <f>IFERROR(VLOOKUP($A1163,General!$C$5:$C$233,1,0),1)</f>
        <v>1</v>
      </c>
      <c r="W1163" s="670">
        <f>IFERROR(VLOOKUP($A1163,Firma!$H$5:$H$233,1,0),1)</f>
        <v>1</v>
      </c>
      <c r="X1163" s="1467" t="s">
        <v>5500</v>
      </c>
      <c r="Y1163" s="1477" t="str">
        <f t="shared" si="18"/>
        <v>3134</v>
      </c>
    </row>
    <row r="1164" spans="1:25" ht="24">
      <c r="A1164" s="1422" t="s">
        <v>5506</v>
      </c>
      <c r="B1164" s="1419" t="s">
        <v>5507</v>
      </c>
      <c r="C1164" s="1425"/>
      <c r="D1164" s="1425"/>
      <c r="E1164" s="579"/>
      <c r="F1164" s="670" t="str">
        <f>IFERROR(VLOOKUP(A1164,Factura1_0!$K$5:$K$234,1,0),"1")</f>
        <v>1</v>
      </c>
      <c r="G1164" s="670">
        <f>IFERROR(VLOOKUP(A1164,Boleta1_0!$K$5:$K$234,1,0),1)</f>
        <v>1</v>
      </c>
      <c r="H1164" s="670">
        <f>IFERROR(VLOOKUP(A1164,'Servicios Públicos1_0'!$K$5:$K$233,1,0),1)</f>
        <v>1</v>
      </c>
      <c r="I1164" s="670">
        <f>IFERROR(VLOOKUP(A1164,'Nota de Débito1_0'!$K$5:$K$234,1,0),1)</f>
        <v>1</v>
      </c>
      <c r="J1164" s="670">
        <f>IFERROR(VLOOKUP(A1164,'Nota de Crédito1_0'!$K$5:$K$234,1,0),1)</f>
        <v>1</v>
      </c>
      <c r="K1164" s="670">
        <f>IFERROR(VLOOKUP(A1164,Retenciones1_0!$K$5:$K$234,1,0),1)</f>
        <v>1</v>
      </c>
      <c r="L1164" s="670">
        <f>IFERROR(VLOOKUP(A1164,Percepciones1_0!$K$5:$K$234,1,0),1)</f>
        <v>1</v>
      </c>
      <c r="M1164" s="670">
        <f>IFERROR(VLOOKUP(A1164,Guía1_0!$K$5:$K$235,1,0),1)</f>
        <v>1</v>
      </c>
      <c r="N1164" s="670">
        <f>IFERROR(VLOOKUP(A1164,'Resumen Diario1_1'!$K$5:$K$233,1,0),1)</f>
        <v>1</v>
      </c>
      <c r="O1164" s="670">
        <f>IFERROR(VLOOKUP(A1164,'Comunicación de Baja1_0'!$K$5:$K$233,1,0),1)</f>
        <v>1</v>
      </c>
      <c r="P1164" s="670">
        <f>IFERROR(VLOOKUP(A1164,'Resumen de reversiones1_0'!$K$5:$K$1000,1,0),1)</f>
        <v>1</v>
      </c>
      <c r="Q1164" s="1404" t="str">
        <f>IFERROR(VLOOKUP(A1164,Factura2_0!$N$5:$N$1045,1,0),1)</f>
        <v>3135</v>
      </c>
      <c r="R1164" s="670" t="str">
        <f>IFERROR(VLOOKUP($A1164,Boleta2_0!$N$5:$N$1106,1,0),1)</f>
        <v>3135</v>
      </c>
      <c r="S1164" s="1404">
        <f>IFERROR(VLOOKUP($A1164,'Servicios Públicos2_0'!$N$5:$N$405,1,0),1)</f>
        <v>1</v>
      </c>
      <c r="T1164" s="670">
        <f>IFERROR(VLOOKUP($A1164,NotaCredito2_0!$N$5:$N$256,1,0),1)</f>
        <v>1</v>
      </c>
      <c r="U1164" s="670">
        <f>IFERROR(VLOOKUP($A1164,NotaDebito2_0!$N$5:$N$253,1,0),1)</f>
        <v>1</v>
      </c>
      <c r="V1164" s="670">
        <f>IFERROR(VLOOKUP($A1164,General!$C$5:$C$233,1,0),1)</f>
        <v>1</v>
      </c>
      <c r="W1164" s="670">
        <f>IFERROR(VLOOKUP($A1164,Firma!$H$5:$H$233,1,0),1)</f>
        <v>1</v>
      </c>
      <c r="X1164" s="1467" t="s">
        <v>5506</v>
      </c>
      <c r="Y1164" s="1477" t="str">
        <f t="shared" si="18"/>
        <v>3135</v>
      </c>
    </row>
    <row r="1165" spans="1:25" ht="24">
      <c r="A1165" s="1422" t="s">
        <v>5510</v>
      </c>
      <c r="B1165" s="1419" t="s">
        <v>5523</v>
      </c>
      <c r="C1165" s="1425"/>
      <c r="D1165" s="1425"/>
      <c r="E1165" s="579"/>
      <c r="F1165" s="670" t="str">
        <f>IFERROR(VLOOKUP(A1165,Factura1_0!$K$5:$K$234,1,0),"1")</f>
        <v>1</v>
      </c>
      <c r="G1165" s="670">
        <f>IFERROR(VLOOKUP(A1165,Boleta1_0!$K$5:$K$234,1,0),1)</f>
        <v>1</v>
      </c>
      <c r="H1165" s="670">
        <f>IFERROR(VLOOKUP(A1165,'Servicios Públicos1_0'!$K$5:$K$233,1,0),1)</f>
        <v>1</v>
      </c>
      <c r="I1165" s="670">
        <f>IFERROR(VLOOKUP(A1165,'Nota de Débito1_0'!$K$5:$K$234,1,0),1)</f>
        <v>1</v>
      </c>
      <c r="J1165" s="670">
        <f>IFERROR(VLOOKUP(A1165,'Nota de Crédito1_0'!$K$5:$K$234,1,0),1)</f>
        <v>1</v>
      </c>
      <c r="K1165" s="670">
        <f>IFERROR(VLOOKUP(A1165,Retenciones1_0!$K$5:$K$234,1,0),1)</f>
        <v>1</v>
      </c>
      <c r="L1165" s="670">
        <f>IFERROR(VLOOKUP(A1165,Percepciones1_0!$K$5:$K$234,1,0),1)</f>
        <v>1</v>
      </c>
      <c r="M1165" s="670">
        <f>IFERROR(VLOOKUP(A1165,Guía1_0!$K$5:$K$235,1,0),1)</f>
        <v>1</v>
      </c>
      <c r="N1165" s="670">
        <f>IFERROR(VLOOKUP(A1165,'Resumen Diario1_1'!$K$5:$K$233,1,0),1)</f>
        <v>1</v>
      </c>
      <c r="O1165" s="670">
        <f>IFERROR(VLOOKUP(A1165,'Comunicación de Baja1_0'!$K$5:$K$233,1,0),1)</f>
        <v>1</v>
      </c>
      <c r="P1165" s="670">
        <f>IFERROR(VLOOKUP(A1165,'Resumen de reversiones1_0'!$K$5:$K$1000,1,0),1)</f>
        <v>1</v>
      </c>
      <c r="Q1165" s="1404" t="str">
        <f>IFERROR(VLOOKUP(A1165,Factura2_0!$N$5:$N$1045,1,0),1)</f>
        <v>3136</v>
      </c>
      <c r="R1165" s="670" t="str">
        <f>IFERROR(VLOOKUP($A1165,Boleta2_0!$N$5:$N$1106,1,0),1)</f>
        <v>3136</v>
      </c>
      <c r="S1165" s="1404">
        <f>IFERROR(VLOOKUP($A1165,'Servicios Públicos2_0'!$N$5:$N$405,1,0),1)</f>
        <v>1</v>
      </c>
      <c r="T1165" s="670">
        <f>IFERROR(VLOOKUP($A1165,NotaCredito2_0!$N$5:$N$256,1,0),1)</f>
        <v>1</v>
      </c>
      <c r="U1165" s="670">
        <f>IFERROR(VLOOKUP($A1165,NotaDebito2_0!$N$5:$N$253,1,0),1)</f>
        <v>1</v>
      </c>
      <c r="V1165" s="670">
        <f>IFERROR(VLOOKUP($A1165,General!$C$5:$C$233,1,0),1)</f>
        <v>1</v>
      </c>
      <c r="W1165" s="670">
        <f>IFERROR(VLOOKUP($A1165,Firma!$H$5:$H$233,1,0),1)</f>
        <v>1</v>
      </c>
      <c r="X1165" s="1467" t="s">
        <v>5510</v>
      </c>
      <c r="Y1165" s="1477" t="str">
        <f t="shared" si="18"/>
        <v>3136</v>
      </c>
    </row>
    <row r="1166" spans="1:25" ht="24">
      <c r="A1166" s="1422" t="s">
        <v>5511</v>
      </c>
      <c r="B1166" s="1419" t="s">
        <v>5524</v>
      </c>
      <c r="C1166" s="1425"/>
      <c r="D1166" s="1425"/>
      <c r="E1166" s="579"/>
      <c r="F1166" s="670" t="str">
        <f>IFERROR(VLOOKUP(A1166,Factura1_0!$K$5:$K$234,1,0),"1")</f>
        <v>1</v>
      </c>
      <c r="G1166" s="670">
        <f>IFERROR(VLOOKUP(A1166,Boleta1_0!$K$5:$K$234,1,0),1)</f>
        <v>1</v>
      </c>
      <c r="H1166" s="670">
        <f>IFERROR(VLOOKUP(A1166,'Servicios Públicos1_0'!$K$5:$K$233,1,0),1)</f>
        <v>1</v>
      </c>
      <c r="I1166" s="670">
        <f>IFERROR(VLOOKUP(A1166,'Nota de Débito1_0'!$K$5:$K$234,1,0),1)</f>
        <v>1</v>
      </c>
      <c r="J1166" s="670">
        <f>IFERROR(VLOOKUP(A1166,'Nota de Crédito1_0'!$K$5:$K$234,1,0),1)</f>
        <v>1</v>
      </c>
      <c r="K1166" s="670">
        <f>IFERROR(VLOOKUP(A1166,Retenciones1_0!$K$5:$K$234,1,0),1)</f>
        <v>1</v>
      </c>
      <c r="L1166" s="670">
        <f>IFERROR(VLOOKUP(A1166,Percepciones1_0!$K$5:$K$234,1,0),1)</f>
        <v>1</v>
      </c>
      <c r="M1166" s="670">
        <f>IFERROR(VLOOKUP(A1166,Guía1_0!$K$5:$K$235,1,0),1)</f>
        <v>1</v>
      </c>
      <c r="N1166" s="670">
        <f>IFERROR(VLOOKUP(A1166,'Resumen Diario1_1'!$K$5:$K$233,1,0),1)</f>
        <v>1</v>
      </c>
      <c r="O1166" s="670">
        <f>IFERROR(VLOOKUP(A1166,'Comunicación de Baja1_0'!$K$5:$K$233,1,0),1)</f>
        <v>1</v>
      </c>
      <c r="P1166" s="670">
        <f>IFERROR(VLOOKUP(A1166,'Resumen de reversiones1_0'!$K$5:$K$1000,1,0),1)</f>
        <v>1</v>
      </c>
      <c r="Q1166" s="1404" t="str">
        <f>IFERROR(VLOOKUP(A1166,Factura2_0!$N$5:$N$1045,1,0),1)</f>
        <v>3137</v>
      </c>
      <c r="R1166" s="670" t="str">
        <f>IFERROR(VLOOKUP($A1166,Boleta2_0!$N$5:$N$1106,1,0),1)</f>
        <v>3137</v>
      </c>
      <c r="S1166" s="1404">
        <f>IFERROR(VLOOKUP($A1166,'Servicios Públicos2_0'!$N$5:$N$405,1,0),1)</f>
        <v>1</v>
      </c>
      <c r="T1166" s="670">
        <f>IFERROR(VLOOKUP($A1166,NotaCredito2_0!$N$5:$N$256,1,0),1)</f>
        <v>1</v>
      </c>
      <c r="U1166" s="670">
        <f>IFERROR(VLOOKUP($A1166,NotaDebito2_0!$N$5:$N$253,1,0),1)</f>
        <v>1</v>
      </c>
      <c r="V1166" s="670">
        <f>IFERROR(VLOOKUP($A1166,General!$C$5:$C$233,1,0),1)</f>
        <v>1</v>
      </c>
      <c r="W1166" s="670">
        <f>IFERROR(VLOOKUP($A1166,Firma!$H$5:$H$233,1,0),1)</f>
        <v>1</v>
      </c>
      <c r="X1166" s="1467" t="s">
        <v>5511</v>
      </c>
      <c r="Y1166" s="1477" t="str">
        <f t="shared" si="18"/>
        <v>3137</v>
      </c>
    </row>
    <row r="1167" spans="1:25" ht="24">
      <c r="A1167" s="1422" t="s">
        <v>5512</v>
      </c>
      <c r="B1167" s="1419" t="s">
        <v>5531</v>
      </c>
      <c r="C1167" s="1425"/>
      <c r="D1167" s="1425"/>
      <c r="E1167" s="579"/>
      <c r="F1167" s="670" t="str">
        <f>IFERROR(VLOOKUP(A1167,Factura1_0!$K$5:$K$234,1,0),"1")</f>
        <v>1</v>
      </c>
      <c r="G1167" s="670">
        <f>IFERROR(VLOOKUP(A1167,Boleta1_0!$K$5:$K$234,1,0),1)</f>
        <v>1</v>
      </c>
      <c r="H1167" s="670">
        <f>IFERROR(VLOOKUP(A1167,'Servicios Públicos1_0'!$K$5:$K$233,1,0),1)</f>
        <v>1</v>
      </c>
      <c r="I1167" s="670">
        <f>IFERROR(VLOOKUP(A1167,'Nota de Débito1_0'!$K$5:$K$234,1,0),1)</f>
        <v>1</v>
      </c>
      <c r="J1167" s="670">
        <f>IFERROR(VLOOKUP(A1167,'Nota de Crédito1_0'!$K$5:$K$234,1,0),1)</f>
        <v>1</v>
      </c>
      <c r="K1167" s="670">
        <f>IFERROR(VLOOKUP(A1167,Retenciones1_0!$K$5:$K$234,1,0),1)</f>
        <v>1</v>
      </c>
      <c r="L1167" s="670">
        <f>IFERROR(VLOOKUP(A1167,Percepciones1_0!$K$5:$K$234,1,0),1)</f>
        <v>1</v>
      </c>
      <c r="M1167" s="670">
        <f>IFERROR(VLOOKUP(A1167,Guía1_0!$K$5:$K$235,1,0),1)</f>
        <v>1</v>
      </c>
      <c r="N1167" s="670">
        <f>IFERROR(VLOOKUP(A1167,'Resumen Diario1_1'!$K$5:$K$233,1,0),1)</f>
        <v>1</v>
      </c>
      <c r="O1167" s="670">
        <f>IFERROR(VLOOKUP(A1167,'Comunicación de Baja1_0'!$K$5:$K$233,1,0),1)</f>
        <v>1</v>
      </c>
      <c r="P1167" s="670">
        <f>IFERROR(VLOOKUP(A1167,'Resumen de reversiones1_0'!$K$5:$K$1000,1,0),1)</f>
        <v>1</v>
      </c>
      <c r="Q1167" s="1404" t="str">
        <f>IFERROR(VLOOKUP(A1167,Factura2_0!$N$5:$N$1045,1,0),1)</f>
        <v>3138</v>
      </c>
      <c r="R1167" s="670" t="str">
        <f>IFERROR(VLOOKUP($A1167,Boleta2_0!$N$5:$N$1106,1,0),1)</f>
        <v>3138</v>
      </c>
      <c r="S1167" s="1404">
        <f>IFERROR(VLOOKUP($A1167,'Servicios Públicos2_0'!$N$5:$N$405,1,0),1)</f>
        <v>1</v>
      </c>
      <c r="T1167" s="670">
        <f>IFERROR(VLOOKUP($A1167,NotaCredito2_0!$N$5:$N$256,1,0),1)</f>
        <v>1</v>
      </c>
      <c r="U1167" s="670">
        <f>IFERROR(VLOOKUP($A1167,NotaDebito2_0!$N$5:$N$253,1,0),1)</f>
        <v>1</v>
      </c>
      <c r="V1167" s="670">
        <f>IFERROR(VLOOKUP($A1167,General!$C$5:$C$233,1,0),1)</f>
        <v>1</v>
      </c>
      <c r="W1167" s="670">
        <f>IFERROR(VLOOKUP($A1167,Firma!$H$5:$H$233,1,0),1)</f>
        <v>1</v>
      </c>
      <c r="X1167" s="1467" t="s">
        <v>5512</v>
      </c>
      <c r="Y1167" s="1477" t="str">
        <f t="shared" si="18"/>
        <v>3138</v>
      </c>
    </row>
    <row r="1168" spans="1:25" ht="24">
      <c r="A1168" s="1422" t="s">
        <v>5513</v>
      </c>
      <c r="B1168" s="1419" t="s">
        <v>5525</v>
      </c>
      <c r="C1168" s="1425"/>
      <c r="D1168" s="1425"/>
      <c r="E1168" s="579"/>
      <c r="F1168" s="670" t="str">
        <f>IFERROR(VLOOKUP(A1168,Factura1_0!$K$5:$K$234,1,0),"1")</f>
        <v>1</v>
      </c>
      <c r="G1168" s="670">
        <f>IFERROR(VLOOKUP(A1168,Boleta1_0!$K$5:$K$234,1,0),1)</f>
        <v>1</v>
      </c>
      <c r="H1168" s="670">
        <f>IFERROR(VLOOKUP(A1168,'Servicios Públicos1_0'!$K$5:$K$233,1,0),1)</f>
        <v>1</v>
      </c>
      <c r="I1168" s="670">
        <f>IFERROR(VLOOKUP(A1168,'Nota de Débito1_0'!$K$5:$K$234,1,0),1)</f>
        <v>1</v>
      </c>
      <c r="J1168" s="670">
        <f>IFERROR(VLOOKUP(A1168,'Nota de Crédito1_0'!$K$5:$K$234,1,0),1)</f>
        <v>1</v>
      </c>
      <c r="K1168" s="670">
        <f>IFERROR(VLOOKUP(A1168,Retenciones1_0!$K$5:$K$234,1,0),1)</f>
        <v>1</v>
      </c>
      <c r="L1168" s="670">
        <f>IFERROR(VLOOKUP(A1168,Percepciones1_0!$K$5:$K$234,1,0),1)</f>
        <v>1</v>
      </c>
      <c r="M1168" s="670">
        <f>IFERROR(VLOOKUP(A1168,Guía1_0!$K$5:$K$235,1,0),1)</f>
        <v>1</v>
      </c>
      <c r="N1168" s="670">
        <f>IFERROR(VLOOKUP(A1168,'Resumen Diario1_1'!$K$5:$K$233,1,0),1)</f>
        <v>1</v>
      </c>
      <c r="O1168" s="670">
        <f>IFERROR(VLOOKUP(A1168,'Comunicación de Baja1_0'!$K$5:$K$233,1,0),1)</f>
        <v>1</v>
      </c>
      <c r="P1168" s="670">
        <f>IFERROR(VLOOKUP(A1168,'Resumen de reversiones1_0'!$K$5:$K$1000,1,0),1)</f>
        <v>1</v>
      </c>
      <c r="Q1168" s="1404" t="str">
        <f>IFERROR(VLOOKUP(A1168,Factura2_0!$N$5:$N$1045,1,0),1)</f>
        <v>3139</v>
      </c>
      <c r="R1168" s="670" t="str">
        <f>IFERROR(VLOOKUP($A1168,Boleta2_0!$N$5:$N$1106,1,0),1)</f>
        <v>3139</v>
      </c>
      <c r="S1168" s="1404">
        <f>IFERROR(VLOOKUP($A1168,'Servicios Públicos2_0'!$N$5:$N$405,1,0),1)</f>
        <v>1</v>
      </c>
      <c r="T1168" s="670">
        <f>IFERROR(VLOOKUP($A1168,NotaCredito2_0!$N$5:$N$256,1,0),1)</f>
        <v>1</v>
      </c>
      <c r="U1168" s="670">
        <f>IFERROR(VLOOKUP($A1168,NotaDebito2_0!$N$5:$N$253,1,0),1)</f>
        <v>1</v>
      </c>
      <c r="V1168" s="670">
        <f>IFERROR(VLOOKUP($A1168,General!$C$5:$C$233,1,0),1)</f>
        <v>1</v>
      </c>
      <c r="W1168" s="670">
        <f>IFERROR(VLOOKUP($A1168,Firma!$H$5:$H$233,1,0),1)</f>
        <v>1</v>
      </c>
      <c r="X1168" s="1467" t="s">
        <v>5513</v>
      </c>
      <c r="Y1168" s="1477" t="str">
        <f t="shared" si="18"/>
        <v>3139</v>
      </c>
    </row>
    <row r="1169" spans="1:25" ht="24">
      <c r="A1169" s="1422" t="s">
        <v>5514</v>
      </c>
      <c r="B1169" s="1419" t="s">
        <v>5526</v>
      </c>
      <c r="C1169" s="1425"/>
      <c r="D1169" s="1425"/>
      <c r="E1169" s="579"/>
      <c r="F1169" s="670" t="str">
        <f>IFERROR(VLOOKUP(A1169,Factura1_0!$K$5:$K$234,1,0),"1")</f>
        <v>1</v>
      </c>
      <c r="G1169" s="670">
        <f>IFERROR(VLOOKUP(A1169,Boleta1_0!$K$5:$K$234,1,0),1)</f>
        <v>1</v>
      </c>
      <c r="H1169" s="670">
        <f>IFERROR(VLOOKUP(A1169,'Servicios Públicos1_0'!$K$5:$K$233,1,0),1)</f>
        <v>1</v>
      </c>
      <c r="I1169" s="670">
        <f>IFERROR(VLOOKUP(A1169,'Nota de Débito1_0'!$K$5:$K$234,1,0),1)</f>
        <v>1</v>
      </c>
      <c r="J1169" s="670">
        <f>IFERROR(VLOOKUP(A1169,'Nota de Crédito1_0'!$K$5:$K$234,1,0),1)</f>
        <v>1</v>
      </c>
      <c r="K1169" s="670">
        <f>IFERROR(VLOOKUP(A1169,Retenciones1_0!$K$5:$K$234,1,0),1)</f>
        <v>1</v>
      </c>
      <c r="L1169" s="670">
        <f>IFERROR(VLOOKUP(A1169,Percepciones1_0!$K$5:$K$234,1,0),1)</f>
        <v>1</v>
      </c>
      <c r="M1169" s="670">
        <f>IFERROR(VLOOKUP(A1169,Guía1_0!$K$5:$K$235,1,0),1)</f>
        <v>1</v>
      </c>
      <c r="N1169" s="670">
        <f>IFERROR(VLOOKUP(A1169,'Resumen Diario1_1'!$K$5:$K$233,1,0),1)</f>
        <v>1</v>
      </c>
      <c r="O1169" s="670">
        <f>IFERROR(VLOOKUP(A1169,'Comunicación de Baja1_0'!$K$5:$K$233,1,0),1)</f>
        <v>1</v>
      </c>
      <c r="P1169" s="670">
        <f>IFERROR(VLOOKUP(A1169,'Resumen de reversiones1_0'!$K$5:$K$1000,1,0),1)</f>
        <v>1</v>
      </c>
      <c r="Q1169" s="1404" t="str">
        <f>IFERROR(VLOOKUP(A1169,Factura2_0!$N$5:$N$1045,1,0),1)</f>
        <v>3140</v>
      </c>
      <c r="R1169" s="670" t="str">
        <f>IFERROR(VLOOKUP($A1169,Boleta2_0!$N$5:$N$1106,1,0),1)</f>
        <v>3140</v>
      </c>
      <c r="S1169" s="1404">
        <f>IFERROR(VLOOKUP($A1169,'Servicios Públicos2_0'!$N$5:$N$405,1,0),1)</f>
        <v>1</v>
      </c>
      <c r="T1169" s="670">
        <f>IFERROR(VLOOKUP($A1169,NotaCredito2_0!$N$5:$N$256,1,0),1)</f>
        <v>1</v>
      </c>
      <c r="U1169" s="670">
        <f>IFERROR(VLOOKUP($A1169,NotaDebito2_0!$N$5:$N$253,1,0),1)</f>
        <v>1</v>
      </c>
      <c r="V1169" s="670">
        <f>IFERROR(VLOOKUP($A1169,General!$C$5:$C$233,1,0),1)</f>
        <v>1</v>
      </c>
      <c r="W1169" s="670">
        <f>IFERROR(VLOOKUP($A1169,Firma!$H$5:$H$233,1,0),1)</f>
        <v>1</v>
      </c>
      <c r="X1169" s="1467" t="s">
        <v>5514</v>
      </c>
      <c r="Y1169" s="1477" t="str">
        <f t="shared" si="18"/>
        <v>3140</v>
      </c>
    </row>
    <row r="1170" spans="1:25" ht="24">
      <c r="A1170" s="1422" t="s">
        <v>5515</v>
      </c>
      <c r="B1170" s="1419" t="s">
        <v>5527</v>
      </c>
      <c r="C1170" s="1425"/>
      <c r="D1170" s="1425"/>
      <c r="E1170" s="579"/>
      <c r="F1170" s="670" t="str">
        <f>IFERROR(VLOOKUP(A1170,Factura1_0!$K$5:$K$234,1,0),"1")</f>
        <v>1</v>
      </c>
      <c r="G1170" s="670">
        <f>IFERROR(VLOOKUP(A1170,Boleta1_0!$K$5:$K$234,1,0),1)</f>
        <v>1</v>
      </c>
      <c r="H1170" s="670">
        <f>IFERROR(VLOOKUP(A1170,'Servicios Públicos1_0'!$K$5:$K$233,1,0),1)</f>
        <v>1</v>
      </c>
      <c r="I1170" s="670">
        <f>IFERROR(VLOOKUP(A1170,'Nota de Débito1_0'!$K$5:$K$234,1,0),1)</f>
        <v>1</v>
      </c>
      <c r="J1170" s="670">
        <f>IFERROR(VLOOKUP(A1170,'Nota de Crédito1_0'!$K$5:$K$234,1,0),1)</f>
        <v>1</v>
      </c>
      <c r="K1170" s="670">
        <f>IFERROR(VLOOKUP(A1170,Retenciones1_0!$K$5:$K$234,1,0),1)</f>
        <v>1</v>
      </c>
      <c r="L1170" s="670">
        <f>IFERROR(VLOOKUP(A1170,Percepciones1_0!$K$5:$K$234,1,0),1)</f>
        <v>1</v>
      </c>
      <c r="M1170" s="670">
        <f>IFERROR(VLOOKUP(A1170,Guía1_0!$K$5:$K$235,1,0),1)</f>
        <v>1</v>
      </c>
      <c r="N1170" s="670">
        <f>IFERROR(VLOOKUP(A1170,'Resumen Diario1_1'!$K$5:$K$233,1,0),1)</f>
        <v>1</v>
      </c>
      <c r="O1170" s="670">
        <f>IFERROR(VLOOKUP(A1170,'Comunicación de Baja1_0'!$K$5:$K$233,1,0),1)</f>
        <v>1</v>
      </c>
      <c r="P1170" s="670">
        <f>IFERROR(VLOOKUP(A1170,'Resumen de reversiones1_0'!$K$5:$K$1000,1,0),1)</f>
        <v>1</v>
      </c>
      <c r="Q1170" s="1404" t="str">
        <f>IFERROR(VLOOKUP(A1170,Factura2_0!$N$5:$N$1045,1,0),1)</f>
        <v>3141</v>
      </c>
      <c r="R1170" s="670" t="str">
        <f>IFERROR(VLOOKUP($A1170,Boleta2_0!$N$5:$N$1106,1,0),1)</f>
        <v>3141</v>
      </c>
      <c r="S1170" s="1404">
        <f>IFERROR(VLOOKUP($A1170,'Servicios Públicos2_0'!$N$5:$N$405,1,0),1)</f>
        <v>1</v>
      </c>
      <c r="T1170" s="670">
        <f>IFERROR(VLOOKUP($A1170,NotaCredito2_0!$N$5:$N$256,1,0),1)</f>
        <v>1</v>
      </c>
      <c r="U1170" s="670">
        <f>IFERROR(VLOOKUP($A1170,NotaDebito2_0!$N$5:$N$253,1,0),1)</f>
        <v>1</v>
      </c>
      <c r="V1170" s="670">
        <f>IFERROR(VLOOKUP($A1170,General!$C$5:$C$233,1,0),1)</f>
        <v>1</v>
      </c>
      <c r="W1170" s="670">
        <f>IFERROR(VLOOKUP($A1170,Firma!$H$5:$H$233,1,0),1)</f>
        <v>1</v>
      </c>
      <c r="X1170" s="1467" t="s">
        <v>5515</v>
      </c>
      <c r="Y1170" s="1477" t="str">
        <f t="shared" si="18"/>
        <v>3141</v>
      </c>
    </row>
    <row r="1171" spans="1:25" ht="24">
      <c r="A1171" s="1422" t="s">
        <v>5516</v>
      </c>
      <c r="B1171" s="1419" t="s">
        <v>5528</v>
      </c>
      <c r="C1171" s="1425"/>
      <c r="D1171" s="1425"/>
      <c r="E1171" s="579"/>
      <c r="F1171" s="670" t="str">
        <f>IFERROR(VLOOKUP(A1171,Factura1_0!$K$5:$K$234,1,0),"1")</f>
        <v>1</v>
      </c>
      <c r="G1171" s="670">
        <f>IFERROR(VLOOKUP(A1171,Boleta1_0!$K$5:$K$234,1,0),1)</f>
        <v>1</v>
      </c>
      <c r="H1171" s="670">
        <f>IFERROR(VLOOKUP(A1171,'Servicios Públicos1_0'!$K$5:$K$233,1,0),1)</f>
        <v>1</v>
      </c>
      <c r="I1171" s="670">
        <f>IFERROR(VLOOKUP(A1171,'Nota de Débito1_0'!$K$5:$K$234,1,0),1)</f>
        <v>1</v>
      </c>
      <c r="J1171" s="670">
        <f>IFERROR(VLOOKUP(A1171,'Nota de Crédito1_0'!$K$5:$K$234,1,0),1)</f>
        <v>1</v>
      </c>
      <c r="K1171" s="670">
        <f>IFERROR(VLOOKUP(A1171,Retenciones1_0!$K$5:$K$234,1,0),1)</f>
        <v>1</v>
      </c>
      <c r="L1171" s="670">
        <f>IFERROR(VLOOKUP(A1171,Percepciones1_0!$K$5:$K$234,1,0),1)</f>
        <v>1</v>
      </c>
      <c r="M1171" s="670">
        <f>IFERROR(VLOOKUP(A1171,Guía1_0!$K$5:$K$235,1,0),1)</f>
        <v>1</v>
      </c>
      <c r="N1171" s="670">
        <f>IFERROR(VLOOKUP(A1171,'Resumen Diario1_1'!$K$5:$K$233,1,0),1)</f>
        <v>1</v>
      </c>
      <c r="O1171" s="670">
        <f>IFERROR(VLOOKUP(A1171,'Comunicación de Baja1_0'!$K$5:$K$233,1,0),1)</f>
        <v>1</v>
      </c>
      <c r="P1171" s="670">
        <f>IFERROR(VLOOKUP(A1171,'Resumen de reversiones1_0'!$K$5:$K$1000,1,0),1)</f>
        <v>1</v>
      </c>
      <c r="Q1171" s="1404" t="str">
        <f>IFERROR(VLOOKUP(A1171,Factura2_0!$N$5:$N$1045,1,0),1)</f>
        <v>3142</v>
      </c>
      <c r="R1171" s="670" t="str">
        <f>IFERROR(VLOOKUP($A1171,Boleta2_0!$N$5:$N$1106,1,0),1)</f>
        <v>3142</v>
      </c>
      <c r="S1171" s="1404">
        <f>IFERROR(VLOOKUP($A1171,'Servicios Públicos2_0'!$N$5:$N$405,1,0),1)</f>
        <v>1</v>
      </c>
      <c r="T1171" s="670">
        <f>IFERROR(VLOOKUP($A1171,NotaCredito2_0!$N$5:$N$256,1,0),1)</f>
        <v>1</v>
      </c>
      <c r="U1171" s="670">
        <f>IFERROR(VLOOKUP($A1171,NotaDebito2_0!$N$5:$N$253,1,0),1)</f>
        <v>1</v>
      </c>
      <c r="V1171" s="670">
        <f>IFERROR(VLOOKUP($A1171,General!$C$5:$C$233,1,0),1)</f>
        <v>1</v>
      </c>
      <c r="W1171" s="670">
        <f>IFERROR(VLOOKUP($A1171,Firma!$H$5:$H$233,1,0),1)</f>
        <v>1</v>
      </c>
      <c r="X1171" s="1467" t="s">
        <v>5516</v>
      </c>
      <c r="Y1171" s="1477" t="str">
        <f t="shared" si="18"/>
        <v>3142</v>
      </c>
    </row>
    <row r="1172" spans="1:25" ht="24">
      <c r="A1172" s="1422" t="s">
        <v>5517</v>
      </c>
      <c r="B1172" s="1419" t="s">
        <v>5529</v>
      </c>
      <c r="C1172" s="1425"/>
      <c r="D1172" s="1425"/>
      <c r="E1172" s="579"/>
      <c r="F1172" s="670" t="str">
        <f>IFERROR(VLOOKUP(A1172,Factura1_0!$K$5:$K$234,1,0),"1")</f>
        <v>1</v>
      </c>
      <c r="G1172" s="670">
        <f>IFERROR(VLOOKUP(A1172,Boleta1_0!$K$5:$K$234,1,0),1)</f>
        <v>1</v>
      </c>
      <c r="H1172" s="670">
        <f>IFERROR(VLOOKUP(A1172,'Servicios Públicos1_0'!$K$5:$K$233,1,0),1)</f>
        <v>1</v>
      </c>
      <c r="I1172" s="670">
        <f>IFERROR(VLOOKUP(A1172,'Nota de Débito1_0'!$K$5:$K$234,1,0),1)</f>
        <v>1</v>
      </c>
      <c r="J1172" s="670">
        <f>IFERROR(VLOOKUP(A1172,'Nota de Crédito1_0'!$K$5:$K$234,1,0),1)</f>
        <v>1</v>
      </c>
      <c r="K1172" s="670">
        <f>IFERROR(VLOOKUP(A1172,Retenciones1_0!$K$5:$K$234,1,0),1)</f>
        <v>1</v>
      </c>
      <c r="L1172" s="670">
        <f>IFERROR(VLOOKUP(A1172,Percepciones1_0!$K$5:$K$234,1,0),1)</f>
        <v>1</v>
      </c>
      <c r="M1172" s="670">
        <f>IFERROR(VLOOKUP(A1172,Guía1_0!$K$5:$K$235,1,0),1)</f>
        <v>1</v>
      </c>
      <c r="N1172" s="670">
        <f>IFERROR(VLOOKUP(A1172,'Resumen Diario1_1'!$K$5:$K$233,1,0),1)</f>
        <v>1</v>
      </c>
      <c r="O1172" s="670">
        <f>IFERROR(VLOOKUP(A1172,'Comunicación de Baja1_0'!$K$5:$K$233,1,0),1)</f>
        <v>1</v>
      </c>
      <c r="P1172" s="670">
        <f>IFERROR(VLOOKUP(A1172,'Resumen de reversiones1_0'!$K$5:$K$1000,1,0),1)</f>
        <v>1</v>
      </c>
      <c r="Q1172" s="1404" t="str">
        <f>IFERROR(VLOOKUP(A1172,Factura2_0!$N$5:$N$1045,1,0),1)</f>
        <v>3143</v>
      </c>
      <c r="R1172" s="670" t="str">
        <f>IFERROR(VLOOKUP($A1172,Boleta2_0!$N$5:$N$1106,1,0),1)</f>
        <v>3143</v>
      </c>
      <c r="S1172" s="1404">
        <f>IFERROR(VLOOKUP($A1172,'Servicios Públicos2_0'!$N$5:$N$405,1,0),1)</f>
        <v>1</v>
      </c>
      <c r="T1172" s="670">
        <f>IFERROR(VLOOKUP($A1172,NotaCredito2_0!$N$5:$N$256,1,0),1)</f>
        <v>1</v>
      </c>
      <c r="U1172" s="670">
        <f>IFERROR(VLOOKUP($A1172,NotaDebito2_0!$N$5:$N$253,1,0),1)</f>
        <v>1</v>
      </c>
      <c r="V1172" s="670">
        <f>IFERROR(VLOOKUP($A1172,General!$C$5:$C$233,1,0),1)</f>
        <v>1</v>
      </c>
      <c r="W1172" s="670">
        <f>IFERROR(VLOOKUP($A1172,Firma!$H$5:$H$233,1,0),1)</f>
        <v>1</v>
      </c>
      <c r="X1172" s="1467" t="s">
        <v>5517</v>
      </c>
      <c r="Y1172" s="1477" t="str">
        <f t="shared" si="18"/>
        <v>3143</v>
      </c>
    </row>
    <row r="1173" spans="1:25" ht="24">
      <c r="A1173" s="1422" t="s">
        <v>5518</v>
      </c>
      <c r="B1173" s="1419" t="s">
        <v>5530</v>
      </c>
      <c r="C1173" s="1425"/>
      <c r="D1173" s="1425"/>
      <c r="E1173" s="579"/>
      <c r="F1173" s="670" t="str">
        <f>IFERROR(VLOOKUP(A1173,Factura1_0!$K$5:$K$234,1,0),"1")</f>
        <v>1</v>
      </c>
      <c r="G1173" s="670">
        <f>IFERROR(VLOOKUP(A1173,Boleta1_0!$K$5:$K$234,1,0),1)</f>
        <v>1</v>
      </c>
      <c r="H1173" s="670">
        <f>IFERROR(VLOOKUP(A1173,'Servicios Públicos1_0'!$K$5:$K$233,1,0),1)</f>
        <v>1</v>
      </c>
      <c r="I1173" s="670">
        <f>IFERROR(VLOOKUP(A1173,'Nota de Débito1_0'!$K$5:$K$234,1,0),1)</f>
        <v>1</v>
      </c>
      <c r="J1173" s="670">
        <f>IFERROR(VLOOKUP(A1173,'Nota de Crédito1_0'!$K$5:$K$234,1,0),1)</f>
        <v>1</v>
      </c>
      <c r="K1173" s="670">
        <f>IFERROR(VLOOKUP(A1173,Retenciones1_0!$K$5:$K$234,1,0),1)</f>
        <v>1</v>
      </c>
      <c r="L1173" s="670">
        <f>IFERROR(VLOOKUP(A1173,Percepciones1_0!$K$5:$K$234,1,0),1)</f>
        <v>1</v>
      </c>
      <c r="M1173" s="670">
        <f>IFERROR(VLOOKUP(A1173,Guía1_0!$K$5:$K$235,1,0),1)</f>
        <v>1</v>
      </c>
      <c r="N1173" s="670">
        <f>IFERROR(VLOOKUP(A1173,'Resumen Diario1_1'!$K$5:$K$233,1,0),1)</f>
        <v>1</v>
      </c>
      <c r="O1173" s="670">
        <f>IFERROR(VLOOKUP(A1173,'Comunicación de Baja1_0'!$K$5:$K$233,1,0),1)</f>
        <v>1</v>
      </c>
      <c r="P1173" s="670">
        <f>IFERROR(VLOOKUP(A1173,'Resumen de reversiones1_0'!$K$5:$K$1000,1,0),1)</f>
        <v>1</v>
      </c>
      <c r="Q1173" s="1404" t="str">
        <f>IFERROR(VLOOKUP(A1173,Factura2_0!$N$5:$N$1045,1,0),1)</f>
        <v>3144</v>
      </c>
      <c r="R1173" s="670" t="str">
        <f>IFERROR(VLOOKUP($A1173,Boleta2_0!$N$5:$N$1106,1,0),1)</f>
        <v>3144</v>
      </c>
      <c r="S1173" s="1404">
        <f>IFERROR(VLOOKUP($A1173,'Servicios Públicos2_0'!$N$5:$N$405,1,0),1)</f>
        <v>1</v>
      </c>
      <c r="T1173" s="670">
        <f>IFERROR(VLOOKUP($A1173,NotaCredito2_0!$N$5:$N$256,1,0),1)</f>
        <v>1</v>
      </c>
      <c r="U1173" s="670">
        <f>IFERROR(VLOOKUP($A1173,NotaDebito2_0!$N$5:$N$253,1,0),1)</f>
        <v>1</v>
      </c>
      <c r="V1173" s="670">
        <f>IFERROR(VLOOKUP($A1173,General!$C$5:$C$233,1,0),1)</f>
        <v>1</v>
      </c>
      <c r="W1173" s="670">
        <f>IFERROR(VLOOKUP($A1173,Firma!$H$5:$H$233,1,0),1)</f>
        <v>1</v>
      </c>
      <c r="X1173" s="1467" t="s">
        <v>5518</v>
      </c>
      <c r="Y1173" s="1477" t="str">
        <f t="shared" si="18"/>
        <v>3144</v>
      </c>
    </row>
    <row r="1174" spans="1:25" ht="24">
      <c r="A1174" s="1422" t="s">
        <v>5519</v>
      </c>
      <c r="B1174" s="1419" t="s">
        <v>5522</v>
      </c>
      <c r="C1174" s="1425"/>
      <c r="D1174" s="1425"/>
      <c r="E1174" s="579"/>
      <c r="F1174" s="670" t="str">
        <f>IFERROR(VLOOKUP(A1174,Factura1_0!$K$5:$K$234,1,0),"1")</f>
        <v>1</v>
      </c>
      <c r="G1174" s="670">
        <f>IFERROR(VLOOKUP(A1174,Boleta1_0!$K$5:$K$234,1,0),1)</f>
        <v>1</v>
      </c>
      <c r="H1174" s="670">
        <f>IFERROR(VLOOKUP(A1174,'Servicios Públicos1_0'!$K$5:$K$233,1,0),1)</f>
        <v>1</v>
      </c>
      <c r="I1174" s="670">
        <f>IFERROR(VLOOKUP(A1174,'Nota de Débito1_0'!$K$5:$K$234,1,0),1)</f>
        <v>1</v>
      </c>
      <c r="J1174" s="670">
        <f>IFERROR(VLOOKUP(A1174,'Nota de Crédito1_0'!$K$5:$K$234,1,0),1)</f>
        <v>1</v>
      </c>
      <c r="K1174" s="670">
        <f>IFERROR(VLOOKUP(A1174,Retenciones1_0!$K$5:$K$234,1,0),1)</f>
        <v>1</v>
      </c>
      <c r="L1174" s="670">
        <f>IFERROR(VLOOKUP(A1174,Percepciones1_0!$K$5:$K$234,1,0),1)</f>
        <v>1</v>
      </c>
      <c r="M1174" s="670">
        <f>IFERROR(VLOOKUP(A1174,Guía1_0!$K$5:$K$235,1,0),1)</f>
        <v>1</v>
      </c>
      <c r="N1174" s="670">
        <f>IFERROR(VLOOKUP(A1174,'Resumen Diario1_1'!$K$5:$K$233,1,0),1)</f>
        <v>1</v>
      </c>
      <c r="O1174" s="670">
        <f>IFERROR(VLOOKUP(A1174,'Comunicación de Baja1_0'!$K$5:$K$233,1,0),1)</f>
        <v>1</v>
      </c>
      <c r="P1174" s="670">
        <f>IFERROR(VLOOKUP(A1174,'Resumen de reversiones1_0'!$K$5:$K$1000,1,0),1)</f>
        <v>1</v>
      </c>
      <c r="Q1174" s="1404" t="str">
        <f>IFERROR(VLOOKUP(A1174,Factura2_0!$N$5:$N$1045,1,0),1)</f>
        <v>3145</v>
      </c>
      <c r="R1174" s="670" t="str">
        <f>IFERROR(VLOOKUP($A1174,Boleta2_0!$N$5:$N$1106,1,0),1)</f>
        <v>3145</v>
      </c>
      <c r="S1174" s="1404">
        <f>IFERROR(VLOOKUP($A1174,'Servicios Públicos2_0'!$N$5:$N$405,1,0),1)</f>
        <v>1</v>
      </c>
      <c r="T1174" s="670">
        <f>IFERROR(VLOOKUP($A1174,NotaCredito2_0!$N$5:$N$256,1,0),1)</f>
        <v>1</v>
      </c>
      <c r="U1174" s="670">
        <f>IFERROR(VLOOKUP($A1174,NotaDebito2_0!$N$5:$N$253,1,0),1)</f>
        <v>1</v>
      </c>
      <c r="V1174" s="670">
        <f>IFERROR(VLOOKUP($A1174,General!$C$5:$C$233,1,0),1)</f>
        <v>1</v>
      </c>
      <c r="W1174" s="670">
        <f>IFERROR(VLOOKUP($A1174,Firma!$H$5:$H$233,1,0),1)</f>
        <v>1</v>
      </c>
      <c r="X1174" s="1467" t="s">
        <v>5519</v>
      </c>
      <c r="Y1174" s="1477" t="str">
        <f t="shared" si="18"/>
        <v>3145</v>
      </c>
    </row>
    <row r="1175" spans="1:25" ht="24">
      <c r="A1175" s="1422" t="s">
        <v>5533</v>
      </c>
      <c r="B1175" s="1419" t="s">
        <v>5564</v>
      </c>
      <c r="C1175" s="1425"/>
      <c r="D1175" s="1425"/>
      <c r="E1175" s="579"/>
      <c r="F1175" s="670" t="str">
        <f>IFERROR(VLOOKUP(A1175,Factura1_0!$K$5:$K$234,1,0),"1")</f>
        <v>1</v>
      </c>
      <c r="G1175" s="670">
        <f>IFERROR(VLOOKUP(A1175,Boleta1_0!$K$5:$K$234,1,0),1)</f>
        <v>1</v>
      </c>
      <c r="H1175" s="670">
        <f>IFERROR(VLOOKUP(A1175,'Servicios Públicos1_0'!$K$5:$K$233,1,0),1)</f>
        <v>1</v>
      </c>
      <c r="I1175" s="670">
        <f>IFERROR(VLOOKUP(A1175,'Nota de Débito1_0'!$K$5:$K$234,1,0),1)</f>
        <v>1</v>
      </c>
      <c r="J1175" s="670">
        <f>IFERROR(VLOOKUP(A1175,'Nota de Crédito1_0'!$K$5:$K$234,1,0),1)</f>
        <v>1</v>
      </c>
      <c r="K1175" s="670">
        <f>IFERROR(VLOOKUP(A1175,Retenciones1_0!$K$5:$K$234,1,0),1)</f>
        <v>1</v>
      </c>
      <c r="L1175" s="670">
        <f>IFERROR(VLOOKUP(A1175,Percepciones1_0!$K$5:$K$234,1,0),1)</f>
        <v>1</v>
      </c>
      <c r="M1175" s="670">
        <f>IFERROR(VLOOKUP(A1175,Guía1_0!$K$5:$K$235,1,0),1)</f>
        <v>1</v>
      </c>
      <c r="N1175" s="670">
        <f>IFERROR(VLOOKUP(A1175,'Resumen Diario1_1'!$K$5:$K$233,1,0),1)</f>
        <v>1</v>
      </c>
      <c r="O1175" s="670">
        <f>IFERROR(VLOOKUP(A1175,'Comunicación de Baja1_0'!$K$5:$K$233,1,0),1)</f>
        <v>1</v>
      </c>
      <c r="P1175" s="670">
        <f>IFERROR(VLOOKUP(A1175,'Resumen de reversiones1_0'!$K$5:$K$1000,1,0),1)</f>
        <v>1</v>
      </c>
      <c r="Q1175" s="1404" t="str">
        <f>IFERROR(VLOOKUP(A1175,Factura2_0!$N$5:$N$1045,1,0),1)</f>
        <v>3146</v>
      </c>
      <c r="R1175" s="670" t="str">
        <f>IFERROR(VLOOKUP($A1175,Boleta2_0!$N$5:$N$1106,1,0),1)</f>
        <v>3146</v>
      </c>
      <c r="S1175" s="1404">
        <f>IFERROR(VLOOKUP($A1175,'Servicios Públicos2_0'!$N$5:$N$405,1,0),1)</f>
        <v>1</v>
      </c>
      <c r="T1175" s="670">
        <f>IFERROR(VLOOKUP($A1175,NotaCredito2_0!$N$5:$N$256,1,0),1)</f>
        <v>1</v>
      </c>
      <c r="U1175" s="670">
        <f>IFERROR(VLOOKUP($A1175,NotaDebito2_0!$N$5:$N$253,1,0),1)</f>
        <v>1</v>
      </c>
      <c r="V1175" s="670">
        <f>IFERROR(VLOOKUP($A1175,General!$C$5:$C$233,1,0),1)</f>
        <v>1</v>
      </c>
      <c r="W1175" s="670">
        <f>IFERROR(VLOOKUP($A1175,Firma!$H$5:$H$233,1,0),1)</f>
        <v>1</v>
      </c>
      <c r="X1175" s="1467" t="s">
        <v>5533</v>
      </c>
      <c r="Y1175" s="1477" t="str">
        <f t="shared" si="18"/>
        <v>3146</v>
      </c>
    </row>
    <row r="1176" spans="1:25" ht="24">
      <c r="A1176" s="1422" t="s">
        <v>5534</v>
      </c>
      <c r="B1176" s="1419" t="s">
        <v>5565</v>
      </c>
      <c r="C1176" s="1425"/>
      <c r="D1176" s="1425"/>
      <c r="E1176" s="579"/>
      <c r="F1176" s="670" t="str">
        <f>IFERROR(VLOOKUP(A1176,Factura1_0!$K$5:$K$234,1,0),"1")</f>
        <v>1</v>
      </c>
      <c r="G1176" s="670">
        <f>IFERROR(VLOOKUP(A1176,Boleta1_0!$K$5:$K$234,1,0),1)</f>
        <v>1</v>
      </c>
      <c r="H1176" s="670">
        <f>IFERROR(VLOOKUP(A1176,'Servicios Públicos1_0'!$K$5:$K$233,1,0),1)</f>
        <v>1</v>
      </c>
      <c r="I1176" s="670">
        <f>IFERROR(VLOOKUP(A1176,'Nota de Débito1_0'!$K$5:$K$234,1,0),1)</f>
        <v>1</v>
      </c>
      <c r="J1176" s="670">
        <f>IFERROR(VLOOKUP(A1176,'Nota de Crédito1_0'!$K$5:$K$234,1,0),1)</f>
        <v>1</v>
      </c>
      <c r="K1176" s="670">
        <f>IFERROR(VLOOKUP(A1176,Retenciones1_0!$K$5:$K$234,1,0),1)</f>
        <v>1</v>
      </c>
      <c r="L1176" s="670">
        <f>IFERROR(VLOOKUP(A1176,Percepciones1_0!$K$5:$K$234,1,0),1)</f>
        <v>1</v>
      </c>
      <c r="M1176" s="670">
        <f>IFERROR(VLOOKUP(A1176,Guía1_0!$K$5:$K$235,1,0),1)</f>
        <v>1</v>
      </c>
      <c r="N1176" s="670">
        <f>IFERROR(VLOOKUP(A1176,'Resumen Diario1_1'!$K$5:$K$233,1,0),1)</f>
        <v>1</v>
      </c>
      <c r="O1176" s="670">
        <f>IFERROR(VLOOKUP(A1176,'Comunicación de Baja1_0'!$K$5:$K$233,1,0),1)</f>
        <v>1</v>
      </c>
      <c r="P1176" s="670">
        <f>IFERROR(VLOOKUP(A1176,'Resumen de reversiones1_0'!$K$5:$K$1000,1,0),1)</f>
        <v>1</v>
      </c>
      <c r="Q1176" s="1404" t="str">
        <f>IFERROR(VLOOKUP(A1176,Factura2_0!$N$5:$N$1045,1,0),1)</f>
        <v>3147</v>
      </c>
      <c r="R1176" s="670" t="str">
        <f>IFERROR(VLOOKUP($A1176,Boleta2_0!$N$5:$N$1106,1,0),1)</f>
        <v>3147</v>
      </c>
      <c r="S1176" s="1404">
        <f>IFERROR(VLOOKUP($A1176,'Servicios Públicos2_0'!$N$5:$N$405,1,0),1)</f>
        <v>1</v>
      </c>
      <c r="T1176" s="670">
        <f>IFERROR(VLOOKUP($A1176,NotaCredito2_0!$N$5:$N$256,1,0),1)</f>
        <v>1</v>
      </c>
      <c r="U1176" s="670">
        <f>IFERROR(VLOOKUP($A1176,NotaDebito2_0!$N$5:$N$253,1,0),1)</f>
        <v>1</v>
      </c>
      <c r="V1176" s="670">
        <f>IFERROR(VLOOKUP($A1176,General!$C$5:$C$233,1,0),1)</f>
        <v>1</v>
      </c>
      <c r="W1176" s="670">
        <f>IFERROR(VLOOKUP($A1176,Firma!$H$5:$H$233,1,0),1)</f>
        <v>1</v>
      </c>
      <c r="X1176" s="1467" t="s">
        <v>5534</v>
      </c>
      <c r="Y1176" s="1477" t="str">
        <f t="shared" si="18"/>
        <v>3147</v>
      </c>
    </row>
    <row r="1177" spans="1:25" ht="24">
      <c r="A1177" s="1422" t="s">
        <v>5535</v>
      </c>
      <c r="B1177" s="1419" t="s">
        <v>5566</v>
      </c>
      <c r="C1177" s="1425"/>
      <c r="D1177" s="1425"/>
      <c r="E1177" s="579"/>
      <c r="F1177" s="670" t="str">
        <f>IFERROR(VLOOKUP(A1177,Factura1_0!$K$5:$K$234,1,0),"1")</f>
        <v>1</v>
      </c>
      <c r="G1177" s="670">
        <f>IFERROR(VLOOKUP(A1177,Boleta1_0!$K$5:$K$234,1,0),1)</f>
        <v>1</v>
      </c>
      <c r="H1177" s="670">
        <f>IFERROR(VLOOKUP(A1177,'Servicios Públicos1_0'!$K$5:$K$233,1,0),1)</f>
        <v>1</v>
      </c>
      <c r="I1177" s="670">
        <f>IFERROR(VLOOKUP(A1177,'Nota de Débito1_0'!$K$5:$K$234,1,0),1)</f>
        <v>1</v>
      </c>
      <c r="J1177" s="670">
        <f>IFERROR(VLOOKUP(A1177,'Nota de Crédito1_0'!$K$5:$K$234,1,0),1)</f>
        <v>1</v>
      </c>
      <c r="K1177" s="670">
        <f>IFERROR(VLOOKUP(A1177,Retenciones1_0!$K$5:$K$234,1,0),1)</f>
        <v>1</v>
      </c>
      <c r="L1177" s="670">
        <f>IFERROR(VLOOKUP(A1177,Percepciones1_0!$K$5:$K$234,1,0),1)</f>
        <v>1</v>
      </c>
      <c r="M1177" s="670">
        <f>IFERROR(VLOOKUP(A1177,Guía1_0!$K$5:$K$235,1,0),1)</f>
        <v>1</v>
      </c>
      <c r="N1177" s="670">
        <f>IFERROR(VLOOKUP(A1177,'Resumen Diario1_1'!$K$5:$K$233,1,0),1)</f>
        <v>1</v>
      </c>
      <c r="O1177" s="670">
        <f>IFERROR(VLOOKUP(A1177,'Comunicación de Baja1_0'!$K$5:$K$233,1,0),1)</f>
        <v>1</v>
      </c>
      <c r="P1177" s="670">
        <f>IFERROR(VLOOKUP(A1177,'Resumen de reversiones1_0'!$K$5:$K$1000,1,0),1)</f>
        <v>1</v>
      </c>
      <c r="Q1177" s="1404" t="str">
        <f>IFERROR(VLOOKUP(A1177,Factura2_0!$N$5:$N$1045,1,0),1)</f>
        <v>3148</v>
      </c>
      <c r="R1177" s="670" t="str">
        <f>IFERROR(VLOOKUP($A1177,Boleta2_0!$N$5:$N$1106,1,0),1)</f>
        <v>3148</v>
      </c>
      <c r="S1177" s="1404">
        <f>IFERROR(VLOOKUP($A1177,'Servicios Públicos2_0'!$N$5:$N$405,1,0),1)</f>
        <v>1</v>
      </c>
      <c r="T1177" s="670">
        <f>IFERROR(VLOOKUP($A1177,NotaCredito2_0!$N$5:$N$256,1,0),1)</f>
        <v>1</v>
      </c>
      <c r="U1177" s="670">
        <f>IFERROR(VLOOKUP($A1177,NotaDebito2_0!$N$5:$N$253,1,0),1)</f>
        <v>1</v>
      </c>
      <c r="V1177" s="670">
        <f>IFERROR(VLOOKUP($A1177,General!$C$5:$C$233,1,0),1)</f>
        <v>1</v>
      </c>
      <c r="W1177" s="670">
        <f>IFERROR(VLOOKUP($A1177,Firma!$H$5:$H$233,1,0),1)</f>
        <v>1</v>
      </c>
      <c r="X1177" s="1467" t="s">
        <v>5535</v>
      </c>
      <c r="Y1177" s="1477" t="str">
        <f t="shared" si="18"/>
        <v>3148</v>
      </c>
    </row>
    <row r="1178" spans="1:25" ht="24">
      <c r="A1178" s="1422" t="s">
        <v>5536</v>
      </c>
      <c r="B1178" s="1419" t="s">
        <v>5567</v>
      </c>
      <c r="C1178" s="1425"/>
      <c r="D1178" s="1425"/>
      <c r="E1178" s="579"/>
      <c r="F1178" s="670" t="str">
        <f>IFERROR(VLOOKUP(A1178,Factura1_0!$K$5:$K$234,1,0),"1")</f>
        <v>1</v>
      </c>
      <c r="G1178" s="670">
        <f>IFERROR(VLOOKUP(A1178,Boleta1_0!$K$5:$K$234,1,0),1)</f>
        <v>1</v>
      </c>
      <c r="H1178" s="670">
        <f>IFERROR(VLOOKUP(A1178,'Servicios Públicos1_0'!$K$5:$K$233,1,0),1)</f>
        <v>1</v>
      </c>
      <c r="I1178" s="670">
        <f>IFERROR(VLOOKUP(A1178,'Nota de Débito1_0'!$K$5:$K$234,1,0),1)</f>
        <v>1</v>
      </c>
      <c r="J1178" s="670">
        <f>IFERROR(VLOOKUP(A1178,'Nota de Crédito1_0'!$K$5:$K$234,1,0),1)</f>
        <v>1</v>
      </c>
      <c r="K1178" s="670">
        <f>IFERROR(VLOOKUP(A1178,Retenciones1_0!$K$5:$K$234,1,0),1)</f>
        <v>1</v>
      </c>
      <c r="L1178" s="670">
        <f>IFERROR(VLOOKUP(A1178,Percepciones1_0!$K$5:$K$234,1,0),1)</f>
        <v>1</v>
      </c>
      <c r="M1178" s="670">
        <f>IFERROR(VLOOKUP(A1178,Guía1_0!$K$5:$K$235,1,0),1)</f>
        <v>1</v>
      </c>
      <c r="N1178" s="670">
        <f>IFERROR(VLOOKUP(A1178,'Resumen Diario1_1'!$K$5:$K$233,1,0),1)</f>
        <v>1</v>
      </c>
      <c r="O1178" s="670">
        <f>IFERROR(VLOOKUP(A1178,'Comunicación de Baja1_0'!$K$5:$K$233,1,0),1)</f>
        <v>1</v>
      </c>
      <c r="P1178" s="670">
        <f>IFERROR(VLOOKUP(A1178,'Resumen de reversiones1_0'!$K$5:$K$1000,1,0),1)</f>
        <v>1</v>
      </c>
      <c r="Q1178" s="1404" t="str">
        <f>IFERROR(VLOOKUP(A1178,Factura2_0!$N$5:$N$1045,1,0),1)</f>
        <v>3149</v>
      </c>
      <c r="R1178" s="670" t="str">
        <f>IFERROR(VLOOKUP($A1178,Boleta2_0!$N$5:$N$1106,1,0),1)</f>
        <v>3149</v>
      </c>
      <c r="S1178" s="1404">
        <f>IFERROR(VLOOKUP($A1178,'Servicios Públicos2_0'!$N$5:$N$405,1,0),1)</f>
        <v>1</v>
      </c>
      <c r="T1178" s="670">
        <f>IFERROR(VLOOKUP($A1178,NotaCredito2_0!$N$5:$N$256,1,0),1)</f>
        <v>1</v>
      </c>
      <c r="U1178" s="670">
        <f>IFERROR(VLOOKUP($A1178,NotaDebito2_0!$N$5:$N$253,1,0),1)</f>
        <v>1</v>
      </c>
      <c r="V1178" s="670">
        <f>IFERROR(VLOOKUP($A1178,General!$C$5:$C$233,1,0),1)</f>
        <v>1</v>
      </c>
      <c r="W1178" s="670">
        <f>IFERROR(VLOOKUP($A1178,Firma!$H$5:$H$233,1,0),1)</f>
        <v>1</v>
      </c>
      <c r="X1178" s="1467" t="s">
        <v>5536</v>
      </c>
      <c r="Y1178" s="1477" t="str">
        <f t="shared" si="18"/>
        <v>3149</v>
      </c>
    </row>
    <row r="1179" spans="1:25" ht="24">
      <c r="A1179" s="1422" t="s">
        <v>5537</v>
      </c>
      <c r="B1179" s="1419" t="s">
        <v>5568</v>
      </c>
      <c r="C1179" s="1425"/>
      <c r="D1179" s="1425"/>
      <c r="E1179" s="579"/>
      <c r="F1179" s="670" t="str">
        <f>IFERROR(VLOOKUP(A1179,Factura1_0!$K$5:$K$234,1,0),"1")</f>
        <v>1</v>
      </c>
      <c r="G1179" s="670">
        <f>IFERROR(VLOOKUP(A1179,Boleta1_0!$K$5:$K$234,1,0),1)</f>
        <v>1</v>
      </c>
      <c r="H1179" s="670">
        <f>IFERROR(VLOOKUP(A1179,'Servicios Públicos1_0'!$K$5:$K$233,1,0),1)</f>
        <v>1</v>
      </c>
      <c r="I1179" s="670">
        <f>IFERROR(VLOOKUP(A1179,'Nota de Débito1_0'!$K$5:$K$234,1,0),1)</f>
        <v>1</v>
      </c>
      <c r="J1179" s="670">
        <f>IFERROR(VLOOKUP(A1179,'Nota de Crédito1_0'!$K$5:$K$234,1,0),1)</f>
        <v>1</v>
      </c>
      <c r="K1179" s="670">
        <f>IFERROR(VLOOKUP(A1179,Retenciones1_0!$K$5:$K$234,1,0),1)</f>
        <v>1</v>
      </c>
      <c r="L1179" s="670">
        <f>IFERROR(VLOOKUP(A1179,Percepciones1_0!$K$5:$K$234,1,0),1)</f>
        <v>1</v>
      </c>
      <c r="M1179" s="670">
        <f>IFERROR(VLOOKUP(A1179,Guía1_0!$K$5:$K$235,1,0),1)</f>
        <v>1</v>
      </c>
      <c r="N1179" s="670">
        <f>IFERROR(VLOOKUP(A1179,'Resumen Diario1_1'!$K$5:$K$233,1,0),1)</f>
        <v>1</v>
      </c>
      <c r="O1179" s="670">
        <f>IFERROR(VLOOKUP(A1179,'Comunicación de Baja1_0'!$K$5:$K$233,1,0),1)</f>
        <v>1</v>
      </c>
      <c r="P1179" s="670">
        <f>IFERROR(VLOOKUP(A1179,'Resumen de reversiones1_0'!$K$5:$K$1000,1,0),1)</f>
        <v>1</v>
      </c>
      <c r="Q1179" s="1404" t="str">
        <f>IFERROR(VLOOKUP(A1179,Factura2_0!$N$5:$N$1045,1,0),1)</f>
        <v>3150</v>
      </c>
      <c r="R1179" s="670">
        <f>IFERROR(VLOOKUP($A1179,Boleta2_0!$N$5:$N$1106,1,0),1)</f>
        <v>1</v>
      </c>
      <c r="S1179" s="1404">
        <f>IFERROR(VLOOKUP($A1179,'Servicios Públicos2_0'!$N$5:$N$405,1,0),1)</f>
        <v>1</v>
      </c>
      <c r="T1179" s="670">
        <f>IFERROR(VLOOKUP($A1179,NotaCredito2_0!$N$5:$N$256,1,0),1)</f>
        <v>1</v>
      </c>
      <c r="U1179" s="670">
        <f>IFERROR(VLOOKUP($A1179,NotaDebito2_0!$N$5:$N$253,1,0),1)</f>
        <v>1</v>
      </c>
      <c r="V1179" s="670">
        <f>IFERROR(VLOOKUP($A1179,General!$C$5:$C$233,1,0),1)</f>
        <v>1</v>
      </c>
      <c r="W1179" s="670">
        <f>IFERROR(VLOOKUP($A1179,Firma!$H$5:$H$233,1,0),1)</f>
        <v>1</v>
      </c>
      <c r="X1179" s="1467" t="s">
        <v>5537</v>
      </c>
      <c r="Y1179" s="1477" t="str">
        <f t="shared" si="18"/>
        <v>3150</v>
      </c>
    </row>
    <row r="1180" spans="1:25" ht="24">
      <c r="A1180" s="1422" t="s">
        <v>5538</v>
      </c>
      <c r="B1180" s="1419" t="s">
        <v>5569</v>
      </c>
      <c r="C1180" s="1425"/>
      <c r="D1180" s="1425"/>
      <c r="E1180" s="579"/>
      <c r="F1180" s="670" t="str">
        <f>IFERROR(VLOOKUP(A1180,Factura1_0!$K$5:$K$234,1,0),"1")</f>
        <v>1</v>
      </c>
      <c r="G1180" s="670">
        <f>IFERROR(VLOOKUP(A1180,Boleta1_0!$K$5:$K$234,1,0),1)</f>
        <v>1</v>
      </c>
      <c r="H1180" s="670">
        <f>IFERROR(VLOOKUP(A1180,'Servicios Públicos1_0'!$K$5:$K$233,1,0),1)</f>
        <v>1</v>
      </c>
      <c r="I1180" s="670">
        <f>IFERROR(VLOOKUP(A1180,'Nota de Débito1_0'!$K$5:$K$234,1,0),1)</f>
        <v>1</v>
      </c>
      <c r="J1180" s="670">
        <f>IFERROR(VLOOKUP(A1180,'Nota de Crédito1_0'!$K$5:$K$234,1,0),1)</f>
        <v>1</v>
      </c>
      <c r="K1180" s="670">
        <f>IFERROR(VLOOKUP(A1180,Retenciones1_0!$K$5:$K$234,1,0),1)</f>
        <v>1</v>
      </c>
      <c r="L1180" s="670">
        <f>IFERROR(VLOOKUP(A1180,Percepciones1_0!$K$5:$K$234,1,0),1)</f>
        <v>1</v>
      </c>
      <c r="M1180" s="670">
        <f>IFERROR(VLOOKUP(A1180,Guía1_0!$K$5:$K$235,1,0),1)</f>
        <v>1</v>
      </c>
      <c r="N1180" s="670">
        <f>IFERROR(VLOOKUP(A1180,'Resumen Diario1_1'!$K$5:$K$233,1,0),1)</f>
        <v>1</v>
      </c>
      <c r="O1180" s="670">
        <f>IFERROR(VLOOKUP(A1180,'Comunicación de Baja1_0'!$K$5:$K$233,1,0),1)</f>
        <v>1</v>
      </c>
      <c r="P1180" s="670">
        <f>IFERROR(VLOOKUP(A1180,'Resumen de reversiones1_0'!$K$5:$K$1000,1,0),1)</f>
        <v>1</v>
      </c>
      <c r="Q1180" s="1404" t="str">
        <f>IFERROR(VLOOKUP(A1180,Factura2_0!$N$5:$N$1045,1,0),1)</f>
        <v>3151</v>
      </c>
      <c r="R1180" s="670">
        <f>IFERROR(VLOOKUP($A1180,Boleta2_0!$N$5:$N$1106,1,0),1)</f>
        <v>1</v>
      </c>
      <c r="S1180" s="1404">
        <f>IFERROR(VLOOKUP($A1180,'Servicios Públicos2_0'!$N$5:$N$405,1,0),1)</f>
        <v>1</v>
      </c>
      <c r="T1180" s="670">
        <f>IFERROR(VLOOKUP($A1180,NotaCredito2_0!$N$5:$N$256,1,0),1)</f>
        <v>1</v>
      </c>
      <c r="U1180" s="670">
        <f>IFERROR(VLOOKUP($A1180,NotaDebito2_0!$N$5:$N$253,1,0),1)</f>
        <v>1</v>
      </c>
      <c r="V1180" s="670">
        <f>IFERROR(VLOOKUP($A1180,General!$C$5:$C$233,1,0),1)</f>
        <v>1</v>
      </c>
      <c r="W1180" s="670">
        <f>IFERROR(VLOOKUP($A1180,Firma!$H$5:$H$233,1,0),1)</f>
        <v>1</v>
      </c>
      <c r="X1180" s="1467" t="s">
        <v>5538</v>
      </c>
      <c r="Y1180" s="1477" t="str">
        <f t="shared" si="18"/>
        <v>3151</v>
      </c>
    </row>
    <row r="1181" spans="1:25" ht="24">
      <c r="A1181" s="1422" t="s">
        <v>5539</v>
      </c>
      <c r="B1181" s="1419" t="s">
        <v>5570</v>
      </c>
      <c r="C1181" s="1425"/>
      <c r="D1181" s="1425"/>
      <c r="E1181" s="579"/>
      <c r="F1181" s="670" t="str">
        <f>IFERROR(VLOOKUP(A1181,Factura1_0!$K$5:$K$234,1,0),"1")</f>
        <v>1</v>
      </c>
      <c r="G1181" s="670">
        <f>IFERROR(VLOOKUP(A1181,Boleta1_0!$K$5:$K$234,1,0),1)</f>
        <v>1</v>
      </c>
      <c r="H1181" s="670">
        <f>IFERROR(VLOOKUP(A1181,'Servicios Públicos1_0'!$K$5:$K$233,1,0),1)</f>
        <v>1</v>
      </c>
      <c r="I1181" s="670">
        <f>IFERROR(VLOOKUP(A1181,'Nota de Débito1_0'!$K$5:$K$234,1,0),1)</f>
        <v>1</v>
      </c>
      <c r="J1181" s="670">
        <f>IFERROR(VLOOKUP(A1181,'Nota de Crédito1_0'!$K$5:$K$234,1,0),1)</f>
        <v>1</v>
      </c>
      <c r="K1181" s="670">
        <f>IFERROR(VLOOKUP(A1181,Retenciones1_0!$K$5:$K$234,1,0),1)</f>
        <v>1</v>
      </c>
      <c r="L1181" s="670">
        <f>IFERROR(VLOOKUP(A1181,Percepciones1_0!$K$5:$K$234,1,0),1)</f>
        <v>1</v>
      </c>
      <c r="M1181" s="670">
        <f>IFERROR(VLOOKUP(A1181,Guía1_0!$K$5:$K$235,1,0),1)</f>
        <v>1</v>
      </c>
      <c r="N1181" s="670">
        <f>IFERROR(VLOOKUP(A1181,'Resumen Diario1_1'!$K$5:$K$233,1,0),1)</f>
        <v>1</v>
      </c>
      <c r="O1181" s="670">
        <f>IFERROR(VLOOKUP(A1181,'Comunicación de Baja1_0'!$K$5:$K$233,1,0),1)</f>
        <v>1</v>
      </c>
      <c r="P1181" s="670">
        <f>IFERROR(VLOOKUP(A1181,'Resumen de reversiones1_0'!$K$5:$K$1000,1,0),1)</f>
        <v>1</v>
      </c>
      <c r="Q1181" s="1404" t="str">
        <f>IFERROR(VLOOKUP(A1181,Factura2_0!$N$5:$N$1045,1,0),1)</f>
        <v>3152</v>
      </c>
      <c r="R1181" s="670">
        <f>IFERROR(VLOOKUP($A1181,Boleta2_0!$N$5:$N$1106,1,0),1)</f>
        <v>1</v>
      </c>
      <c r="S1181" s="1404">
        <f>IFERROR(VLOOKUP($A1181,'Servicios Públicos2_0'!$N$5:$N$405,1,0),1)</f>
        <v>1</v>
      </c>
      <c r="T1181" s="670">
        <f>IFERROR(VLOOKUP($A1181,NotaCredito2_0!$N$5:$N$256,1,0),1)</f>
        <v>1</v>
      </c>
      <c r="U1181" s="670">
        <f>IFERROR(VLOOKUP($A1181,NotaDebito2_0!$N$5:$N$253,1,0),1)</f>
        <v>1</v>
      </c>
      <c r="V1181" s="670">
        <f>IFERROR(VLOOKUP($A1181,General!$C$5:$C$233,1,0),1)</f>
        <v>1</v>
      </c>
      <c r="W1181" s="670">
        <f>IFERROR(VLOOKUP($A1181,Firma!$H$5:$H$233,1,0),1)</f>
        <v>1</v>
      </c>
      <c r="X1181" s="1467" t="s">
        <v>5539</v>
      </c>
      <c r="Y1181" s="1477" t="str">
        <f t="shared" si="18"/>
        <v>3152</v>
      </c>
    </row>
    <row r="1182" spans="1:25" ht="24">
      <c r="A1182" s="1422" t="s">
        <v>5540</v>
      </c>
      <c r="B1182" s="1419" t="s">
        <v>5571</v>
      </c>
      <c r="C1182" s="1425"/>
      <c r="D1182" s="1425"/>
      <c r="E1182" s="579"/>
      <c r="F1182" s="670" t="str">
        <f>IFERROR(VLOOKUP(A1182,Factura1_0!$K$5:$K$234,1,0),"1")</f>
        <v>1</v>
      </c>
      <c r="G1182" s="670">
        <f>IFERROR(VLOOKUP(A1182,Boleta1_0!$K$5:$K$234,1,0),1)</f>
        <v>1</v>
      </c>
      <c r="H1182" s="670">
        <f>IFERROR(VLOOKUP(A1182,'Servicios Públicos1_0'!$K$5:$K$233,1,0),1)</f>
        <v>1</v>
      </c>
      <c r="I1182" s="670">
        <f>IFERROR(VLOOKUP(A1182,'Nota de Débito1_0'!$K$5:$K$234,1,0),1)</f>
        <v>1</v>
      </c>
      <c r="J1182" s="670">
        <f>IFERROR(VLOOKUP(A1182,'Nota de Crédito1_0'!$K$5:$K$234,1,0),1)</f>
        <v>1</v>
      </c>
      <c r="K1182" s="670">
        <f>IFERROR(VLOOKUP(A1182,Retenciones1_0!$K$5:$K$234,1,0),1)</f>
        <v>1</v>
      </c>
      <c r="L1182" s="670">
        <f>IFERROR(VLOOKUP(A1182,Percepciones1_0!$K$5:$K$234,1,0),1)</f>
        <v>1</v>
      </c>
      <c r="M1182" s="670">
        <f>IFERROR(VLOOKUP(A1182,Guía1_0!$K$5:$K$235,1,0),1)</f>
        <v>1</v>
      </c>
      <c r="N1182" s="670">
        <f>IFERROR(VLOOKUP(A1182,'Resumen Diario1_1'!$K$5:$K$233,1,0),1)</f>
        <v>1</v>
      </c>
      <c r="O1182" s="670">
        <f>IFERROR(VLOOKUP(A1182,'Comunicación de Baja1_0'!$K$5:$K$233,1,0),1)</f>
        <v>1</v>
      </c>
      <c r="P1182" s="670">
        <f>IFERROR(VLOOKUP(A1182,'Resumen de reversiones1_0'!$K$5:$K$1000,1,0),1)</f>
        <v>1</v>
      </c>
      <c r="Q1182" s="1404" t="str">
        <f>IFERROR(VLOOKUP(A1182,Factura2_0!$N$5:$N$1045,1,0),1)</f>
        <v>3153</v>
      </c>
      <c r="R1182" s="670">
        <f>IFERROR(VLOOKUP($A1182,Boleta2_0!$N$5:$N$1106,1,0),1)</f>
        <v>1</v>
      </c>
      <c r="S1182" s="1404">
        <f>IFERROR(VLOOKUP($A1182,'Servicios Públicos2_0'!$N$5:$N$405,1,0),1)</f>
        <v>1</v>
      </c>
      <c r="T1182" s="670">
        <f>IFERROR(VLOOKUP($A1182,NotaCredito2_0!$N$5:$N$256,1,0),1)</f>
        <v>1</v>
      </c>
      <c r="U1182" s="670">
        <f>IFERROR(VLOOKUP($A1182,NotaDebito2_0!$N$5:$N$253,1,0),1)</f>
        <v>1</v>
      </c>
      <c r="V1182" s="670">
        <f>IFERROR(VLOOKUP($A1182,General!$C$5:$C$233,1,0),1)</f>
        <v>1</v>
      </c>
      <c r="W1182" s="670">
        <f>IFERROR(VLOOKUP($A1182,Firma!$H$5:$H$233,1,0),1)</f>
        <v>1</v>
      </c>
      <c r="X1182" s="1467" t="s">
        <v>5540</v>
      </c>
      <c r="Y1182" s="1477" t="str">
        <f t="shared" si="18"/>
        <v>3153</v>
      </c>
    </row>
    <row r="1183" spans="1:25" ht="24">
      <c r="A1183" s="1422" t="s">
        <v>5541</v>
      </c>
      <c r="B1183" s="1419" t="s">
        <v>5572</v>
      </c>
      <c r="C1183" s="1425"/>
      <c r="D1183" s="1425"/>
      <c r="E1183" s="579"/>
      <c r="F1183" s="670" t="str">
        <f>IFERROR(VLOOKUP(A1183,Factura1_0!$K$5:$K$234,1,0),"1")</f>
        <v>1</v>
      </c>
      <c r="G1183" s="670">
        <f>IFERROR(VLOOKUP(A1183,Boleta1_0!$K$5:$K$234,1,0),1)</f>
        <v>1</v>
      </c>
      <c r="H1183" s="670">
        <f>IFERROR(VLOOKUP(A1183,'Servicios Públicos1_0'!$K$5:$K$233,1,0),1)</f>
        <v>1</v>
      </c>
      <c r="I1183" s="670">
        <f>IFERROR(VLOOKUP(A1183,'Nota de Débito1_0'!$K$5:$K$234,1,0),1)</f>
        <v>1</v>
      </c>
      <c r="J1183" s="670">
        <f>IFERROR(VLOOKUP(A1183,'Nota de Crédito1_0'!$K$5:$K$234,1,0),1)</f>
        <v>1</v>
      </c>
      <c r="K1183" s="670">
        <f>IFERROR(VLOOKUP(A1183,Retenciones1_0!$K$5:$K$234,1,0),1)</f>
        <v>1</v>
      </c>
      <c r="L1183" s="670">
        <f>IFERROR(VLOOKUP(A1183,Percepciones1_0!$K$5:$K$234,1,0),1)</f>
        <v>1</v>
      </c>
      <c r="M1183" s="670">
        <f>IFERROR(VLOOKUP(A1183,Guía1_0!$K$5:$K$235,1,0),1)</f>
        <v>1</v>
      </c>
      <c r="N1183" s="670">
        <f>IFERROR(VLOOKUP(A1183,'Resumen Diario1_1'!$K$5:$K$233,1,0),1)</f>
        <v>1</v>
      </c>
      <c r="O1183" s="670">
        <f>IFERROR(VLOOKUP(A1183,'Comunicación de Baja1_0'!$K$5:$K$233,1,0),1)</f>
        <v>1</v>
      </c>
      <c r="P1183" s="670">
        <f>IFERROR(VLOOKUP(A1183,'Resumen de reversiones1_0'!$K$5:$K$1000,1,0),1)</f>
        <v>1</v>
      </c>
      <c r="Q1183" s="1404" t="str">
        <f>IFERROR(VLOOKUP(A1183,Factura2_0!$N$5:$N$1045,1,0),1)</f>
        <v>3154</v>
      </c>
      <c r="R1183" s="670">
        <f>IFERROR(VLOOKUP($A1183,Boleta2_0!$N$5:$N$1106,1,0),1)</f>
        <v>1</v>
      </c>
      <c r="S1183" s="1404">
        <f>IFERROR(VLOOKUP($A1183,'Servicios Públicos2_0'!$N$5:$N$405,1,0),1)</f>
        <v>1</v>
      </c>
      <c r="T1183" s="670">
        <f>IFERROR(VLOOKUP($A1183,NotaCredito2_0!$N$5:$N$256,1,0),1)</f>
        <v>1</v>
      </c>
      <c r="U1183" s="670">
        <f>IFERROR(VLOOKUP($A1183,NotaDebito2_0!$N$5:$N$253,1,0),1)</f>
        <v>1</v>
      </c>
      <c r="V1183" s="670">
        <f>IFERROR(VLOOKUP($A1183,General!$C$5:$C$233,1,0),1)</f>
        <v>1</v>
      </c>
      <c r="W1183" s="670">
        <f>IFERROR(VLOOKUP($A1183,Firma!$H$5:$H$233,1,0),1)</f>
        <v>1</v>
      </c>
      <c r="X1183" s="1467" t="s">
        <v>5541</v>
      </c>
      <c r="Y1183" s="1477" t="str">
        <f t="shared" si="18"/>
        <v>3154</v>
      </c>
    </row>
    <row r="1184" spans="1:25" ht="24">
      <c r="A1184" s="1422" t="s">
        <v>5542</v>
      </c>
      <c r="B1184" s="1419" t="s">
        <v>5573</v>
      </c>
      <c r="C1184" s="1425"/>
      <c r="D1184" s="1425"/>
      <c r="E1184" s="579"/>
      <c r="F1184" s="670" t="str">
        <f>IFERROR(VLOOKUP(A1184,Factura1_0!$K$5:$K$234,1,0),"1")</f>
        <v>1</v>
      </c>
      <c r="G1184" s="670">
        <f>IFERROR(VLOOKUP(A1184,Boleta1_0!$K$5:$K$234,1,0),1)</f>
        <v>1</v>
      </c>
      <c r="H1184" s="670">
        <f>IFERROR(VLOOKUP(A1184,'Servicios Públicos1_0'!$K$5:$K$233,1,0),1)</f>
        <v>1</v>
      </c>
      <c r="I1184" s="670">
        <f>IFERROR(VLOOKUP(A1184,'Nota de Débito1_0'!$K$5:$K$234,1,0),1)</f>
        <v>1</v>
      </c>
      <c r="J1184" s="670">
        <f>IFERROR(VLOOKUP(A1184,'Nota de Crédito1_0'!$K$5:$K$234,1,0),1)</f>
        <v>1</v>
      </c>
      <c r="K1184" s="670">
        <f>IFERROR(VLOOKUP(A1184,Retenciones1_0!$K$5:$K$234,1,0),1)</f>
        <v>1</v>
      </c>
      <c r="L1184" s="670">
        <f>IFERROR(VLOOKUP(A1184,Percepciones1_0!$K$5:$K$234,1,0),1)</f>
        <v>1</v>
      </c>
      <c r="M1184" s="670">
        <f>IFERROR(VLOOKUP(A1184,Guía1_0!$K$5:$K$235,1,0),1)</f>
        <v>1</v>
      </c>
      <c r="N1184" s="670">
        <f>IFERROR(VLOOKUP(A1184,'Resumen Diario1_1'!$K$5:$K$233,1,0),1)</f>
        <v>1</v>
      </c>
      <c r="O1184" s="670">
        <f>IFERROR(VLOOKUP(A1184,'Comunicación de Baja1_0'!$K$5:$K$233,1,0),1)</f>
        <v>1</v>
      </c>
      <c r="P1184" s="670">
        <f>IFERROR(VLOOKUP(A1184,'Resumen de reversiones1_0'!$K$5:$K$1000,1,0),1)</f>
        <v>1</v>
      </c>
      <c r="Q1184" s="1404" t="str">
        <f>IFERROR(VLOOKUP(A1184,Factura2_0!$N$5:$N$1045,1,0),1)</f>
        <v>3155</v>
      </c>
      <c r="R1184" s="670">
        <f>IFERROR(VLOOKUP($A1184,Boleta2_0!$N$5:$N$1106,1,0),1)</f>
        <v>1</v>
      </c>
      <c r="S1184" s="1404">
        <f>IFERROR(VLOOKUP($A1184,'Servicios Públicos2_0'!$N$5:$N$405,1,0),1)</f>
        <v>1</v>
      </c>
      <c r="T1184" s="670">
        <f>IFERROR(VLOOKUP($A1184,NotaCredito2_0!$N$5:$N$256,1,0),1)</f>
        <v>1</v>
      </c>
      <c r="U1184" s="670">
        <f>IFERROR(VLOOKUP($A1184,NotaDebito2_0!$N$5:$N$253,1,0),1)</f>
        <v>1</v>
      </c>
      <c r="V1184" s="670">
        <f>IFERROR(VLOOKUP($A1184,General!$C$5:$C$233,1,0),1)</f>
        <v>1</v>
      </c>
      <c r="W1184" s="670">
        <f>IFERROR(VLOOKUP($A1184,Firma!$H$5:$H$233,1,0),1)</f>
        <v>1</v>
      </c>
      <c r="X1184" s="1467" t="s">
        <v>5542</v>
      </c>
      <c r="Y1184" s="1477" t="str">
        <f t="shared" si="18"/>
        <v>3155</v>
      </c>
    </row>
    <row r="1185" spans="1:25" ht="24">
      <c r="A1185" s="1422" t="s">
        <v>5543</v>
      </c>
      <c r="B1185" s="1419" t="s">
        <v>5578</v>
      </c>
      <c r="C1185" s="1425"/>
      <c r="D1185" s="1425"/>
      <c r="E1185" s="579"/>
      <c r="F1185" s="670" t="str">
        <f>IFERROR(VLOOKUP(A1185,Factura1_0!$K$5:$K$234,1,0),"1")</f>
        <v>1</v>
      </c>
      <c r="G1185" s="670">
        <f>IFERROR(VLOOKUP(A1185,Boleta1_0!$K$5:$K$234,1,0),1)</f>
        <v>1</v>
      </c>
      <c r="H1185" s="670">
        <f>IFERROR(VLOOKUP(A1185,'Servicios Públicos1_0'!$K$5:$K$233,1,0),1)</f>
        <v>1</v>
      </c>
      <c r="I1185" s="670">
        <f>IFERROR(VLOOKUP(A1185,'Nota de Débito1_0'!$K$5:$K$234,1,0),1)</f>
        <v>1</v>
      </c>
      <c r="J1185" s="670">
        <f>IFERROR(VLOOKUP(A1185,'Nota de Crédito1_0'!$K$5:$K$234,1,0),1)</f>
        <v>1</v>
      </c>
      <c r="K1185" s="670">
        <f>IFERROR(VLOOKUP(A1185,Retenciones1_0!$K$5:$K$234,1,0),1)</f>
        <v>1</v>
      </c>
      <c r="L1185" s="670">
        <f>IFERROR(VLOOKUP(A1185,Percepciones1_0!$K$5:$K$234,1,0),1)</f>
        <v>1</v>
      </c>
      <c r="M1185" s="670">
        <f>IFERROR(VLOOKUP(A1185,Guía1_0!$K$5:$K$235,1,0),1)</f>
        <v>1</v>
      </c>
      <c r="N1185" s="670">
        <f>IFERROR(VLOOKUP(A1185,'Resumen Diario1_1'!$K$5:$K$233,1,0),1)</f>
        <v>1</v>
      </c>
      <c r="O1185" s="670">
        <f>IFERROR(VLOOKUP(A1185,'Comunicación de Baja1_0'!$K$5:$K$233,1,0),1)</f>
        <v>1</v>
      </c>
      <c r="P1185" s="670">
        <f>IFERROR(VLOOKUP(A1185,'Resumen de reversiones1_0'!$K$5:$K$1000,1,0),1)</f>
        <v>1</v>
      </c>
      <c r="Q1185" s="1404" t="str">
        <f>IFERROR(VLOOKUP(A1185,Factura2_0!$N$5:$N$1045,1,0),1)</f>
        <v>3156</v>
      </c>
      <c r="R1185" s="670" t="str">
        <f>IFERROR(VLOOKUP($A1185,Boleta2_0!$N$5:$N$1106,1,0),1)</f>
        <v>3156</v>
      </c>
      <c r="S1185" s="1404">
        <f>IFERROR(VLOOKUP($A1185,'Servicios Públicos2_0'!$N$5:$N$405,1,0),1)</f>
        <v>1</v>
      </c>
      <c r="T1185" s="670">
        <f>IFERROR(VLOOKUP($A1185,NotaCredito2_0!$N$5:$N$256,1,0),1)</f>
        <v>1</v>
      </c>
      <c r="U1185" s="670">
        <f>IFERROR(VLOOKUP($A1185,NotaDebito2_0!$N$5:$N$253,1,0),1)</f>
        <v>1</v>
      </c>
      <c r="V1185" s="670">
        <f>IFERROR(VLOOKUP($A1185,General!$C$5:$C$233,1,0),1)</f>
        <v>1</v>
      </c>
      <c r="W1185" s="670">
        <f>IFERROR(VLOOKUP($A1185,Firma!$H$5:$H$233,1,0),1)</f>
        <v>1</v>
      </c>
      <c r="X1185" s="1467" t="s">
        <v>5543</v>
      </c>
      <c r="Y1185" s="1477" t="str">
        <f t="shared" si="18"/>
        <v>3156</v>
      </c>
    </row>
    <row r="1186" spans="1:25" ht="24">
      <c r="A1186" s="1422" t="s">
        <v>5544</v>
      </c>
      <c r="B1186" s="1419" t="s">
        <v>5579</v>
      </c>
      <c r="C1186" s="1425"/>
      <c r="D1186" s="1425"/>
      <c r="E1186" s="579"/>
      <c r="F1186" s="670" t="str">
        <f>IFERROR(VLOOKUP(A1186,Factura1_0!$K$5:$K$234,1,0),"1")</f>
        <v>1</v>
      </c>
      <c r="G1186" s="670">
        <f>IFERROR(VLOOKUP(A1186,Boleta1_0!$K$5:$K$234,1,0),1)</f>
        <v>1</v>
      </c>
      <c r="H1186" s="670">
        <f>IFERROR(VLOOKUP(A1186,'Servicios Públicos1_0'!$K$5:$K$233,1,0),1)</f>
        <v>1</v>
      </c>
      <c r="I1186" s="670">
        <f>IFERROR(VLOOKUP(A1186,'Nota de Débito1_0'!$K$5:$K$234,1,0),1)</f>
        <v>1</v>
      </c>
      <c r="J1186" s="670">
        <f>IFERROR(VLOOKUP(A1186,'Nota de Crédito1_0'!$K$5:$K$234,1,0),1)</f>
        <v>1</v>
      </c>
      <c r="K1186" s="670">
        <f>IFERROR(VLOOKUP(A1186,Retenciones1_0!$K$5:$K$234,1,0),1)</f>
        <v>1</v>
      </c>
      <c r="L1186" s="670">
        <f>IFERROR(VLOOKUP(A1186,Percepciones1_0!$K$5:$K$234,1,0),1)</f>
        <v>1</v>
      </c>
      <c r="M1186" s="670">
        <f>IFERROR(VLOOKUP(A1186,Guía1_0!$K$5:$K$235,1,0),1)</f>
        <v>1</v>
      </c>
      <c r="N1186" s="670">
        <f>IFERROR(VLOOKUP(A1186,'Resumen Diario1_1'!$K$5:$K$233,1,0),1)</f>
        <v>1</v>
      </c>
      <c r="O1186" s="670">
        <f>IFERROR(VLOOKUP(A1186,'Comunicación de Baja1_0'!$K$5:$K$233,1,0),1)</f>
        <v>1</v>
      </c>
      <c r="P1186" s="670">
        <f>IFERROR(VLOOKUP(A1186,'Resumen de reversiones1_0'!$K$5:$K$1000,1,0),1)</f>
        <v>1</v>
      </c>
      <c r="Q1186" s="1404" t="str">
        <f>IFERROR(VLOOKUP(A1186,Factura2_0!$N$5:$N$1045,1,0),1)</f>
        <v>3157</v>
      </c>
      <c r="R1186" s="670" t="str">
        <f>IFERROR(VLOOKUP($A1186,Boleta2_0!$N$5:$N$1106,1,0),1)</f>
        <v>3157</v>
      </c>
      <c r="S1186" s="1404">
        <f>IFERROR(VLOOKUP($A1186,'Servicios Públicos2_0'!$N$5:$N$405,1,0),1)</f>
        <v>1</v>
      </c>
      <c r="T1186" s="670">
        <f>IFERROR(VLOOKUP($A1186,NotaCredito2_0!$N$5:$N$256,1,0),1)</f>
        <v>1</v>
      </c>
      <c r="U1186" s="670">
        <f>IFERROR(VLOOKUP($A1186,NotaDebito2_0!$N$5:$N$253,1,0),1)</f>
        <v>1</v>
      </c>
      <c r="V1186" s="670">
        <f>IFERROR(VLOOKUP($A1186,General!$C$5:$C$233,1,0),1)</f>
        <v>1</v>
      </c>
      <c r="W1186" s="670">
        <f>IFERROR(VLOOKUP($A1186,Firma!$H$5:$H$233,1,0),1)</f>
        <v>1</v>
      </c>
      <c r="X1186" s="1467" t="s">
        <v>5544</v>
      </c>
      <c r="Y1186" s="1477" t="str">
        <f t="shared" si="18"/>
        <v>3157</v>
      </c>
    </row>
    <row r="1187" spans="1:25" ht="24">
      <c r="A1187" s="1422" t="s">
        <v>5545</v>
      </c>
      <c r="B1187" s="1419" t="s">
        <v>5588</v>
      </c>
      <c r="C1187" s="1425"/>
      <c r="D1187" s="1425"/>
      <c r="E1187" s="579"/>
      <c r="F1187" s="670" t="str">
        <f>IFERROR(VLOOKUP(A1187,Factura1_0!$K$5:$K$234,1,0),"1")</f>
        <v>1</v>
      </c>
      <c r="G1187" s="670">
        <f>IFERROR(VLOOKUP(A1187,Boleta1_0!$K$5:$K$234,1,0),1)</f>
        <v>1</v>
      </c>
      <c r="H1187" s="670">
        <f>IFERROR(VLOOKUP(A1187,'Servicios Públicos1_0'!$K$5:$K$233,1,0),1)</f>
        <v>1</v>
      </c>
      <c r="I1187" s="670">
        <f>IFERROR(VLOOKUP(A1187,'Nota de Débito1_0'!$K$5:$K$234,1,0),1)</f>
        <v>1</v>
      </c>
      <c r="J1187" s="670">
        <f>IFERROR(VLOOKUP(A1187,'Nota de Crédito1_0'!$K$5:$K$234,1,0),1)</f>
        <v>1</v>
      </c>
      <c r="K1187" s="670">
        <f>IFERROR(VLOOKUP(A1187,Retenciones1_0!$K$5:$K$234,1,0),1)</f>
        <v>1</v>
      </c>
      <c r="L1187" s="670">
        <f>IFERROR(VLOOKUP(A1187,Percepciones1_0!$K$5:$K$234,1,0),1)</f>
        <v>1</v>
      </c>
      <c r="M1187" s="670">
        <f>IFERROR(VLOOKUP(A1187,Guía1_0!$K$5:$K$235,1,0),1)</f>
        <v>1</v>
      </c>
      <c r="N1187" s="670">
        <f>IFERROR(VLOOKUP(A1187,'Resumen Diario1_1'!$K$5:$K$233,1,0),1)</f>
        <v>1</v>
      </c>
      <c r="O1187" s="670">
        <f>IFERROR(VLOOKUP(A1187,'Comunicación de Baja1_0'!$K$5:$K$233,1,0),1)</f>
        <v>1</v>
      </c>
      <c r="P1187" s="670">
        <f>IFERROR(VLOOKUP(A1187,'Resumen de reversiones1_0'!$K$5:$K$1000,1,0),1)</f>
        <v>1</v>
      </c>
      <c r="Q1187" s="1404" t="str">
        <f>IFERROR(VLOOKUP(A1187,Factura2_0!$N$5:$N$1045,1,0),1)</f>
        <v>3158</v>
      </c>
      <c r="R1187" s="670" t="str">
        <f>IFERROR(VLOOKUP($A1187,Boleta2_0!$N$5:$N$1106,1,0),1)</f>
        <v>3158</v>
      </c>
      <c r="S1187" s="1404">
        <f>IFERROR(VLOOKUP($A1187,'Servicios Públicos2_0'!$N$5:$N$405,1,0),1)</f>
        <v>1</v>
      </c>
      <c r="T1187" s="670">
        <f>IFERROR(VLOOKUP($A1187,NotaCredito2_0!$N$5:$N$256,1,0),1)</f>
        <v>1</v>
      </c>
      <c r="U1187" s="670">
        <f>IFERROR(VLOOKUP($A1187,NotaDebito2_0!$N$5:$N$253,1,0),1)</f>
        <v>1</v>
      </c>
      <c r="V1187" s="670">
        <f>IFERROR(VLOOKUP($A1187,General!$C$5:$C$233,1,0),1)</f>
        <v>1</v>
      </c>
      <c r="W1187" s="670">
        <f>IFERROR(VLOOKUP($A1187,Firma!$H$5:$H$233,1,0),1)</f>
        <v>1</v>
      </c>
      <c r="X1187" s="1467" t="s">
        <v>5545</v>
      </c>
      <c r="Y1187" s="1477" t="str">
        <f t="shared" si="18"/>
        <v>3158</v>
      </c>
    </row>
    <row r="1188" spans="1:25" ht="24">
      <c r="A1188" s="1422" t="s">
        <v>5546</v>
      </c>
      <c r="B1188" s="1419" t="s">
        <v>5577</v>
      </c>
      <c r="C1188" s="1425"/>
      <c r="D1188" s="1425"/>
      <c r="E1188" s="579"/>
      <c r="F1188" s="670" t="str">
        <f>IFERROR(VLOOKUP(A1188,Factura1_0!$K$5:$K$234,1,0),"1")</f>
        <v>1</v>
      </c>
      <c r="G1188" s="670">
        <f>IFERROR(VLOOKUP(A1188,Boleta1_0!$K$5:$K$234,1,0),1)</f>
        <v>1</v>
      </c>
      <c r="H1188" s="670">
        <f>IFERROR(VLOOKUP(A1188,'Servicios Públicos1_0'!$K$5:$K$233,1,0),1)</f>
        <v>1</v>
      </c>
      <c r="I1188" s="670">
        <f>IFERROR(VLOOKUP(A1188,'Nota de Débito1_0'!$K$5:$K$234,1,0),1)</f>
        <v>1</v>
      </c>
      <c r="J1188" s="670">
        <f>IFERROR(VLOOKUP(A1188,'Nota de Crédito1_0'!$K$5:$K$234,1,0),1)</f>
        <v>1</v>
      </c>
      <c r="K1188" s="670">
        <f>IFERROR(VLOOKUP(A1188,Retenciones1_0!$K$5:$K$234,1,0),1)</f>
        <v>1</v>
      </c>
      <c r="L1188" s="670">
        <f>IFERROR(VLOOKUP(A1188,Percepciones1_0!$K$5:$K$234,1,0),1)</f>
        <v>1</v>
      </c>
      <c r="M1188" s="670">
        <f>IFERROR(VLOOKUP(A1188,Guía1_0!$K$5:$K$235,1,0),1)</f>
        <v>1</v>
      </c>
      <c r="N1188" s="670">
        <f>IFERROR(VLOOKUP(A1188,'Resumen Diario1_1'!$K$5:$K$233,1,0),1)</f>
        <v>1</v>
      </c>
      <c r="O1188" s="670">
        <f>IFERROR(VLOOKUP(A1188,'Comunicación de Baja1_0'!$K$5:$K$233,1,0),1)</f>
        <v>1</v>
      </c>
      <c r="P1188" s="670">
        <f>IFERROR(VLOOKUP(A1188,'Resumen de reversiones1_0'!$K$5:$K$1000,1,0),1)</f>
        <v>1</v>
      </c>
      <c r="Q1188" s="1404" t="str">
        <f>IFERROR(VLOOKUP(A1188,Factura2_0!$N$5:$N$1045,1,0),1)</f>
        <v>3159</v>
      </c>
      <c r="R1188" s="670" t="str">
        <f>IFERROR(VLOOKUP($A1188,Boleta2_0!$N$5:$N$1106,1,0),1)</f>
        <v>3159</v>
      </c>
      <c r="S1188" s="1404">
        <f>IFERROR(VLOOKUP($A1188,'Servicios Públicos2_0'!$N$5:$N$405,1,0),1)</f>
        <v>1</v>
      </c>
      <c r="T1188" s="670">
        <f>IFERROR(VLOOKUP($A1188,NotaCredito2_0!$N$5:$N$256,1,0),1)</f>
        <v>1</v>
      </c>
      <c r="U1188" s="670">
        <f>IFERROR(VLOOKUP($A1188,NotaDebito2_0!$N$5:$N$253,1,0),1)</f>
        <v>1</v>
      </c>
      <c r="V1188" s="670">
        <f>IFERROR(VLOOKUP($A1188,General!$C$5:$C$233,1,0),1)</f>
        <v>1</v>
      </c>
      <c r="W1188" s="670">
        <f>IFERROR(VLOOKUP($A1188,Firma!$H$5:$H$233,1,0),1)</f>
        <v>1</v>
      </c>
      <c r="X1188" s="1467" t="s">
        <v>5546</v>
      </c>
      <c r="Y1188" s="1477" t="str">
        <f t="shared" si="18"/>
        <v>3159</v>
      </c>
    </row>
    <row r="1189" spans="1:25" ht="24">
      <c r="A1189" s="1422" t="s">
        <v>5547</v>
      </c>
      <c r="B1189" s="1419" t="s">
        <v>5870</v>
      </c>
      <c r="C1189" s="1425"/>
      <c r="D1189" s="1425"/>
      <c r="E1189" s="579"/>
      <c r="F1189" s="670" t="str">
        <f>IFERROR(VLOOKUP(A1189,Factura1_0!$K$5:$K$234,1,0),"1")</f>
        <v>1</v>
      </c>
      <c r="G1189" s="670">
        <f>IFERROR(VLOOKUP(A1189,Boleta1_0!$K$5:$K$234,1,0),1)</f>
        <v>1</v>
      </c>
      <c r="H1189" s="670">
        <f>IFERROR(VLOOKUP(A1189,'Servicios Públicos1_0'!$K$5:$K$233,1,0),1)</f>
        <v>1</v>
      </c>
      <c r="I1189" s="670">
        <f>IFERROR(VLOOKUP(A1189,'Nota de Débito1_0'!$K$5:$K$234,1,0),1)</f>
        <v>1</v>
      </c>
      <c r="J1189" s="670">
        <f>IFERROR(VLOOKUP(A1189,'Nota de Crédito1_0'!$K$5:$K$234,1,0),1)</f>
        <v>1</v>
      </c>
      <c r="K1189" s="670">
        <f>IFERROR(VLOOKUP(A1189,Retenciones1_0!$K$5:$K$234,1,0),1)</f>
        <v>1</v>
      </c>
      <c r="L1189" s="670">
        <f>IFERROR(VLOOKUP(A1189,Percepciones1_0!$K$5:$K$234,1,0),1)</f>
        <v>1</v>
      </c>
      <c r="M1189" s="670">
        <f>IFERROR(VLOOKUP(A1189,Guía1_0!$K$5:$K$235,1,0),1)</f>
        <v>1</v>
      </c>
      <c r="N1189" s="670">
        <f>IFERROR(VLOOKUP(A1189,'Resumen Diario1_1'!$K$5:$K$233,1,0),1)</f>
        <v>1</v>
      </c>
      <c r="O1189" s="670">
        <f>IFERROR(VLOOKUP(A1189,'Comunicación de Baja1_0'!$K$5:$K$233,1,0),1)</f>
        <v>1</v>
      </c>
      <c r="P1189" s="670">
        <f>IFERROR(VLOOKUP(A1189,'Resumen de reversiones1_0'!$K$5:$K$1000,1,0),1)</f>
        <v>1</v>
      </c>
      <c r="Q1189" s="1404" t="str">
        <f>IFERROR(VLOOKUP(A1189,Factura2_0!$N$5:$N$1045,1,0),1)</f>
        <v>3160</v>
      </c>
      <c r="R1189" s="670" t="str">
        <f>IFERROR(VLOOKUP($A1189,Boleta2_0!$N$5:$N$1106,1,0),1)</f>
        <v>3160</v>
      </c>
      <c r="S1189" s="1404">
        <f>IFERROR(VLOOKUP($A1189,'Servicios Públicos2_0'!$N$5:$N$405,1,0),1)</f>
        <v>1</v>
      </c>
      <c r="T1189" s="670">
        <f>IFERROR(VLOOKUP($A1189,NotaCredito2_0!$N$5:$N$256,1,0),1)</f>
        <v>1</v>
      </c>
      <c r="U1189" s="670">
        <f>IFERROR(VLOOKUP($A1189,NotaDebito2_0!$N$5:$N$253,1,0),1)</f>
        <v>1</v>
      </c>
      <c r="V1189" s="670">
        <f>IFERROR(VLOOKUP($A1189,General!$C$5:$C$233,1,0),1)</f>
        <v>1</v>
      </c>
      <c r="W1189" s="670">
        <f>IFERROR(VLOOKUP($A1189,Firma!$H$5:$H$233,1,0),1)</f>
        <v>1</v>
      </c>
      <c r="X1189" s="1467" t="s">
        <v>5547</v>
      </c>
      <c r="Y1189" s="1477" t="str">
        <f t="shared" si="18"/>
        <v>3160</v>
      </c>
    </row>
    <row r="1190" spans="1:25" ht="24">
      <c r="A1190" s="1422" t="s">
        <v>5548</v>
      </c>
      <c r="B1190" s="1419" t="s">
        <v>5580</v>
      </c>
      <c r="C1190" s="1425"/>
      <c r="D1190" s="1425"/>
      <c r="E1190" s="579"/>
      <c r="F1190" s="670" t="str">
        <f>IFERROR(VLOOKUP(A1190,Factura1_0!$K$5:$K$234,1,0),"1")</f>
        <v>1</v>
      </c>
      <c r="G1190" s="670">
        <f>IFERROR(VLOOKUP(A1190,Boleta1_0!$K$5:$K$234,1,0),1)</f>
        <v>1</v>
      </c>
      <c r="H1190" s="670">
        <f>IFERROR(VLOOKUP(A1190,'Servicios Públicos1_0'!$K$5:$K$233,1,0),1)</f>
        <v>1</v>
      </c>
      <c r="I1190" s="670">
        <f>IFERROR(VLOOKUP(A1190,'Nota de Débito1_0'!$K$5:$K$234,1,0),1)</f>
        <v>1</v>
      </c>
      <c r="J1190" s="670">
        <f>IFERROR(VLOOKUP(A1190,'Nota de Crédito1_0'!$K$5:$K$234,1,0),1)</f>
        <v>1</v>
      </c>
      <c r="K1190" s="670">
        <f>IFERROR(VLOOKUP(A1190,Retenciones1_0!$K$5:$K$234,1,0),1)</f>
        <v>1</v>
      </c>
      <c r="L1190" s="670">
        <f>IFERROR(VLOOKUP(A1190,Percepciones1_0!$K$5:$K$234,1,0),1)</f>
        <v>1</v>
      </c>
      <c r="M1190" s="670">
        <f>IFERROR(VLOOKUP(A1190,Guía1_0!$K$5:$K$235,1,0),1)</f>
        <v>1</v>
      </c>
      <c r="N1190" s="670">
        <f>IFERROR(VLOOKUP(A1190,'Resumen Diario1_1'!$K$5:$K$233,1,0),1)</f>
        <v>1</v>
      </c>
      <c r="O1190" s="670">
        <f>IFERROR(VLOOKUP(A1190,'Comunicación de Baja1_0'!$K$5:$K$233,1,0),1)</f>
        <v>1</v>
      </c>
      <c r="P1190" s="670">
        <f>IFERROR(VLOOKUP(A1190,'Resumen de reversiones1_0'!$K$5:$K$1000,1,0),1)</f>
        <v>1</v>
      </c>
      <c r="Q1190" s="1404" t="str">
        <f>IFERROR(VLOOKUP(A1190,Factura2_0!$N$5:$N$1045,1,0),1)</f>
        <v>3161</v>
      </c>
      <c r="R1190" s="670" t="str">
        <f>IFERROR(VLOOKUP($A1190,Boleta2_0!$N$5:$N$1106,1,0),1)</f>
        <v>3161</v>
      </c>
      <c r="S1190" s="1404">
        <f>IFERROR(VLOOKUP($A1190,'Servicios Públicos2_0'!$N$5:$N$405,1,0),1)</f>
        <v>1</v>
      </c>
      <c r="T1190" s="670">
        <f>IFERROR(VLOOKUP($A1190,NotaCredito2_0!$N$5:$N$256,1,0),1)</f>
        <v>1</v>
      </c>
      <c r="U1190" s="670">
        <f>IFERROR(VLOOKUP($A1190,NotaDebito2_0!$N$5:$N$253,1,0),1)</f>
        <v>1</v>
      </c>
      <c r="V1190" s="670">
        <f>IFERROR(VLOOKUP($A1190,General!$C$5:$C$233,1,0),1)</f>
        <v>1</v>
      </c>
      <c r="W1190" s="670">
        <f>IFERROR(VLOOKUP($A1190,Firma!$H$5:$H$233,1,0),1)</f>
        <v>1</v>
      </c>
      <c r="X1190" s="1467" t="s">
        <v>5548</v>
      </c>
      <c r="Y1190" s="1477" t="str">
        <f t="shared" si="18"/>
        <v>3161</v>
      </c>
    </row>
    <row r="1191" spans="1:25" ht="24">
      <c r="A1191" s="1422" t="s">
        <v>5549</v>
      </c>
      <c r="B1191" s="1419" t="s">
        <v>5581</v>
      </c>
      <c r="C1191" s="1425"/>
      <c r="D1191" s="1425"/>
      <c r="E1191" s="579"/>
      <c r="F1191" s="670" t="str">
        <f>IFERROR(VLOOKUP(A1191,Factura1_0!$K$5:$K$234,1,0),"1")</f>
        <v>1</v>
      </c>
      <c r="G1191" s="670">
        <f>IFERROR(VLOOKUP(A1191,Boleta1_0!$K$5:$K$234,1,0),1)</f>
        <v>1</v>
      </c>
      <c r="H1191" s="670">
        <f>IFERROR(VLOOKUP(A1191,'Servicios Públicos1_0'!$K$5:$K$233,1,0),1)</f>
        <v>1</v>
      </c>
      <c r="I1191" s="670">
        <f>IFERROR(VLOOKUP(A1191,'Nota de Débito1_0'!$K$5:$K$234,1,0),1)</f>
        <v>1</v>
      </c>
      <c r="J1191" s="670">
        <f>IFERROR(VLOOKUP(A1191,'Nota de Crédito1_0'!$K$5:$K$234,1,0),1)</f>
        <v>1</v>
      </c>
      <c r="K1191" s="670">
        <f>IFERROR(VLOOKUP(A1191,Retenciones1_0!$K$5:$K$234,1,0),1)</f>
        <v>1</v>
      </c>
      <c r="L1191" s="670">
        <f>IFERROR(VLOOKUP(A1191,Percepciones1_0!$K$5:$K$234,1,0),1)</f>
        <v>1</v>
      </c>
      <c r="M1191" s="670">
        <f>IFERROR(VLOOKUP(A1191,Guía1_0!$K$5:$K$235,1,0),1)</f>
        <v>1</v>
      </c>
      <c r="N1191" s="670">
        <f>IFERROR(VLOOKUP(A1191,'Resumen Diario1_1'!$K$5:$K$233,1,0),1)</f>
        <v>1</v>
      </c>
      <c r="O1191" s="670">
        <f>IFERROR(VLOOKUP(A1191,'Comunicación de Baja1_0'!$K$5:$K$233,1,0),1)</f>
        <v>1</v>
      </c>
      <c r="P1191" s="670">
        <f>IFERROR(VLOOKUP(A1191,'Resumen de reversiones1_0'!$K$5:$K$1000,1,0),1)</f>
        <v>1</v>
      </c>
      <c r="Q1191" s="1404" t="str">
        <f>IFERROR(VLOOKUP(A1191,Factura2_0!$N$5:$N$1045,1,0),1)</f>
        <v>3162</v>
      </c>
      <c r="R1191" s="670" t="str">
        <f>IFERROR(VLOOKUP($A1191,Boleta2_0!$N$5:$N$1106,1,0),1)</f>
        <v>3162</v>
      </c>
      <c r="S1191" s="1404">
        <f>IFERROR(VLOOKUP($A1191,'Servicios Públicos2_0'!$N$5:$N$405,1,0),1)</f>
        <v>1</v>
      </c>
      <c r="T1191" s="670">
        <f>IFERROR(VLOOKUP($A1191,NotaCredito2_0!$N$5:$N$256,1,0),1)</f>
        <v>1</v>
      </c>
      <c r="U1191" s="670">
        <f>IFERROR(VLOOKUP($A1191,NotaDebito2_0!$N$5:$N$253,1,0),1)</f>
        <v>1</v>
      </c>
      <c r="V1191" s="670">
        <f>IFERROR(VLOOKUP($A1191,General!$C$5:$C$233,1,0),1)</f>
        <v>1</v>
      </c>
      <c r="W1191" s="670">
        <f>IFERROR(VLOOKUP($A1191,Firma!$H$5:$H$233,1,0),1)</f>
        <v>1</v>
      </c>
      <c r="X1191" s="1467" t="s">
        <v>5549</v>
      </c>
      <c r="Y1191" s="1477" t="str">
        <f t="shared" si="18"/>
        <v>3162</v>
      </c>
    </row>
    <row r="1192" spans="1:25" ht="24">
      <c r="A1192" s="1422" t="s">
        <v>5550</v>
      </c>
      <c r="B1192" s="1419" t="s">
        <v>5582</v>
      </c>
      <c r="C1192" s="1425"/>
      <c r="D1192" s="1425"/>
      <c r="E1192" s="579"/>
      <c r="F1192" s="670" t="str">
        <f>IFERROR(VLOOKUP(A1192,Factura1_0!$K$5:$K$234,1,0),"1")</f>
        <v>1</v>
      </c>
      <c r="G1192" s="670">
        <f>IFERROR(VLOOKUP(A1192,Boleta1_0!$K$5:$K$234,1,0),1)</f>
        <v>1</v>
      </c>
      <c r="H1192" s="670">
        <f>IFERROR(VLOOKUP(A1192,'Servicios Públicos1_0'!$K$5:$K$233,1,0),1)</f>
        <v>1</v>
      </c>
      <c r="I1192" s="670">
        <f>IFERROR(VLOOKUP(A1192,'Nota de Débito1_0'!$K$5:$K$234,1,0),1)</f>
        <v>1</v>
      </c>
      <c r="J1192" s="670">
        <f>IFERROR(VLOOKUP(A1192,'Nota de Crédito1_0'!$K$5:$K$234,1,0),1)</f>
        <v>1</v>
      </c>
      <c r="K1192" s="670">
        <f>IFERROR(VLOOKUP(A1192,Retenciones1_0!$K$5:$K$234,1,0),1)</f>
        <v>1</v>
      </c>
      <c r="L1192" s="670">
        <f>IFERROR(VLOOKUP(A1192,Percepciones1_0!$K$5:$K$234,1,0),1)</f>
        <v>1</v>
      </c>
      <c r="M1192" s="670">
        <f>IFERROR(VLOOKUP(A1192,Guía1_0!$K$5:$K$235,1,0),1)</f>
        <v>1</v>
      </c>
      <c r="N1192" s="670">
        <f>IFERROR(VLOOKUP(A1192,'Resumen Diario1_1'!$K$5:$K$233,1,0),1)</f>
        <v>1</v>
      </c>
      <c r="O1192" s="670">
        <f>IFERROR(VLOOKUP(A1192,'Comunicación de Baja1_0'!$K$5:$K$233,1,0),1)</f>
        <v>1</v>
      </c>
      <c r="P1192" s="670">
        <f>IFERROR(VLOOKUP(A1192,'Resumen de reversiones1_0'!$K$5:$K$1000,1,0),1)</f>
        <v>1</v>
      </c>
      <c r="Q1192" s="1404" t="str">
        <f>IFERROR(VLOOKUP(A1192,Factura2_0!$N$5:$N$1045,1,0),1)</f>
        <v>3163</v>
      </c>
      <c r="R1192" s="670" t="str">
        <f>IFERROR(VLOOKUP($A1192,Boleta2_0!$N$5:$N$1106,1,0),1)</f>
        <v>3163</v>
      </c>
      <c r="S1192" s="1404">
        <f>IFERROR(VLOOKUP($A1192,'Servicios Públicos2_0'!$N$5:$N$405,1,0),1)</f>
        <v>1</v>
      </c>
      <c r="T1192" s="670">
        <f>IFERROR(VLOOKUP($A1192,NotaCredito2_0!$N$5:$N$256,1,0),1)</f>
        <v>1</v>
      </c>
      <c r="U1192" s="670">
        <f>IFERROR(VLOOKUP($A1192,NotaDebito2_0!$N$5:$N$253,1,0),1)</f>
        <v>1</v>
      </c>
      <c r="V1192" s="670">
        <f>IFERROR(VLOOKUP($A1192,General!$C$5:$C$233,1,0),1)</f>
        <v>1</v>
      </c>
      <c r="W1192" s="670">
        <f>IFERROR(VLOOKUP($A1192,Firma!$H$5:$H$233,1,0),1)</f>
        <v>1</v>
      </c>
      <c r="X1192" s="1467" t="s">
        <v>5550</v>
      </c>
      <c r="Y1192" s="1477" t="str">
        <f t="shared" si="18"/>
        <v>3163</v>
      </c>
    </row>
    <row r="1193" spans="1:25" ht="24">
      <c r="A1193" s="1422" t="s">
        <v>5551</v>
      </c>
      <c r="B1193" s="1419" t="s">
        <v>5583</v>
      </c>
      <c r="C1193" s="1425"/>
      <c r="D1193" s="1425"/>
      <c r="E1193" s="579"/>
      <c r="F1193" s="670" t="str">
        <f>IFERROR(VLOOKUP(A1193,Factura1_0!$K$5:$K$234,1,0),"1")</f>
        <v>1</v>
      </c>
      <c r="G1193" s="670">
        <f>IFERROR(VLOOKUP(A1193,Boleta1_0!$K$5:$K$234,1,0),1)</f>
        <v>1</v>
      </c>
      <c r="H1193" s="670">
        <f>IFERROR(VLOOKUP(A1193,'Servicios Públicos1_0'!$K$5:$K$233,1,0),1)</f>
        <v>1</v>
      </c>
      <c r="I1193" s="670">
        <f>IFERROR(VLOOKUP(A1193,'Nota de Débito1_0'!$K$5:$K$234,1,0),1)</f>
        <v>1</v>
      </c>
      <c r="J1193" s="670">
        <f>IFERROR(VLOOKUP(A1193,'Nota de Crédito1_0'!$K$5:$K$234,1,0),1)</f>
        <v>1</v>
      </c>
      <c r="K1193" s="670">
        <f>IFERROR(VLOOKUP(A1193,Retenciones1_0!$K$5:$K$234,1,0),1)</f>
        <v>1</v>
      </c>
      <c r="L1193" s="670">
        <f>IFERROR(VLOOKUP(A1193,Percepciones1_0!$K$5:$K$234,1,0),1)</f>
        <v>1</v>
      </c>
      <c r="M1193" s="670">
        <f>IFERROR(VLOOKUP(A1193,Guía1_0!$K$5:$K$235,1,0),1)</f>
        <v>1</v>
      </c>
      <c r="N1193" s="670">
        <f>IFERROR(VLOOKUP(A1193,'Resumen Diario1_1'!$K$5:$K$233,1,0),1)</f>
        <v>1</v>
      </c>
      <c r="O1193" s="670">
        <f>IFERROR(VLOOKUP(A1193,'Comunicación de Baja1_0'!$K$5:$K$233,1,0),1)</f>
        <v>1</v>
      </c>
      <c r="P1193" s="670">
        <f>IFERROR(VLOOKUP(A1193,'Resumen de reversiones1_0'!$K$5:$K$1000,1,0),1)</f>
        <v>1</v>
      </c>
      <c r="Q1193" s="1404" t="str">
        <f>IFERROR(VLOOKUP(A1193,Factura2_0!$N$5:$N$1045,1,0),1)</f>
        <v>3164</v>
      </c>
      <c r="R1193" s="670" t="str">
        <f>IFERROR(VLOOKUP($A1193,Boleta2_0!$N$5:$N$1106,1,0),1)</f>
        <v>3164</v>
      </c>
      <c r="S1193" s="1404">
        <f>IFERROR(VLOOKUP($A1193,'Servicios Públicos2_0'!$N$5:$N$405,1,0),1)</f>
        <v>1</v>
      </c>
      <c r="T1193" s="670">
        <f>IFERROR(VLOOKUP($A1193,NotaCredito2_0!$N$5:$N$256,1,0),1)</f>
        <v>1</v>
      </c>
      <c r="U1193" s="670">
        <f>IFERROR(VLOOKUP($A1193,NotaDebito2_0!$N$5:$N$253,1,0),1)</f>
        <v>1</v>
      </c>
      <c r="V1193" s="670">
        <f>IFERROR(VLOOKUP($A1193,General!$C$5:$C$233,1,0),1)</f>
        <v>1</v>
      </c>
      <c r="W1193" s="670">
        <f>IFERROR(VLOOKUP($A1193,Firma!$H$5:$H$233,1,0),1)</f>
        <v>1</v>
      </c>
      <c r="X1193" s="1467" t="s">
        <v>5551</v>
      </c>
      <c r="Y1193" s="1477" t="str">
        <f t="shared" si="18"/>
        <v>3164</v>
      </c>
    </row>
    <row r="1194" spans="1:25" ht="24">
      <c r="A1194" s="1422" t="s">
        <v>5552</v>
      </c>
      <c r="B1194" s="1419" t="s">
        <v>5584</v>
      </c>
      <c r="C1194" s="1425"/>
      <c r="D1194" s="1425"/>
      <c r="E1194" s="579"/>
      <c r="F1194" s="670" t="str">
        <f>IFERROR(VLOOKUP(A1194,Factura1_0!$K$5:$K$234,1,0),"1")</f>
        <v>1</v>
      </c>
      <c r="G1194" s="670">
        <f>IFERROR(VLOOKUP(A1194,Boleta1_0!$K$5:$K$234,1,0),1)</f>
        <v>1</v>
      </c>
      <c r="H1194" s="670">
        <f>IFERROR(VLOOKUP(A1194,'Servicios Públicos1_0'!$K$5:$K$233,1,0),1)</f>
        <v>1</v>
      </c>
      <c r="I1194" s="670">
        <f>IFERROR(VLOOKUP(A1194,'Nota de Débito1_0'!$K$5:$K$234,1,0),1)</f>
        <v>1</v>
      </c>
      <c r="J1194" s="670">
        <f>IFERROR(VLOOKUP(A1194,'Nota de Crédito1_0'!$K$5:$K$234,1,0),1)</f>
        <v>1</v>
      </c>
      <c r="K1194" s="670">
        <f>IFERROR(VLOOKUP(A1194,Retenciones1_0!$K$5:$K$234,1,0),1)</f>
        <v>1</v>
      </c>
      <c r="L1194" s="670">
        <f>IFERROR(VLOOKUP(A1194,Percepciones1_0!$K$5:$K$234,1,0),1)</f>
        <v>1</v>
      </c>
      <c r="M1194" s="670">
        <f>IFERROR(VLOOKUP(A1194,Guía1_0!$K$5:$K$235,1,0),1)</f>
        <v>1</v>
      </c>
      <c r="N1194" s="670">
        <f>IFERROR(VLOOKUP(A1194,'Resumen Diario1_1'!$K$5:$K$233,1,0),1)</f>
        <v>1</v>
      </c>
      <c r="O1194" s="670">
        <f>IFERROR(VLOOKUP(A1194,'Comunicación de Baja1_0'!$K$5:$K$233,1,0),1)</f>
        <v>1</v>
      </c>
      <c r="P1194" s="670">
        <f>IFERROR(VLOOKUP(A1194,'Resumen de reversiones1_0'!$K$5:$K$1000,1,0),1)</f>
        <v>1</v>
      </c>
      <c r="Q1194" s="1404" t="str">
        <f>IFERROR(VLOOKUP(A1194,Factura2_0!$N$5:$N$1045,1,0),1)</f>
        <v>3165</v>
      </c>
      <c r="R1194" s="670" t="str">
        <f>IFERROR(VLOOKUP($A1194,Boleta2_0!$N$5:$N$1106,1,0),1)</f>
        <v>3165</v>
      </c>
      <c r="S1194" s="1404">
        <f>IFERROR(VLOOKUP($A1194,'Servicios Públicos2_0'!$N$5:$N$405,1,0),1)</f>
        <v>1</v>
      </c>
      <c r="T1194" s="670">
        <f>IFERROR(VLOOKUP($A1194,NotaCredito2_0!$N$5:$N$256,1,0),1)</f>
        <v>1</v>
      </c>
      <c r="U1194" s="670">
        <f>IFERROR(VLOOKUP($A1194,NotaDebito2_0!$N$5:$N$253,1,0),1)</f>
        <v>1</v>
      </c>
      <c r="V1194" s="670">
        <f>IFERROR(VLOOKUP($A1194,General!$C$5:$C$233,1,0),1)</f>
        <v>1</v>
      </c>
      <c r="W1194" s="670">
        <f>IFERROR(VLOOKUP($A1194,Firma!$H$5:$H$233,1,0),1)</f>
        <v>1</v>
      </c>
      <c r="X1194" s="1467" t="s">
        <v>5552</v>
      </c>
      <c r="Y1194" s="1477" t="str">
        <f t="shared" si="18"/>
        <v>3165</v>
      </c>
    </row>
    <row r="1195" spans="1:25" ht="24">
      <c r="A1195" s="1422" t="s">
        <v>5553</v>
      </c>
      <c r="B1195" s="1419" t="s">
        <v>5585</v>
      </c>
      <c r="C1195" s="1425"/>
      <c r="D1195" s="1425"/>
      <c r="E1195" s="579"/>
      <c r="F1195" s="670" t="str">
        <f>IFERROR(VLOOKUP(A1195,Factura1_0!$K$5:$K$234,1,0),"1")</f>
        <v>1</v>
      </c>
      <c r="G1195" s="670">
        <f>IFERROR(VLOOKUP(A1195,Boleta1_0!$K$5:$K$234,1,0),1)</f>
        <v>1</v>
      </c>
      <c r="H1195" s="670">
        <f>IFERROR(VLOOKUP(A1195,'Servicios Públicos1_0'!$K$5:$K$233,1,0),1)</f>
        <v>1</v>
      </c>
      <c r="I1195" s="670">
        <f>IFERROR(VLOOKUP(A1195,'Nota de Débito1_0'!$K$5:$K$234,1,0),1)</f>
        <v>1</v>
      </c>
      <c r="J1195" s="670">
        <f>IFERROR(VLOOKUP(A1195,'Nota de Crédito1_0'!$K$5:$K$234,1,0),1)</f>
        <v>1</v>
      </c>
      <c r="K1195" s="670">
        <f>IFERROR(VLOOKUP(A1195,Retenciones1_0!$K$5:$K$234,1,0),1)</f>
        <v>1</v>
      </c>
      <c r="L1195" s="670">
        <f>IFERROR(VLOOKUP(A1195,Percepciones1_0!$K$5:$K$234,1,0),1)</f>
        <v>1</v>
      </c>
      <c r="M1195" s="670">
        <f>IFERROR(VLOOKUP(A1195,Guía1_0!$K$5:$K$235,1,0),1)</f>
        <v>1</v>
      </c>
      <c r="N1195" s="670">
        <f>IFERROR(VLOOKUP(A1195,'Resumen Diario1_1'!$K$5:$K$233,1,0),1)</f>
        <v>1</v>
      </c>
      <c r="O1195" s="670">
        <f>IFERROR(VLOOKUP(A1195,'Comunicación de Baja1_0'!$K$5:$K$233,1,0),1)</f>
        <v>1</v>
      </c>
      <c r="P1195" s="670">
        <f>IFERROR(VLOOKUP(A1195,'Resumen de reversiones1_0'!$K$5:$K$1000,1,0),1)</f>
        <v>1</v>
      </c>
      <c r="Q1195" s="1404" t="str">
        <f>IFERROR(VLOOKUP(A1195,Factura2_0!$N$5:$N$1045,1,0),1)</f>
        <v>3166</v>
      </c>
      <c r="R1195" s="670" t="str">
        <f>IFERROR(VLOOKUP($A1195,Boleta2_0!$N$5:$N$1106,1,0),1)</f>
        <v>3166</v>
      </c>
      <c r="S1195" s="1404">
        <f>IFERROR(VLOOKUP($A1195,'Servicios Públicos2_0'!$N$5:$N$405,1,0),1)</f>
        <v>1</v>
      </c>
      <c r="T1195" s="670">
        <f>IFERROR(VLOOKUP($A1195,NotaCredito2_0!$N$5:$N$256,1,0),1)</f>
        <v>1</v>
      </c>
      <c r="U1195" s="670">
        <f>IFERROR(VLOOKUP($A1195,NotaDebito2_0!$N$5:$N$253,1,0),1)</f>
        <v>1</v>
      </c>
      <c r="V1195" s="670">
        <f>IFERROR(VLOOKUP($A1195,General!$C$5:$C$233,1,0),1)</f>
        <v>1</v>
      </c>
      <c r="W1195" s="670">
        <f>IFERROR(VLOOKUP($A1195,Firma!$H$5:$H$233,1,0),1)</f>
        <v>1</v>
      </c>
      <c r="X1195" s="1467" t="s">
        <v>5553</v>
      </c>
      <c r="Y1195" s="1477" t="str">
        <f t="shared" si="18"/>
        <v>3166</v>
      </c>
    </row>
    <row r="1196" spans="1:25" ht="24">
      <c r="A1196" s="1422" t="s">
        <v>5554</v>
      </c>
      <c r="B1196" s="1419" t="s">
        <v>5586</v>
      </c>
      <c r="C1196" s="1425"/>
      <c r="D1196" s="1425"/>
      <c r="E1196" s="579"/>
      <c r="F1196" s="670" t="str">
        <f>IFERROR(VLOOKUP(A1196,Factura1_0!$K$5:$K$234,1,0),"1")</f>
        <v>1</v>
      </c>
      <c r="G1196" s="670">
        <f>IFERROR(VLOOKUP(A1196,Boleta1_0!$K$5:$K$234,1,0),1)</f>
        <v>1</v>
      </c>
      <c r="H1196" s="670">
        <f>IFERROR(VLOOKUP(A1196,'Servicios Públicos1_0'!$K$5:$K$233,1,0),1)</f>
        <v>1</v>
      </c>
      <c r="I1196" s="670">
        <f>IFERROR(VLOOKUP(A1196,'Nota de Débito1_0'!$K$5:$K$234,1,0),1)</f>
        <v>1</v>
      </c>
      <c r="J1196" s="670">
        <f>IFERROR(VLOOKUP(A1196,'Nota de Crédito1_0'!$K$5:$K$234,1,0),1)</f>
        <v>1</v>
      </c>
      <c r="K1196" s="670">
        <f>IFERROR(VLOOKUP(A1196,Retenciones1_0!$K$5:$K$234,1,0),1)</f>
        <v>1</v>
      </c>
      <c r="L1196" s="670">
        <f>IFERROR(VLOOKUP(A1196,Percepciones1_0!$K$5:$K$234,1,0),1)</f>
        <v>1</v>
      </c>
      <c r="M1196" s="670">
        <f>IFERROR(VLOOKUP(A1196,Guía1_0!$K$5:$K$235,1,0),1)</f>
        <v>1</v>
      </c>
      <c r="N1196" s="670">
        <f>IFERROR(VLOOKUP(A1196,'Resumen Diario1_1'!$K$5:$K$233,1,0),1)</f>
        <v>1</v>
      </c>
      <c r="O1196" s="670">
        <f>IFERROR(VLOOKUP(A1196,'Comunicación de Baja1_0'!$K$5:$K$233,1,0),1)</f>
        <v>1</v>
      </c>
      <c r="P1196" s="670">
        <f>IFERROR(VLOOKUP(A1196,'Resumen de reversiones1_0'!$K$5:$K$1000,1,0),1)</f>
        <v>1</v>
      </c>
      <c r="Q1196" s="1404" t="str">
        <f>IFERROR(VLOOKUP(A1196,Factura2_0!$N$5:$N$1045,1,0),1)</f>
        <v>3167</v>
      </c>
      <c r="R1196" s="670" t="str">
        <f>IFERROR(VLOOKUP($A1196,Boleta2_0!$N$5:$N$1106,1,0),1)</f>
        <v>3167</v>
      </c>
      <c r="S1196" s="1404">
        <f>IFERROR(VLOOKUP($A1196,'Servicios Públicos2_0'!$N$5:$N$405,1,0),1)</f>
        <v>1</v>
      </c>
      <c r="T1196" s="670">
        <f>IFERROR(VLOOKUP($A1196,NotaCredito2_0!$N$5:$N$256,1,0),1)</f>
        <v>1</v>
      </c>
      <c r="U1196" s="670">
        <f>IFERROR(VLOOKUP($A1196,NotaDebito2_0!$N$5:$N$253,1,0),1)</f>
        <v>1</v>
      </c>
      <c r="V1196" s="670">
        <f>IFERROR(VLOOKUP($A1196,General!$C$5:$C$233,1,0),1)</f>
        <v>1</v>
      </c>
      <c r="W1196" s="670">
        <f>IFERROR(VLOOKUP($A1196,Firma!$H$5:$H$233,1,0),1)</f>
        <v>1</v>
      </c>
      <c r="X1196" s="1467" t="s">
        <v>5554</v>
      </c>
      <c r="Y1196" s="1477" t="str">
        <f t="shared" si="18"/>
        <v>3167</v>
      </c>
    </row>
    <row r="1197" spans="1:25" ht="24">
      <c r="A1197" s="1422" t="s">
        <v>5555</v>
      </c>
      <c r="B1197" s="1419" t="s">
        <v>5590</v>
      </c>
      <c r="C1197" s="1425"/>
      <c r="D1197" s="1425"/>
      <c r="E1197" s="579"/>
      <c r="F1197" s="670" t="str">
        <f>IFERROR(VLOOKUP(A1197,Factura1_0!$K$5:$K$234,1,0),"1")</f>
        <v>1</v>
      </c>
      <c r="G1197" s="670">
        <f>IFERROR(VLOOKUP(A1197,Boleta1_0!$K$5:$K$234,1,0),1)</f>
        <v>1</v>
      </c>
      <c r="H1197" s="670">
        <f>IFERROR(VLOOKUP(A1197,'Servicios Públicos1_0'!$K$5:$K$233,1,0),1)</f>
        <v>1</v>
      </c>
      <c r="I1197" s="670">
        <f>IFERROR(VLOOKUP(A1197,'Nota de Débito1_0'!$K$5:$K$234,1,0),1)</f>
        <v>1</v>
      </c>
      <c r="J1197" s="670">
        <f>IFERROR(VLOOKUP(A1197,'Nota de Crédito1_0'!$K$5:$K$234,1,0),1)</f>
        <v>1</v>
      </c>
      <c r="K1197" s="670">
        <f>IFERROR(VLOOKUP(A1197,Retenciones1_0!$K$5:$K$234,1,0),1)</f>
        <v>1</v>
      </c>
      <c r="L1197" s="670">
        <f>IFERROR(VLOOKUP(A1197,Percepciones1_0!$K$5:$K$234,1,0),1)</f>
        <v>1</v>
      </c>
      <c r="M1197" s="670">
        <f>IFERROR(VLOOKUP(A1197,Guía1_0!$K$5:$K$235,1,0),1)</f>
        <v>1</v>
      </c>
      <c r="N1197" s="670">
        <f>IFERROR(VLOOKUP(A1197,'Resumen Diario1_1'!$K$5:$K$233,1,0),1)</f>
        <v>1</v>
      </c>
      <c r="O1197" s="670">
        <f>IFERROR(VLOOKUP(A1197,'Comunicación de Baja1_0'!$K$5:$K$233,1,0),1)</f>
        <v>1</v>
      </c>
      <c r="P1197" s="670">
        <f>IFERROR(VLOOKUP(A1197,'Resumen de reversiones1_0'!$K$5:$K$1000,1,0),1)</f>
        <v>1</v>
      </c>
      <c r="Q1197" s="1404" t="str">
        <f>IFERROR(VLOOKUP(A1197,Factura2_0!$N$5:$N$1045,1,0),1)</f>
        <v>3168</v>
      </c>
      <c r="R1197" s="670" t="str">
        <f>IFERROR(VLOOKUP($A1197,Boleta2_0!$N$5:$N$1106,1,0),1)</f>
        <v>3168</v>
      </c>
      <c r="S1197" s="1404">
        <f>IFERROR(VLOOKUP($A1197,'Servicios Públicos2_0'!$N$5:$N$405,1,0),1)</f>
        <v>1</v>
      </c>
      <c r="T1197" s="670">
        <f>IFERROR(VLOOKUP($A1197,NotaCredito2_0!$N$5:$N$256,1,0),1)</f>
        <v>1</v>
      </c>
      <c r="U1197" s="670">
        <f>IFERROR(VLOOKUP($A1197,NotaDebito2_0!$N$5:$N$253,1,0),1)</f>
        <v>1</v>
      </c>
      <c r="V1197" s="670">
        <f>IFERROR(VLOOKUP($A1197,General!$C$5:$C$233,1,0),1)</f>
        <v>1</v>
      </c>
      <c r="W1197" s="670">
        <f>IFERROR(VLOOKUP($A1197,Firma!$H$5:$H$233,1,0),1)</f>
        <v>1</v>
      </c>
      <c r="X1197" s="1467" t="s">
        <v>5555</v>
      </c>
      <c r="Y1197" s="1477" t="str">
        <f t="shared" si="18"/>
        <v>3168</v>
      </c>
    </row>
    <row r="1198" spans="1:25" ht="24">
      <c r="A1198" s="1422" t="s">
        <v>5556</v>
      </c>
      <c r="B1198" s="1419" t="s">
        <v>5591</v>
      </c>
      <c r="C1198" s="1425"/>
      <c r="D1198" s="1425"/>
      <c r="E1198" s="579"/>
      <c r="F1198" s="670" t="str">
        <f>IFERROR(VLOOKUP(A1198,Factura1_0!$K$5:$K$234,1,0),"1")</f>
        <v>1</v>
      </c>
      <c r="G1198" s="670">
        <f>IFERROR(VLOOKUP(A1198,Boleta1_0!$K$5:$K$234,1,0),1)</f>
        <v>1</v>
      </c>
      <c r="H1198" s="670">
        <f>IFERROR(VLOOKUP(A1198,'Servicios Públicos1_0'!$K$5:$K$233,1,0),1)</f>
        <v>1</v>
      </c>
      <c r="I1198" s="670">
        <f>IFERROR(VLOOKUP(A1198,'Nota de Débito1_0'!$K$5:$K$234,1,0),1)</f>
        <v>1</v>
      </c>
      <c r="J1198" s="670">
        <f>IFERROR(VLOOKUP(A1198,'Nota de Crédito1_0'!$K$5:$K$234,1,0),1)</f>
        <v>1</v>
      </c>
      <c r="K1198" s="670">
        <f>IFERROR(VLOOKUP(A1198,Retenciones1_0!$K$5:$K$234,1,0),1)</f>
        <v>1</v>
      </c>
      <c r="L1198" s="670">
        <f>IFERROR(VLOOKUP(A1198,Percepciones1_0!$K$5:$K$234,1,0),1)</f>
        <v>1</v>
      </c>
      <c r="M1198" s="670">
        <f>IFERROR(VLOOKUP(A1198,Guía1_0!$K$5:$K$235,1,0),1)</f>
        <v>1</v>
      </c>
      <c r="N1198" s="670">
        <f>IFERROR(VLOOKUP(A1198,'Resumen Diario1_1'!$K$5:$K$233,1,0),1)</f>
        <v>1</v>
      </c>
      <c r="O1198" s="670">
        <f>IFERROR(VLOOKUP(A1198,'Comunicación de Baja1_0'!$K$5:$K$233,1,0),1)</f>
        <v>1</v>
      </c>
      <c r="P1198" s="670">
        <f>IFERROR(VLOOKUP(A1198,'Resumen de reversiones1_0'!$K$5:$K$1000,1,0),1)</f>
        <v>1</v>
      </c>
      <c r="Q1198" s="1404" t="str">
        <f>IFERROR(VLOOKUP(A1198,Factura2_0!$N$5:$N$1045,1,0),1)</f>
        <v>3169</v>
      </c>
      <c r="R1198" s="670" t="str">
        <f>IFERROR(VLOOKUP($A1198,Boleta2_0!$N$5:$N$1106,1,0),1)</f>
        <v>3169</v>
      </c>
      <c r="S1198" s="1404">
        <f>IFERROR(VLOOKUP($A1198,'Servicios Públicos2_0'!$N$5:$N$405,1,0),1)</f>
        <v>1</v>
      </c>
      <c r="T1198" s="670">
        <f>IFERROR(VLOOKUP($A1198,NotaCredito2_0!$N$5:$N$256,1,0),1)</f>
        <v>1</v>
      </c>
      <c r="U1198" s="670">
        <f>IFERROR(VLOOKUP($A1198,NotaDebito2_0!$N$5:$N$253,1,0),1)</f>
        <v>1</v>
      </c>
      <c r="V1198" s="670">
        <f>IFERROR(VLOOKUP($A1198,General!$C$5:$C$233,1,0),1)</f>
        <v>1</v>
      </c>
      <c r="W1198" s="670">
        <f>IFERROR(VLOOKUP($A1198,Firma!$H$5:$H$233,1,0),1)</f>
        <v>1</v>
      </c>
      <c r="X1198" s="1467" t="s">
        <v>5556</v>
      </c>
      <c r="Y1198" s="1477" t="str">
        <f t="shared" si="18"/>
        <v>3169</v>
      </c>
    </row>
    <row r="1199" spans="1:25" ht="24">
      <c r="A1199" s="1422" t="s">
        <v>5557</v>
      </c>
      <c r="B1199" s="1419" t="s">
        <v>5592</v>
      </c>
      <c r="C1199" s="1425"/>
      <c r="D1199" s="1425"/>
      <c r="E1199" s="579"/>
      <c r="F1199" s="670" t="str">
        <f>IFERROR(VLOOKUP(A1199,Factura1_0!$K$5:$K$234,1,0),"1")</f>
        <v>1</v>
      </c>
      <c r="G1199" s="670">
        <f>IFERROR(VLOOKUP(A1199,Boleta1_0!$K$5:$K$234,1,0),1)</f>
        <v>1</v>
      </c>
      <c r="H1199" s="670">
        <f>IFERROR(VLOOKUP(A1199,'Servicios Públicos1_0'!$K$5:$K$233,1,0),1)</f>
        <v>1</v>
      </c>
      <c r="I1199" s="670">
        <f>IFERROR(VLOOKUP(A1199,'Nota de Débito1_0'!$K$5:$K$234,1,0),1)</f>
        <v>1</v>
      </c>
      <c r="J1199" s="670">
        <f>IFERROR(VLOOKUP(A1199,'Nota de Crédito1_0'!$K$5:$K$234,1,0),1)</f>
        <v>1</v>
      </c>
      <c r="K1199" s="670">
        <f>IFERROR(VLOOKUP(A1199,Retenciones1_0!$K$5:$K$234,1,0),1)</f>
        <v>1</v>
      </c>
      <c r="L1199" s="670">
        <f>IFERROR(VLOOKUP(A1199,Percepciones1_0!$K$5:$K$234,1,0),1)</f>
        <v>1</v>
      </c>
      <c r="M1199" s="670">
        <f>IFERROR(VLOOKUP(A1199,Guía1_0!$K$5:$K$235,1,0),1)</f>
        <v>1</v>
      </c>
      <c r="N1199" s="670">
        <f>IFERROR(VLOOKUP(A1199,'Resumen Diario1_1'!$K$5:$K$233,1,0),1)</f>
        <v>1</v>
      </c>
      <c r="O1199" s="670">
        <f>IFERROR(VLOOKUP(A1199,'Comunicación de Baja1_0'!$K$5:$K$233,1,0),1)</f>
        <v>1</v>
      </c>
      <c r="P1199" s="670">
        <f>IFERROR(VLOOKUP(A1199,'Resumen de reversiones1_0'!$K$5:$K$1000,1,0),1)</f>
        <v>1</v>
      </c>
      <c r="Q1199" s="1404" t="str">
        <f>IFERROR(VLOOKUP(A1199,Factura2_0!$N$5:$N$1045,1,0),1)</f>
        <v>3170</v>
      </c>
      <c r="R1199" s="670" t="str">
        <f>IFERROR(VLOOKUP($A1199,Boleta2_0!$N$5:$N$1106,1,0),1)</f>
        <v>3170</v>
      </c>
      <c r="S1199" s="1404">
        <f>IFERROR(VLOOKUP($A1199,'Servicios Públicos2_0'!$N$5:$N$405,1,0),1)</f>
        <v>1</v>
      </c>
      <c r="T1199" s="670">
        <f>IFERROR(VLOOKUP($A1199,NotaCredito2_0!$N$5:$N$256,1,0),1)</f>
        <v>1</v>
      </c>
      <c r="U1199" s="670">
        <f>IFERROR(VLOOKUP($A1199,NotaDebito2_0!$N$5:$N$253,1,0),1)</f>
        <v>1</v>
      </c>
      <c r="V1199" s="670">
        <f>IFERROR(VLOOKUP($A1199,General!$C$5:$C$233,1,0),1)</f>
        <v>1</v>
      </c>
      <c r="W1199" s="670">
        <f>IFERROR(VLOOKUP($A1199,Firma!$H$5:$H$233,1,0),1)</f>
        <v>1</v>
      </c>
      <c r="X1199" s="1467" t="s">
        <v>5557</v>
      </c>
      <c r="Y1199" s="1477" t="str">
        <f t="shared" si="18"/>
        <v>3170</v>
      </c>
    </row>
    <row r="1200" spans="1:25" ht="24">
      <c r="A1200" s="1422" t="s">
        <v>5558</v>
      </c>
      <c r="B1200" s="1419" t="s">
        <v>5593</v>
      </c>
      <c r="C1200" s="1425"/>
      <c r="D1200" s="1425"/>
      <c r="E1200" s="579"/>
      <c r="F1200" s="670" t="str">
        <f>IFERROR(VLOOKUP(A1200,Factura1_0!$K$5:$K$234,1,0),"1")</f>
        <v>1</v>
      </c>
      <c r="G1200" s="670">
        <f>IFERROR(VLOOKUP(A1200,Boleta1_0!$K$5:$K$234,1,0),1)</f>
        <v>1</v>
      </c>
      <c r="H1200" s="670">
        <f>IFERROR(VLOOKUP(A1200,'Servicios Públicos1_0'!$K$5:$K$233,1,0),1)</f>
        <v>1</v>
      </c>
      <c r="I1200" s="670">
        <f>IFERROR(VLOOKUP(A1200,'Nota de Débito1_0'!$K$5:$K$234,1,0),1)</f>
        <v>1</v>
      </c>
      <c r="J1200" s="670">
        <f>IFERROR(VLOOKUP(A1200,'Nota de Crédito1_0'!$K$5:$K$234,1,0),1)</f>
        <v>1</v>
      </c>
      <c r="K1200" s="670">
        <f>IFERROR(VLOOKUP(A1200,Retenciones1_0!$K$5:$K$234,1,0),1)</f>
        <v>1</v>
      </c>
      <c r="L1200" s="670">
        <f>IFERROR(VLOOKUP(A1200,Percepciones1_0!$K$5:$K$234,1,0),1)</f>
        <v>1</v>
      </c>
      <c r="M1200" s="670">
        <f>IFERROR(VLOOKUP(A1200,Guía1_0!$K$5:$K$235,1,0),1)</f>
        <v>1</v>
      </c>
      <c r="N1200" s="670">
        <f>IFERROR(VLOOKUP(A1200,'Resumen Diario1_1'!$K$5:$K$233,1,0),1)</f>
        <v>1</v>
      </c>
      <c r="O1200" s="670">
        <f>IFERROR(VLOOKUP(A1200,'Comunicación de Baja1_0'!$K$5:$K$233,1,0),1)</f>
        <v>1</v>
      </c>
      <c r="P1200" s="670">
        <f>IFERROR(VLOOKUP(A1200,'Resumen de reversiones1_0'!$K$5:$K$1000,1,0),1)</f>
        <v>1</v>
      </c>
      <c r="Q1200" s="1404" t="str">
        <f>IFERROR(VLOOKUP(A1200,Factura2_0!$N$5:$N$1045,1,0),1)</f>
        <v>3171</v>
      </c>
      <c r="R1200" s="670" t="str">
        <f>IFERROR(VLOOKUP($A1200,Boleta2_0!$N$5:$N$1106,1,0),1)</f>
        <v>3171</v>
      </c>
      <c r="S1200" s="1404">
        <f>IFERROR(VLOOKUP($A1200,'Servicios Públicos2_0'!$N$5:$N$405,1,0),1)</f>
        <v>1</v>
      </c>
      <c r="T1200" s="670">
        <f>IFERROR(VLOOKUP($A1200,NotaCredito2_0!$N$5:$N$256,1,0),1)</f>
        <v>1</v>
      </c>
      <c r="U1200" s="670">
        <f>IFERROR(VLOOKUP($A1200,NotaDebito2_0!$N$5:$N$253,1,0),1)</f>
        <v>1</v>
      </c>
      <c r="V1200" s="670">
        <f>IFERROR(VLOOKUP($A1200,General!$C$5:$C$233,1,0),1)</f>
        <v>1</v>
      </c>
      <c r="W1200" s="670">
        <f>IFERROR(VLOOKUP($A1200,Firma!$H$5:$H$233,1,0),1)</f>
        <v>1</v>
      </c>
      <c r="X1200" s="1467" t="s">
        <v>5558</v>
      </c>
      <c r="Y1200" s="1477" t="str">
        <f t="shared" si="18"/>
        <v>3171</v>
      </c>
    </row>
    <row r="1201" spans="1:25" ht="24">
      <c r="A1201" s="1422" t="s">
        <v>5559</v>
      </c>
      <c r="B1201" s="1419" t="s">
        <v>5594</v>
      </c>
      <c r="C1201" s="1425"/>
      <c r="D1201" s="1425"/>
      <c r="E1201" s="579"/>
      <c r="F1201" s="670" t="str">
        <f>IFERROR(VLOOKUP(A1201,Factura1_0!$K$5:$K$234,1,0),"1")</f>
        <v>1</v>
      </c>
      <c r="G1201" s="670">
        <f>IFERROR(VLOOKUP(A1201,Boleta1_0!$K$5:$K$234,1,0),1)</f>
        <v>1</v>
      </c>
      <c r="H1201" s="670">
        <f>IFERROR(VLOOKUP(A1201,'Servicios Públicos1_0'!$K$5:$K$233,1,0),1)</f>
        <v>1</v>
      </c>
      <c r="I1201" s="670">
        <f>IFERROR(VLOOKUP(A1201,'Nota de Débito1_0'!$K$5:$K$234,1,0),1)</f>
        <v>1</v>
      </c>
      <c r="J1201" s="670">
        <f>IFERROR(VLOOKUP(A1201,'Nota de Crédito1_0'!$K$5:$K$234,1,0),1)</f>
        <v>1</v>
      </c>
      <c r="K1201" s="670">
        <f>IFERROR(VLOOKUP(A1201,Retenciones1_0!$K$5:$K$234,1,0),1)</f>
        <v>1</v>
      </c>
      <c r="L1201" s="670">
        <f>IFERROR(VLOOKUP(A1201,Percepciones1_0!$K$5:$K$234,1,0),1)</f>
        <v>1</v>
      </c>
      <c r="M1201" s="670">
        <f>IFERROR(VLOOKUP(A1201,Guía1_0!$K$5:$K$235,1,0),1)</f>
        <v>1</v>
      </c>
      <c r="N1201" s="670">
        <f>IFERROR(VLOOKUP(A1201,'Resumen Diario1_1'!$K$5:$K$233,1,0),1)</f>
        <v>1</v>
      </c>
      <c r="O1201" s="670">
        <f>IFERROR(VLOOKUP(A1201,'Comunicación de Baja1_0'!$K$5:$K$233,1,0),1)</f>
        <v>1</v>
      </c>
      <c r="P1201" s="670">
        <f>IFERROR(VLOOKUP(A1201,'Resumen de reversiones1_0'!$K$5:$K$1000,1,0),1)</f>
        <v>1</v>
      </c>
      <c r="Q1201" s="1404" t="str">
        <f>IFERROR(VLOOKUP(A1201,Factura2_0!$N$5:$N$1045,1,0),1)</f>
        <v>3172</v>
      </c>
      <c r="R1201" s="670" t="str">
        <f>IFERROR(VLOOKUP($A1201,Boleta2_0!$N$5:$N$1106,1,0),1)</f>
        <v>3172</v>
      </c>
      <c r="S1201" s="1404">
        <f>IFERROR(VLOOKUP($A1201,'Servicios Públicos2_0'!$N$5:$N$405,1,0),1)</f>
        <v>1</v>
      </c>
      <c r="T1201" s="670">
        <f>IFERROR(VLOOKUP($A1201,NotaCredito2_0!$N$5:$N$256,1,0),1)</f>
        <v>1</v>
      </c>
      <c r="U1201" s="670">
        <f>IFERROR(VLOOKUP($A1201,NotaDebito2_0!$N$5:$N$253,1,0),1)</f>
        <v>1</v>
      </c>
      <c r="V1201" s="670">
        <f>IFERROR(VLOOKUP($A1201,General!$C$5:$C$233,1,0),1)</f>
        <v>1</v>
      </c>
      <c r="W1201" s="670">
        <f>IFERROR(VLOOKUP($A1201,Firma!$H$5:$H$233,1,0),1)</f>
        <v>1</v>
      </c>
      <c r="X1201" s="1467" t="s">
        <v>5559</v>
      </c>
      <c r="Y1201" s="1477" t="str">
        <f t="shared" si="18"/>
        <v>3172</v>
      </c>
    </row>
    <row r="1202" spans="1:25" ht="24">
      <c r="A1202" s="1422" t="s">
        <v>5560</v>
      </c>
      <c r="B1202" s="1419" t="s">
        <v>5595</v>
      </c>
      <c r="C1202" s="1425"/>
      <c r="D1202" s="1425"/>
      <c r="E1202" s="579"/>
      <c r="F1202" s="670" t="str">
        <f>IFERROR(VLOOKUP(A1202,Factura1_0!$K$5:$K$234,1,0),"1")</f>
        <v>1</v>
      </c>
      <c r="G1202" s="670">
        <f>IFERROR(VLOOKUP(A1202,Boleta1_0!$K$5:$K$234,1,0),1)</f>
        <v>1</v>
      </c>
      <c r="H1202" s="670">
        <f>IFERROR(VLOOKUP(A1202,'Servicios Públicos1_0'!$K$5:$K$233,1,0),1)</f>
        <v>1</v>
      </c>
      <c r="I1202" s="670">
        <f>IFERROR(VLOOKUP(A1202,'Nota de Débito1_0'!$K$5:$K$234,1,0),1)</f>
        <v>1</v>
      </c>
      <c r="J1202" s="670">
        <f>IFERROR(VLOOKUP(A1202,'Nota de Crédito1_0'!$K$5:$K$234,1,0),1)</f>
        <v>1</v>
      </c>
      <c r="K1202" s="670">
        <f>IFERROR(VLOOKUP(A1202,Retenciones1_0!$K$5:$K$234,1,0),1)</f>
        <v>1</v>
      </c>
      <c r="L1202" s="670">
        <f>IFERROR(VLOOKUP(A1202,Percepciones1_0!$K$5:$K$234,1,0),1)</f>
        <v>1</v>
      </c>
      <c r="M1202" s="670">
        <f>IFERROR(VLOOKUP(A1202,Guía1_0!$K$5:$K$235,1,0),1)</f>
        <v>1</v>
      </c>
      <c r="N1202" s="670">
        <f>IFERROR(VLOOKUP(A1202,'Resumen Diario1_1'!$K$5:$K$233,1,0),1)</f>
        <v>1</v>
      </c>
      <c r="O1202" s="670">
        <f>IFERROR(VLOOKUP(A1202,'Comunicación de Baja1_0'!$K$5:$K$233,1,0),1)</f>
        <v>1</v>
      </c>
      <c r="P1202" s="670">
        <f>IFERROR(VLOOKUP(A1202,'Resumen de reversiones1_0'!$K$5:$K$1000,1,0),1)</f>
        <v>1</v>
      </c>
      <c r="Q1202" s="1404" t="str">
        <f>IFERROR(VLOOKUP(A1202,Factura2_0!$N$5:$N$1045,1,0),1)</f>
        <v>3173</v>
      </c>
      <c r="R1202" s="670" t="str">
        <f>IFERROR(VLOOKUP($A1202,Boleta2_0!$N$5:$N$1106,1,0),1)</f>
        <v>3173</v>
      </c>
      <c r="S1202" s="1404">
        <f>IFERROR(VLOOKUP($A1202,'Servicios Públicos2_0'!$N$5:$N$405,1,0),1)</f>
        <v>1</v>
      </c>
      <c r="T1202" s="670">
        <f>IFERROR(VLOOKUP($A1202,NotaCredito2_0!$N$5:$N$256,1,0),1)</f>
        <v>1</v>
      </c>
      <c r="U1202" s="670">
        <f>IFERROR(VLOOKUP($A1202,NotaDebito2_0!$N$5:$N$253,1,0),1)</f>
        <v>1</v>
      </c>
      <c r="V1202" s="670">
        <f>IFERROR(VLOOKUP($A1202,General!$C$5:$C$233,1,0),1)</f>
        <v>1</v>
      </c>
      <c r="W1202" s="670">
        <f>IFERROR(VLOOKUP($A1202,Firma!$H$5:$H$233,1,0),1)</f>
        <v>1</v>
      </c>
      <c r="X1202" s="1467" t="s">
        <v>5560</v>
      </c>
      <c r="Y1202" s="1477" t="str">
        <f t="shared" si="18"/>
        <v>3173</v>
      </c>
    </row>
    <row r="1203" spans="1:25" ht="24">
      <c r="A1203" s="1422" t="s">
        <v>5561</v>
      </c>
      <c r="B1203" s="1419" t="s">
        <v>5596</v>
      </c>
      <c r="C1203" s="1425"/>
      <c r="D1203" s="1425"/>
      <c r="E1203" s="579"/>
      <c r="F1203" s="670" t="str">
        <f>IFERROR(VLOOKUP(A1203,Factura1_0!$K$5:$K$234,1,0),"1")</f>
        <v>1</v>
      </c>
      <c r="G1203" s="670">
        <f>IFERROR(VLOOKUP(A1203,Boleta1_0!$K$5:$K$234,1,0),1)</f>
        <v>1</v>
      </c>
      <c r="H1203" s="670">
        <f>IFERROR(VLOOKUP(A1203,'Servicios Públicos1_0'!$K$5:$K$233,1,0),1)</f>
        <v>1</v>
      </c>
      <c r="I1203" s="670">
        <f>IFERROR(VLOOKUP(A1203,'Nota de Débito1_0'!$K$5:$K$234,1,0),1)</f>
        <v>1</v>
      </c>
      <c r="J1203" s="670">
        <f>IFERROR(VLOOKUP(A1203,'Nota de Crédito1_0'!$K$5:$K$234,1,0),1)</f>
        <v>1</v>
      </c>
      <c r="K1203" s="670">
        <f>IFERROR(VLOOKUP(A1203,Retenciones1_0!$K$5:$K$234,1,0),1)</f>
        <v>1</v>
      </c>
      <c r="L1203" s="670">
        <f>IFERROR(VLOOKUP(A1203,Percepciones1_0!$K$5:$K$234,1,0),1)</f>
        <v>1</v>
      </c>
      <c r="M1203" s="670">
        <f>IFERROR(VLOOKUP(A1203,Guía1_0!$K$5:$K$235,1,0),1)</f>
        <v>1</v>
      </c>
      <c r="N1203" s="670">
        <f>IFERROR(VLOOKUP(A1203,'Resumen Diario1_1'!$K$5:$K$233,1,0),1)</f>
        <v>1</v>
      </c>
      <c r="O1203" s="670">
        <f>IFERROR(VLOOKUP(A1203,'Comunicación de Baja1_0'!$K$5:$K$233,1,0),1)</f>
        <v>1</v>
      </c>
      <c r="P1203" s="670">
        <f>IFERROR(VLOOKUP(A1203,'Resumen de reversiones1_0'!$K$5:$K$1000,1,0),1)</f>
        <v>1</v>
      </c>
      <c r="Q1203" s="1404" t="str">
        <f>IFERROR(VLOOKUP(A1203,Factura2_0!$N$5:$N$1045,1,0),1)</f>
        <v>3174</v>
      </c>
      <c r="R1203" s="670" t="str">
        <f>IFERROR(VLOOKUP($A1203,Boleta2_0!$N$5:$N$1106,1,0),1)</f>
        <v>3174</v>
      </c>
      <c r="S1203" s="1404">
        <f>IFERROR(VLOOKUP($A1203,'Servicios Públicos2_0'!$N$5:$N$405,1,0),1)</f>
        <v>1</v>
      </c>
      <c r="T1203" s="670">
        <f>IFERROR(VLOOKUP($A1203,NotaCredito2_0!$N$5:$N$256,1,0),1)</f>
        <v>1</v>
      </c>
      <c r="U1203" s="670">
        <f>IFERROR(VLOOKUP($A1203,NotaDebito2_0!$N$5:$N$253,1,0),1)</f>
        <v>1</v>
      </c>
      <c r="V1203" s="670">
        <f>IFERROR(VLOOKUP($A1203,General!$C$5:$C$233,1,0),1)</f>
        <v>1</v>
      </c>
      <c r="W1203" s="670">
        <f>IFERROR(VLOOKUP($A1203,Firma!$H$5:$H$233,1,0),1)</f>
        <v>1</v>
      </c>
      <c r="X1203" s="1467" t="s">
        <v>5561</v>
      </c>
      <c r="Y1203" s="1477" t="str">
        <f t="shared" si="18"/>
        <v>3174</v>
      </c>
    </row>
    <row r="1204" spans="1:25" ht="24">
      <c r="A1204" s="1422" t="s">
        <v>5562</v>
      </c>
      <c r="B1204" s="1419" t="s">
        <v>5597</v>
      </c>
      <c r="C1204" s="1425"/>
      <c r="D1204" s="1425"/>
      <c r="E1204" s="579"/>
      <c r="F1204" s="670" t="str">
        <f>IFERROR(VLOOKUP(A1204,Factura1_0!$K$5:$K$234,1,0),"1")</f>
        <v>1</v>
      </c>
      <c r="G1204" s="670">
        <f>IFERROR(VLOOKUP(A1204,Boleta1_0!$K$5:$K$234,1,0),1)</f>
        <v>1</v>
      </c>
      <c r="H1204" s="670">
        <f>IFERROR(VLOOKUP(A1204,'Servicios Públicos1_0'!$K$5:$K$233,1,0),1)</f>
        <v>1</v>
      </c>
      <c r="I1204" s="670">
        <f>IFERROR(VLOOKUP(A1204,'Nota de Débito1_0'!$K$5:$K$234,1,0),1)</f>
        <v>1</v>
      </c>
      <c r="J1204" s="670">
        <f>IFERROR(VLOOKUP(A1204,'Nota de Crédito1_0'!$K$5:$K$234,1,0),1)</f>
        <v>1</v>
      </c>
      <c r="K1204" s="670">
        <f>IFERROR(VLOOKUP(A1204,Retenciones1_0!$K$5:$K$234,1,0),1)</f>
        <v>1</v>
      </c>
      <c r="L1204" s="670">
        <f>IFERROR(VLOOKUP(A1204,Percepciones1_0!$K$5:$K$234,1,0),1)</f>
        <v>1</v>
      </c>
      <c r="M1204" s="670">
        <f>IFERROR(VLOOKUP(A1204,Guía1_0!$K$5:$K$235,1,0),1)</f>
        <v>1</v>
      </c>
      <c r="N1204" s="670">
        <f>IFERROR(VLOOKUP(A1204,'Resumen Diario1_1'!$K$5:$K$233,1,0),1)</f>
        <v>1</v>
      </c>
      <c r="O1204" s="670">
        <f>IFERROR(VLOOKUP(A1204,'Comunicación de Baja1_0'!$K$5:$K$233,1,0),1)</f>
        <v>1</v>
      </c>
      <c r="P1204" s="670">
        <f>IFERROR(VLOOKUP(A1204,'Resumen de reversiones1_0'!$K$5:$K$1000,1,0),1)</f>
        <v>1</v>
      </c>
      <c r="Q1204" s="1404" t="str">
        <f>IFERROR(VLOOKUP(A1204,Factura2_0!$N$5:$N$1045,1,0),1)</f>
        <v>3175</v>
      </c>
      <c r="R1204" s="670" t="str">
        <f>IFERROR(VLOOKUP($A1204,Boleta2_0!$N$5:$N$1106,1,0),1)</f>
        <v>3175</v>
      </c>
      <c r="S1204" s="1404">
        <f>IFERROR(VLOOKUP($A1204,'Servicios Públicos2_0'!$N$5:$N$405,1,0),1)</f>
        <v>1</v>
      </c>
      <c r="T1204" s="670">
        <f>IFERROR(VLOOKUP($A1204,NotaCredito2_0!$N$5:$N$256,1,0),1)</f>
        <v>1</v>
      </c>
      <c r="U1204" s="670">
        <f>IFERROR(VLOOKUP($A1204,NotaDebito2_0!$N$5:$N$253,1,0),1)</f>
        <v>1</v>
      </c>
      <c r="V1204" s="670">
        <f>IFERROR(VLOOKUP($A1204,General!$C$5:$C$233,1,0),1)</f>
        <v>1</v>
      </c>
      <c r="W1204" s="670">
        <f>IFERROR(VLOOKUP($A1204,Firma!$H$5:$H$233,1,0),1)</f>
        <v>1</v>
      </c>
      <c r="X1204" s="1467" t="s">
        <v>5562</v>
      </c>
      <c r="Y1204" s="1477" t="str">
        <f t="shared" si="18"/>
        <v>3175</v>
      </c>
    </row>
    <row r="1205" spans="1:25" ht="24">
      <c r="A1205" s="1422" t="s">
        <v>5563</v>
      </c>
      <c r="B1205" s="1419" t="s">
        <v>5602</v>
      </c>
      <c r="C1205" s="1425"/>
      <c r="D1205" s="1425"/>
      <c r="E1205" s="579"/>
      <c r="F1205" s="670" t="str">
        <f>IFERROR(VLOOKUP(A1205,Factura1_0!$K$5:$K$234,1,0),"1")</f>
        <v>1</v>
      </c>
      <c r="G1205" s="670">
        <f>IFERROR(VLOOKUP(A1205,Boleta1_0!$K$5:$K$234,1,0),1)</f>
        <v>1</v>
      </c>
      <c r="H1205" s="670">
        <f>IFERROR(VLOOKUP(A1205,'Servicios Públicos1_0'!$K$5:$K$233,1,0),1)</f>
        <v>1</v>
      </c>
      <c r="I1205" s="670">
        <f>IFERROR(VLOOKUP(A1205,'Nota de Débito1_0'!$K$5:$K$234,1,0),1)</f>
        <v>1</v>
      </c>
      <c r="J1205" s="670">
        <f>IFERROR(VLOOKUP(A1205,'Nota de Crédito1_0'!$K$5:$K$234,1,0),1)</f>
        <v>1</v>
      </c>
      <c r="K1205" s="670">
        <f>IFERROR(VLOOKUP(A1205,Retenciones1_0!$K$5:$K$234,1,0),1)</f>
        <v>1</v>
      </c>
      <c r="L1205" s="670">
        <f>IFERROR(VLOOKUP(A1205,Percepciones1_0!$K$5:$K$234,1,0),1)</f>
        <v>1</v>
      </c>
      <c r="M1205" s="670">
        <f>IFERROR(VLOOKUP(A1205,Guía1_0!$K$5:$K$235,1,0),1)</f>
        <v>1</v>
      </c>
      <c r="N1205" s="670">
        <f>IFERROR(VLOOKUP(A1205,'Resumen Diario1_1'!$K$5:$K$233,1,0),1)</f>
        <v>1</v>
      </c>
      <c r="O1205" s="670">
        <f>IFERROR(VLOOKUP(A1205,'Comunicación de Baja1_0'!$K$5:$K$233,1,0),1)</f>
        <v>1</v>
      </c>
      <c r="P1205" s="670">
        <f>IFERROR(VLOOKUP(A1205,'Resumen de reversiones1_0'!$K$5:$K$1000,1,0),1)</f>
        <v>1</v>
      </c>
      <c r="Q1205" s="1404" t="str">
        <f>IFERROR(VLOOKUP(A1205,Factura2_0!$N$5:$N$1045,1,0),1)</f>
        <v>3176</v>
      </c>
      <c r="R1205" s="670" t="str">
        <f>IFERROR(VLOOKUP($A1205,Boleta2_0!$N$5:$N$1106,1,0),1)</f>
        <v>3176</v>
      </c>
      <c r="S1205" s="1404">
        <f>IFERROR(VLOOKUP($A1205,'Servicios Públicos2_0'!$N$5:$N$405,1,0),1)</f>
        <v>1</v>
      </c>
      <c r="T1205" s="670">
        <f>IFERROR(VLOOKUP($A1205,NotaCredito2_0!$N$5:$N$256,1,0),1)</f>
        <v>1</v>
      </c>
      <c r="U1205" s="670">
        <f>IFERROR(VLOOKUP($A1205,NotaDebito2_0!$N$5:$N$253,1,0),1)</f>
        <v>1</v>
      </c>
      <c r="V1205" s="670">
        <f>IFERROR(VLOOKUP($A1205,General!$C$5:$C$233,1,0),1)</f>
        <v>1</v>
      </c>
      <c r="W1205" s="670">
        <f>IFERROR(VLOOKUP($A1205,Firma!$H$5:$H$233,1,0),1)</f>
        <v>1</v>
      </c>
      <c r="X1205" s="1467" t="s">
        <v>5563</v>
      </c>
      <c r="Y1205" s="1477" t="str">
        <f t="shared" si="18"/>
        <v>3176</v>
      </c>
    </row>
    <row r="1206" spans="1:25" ht="24">
      <c r="A1206" s="1422" t="s">
        <v>5598</v>
      </c>
      <c r="B1206" s="1419" t="s">
        <v>5603</v>
      </c>
      <c r="C1206" s="1425"/>
      <c r="D1206" s="1425"/>
      <c r="E1206" s="579"/>
      <c r="F1206" s="670" t="str">
        <f>IFERROR(VLOOKUP(A1206,Factura1_0!$K$5:$K$234,1,0),"1")</f>
        <v>1</v>
      </c>
      <c r="G1206" s="670">
        <f>IFERROR(VLOOKUP(A1206,Boleta1_0!$K$5:$K$234,1,0),1)</f>
        <v>1</v>
      </c>
      <c r="H1206" s="670">
        <f>IFERROR(VLOOKUP(A1206,'Servicios Públicos1_0'!$K$5:$K$233,1,0),1)</f>
        <v>1</v>
      </c>
      <c r="I1206" s="670">
        <f>IFERROR(VLOOKUP(A1206,'Nota de Débito1_0'!$K$5:$K$234,1,0),1)</f>
        <v>1</v>
      </c>
      <c r="J1206" s="670">
        <f>IFERROR(VLOOKUP(A1206,'Nota de Crédito1_0'!$K$5:$K$234,1,0),1)</f>
        <v>1</v>
      </c>
      <c r="K1206" s="670">
        <f>IFERROR(VLOOKUP(A1206,Retenciones1_0!$K$5:$K$234,1,0),1)</f>
        <v>1</v>
      </c>
      <c r="L1206" s="670">
        <f>IFERROR(VLOOKUP(A1206,Percepciones1_0!$K$5:$K$234,1,0),1)</f>
        <v>1</v>
      </c>
      <c r="M1206" s="670">
        <f>IFERROR(VLOOKUP(A1206,Guía1_0!$K$5:$K$235,1,0),1)</f>
        <v>1</v>
      </c>
      <c r="N1206" s="670">
        <f>IFERROR(VLOOKUP(A1206,'Resumen Diario1_1'!$K$5:$K$233,1,0),1)</f>
        <v>1</v>
      </c>
      <c r="O1206" s="670">
        <f>IFERROR(VLOOKUP(A1206,'Comunicación de Baja1_0'!$K$5:$K$233,1,0),1)</f>
        <v>1</v>
      </c>
      <c r="P1206" s="670">
        <f>IFERROR(VLOOKUP(A1206,'Resumen de reversiones1_0'!$K$5:$K$1000,1,0),1)</f>
        <v>1</v>
      </c>
      <c r="Q1206" s="1404" t="str">
        <f>IFERROR(VLOOKUP(A1206,Factura2_0!$N$5:$N$1045,1,0),1)</f>
        <v>3177</v>
      </c>
      <c r="R1206" s="670" t="str">
        <f>IFERROR(VLOOKUP($A1206,Boleta2_0!$N$5:$N$1106,1,0),1)</f>
        <v>3177</v>
      </c>
      <c r="S1206" s="1404">
        <f>IFERROR(VLOOKUP($A1206,'Servicios Públicos2_0'!$N$5:$N$405,1,0),1)</f>
        <v>1</v>
      </c>
      <c r="T1206" s="670">
        <f>IFERROR(VLOOKUP($A1206,NotaCredito2_0!$N$5:$N$256,1,0),1)</f>
        <v>1</v>
      </c>
      <c r="U1206" s="670">
        <f>IFERROR(VLOOKUP($A1206,NotaDebito2_0!$N$5:$N$253,1,0),1)</f>
        <v>1</v>
      </c>
      <c r="V1206" s="670">
        <f>IFERROR(VLOOKUP($A1206,General!$C$5:$C$233,1,0),1)</f>
        <v>1</v>
      </c>
      <c r="W1206" s="670">
        <f>IFERROR(VLOOKUP($A1206,Firma!$H$5:$H$233,1,0),1)</f>
        <v>1</v>
      </c>
      <c r="X1206" s="1467" t="s">
        <v>5598</v>
      </c>
      <c r="Y1206" s="1477" t="str">
        <f t="shared" si="18"/>
        <v>3177</v>
      </c>
    </row>
    <row r="1207" spans="1:25" ht="24">
      <c r="A1207" s="1422" t="s">
        <v>5599</v>
      </c>
      <c r="B1207" s="1419" t="s">
        <v>5608</v>
      </c>
      <c r="C1207" s="1425"/>
      <c r="D1207" s="1425"/>
      <c r="E1207" s="579"/>
      <c r="F1207" s="670" t="str">
        <f>IFERROR(VLOOKUP(A1207,Factura1_0!$K$5:$K$234,1,0),"1")</f>
        <v>1</v>
      </c>
      <c r="G1207" s="670">
        <f>IFERROR(VLOOKUP(A1207,Boleta1_0!$K$5:$K$234,1,0),1)</f>
        <v>1</v>
      </c>
      <c r="H1207" s="670">
        <f>IFERROR(VLOOKUP(A1207,'Servicios Públicos1_0'!$K$5:$K$233,1,0),1)</f>
        <v>1</v>
      </c>
      <c r="I1207" s="670">
        <f>IFERROR(VLOOKUP(A1207,'Nota de Débito1_0'!$K$5:$K$234,1,0),1)</f>
        <v>1</v>
      </c>
      <c r="J1207" s="670">
        <f>IFERROR(VLOOKUP(A1207,'Nota de Crédito1_0'!$K$5:$K$234,1,0),1)</f>
        <v>1</v>
      </c>
      <c r="K1207" s="670">
        <f>IFERROR(VLOOKUP(A1207,Retenciones1_0!$K$5:$K$234,1,0),1)</f>
        <v>1</v>
      </c>
      <c r="L1207" s="670">
        <f>IFERROR(VLOOKUP(A1207,Percepciones1_0!$K$5:$K$234,1,0),1)</f>
        <v>1</v>
      </c>
      <c r="M1207" s="670">
        <f>IFERROR(VLOOKUP(A1207,Guía1_0!$K$5:$K$235,1,0),1)</f>
        <v>1</v>
      </c>
      <c r="N1207" s="670">
        <f>IFERROR(VLOOKUP(A1207,'Resumen Diario1_1'!$K$5:$K$233,1,0),1)</f>
        <v>1</v>
      </c>
      <c r="O1207" s="670">
        <f>IFERROR(VLOOKUP(A1207,'Comunicación de Baja1_0'!$K$5:$K$233,1,0),1)</f>
        <v>1</v>
      </c>
      <c r="P1207" s="670">
        <f>IFERROR(VLOOKUP(A1207,'Resumen de reversiones1_0'!$K$5:$K$1000,1,0),1)</f>
        <v>1</v>
      </c>
      <c r="Q1207" s="1404" t="str">
        <f>IFERROR(VLOOKUP(A1207,Factura2_0!$N$5:$N$1045,1,0),1)</f>
        <v>3178</v>
      </c>
      <c r="R1207" s="670" t="str">
        <f>IFERROR(VLOOKUP($A1207,Boleta2_0!$N$5:$N$1106,1,0),1)</f>
        <v>3178</v>
      </c>
      <c r="S1207" s="1404">
        <f>IFERROR(VLOOKUP($A1207,'Servicios Públicos2_0'!$N$5:$N$405,1,0),1)</f>
        <v>1</v>
      </c>
      <c r="T1207" s="670">
        <f>IFERROR(VLOOKUP($A1207,NotaCredito2_0!$N$5:$N$256,1,0),1)</f>
        <v>1</v>
      </c>
      <c r="U1207" s="670">
        <f>IFERROR(VLOOKUP($A1207,NotaDebito2_0!$N$5:$N$253,1,0),1)</f>
        <v>1</v>
      </c>
      <c r="V1207" s="670">
        <f>IFERROR(VLOOKUP($A1207,General!$C$5:$C$233,1,0),1)</f>
        <v>1</v>
      </c>
      <c r="W1207" s="670">
        <f>IFERROR(VLOOKUP($A1207,Firma!$H$5:$H$233,1,0),1)</f>
        <v>1</v>
      </c>
      <c r="X1207" s="1467" t="s">
        <v>5599</v>
      </c>
      <c r="Y1207" s="1477" t="str">
        <f t="shared" si="18"/>
        <v>3178</v>
      </c>
    </row>
    <row r="1208" spans="1:25" ht="24">
      <c r="A1208" s="1422" t="s">
        <v>5600</v>
      </c>
      <c r="B1208" s="1419" t="s">
        <v>5609</v>
      </c>
      <c r="C1208" s="1425"/>
      <c r="D1208" s="1425"/>
      <c r="E1208" s="579"/>
      <c r="F1208" s="670" t="str">
        <f>IFERROR(VLOOKUP(A1208,Factura1_0!$K$5:$K$234,1,0),"1")</f>
        <v>1</v>
      </c>
      <c r="G1208" s="670">
        <f>IFERROR(VLOOKUP(A1208,Boleta1_0!$K$5:$K$234,1,0),1)</f>
        <v>1</v>
      </c>
      <c r="H1208" s="670">
        <f>IFERROR(VLOOKUP(A1208,'Servicios Públicos1_0'!$K$5:$K$233,1,0),1)</f>
        <v>1</v>
      </c>
      <c r="I1208" s="670">
        <f>IFERROR(VLOOKUP(A1208,'Nota de Débito1_0'!$K$5:$K$234,1,0),1)</f>
        <v>1</v>
      </c>
      <c r="J1208" s="670">
        <f>IFERROR(VLOOKUP(A1208,'Nota de Crédito1_0'!$K$5:$K$234,1,0),1)</f>
        <v>1</v>
      </c>
      <c r="K1208" s="670">
        <f>IFERROR(VLOOKUP(A1208,Retenciones1_0!$K$5:$K$234,1,0),1)</f>
        <v>1</v>
      </c>
      <c r="L1208" s="670">
        <f>IFERROR(VLOOKUP(A1208,Percepciones1_0!$K$5:$K$234,1,0),1)</f>
        <v>1</v>
      </c>
      <c r="M1208" s="670">
        <f>IFERROR(VLOOKUP(A1208,Guía1_0!$K$5:$K$235,1,0),1)</f>
        <v>1</v>
      </c>
      <c r="N1208" s="670">
        <f>IFERROR(VLOOKUP(A1208,'Resumen Diario1_1'!$K$5:$K$233,1,0),1)</f>
        <v>1</v>
      </c>
      <c r="O1208" s="670">
        <f>IFERROR(VLOOKUP(A1208,'Comunicación de Baja1_0'!$K$5:$K$233,1,0),1)</f>
        <v>1</v>
      </c>
      <c r="P1208" s="670">
        <f>IFERROR(VLOOKUP(A1208,'Resumen de reversiones1_0'!$K$5:$K$1000,1,0),1)</f>
        <v>1</v>
      </c>
      <c r="Q1208" s="1404" t="str">
        <f>IFERROR(VLOOKUP(A1208,Factura2_0!$N$5:$N$1045,1,0),1)</f>
        <v>3179</v>
      </c>
      <c r="R1208" s="670" t="str">
        <f>IFERROR(VLOOKUP($A1208,Boleta2_0!$N$5:$N$1106,1,0),1)</f>
        <v>3179</v>
      </c>
      <c r="S1208" s="1404">
        <f>IFERROR(VLOOKUP($A1208,'Servicios Públicos2_0'!$N$5:$N$405,1,0),1)</f>
        <v>1</v>
      </c>
      <c r="T1208" s="670">
        <f>IFERROR(VLOOKUP($A1208,NotaCredito2_0!$N$5:$N$256,1,0),1)</f>
        <v>1</v>
      </c>
      <c r="U1208" s="670">
        <f>IFERROR(VLOOKUP($A1208,NotaDebito2_0!$N$5:$N$253,1,0),1)</f>
        <v>1</v>
      </c>
      <c r="V1208" s="670">
        <f>IFERROR(VLOOKUP($A1208,General!$C$5:$C$233,1,0),1)</f>
        <v>1</v>
      </c>
      <c r="W1208" s="670">
        <f>IFERROR(VLOOKUP($A1208,Firma!$H$5:$H$233,1,0),1)</f>
        <v>1</v>
      </c>
      <c r="X1208" s="1467" t="s">
        <v>5600</v>
      </c>
      <c r="Y1208" s="1477" t="str">
        <f t="shared" si="18"/>
        <v>3179</v>
      </c>
    </row>
    <row r="1209" spans="1:25" ht="24">
      <c r="A1209" s="1422" t="s">
        <v>5604</v>
      </c>
      <c r="B1209" s="1419" t="s">
        <v>5610</v>
      </c>
      <c r="C1209" s="1425"/>
      <c r="D1209" s="1425"/>
      <c r="E1209" s="579"/>
      <c r="F1209" s="670" t="str">
        <f>IFERROR(VLOOKUP(A1209,Factura1_0!$K$5:$K$234,1,0),"1")</f>
        <v>1</v>
      </c>
      <c r="G1209" s="670">
        <f>IFERROR(VLOOKUP(A1209,Boleta1_0!$K$5:$K$234,1,0),1)</f>
        <v>1</v>
      </c>
      <c r="H1209" s="670">
        <f>IFERROR(VLOOKUP(A1209,'Servicios Públicos1_0'!$K$5:$K$233,1,0),1)</f>
        <v>1</v>
      </c>
      <c r="I1209" s="670">
        <f>IFERROR(VLOOKUP(A1209,'Nota de Débito1_0'!$K$5:$K$234,1,0),1)</f>
        <v>1</v>
      </c>
      <c r="J1209" s="670">
        <f>IFERROR(VLOOKUP(A1209,'Nota de Crédito1_0'!$K$5:$K$234,1,0),1)</f>
        <v>1</v>
      </c>
      <c r="K1209" s="670">
        <f>IFERROR(VLOOKUP(A1209,Retenciones1_0!$K$5:$K$234,1,0),1)</f>
        <v>1</v>
      </c>
      <c r="L1209" s="670">
        <f>IFERROR(VLOOKUP(A1209,Percepciones1_0!$K$5:$K$234,1,0),1)</f>
        <v>1</v>
      </c>
      <c r="M1209" s="670">
        <f>IFERROR(VLOOKUP(A1209,Guía1_0!$K$5:$K$235,1,0),1)</f>
        <v>1</v>
      </c>
      <c r="N1209" s="670">
        <f>IFERROR(VLOOKUP(A1209,'Resumen Diario1_1'!$K$5:$K$233,1,0),1)</f>
        <v>1</v>
      </c>
      <c r="O1209" s="670">
        <f>IFERROR(VLOOKUP(A1209,'Comunicación de Baja1_0'!$K$5:$K$233,1,0),1)</f>
        <v>1</v>
      </c>
      <c r="P1209" s="670">
        <f>IFERROR(VLOOKUP(A1209,'Resumen de reversiones1_0'!$K$5:$K$1000,1,0),1)</f>
        <v>1</v>
      </c>
      <c r="Q1209" s="1404" t="str">
        <f>IFERROR(VLOOKUP(A1209,Factura2_0!$N$5:$N$1045,1,0),1)</f>
        <v>3180</v>
      </c>
      <c r="R1209" s="670" t="str">
        <f>IFERROR(VLOOKUP($A1209,Boleta2_0!$N$5:$N$1106,1,0),1)</f>
        <v>3180</v>
      </c>
      <c r="S1209" s="1404">
        <f>IFERROR(VLOOKUP($A1209,'Servicios Públicos2_0'!$N$5:$N$405,1,0),1)</f>
        <v>1</v>
      </c>
      <c r="T1209" s="670">
        <f>IFERROR(VLOOKUP($A1209,NotaCredito2_0!$N$5:$N$256,1,0),1)</f>
        <v>1</v>
      </c>
      <c r="U1209" s="670">
        <f>IFERROR(VLOOKUP($A1209,NotaDebito2_0!$N$5:$N$253,1,0),1)</f>
        <v>1</v>
      </c>
      <c r="V1209" s="670">
        <f>IFERROR(VLOOKUP($A1209,General!$C$5:$C$233,1,0),1)</f>
        <v>1</v>
      </c>
      <c r="W1209" s="670">
        <f>IFERROR(VLOOKUP($A1209,Firma!$H$5:$H$233,1,0),1)</f>
        <v>1</v>
      </c>
      <c r="X1209" s="1467" t="s">
        <v>5604</v>
      </c>
      <c r="Y1209" s="1477" t="str">
        <f t="shared" si="18"/>
        <v>3180</v>
      </c>
    </row>
    <row r="1210" spans="1:25" ht="24">
      <c r="A1210" s="1422" t="s">
        <v>5605</v>
      </c>
      <c r="B1210" s="1419" t="s">
        <v>5611</v>
      </c>
      <c r="C1210" s="1425"/>
      <c r="D1210" s="1425"/>
      <c r="E1210" s="579"/>
      <c r="F1210" s="670" t="str">
        <f>IFERROR(VLOOKUP(A1210,Factura1_0!$K$5:$K$234,1,0),"1")</f>
        <v>1</v>
      </c>
      <c r="G1210" s="670">
        <f>IFERROR(VLOOKUP(A1210,Boleta1_0!$K$5:$K$234,1,0),1)</f>
        <v>1</v>
      </c>
      <c r="H1210" s="670">
        <f>IFERROR(VLOOKUP(A1210,'Servicios Públicos1_0'!$K$5:$K$233,1,0),1)</f>
        <v>1</v>
      </c>
      <c r="I1210" s="670">
        <f>IFERROR(VLOOKUP(A1210,'Nota de Débito1_0'!$K$5:$K$234,1,0),1)</f>
        <v>1</v>
      </c>
      <c r="J1210" s="670">
        <f>IFERROR(VLOOKUP(A1210,'Nota de Crédito1_0'!$K$5:$K$234,1,0),1)</f>
        <v>1</v>
      </c>
      <c r="K1210" s="670">
        <f>IFERROR(VLOOKUP(A1210,Retenciones1_0!$K$5:$K$234,1,0),1)</f>
        <v>1</v>
      </c>
      <c r="L1210" s="670">
        <f>IFERROR(VLOOKUP(A1210,Percepciones1_0!$K$5:$K$234,1,0),1)</f>
        <v>1</v>
      </c>
      <c r="M1210" s="670">
        <f>IFERROR(VLOOKUP(A1210,Guía1_0!$K$5:$K$235,1,0),1)</f>
        <v>1</v>
      </c>
      <c r="N1210" s="670">
        <f>IFERROR(VLOOKUP(A1210,'Resumen Diario1_1'!$K$5:$K$233,1,0),1)</f>
        <v>1</v>
      </c>
      <c r="O1210" s="670">
        <f>IFERROR(VLOOKUP(A1210,'Comunicación de Baja1_0'!$K$5:$K$233,1,0),1)</f>
        <v>1</v>
      </c>
      <c r="P1210" s="670">
        <f>IFERROR(VLOOKUP(A1210,'Resumen de reversiones1_0'!$K$5:$K$1000,1,0),1)</f>
        <v>1</v>
      </c>
      <c r="Q1210" s="1404" t="str">
        <f>IFERROR(VLOOKUP(A1210,Factura2_0!$N$5:$N$1045,1,0),1)</f>
        <v>3181</v>
      </c>
      <c r="R1210" s="670">
        <f>IFERROR(VLOOKUP($A1210,Boleta2_0!$N$5:$N$1106,1,0),1)</f>
        <v>1</v>
      </c>
      <c r="S1210" s="1404">
        <f>IFERROR(VLOOKUP($A1210,'Servicios Públicos2_0'!$N$5:$N$405,1,0),1)</f>
        <v>1</v>
      </c>
      <c r="T1210" s="670">
        <f>IFERROR(VLOOKUP($A1210,NotaCredito2_0!$N$5:$N$256,1,0),1)</f>
        <v>1</v>
      </c>
      <c r="U1210" s="670">
        <f>IFERROR(VLOOKUP($A1210,NotaDebito2_0!$N$5:$N$253,1,0),1)</f>
        <v>1</v>
      </c>
      <c r="V1210" s="670">
        <f>IFERROR(VLOOKUP($A1210,General!$C$5:$C$233,1,0),1)</f>
        <v>1</v>
      </c>
      <c r="W1210" s="670">
        <f>IFERROR(VLOOKUP($A1210,Firma!$H$5:$H$233,1,0),1)</f>
        <v>1</v>
      </c>
      <c r="X1210" s="1467" t="s">
        <v>5605</v>
      </c>
      <c r="Y1210" s="1477" t="str">
        <f t="shared" si="18"/>
        <v>3181</v>
      </c>
    </row>
    <row r="1211" spans="1:25" ht="24">
      <c r="A1211" s="1422" t="s">
        <v>5606</v>
      </c>
      <c r="B1211" s="1419" t="s">
        <v>5628</v>
      </c>
      <c r="C1211" s="1425"/>
      <c r="D1211" s="1425"/>
      <c r="E1211" s="579"/>
      <c r="F1211" s="670" t="str">
        <f>IFERROR(VLOOKUP(A1211,Factura1_0!$K$5:$K$234,1,0),"1")</f>
        <v>1</v>
      </c>
      <c r="G1211" s="670">
        <f>IFERROR(VLOOKUP(A1211,Boleta1_0!$K$5:$K$234,1,0),1)</f>
        <v>1</v>
      </c>
      <c r="H1211" s="670">
        <f>IFERROR(VLOOKUP(A1211,'Servicios Públicos1_0'!$K$5:$K$233,1,0),1)</f>
        <v>1</v>
      </c>
      <c r="I1211" s="670">
        <f>IFERROR(VLOOKUP(A1211,'Nota de Débito1_0'!$K$5:$K$234,1,0),1)</f>
        <v>1</v>
      </c>
      <c r="J1211" s="670">
        <f>IFERROR(VLOOKUP(A1211,'Nota de Crédito1_0'!$K$5:$K$234,1,0),1)</f>
        <v>1</v>
      </c>
      <c r="K1211" s="670">
        <f>IFERROR(VLOOKUP(A1211,Retenciones1_0!$K$5:$K$234,1,0),1)</f>
        <v>1</v>
      </c>
      <c r="L1211" s="670">
        <f>IFERROR(VLOOKUP(A1211,Percepciones1_0!$K$5:$K$234,1,0),1)</f>
        <v>1</v>
      </c>
      <c r="M1211" s="670">
        <f>IFERROR(VLOOKUP(A1211,Guía1_0!$K$5:$K$235,1,0),1)</f>
        <v>1</v>
      </c>
      <c r="N1211" s="670">
        <f>IFERROR(VLOOKUP(A1211,'Resumen Diario1_1'!$K$5:$K$233,1,0),1)</f>
        <v>1</v>
      </c>
      <c r="O1211" s="670">
        <f>IFERROR(VLOOKUP(A1211,'Comunicación de Baja1_0'!$K$5:$K$233,1,0),1)</f>
        <v>1</v>
      </c>
      <c r="P1211" s="670">
        <f>IFERROR(VLOOKUP(A1211,'Resumen de reversiones1_0'!$K$5:$K$1000,1,0),1)</f>
        <v>1</v>
      </c>
      <c r="Q1211" s="1404" t="str">
        <f>IFERROR(VLOOKUP(A1211,Factura2_0!$N$5:$N$1045,1,0),1)</f>
        <v>3182</v>
      </c>
      <c r="R1211" s="670" t="str">
        <f>IFERROR(VLOOKUP($A1211,Boleta2_0!$N$5:$N$1106,1,0),1)</f>
        <v>3182</v>
      </c>
      <c r="S1211" s="1404">
        <f>IFERROR(VLOOKUP($A1211,'Servicios Públicos2_0'!$N$5:$N$405,1,0),1)</f>
        <v>1</v>
      </c>
      <c r="T1211" s="670">
        <f>IFERROR(VLOOKUP($A1211,NotaCredito2_0!$N$5:$N$256,1,0),1)</f>
        <v>1</v>
      </c>
      <c r="U1211" s="670">
        <f>IFERROR(VLOOKUP($A1211,NotaDebito2_0!$N$5:$N$253,1,0),1)</f>
        <v>1</v>
      </c>
      <c r="V1211" s="670">
        <f>IFERROR(VLOOKUP($A1211,General!$C$5:$C$233,1,0),1)</f>
        <v>1</v>
      </c>
      <c r="W1211" s="670">
        <f>IFERROR(VLOOKUP($A1211,Firma!$H$5:$H$233,1,0),1)</f>
        <v>1</v>
      </c>
      <c r="X1211" s="1467" t="s">
        <v>5606</v>
      </c>
      <c r="Y1211" s="1477" t="str">
        <f t="shared" si="18"/>
        <v>3182</v>
      </c>
    </row>
    <row r="1212" spans="1:25" ht="24">
      <c r="A1212" s="1422" t="s">
        <v>5607</v>
      </c>
      <c r="B1212" s="1419" t="s">
        <v>5629</v>
      </c>
      <c r="C1212" s="1425"/>
      <c r="D1212" s="1425"/>
      <c r="E1212" s="579"/>
      <c r="F1212" s="670" t="str">
        <f>IFERROR(VLOOKUP(A1212,Factura1_0!$K$5:$K$234,1,0),"1")</f>
        <v>1</v>
      </c>
      <c r="G1212" s="670">
        <f>IFERROR(VLOOKUP(A1212,Boleta1_0!$K$5:$K$234,1,0),1)</f>
        <v>1</v>
      </c>
      <c r="H1212" s="670">
        <f>IFERROR(VLOOKUP(A1212,'Servicios Públicos1_0'!$K$5:$K$233,1,0),1)</f>
        <v>1</v>
      </c>
      <c r="I1212" s="670">
        <f>IFERROR(VLOOKUP(A1212,'Nota de Débito1_0'!$K$5:$K$234,1,0),1)</f>
        <v>1</v>
      </c>
      <c r="J1212" s="670">
        <f>IFERROR(VLOOKUP(A1212,'Nota de Crédito1_0'!$K$5:$K$234,1,0),1)</f>
        <v>1</v>
      </c>
      <c r="K1212" s="670">
        <f>IFERROR(VLOOKUP(A1212,Retenciones1_0!$K$5:$K$234,1,0),1)</f>
        <v>1</v>
      </c>
      <c r="L1212" s="670">
        <f>IFERROR(VLOOKUP(A1212,Percepciones1_0!$K$5:$K$234,1,0),1)</f>
        <v>1</v>
      </c>
      <c r="M1212" s="670">
        <f>IFERROR(VLOOKUP(A1212,Guía1_0!$K$5:$K$235,1,0),1)</f>
        <v>1</v>
      </c>
      <c r="N1212" s="670">
        <f>IFERROR(VLOOKUP(A1212,'Resumen Diario1_1'!$K$5:$K$233,1,0),1)</f>
        <v>1</v>
      </c>
      <c r="O1212" s="670">
        <f>IFERROR(VLOOKUP(A1212,'Comunicación de Baja1_0'!$K$5:$K$233,1,0),1)</f>
        <v>1</v>
      </c>
      <c r="P1212" s="670">
        <f>IFERROR(VLOOKUP(A1212,'Resumen de reversiones1_0'!$K$5:$K$1000,1,0),1)</f>
        <v>1</v>
      </c>
      <c r="Q1212" s="1404" t="str">
        <f>IFERROR(VLOOKUP(A1212,Factura2_0!$N$5:$N$1045,1,0),1)</f>
        <v>3183</v>
      </c>
      <c r="R1212" s="670" t="str">
        <f>IFERROR(VLOOKUP($A1212,Boleta2_0!$N$5:$N$1106,1,0),1)</f>
        <v>3183</v>
      </c>
      <c r="S1212" s="1404">
        <f>IFERROR(VLOOKUP($A1212,'Servicios Públicos2_0'!$N$5:$N$405,1,0),1)</f>
        <v>1</v>
      </c>
      <c r="T1212" s="670">
        <f>IFERROR(VLOOKUP($A1212,NotaCredito2_0!$N$5:$N$256,1,0),1)</f>
        <v>1</v>
      </c>
      <c r="U1212" s="670">
        <f>IFERROR(VLOOKUP($A1212,NotaDebito2_0!$N$5:$N$253,1,0),1)</f>
        <v>1</v>
      </c>
      <c r="V1212" s="670">
        <f>IFERROR(VLOOKUP($A1212,General!$C$5:$C$233,1,0),1)</f>
        <v>1</v>
      </c>
      <c r="W1212" s="670">
        <f>IFERROR(VLOOKUP($A1212,Firma!$H$5:$H$233,1,0),1)</f>
        <v>1</v>
      </c>
      <c r="X1212" s="1467" t="s">
        <v>5607</v>
      </c>
      <c r="Y1212" s="1477" t="str">
        <f t="shared" si="18"/>
        <v>3183</v>
      </c>
    </row>
    <row r="1213" spans="1:25" ht="24">
      <c r="A1213" s="1422" t="s">
        <v>5620</v>
      </c>
      <c r="B1213" s="1419" t="s">
        <v>5630</v>
      </c>
      <c r="C1213" s="1425"/>
      <c r="D1213" s="1425"/>
      <c r="E1213" s="579"/>
      <c r="F1213" s="670" t="str">
        <f>IFERROR(VLOOKUP(A1213,Factura1_0!$K$5:$K$234,1,0),"1")</f>
        <v>1</v>
      </c>
      <c r="G1213" s="670">
        <f>IFERROR(VLOOKUP(A1213,Boleta1_0!$K$5:$K$234,1,0),1)</f>
        <v>1</v>
      </c>
      <c r="H1213" s="670">
        <f>IFERROR(VLOOKUP(A1213,'Servicios Públicos1_0'!$K$5:$K$233,1,0),1)</f>
        <v>1</v>
      </c>
      <c r="I1213" s="670">
        <f>IFERROR(VLOOKUP(A1213,'Nota de Débito1_0'!$K$5:$K$234,1,0),1)</f>
        <v>1</v>
      </c>
      <c r="J1213" s="670">
        <f>IFERROR(VLOOKUP(A1213,'Nota de Crédito1_0'!$K$5:$K$234,1,0),1)</f>
        <v>1</v>
      </c>
      <c r="K1213" s="670">
        <f>IFERROR(VLOOKUP(A1213,Retenciones1_0!$K$5:$K$234,1,0),1)</f>
        <v>1</v>
      </c>
      <c r="L1213" s="670">
        <f>IFERROR(VLOOKUP(A1213,Percepciones1_0!$K$5:$K$234,1,0),1)</f>
        <v>1</v>
      </c>
      <c r="M1213" s="670">
        <f>IFERROR(VLOOKUP(A1213,Guía1_0!$K$5:$K$235,1,0),1)</f>
        <v>1</v>
      </c>
      <c r="N1213" s="670">
        <f>IFERROR(VLOOKUP(A1213,'Resumen Diario1_1'!$K$5:$K$233,1,0),1)</f>
        <v>1</v>
      </c>
      <c r="O1213" s="670">
        <f>IFERROR(VLOOKUP(A1213,'Comunicación de Baja1_0'!$K$5:$K$233,1,0),1)</f>
        <v>1</v>
      </c>
      <c r="P1213" s="670">
        <f>IFERROR(VLOOKUP(A1213,'Resumen de reversiones1_0'!$K$5:$K$1000,1,0),1)</f>
        <v>1</v>
      </c>
      <c r="Q1213" s="1404" t="str">
        <f>IFERROR(VLOOKUP(A1213,Factura2_0!$N$5:$N$1045,1,0),1)</f>
        <v>3184</v>
      </c>
      <c r="R1213" s="670" t="str">
        <f>IFERROR(VLOOKUP($A1213,Boleta2_0!$N$5:$N$1106,1,0),1)</f>
        <v>3184</v>
      </c>
      <c r="S1213" s="1404">
        <f>IFERROR(VLOOKUP($A1213,'Servicios Públicos2_0'!$N$5:$N$405,1,0),1)</f>
        <v>1</v>
      </c>
      <c r="T1213" s="670">
        <f>IFERROR(VLOOKUP($A1213,NotaCredito2_0!$N$5:$N$256,1,0),1)</f>
        <v>1</v>
      </c>
      <c r="U1213" s="670">
        <f>IFERROR(VLOOKUP($A1213,NotaDebito2_0!$N$5:$N$253,1,0),1)</f>
        <v>1</v>
      </c>
      <c r="V1213" s="670">
        <f>IFERROR(VLOOKUP($A1213,General!$C$5:$C$233,1,0),1)</f>
        <v>1</v>
      </c>
      <c r="W1213" s="670">
        <f>IFERROR(VLOOKUP($A1213,Firma!$H$5:$H$233,1,0),1)</f>
        <v>1</v>
      </c>
      <c r="X1213" s="1467" t="s">
        <v>5620</v>
      </c>
      <c r="Y1213" s="1477" t="str">
        <f t="shared" si="18"/>
        <v>3184</v>
      </c>
    </row>
    <row r="1214" spans="1:25" ht="24">
      <c r="A1214" s="1422" t="s">
        <v>5621</v>
      </c>
      <c r="B1214" s="1419" t="s">
        <v>5631</v>
      </c>
      <c r="C1214" s="1425"/>
      <c r="D1214" s="1425"/>
      <c r="E1214" s="579"/>
      <c r="F1214" s="670" t="str">
        <f>IFERROR(VLOOKUP(A1214,Factura1_0!$K$5:$K$234,1,0),"1")</f>
        <v>1</v>
      </c>
      <c r="G1214" s="670">
        <f>IFERROR(VLOOKUP(A1214,Boleta1_0!$K$5:$K$234,1,0),1)</f>
        <v>1</v>
      </c>
      <c r="H1214" s="670">
        <f>IFERROR(VLOOKUP(A1214,'Servicios Públicos1_0'!$K$5:$K$233,1,0),1)</f>
        <v>1</v>
      </c>
      <c r="I1214" s="670">
        <f>IFERROR(VLOOKUP(A1214,'Nota de Débito1_0'!$K$5:$K$234,1,0),1)</f>
        <v>1</v>
      </c>
      <c r="J1214" s="670">
        <f>IFERROR(VLOOKUP(A1214,'Nota de Crédito1_0'!$K$5:$K$234,1,0),1)</f>
        <v>1</v>
      </c>
      <c r="K1214" s="670">
        <f>IFERROR(VLOOKUP(A1214,Retenciones1_0!$K$5:$K$234,1,0),1)</f>
        <v>1</v>
      </c>
      <c r="L1214" s="670">
        <f>IFERROR(VLOOKUP(A1214,Percepciones1_0!$K$5:$K$234,1,0),1)</f>
        <v>1</v>
      </c>
      <c r="M1214" s="670">
        <f>IFERROR(VLOOKUP(A1214,Guía1_0!$K$5:$K$235,1,0),1)</f>
        <v>1</v>
      </c>
      <c r="N1214" s="670">
        <f>IFERROR(VLOOKUP(A1214,'Resumen Diario1_1'!$K$5:$K$233,1,0),1)</f>
        <v>1</v>
      </c>
      <c r="O1214" s="670">
        <f>IFERROR(VLOOKUP(A1214,'Comunicación de Baja1_0'!$K$5:$K$233,1,0),1)</f>
        <v>1</v>
      </c>
      <c r="P1214" s="670">
        <f>IFERROR(VLOOKUP(A1214,'Resumen de reversiones1_0'!$K$5:$K$1000,1,0),1)</f>
        <v>1</v>
      </c>
      <c r="Q1214" s="1404" t="str">
        <f>IFERROR(VLOOKUP(A1214,Factura2_0!$N$5:$N$1045,1,0),1)</f>
        <v>3185</v>
      </c>
      <c r="R1214" s="670" t="str">
        <f>IFERROR(VLOOKUP($A1214,Boleta2_0!$N$5:$N$1106,1,0),1)</f>
        <v>3185</v>
      </c>
      <c r="S1214" s="1404">
        <f>IFERROR(VLOOKUP($A1214,'Servicios Públicos2_0'!$N$5:$N$405,1,0),1)</f>
        <v>1</v>
      </c>
      <c r="T1214" s="670">
        <f>IFERROR(VLOOKUP($A1214,NotaCredito2_0!$N$5:$N$256,1,0),1)</f>
        <v>1</v>
      </c>
      <c r="U1214" s="670">
        <f>IFERROR(VLOOKUP($A1214,NotaDebito2_0!$N$5:$N$253,1,0),1)</f>
        <v>1</v>
      </c>
      <c r="V1214" s="670">
        <f>IFERROR(VLOOKUP($A1214,General!$C$5:$C$233,1,0),1)</f>
        <v>1</v>
      </c>
      <c r="W1214" s="670">
        <f>IFERROR(VLOOKUP($A1214,Firma!$H$5:$H$233,1,0),1)</f>
        <v>1</v>
      </c>
      <c r="X1214" s="1467" t="s">
        <v>5621</v>
      </c>
      <c r="Y1214" s="1477" t="str">
        <f t="shared" si="18"/>
        <v>3185</v>
      </c>
    </row>
    <row r="1215" spans="1:25" ht="24">
      <c r="A1215" s="1422" t="s">
        <v>5622</v>
      </c>
      <c r="B1215" s="1419" t="s">
        <v>5632</v>
      </c>
      <c r="C1215" s="1425"/>
      <c r="D1215" s="1425"/>
      <c r="E1215" s="579"/>
      <c r="F1215" s="670" t="str">
        <f>IFERROR(VLOOKUP(A1215,Factura1_0!$K$5:$K$234,1,0),"1")</f>
        <v>1</v>
      </c>
      <c r="G1215" s="670">
        <f>IFERROR(VLOOKUP(A1215,Boleta1_0!$K$5:$K$234,1,0),1)</f>
        <v>1</v>
      </c>
      <c r="H1215" s="670">
        <f>IFERROR(VLOOKUP(A1215,'Servicios Públicos1_0'!$K$5:$K$233,1,0),1)</f>
        <v>1</v>
      </c>
      <c r="I1215" s="670">
        <f>IFERROR(VLOOKUP(A1215,'Nota de Débito1_0'!$K$5:$K$234,1,0),1)</f>
        <v>1</v>
      </c>
      <c r="J1215" s="670">
        <f>IFERROR(VLOOKUP(A1215,'Nota de Crédito1_0'!$K$5:$K$234,1,0),1)</f>
        <v>1</v>
      </c>
      <c r="K1215" s="670">
        <f>IFERROR(VLOOKUP(A1215,Retenciones1_0!$K$5:$K$234,1,0),1)</f>
        <v>1</v>
      </c>
      <c r="L1215" s="670">
        <f>IFERROR(VLOOKUP(A1215,Percepciones1_0!$K$5:$K$234,1,0),1)</f>
        <v>1</v>
      </c>
      <c r="M1215" s="670">
        <f>IFERROR(VLOOKUP(A1215,Guía1_0!$K$5:$K$235,1,0),1)</f>
        <v>1</v>
      </c>
      <c r="N1215" s="670">
        <f>IFERROR(VLOOKUP(A1215,'Resumen Diario1_1'!$K$5:$K$233,1,0),1)</f>
        <v>1</v>
      </c>
      <c r="O1215" s="670">
        <f>IFERROR(VLOOKUP(A1215,'Comunicación de Baja1_0'!$K$5:$K$233,1,0),1)</f>
        <v>1</v>
      </c>
      <c r="P1215" s="670">
        <f>IFERROR(VLOOKUP(A1215,'Resumen de reversiones1_0'!$K$5:$K$1000,1,0),1)</f>
        <v>1</v>
      </c>
      <c r="Q1215" s="1404" t="str">
        <f>IFERROR(VLOOKUP(A1215,Factura2_0!$N$5:$N$1045,1,0),1)</f>
        <v>3186</v>
      </c>
      <c r="R1215" s="670" t="str">
        <f>IFERROR(VLOOKUP($A1215,Boleta2_0!$N$5:$N$1106,1,0),1)</f>
        <v>3186</v>
      </c>
      <c r="S1215" s="1404">
        <f>IFERROR(VLOOKUP($A1215,'Servicios Públicos2_0'!$N$5:$N$405,1,0),1)</f>
        <v>1</v>
      </c>
      <c r="T1215" s="670">
        <f>IFERROR(VLOOKUP($A1215,NotaCredito2_0!$N$5:$N$256,1,0),1)</f>
        <v>1</v>
      </c>
      <c r="U1215" s="670">
        <f>IFERROR(VLOOKUP($A1215,NotaDebito2_0!$N$5:$N$253,1,0),1)</f>
        <v>1</v>
      </c>
      <c r="V1215" s="670">
        <f>IFERROR(VLOOKUP($A1215,General!$C$5:$C$233,1,0),1)</f>
        <v>1</v>
      </c>
      <c r="W1215" s="670">
        <f>IFERROR(VLOOKUP($A1215,Firma!$H$5:$H$233,1,0),1)</f>
        <v>1</v>
      </c>
      <c r="X1215" s="1467" t="s">
        <v>5622</v>
      </c>
      <c r="Y1215" s="1477" t="str">
        <f t="shared" si="18"/>
        <v>3186</v>
      </c>
    </row>
    <row r="1216" spans="1:25" ht="24">
      <c r="A1216" s="1422" t="s">
        <v>5623</v>
      </c>
      <c r="B1216" s="1419" t="s">
        <v>5633</v>
      </c>
      <c r="C1216" s="1425"/>
      <c r="D1216" s="1425"/>
      <c r="E1216" s="579"/>
      <c r="F1216" s="670" t="str">
        <f>IFERROR(VLOOKUP(A1216,Factura1_0!$K$5:$K$234,1,0),"1")</f>
        <v>1</v>
      </c>
      <c r="G1216" s="670">
        <f>IFERROR(VLOOKUP(A1216,Boleta1_0!$K$5:$K$234,1,0),1)</f>
        <v>1</v>
      </c>
      <c r="H1216" s="670">
        <f>IFERROR(VLOOKUP(A1216,'Servicios Públicos1_0'!$K$5:$K$233,1,0),1)</f>
        <v>1</v>
      </c>
      <c r="I1216" s="670">
        <f>IFERROR(VLOOKUP(A1216,'Nota de Débito1_0'!$K$5:$K$234,1,0),1)</f>
        <v>1</v>
      </c>
      <c r="J1216" s="670">
        <f>IFERROR(VLOOKUP(A1216,'Nota de Crédito1_0'!$K$5:$K$234,1,0),1)</f>
        <v>1</v>
      </c>
      <c r="K1216" s="670">
        <f>IFERROR(VLOOKUP(A1216,Retenciones1_0!$K$5:$K$234,1,0),1)</f>
        <v>1</v>
      </c>
      <c r="L1216" s="670">
        <f>IFERROR(VLOOKUP(A1216,Percepciones1_0!$K$5:$K$234,1,0),1)</f>
        <v>1</v>
      </c>
      <c r="M1216" s="670">
        <f>IFERROR(VLOOKUP(A1216,Guía1_0!$K$5:$K$235,1,0),1)</f>
        <v>1</v>
      </c>
      <c r="N1216" s="670">
        <f>IFERROR(VLOOKUP(A1216,'Resumen Diario1_1'!$K$5:$K$233,1,0),1)</f>
        <v>1</v>
      </c>
      <c r="O1216" s="670">
        <f>IFERROR(VLOOKUP(A1216,'Comunicación de Baja1_0'!$K$5:$K$233,1,0),1)</f>
        <v>1</v>
      </c>
      <c r="P1216" s="670">
        <f>IFERROR(VLOOKUP(A1216,'Resumen de reversiones1_0'!$K$5:$K$1000,1,0),1)</f>
        <v>1</v>
      </c>
      <c r="Q1216" s="1404" t="str">
        <f>IFERROR(VLOOKUP(A1216,Factura2_0!$N$5:$N$1045,1,0),1)</f>
        <v>3187</v>
      </c>
      <c r="R1216" s="670" t="str">
        <f>IFERROR(VLOOKUP($A1216,Boleta2_0!$N$5:$N$1106,1,0),1)</f>
        <v>3187</v>
      </c>
      <c r="S1216" s="1404">
        <f>IFERROR(VLOOKUP($A1216,'Servicios Públicos2_0'!$N$5:$N$405,1,0),1)</f>
        <v>1</v>
      </c>
      <c r="T1216" s="670">
        <f>IFERROR(VLOOKUP($A1216,NotaCredito2_0!$N$5:$N$256,1,0),1)</f>
        <v>1</v>
      </c>
      <c r="U1216" s="670">
        <f>IFERROR(VLOOKUP($A1216,NotaDebito2_0!$N$5:$N$253,1,0),1)</f>
        <v>1</v>
      </c>
      <c r="V1216" s="670">
        <f>IFERROR(VLOOKUP($A1216,General!$C$5:$C$233,1,0),1)</f>
        <v>1</v>
      </c>
      <c r="W1216" s="670">
        <f>IFERROR(VLOOKUP($A1216,Firma!$H$5:$H$233,1,0),1)</f>
        <v>1</v>
      </c>
      <c r="X1216" s="1467" t="s">
        <v>5623</v>
      </c>
      <c r="Y1216" s="1477" t="str">
        <f t="shared" si="18"/>
        <v>3187</v>
      </c>
    </row>
    <row r="1217" spans="1:25" ht="24">
      <c r="A1217" s="1422" t="s">
        <v>5624</v>
      </c>
      <c r="B1217" s="1419" t="s">
        <v>5634</v>
      </c>
      <c r="C1217" s="1425"/>
      <c r="D1217" s="1425"/>
      <c r="E1217" s="579"/>
      <c r="F1217" s="670" t="str">
        <f>IFERROR(VLOOKUP(A1217,Factura1_0!$K$5:$K$234,1,0),"1")</f>
        <v>1</v>
      </c>
      <c r="G1217" s="670">
        <f>IFERROR(VLOOKUP(A1217,Boleta1_0!$K$5:$K$234,1,0),1)</f>
        <v>1</v>
      </c>
      <c r="H1217" s="670">
        <f>IFERROR(VLOOKUP(A1217,'Servicios Públicos1_0'!$K$5:$K$233,1,0),1)</f>
        <v>1</v>
      </c>
      <c r="I1217" s="670">
        <f>IFERROR(VLOOKUP(A1217,'Nota de Débito1_0'!$K$5:$K$234,1,0),1)</f>
        <v>1</v>
      </c>
      <c r="J1217" s="670">
        <f>IFERROR(VLOOKUP(A1217,'Nota de Crédito1_0'!$K$5:$K$234,1,0),1)</f>
        <v>1</v>
      </c>
      <c r="K1217" s="670">
        <f>IFERROR(VLOOKUP(A1217,Retenciones1_0!$K$5:$K$234,1,0),1)</f>
        <v>1</v>
      </c>
      <c r="L1217" s="670">
        <f>IFERROR(VLOOKUP(A1217,Percepciones1_0!$K$5:$K$234,1,0),1)</f>
        <v>1</v>
      </c>
      <c r="M1217" s="670">
        <f>IFERROR(VLOOKUP(A1217,Guía1_0!$K$5:$K$235,1,0),1)</f>
        <v>1</v>
      </c>
      <c r="N1217" s="670">
        <f>IFERROR(VLOOKUP(A1217,'Resumen Diario1_1'!$K$5:$K$233,1,0),1)</f>
        <v>1</v>
      </c>
      <c r="O1217" s="670">
        <f>IFERROR(VLOOKUP(A1217,'Comunicación de Baja1_0'!$K$5:$K$233,1,0),1)</f>
        <v>1</v>
      </c>
      <c r="P1217" s="670">
        <f>IFERROR(VLOOKUP(A1217,'Resumen de reversiones1_0'!$K$5:$K$1000,1,0),1)</f>
        <v>1</v>
      </c>
      <c r="Q1217" s="1404" t="str">
        <f>IFERROR(VLOOKUP(A1217,Factura2_0!$N$5:$N$1045,1,0),1)</f>
        <v>3188</v>
      </c>
      <c r="R1217" s="670" t="str">
        <f>IFERROR(VLOOKUP($A1217,Boleta2_0!$N$5:$N$1106,1,0),1)</f>
        <v>3188</v>
      </c>
      <c r="S1217" s="1404">
        <f>IFERROR(VLOOKUP($A1217,'Servicios Públicos2_0'!$N$5:$N$405,1,0),1)</f>
        <v>1</v>
      </c>
      <c r="T1217" s="670">
        <f>IFERROR(VLOOKUP($A1217,NotaCredito2_0!$N$5:$N$256,1,0),1)</f>
        <v>1</v>
      </c>
      <c r="U1217" s="670">
        <f>IFERROR(VLOOKUP($A1217,NotaDebito2_0!$N$5:$N$253,1,0),1)</f>
        <v>1</v>
      </c>
      <c r="V1217" s="670">
        <f>IFERROR(VLOOKUP($A1217,General!$C$5:$C$233,1,0),1)</f>
        <v>1</v>
      </c>
      <c r="W1217" s="670">
        <f>IFERROR(VLOOKUP($A1217,Firma!$H$5:$H$233,1,0),1)</f>
        <v>1</v>
      </c>
      <c r="X1217" s="1467" t="s">
        <v>5624</v>
      </c>
      <c r="Y1217" s="1477" t="str">
        <f t="shared" si="18"/>
        <v>3188</v>
      </c>
    </row>
    <row r="1218" spans="1:25" ht="24">
      <c r="A1218" s="1422" t="s">
        <v>5625</v>
      </c>
      <c r="B1218" s="1419" t="s">
        <v>5635</v>
      </c>
      <c r="C1218" s="1425"/>
      <c r="D1218" s="1425"/>
      <c r="E1218" s="579"/>
      <c r="F1218" s="670" t="str">
        <f>IFERROR(VLOOKUP(A1218,Factura1_0!$K$5:$K$234,1,0),"1")</f>
        <v>1</v>
      </c>
      <c r="G1218" s="670">
        <f>IFERROR(VLOOKUP(A1218,Boleta1_0!$K$5:$K$234,1,0),1)</f>
        <v>1</v>
      </c>
      <c r="H1218" s="670">
        <f>IFERROR(VLOOKUP(A1218,'Servicios Públicos1_0'!$K$5:$K$233,1,0),1)</f>
        <v>1</v>
      </c>
      <c r="I1218" s="670">
        <f>IFERROR(VLOOKUP(A1218,'Nota de Débito1_0'!$K$5:$K$234,1,0),1)</f>
        <v>1</v>
      </c>
      <c r="J1218" s="670">
        <f>IFERROR(VLOOKUP(A1218,'Nota de Crédito1_0'!$K$5:$K$234,1,0),1)</f>
        <v>1</v>
      </c>
      <c r="K1218" s="670">
        <f>IFERROR(VLOOKUP(A1218,Retenciones1_0!$K$5:$K$234,1,0),1)</f>
        <v>1</v>
      </c>
      <c r="L1218" s="670">
        <f>IFERROR(VLOOKUP(A1218,Percepciones1_0!$K$5:$K$234,1,0),1)</f>
        <v>1</v>
      </c>
      <c r="M1218" s="670">
        <f>IFERROR(VLOOKUP(A1218,Guía1_0!$K$5:$K$235,1,0),1)</f>
        <v>1</v>
      </c>
      <c r="N1218" s="670">
        <f>IFERROR(VLOOKUP(A1218,'Resumen Diario1_1'!$K$5:$K$233,1,0),1)</f>
        <v>1</v>
      </c>
      <c r="O1218" s="670">
        <f>IFERROR(VLOOKUP(A1218,'Comunicación de Baja1_0'!$K$5:$K$233,1,0),1)</f>
        <v>1</v>
      </c>
      <c r="P1218" s="670">
        <f>IFERROR(VLOOKUP(A1218,'Resumen de reversiones1_0'!$K$5:$K$1000,1,0),1)</f>
        <v>1</v>
      </c>
      <c r="Q1218" s="1404" t="str">
        <f>IFERROR(VLOOKUP(A1218,Factura2_0!$N$5:$N$1045,1,0),1)</f>
        <v>3189</v>
      </c>
      <c r="R1218" s="670" t="str">
        <f>IFERROR(VLOOKUP($A1218,Boleta2_0!$N$5:$N$1106,1,0),1)</f>
        <v>3189</v>
      </c>
      <c r="S1218" s="1404">
        <f>IFERROR(VLOOKUP($A1218,'Servicios Públicos2_0'!$N$5:$N$405,1,0),1)</f>
        <v>1</v>
      </c>
      <c r="T1218" s="670">
        <f>IFERROR(VLOOKUP($A1218,NotaCredito2_0!$N$5:$N$256,1,0),1)</f>
        <v>1</v>
      </c>
      <c r="U1218" s="670">
        <f>IFERROR(VLOOKUP($A1218,NotaDebito2_0!$N$5:$N$253,1,0),1)</f>
        <v>1</v>
      </c>
      <c r="V1218" s="670">
        <f>IFERROR(VLOOKUP($A1218,General!$C$5:$C$233,1,0),1)</f>
        <v>1</v>
      </c>
      <c r="W1218" s="670">
        <f>IFERROR(VLOOKUP($A1218,Firma!$H$5:$H$233,1,0),1)</f>
        <v>1</v>
      </c>
      <c r="X1218" s="1467" t="s">
        <v>5625</v>
      </c>
      <c r="Y1218" s="1477" t="str">
        <f t="shared" si="18"/>
        <v>3189</v>
      </c>
    </row>
    <row r="1219" spans="1:25" ht="24">
      <c r="A1219" s="1422" t="s">
        <v>5626</v>
      </c>
      <c r="B1219" s="1419" t="s">
        <v>5636</v>
      </c>
      <c r="C1219" s="1425"/>
      <c r="D1219" s="1425"/>
      <c r="E1219" s="579"/>
      <c r="F1219" s="670" t="str">
        <f>IFERROR(VLOOKUP(A1219,Factura1_0!$K$5:$K$234,1,0),"1")</f>
        <v>1</v>
      </c>
      <c r="G1219" s="670">
        <f>IFERROR(VLOOKUP(A1219,Boleta1_0!$K$5:$K$234,1,0),1)</f>
        <v>1</v>
      </c>
      <c r="H1219" s="670">
        <f>IFERROR(VLOOKUP(A1219,'Servicios Públicos1_0'!$K$5:$K$233,1,0),1)</f>
        <v>1</v>
      </c>
      <c r="I1219" s="670">
        <f>IFERROR(VLOOKUP(A1219,'Nota de Débito1_0'!$K$5:$K$234,1,0),1)</f>
        <v>1</v>
      </c>
      <c r="J1219" s="670">
        <f>IFERROR(VLOOKUP(A1219,'Nota de Crédito1_0'!$K$5:$K$234,1,0),1)</f>
        <v>1</v>
      </c>
      <c r="K1219" s="670">
        <f>IFERROR(VLOOKUP(A1219,Retenciones1_0!$K$5:$K$234,1,0),1)</f>
        <v>1</v>
      </c>
      <c r="L1219" s="670">
        <f>IFERROR(VLOOKUP(A1219,Percepciones1_0!$K$5:$K$234,1,0),1)</f>
        <v>1</v>
      </c>
      <c r="M1219" s="670">
        <f>IFERROR(VLOOKUP(A1219,Guía1_0!$K$5:$K$235,1,0),1)</f>
        <v>1</v>
      </c>
      <c r="N1219" s="670">
        <f>IFERROR(VLOOKUP(A1219,'Resumen Diario1_1'!$K$5:$K$233,1,0),1)</f>
        <v>1</v>
      </c>
      <c r="O1219" s="670">
        <f>IFERROR(VLOOKUP(A1219,'Comunicación de Baja1_0'!$K$5:$K$233,1,0),1)</f>
        <v>1</v>
      </c>
      <c r="P1219" s="670">
        <f>IFERROR(VLOOKUP(A1219,'Resumen de reversiones1_0'!$K$5:$K$1000,1,0),1)</f>
        <v>1</v>
      </c>
      <c r="Q1219" s="1404" t="str">
        <f>IFERROR(VLOOKUP(A1219,Factura2_0!$N$5:$N$1045,1,0),1)</f>
        <v>3190</v>
      </c>
      <c r="R1219" s="670" t="str">
        <f>IFERROR(VLOOKUP($A1219,Boleta2_0!$N$5:$N$1106,1,0),1)</f>
        <v>3190</v>
      </c>
      <c r="S1219" s="1404">
        <f>IFERROR(VLOOKUP($A1219,'Servicios Públicos2_0'!$N$5:$N$405,1,0),1)</f>
        <v>1</v>
      </c>
      <c r="T1219" s="670">
        <f>IFERROR(VLOOKUP($A1219,NotaCredito2_0!$N$5:$N$256,1,0),1)</f>
        <v>1</v>
      </c>
      <c r="U1219" s="670">
        <f>IFERROR(VLOOKUP($A1219,NotaDebito2_0!$N$5:$N$253,1,0),1)</f>
        <v>1</v>
      </c>
      <c r="V1219" s="670">
        <f>IFERROR(VLOOKUP($A1219,General!$C$5:$C$233,1,0),1)</f>
        <v>1</v>
      </c>
      <c r="W1219" s="670">
        <f>IFERROR(VLOOKUP($A1219,Firma!$H$5:$H$233,1,0),1)</f>
        <v>1</v>
      </c>
      <c r="X1219" s="1467" t="s">
        <v>5626</v>
      </c>
      <c r="Y1219" s="1477" t="str">
        <f t="shared" si="18"/>
        <v>3190</v>
      </c>
    </row>
    <row r="1220" spans="1:25" ht="24">
      <c r="A1220" s="1422" t="s">
        <v>5627</v>
      </c>
      <c r="B1220" s="1419" t="s">
        <v>5637</v>
      </c>
      <c r="C1220" s="1425"/>
      <c r="D1220" s="1425"/>
      <c r="E1220" s="579"/>
      <c r="F1220" s="670" t="str">
        <f>IFERROR(VLOOKUP(A1220,Factura1_0!$K$5:$K$234,1,0),"1")</f>
        <v>1</v>
      </c>
      <c r="G1220" s="670">
        <f>IFERROR(VLOOKUP(A1220,Boleta1_0!$K$5:$K$234,1,0),1)</f>
        <v>1</v>
      </c>
      <c r="H1220" s="670">
        <f>IFERROR(VLOOKUP(A1220,'Servicios Públicos1_0'!$K$5:$K$233,1,0),1)</f>
        <v>1</v>
      </c>
      <c r="I1220" s="670">
        <f>IFERROR(VLOOKUP(A1220,'Nota de Débito1_0'!$K$5:$K$234,1,0),1)</f>
        <v>1</v>
      </c>
      <c r="J1220" s="670">
        <f>IFERROR(VLOOKUP(A1220,'Nota de Crédito1_0'!$K$5:$K$234,1,0),1)</f>
        <v>1</v>
      </c>
      <c r="K1220" s="670">
        <f>IFERROR(VLOOKUP(A1220,Retenciones1_0!$K$5:$K$234,1,0),1)</f>
        <v>1</v>
      </c>
      <c r="L1220" s="670">
        <f>IFERROR(VLOOKUP(A1220,Percepciones1_0!$K$5:$K$234,1,0),1)</f>
        <v>1</v>
      </c>
      <c r="M1220" s="670">
        <f>IFERROR(VLOOKUP(A1220,Guía1_0!$K$5:$K$235,1,0),1)</f>
        <v>1</v>
      </c>
      <c r="N1220" s="670">
        <f>IFERROR(VLOOKUP(A1220,'Resumen Diario1_1'!$K$5:$K$233,1,0),1)</f>
        <v>1</v>
      </c>
      <c r="O1220" s="670">
        <f>IFERROR(VLOOKUP(A1220,'Comunicación de Baja1_0'!$K$5:$K$233,1,0),1)</f>
        <v>1</v>
      </c>
      <c r="P1220" s="670">
        <f>IFERROR(VLOOKUP(A1220,'Resumen de reversiones1_0'!$K$5:$K$1000,1,0),1)</f>
        <v>1</v>
      </c>
      <c r="Q1220" s="1404" t="str">
        <f>IFERROR(VLOOKUP(A1220,Factura2_0!$N$5:$N$1045,1,0),1)</f>
        <v>3191</v>
      </c>
      <c r="R1220" s="670" t="str">
        <f>IFERROR(VLOOKUP($A1220,Boleta2_0!$N$5:$N$1106,1,0),1)</f>
        <v>3191</v>
      </c>
      <c r="S1220" s="1404">
        <f>IFERROR(VLOOKUP($A1220,'Servicios Públicos2_0'!$N$5:$N$405,1,0),1)</f>
        <v>1</v>
      </c>
      <c r="T1220" s="670">
        <f>IFERROR(VLOOKUP($A1220,NotaCredito2_0!$N$5:$N$256,1,0),1)</f>
        <v>1</v>
      </c>
      <c r="U1220" s="670">
        <f>IFERROR(VLOOKUP($A1220,NotaDebito2_0!$N$5:$N$253,1,0),1)</f>
        <v>1</v>
      </c>
      <c r="V1220" s="670">
        <f>IFERROR(VLOOKUP($A1220,General!$C$5:$C$233,1,0),1)</f>
        <v>1</v>
      </c>
      <c r="W1220" s="670">
        <f>IFERROR(VLOOKUP($A1220,Firma!$H$5:$H$233,1,0),1)</f>
        <v>1</v>
      </c>
      <c r="X1220" s="1467" t="s">
        <v>5627</v>
      </c>
      <c r="Y1220" s="1477" t="str">
        <f t="shared" si="18"/>
        <v>3191</v>
      </c>
    </row>
    <row r="1221" spans="1:25" ht="24">
      <c r="A1221" s="1422" t="s">
        <v>5650</v>
      </c>
      <c r="B1221" s="1419" t="s">
        <v>5651</v>
      </c>
      <c r="C1221" s="1425"/>
      <c r="D1221" s="1425"/>
      <c r="E1221" s="579"/>
      <c r="F1221" s="670" t="str">
        <f>IFERROR(VLOOKUP(A1221,Factura1_0!$K$5:$K$234,1,0),"1")</f>
        <v>1</v>
      </c>
      <c r="G1221" s="670">
        <f>IFERROR(VLOOKUP(A1221,Boleta1_0!$K$5:$K$234,1,0),1)</f>
        <v>1</v>
      </c>
      <c r="H1221" s="670">
        <f>IFERROR(VLOOKUP(A1221,'Servicios Públicos1_0'!$K$5:$K$233,1,0),1)</f>
        <v>1</v>
      </c>
      <c r="I1221" s="670">
        <f>IFERROR(VLOOKUP(A1221,'Nota de Débito1_0'!$K$5:$K$234,1,0),1)</f>
        <v>1</v>
      </c>
      <c r="J1221" s="670">
        <f>IFERROR(VLOOKUP(A1221,'Nota de Crédito1_0'!$K$5:$K$234,1,0),1)</f>
        <v>1</v>
      </c>
      <c r="K1221" s="670">
        <f>IFERROR(VLOOKUP(A1221,Retenciones1_0!$K$5:$K$234,1,0),1)</f>
        <v>1</v>
      </c>
      <c r="L1221" s="670">
        <f>IFERROR(VLOOKUP(A1221,Percepciones1_0!$K$5:$K$234,1,0),1)</f>
        <v>1</v>
      </c>
      <c r="M1221" s="670">
        <f>IFERROR(VLOOKUP(A1221,Guía1_0!$K$5:$K$235,1,0),1)</f>
        <v>1</v>
      </c>
      <c r="N1221" s="670">
        <f>IFERROR(VLOOKUP(A1221,'Resumen Diario1_1'!$K$5:$K$233,1,0),1)</f>
        <v>1</v>
      </c>
      <c r="O1221" s="670">
        <f>IFERROR(VLOOKUP(A1221,'Comunicación de Baja1_0'!$K$5:$K$233,1,0),1)</f>
        <v>1</v>
      </c>
      <c r="P1221" s="670">
        <f>IFERROR(VLOOKUP(A1221,'Resumen de reversiones1_0'!$K$5:$K$1000,1,0),1)</f>
        <v>1</v>
      </c>
      <c r="Q1221" s="1404" t="str">
        <f>IFERROR(VLOOKUP(A1221,Factura2_0!$N$5:$N$1045,1,0),1)</f>
        <v>3192</v>
      </c>
      <c r="R1221" s="670" t="str">
        <f>IFERROR(VLOOKUP($A1221,Boleta2_0!$N$5:$N$1106,1,0),1)</f>
        <v>3192</v>
      </c>
      <c r="S1221" s="1404">
        <f>IFERROR(VLOOKUP($A1221,'Servicios Públicos2_0'!$N$5:$N$405,1,0),1)</f>
        <v>1</v>
      </c>
      <c r="T1221" s="670">
        <f>IFERROR(VLOOKUP($A1221,NotaCredito2_0!$N$5:$N$256,1,0),1)</f>
        <v>1</v>
      </c>
      <c r="U1221" s="670">
        <f>IFERROR(VLOOKUP($A1221,NotaDebito2_0!$N$5:$N$253,1,0),1)</f>
        <v>1</v>
      </c>
      <c r="V1221" s="670">
        <f>IFERROR(VLOOKUP($A1221,General!$C$5:$C$233,1,0),1)</f>
        <v>1</v>
      </c>
      <c r="W1221" s="670">
        <f>IFERROR(VLOOKUP($A1221,Firma!$H$5:$H$233,1,0),1)</f>
        <v>1</v>
      </c>
      <c r="X1221" s="1467" t="s">
        <v>5650</v>
      </c>
      <c r="Y1221" s="1477" t="str">
        <f t="shared" si="18"/>
        <v>3192</v>
      </c>
    </row>
    <row r="1222" spans="1:25" ht="24">
      <c r="A1222" s="1422" t="s">
        <v>5652</v>
      </c>
      <c r="B1222" s="1419" t="s">
        <v>5653</v>
      </c>
      <c r="C1222" s="1425"/>
      <c r="D1222" s="1425"/>
      <c r="E1222" s="579"/>
      <c r="F1222" s="670" t="str">
        <f>IFERROR(VLOOKUP(A1222,Factura1_0!$K$5:$K$234,1,0),"1")</f>
        <v>1</v>
      </c>
      <c r="G1222" s="670">
        <f>IFERROR(VLOOKUP(A1222,Boleta1_0!$K$5:$K$234,1,0),1)</f>
        <v>1</v>
      </c>
      <c r="H1222" s="670">
        <f>IFERROR(VLOOKUP(A1222,'Servicios Públicos1_0'!$K$5:$K$233,1,0),1)</f>
        <v>1</v>
      </c>
      <c r="I1222" s="670">
        <f>IFERROR(VLOOKUP(A1222,'Nota de Débito1_0'!$K$5:$K$234,1,0),1)</f>
        <v>1</v>
      </c>
      <c r="J1222" s="670">
        <f>IFERROR(VLOOKUP(A1222,'Nota de Crédito1_0'!$K$5:$K$234,1,0),1)</f>
        <v>1</v>
      </c>
      <c r="K1222" s="670">
        <f>IFERROR(VLOOKUP(A1222,Retenciones1_0!$K$5:$K$234,1,0),1)</f>
        <v>1</v>
      </c>
      <c r="L1222" s="670">
        <f>IFERROR(VLOOKUP(A1222,Percepciones1_0!$K$5:$K$234,1,0),1)</f>
        <v>1</v>
      </c>
      <c r="M1222" s="670">
        <f>IFERROR(VLOOKUP(A1222,Guía1_0!$K$5:$K$235,1,0),1)</f>
        <v>1</v>
      </c>
      <c r="N1222" s="670">
        <f>IFERROR(VLOOKUP(A1222,'Resumen Diario1_1'!$K$5:$K$233,1,0),1)</f>
        <v>1</v>
      </c>
      <c r="O1222" s="670">
        <f>IFERROR(VLOOKUP(A1222,'Comunicación de Baja1_0'!$K$5:$K$233,1,0),1)</f>
        <v>1</v>
      </c>
      <c r="P1222" s="670">
        <f>IFERROR(VLOOKUP(A1222,'Resumen de reversiones1_0'!$K$5:$K$1000,1,0),1)</f>
        <v>1</v>
      </c>
      <c r="Q1222" s="1404" t="str">
        <f>IFERROR(VLOOKUP(A1222,Factura2_0!$N$5:$N$1045,1,0),1)</f>
        <v>3193</v>
      </c>
      <c r="R1222" s="670" t="str">
        <f>IFERROR(VLOOKUP($A1222,Boleta2_0!$N$5:$N$1106,1,0),1)</f>
        <v>3193</v>
      </c>
      <c r="S1222" s="1404">
        <f>IFERROR(VLOOKUP($A1222,'Servicios Públicos2_0'!$N$5:$N$405,1,0),1)</f>
        <v>1</v>
      </c>
      <c r="T1222" s="670">
        <f>IFERROR(VLOOKUP($A1222,NotaCredito2_0!$N$5:$N$256,1,0),1)</f>
        <v>1</v>
      </c>
      <c r="U1222" s="670">
        <f>IFERROR(VLOOKUP($A1222,NotaDebito2_0!$N$5:$N$253,1,0),1)</f>
        <v>1</v>
      </c>
      <c r="V1222" s="670">
        <f>IFERROR(VLOOKUP($A1222,General!$C$5:$C$233,1,0),1)</f>
        <v>1</v>
      </c>
      <c r="W1222" s="670">
        <f>IFERROR(VLOOKUP($A1222,Firma!$H$5:$H$233,1,0),1)</f>
        <v>1</v>
      </c>
      <c r="X1222" s="1467" t="s">
        <v>5652</v>
      </c>
      <c r="Y1222" s="1477" t="str">
        <f t="shared" ref="Y1222:Y1303" si="19">IF(SUM(F1222:W1222)=17,"",X1222)</f>
        <v>3193</v>
      </c>
    </row>
    <row r="1223" spans="1:25" ht="24">
      <c r="A1223" s="1420" t="s">
        <v>5655</v>
      </c>
      <c r="B1223" s="1419" t="s">
        <v>5837</v>
      </c>
      <c r="C1223" s="1425"/>
      <c r="D1223" s="1425"/>
      <c r="E1223" s="579"/>
      <c r="F1223" s="670" t="str">
        <f>IFERROR(VLOOKUP(A1223,Factura1_0!$K$5:$K$234,1,0),"1")</f>
        <v>1</v>
      </c>
      <c r="G1223" s="670">
        <f>IFERROR(VLOOKUP(A1223,Boleta1_0!$K$5:$K$234,1,0),1)</f>
        <v>1</v>
      </c>
      <c r="H1223" s="670">
        <f>IFERROR(VLOOKUP(A1223,'Servicios Públicos1_0'!$K$5:$K$233,1,0),1)</f>
        <v>1</v>
      </c>
      <c r="I1223" s="670">
        <f>IFERROR(VLOOKUP(A1223,'Nota de Débito1_0'!$K$5:$K$234,1,0),1)</f>
        <v>1</v>
      </c>
      <c r="J1223" s="670">
        <f>IFERROR(VLOOKUP(A1223,'Nota de Crédito1_0'!$K$5:$K$234,1,0),1)</f>
        <v>1</v>
      </c>
      <c r="K1223" s="670">
        <f>IFERROR(VLOOKUP(A1223,Retenciones1_0!$K$5:$K$234,1,0),1)</f>
        <v>1</v>
      </c>
      <c r="L1223" s="670">
        <f>IFERROR(VLOOKUP(A1223,Percepciones1_0!$K$5:$K$234,1,0),1)</f>
        <v>1</v>
      </c>
      <c r="M1223" s="670">
        <f>IFERROR(VLOOKUP(A1223,Guía1_0!$K$5:$K$235,1,0),1)</f>
        <v>1</v>
      </c>
      <c r="N1223" s="670">
        <f>IFERROR(VLOOKUP(A1223,'Resumen Diario1_1'!$K$5:$K$233,1,0),1)</f>
        <v>1</v>
      </c>
      <c r="O1223" s="670">
        <f>IFERROR(VLOOKUP(A1223,'Comunicación de Baja1_0'!$K$5:$K$233,1,0),1)</f>
        <v>1</v>
      </c>
      <c r="P1223" s="670">
        <f>IFERROR(VLOOKUP(A1223,'Resumen de reversiones1_0'!$K$5:$K$1000,1,0),1)</f>
        <v>1</v>
      </c>
      <c r="Q1223" s="1404">
        <f>IFERROR(VLOOKUP(A1223,Factura2_0!$N$5:$N$1045,1,0),1)</f>
        <v>1</v>
      </c>
      <c r="R1223" s="670">
        <f>IFERROR(VLOOKUP($A1223,Boleta2_0!$N$5:$N$1106,1,0),1)</f>
        <v>1</v>
      </c>
      <c r="S1223" s="1404">
        <f>IFERROR(VLOOKUP($A1223,'Servicios Públicos2_0'!$N$5:$N$405,1,0),1)</f>
        <v>1</v>
      </c>
      <c r="T1223" s="670" t="str">
        <f>IFERROR(VLOOKUP($A1223,NotaCredito2_0!$N$5:$N$256,1,0),1)</f>
        <v>3194</v>
      </c>
      <c r="U1223" s="670" t="str">
        <f>IFERROR(VLOOKUP($A1223,NotaDebito2_0!$N$5:$N$253,1,0),1)</f>
        <v>3194</v>
      </c>
      <c r="V1223" s="670">
        <f>IFERROR(VLOOKUP($A1223,General!$C$5:$C$233,1,0),1)</f>
        <v>1</v>
      </c>
      <c r="W1223" s="670">
        <f>IFERROR(VLOOKUP($A1223,Firma!$H$5:$H$233,1,0),1)</f>
        <v>1</v>
      </c>
      <c r="X1223" s="1468" t="s">
        <v>5655</v>
      </c>
      <c r="Y1223" s="1477" t="str">
        <f t="shared" si="19"/>
        <v>3194</v>
      </c>
    </row>
    <row r="1224" spans="1:25" s="545" customFormat="1" ht="24">
      <c r="A1224" s="1420" t="s">
        <v>5663</v>
      </c>
      <c r="B1224" s="1398" t="s">
        <v>5838</v>
      </c>
      <c r="C1224" s="1425"/>
      <c r="D1224" s="1425"/>
      <c r="E1224" s="579"/>
      <c r="F1224" s="670" t="str">
        <f>IFERROR(VLOOKUP(A1224,Factura1_0!$K$5:$K$234,1,0),"1")</f>
        <v>1</v>
      </c>
      <c r="G1224" s="670">
        <f>IFERROR(VLOOKUP(A1224,Boleta1_0!$K$5:$K$234,1,0),1)</f>
        <v>1</v>
      </c>
      <c r="H1224" s="670">
        <f>IFERROR(VLOOKUP(A1224,'Servicios Públicos1_0'!$K$5:$K$233,1,0),1)</f>
        <v>1</v>
      </c>
      <c r="I1224" s="670">
        <f>IFERROR(VLOOKUP(A1224,'Nota de Débito1_0'!$K$5:$K$234,1,0),1)</f>
        <v>1</v>
      </c>
      <c r="J1224" s="670">
        <f>IFERROR(VLOOKUP(A1224,'Nota de Crédito1_0'!$K$5:$K$234,1,0),1)</f>
        <v>1</v>
      </c>
      <c r="K1224" s="670">
        <f>IFERROR(VLOOKUP(A1224,Retenciones1_0!$K$5:$K$234,1,0),1)</f>
        <v>1</v>
      </c>
      <c r="L1224" s="670">
        <f>IFERROR(VLOOKUP(A1224,Percepciones1_0!$K$5:$K$234,1,0),1)</f>
        <v>1</v>
      </c>
      <c r="M1224" s="670">
        <f>IFERROR(VLOOKUP(A1224,Guía1_0!$K$5:$K$235,1,0),1)</f>
        <v>1</v>
      </c>
      <c r="N1224" s="670">
        <f>IFERROR(VLOOKUP(A1224,'Resumen Diario1_1'!$K$5:$K$233,1,0),1)</f>
        <v>1</v>
      </c>
      <c r="O1224" s="670">
        <f>IFERROR(VLOOKUP(A1224,'Comunicación de Baja1_0'!$K$5:$K$233,1,0),1)</f>
        <v>1</v>
      </c>
      <c r="P1224" s="670">
        <f>IFERROR(VLOOKUP(A1224,'Resumen de reversiones1_0'!$K$5:$K$1000,1,0),1)</f>
        <v>1</v>
      </c>
      <c r="Q1224" s="1404" t="str">
        <f>IFERROR(VLOOKUP(A1224,Factura2_0!$N$5:$N$1045,1,0),1)</f>
        <v>3195</v>
      </c>
      <c r="R1224" s="670" t="str">
        <f>IFERROR(VLOOKUP($A1224,Boleta2_0!$N$5:$N$1106,1,0),1)</f>
        <v>3195</v>
      </c>
      <c r="S1224" s="1404" t="str">
        <f>IFERROR(VLOOKUP($A1224,'Servicios Públicos2_0'!$N$5:$N$405,1,0),1)</f>
        <v>3195</v>
      </c>
      <c r="T1224" s="670" t="str">
        <f>IFERROR(VLOOKUP($A1224,NotaCredito2_0!$N$5:$N$256,1,0),1)</f>
        <v>3195</v>
      </c>
      <c r="U1224" s="670" t="str">
        <f>IFERROR(VLOOKUP($A1224,NotaDebito2_0!$N$5:$N$253,1,0),1)</f>
        <v>3195</v>
      </c>
      <c r="V1224" s="670">
        <f>IFERROR(VLOOKUP($A1224,General!$C$5:$C$233,1,0),1)</f>
        <v>1</v>
      </c>
      <c r="W1224" s="670">
        <f>IFERROR(VLOOKUP($A1224,Firma!$H$5:$H$233,1,0),1)</f>
        <v>1</v>
      </c>
      <c r="X1224" s="1468" t="s">
        <v>5663</v>
      </c>
      <c r="Y1224" s="1477" t="str">
        <f t="shared" si="19"/>
        <v>3195</v>
      </c>
    </row>
    <row r="1225" spans="1:25" s="545" customFormat="1" ht="24">
      <c r="A1225" s="1420" t="s">
        <v>5763</v>
      </c>
      <c r="B1225" s="1398" t="s">
        <v>5873</v>
      </c>
      <c r="C1225" s="1425"/>
      <c r="D1225" s="1425"/>
      <c r="E1225" s="579"/>
      <c r="F1225" s="670" t="str">
        <f>IFERROR(VLOOKUP(A1225,Factura1_0!$K$5:$K$234,1,0),"1")</f>
        <v>1</v>
      </c>
      <c r="G1225" s="670">
        <f>IFERROR(VLOOKUP(A1225,Boleta1_0!$K$5:$K$234,1,0),1)</f>
        <v>1</v>
      </c>
      <c r="H1225" s="670">
        <f>IFERROR(VLOOKUP(A1225,'Servicios Públicos1_0'!$K$5:$K$233,1,0),1)</f>
        <v>1</v>
      </c>
      <c r="I1225" s="670">
        <f>IFERROR(VLOOKUP(A1225,'Nota de Débito1_0'!$K$5:$K$234,1,0),1)</f>
        <v>1</v>
      </c>
      <c r="J1225" s="670">
        <f>IFERROR(VLOOKUP(A1225,'Nota de Crédito1_0'!$K$5:$K$234,1,0),1)</f>
        <v>1</v>
      </c>
      <c r="K1225" s="670">
        <f>IFERROR(VLOOKUP(A1225,Retenciones1_0!$K$5:$K$234,1,0),1)</f>
        <v>1</v>
      </c>
      <c r="L1225" s="670">
        <f>IFERROR(VLOOKUP(A1225,Percepciones1_0!$K$5:$K$234,1,0),1)</f>
        <v>1</v>
      </c>
      <c r="M1225" s="670">
        <f>IFERROR(VLOOKUP(A1225,Guía1_0!$K$5:$K$235,1,0),1)</f>
        <v>1</v>
      </c>
      <c r="N1225" s="670">
        <f>IFERROR(VLOOKUP(A1225,'Resumen Diario1_1'!$K$5:$K$233,1,0),1)</f>
        <v>1</v>
      </c>
      <c r="O1225" s="670">
        <f>IFERROR(VLOOKUP(A1225,'Comunicación de Baja1_0'!$K$5:$K$233,1,0),1)</f>
        <v>1</v>
      </c>
      <c r="P1225" s="670">
        <f>IFERROR(VLOOKUP(A1225,'Resumen de reversiones1_0'!$K$5:$K$1000,1,0),1)</f>
        <v>1</v>
      </c>
      <c r="Q1225" s="1404">
        <f>IFERROR(VLOOKUP(A1225,Factura2_0!$N$5:$N$1045,1,0),1)</f>
        <v>1</v>
      </c>
      <c r="R1225" s="670">
        <f>IFERROR(VLOOKUP($A1225,Boleta2_0!$N$5:$N$1106,1,0),1)</f>
        <v>1</v>
      </c>
      <c r="S1225" s="1404" t="str">
        <f>IFERROR(VLOOKUP($A1225,'Servicios Públicos2_0'!$N$5:$N$405,1,0),1)</f>
        <v>3196</v>
      </c>
      <c r="T1225" s="670" t="str">
        <f>IFERROR(VLOOKUP($A1225,NotaCredito2_0!$N$5:$N$256,1,0),1)</f>
        <v>3196</v>
      </c>
      <c r="U1225" s="670" t="str">
        <f>IFERROR(VLOOKUP($A1225,NotaDebito2_0!$N$5:$N$253,1,0),1)</f>
        <v>3196</v>
      </c>
      <c r="V1225" s="670">
        <f>IFERROR(VLOOKUP($A1225,General!$C$5:$C$233,1,0),1)</f>
        <v>1</v>
      </c>
      <c r="W1225" s="670">
        <f>IFERROR(VLOOKUP($A1225,Firma!$H$5:$H$233,1,0),1)</f>
        <v>1</v>
      </c>
      <c r="X1225" s="1468" t="s">
        <v>5763</v>
      </c>
      <c r="Y1225" s="1477" t="str">
        <f t="shared" si="19"/>
        <v>3196</v>
      </c>
    </row>
    <row r="1226" spans="1:25" s="545" customFormat="1" ht="24">
      <c r="A1226" s="1420" t="s">
        <v>5765</v>
      </c>
      <c r="B1226" s="1398" t="s">
        <v>5839</v>
      </c>
      <c r="C1226" s="1425"/>
      <c r="D1226" s="1425"/>
      <c r="E1226" s="579"/>
      <c r="F1226" s="670" t="str">
        <f>IFERROR(VLOOKUP(A1226,Factura1_0!$K$5:$K$234,1,0),"1")</f>
        <v>1</v>
      </c>
      <c r="G1226" s="670">
        <f>IFERROR(VLOOKUP(A1226,Boleta1_0!$K$5:$K$234,1,0),1)</f>
        <v>1</v>
      </c>
      <c r="H1226" s="670">
        <f>IFERROR(VLOOKUP(A1226,'Servicios Públicos1_0'!$K$5:$K$233,1,0),1)</f>
        <v>1</v>
      </c>
      <c r="I1226" s="670">
        <f>IFERROR(VLOOKUP(A1226,'Nota de Débito1_0'!$K$5:$K$234,1,0),1)</f>
        <v>1</v>
      </c>
      <c r="J1226" s="670">
        <f>IFERROR(VLOOKUP(A1226,'Nota de Crédito1_0'!$K$5:$K$234,1,0),1)</f>
        <v>1</v>
      </c>
      <c r="K1226" s="670">
        <f>IFERROR(VLOOKUP(A1226,Retenciones1_0!$K$5:$K$234,1,0),1)</f>
        <v>1</v>
      </c>
      <c r="L1226" s="670">
        <f>IFERROR(VLOOKUP(A1226,Percepciones1_0!$K$5:$K$234,1,0),1)</f>
        <v>1</v>
      </c>
      <c r="M1226" s="670">
        <f>IFERROR(VLOOKUP(A1226,Guía1_0!$K$5:$K$235,1,0),1)</f>
        <v>1</v>
      </c>
      <c r="N1226" s="670">
        <f>IFERROR(VLOOKUP(A1226,'Resumen Diario1_1'!$K$5:$K$233,1,0),1)</f>
        <v>1</v>
      </c>
      <c r="O1226" s="670">
        <f>IFERROR(VLOOKUP(A1226,'Comunicación de Baja1_0'!$K$5:$K$233,1,0),1)</f>
        <v>1</v>
      </c>
      <c r="P1226" s="670">
        <f>IFERROR(VLOOKUP(A1226,'Resumen de reversiones1_0'!$K$5:$K$1000,1,0),1)</f>
        <v>1</v>
      </c>
      <c r="Q1226" s="1404" t="str">
        <f>IFERROR(VLOOKUP(A1226,Factura2_0!$N$5:$N$1045,1,0),1)</f>
        <v>3197</v>
      </c>
      <c r="R1226" s="670" t="str">
        <f>IFERROR(VLOOKUP($A1226,Boleta2_0!$N$5:$N$1106,1,0),1)</f>
        <v>3197</v>
      </c>
      <c r="S1226" s="1404">
        <f>IFERROR(VLOOKUP($A1226,'Servicios Públicos2_0'!$N$5:$N$405,1,0),1)</f>
        <v>1</v>
      </c>
      <c r="T1226" s="670">
        <f>IFERROR(VLOOKUP($A1226,NotaCredito2_0!$N$5:$N$256,1,0),1)</f>
        <v>1</v>
      </c>
      <c r="U1226" s="670">
        <f>IFERROR(VLOOKUP($A1226,NotaDebito2_0!$N$5:$N$253,1,0),1)</f>
        <v>1</v>
      </c>
      <c r="V1226" s="670">
        <f>IFERROR(VLOOKUP($A1226,General!$C$5:$C$233,1,0),1)</f>
        <v>1</v>
      </c>
      <c r="W1226" s="670">
        <f>IFERROR(VLOOKUP($A1226,Firma!$H$5:$H$233,1,0),1)</f>
        <v>1</v>
      </c>
      <c r="X1226" s="1468" t="s">
        <v>5765</v>
      </c>
      <c r="Y1226" s="1477" t="str">
        <f t="shared" si="19"/>
        <v>3197</v>
      </c>
    </row>
    <row r="1227" spans="1:25" s="545" customFormat="1" ht="24">
      <c r="A1227" s="1420" t="s">
        <v>5766</v>
      </c>
      <c r="B1227" s="1398" t="s">
        <v>5664</v>
      </c>
      <c r="C1227" s="1425"/>
      <c r="D1227" s="1425"/>
      <c r="E1227" s="579"/>
      <c r="F1227" s="670" t="str">
        <f>IFERROR(VLOOKUP(A1227,Factura1_0!$K$5:$K$234,1,0),"1")</f>
        <v>1</v>
      </c>
      <c r="G1227" s="670">
        <f>IFERROR(VLOOKUP(A1227,Boleta1_0!$K$5:$K$234,1,0),1)</f>
        <v>1</v>
      </c>
      <c r="H1227" s="670">
        <f>IFERROR(VLOOKUP(A1227,'Servicios Públicos1_0'!$K$5:$K$233,1,0),1)</f>
        <v>1</v>
      </c>
      <c r="I1227" s="670">
        <f>IFERROR(VLOOKUP(A1227,'Nota de Débito1_0'!$K$5:$K$234,1,0),1)</f>
        <v>1</v>
      </c>
      <c r="J1227" s="670">
        <f>IFERROR(VLOOKUP(A1227,'Nota de Crédito1_0'!$K$5:$K$234,1,0),1)</f>
        <v>1</v>
      </c>
      <c r="K1227" s="670">
        <f>IFERROR(VLOOKUP(A1227,Retenciones1_0!$K$5:$K$234,1,0),1)</f>
        <v>1</v>
      </c>
      <c r="L1227" s="670">
        <f>IFERROR(VLOOKUP(A1227,Percepciones1_0!$K$5:$K$234,1,0),1)</f>
        <v>1</v>
      </c>
      <c r="M1227" s="670">
        <f>IFERROR(VLOOKUP(A1227,Guía1_0!$K$5:$K$235,1,0),1)</f>
        <v>1</v>
      </c>
      <c r="N1227" s="670">
        <f>IFERROR(VLOOKUP(A1227,'Resumen Diario1_1'!$K$5:$K$233,1,0),1)</f>
        <v>1</v>
      </c>
      <c r="O1227" s="670">
        <f>IFERROR(VLOOKUP(A1227,'Comunicación de Baja1_0'!$K$5:$K$233,1,0),1)</f>
        <v>1</v>
      </c>
      <c r="P1227" s="670">
        <f>IFERROR(VLOOKUP(A1227,'Resumen de reversiones1_0'!$K$5:$K$1000,1,0),1)</f>
        <v>1</v>
      </c>
      <c r="Q1227" s="1404">
        <f>IFERROR(VLOOKUP(A1227,Factura2_0!$N$5:$N$1045,1,0),1)</f>
        <v>1</v>
      </c>
      <c r="R1227" s="670">
        <f>IFERROR(VLOOKUP($A1227,Boleta2_0!$N$5:$N$1106,1,0),1)</f>
        <v>1</v>
      </c>
      <c r="S1227" s="1404" t="str">
        <f>IFERROR(VLOOKUP($A1227,'Servicios Públicos2_0'!$N$5:$N$405,1,0),1)</f>
        <v>3198</v>
      </c>
      <c r="T1227" s="670">
        <f>IFERROR(VLOOKUP($A1227,NotaCredito2_0!$N$5:$N$256,1,0),1)</f>
        <v>1</v>
      </c>
      <c r="U1227" s="670">
        <f>IFERROR(VLOOKUP($A1227,NotaDebito2_0!$N$5:$N$253,1,0),1)</f>
        <v>1</v>
      </c>
      <c r="V1227" s="670">
        <f>IFERROR(VLOOKUP($A1227,General!$C$5:$C$233,1,0),1)</f>
        <v>1</v>
      </c>
      <c r="W1227" s="670">
        <f>IFERROR(VLOOKUP($A1227,Firma!$H$5:$H$233,1,0),1)</f>
        <v>1</v>
      </c>
      <c r="X1227" s="1468" t="s">
        <v>5766</v>
      </c>
      <c r="Y1227" s="1477" t="str">
        <f t="shared" si="19"/>
        <v>3198</v>
      </c>
    </row>
    <row r="1228" spans="1:25" s="545" customFormat="1" ht="24">
      <c r="A1228" s="1420" t="s">
        <v>5767</v>
      </c>
      <c r="B1228" s="1398" t="s">
        <v>5846</v>
      </c>
      <c r="C1228" s="1425"/>
      <c r="D1228" s="1425"/>
      <c r="E1228" s="579"/>
      <c r="F1228" s="670" t="str">
        <f>IFERROR(VLOOKUP(A1228,Factura1_0!$K$5:$K$234,1,0),"1")</f>
        <v>1</v>
      </c>
      <c r="G1228" s="670">
        <f>IFERROR(VLOOKUP(A1228,Boleta1_0!$K$5:$K$234,1,0),1)</f>
        <v>1</v>
      </c>
      <c r="H1228" s="670">
        <f>IFERROR(VLOOKUP(A1228,'Servicios Públicos1_0'!$K$5:$K$233,1,0),1)</f>
        <v>1</v>
      </c>
      <c r="I1228" s="670">
        <f>IFERROR(VLOOKUP(A1228,'Nota de Débito1_0'!$K$5:$K$234,1,0),1)</f>
        <v>1</v>
      </c>
      <c r="J1228" s="670">
        <f>IFERROR(VLOOKUP(A1228,'Nota de Crédito1_0'!$K$5:$K$234,1,0),1)</f>
        <v>1</v>
      </c>
      <c r="K1228" s="670">
        <f>IFERROR(VLOOKUP(A1228,Retenciones1_0!$K$5:$K$234,1,0),1)</f>
        <v>1</v>
      </c>
      <c r="L1228" s="670">
        <f>IFERROR(VLOOKUP(A1228,Percepciones1_0!$K$5:$K$234,1,0),1)</f>
        <v>1</v>
      </c>
      <c r="M1228" s="670">
        <f>IFERROR(VLOOKUP(A1228,Guía1_0!$K$5:$K$235,1,0),1)</f>
        <v>1</v>
      </c>
      <c r="N1228" s="670">
        <f>IFERROR(VLOOKUP(A1228,'Resumen Diario1_1'!$K$5:$K$233,1,0),1)</f>
        <v>1</v>
      </c>
      <c r="O1228" s="670">
        <f>IFERROR(VLOOKUP(A1228,'Comunicación de Baja1_0'!$K$5:$K$233,1,0),1)</f>
        <v>1</v>
      </c>
      <c r="P1228" s="670">
        <f>IFERROR(VLOOKUP(A1228,'Resumen de reversiones1_0'!$K$5:$K$1000,1,0),1)</f>
        <v>1</v>
      </c>
      <c r="Q1228" s="1404" t="str">
        <f>IFERROR(VLOOKUP(A1228,Factura2_0!$N$5:$N$1045,1,0),1)</f>
        <v>3199</v>
      </c>
      <c r="R1228" s="670" t="str">
        <f>IFERROR(VLOOKUP($A1228,Boleta2_0!$N$5:$N$1106,1,0),1)</f>
        <v>3199</v>
      </c>
      <c r="S1228" s="1404">
        <f>IFERROR(VLOOKUP($A1228,'Servicios Públicos2_0'!$N$5:$N$405,1,0),1)</f>
        <v>1</v>
      </c>
      <c r="T1228" s="670" t="str">
        <f>IFERROR(VLOOKUP($A1228,NotaCredito2_0!$N$5:$N$256,1,0),1)</f>
        <v>3199</v>
      </c>
      <c r="U1228" s="670" t="str">
        <f>IFERROR(VLOOKUP($A1228,NotaDebito2_0!$N$5:$N$253,1,0),1)</f>
        <v>3199</v>
      </c>
      <c r="V1228" s="670">
        <f>IFERROR(VLOOKUP($A1228,General!$C$5:$C$233,1,0),1)</f>
        <v>1</v>
      </c>
      <c r="W1228" s="670">
        <f>IFERROR(VLOOKUP($A1228,Firma!$H$5:$H$233,1,0),1)</f>
        <v>1</v>
      </c>
      <c r="X1228" s="1468" t="s">
        <v>5767</v>
      </c>
      <c r="Y1228" s="1477" t="str">
        <f t="shared" si="19"/>
        <v>3199</v>
      </c>
    </row>
    <row r="1229" spans="1:25" s="551" customFormat="1" ht="24">
      <c r="A1229" s="1420" t="s">
        <v>5770</v>
      </c>
      <c r="B1229" s="1398" t="s">
        <v>5847</v>
      </c>
      <c r="C1229" s="1425"/>
      <c r="D1229" s="1425"/>
      <c r="E1229" s="579"/>
      <c r="F1229" s="670" t="str">
        <f>IFERROR(VLOOKUP(A1229,Factura1_0!$K$5:$K$234,1,0),"1")</f>
        <v>1</v>
      </c>
      <c r="G1229" s="670">
        <f>IFERROR(VLOOKUP(A1229,Boleta1_0!$K$5:$K$234,1,0),1)</f>
        <v>1</v>
      </c>
      <c r="H1229" s="670">
        <f>IFERROR(VLOOKUP(A1229,'Servicios Públicos1_0'!$K$5:$K$233,1,0),1)</f>
        <v>1</v>
      </c>
      <c r="I1229" s="670">
        <f>IFERROR(VLOOKUP(A1229,'Nota de Débito1_0'!$K$5:$K$234,1,0),1)</f>
        <v>1</v>
      </c>
      <c r="J1229" s="670">
        <f>IFERROR(VLOOKUP(A1229,'Nota de Crédito1_0'!$K$5:$K$234,1,0),1)</f>
        <v>1</v>
      </c>
      <c r="K1229" s="670">
        <f>IFERROR(VLOOKUP(A1229,Retenciones1_0!$K$5:$K$234,1,0),1)</f>
        <v>1</v>
      </c>
      <c r="L1229" s="670">
        <f>IFERROR(VLOOKUP(A1229,Percepciones1_0!$K$5:$K$234,1,0),1)</f>
        <v>1</v>
      </c>
      <c r="M1229" s="670">
        <f>IFERROR(VLOOKUP(A1229,Guía1_0!$K$5:$K$235,1,0),1)</f>
        <v>1</v>
      </c>
      <c r="N1229" s="670">
        <f>IFERROR(VLOOKUP(A1229,'Resumen Diario1_1'!$K$5:$K$233,1,0),1)</f>
        <v>1</v>
      </c>
      <c r="O1229" s="670">
        <f>IFERROR(VLOOKUP(A1229,'Comunicación de Baja1_0'!$K$5:$K$233,1,0),1)</f>
        <v>1</v>
      </c>
      <c r="P1229" s="670">
        <f>IFERROR(VLOOKUP(A1229,'Resumen de reversiones1_0'!$K$5:$K$1000,1,0),1)</f>
        <v>1</v>
      </c>
      <c r="Q1229" s="1404" t="str">
        <f>IFERROR(VLOOKUP(A1229,Factura2_0!$N$5:$N$1045,1,0),1)</f>
        <v>3200</v>
      </c>
      <c r="R1229" s="670" t="str">
        <f>IFERROR(VLOOKUP($A1229,Boleta2_0!$N$5:$N$1106,1,0),1)</f>
        <v>3200</v>
      </c>
      <c r="S1229" s="1404">
        <f>IFERROR(VLOOKUP($A1229,'Servicios Públicos2_0'!$N$5:$N$405,1,0),1)</f>
        <v>1</v>
      </c>
      <c r="T1229" s="670" t="str">
        <f>IFERROR(VLOOKUP($A1229,NotaCredito2_0!$N$5:$N$256,1,0),1)</f>
        <v>3200</v>
      </c>
      <c r="U1229" s="670" t="str">
        <f>IFERROR(VLOOKUP($A1229,NotaDebito2_0!$N$5:$N$253,1,0),1)</f>
        <v>3200</v>
      </c>
      <c r="V1229" s="670">
        <f>IFERROR(VLOOKUP($A1229,General!$C$5:$C$233,1,0),1)</f>
        <v>1</v>
      </c>
      <c r="W1229" s="670">
        <f>IFERROR(VLOOKUP($A1229,Firma!$H$5:$H$233,1,0),1)</f>
        <v>1</v>
      </c>
      <c r="X1229" s="1468" t="s">
        <v>5770</v>
      </c>
      <c r="Y1229" s="1477" t="str">
        <f t="shared" si="19"/>
        <v>3200</v>
      </c>
    </row>
    <row r="1230" spans="1:25" s="551" customFormat="1" ht="24">
      <c r="A1230" s="1420" t="s">
        <v>5843</v>
      </c>
      <c r="B1230" s="1398" t="s">
        <v>5764</v>
      </c>
      <c r="C1230" s="1425"/>
      <c r="D1230" s="1425"/>
      <c r="E1230" s="579"/>
      <c r="F1230" s="670" t="str">
        <f>IFERROR(VLOOKUP(A1230,Factura1_0!$K$5:$K$234,1,0),"1")</f>
        <v>1</v>
      </c>
      <c r="G1230" s="670">
        <f>IFERROR(VLOOKUP(A1230,Boleta1_0!$K$5:$K$234,1,0),1)</f>
        <v>1</v>
      </c>
      <c r="H1230" s="670">
        <f>IFERROR(VLOOKUP(A1230,'Servicios Públicos1_0'!$K$5:$K$233,1,0),1)</f>
        <v>1</v>
      </c>
      <c r="I1230" s="670">
        <f>IFERROR(VLOOKUP(A1230,'Nota de Débito1_0'!$K$5:$K$234,1,0),1)</f>
        <v>1</v>
      </c>
      <c r="J1230" s="670">
        <f>IFERROR(VLOOKUP(A1230,'Nota de Crédito1_0'!$K$5:$K$234,1,0),1)</f>
        <v>1</v>
      </c>
      <c r="K1230" s="670">
        <f>IFERROR(VLOOKUP(A1230,Retenciones1_0!$K$5:$K$234,1,0),1)</f>
        <v>1</v>
      </c>
      <c r="L1230" s="670">
        <f>IFERROR(VLOOKUP(A1230,Percepciones1_0!$K$5:$K$234,1,0),1)</f>
        <v>1</v>
      </c>
      <c r="M1230" s="670">
        <f>IFERROR(VLOOKUP(A1230,Guía1_0!$K$5:$K$235,1,0),1)</f>
        <v>1</v>
      </c>
      <c r="N1230" s="670">
        <f>IFERROR(VLOOKUP(A1230,'Resumen Diario1_1'!$K$5:$K$233,1,0),1)</f>
        <v>1</v>
      </c>
      <c r="O1230" s="670">
        <f>IFERROR(VLOOKUP(A1230,'Comunicación de Baja1_0'!$K$5:$K$233,1,0),1)</f>
        <v>1</v>
      </c>
      <c r="P1230" s="670">
        <f>IFERROR(VLOOKUP(A1230,'Resumen de reversiones1_0'!$K$5:$K$1000,1,0),1)</f>
        <v>1</v>
      </c>
      <c r="Q1230" s="1404" t="str">
        <f>IFERROR(VLOOKUP(A1230,Factura2_0!$N$5:$N$1045,1,0),1)</f>
        <v>3201</v>
      </c>
      <c r="R1230" s="670" t="str">
        <f>IFERROR(VLOOKUP($A1230,Boleta2_0!$N$5:$N$1106,1,0),1)</f>
        <v>3201</v>
      </c>
      <c r="S1230" s="1404">
        <f>IFERROR(VLOOKUP($A1230,'Servicios Públicos2_0'!$N$5:$N$405,1,0),1)</f>
        <v>1</v>
      </c>
      <c r="T1230" s="670" t="str">
        <f>IFERROR(VLOOKUP($A1230,NotaCredito2_0!$N$5:$N$256,1,0),1)</f>
        <v>3201</v>
      </c>
      <c r="U1230" s="670" t="str">
        <f>IFERROR(VLOOKUP($A1230,NotaDebito2_0!$N$5:$N$253,1,0),1)</f>
        <v>3201</v>
      </c>
      <c r="V1230" s="670">
        <f>IFERROR(VLOOKUP($A1230,General!$C$5:$C$233,1,0),1)</f>
        <v>1</v>
      </c>
      <c r="W1230" s="670">
        <f>IFERROR(VLOOKUP($A1230,Firma!$H$5:$H$233,1,0),1)</f>
        <v>1</v>
      </c>
      <c r="X1230" s="1468" t="s">
        <v>5843</v>
      </c>
      <c r="Y1230" s="1477" t="str">
        <f t="shared" si="19"/>
        <v>3201</v>
      </c>
    </row>
    <row r="1231" spans="1:25" s="551" customFormat="1" ht="24">
      <c r="A1231" s="1420" t="s">
        <v>5844</v>
      </c>
      <c r="B1231" s="1398" t="s">
        <v>1436</v>
      </c>
      <c r="C1231" s="1425"/>
      <c r="D1231" s="1425"/>
      <c r="E1231" s="579"/>
      <c r="F1231" s="670" t="str">
        <f>IFERROR(VLOOKUP(A1231,Factura1_0!$K$5:$K$234,1,0),"1")</f>
        <v>1</v>
      </c>
      <c r="G1231" s="670">
        <f>IFERROR(VLOOKUP(A1231,Boleta1_0!$K$5:$K$234,1,0),1)</f>
        <v>1</v>
      </c>
      <c r="H1231" s="670">
        <f>IFERROR(VLOOKUP(A1231,'Servicios Públicos1_0'!$K$5:$K$233,1,0),1)</f>
        <v>1</v>
      </c>
      <c r="I1231" s="670">
        <f>IFERROR(VLOOKUP(A1231,'Nota de Débito1_0'!$K$5:$K$234,1,0),1)</f>
        <v>1</v>
      </c>
      <c r="J1231" s="670">
        <f>IFERROR(VLOOKUP(A1231,'Nota de Crédito1_0'!$K$5:$K$234,1,0),1)</f>
        <v>1</v>
      </c>
      <c r="K1231" s="670">
        <f>IFERROR(VLOOKUP(A1231,Retenciones1_0!$K$5:$K$234,1,0),1)</f>
        <v>1</v>
      </c>
      <c r="L1231" s="670">
        <f>IFERROR(VLOOKUP(A1231,Percepciones1_0!$K$5:$K$234,1,0),1)</f>
        <v>1</v>
      </c>
      <c r="M1231" s="670">
        <f>IFERROR(VLOOKUP(A1231,Guía1_0!$K$5:$K$235,1,0),1)</f>
        <v>1</v>
      </c>
      <c r="N1231" s="670">
        <f>IFERROR(VLOOKUP(A1231,'Resumen Diario1_1'!$K$5:$K$233,1,0),1)</f>
        <v>1</v>
      </c>
      <c r="O1231" s="670">
        <f>IFERROR(VLOOKUP(A1231,'Comunicación de Baja1_0'!$K$5:$K$233,1,0),1)</f>
        <v>1</v>
      </c>
      <c r="P1231" s="670">
        <f>IFERROR(VLOOKUP(A1231,'Resumen de reversiones1_0'!$K$5:$K$1000,1,0),1)</f>
        <v>1</v>
      </c>
      <c r="Q1231" s="1404" t="str">
        <f>IFERROR(VLOOKUP(A1231,Factura2_0!$N$5:$N$1045,1,0),1)</f>
        <v>3202</v>
      </c>
      <c r="R1231" s="670" t="str">
        <f>IFERROR(VLOOKUP($A1231,Boleta2_0!$N$5:$N$1106,1,0),1)</f>
        <v>3202</v>
      </c>
      <c r="S1231" s="1404">
        <f>IFERROR(VLOOKUP($A1231,'Servicios Públicos2_0'!$N$5:$N$405,1,0),1)</f>
        <v>1</v>
      </c>
      <c r="T1231" s="670" t="str">
        <f>IFERROR(VLOOKUP($A1231,NotaCredito2_0!$N$5:$N$256,1,0),1)</f>
        <v>3202</v>
      </c>
      <c r="U1231" s="670">
        <f>IFERROR(VLOOKUP($A1231,NotaDebito2_0!$N$5:$N$253,1,0),1)</f>
        <v>1</v>
      </c>
      <c r="V1231" s="670">
        <f>IFERROR(VLOOKUP($A1231,General!$C$5:$C$233,1,0),1)</f>
        <v>1</v>
      </c>
      <c r="W1231" s="670">
        <f>IFERROR(VLOOKUP($A1231,Firma!$H$5:$H$233,1,0),1)</f>
        <v>1</v>
      </c>
      <c r="X1231" s="1468" t="s">
        <v>5844</v>
      </c>
      <c r="Y1231" s="1477" t="str">
        <f t="shared" si="19"/>
        <v>3202</v>
      </c>
    </row>
    <row r="1232" spans="1:25" s="551" customFormat="1" ht="24">
      <c r="A1232" s="1420" t="s">
        <v>5845</v>
      </c>
      <c r="B1232" s="1398" t="s">
        <v>6071</v>
      </c>
      <c r="C1232" s="1425"/>
      <c r="D1232" s="1425"/>
      <c r="E1232" s="579"/>
      <c r="F1232" s="670" t="str">
        <f>IFERROR(VLOOKUP(A1232,Factura1_0!$K$5:$K$234,1,0),"1")</f>
        <v>1</v>
      </c>
      <c r="G1232" s="670">
        <f>IFERROR(VLOOKUP(A1232,Boleta1_0!$K$5:$K$234,1,0),1)</f>
        <v>1</v>
      </c>
      <c r="H1232" s="670">
        <f>IFERROR(VLOOKUP(A1232,'Servicios Públicos1_0'!$K$5:$K$233,1,0),1)</f>
        <v>1</v>
      </c>
      <c r="I1232" s="670">
        <f>IFERROR(VLOOKUP(A1232,'Nota de Débito1_0'!$K$5:$K$234,1,0),1)</f>
        <v>1</v>
      </c>
      <c r="J1232" s="670">
        <f>IFERROR(VLOOKUP(A1232,'Nota de Crédito1_0'!$K$5:$K$234,1,0),1)</f>
        <v>1</v>
      </c>
      <c r="K1232" s="670">
        <f>IFERROR(VLOOKUP(A1232,Retenciones1_0!$K$5:$K$234,1,0),1)</f>
        <v>1</v>
      </c>
      <c r="L1232" s="670">
        <f>IFERROR(VLOOKUP(A1232,Percepciones1_0!$K$5:$K$234,1,0),1)</f>
        <v>1</v>
      </c>
      <c r="M1232" s="670">
        <f>IFERROR(VLOOKUP(A1232,Guía1_0!$K$5:$K$235,1,0),1)</f>
        <v>1</v>
      </c>
      <c r="N1232" s="670">
        <f>IFERROR(VLOOKUP(A1232,'Resumen Diario1_1'!$K$5:$K$233,1,0),1)</f>
        <v>1</v>
      </c>
      <c r="O1232" s="670">
        <f>IFERROR(VLOOKUP(A1232,'Comunicación de Baja1_0'!$K$5:$K$233,1,0),1)</f>
        <v>1</v>
      </c>
      <c r="P1232" s="670">
        <f>IFERROR(VLOOKUP(A1232,'Resumen de reversiones1_0'!$K$5:$K$1000,1,0),1)</f>
        <v>1</v>
      </c>
      <c r="Q1232" s="1404">
        <f>IFERROR(VLOOKUP(A1232,Factura2_0!$N$5:$N$1045,1,0),1)</f>
        <v>1</v>
      </c>
      <c r="R1232" s="670">
        <f>IFERROR(VLOOKUP($A1232,Boleta2_0!$N$5:$N$1106,1,0),1)</f>
        <v>1</v>
      </c>
      <c r="S1232" s="1404">
        <f>IFERROR(VLOOKUP($A1232,'Servicios Públicos2_0'!$N$5:$N$405,1,0),1)</f>
        <v>1</v>
      </c>
      <c r="T1232" s="670" t="str">
        <f>IFERROR(VLOOKUP($A1232,NotaCredito2_0!$N$5:$N$256,1,0),1)</f>
        <v>3203</v>
      </c>
      <c r="U1232" s="670" t="str">
        <f>IFERROR(VLOOKUP($A1232,NotaDebito2_0!$N$5:$N$253,1,0),1)</f>
        <v>3203</v>
      </c>
      <c r="V1232" s="670">
        <f>IFERROR(VLOOKUP($A1232,General!$C$5:$C$233,1,0),1)</f>
        <v>1</v>
      </c>
      <c r="W1232" s="670">
        <f>IFERROR(VLOOKUP($A1232,Firma!$H$5:$H$233,1,0),1)</f>
        <v>1</v>
      </c>
      <c r="X1232" s="1468" t="s">
        <v>5845</v>
      </c>
      <c r="Y1232" s="1477" t="str">
        <f t="shared" si="19"/>
        <v>3203</v>
      </c>
    </row>
    <row r="1233" spans="1:25" s="551" customFormat="1" ht="24">
      <c r="A1233" s="1420" t="s">
        <v>5868</v>
      </c>
      <c r="B1233" s="1398" t="s">
        <v>5869</v>
      </c>
      <c r="C1233" s="1425"/>
      <c r="D1233" s="1425"/>
      <c r="E1233" s="579"/>
      <c r="F1233" s="670" t="str">
        <f>IFERROR(VLOOKUP(A1233,Factura1_0!$K$5:$K$234,1,0),"1")</f>
        <v>1</v>
      </c>
      <c r="G1233" s="670">
        <f>IFERROR(VLOOKUP(A1233,Boleta1_0!$K$5:$K$234,1,0),1)</f>
        <v>1</v>
      </c>
      <c r="H1233" s="670">
        <f>IFERROR(VLOOKUP(A1233,'Servicios Públicos1_0'!$K$5:$K$233,1,0),1)</f>
        <v>1</v>
      </c>
      <c r="I1233" s="670">
        <f>IFERROR(VLOOKUP(A1233,'Nota de Débito1_0'!$K$5:$K$234,1,0),1)</f>
        <v>1</v>
      </c>
      <c r="J1233" s="670">
        <f>IFERROR(VLOOKUP(A1233,'Nota de Crédito1_0'!$K$5:$K$234,1,0),1)</f>
        <v>1</v>
      </c>
      <c r="K1233" s="670">
        <f>IFERROR(VLOOKUP(A1233,Retenciones1_0!$K$5:$K$234,1,0),1)</f>
        <v>1</v>
      </c>
      <c r="L1233" s="670">
        <f>IFERROR(VLOOKUP(A1233,Percepciones1_0!$K$5:$K$234,1,0),1)</f>
        <v>1</v>
      </c>
      <c r="M1233" s="670">
        <f>IFERROR(VLOOKUP(A1233,Guía1_0!$K$5:$K$235,1,0),1)</f>
        <v>1</v>
      </c>
      <c r="N1233" s="670">
        <f>IFERROR(VLOOKUP(A1233,'Resumen Diario1_1'!$K$5:$K$233,1,0),1)</f>
        <v>1</v>
      </c>
      <c r="O1233" s="670">
        <f>IFERROR(VLOOKUP(A1233,'Comunicación de Baja1_0'!$K$5:$K$233,1,0),1)</f>
        <v>1</v>
      </c>
      <c r="P1233" s="670">
        <f>IFERROR(VLOOKUP(A1233,'Resumen de reversiones1_0'!$K$5:$K$1000,1,0),1)</f>
        <v>1</v>
      </c>
      <c r="Q1233" s="1404" t="str">
        <f>IFERROR(VLOOKUP(A1233,Factura2_0!$N$5:$N$1045,1,0),1)</f>
        <v>3204</v>
      </c>
      <c r="R1233" s="670" t="str">
        <f>IFERROR(VLOOKUP($A1233,Boleta2_0!$N$5:$N$1106,1,0),1)</f>
        <v>3204</v>
      </c>
      <c r="S1233" s="1404">
        <f>IFERROR(VLOOKUP($A1233,'Servicios Públicos2_0'!$N$5:$N$405,1,0),1)</f>
        <v>1</v>
      </c>
      <c r="T1233" s="670">
        <f>IFERROR(VLOOKUP($A1233,NotaCredito2_0!$N$5:$N$256,1,0),1)</f>
        <v>1</v>
      </c>
      <c r="U1233" s="670">
        <f>IFERROR(VLOOKUP($A1233,NotaDebito2_0!$N$5:$N$253,1,0),1)</f>
        <v>1</v>
      </c>
      <c r="V1233" s="670">
        <f>IFERROR(VLOOKUP($A1233,General!$C$5:$C$233,1,0),1)</f>
        <v>1</v>
      </c>
      <c r="W1233" s="670">
        <f>IFERROR(VLOOKUP($A1233,Firma!$H$5:$H$233,1,0),1)</f>
        <v>1</v>
      </c>
      <c r="X1233" s="1468" t="s">
        <v>5868</v>
      </c>
      <c r="Y1233" s="1477" t="str">
        <f t="shared" si="19"/>
        <v>3204</v>
      </c>
    </row>
    <row r="1234" spans="1:25" s="582" customFormat="1" ht="24">
      <c r="A1234" s="1420" t="s">
        <v>5911</v>
      </c>
      <c r="B1234" s="1398" t="s">
        <v>5913</v>
      </c>
      <c r="C1234" s="1425"/>
      <c r="D1234" s="1425"/>
      <c r="E1234" s="579"/>
      <c r="F1234" s="670" t="str">
        <f>IFERROR(VLOOKUP(A1234,Factura1_0!$K$5:$K$234,1,0),"1")</f>
        <v>1</v>
      </c>
      <c r="G1234" s="670">
        <f>IFERROR(VLOOKUP(A1234,Boleta1_0!$K$5:$K$234,1,0),1)</f>
        <v>1</v>
      </c>
      <c r="H1234" s="670">
        <f>IFERROR(VLOOKUP(A1234,'Servicios Públicos1_0'!$K$5:$K$233,1,0),1)</f>
        <v>1</v>
      </c>
      <c r="I1234" s="670">
        <f>IFERROR(VLOOKUP(A1234,'Nota de Débito1_0'!$K$5:$K$234,1,0),1)</f>
        <v>1</v>
      </c>
      <c r="J1234" s="670">
        <f>IFERROR(VLOOKUP(A1234,'Nota de Crédito1_0'!$K$5:$K$234,1,0),1)</f>
        <v>1</v>
      </c>
      <c r="K1234" s="670">
        <f>IFERROR(VLOOKUP(A1234,Retenciones1_0!$K$5:$K$234,1,0),1)</f>
        <v>1</v>
      </c>
      <c r="L1234" s="670">
        <f>IFERROR(VLOOKUP(A1234,Percepciones1_0!$K$5:$K$234,1,0),1)</f>
        <v>1</v>
      </c>
      <c r="M1234" s="670">
        <f>IFERROR(VLOOKUP(A1234,Guía1_0!$K$5:$K$235,1,0),1)</f>
        <v>1</v>
      </c>
      <c r="N1234" s="670">
        <f>IFERROR(VLOOKUP(A1234,'Resumen Diario1_1'!$K$5:$K$233,1,0),1)</f>
        <v>1</v>
      </c>
      <c r="O1234" s="670">
        <f>IFERROR(VLOOKUP(A1234,'Comunicación de Baja1_0'!$K$5:$K$233,1,0),1)</f>
        <v>1</v>
      </c>
      <c r="P1234" s="670">
        <f>IFERROR(VLOOKUP(A1234,'Resumen de reversiones1_0'!$K$5:$K$1000,1,0),1)</f>
        <v>1</v>
      </c>
      <c r="Q1234" s="1404" t="str">
        <f>IFERROR(VLOOKUP(A1234,Factura2_0!$N$5:$N$1045,1,0),1)</f>
        <v>3205</v>
      </c>
      <c r="R1234" s="670" t="str">
        <f>IFERROR(VLOOKUP($A1234,Boleta2_0!$N$5:$N$1106,1,0),1)</f>
        <v>3205</v>
      </c>
      <c r="S1234" s="1404">
        <f>IFERROR(VLOOKUP($A1234,'Servicios Públicos2_0'!$N$5:$N$405,1,0),1)</f>
        <v>1</v>
      </c>
      <c r="T1234" s="670">
        <f>IFERROR(VLOOKUP($A1234,NotaCredito2_0!$N$5:$N$256,1,0),1)</f>
        <v>1</v>
      </c>
      <c r="U1234" s="670">
        <f>IFERROR(VLOOKUP($A1234,NotaDebito2_0!$N$5:$N$253,1,0),1)</f>
        <v>1</v>
      </c>
      <c r="V1234" s="670">
        <f>IFERROR(VLOOKUP($A1234,General!$C$5:$C$233,1,0),1)</f>
        <v>1</v>
      </c>
      <c r="W1234" s="670">
        <f>IFERROR(VLOOKUP($A1234,Firma!$H$5:$H$233,1,0),1)</f>
        <v>1</v>
      </c>
      <c r="X1234" s="1468" t="s">
        <v>5911</v>
      </c>
      <c r="Y1234" s="1477" t="str">
        <f t="shared" si="19"/>
        <v>3205</v>
      </c>
    </row>
    <row r="1235" spans="1:25" s="582" customFormat="1" ht="24">
      <c r="A1235" s="1420" t="s">
        <v>5912</v>
      </c>
      <c r="B1235" s="1398" t="s">
        <v>5648</v>
      </c>
      <c r="C1235" s="1425"/>
      <c r="D1235" s="1425"/>
      <c r="E1235" s="579"/>
      <c r="F1235" s="670" t="str">
        <f>IFERROR(VLOOKUP(A1235,Factura1_0!$K$5:$K$234,1,0),"1")</f>
        <v>1</v>
      </c>
      <c r="G1235" s="670">
        <f>IFERROR(VLOOKUP(A1235,Boleta1_0!$K$5:$K$234,1,0),1)</f>
        <v>1</v>
      </c>
      <c r="H1235" s="670">
        <f>IFERROR(VLOOKUP(A1235,'Servicios Públicos1_0'!$K$5:$K$233,1,0),1)</f>
        <v>1</v>
      </c>
      <c r="I1235" s="670">
        <f>IFERROR(VLOOKUP(A1235,'Nota de Débito1_0'!$K$5:$K$234,1,0),1)</f>
        <v>1</v>
      </c>
      <c r="J1235" s="670">
        <f>IFERROR(VLOOKUP(A1235,'Nota de Crédito1_0'!$K$5:$K$234,1,0),1)</f>
        <v>1</v>
      </c>
      <c r="K1235" s="670">
        <f>IFERROR(VLOOKUP(A1235,Retenciones1_0!$K$5:$K$234,1,0),1)</f>
        <v>1</v>
      </c>
      <c r="L1235" s="670">
        <f>IFERROR(VLOOKUP(A1235,Percepciones1_0!$K$5:$K$234,1,0),1)</f>
        <v>1</v>
      </c>
      <c r="M1235" s="670">
        <f>IFERROR(VLOOKUP(A1235,Guía1_0!$K$5:$K$235,1,0),1)</f>
        <v>1</v>
      </c>
      <c r="N1235" s="670">
        <f>IFERROR(VLOOKUP(A1235,'Resumen Diario1_1'!$K$5:$K$233,1,0),1)</f>
        <v>1</v>
      </c>
      <c r="O1235" s="670">
        <f>IFERROR(VLOOKUP(A1235,'Comunicación de Baja1_0'!$K$5:$K$233,1,0),1)</f>
        <v>1</v>
      </c>
      <c r="P1235" s="670">
        <f>IFERROR(VLOOKUP(A1235,'Resumen de reversiones1_0'!$K$5:$K$1000,1,0),1)</f>
        <v>1</v>
      </c>
      <c r="Q1235" s="1404" t="str">
        <f>IFERROR(VLOOKUP(A1235,Factura2_0!$N$5:$N$1045,1,0),1)</f>
        <v>3206</v>
      </c>
      <c r="R1235" s="670" t="str">
        <f>IFERROR(VLOOKUP($A1235,Boleta2_0!$N$5:$N$1106,1,0),1)</f>
        <v>3206</v>
      </c>
      <c r="S1235" s="1404">
        <f>IFERROR(VLOOKUP($A1235,'Servicios Públicos2_0'!$N$5:$N$405,1,0),1)</f>
        <v>1</v>
      </c>
      <c r="T1235" s="670">
        <f>IFERROR(VLOOKUP($A1235,NotaCredito2_0!$N$5:$N$256,1,0),1)</f>
        <v>1</v>
      </c>
      <c r="U1235" s="670">
        <f>IFERROR(VLOOKUP($A1235,NotaDebito2_0!$N$5:$N$253,1,0),1)</f>
        <v>1</v>
      </c>
      <c r="V1235" s="670">
        <f>IFERROR(VLOOKUP($A1235,General!$C$5:$C$233,1,0),1)</f>
        <v>1</v>
      </c>
      <c r="W1235" s="670">
        <f>IFERROR(VLOOKUP($A1235,Firma!$H$5:$H$233,1,0),1)</f>
        <v>1</v>
      </c>
      <c r="X1235" s="1468" t="s">
        <v>5912</v>
      </c>
      <c r="Y1235" s="1477" t="str">
        <f t="shared" si="19"/>
        <v>3206</v>
      </c>
    </row>
    <row r="1236" spans="1:25" s="582" customFormat="1" ht="24">
      <c r="A1236" s="1420" t="s">
        <v>5916</v>
      </c>
      <c r="B1236" s="1398" t="s">
        <v>5917</v>
      </c>
      <c r="C1236" s="1425"/>
      <c r="D1236" s="1425"/>
      <c r="E1236" s="579"/>
      <c r="F1236" s="670" t="str">
        <f>IFERROR(VLOOKUP(A1236,Factura1_0!$K$5:$K$234,1,0),"1")</f>
        <v>1</v>
      </c>
      <c r="G1236" s="670">
        <f>IFERROR(VLOOKUP(A1236,Boleta1_0!$K$5:$K$234,1,0),1)</f>
        <v>1</v>
      </c>
      <c r="H1236" s="670">
        <f>IFERROR(VLOOKUP(A1236,'Servicios Públicos1_0'!$K$5:$K$233,1,0),1)</f>
        <v>1</v>
      </c>
      <c r="I1236" s="670">
        <f>IFERROR(VLOOKUP(A1236,'Nota de Débito1_0'!$K$5:$K$234,1,0),1)</f>
        <v>1</v>
      </c>
      <c r="J1236" s="670">
        <f>IFERROR(VLOOKUP(A1236,'Nota de Crédito1_0'!$K$5:$K$234,1,0),1)</f>
        <v>1</v>
      </c>
      <c r="K1236" s="670">
        <f>IFERROR(VLOOKUP(A1236,Retenciones1_0!$K$5:$K$234,1,0),1)</f>
        <v>1</v>
      </c>
      <c r="L1236" s="670">
        <f>IFERROR(VLOOKUP(A1236,Percepciones1_0!$K$5:$K$234,1,0),1)</f>
        <v>1</v>
      </c>
      <c r="M1236" s="670">
        <f>IFERROR(VLOOKUP(A1236,Guía1_0!$K$5:$K$235,1,0),1)</f>
        <v>1</v>
      </c>
      <c r="N1236" s="670" t="str">
        <f>IFERROR(VLOOKUP(A1236,'Resumen Diario1_1'!$K$5:$K$233,1,0),1)</f>
        <v>3207</v>
      </c>
      <c r="O1236" s="670">
        <f>IFERROR(VLOOKUP(A1236,'Comunicación de Baja1_0'!$K$5:$K$233,1,0),1)</f>
        <v>1</v>
      </c>
      <c r="P1236" s="670">
        <f>IFERROR(VLOOKUP(A1236,'Resumen de reversiones1_0'!$K$5:$K$1000,1,0),1)</f>
        <v>1</v>
      </c>
      <c r="Q1236" s="1404" t="str">
        <f>IFERROR(VLOOKUP(A1236,Factura2_0!$N$5:$N$1045,1,0),1)</f>
        <v>3207</v>
      </c>
      <c r="R1236" s="670" t="str">
        <f>IFERROR(VLOOKUP($A1236,Boleta2_0!$N$5:$N$1106,1,0),1)</f>
        <v>3207</v>
      </c>
      <c r="S1236" s="1404">
        <f>IFERROR(VLOOKUP($A1236,'Servicios Públicos2_0'!$N$5:$N$405,1,0),1)</f>
        <v>1</v>
      </c>
      <c r="T1236" s="670" t="str">
        <f>IFERROR(VLOOKUP($A1236,NotaCredito2_0!$N$5:$N$256,1,0),1)</f>
        <v>3207</v>
      </c>
      <c r="U1236" s="670" t="str">
        <f>IFERROR(VLOOKUP($A1236,NotaDebito2_0!$N$5:$N$253,1,0),1)</f>
        <v>3207</v>
      </c>
      <c r="V1236" s="670">
        <f>IFERROR(VLOOKUP($A1236,General!$C$5:$C$233,1,0),1)</f>
        <v>1</v>
      </c>
      <c r="W1236" s="670">
        <f>IFERROR(VLOOKUP($A1236,Firma!$H$5:$H$233,1,0),1)</f>
        <v>1</v>
      </c>
      <c r="X1236" s="1468" t="s">
        <v>5916</v>
      </c>
      <c r="Y1236" s="1477" t="str">
        <f t="shared" si="19"/>
        <v>3207</v>
      </c>
    </row>
    <row r="1237" spans="1:25" s="622" customFormat="1" ht="24">
      <c r="A1237" s="1420" t="s">
        <v>6020</v>
      </c>
      <c r="B1237" s="1398" t="s">
        <v>6112</v>
      </c>
      <c r="C1237" s="1425"/>
      <c r="D1237" s="1425"/>
      <c r="E1237" s="583"/>
      <c r="F1237" s="670" t="str">
        <f>IFERROR(VLOOKUP(A1237,Factura1_0!$K$5:$K$234,1,0),"1")</f>
        <v>1</v>
      </c>
      <c r="G1237" s="670">
        <f>IFERROR(VLOOKUP(A1237,Boleta1_0!$K$5:$K$234,1,0),1)</f>
        <v>1</v>
      </c>
      <c r="H1237" s="670">
        <f>IFERROR(VLOOKUP(A1237,'Servicios Públicos1_0'!$K$5:$K$233,1,0),1)</f>
        <v>1</v>
      </c>
      <c r="I1237" s="670">
        <f>IFERROR(VLOOKUP(A1237,'Nota de Débito1_0'!$K$5:$K$234,1,0),1)</f>
        <v>1</v>
      </c>
      <c r="J1237" s="670">
        <f>IFERROR(VLOOKUP(A1237,'Nota de Crédito1_0'!$K$5:$K$234,1,0),1)</f>
        <v>1</v>
      </c>
      <c r="K1237" s="670">
        <f>IFERROR(VLOOKUP(A1237,Retenciones1_0!$K$5:$K$234,1,0),1)</f>
        <v>1</v>
      </c>
      <c r="L1237" s="670">
        <f>IFERROR(VLOOKUP(A1237,Percepciones1_0!$K$5:$K$234,1,0),1)</f>
        <v>1</v>
      </c>
      <c r="M1237" s="670">
        <f>IFERROR(VLOOKUP(A1237,Guía1_0!$K$5:$K$235,1,0),1)</f>
        <v>1</v>
      </c>
      <c r="N1237" s="670">
        <f>IFERROR(VLOOKUP(A1237,'Resumen Diario1_1'!$K$5:$K$233,1,0),1)</f>
        <v>1</v>
      </c>
      <c r="O1237" s="670">
        <f>IFERROR(VLOOKUP(A1237,'Comunicación de Baja1_0'!$K$5:$K$233,1,0),1)</f>
        <v>1</v>
      </c>
      <c r="P1237" s="670">
        <f>IFERROR(VLOOKUP(A1237,'Resumen de reversiones1_0'!$K$5:$K$1000,1,0),1)</f>
        <v>1</v>
      </c>
      <c r="Q1237" s="1404" t="str">
        <f>IFERROR(VLOOKUP(A1237,Factura2_0!$N$5:$N$1045,1,0),1)</f>
        <v>3208</v>
      </c>
      <c r="R1237" s="670" t="str">
        <f>IFERROR(VLOOKUP($A1237,Boleta2_0!$N$5:$N$1106,1,0),1)</f>
        <v>3208</v>
      </c>
      <c r="S1237" s="1404">
        <f>IFERROR(VLOOKUP($A1237,'Servicios Públicos2_0'!$N$5:$N$405,1,0),1)</f>
        <v>1</v>
      </c>
      <c r="T1237" s="670">
        <f>IFERROR(VLOOKUP($A1237,NotaCredito2_0!$N$5:$N$256,1,0),1)</f>
        <v>1</v>
      </c>
      <c r="U1237" s="670">
        <f>IFERROR(VLOOKUP($A1237,NotaDebito2_0!$N$5:$N$253,1,0),1)</f>
        <v>1</v>
      </c>
      <c r="V1237" s="670">
        <f>IFERROR(VLOOKUP($A1237,General!$C$5:$C$233,1,0),1)</f>
        <v>1</v>
      </c>
      <c r="W1237" s="670">
        <f>IFERROR(VLOOKUP($A1237,Firma!$H$5:$H$233,1,0),1)</f>
        <v>1</v>
      </c>
      <c r="X1237" s="1468" t="s">
        <v>6020</v>
      </c>
      <c r="Y1237" s="1477" t="str">
        <f t="shared" si="19"/>
        <v>3208</v>
      </c>
    </row>
    <row r="1238" spans="1:25" s="622" customFormat="1" ht="24">
      <c r="A1238" s="1420" t="s">
        <v>6121</v>
      </c>
      <c r="B1238" s="1398" t="s">
        <v>6122</v>
      </c>
      <c r="C1238" s="1425"/>
      <c r="D1238" s="1425"/>
      <c r="E1238" s="583"/>
      <c r="F1238" s="670" t="str">
        <f>IFERROR(VLOOKUP(A1238,Factura1_0!$K$5:$K$234,1,0),"1")</f>
        <v>1</v>
      </c>
      <c r="G1238" s="670">
        <f>IFERROR(VLOOKUP(A1238,Boleta1_0!$K$5:$K$234,1,0),1)</f>
        <v>1</v>
      </c>
      <c r="H1238" s="670">
        <f>IFERROR(VLOOKUP(A1238,'Servicios Públicos1_0'!$K$5:$K$233,1,0),1)</f>
        <v>1</v>
      </c>
      <c r="I1238" s="670">
        <f>IFERROR(VLOOKUP(A1238,'Nota de Débito1_0'!$K$5:$K$234,1,0),1)</f>
        <v>1</v>
      </c>
      <c r="J1238" s="670">
        <f>IFERROR(VLOOKUP(A1238,'Nota de Crédito1_0'!$K$5:$K$234,1,0),1)</f>
        <v>1</v>
      </c>
      <c r="K1238" s="670">
        <f>IFERROR(VLOOKUP(A1238,Retenciones1_0!$K$5:$K$234,1,0),1)</f>
        <v>1</v>
      </c>
      <c r="L1238" s="670">
        <f>IFERROR(VLOOKUP(A1238,Percepciones1_0!$K$5:$K$234,1,0),1)</f>
        <v>1</v>
      </c>
      <c r="M1238" s="670">
        <f>IFERROR(VLOOKUP(A1238,Guía1_0!$K$5:$K$235,1,0),1)</f>
        <v>1</v>
      </c>
      <c r="N1238" s="670">
        <f>IFERROR(VLOOKUP(A1238,'Resumen Diario1_1'!$K$5:$K$233,1,0),1)</f>
        <v>1</v>
      </c>
      <c r="O1238" s="670">
        <f>IFERROR(VLOOKUP(A1238,'Comunicación de Baja1_0'!$K$5:$K$233,1,0),1)</f>
        <v>1</v>
      </c>
      <c r="P1238" s="670">
        <f>IFERROR(VLOOKUP(A1238,'Resumen de reversiones1_0'!$K$5:$K$1000,1,0),1)</f>
        <v>1</v>
      </c>
      <c r="Q1238" s="1404">
        <f>IFERROR(VLOOKUP(A1238,Factura2_0!$N$5:$N$1045,1,0),1)</f>
        <v>1</v>
      </c>
      <c r="R1238" s="670">
        <f>IFERROR(VLOOKUP($A1238,Boleta2_0!$N$5:$N$1106,1,0),1)</f>
        <v>1</v>
      </c>
      <c r="S1238" s="1404">
        <f>IFERROR(VLOOKUP($A1238,'Servicios Públicos2_0'!$N$5:$N$405,1,0),1)</f>
        <v>1</v>
      </c>
      <c r="T1238" s="670" t="str">
        <f>IFERROR(VLOOKUP($A1238,NotaCredito2_0!$N$5:$N$256,1,0),1)</f>
        <v>3209</v>
      </c>
      <c r="U1238" s="670" t="str">
        <f>IFERROR(VLOOKUP($A1238,NotaDebito2_0!$N$5:$N$253,1,0),1)</f>
        <v>3209</v>
      </c>
      <c r="V1238" s="670">
        <f>IFERROR(VLOOKUP($A1238,General!$C$5:$C$233,1,0),1)</f>
        <v>1</v>
      </c>
      <c r="W1238" s="670">
        <f>IFERROR(VLOOKUP($A1238,Firma!$H$5:$H$233,1,0),1)</f>
        <v>1</v>
      </c>
      <c r="X1238" s="1468" t="s">
        <v>6121</v>
      </c>
      <c r="Y1238" s="1477" t="str">
        <f t="shared" si="19"/>
        <v>3209</v>
      </c>
    </row>
    <row r="1239" spans="1:25" s="622" customFormat="1" ht="24">
      <c r="A1239" s="1420" t="s">
        <v>6173</v>
      </c>
      <c r="B1239" s="1398" t="s">
        <v>6174</v>
      </c>
      <c r="C1239" s="1425"/>
      <c r="D1239" s="1425"/>
      <c r="E1239" s="583"/>
      <c r="F1239" s="670" t="str">
        <f>IFERROR(VLOOKUP(A1239,Factura1_0!$K$5:$K$234,1,0),"1")</f>
        <v>1</v>
      </c>
      <c r="G1239" s="670">
        <f>IFERROR(VLOOKUP(A1239,Boleta1_0!$K$5:$K$234,1,0),1)</f>
        <v>1</v>
      </c>
      <c r="H1239" s="670">
        <f>IFERROR(VLOOKUP(A1239,'Servicios Públicos1_0'!$K$5:$K$233,1,0),1)</f>
        <v>1</v>
      </c>
      <c r="I1239" s="670">
        <f>IFERROR(VLOOKUP(A1239,'Nota de Débito1_0'!$K$5:$K$234,1,0),1)</f>
        <v>1</v>
      </c>
      <c r="J1239" s="670">
        <f>IFERROR(VLOOKUP(A1239,'Nota de Crédito1_0'!$K$5:$K$234,1,0),1)</f>
        <v>1</v>
      </c>
      <c r="K1239" s="670">
        <f>IFERROR(VLOOKUP(A1239,Retenciones1_0!$K$5:$K$234,1,0),1)</f>
        <v>1</v>
      </c>
      <c r="L1239" s="670">
        <f>IFERROR(VLOOKUP(A1239,Percepciones1_0!$K$5:$K$234,1,0),1)</f>
        <v>1</v>
      </c>
      <c r="M1239" s="670">
        <f>IFERROR(VLOOKUP(A1239,Guía1_0!$K$5:$K$235,1,0),1)</f>
        <v>1</v>
      </c>
      <c r="N1239" s="670">
        <f>IFERROR(VLOOKUP(A1239,'Resumen Diario1_1'!$K$5:$K$233,1,0),1)</f>
        <v>1</v>
      </c>
      <c r="O1239" s="670">
        <f>IFERROR(VLOOKUP(A1239,'Comunicación de Baja1_0'!$K$5:$K$233,1,0),1)</f>
        <v>1</v>
      </c>
      <c r="P1239" s="670">
        <f>IFERROR(VLOOKUP(A1239,'Resumen de reversiones1_0'!$K$5:$K$1000,1,0),1)</f>
        <v>1</v>
      </c>
      <c r="Q1239" s="1404" t="str">
        <f>IFERROR(VLOOKUP(A1239,Factura2_0!$N$5:$N$1045,1,0),1)</f>
        <v>3210</v>
      </c>
      <c r="R1239" s="670" t="str">
        <f>IFERROR(VLOOKUP($A1239,Boleta2_0!$N$5:$N$1106,1,0),1)</f>
        <v>3210</v>
      </c>
      <c r="S1239" s="1404">
        <f>IFERROR(VLOOKUP($A1239,'Servicios Públicos2_0'!$N$5:$N$405,1,0),1)</f>
        <v>1</v>
      </c>
      <c r="T1239" s="670" t="str">
        <f>IFERROR(VLOOKUP($A1239,NotaCredito2_0!$N$5:$N$256,1,0),1)</f>
        <v>3210</v>
      </c>
      <c r="U1239" s="670" t="str">
        <f>IFERROR(VLOOKUP($A1239,NotaDebito2_0!$N$5:$N$253,1,0),1)</f>
        <v>3210</v>
      </c>
      <c r="V1239" s="670">
        <f>IFERROR(VLOOKUP($A1239,General!$C$5:$C$233,1,0),1)</f>
        <v>1</v>
      </c>
      <c r="W1239" s="670">
        <f>IFERROR(VLOOKUP($A1239,Firma!$H$5:$H$233,1,0),1)</f>
        <v>1</v>
      </c>
      <c r="X1239" s="1469" t="s">
        <v>6173</v>
      </c>
      <c r="Y1239" s="1477" t="str">
        <f t="shared" ref="Y1239:Y1251" si="20">IF(SUM(F1239:W1239)=17,"",X1239)</f>
        <v>3210</v>
      </c>
    </row>
    <row r="1240" spans="1:25" s="682" customFormat="1" ht="24">
      <c r="A1240" s="1420" t="s">
        <v>6180</v>
      </c>
      <c r="B1240" s="1398" t="s">
        <v>6202</v>
      </c>
      <c r="C1240" s="1425"/>
      <c r="D1240" s="1425"/>
      <c r="E1240" s="673"/>
      <c r="F1240" s="670" t="str">
        <f>IFERROR(VLOOKUP(A1240,Factura1_0!$K$5:$K$234,1,0),"1")</f>
        <v>1</v>
      </c>
      <c r="G1240" s="670">
        <f>IFERROR(VLOOKUP(A1240,Boleta1_0!$K$5:$K$234,1,0),1)</f>
        <v>1</v>
      </c>
      <c r="H1240" s="670">
        <f>IFERROR(VLOOKUP(A1240,'Servicios Públicos1_0'!$K$5:$K$233,1,0),1)</f>
        <v>1</v>
      </c>
      <c r="I1240" s="670">
        <f>IFERROR(VLOOKUP(A1240,'Nota de Débito1_0'!$K$5:$K$234,1,0),1)</f>
        <v>1</v>
      </c>
      <c r="J1240" s="670">
        <f>IFERROR(VLOOKUP(A1240,'Nota de Crédito1_0'!$K$5:$K$234,1,0),1)</f>
        <v>1</v>
      </c>
      <c r="K1240" s="670">
        <f>IFERROR(VLOOKUP(A1240,Retenciones1_0!$K$5:$K$234,1,0),1)</f>
        <v>1</v>
      </c>
      <c r="L1240" s="670">
        <f>IFERROR(VLOOKUP(A1240,Percepciones1_0!$K$5:$K$234,1,0),1)</f>
        <v>1</v>
      </c>
      <c r="M1240" s="670">
        <f>IFERROR(VLOOKUP(A1240,Guía1_0!$K$5:$K$235,1,0),1)</f>
        <v>1</v>
      </c>
      <c r="N1240" s="670">
        <f>IFERROR(VLOOKUP(A1240,'Resumen Diario1_1'!$K$5:$K$233,1,0),1)</f>
        <v>1</v>
      </c>
      <c r="O1240" s="670">
        <f>IFERROR(VLOOKUP(A1240,'Comunicación de Baja1_0'!$K$5:$K$233,1,0),1)</f>
        <v>1</v>
      </c>
      <c r="P1240" s="670">
        <f>IFERROR(VLOOKUP(A1240,'Resumen de reversiones1_0'!$K$5:$K$1000,1,0),1)</f>
        <v>1</v>
      </c>
      <c r="Q1240" s="1404" t="str">
        <f>IFERROR(VLOOKUP(A1240,Factura2_0!$N$5:$N$1045,1,0),1)</f>
        <v>3211</v>
      </c>
      <c r="R1240" s="670" t="str">
        <f>IFERROR(VLOOKUP($A1240,Boleta2_0!$N$5:$N$1106,1,0),1)</f>
        <v>3211</v>
      </c>
      <c r="S1240" s="1404">
        <f>IFERROR(VLOOKUP($A1240,'Servicios Públicos2_0'!$N$5:$N$405,1,0),1)</f>
        <v>1</v>
      </c>
      <c r="T1240" s="670">
        <f>IFERROR(VLOOKUP($A1240,NotaCredito2_0!$N$5:$N$256,1,0),1)</f>
        <v>1</v>
      </c>
      <c r="U1240" s="670">
        <f>IFERROR(VLOOKUP($A1240,NotaDebito2_0!$N$5:$N$253,1,0),1)</f>
        <v>1</v>
      </c>
      <c r="V1240" s="670">
        <f>IFERROR(VLOOKUP($A1240,General!$C$5:$C$233,1,0),1)</f>
        <v>1</v>
      </c>
      <c r="W1240" s="670">
        <f>IFERROR(VLOOKUP($A1240,Firma!$H$5:$H$233,1,0),1)</f>
        <v>1</v>
      </c>
      <c r="X1240" s="1469" t="s">
        <v>6180</v>
      </c>
      <c r="Y1240" s="1477" t="str">
        <f t="shared" si="20"/>
        <v>3211</v>
      </c>
    </row>
    <row r="1241" spans="1:25" s="682" customFormat="1" ht="24">
      <c r="A1241" s="1420" t="s">
        <v>6182</v>
      </c>
      <c r="B1241" s="1398" t="s">
        <v>6189</v>
      </c>
      <c r="C1241" s="1425"/>
      <c r="D1241" s="1425"/>
      <c r="E1241" s="673"/>
      <c r="F1241" s="670" t="str">
        <f>IFERROR(VLOOKUP(A1241,Factura1_0!$K$5:$K$234,1,0),"1")</f>
        <v>1</v>
      </c>
      <c r="G1241" s="670">
        <f>IFERROR(VLOOKUP(A1241,Boleta1_0!$K$5:$K$234,1,0),1)</f>
        <v>1</v>
      </c>
      <c r="H1241" s="670">
        <f>IFERROR(VLOOKUP(A1241,'Servicios Públicos1_0'!$K$5:$K$233,1,0),1)</f>
        <v>1</v>
      </c>
      <c r="I1241" s="670">
        <f>IFERROR(VLOOKUP(A1241,'Nota de Débito1_0'!$K$5:$K$234,1,0),1)</f>
        <v>1</v>
      </c>
      <c r="J1241" s="670">
        <f>IFERROR(VLOOKUP(A1241,'Nota de Crédito1_0'!$K$5:$K$234,1,0),1)</f>
        <v>1</v>
      </c>
      <c r="K1241" s="670">
        <f>IFERROR(VLOOKUP(A1241,Retenciones1_0!$K$5:$K$234,1,0),1)</f>
        <v>1</v>
      </c>
      <c r="L1241" s="670">
        <f>IFERROR(VLOOKUP(A1241,Percepciones1_0!$K$5:$K$234,1,0),1)</f>
        <v>1</v>
      </c>
      <c r="M1241" s="670">
        <f>IFERROR(VLOOKUP(A1241,Guía1_0!$K$5:$K$235,1,0),1)</f>
        <v>1</v>
      </c>
      <c r="N1241" s="670">
        <f>IFERROR(VLOOKUP(A1241,'Resumen Diario1_1'!$K$5:$K$233,1,0),1)</f>
        <v>1</v>
      </c>
      <c r="O1241" s="670">
        <f>IFERROR(VLOOKUP(A1241,'Comunicación de Baja1_0'!$K$5:$K$233,1,0),1)</f>
        <v>1</v>
      </c>
      <c r="P1241" s="670">
        <f>IFERROR(VLOOKUP(A1241,'Resumen de reversiones1_0'!$K$5:$K$1000,1,0),1)</f>
        <v>1</v>
      </c>
      <c r="Q1241" s="1404" t="str">
        <f>IFERROR(VLOOKUP(A1241,Factura2_0!$N$5:$N$1045,1,0),1)</f>
        <v>3212</v>
      </c>
      <c r="R1241" s="670" t="str">
        <f>IFERROR(VLOOKUP($A1241,Boleta2_0!$N$5:$N$1106,1,0),1)</f>
        <v>3212</v>
      </c>
      <c r="S1241" s="1404">
        <f>IFERROR(VLOOKUP($A1241,'Servicios Públicos2_0'!$N$5:$N$405,1,0),1)</f>
        <v>1</v>
      </c>
      <c r="T1241" s="670">
        <f>IFERROR(VLOOKUP($A1241,NotaCredito2_0!$N$5:$N$256,1,0),1)</f>
        <v>1</v>
      </c>
      <c r="U1241" s="670">
        <f>IFERROR(VLOOKUP($A1241,NotaDebito2_0!$N$5:$N$253,1,0),1)</f>
        <v>1</v>
      </c>
      <c r="V1241" s="670">
        <f>IFERROR(VLOOKUP($A1241,General!$C$5:$C$233,1,0),1)</f>
        <v>1</v>
      </c>
      <c r="W1241" s="670">
        <f>IFERROR(VLOOKUP($A1241,Firma!$H$5:$H$233,1,0),1)</f>
        <v>1</v>
      </c>
      <c r="X1241" s="1469" t="s">
        <v>6182</v>
      </c>
      <c r="Y1241" s="1477" t="str">
        <f t="shared" si="20"/>
        <v>3212</v>
      </c>
    </row>
    <row r="1242" spans="1:25" s="682" customFormat="1" ht="24">
      <c r="A1242" s="1420" t="s">
        <v>6183</v>
      </c>
      <c r="B1242" s="1398" t="s">
        <v>6238</v>
      </c>
      <c r="C1242" s="1425"/>
      <c r="D1242" s="1425"/>
      <c r="E1242" s="673"/>
      <c r="F1242" s="670" t="str">
        <f>IFERROR(VLOOKUP(A1242,Factura1_0!$K$5:$K$234,1,0),"1")</f>
        <v>1</v>
      </c>
      <c r="G1242" s="670">
        <f>IFERROR(VLOOKUP(A1242,Boleta1_0!$K$5:$K$234,1,0),1)</f>
        <v>1</v>
      </c>
      <c r="H1242" s="670">
        <f>IFERROR(VLOOKUP(A1242,'Servicios Públicos1_0'!$K$5:$K$233,1,0),1)</f>
        <v>1</v>
      </c>
      <c r="I1242" s="670">
        <f>IFERROR(VLOOKUP(A1242,'Nota de Débito1_0'!$K$5:$K$234,1,0),1)</f>
        <v>1</v>
      </c>
      <c r="J1242" s="670">
        <f>IFERROR(VLOOKUP(A1242,'Nota de Crédito1_0'!$K$5:$K$234,1,0),1)</f>
        <v>1</v>
      </c>
      <c r="K1242" s="670">
        <f>IFERROR(VLOOKUP(A1242,Retenciones1_0!$K$5:$K$234,1,0),1)</f>
        <v>1</v>
      </c>
      <c r="L1242" s="670">
        <f>IFERROR(VLOOKUP(A1242,Percepciones1_0!$K$5:$K$234,1,0),1)</f>
        <v>1</v>
      </c>
      <c r="M1242" s="670">
        <f>IFERROR(VLOOKUP(A1242,Guía1_0!$K$5:$K$235,1,0),1)</f>
        <v>1</v>
      </c>
      <c r="N1242" s="670">
        <f>IFERROR(VLOOKUP(A1242,'Resumen Diario1_1'!$K$5:$K$233,1,0),1)</f>
        <v>1</v>
      </c>
      <c r="O1242" s="670">
        <f>IFERROR(VLOOKUP(A1242,'Comunicación de Baja1_0'!$K$5:$K$233,1,0),1)</f>
        <v>1</v>
      </c>
      <c r="P1242" s="670">
        <f>IFERROR(VLOOKUP(A1242,'Resumen de reversiones1_0'!$K$5:$K$1000,1,0),1)</f>
        <v>1</v>
      </c>
      <c r="Q1242" s="1404" t="str">
        <f>IFERROR(VLOOKUP(A1242,Factura2_0!$N$5:$N$1045,1,0),1)</f>
        <v>3213</v>
      </c>
      <c r="R1242" s="670" t="str">
        <f>IFERROR(VLOOKUP($A1242,Boleta2_0!$N$5:$N$1106,1,0),1)</f>
        <v>3213</v>
      </c>
      <c r="S1242" s="1404">
        <f>IFERROR(VLOOKUP($A1242,'Servicios Públicos2_0'!$N$5:$N$405,1,0),1)</f>
        <v>1</v>
      </c>
      <c r="T1242" s="670">
        <f>IFERROR(VLOOKUP($A1242,NotaCredito2_0!$N$5:$N$256,1,0),1)</f>
        <v>1</v>
      </c>
      <c r="U1242" s="670">
        <f>IFERROR(VLOOKUP($A1242,NotaDebito2_0!$N$5:$N$253,1,0),1)</f>
        <v>1</v>
      </c>
      <c r="V1242" s="670">
        <f>IFERROR(VLOOKUP($A1242,General!$C$5:$C$233,1,0),1)</f>
        <v>1</v>
      </c>
      <c r="W1242" s="670">
        <f>IFERROR(VLOOKUP($A1242,Firma!$H$5:$H$233,1,0),1)</f>
        <v>1</v>
      </c>
      <c r="X1242" s="1469" t="s">
        <v>6183</v>
      </c>
      <c r="Y1242" s="1477" t="str">
        <f t="shared" si="20"/>
        <v>3213</v>
      </c>
    </row>
    <row r="1243" spans="1:25" s="682" customFormat="1" ht="24">
      <c r="A1243" s="1420" t="s">
        <v>6197</v>
      </c>
      <c r="B1243" s="1398" t="s">
        <v>6188</v>
      </c>
      <c r="C1243" s="1425"/>
      <c r="D1243" s="1425"/>
      <c r="E1243" s="673"/>
      <c r="F1243" s="670" t="str">
        <f>IFERROR(VLOOKUP(A1243,Factura1_0!$K$5:$K$234,1,0),"1")</f>
        <v>1</v>
      </c>
      <c r="G1243" s="670">
        <f>IFERROR(VLOOKUP(A1243,Boleta1_0!$K$5:$K$234,1,0),1)</f>
        <v>1</v>
      </c>
      <c r="H1243" s="670">
        <f>IFERROR(VLOOKUP(A1243,'Servicios Públicos1_0'!$K$5:$K$233,1,0),1)</f>
        <v>1</v>
      </c>
      <c r="I1243" s="670">
        <f>IFERROR(VLOOKUP(A1243,'Nota de Débito1_0'!$K$5:$K$234,1,0),1)</f>
        <v>1</v>
      </c>
      <c r="J1243" s="670">
        <f>IFERROR(VLOOKUP(A1243,'Nota de Crédito1_0'!$K$5:$K$234,1,0),1)</f>
        <v>1</v>
      </c>
      <c r="K1243" s="670">
        <f>IFERROR(VLOOKUP(A1243,Retenciones1_0!$K$5:$K$234,1,0),1)</f>
        <v>1</v>
      </c>
      <c r="L1243" s="670">
        <f>IFERROR(VLOOKUP(A1243,Percepciones1_0!$K$5:$K$234,1,0),1)</f>
        <v>1</v>
      </c>
      <c r="M1243" s="670">
        <f>IFERROR(VLOOKUP(A1243,Guía1_0!$K$5:$K$235,1,0),1)</f>
        <v>1</v>
      </c>
      <c r="N1243" s="670">
        <f>IFERROR(VLOOKUP(A1243,'Resumen Diario1_1'!$K$5:$K$233,1,0),1)</f>
        <v>1</v>
      </c>
      <c r="O1243" s="670">
        <f>IFERROR(VLOOKUP(A1243,'Comunicación de Baja1_0'!$K$5:$K$233,1,0),1)</f>
        <v>1</v>
      </c>
      <c r="P1243" s="670">
        <f>IFERROR(VLOOKUP(A1243,'Resumen de reversiones1_0'!$K$5:$K$1000,1,0),1)</f>
        <v>1</v>
      </c>
      <c r="Q1243" s="1404" t="str">
        <f>IFERROR(VLOOKUP(A1243,Factura2_0!$N$5:$N$1045,1,0),1)</f>
        <v>3214</v>
      </c>
      <c r="R1243" s="670" t="str">
        <f>IFERROR(VLOOKUP($A1243,Boleta2_0!$N$5:$N$1106,1,0),1)</f>
        <v>3214</v>
      </c>
      <c r="S1243" s="1404">
        <f>IFERROR(VLOOKUP($A1243,'Servicios Públicos2_0'!$N$5:$N$405,1,0),1)</f>
        <v>1</v>
      </c>
      <c r="T1243" s="670">
        <f>IFERROR(VLOOKUP($A1243,NotaCredito2_0!$N$5:$N$256,1,0),1)</f>
        <v>1</v>
      </c>
      <c r="U1243" s="670">
        <f>IFERROR(VLOOKUP($A1243,NotaDebito2_0!$N$5:$N$253,1,0),1)</f>
        <v>1</v>
      </c>
      <c r="V1243" s="670">
        <f>IFERROR(VLOOKUP($A1243,General!$C$5:$C$233,1,0),1)</f>
        <v>1</v>
      </c>
      <c r="W1243" s="670">
        <f>IFERROR(VLOOKUP($A1243,Firma!$H$5:$H$233,1,0),1)</f>
        <v>1</v>
      </c>
      <c r="X1243" s="1469" t="s">
        <v>6197</v>
      </c>
      <c r="Y1243" s="1477" t="str">
        <f t="shared" si="20"/>
        <v>3214</v>
      </c>
    </row>
    <row r="1244" spans="1:25" s="682" customFormat="1" ht="24">
      <c r="A1244" s="1420" t="s">
        <v>6198</v>
      </c>
      <c r="B1244" s="1398" t="s">
        <v>6190</v>
      </c>
      <c r="C1244" s="1425"/>
      <c r="D1244" s="1425"/>
      <c r="E1244" s="673"/>
      <c r="F1244" s="670" t="str">
        <f>IFERROR(VLOOKUP(A1244,Factura1_0!$K$5:$K$234,1,0),"1")</f>
        <v>1</v>
      </c>
      <c r="G1244" s="670">
        <f>IFERROR(VLOOKUP(A1244,Boleta1_0!$K$5:$K$234,1,0),1)</f>
        <v>1</v>
      </c>
      <c r="H1244" s="670">
        <f>IFERROR(VLOOKUP(A1244,'Servicios Públicos1_0'!$K$5:$K$233,1,0),1)</f>
        <v>1</v>
      </c>
      <c r="I1244" s="670">
        <f>IFERROR(VLOOKUP(A1244,'Nota de Débito1_0'!$K$5:$K$234,1,0),1)</f>
        <v>1</v>
      </c>
      <c r="J1244" s="670">
        <f>IFERROR(VLOOKUP(A1244,'Nota de Crédito1_0'!$K$5:$K$234,1,0),1)</f>
        <v>1</v>
      </c>
      <c r="K1244" s="670">
        <f>IFERROR(VLOOKUP(A1244,Retenciones1_0!$K$5:$K$234,1,0),1)</f>
        <v>1</v>
      </c>
      <c r="L1244" s="670">
        <f>IFERROR(VLOOKUP(A1244,Percepciones1_0!$K$5:$K$234,1,0),1)</f>
        <v>1</v>
      </c>
      <c r="M1244" s="670">
        <f>IFERROR(VLOOKUP(A1244,Guía1_0!$K$5:$K$235,1,0),1)</f>
        <v>1</v>
      </c>
      <c r="N1244" s="670">
        <f>IFERROR(VLOOKUP(A1244,'Resumen Diario1_1'!$K$5:$K$233,1,0),1)</f>
        <v>1</v>
      </c>
      <c r="O1244" s="670">
        <f>IFERROR(VLOOKUP(A1244,'Comunicación de Baja1_0'!$K$5:$K$233,1,0),1)</f>
        <v>1</v>
      </c>
      <c r="P1244" s="670">
        <f>IFERROR(VLOOKUP(A1244,'Resumen de reversiones1_0'!$K$5:$K$1000,1,0),1)</f>
        <v>1</v>
      </c>
      <c r="Q1244" s="1404" t="str">
        <f>IFERROR(VLOOKUP(A1244,Factura2_0!$N$5:$N$1045,1,0),1)</f>
        <v>3215</v>
      </c>
      <c r="R1244" s="670" t="str">
        <f>IFERROR(VLOOKUP($A1244,Boleta2_0!$N$5:$N$1106,1,0),1)</f>
        <v>3215</v>
      </c>
      <c r="S1244" s="1404">
        <f>IFERROR(VLOOKUP($A1244,'Servicios Públicos2_0'!$N$5:$N$405,1,0),1)</f>
        <v>1</v>
      </c>
      <c r="T1244" s="670">
        <f>IFERROR(VLOOKUP($A1244,NotaCredito2_0!$N$5:$N$256,1,0),1)</f>
        <v>1</v>
      </c>
      <c r="U1244" s="670">
        <f>IFERROR(VLOOKUP($A1244,NotaDebito2_0!$N$5:$N$253,1,0),1)</f>
        <v>1</v>
      </c>
      <c r="V1244" s="670">
        <f>IFERROR(VLOOKUP($A1244,General!$C$5:$C$233,1,0),1)</f>
        <v>1</v>
      </c>
      <c r="W1244" s="670">
        <f>IFERROR(VLOOKUP($A1244,Firma!$H$5:$H$233,1,0),1)</f>
        <v>1</v>
      </c>
      <c r="X1244" s="1469" t="s">
        <v>6198</v>
      </c>
      <c r="Y1244" s="1477" t="str">
        <f t="shared" si="20"/>
        <v>3215</v>
      </c>
    </row>
    <row r="1245" spans="1:25" s="682" customFormat="1" ht="24">
      <c r="A1245" s="1420" t="s">
        <v>6199</v>
      </c>
      <c r="B1245" s="1398" t="s">
        <v>6201</v>
      </c>
      <c r="C1245" s="1425"/>
      <c r="D1245" s="1425"/>
      <c r="E1245" s="673"/>
      <c r="F1245" s="670" t="str">
        <f>IFERROR(VLOOKUP(A1245,Factura1_0!$K$5:$K$234,1,0),"1")</f>
        <v>1</v>
      </c>
      <c r="G1245" s="670">
        <f>IFERROR(VLOOKUP(A1245,Boleta1_0!$K$5:$K$234,1,0),1)</f>
        <v>1</v>
      </c>
      <c r="H1245" s="670">
        <f>IFERROR(VLOOKUP(A1245,'Servicios Públicos1_0'!$K$5:$K$233,1,0),1)</f>
        <v>1</v>
      </c>
      <c r="I1245" s="670">
        <f>IFERROR(VLOOKUP(A1245,'Nota de Débito1_0'!$K$5:$K$234,1,0),1)</f>
        <v>1</v>
      </c>
      <c r="J1245" s="670">
        <f>IFERROR(VLOOKUP(A1245,'Nota de Crédito1_0'!$K$5:$K$234,1,0),1)</f>
        <v>1</v>
      </c>
      <c r="K1245" s="670">
        <f>IFERROR(VLOOKUP(A1245,Retenciones1_0!$K$5:$K$234,1,0),1)</f>
        <v>1</v>
      </c>
      <c r="L1245" s="670">
        <f>IFERROR(VLOOKUP(A1245,Percepciones1_0!$K$5:$K$234,1,0),1)</f>
        <v>1</v>
      </c>
      <c r="M1245" s="670">
        <f>IFERROR(VLOOKUP(A1245,Guía1_0!$K$5:$K$235,1,0),1)</f>
        <v>1</v>
      </c>
      <c r="N1245" s="670">
        <f>IFERROR(VLOOKUP(A1245,'Resumen Diario1_1'!$K$5:$K$233,1,0),1)</f>
        <v>1</v>
      </c>
      <c r="O1245" s="670">
        <f>IFERROR(VLOOKUP(A1245,'Comunicación de Baja1_0'!$K$5:$K$233,1,0),1)</f>
        <v>1</v>
      </c>
      <c r="P1245" s="670">
        <f>IFERROR(VLOOKUP(A1245,'Resumen de reversiones1_0'!$K$5:$K$1000,1,0),1)</f>
        <v>1</v>
      </c>
      <c r="Q1245" s="1404" t="str">
        <f>IFERROR(VLOOKUP(A1245,Factura2_0!$N$5:$N$1045,1,0),1)</f>
        <v>3216</v>
      </c>
      <c r="R1245" s="670" t="str">
        <f>IFERROR(VLOOKUP($A1245,Boleta2_0!$N$5:$N$1106,1,0),1)</f>
        <v>3216</v>
      </c>
      <c r="S1245" s="1404">
        <f>IFERROR(VLOOKUP($A1245,'Servicios Públicos2_0'!$N$5:$N$405,1,0),1)</f>
        <v>1</v>
      </c>
      <c r="T1245" s="670">
        <f>IFERROR(VLOOKUP($A1245,NotaCredito2_0!$N$5:$N$256,1,0),1)</f>
        <v>1</v>
      </c>
      <c r="U1245" s="670">
        <f>IFERROR(VLOOKUP($A1245,NotaDebito2_0!$N$5:$N$253,1,0),1)</f>
        <v>1</v>
      </c>
      <c r="V1245" s="670">
        <f>IFERROR(VLOOKUP($A1245,General!$C$5:$C$233,1,0),1)</f>
        <v>1</v>
      </c>
      <c r="W1245" s="670">
        <f>IFERROR(VLOOKUP($A1245,Firma!$H$5:$H$233,1,0),1)</f>
        <v>1</v>
      </c>
      <c r="X1245" s="1469" t="s">
        <v>6199</v>
      </c>
      <c r="Y1245" s="1477" t="str">
        <f t="shared" si="20"/>
        <v>3216</v>
      </c>
    </row>
    <row r="1246" spans="1:25" s="682" customFormat="1" ht="24">
      <c r="A1246" s="1420" t="s">
        <v>6200</v>
      </c>
      <c r="B1246" s="1398" t="s">
        <v>6239</v>
      </c>
      <c r="C1246" s="1425"/>
      <c r="D1246" s="1425"/>
      <c r="E1246" s="673"/>
      <c r="F1246" s="670" t="str">
        <f>IFERROR(VLOOKUP(A1246,Factura1_0!$K$5:$K$234,1,0),"1")</f>
        <v>1</v>
      </c>
      <c r="G1246" s="670">
        <f>IFERROR(VLOOKUP(A1246,Boleta1_0!$K$5:$K$234,1,0),1)</f>
        <v>1</v>
      </c>
      <c r="H1246" s="670">
        <f>IFERROR(VLOOKUP(A1246,'Servicios Públicos1_0'!$K$5:$K$233,1,0),1)</f>
        <v>1</v>
      </c>
      <c r="I1246" s="670">
        <f>IFERROR(VLOOKUP(A1246,'Nota de Débito1_0'!$K$5:$K$234,1,0),1)</f>
        <v>1</v>
      </c>
      <c r="J1246" s="670">
        <f>IFERROR(VLOOKUP(A1246,'Nota de Crédito1_0'!$K$5:$K$234,1,0),1)</f>
        <v>1</v>
      </c>
      <c r="K1246" s="670">
        <f>IFERROR(VLOOKUP(A1246,Retenciones1_0!$K$5:$K$234,1,0),1)</f>
        <v>1</v>
      </c>
      <c r="L1246" s="670">
        <f>IFERROR(VLOOKUP(A1246,Percepciones1_0!$K$5:$K$234,1,0),1)</f>
        <v>1</v>
      </c>
      <c r="M1246" s="670">
        <f>IFERROR(VLOOKUP(A1246,Guía1_0!$K$5:$K$235,1,0),1)</f>
        <v>1</v>
      </c>
      <c r="N1246" s="670">
        <f>IFERROR(VLOOKUP(A1246,'Resumen Diario1_1'!$K$5:$K$233,1,0),1)</f>
        <v>1</v>
      </c>
      <c r="O1246" s="670">
        <f>IFERROR(VLOOKUP(A1246,'Comunicación de Baja1_0'!$K$5:$K$233,1,0),1)</f>
        <v>1</v>
      </c>
      <c r="P1246" s="670">
        <f>IFERROR(VLOOKUP(A1246,'Resumen de reversiones1_0'!$K$5:$K$1000,1,0),1)</f>
        <v>1</v>
      </c>
      <c r="Q1246" s="1404" t="str">
        <f>IFERROR(VLOOKUP(A1246,Factura2_0!$N$5:$N$1045,1,0),1)</f>
        <v>3217</v>
      </c>
      <c r="R1246" s="670" t="str">
        <f>IFERROR(VLOOKUP($A1246,Boleta2_0!$N$5:$N$1106,1,0),1)</f>
        <v>3217</v>
      </c>
      <c r="S1246" s="1404">
        <f>IFERROR(VLOOKUP($A1246,'Servicios Públicos2_0'!$N$5:$N$405,1,0),1)</f>
        <v>1</v>
      </c>
      <c r="T1246" s="670">
        <f>IFERROR(VLOOKUP($A1246,NotaCredito2_0!$N$5:$N$256,1,0),1)</f>
        <v>1</v>
      </c>
      <c r="U1246" s="670">
        <f>IFERROR(VLOOKUP($A1246,NotaDebito2_0!$N$5:$N$253,1,0),1)</f>
        <v>1</v>
      </c>
      <c r="V1246" s="670">
        <f>IFERROR(VLOOKUP($A1246,General!$C$5:$C$233,1,0),1)</f>
        <v>1</v>
      </c>
      <c r="W1246" s="670">
        <f>IFERROR(VLOOKUP($A1246,Firma!$H$5:$H$233,1,0),1)</f>
        <v>1</v>
      </c>
      <c r="X1246" s="1469" t="s">
        <v>6200</v>
      </c>
      <c r="Y1246" s="1477" t="str">
        <f t="shared" si="20"/>
        <v>3217</v>
      </c>
    </row>
    <row r="1247" spans="1:25" s="682" customFormat="1" ht="24">
      <c r="A1247" s="1420" t="s">
        <v>6207</v>
      </c>
      <c r="B1247" s="1398" t="s">
        <v>6209</v>
      </c>
      <c r="C1247" s="1425"/>
      <c r="D1247" s="1425"/>
      <c r="E1247" s="673"/>
      <c r="F1247" s="670" t="str">
        <f>IFERROR(VLOOKUP(A1247,Factura1_0!$K$5:$K$234,1,0),"1")</f>
        <v>1</v>
      </c>
      <c r="G1247" s="670">
        <f>IFERROR(VLOOKUP(A1247,Boleta1_0!$K$5:$K$234,1,0),1)</f>
        <v>1</v>
      </c>
      <c r="H1247" s="670">
        <f>IFERROR(VLOOKUP(A1247,'Servicios Públicos1_0'!$K$5:$K$233,1,0),1)</f>
        <v>1</v>
      </c>
      <c r="I1247" s="670">
        <f>IFERROR(VLOOKUP(A1247,'Nota de Débito1_0'!$K$5:$K$234,1,0),1)</f>
        <v>1</v>
      </c>
      <c r="J1247" s="670">
        <f>IFERROR(VLOOKUP(A1247,'Nota de Crédito1_0'!$K$5:$K$234,1,0),1)</f>
        <v>1</v>
      </c>
      <c r="K1247" s="670">
        <f>IFERROR(VLOOKUP(A1247,Retenciones1_0!$K$5:$K$234,1,0),1)</f>
        <v>1</v>
      </c>
      <c r="L1247" s="670">
        <f>IFERROR(VLOOKUP(A1247,Percepciones1_0!$K$5:$K$234,1,0),1)</f>
        <v>1</v>
      </c>
      <c r="M1247" s="670">
        <f>IFERROR(VLOOKUP(A1247,Guía1_0!$K$5:$K$235,1,0),1)</f>
        <v>1</v>
      </c>
      <c r="N1247" s="670">
        <f>IFERROR(VLOOKUP(A1247,'Resumen Diario1_1'!$K$5:$K$233,1,0),1)</f>
        <v>1</v>
      </c>
      <c r="O1247" s="670">
        <f>IFERROR(VLOOKUP(A1247,'Comunicación de Baja1_0'!$K$5:$K$233,1,0),1)</f>
        <v>1</v>
      </c>
      <c r="P1247" s="670">
        <f>IFERROR(VLOOKUP(A1247,'Resumen de reversiones1_0'!$K$5:$K$1000,1,0),1)</f>
        <v>1</v>
      </c>
      <c r="Q1247" s="1404" t="str">
        <f>IFERROR(VLOOKUP(A1247,Factura2_0!$N$5:$N$1045,1,0),1)</f>
        <v>3218</v>
      </c>
      <c r="R1247" s="670" t="str">
        <f>IFERROR(VLOOKUP($A1247,Boleta2_0!$N$5:$N$1106,1,0),1)</f>
        <v>3218</v>
      </c>
      <c r="S1247" s="1404">
        <f>IFERROR(VLOOKUP($A1247,'Servicios Públicos2_0'!$N$5:$N$405,1,0),1)</f>
        <v>1</v>
      </c>
      <c r="T1247" s="670">
        <f>IFERROR(VLOOKUP($A1247,NotaCredito2_0!$N$5:$N$256,1,0),1)</f>
        <v>1</v>
      </c>
      <c r="U1247" s="670">
        <f>IFERROR(VLOOKUP($A1247,NotaDebito2_0!$N$5:$N$253,1,0),1)</f>
        <v>1</v>
      </c>
      <c r="V1247" s="670">
        <f>IFERROR(VLOOKUP($A1247,General!$C$5:$C$233,1,0),1)</f>
        <v>1</v>
      </c>
      <c r="W1247" s="670">
        <f>IFERROR(VLOOKUP($A1247,Firma!$H$5:$H$233,1,0),1)</f>
        <v>1</v>
      </c>
      <c r="X1247" s="1469" t="s">
        <v>6207</v>
      </c>
      <c r="Y1247" s="1477" t="str">
        <f t="shared" si="20"/>
        <v>3218</v>
      </c>
    </row>
    <row r="1248" spans="1:25" s="682" customFormat="1" ht="24">
      <c r="A1248" s="1420" t="s">
        <v>6208</v>
      </c>
      <c r="B1248" s="1398" t="s">
        <v>6210</v>
      </c>
      <c r="C1248" s="1425"/>
      <c r="D1248" s="1425"/>
      <c r="E1248" s="673"/>
      <c r="F1248" s="670" t="str">
        <f>IFERROR(VLOOKUP(A1248,Factura1_0!$K$5:$K$234,1,0),"1")</f>
        <v>1</v>
      </c>
      <c r="G1248" s="670">
        <f>IFERROR(VLOOKUP(A1248,Boleta1_0!$K$5:$K$234,1,0),1)</f>
        <v>1</v>
      </c>
      <c r="H1248" s="670">
        <f>IFERROR(VLOOKUP(A1248,'Servicios Públicos1_0'!$K$5:$K$233,1,0),1)</f>
        <v>1</v>
      </c>
      <c r="I1248" s="670">
        <f>IFERROR(VLOOKUP(A1248,'Nota de Débito1_0'!$K$5:$K$234,1,0),1)</f>
        <v>1</v>
      </c>
      <c r="J1248" s="670">
        <f>IFERROR(VLOOKUP(A1248,'Nota de Crédito1_0'!$K$5:$K$234,1,0),1)</f>
        <v>1</v>
      </c>
      <c r="K1248" s="670">
        <f>IFERROR(VLOOKUP(A1248,Retenciones1_0!$K$5:$K$234,1,0),1)</f>
        <v>1</v>
      </c>
      <c r="L1248" s="670">
        <f>IFERROR(VLOOKUP(A1248,Percepciones1_0!$K$5:$K$234,1,0),1)</f>
        <v>1</v>
      </c>
      <c r="M1248" s="670">
        <f>IFERROR(VLOOKUP(A1248,Guía1_0!$K$5:$K$235,1,0),1)</f>
        <v>1</v>
      </c>
      <c r="N1248" s="670">
        <f>IFERROR(VLOOKUP(A1248,'Resumen Diario1_1'!$K$5:$K$233,1,0),1)</f>
        <v>1</v>
      </c>
      <c r="O1248" s="670">
        <f>IFERROR(VLOOKUP(A1248,'Comunicación de Baja1_0'!$K$5:$K$233,1,0),1)</f>
        <v>1</v>
      </c>
      <c r="P1248" s="670">
        <f>IFERROR(VLOOKUP(A1248,'Resumen de reversiones1_0'!$K$5:$K$1000,1,0),1)</f>
        <v>1</v>
      </c>
      <c r="Q1248" s="1404" t="str">
        <f>IFERROR(VLOOKUP(A1248,Factura2_0!$N$5:$N$1045,1,0),1)</f>
        <v>3219</v>
      </c>
      <c r="R1248" s="670" t="str">
        <f>IFERROR(VLOOKUP($A1248,Boleta2_0!$N$5:$N$1106,1,0),1)</f>
        <v>3219</v>
      </c>
      <c r="S1248" s="1404">
        <f>IFERROR(VLOOKUP($A1248,'Servicios Públicos2_0'!$N$5:$N$405,1,0),1)</f>
        <v>1</v>
      </c>
      <c r="T1248" s="670">
        <f>IFERROR(VLOOKUP($A1248,NotaCredito2_0!$N$5:$N$256,1,0),1)</f>
        <v>1</v>
      </c>
      <c r="U1248" s="670">
        <f>IFERROR(VLOOKUP($A1248,NotaDebito2_0!$N$5:$N$253,1,0),1)</f>
        <v>1</v>
      </c>
      <c r="V1248" s="670">
        <f>IFERROR(VLOOKUP($A1248,General!$C$5:$C$233,1,0),1)</f>
        <v>1</v>
      </c>
      <c r="W1248" s="670">
        <f>IFERROR(VLOOKUP($A1248,Firma!$H$5:$H$233,1,0),1)</f>
        <v>1</v>
      </c>
      <c r="X1248" s="1469" t="s">
        <v>6208</v>
      </c>
      <c r="Y1248" s="1477" t="str">
        <f t="shared" si="20"/>
        <v>3219</v>
      </c>
    </row>
    <row r="1249" spans="1:25" s="682" customFormat="1" ht="24">
      <c r="A1249" s="1420" t="s">
        <v>6211</v>
      </c>
      <c r="B1249" s="1398" t="s">
        <v>6212</v>
      </c>
      <c r="C1249" s="1425"/>
      <c r="D1249" s="1425"/>
      <c r="E1249" s="673"/>
      <c r="F1249" s="670" t="str">
        <f>IFERROR(VLOOKUP(A1249,Factura1_0!$K$5:$K$234,1,0),"1")</f>
        <v>1</v>
      </c>
      <c r="G1249" s="670">
        <f>IFERROR(VLOOKUP(A1249,Boleta1_0!$K$5:$K$234,1,0),1)</f>
        <v>1</v>
      </c>
      <c r="H1249" s="670">
        <f>IFERROR(VLOOKUP(A1249,'Servicios Públicos1_0'!$K$5:$K$233,1,0),1)</f>
        <v>1</v>
      </c>
      <c r="I1249" s="670">
        <f>IFERROR(VLOOKUP(A1249,'Nota de Débito1_0'!$K$5:$K$234,1,0),1)</f>
        <v>1</v>
      </c>
      <c r="J1249" s="670">
        <f>IFERROR(VLOOKUP(A1249,'Nota de Crédito1_0'!$K$5:$K$234,1,0),1)</f>
        <v>1</v>
      </c>
      <c r="K1249" s="670">
        <f>IFERROR(VLOOKUP(A1249,Retenciones1_0!$K$5:$K$234,1,0),1)</f>
        <v>1</v>
      </c>
      <c r="L1249" s="670">
        <f>IFERROR(VLOOKUP(A1249,Percepciones1_0!$K$5:$K$234,1,0),1)</f>
        <v>1</v>
      </c>
      <c r="M1249" s="670">
        <f>IFERROR(VLOOKUP(A1249,Guía1_0!$K$5:$K$235,1,0),1)</f>
        <v>1</v>
      </c>
      <c r="N1249" s="670">
        <f>IFERROR(VLOOKUP(A1249,'Resumen Diario1_1'!$K$5:$K$233,1,0),1)</f>
        <v>1</v>
      </c>
      <c r="O1249" s="670">
        <f>IFERROR(VLOOKUP(A1249,'Comunicación de Baja1_0'!$K$5:$K$233,1,0),1)</f>
        <v>1</v>
      </c>
      <c r="P1249" s="670">
        <f>IFERROR(VLOOKUP(A1249,'Resumen de reversiones1_0'!$K$5:$K$1000,1,0),1)</f>
        <v>1</v>
      </c>
      <c r="Q1249" s="1404" t="str">
        <f>IFERROR(VLOOKUP(A1249,Factura2_0!$N$5:$N$1045,1,0),1)</f>
        <v>3220</v>
      </c>
      <c r="R1249" s="670" t="str">
        <f>IFERROR(VLOOKUP($A1249,Boleta2_0!$N$5:$N$1106,1,0),1)</f>
        <v>3220</v>
      </c>
      <c r="S1249" s="1404">
        <f>IFERROR(VLOOKUP($A1249,'Servicios Públicos2_0'!$N$5:$N$405,1,0),1)</f>
        <v>1</v>
      </c>
      <c r="T1249" s="670">
        <f>IFERROR(VLOOKUP($A1249,NotaCredito2_0!$N$5:$N$256,1,0),1)</f>
        <v>1</v>
      </c>
      <c r="U1249" s="670">
        <f>IFERROR(VLOOKUP($A1249,NotaDebito2_0!$N$5:$N$253,1,0),1)</f>
        <v>1</v>
      </c>
      <c r="V1249" s="670">
        <f>IFERROR(VLOOKUP($A1249,General!$C$5:$C$233,1,0),1)</f>
        <v>1</v>
      </c>
      <c r="W1249" s="670">
        <f>IFERROR(VLOOKUP($A1249,Firma!$H$5:$H$233,1,0),1)</f>
        <v>1</v>
      </c>
      <c r="X1249" s="1469" t="s">
        <v>6211</v>
      </c>
      <c r="Y1249" s="1477" t="str">
        <f t="shared" si="20"/>
        <v>3220</v>
      </c>
    </row>
    <row r="1250" spans="1:25" s="682" customFormat="1" ht="24">
      <c r="A1250" s="1420" t="s">
        <v>6217</v>
      </c>
      <c r="B1250" s="1398" t="s">
        <v>6218</v>
      </c>
      <c r="C1250" s="1425"/>
      <c r="D1250" s="1425"/>
      <c r="E1250" s="673"/>
      <c r="F1250" s="670" t="str">
        <f>IFERROR(VLOOKUP(A1250,Factura1_0!$K$5:$K$234,1,0),"1")</f>
        <v>1</v>
      </c>
      <c r="G1250" s="670">
        <f>IFERROR(VLOOKUP(A1250,Boleta1_0!$K$5:$K$234,1,0),1)</f>
        <v>1</v>
      </c>
      <c r="H1250" s="670">
        <f>IFERROR(VLOOKUP(A1250,'Servicios Públicos1_0'!$K$5:$K$233,1,0),1)</f>
        <v>1</v>
      </c>
      <c r="I1250" s="670">
        <f>IFERROR(VLOOKUP(A1250,'Nota de Débito1_0'!$K$5:$K$234,1,0),1)</f>
        <v>1</v>
      </c>
      <c r="J1250" s="670">
        <f>IFERROR(VLOOKUP(A1250,'Nota de Crédito1_0'!$K$5:$K$234,1,0),1)</f>
        <v>1</v>
      </c>
      <c r="K1250" s="670">
        <f>IFERROR(VLOOKUP(A1250,Retenciones1_0!$K$5:$K$234,1,0),1)</f>
        <v>1</v>
      </c>
      <c r="L1250" s="670">
        <f>IFERROR(VLOOKUP(A1250,Percepciones1_0!$K$5:$K$234,1,0),1)</f>
        <v>1</v>
      </c>
      <c r="M1250" s="670">
        <f>IFERROR(VLOOKUP(A1250,Guía1_0!$K$5:$K$235,1,0),1)</f>
        <v>1</v>
      </c>
      <c r="N1250" s="670">
        <f>IFERROR(VLOOKUP(A1250,'Resumen Diario1_1'!$K$5:$K$233,1,0),1)</f>
        <v>1</v>
      </c>
      <c r="O1250" s="670">
        <f>IFERROR(VLOOKUP(A1250,'Comunicación de Baja1_0'!$K$5:$K$233,1,0),1)</f>
        <v>1</v>
      </c>
      <c r="P1250" s="670">
        <f>IFERROR(VLOOKUP(A1250,'Resumen de reversiones1_0'!$K$5:$K$1000,1,0),1)</f>
        <v>1</v>
      </c>
      <c r="Q1250" s="1404">
        <f>IFERROR(VLOOKUP(A1250,Factura2_0!$N$5:$N$1045,1,0),1)</f>
        <v>1</v>
      </c>
      <c r="R1250" s="670">
        <f>IFERROR(VLOOKUP($A1250,Boleta2_0!$N$5:$N$1106,1,0),1)</f>
        <v>1</v>
      </c>
      <c r="S1250" s="1404">
        <f>IFERROR(VLOOKUP($A1250,'Servicios Públicos2_0'!$N$5:$N$405,1,0),1)</f>
        <v>1</v>
      </c>
      <c r="T1250" s="670" t="str">
        <f>IFERROR(VLOOKUP($A1250,NotaCredito2_0!$N$5:$N$256,1,0),1)</f>
        <v>3221</v>
      </c>
      <c r="U1250" s="670">
        <f>IFERROR(VLOOKUP($A1250,NotaDebito2_0!$N$5:$N$253,1,0),1)</f>
        <v>1</v>
      </c>
      <c r="V1250" s="670">
        <f>IFERROR(VLOOKUP($A1250,General!$C$5:$C$233,1,0),1)</f>
        <v>1</v>
      </c>
      <c r="W1250" s="670">
        <f>IFERROR(VLOOKUP($A1250,Firma!$H$5:$H$233,1,0),1)</f>
        <v>1</v>
      </c>
      <c r="X1250" s="1469" t="s">
        <v>6217</v>
      </c>
      <c r="Y1250" s="1477" t="str">
        <f t="shared" si="20"/>
        <v>3221</v>
      </c>
    </row>
    <row r="1251" spans="1:25" s="682" customFormat="1" ht="24">
      <c r="A1251" s="1420" t="s">
        <v>6219</v>
      </c>
      <c r="B1251" s="1398" t="s">
        <v>6282</v>
      </c>
      <c r="C1251" s="1425"/>
      <c r="D1251" s="1425"/>
      <c r="E1251" s="673"/>
      <c r="F1251" s="670" t="str">
        <f>IFERROR(VLOOKUP(A1251,Factura1_0!$K$5:$K$234,1,0),"1")</f>
        <v>1</v>
      </c>
      <c r="G1251" s="670">
        <f>IFERROR(VLOOKUP(A1251,Boleta1_0!$K$5:$K$234,1,0),1)</f>
        <v>1</v>
      </c>
      <c r="H1251" s="670">
        <f>IFERROR(VLOOKUP(A1251,'Servicios Públicos1_0'!$K$5:$K$233,1,0),1)</f>
        <v>1</v>
      </c>
      <c r="I1251" s="670">
        <f>IFERROR(VLOOKUP(A1251,'Nota de Débito1_0'!$K$5:$K$234,1,0),1)</f>
        <v>1</v>
      </c>
      <c r="J1251" s="670">
        <f>IFERROR(VLOOKUP(A1251,'Nota de Crédito1_0'!$K$5:$K$234,1,0),1)</f>
        <v>1</v>
      </c>
      <c r="K1251" s="670">
        <f>IFERROR(VLOOKUP(A1251,Retenciones1_0!$K$5:$K$234,1,0),1)</f>
        <v>1</v>
      </c>
      <c r="L1251" s="670">
        <f>IFERROR(VLOOKUP(A1251,Percepciones1_0!$K$5:$K$234,1,0),1)</f>
        <v>1</v>
      </c>
      <c r="M1251" s="670">
        <f>IFERROR(VLOOKUP(A1251,Guía1_0!$K$5:$K$235,1,0),1)</f>
        <v>1</v>
      </c>
      <c r="N1251" s="670">
        <f>IFERROR(VLOOKUP(A1251,'Resumen Diario1_1'!$K$5:$K$233,1,0),1)</f>
        <v>1</v>
      </c>
      <c r="O1251" s="670">
        <f>IFERROR(VLOOKUP(A1251,'Comunicación de Baja1_0'!$K$5:$K$233,1,0),1)</f>
        <v>1</v>
      </c>
      <c r="P1251" s="670">
        <f>IFERROR(VLOOKUP(A1251,'Resumen de reversiones1_0'!$K$5:$K$1000,1,0),1)</f>
        <v>1</v>
      </c>
      <c r="Q1251" s="1404" t="str">
        <f>IFERROR(VLOOKUP(A1251,Factura2_0!$N$5:$N$1045,1,0),1)</f>
        <v>3222</v>
      </c>
      <c r="R1251" s="670" t="str">
        <f>IFERROR(VLOOKUP($A1251,Boleta2_0!$N$5:$N$1106,1,0),1)</f>
        <v>3222</v>
      </c>
      <c r="S1251" s="1404" t="str">
        <f>IFERROR(VLOOKUP($A1251,'Servicios Públicos2_0'!$N$5:$N$405,1,0),1)</f>
        <v>3222</v>
      </c>
      <c r="T1251" s="670" t="str">
        <f>IFERROR(VLOOKUP($A1251,NotaCredito2_0!$N$5:$N$256,1,0),1)</f>
        <v>3222</v>
      </c>
      <c r="U1251" s="670" t="str">
        <f>IFERROR(VLOOKUP($A1251,NotaDebito2_0!$N$5:$N$253,1,0),1)</f>
        <v>3222</v>
      </c>
      <c r="V1251" s="670">
        <f>IFERROR(VLOOKUP($A1251,General!$C$5:$C$233,1,0),1)</f>
        <v>1</v>
      </c>
      <c r="W1251" s="670">
        <f>IFERROR(VLOOKUP($A1251,Firma!$H$5:$H$233,1,0),1)</f>
        <v>1</v>
      </c>
      <c r="X1251" s="1469" t="s">
        <v>6219</v>
      </c>
      <c r="Y1251" s="1477" t="str">
        <f t="shared" si="20"/>
        <v>3222</v>
      </c>
    </row>
    <row r="1252" spans="1:25" s="682" customFormat="1" ht="24">
      <c r="A1252" s="1420" t="s">
        <v>6440</v>
      </c>
      <c r="B1252" s="1398" t="s">
        <v>6449</v>
      </c>
      <c r="C1252" s="1425"/>
      <c r="D1252" s="1425"/>
      <c r="E1252" s="673"/>
      <c r="F1252" s="670" t="str">
        <f>IFERROR(VLOOKUP(A1252,Factura1_0!$K$5:$K$234,1,0),"1")</f>
        <v>1</v>
      </c>
      <c r="G1252" s="670">
        <f>IFERROR(VLOOKUP(A1252,Boleta1_0!$K$5:$K$234,1,0),1)</f>
        <v>1</v>
      </c>
      <c r="H1252" s="670">
        <f>IFERROR(VLOOKUP(A1252,'Servicios Públicos1_0'!$K$5:$K$233,1,0),1)</f>
        <v>1</v>
      </c>
      <c r="I1252" s="670">
        <f>IFERROR(VLOOKUP(A1252,'Nota de Débito1_0'!$K$5:$K$234,1,0),1)</f>
        <v>1</v>
      </c>
      <c r="J1252" s="670">
        <f>IFERROR(VLOOKUP(A1252,'Nota de Crédito1_0'!$K$5:$K$234,1,0),1)</f>
        <v>1</v>
      </c>
      <c r="K1252" s="670">
        <f>IFERROR(VLOOKUP(A1252,Retenciones1_0!$K$5:$K$234,1,0),1)</f>
        <v>1</v>
      </c>
      <c r="L1252" s="670">
        <f>IFERROR(VLOOKUP(A1252,Percepciones1_0!$K$5:$K$234,1,0),1)</f>
        <v>1</v>
      </c>
      <c r="M1252" s="670">
        <f>IFERROR(VLOOKUP(A1252,Guía1_0!$K$5:$K$235,1,0),1)</f>
        <v>1</v>
      </c>
      <c r="N1252" s="670">
        <f>IFERROR(VLOOKUP(A1252,'Resumen Diario1_1'!$K$5:$K$233,1,0),1)</f>
        <v>1</v>
      </c>
      <c r="O1252" s="670">
        <f>IFERROR(VLOOKUP(A1252,'Comunicación de Baja1_0'!$K$5:$K$233,1,0),1)</f>
        <v>1</v>
      </c>
      <c r="P1252" s="670">
        <f>IFERROR(VLOOKUP(A1252,'Resumen de reversiones1_0'!$K$5:$K$1000,1,0),1)</f>
        <v>1</v>
      </c>
      <c r="Q1252" s="1404" t="str">
        <f>IFERROR(VLOOKUP(A1252,Factura2_0!$N$5:$N$1045,1,0),1)</f>
        <v>3223</v>
      </c>
      <c r="R1252" s="670" t="str">
        <f>IFERROR(VLOOKUP($A1252,Boleta2_0!$N$5:$N$1106,1,0),1)</f>
        <v>3223</v>
      </c>
      <c r="S1252" s="1404">
        <f>IFERROR(VLOOKUP($A1252,'Servicios Públicos2_0'!$N$5:$N$405,1,0),1)</f>
        <v>1</v>
      </c>
      <c r="T1252" s="670" t="str">
        <f>IFERROR(VLOOKUP($A1252,NotaCredito2_0!$N$5:$N$256,1,0),1)</f>
        <v>3223</v>
      </c>
      <c r="U1252" s="670" t="str">
        <f>IFERROR(VLOOKUP($A1252,NotaDebito2_0!$N$5:$N$253,1,0),1)</f>
        <v>3223</v>
      </c>
      <c r="V1252" s="670">
        <f>IFERROR(VLOOKUP($A1252,General!$C$5:$C$233,1,0),1)</f>
        <v>1</v>
      </c>
      <c r="W1252" s="670">
        <f>IFERROR(VLOOKUP($A1252,Firma!$H$5:$H$233,1,0),1)</f>
        <v>1</v>
      </c>
      <c r="X1252" s="1470" t="s">
        <v>6440</v>
      </c>
      <c r="Y1252" s="1477" t="str">
        <f t="shared" ref="Y1252:Y1256" si="21">IF(SUM(F1252:W1252)=17,"",X1252)</f>
        <v>3223</v>
      </c>
    </row>
    <row r="1253" spans="1:25" s="682" customFormat="1" ht="24">
      <c r="A1253" s="1420" t="s">
        <v>6436</v>
      </c>
      <c r="B1253" s="1398" t="s">
        <v>6492</v>
      </c>
      <c r="C1253" s="1425"/>
      <c r="D1253" s="1425"/>
      <c r="E1253" s="673"/>
      <c r="F1253" s="670" t="str">
        <f>IFERROR(VLOOKUP(A1253,Factura1_0!$K$5:$K$234,1,0),"1")</f>
        <v>1</v>
      </c>
      <c r="G1253" s="670">
        <f>IFERROR(VLOOKUP(A1253,Boleta1_0!$K$5:$K$234,1,0),1)</f>
        <v>1</v>
      </c>
      <c r="H1253" s="670">
        <f>IFERROR(VLOOKUP(A1253,'Servicios Públicos1_0'!$K$5:$K$233,1,0),1)</f>
        <v>1</v>
      </c>
      <c r="I1253" s="670">
        <f>IFERROR(VLOOKUP(A1253,'Nota de Débito1_0'!$K$5:$K$234,1,0),1)</f>
        <v>1</v>
      </c>
      <c r="J1253" s="670">
        <f>IFERROR(VLOOKUP(A1253,'Nota de Crédito1_0'!$K$5:$K$234,1,0),1)</f>
        <v>1</v>
      </c>
      <c r="K1253" s="670">
        <f>IFERROR(VLOOKUP(A1253,Retenciones1_0!$K$5:$K$234,1,0),1)</f>
        <v>1</v>
      </c>
      <c r="L1253" s="670">
        <f>IFERROR(VLOOKUP(A1253,Percepciones1_0!$K$5:$K$234,1,0),1)</f>
        <v>1</v>
      </c>
      <c r="M1253" s="670">
        <f>IFERROR(VLOOKUP(A1253,Guía1_0!$K$5:$K$235,1,0),1)</f>
        <v>1</v>
      </c>
      <c r="N1253" s="670">
        <f>IFERROR(VLOOKUP(A1253,'Resumen Diario1_1'!$K$5:$K$233,1,0),1)</f>
        <v>1</v>
      </c>
      <c r="O1253" s="670">
        <f>IFERROR(VLOOKUP(A1253,'Comunicación de Baja1_0'!$K$5:$K$233,1,0),1)</f>
        <v>1</v>
      </c>
      <c r="P1253" s="670">
        <f>IFERROR(VLOOKUP(A1253,'Resumen de reversiones1_0'!$K$5:$K$1000,1,0),1)</f>
        <v>1</v>
      </c>
      <c r="Q1253" s="1404" t="str">
        <f>IFERROR(VLOOKUP(A1253,Factura2_0!$N$5:$N$1045,1,0),1)</f>
        <v>3224</v>
      </c>
      <c r="R1253" s="670" t="str">
        <f>IFERROR(VLOOKUP($A1253,Boleta2_0!$N$5:$N$1106,1,0),1)</f>
        <v>3224</v>
      </c>
      <c r="S1253" s="1404">
        <f>IFERROR(VLOOKUP($A1253,'Servicios Públicos2_0'!$N$5:$N$405,1,0),1)</f>
        <v>1</v>
      </c>
      <c r="T1253" s="670" t="str">
        <f>IFERROR(VLOOKUP($A1253,NotaCredito2_0!$N$5:$N$256,1,0),1)</f>
        <v>3224</v>
      </c>
      <c r="U1253" s="670" t="str">
        <f>IFERROR(VLOOKUP($A1253,NotaDebito2_0!$N$5:$N$253,1,0),1)</f>
        <v>3224</v>
      </c>
      <c r="V1253" s="670">
        <f>IFERROR(VLOOKUP($A1253,General!$C$5:$C$233,1,0),1)</f>
        <v>1</v>
      </c>
      <c r="W1253" s="670">
        <f>IFERROR(VLOOKUP($A1253,Firma!$H$5:$H$233,1,0),1)</f>
        <v>1</v>
      </c>
      <c r="X1253" s="1470" t="s">
        <v>6436</v>
      </c>
      <c r="Y1253" s="1477" t="str">
        <f t="shared" si="21"/>
        <v>3224</v>
      </c>
    </row>
    <row r="1254" spans="1:25" s="682" customFormat="1" ht="24">
      <c r="A1254" s="1420" t="s">
        <v>6437</v>
      </c>
      <c r="B1254" s="1398" t="s">
        <v>6521</v>
      </c>
      <c r="C1254" s="1425"/>
      <c r="D1254" s="1425"/>
      <c r="E1254" s="673"/>
      <c r="F1254" s="670" t="str">
        <f>IFERROR(VLOOKUP(A1254,Factura1_0!$K$5:$K$234,1,0),"1")</f>
        <v>1</v>
      </c>
      <c r="G1254" s="670">
        <f>IFERROR(VLOOKUP(A1254,Boleta1_0!$K$5:$K$234,1,0),1)</f>
        <v>1</v>
      </c>
      <c r="H1254" s="670">
        <f>IFERROR(VLOOKUP(A1254,'Servicios Públicos1_0'!$K$5:$K$233,1,0),1)</f>
        <v>1</v>
      </c>
      <c r="I1254" s="670">
        <f>IFERROR(VLOOKUP(A1254,'Nota de Débito1_0'!$K$5:$K$234,1,0),1)</f>
        <v>1</v>
      </c>
      <c r="J1254" s="670">
        <f>IFERROR(VLOOKUP(A1254,'Nota de Crédito1_0'!$K$5:$K$234,1,0),1)</f>
        <v>1</v>
      </c>
      <c r="K1254" s="670">
        <f>IFERROR(VLOOKUP(A1254,Retenciones1_0!$K$5:$K$234,1,0),1)</f>
        <v>1</v>
      </c>
      <c r="L1254" s="670">
        <f>IFERROR(VLOOKUP(A1254,Percepciones1_0!$K$5:$K$234,1,0),1)</f>
        <v>1</v>
      </c>
      <c r="M1254" s="670">
        <f>IFERROR(VLOOKUP(A1254,Guía1_0!$K$5:$K$235,1,0),1)</f>
        <v>1</v>
      </c>
      <c r="N1254" s="670">
        <f>IFERROR(VLOOKUP(A1254,'Resumen Diario1_1'!$K$5:$K$233,1,0),1)</f>
        <v>1</v>
      </c>
      <c r="O1254" s="670">
        <f>IFERROR(VLOOKUP(A1254,'Comunicación de Baja1_0'!$K$5:$K$233,1,0),1)</f>
        <v>1</v>
      </c>
      <c r="P1254" s="670">
        <f>IFERROR(VLOOKUP(A1254,'Resumen de reversiones1_0'!$K$5:$K$1000,1,0),1)</f>
        <v>1</v>
      </c>
      <c r="Q1254" s="1404">
        <f>IFERROR(VLOOKUP(A1254,Factura2_0!$N$5:$N$1045,1,0),1)</f>
        <v>1</v>
      </c>
      <c r="R1254" s="670">
        <f>IFERROR(VLOOKUP($A1254,Boleta2_0!$N$5:$N$1106,1,0),1)</f>
        <v>1</v>
      </c>
      <c r="S1254" s="1404" t="str">
        <f>IFERROR(VLOOKUP($A1254,'Servicios Públicos2_0'!$N$5:$N$405,1,0),1)</f>
        <v>3225</v>
      </c>
      <c r="T1254" s="670">
        <f>IFERROR(VLOOKUP($A1254,NotaCredito2_0!$N$5:$N$256,1,0),1)</f>
        <v>1</v>
      </c>
      <c r="U1254" s="670">
        <f>IFERROR(VLOOKUP($A1254,NotaDebito2_0!$N$5:$N$253,1,0),1)</f>
        <v>1</v>
      </c>
      <c r="V1254" s="670">
        <f>IFERROR(VLOOKUP($A1254,General!$C$5:$C$233,1,0),1)</f>
        <v>1</v>
      </c>
      <c r="W1254" s="670">
        <f>IFERROR(VLOOKUP($A1254,Firma!$H$5:$H$233,1,0),1)</f>
        <v>1</v>
      </c>
      <c r="X1254" s="1470" t="s">
        <v>6437</v>
      </c>
      <c r="Y1254" s="1477" t="str">
        <f t="shared" si="21"/>
        <v>3225</v>
      </c>
    </row>
    <row r="1255" spans="1:25" s="682" customFormat="1" ht="24">
      <c r="A1255" s="1420" t="s">
        <v>6446</v>
      </c>
      <c r="B1255" s="1398" t="s">
        <v>6450</v>
      </c>
      <c r="C1255" s="1425"/>
      <c r="D1255" s="1425"/>
      <c r="E1255" s="673"/>
      <c r="F1255" s="670" t="str">
        <f>IFERROR(VLOOKUP(A1255,Factura1_0!$K$5:$K$234,1,0),"1")</f>
        <v>1</v>
      </c>
      <c r="G1255" s="670">
        <f>IFERROR(VLOOKUP(A1255,Boleta1_0!$K$5:$K$234,1,0),1)</f>
        <v>1</v>
      </c>
      <c r="H1255" s="670">
        <f>IFERROR(VLOOKUP(A1255,'Servicios Públicos1_0'!$K$5:$K$233,1,0),1)</f>
        <v>1</v>
      </c>
      <c r="I1255" s="670">
        <f>IFERROR(VLOOKUP(A1255,'Nota de Débito1_0'!$K$5:$K$234,1,0),1)</f>
        <v>1</v>
      </c>
      <c r="J1255" s="670">
        <f>IFERROR(VLOOKUP(A1255,'Nota de Crédito1_0'!$K$5:$K$234,1,0),1)</f>
        <v>1</v>
      </c>
      <c r="K1255" s="670">
        <f>IFERROR(VLOOKUP(A1255,Retenciones1_0!$K$5:$K$234,1,0),1)</f>
        <v>1</v>
      </c>
      <c r="L1255" s="670">
        <f>IFERROR(VLOOKUP(A1255,Percepciones1_0!$K$5:$K$234,1,0),1)</f>
        <v>1</v>
      </c>
      <c r="M1255" s="670">
        <f>IFERROR(VLOOKUP(A1255,Guía1_0!$K$5:$K$235,1,0),1)</f>
        <v>1</v>
      </c>
      <c r="N1255" s="670">
        <f>IFERROR(VLOOKUP(A1255,'Resumen Diario1_1'!$K$5:$K$233,1,0),1)</f>
        <v>1</v>
      </c>
      <c r="O1255" s="670">
        <f>IFERROR(VLOOKUP(A1255,'Comunicación de Baja1_0'!$K$5:$K$233,1,0),1)</f>
        <v>1</v>
      </c>
      <c r="P1255" s="670">
        <f>IFERROR(VLOOKUP(A1255,'Resumen de reversiones1_0'!$K$5:$K$1000,1,0),1)</f>
        <v>1</v>
      </c>
      <c r="Q1255" s="1404" t="str">
        <f>IFERROR(VLOOKUP(A1255,Factura2_0!$N$5:$N$1045,1,0),1)</f>
        <v>3226</v>
      </c>
      <c r="R1255" s="670" t="str">
        <f>IFERROR(VLOOKUP($A1255,Boleta2_0!$N$5:$N$1106,1,0),1)</f>
        <v>3226</v>
      </c>
      <c r="S1255" s="1404" t="str">
        <f>IFERROR(VLOOKUP($A1255,'Servicios Públicos2_0'!$N$5:$N$405,1,0),1)</f>
        <v>3226</v>
      </c>
      <c r="T1255" s="670">
        <f>IFERROR(VLOOKUP($A1255,NotaCredito2_0!$N$5:$N$256,1,0),1)</f>
        <v>1</v>
      </c>
      <c r="U1255" s="670">
        <f>IFERROR(VLOOKUP($A1255,NotaDebito2_0!$N$5:$N$253,1,0),1)</f>
        <v>1</v>
      </c>
      <c r="V1255" s="670">
        <f>IFERROR(VLOOKUP($A1255,General!$C$5:$C$233,1,0),1)</f>
        <v>1</v>
      </c>
      <c r="W1255" s="670">
        <f>IFERROR(VLOOKUP($A1255,Firma!$H$5:$H$233,1,0),1)</f>
        <v>1</v>
      </c>
      <c r="X1255" s="1470" t="s">
        <v>6446</v>
      </c>
      <c r="Y1255" s="1477" t="str">
        <f t="shared" si="21"/>
        <v>3226</v>
      </c>
    </row>
    <row r="1256" spans="1:25" s="682" customFormat="1" ht="24">
      <c r="A1256" s="1420" t="s">
        <v>6448</v>
      </c>
      <c r="B1256" s="1398" t="s">
        <v>6451</v>
      </c>
      <c r="C1256" s="1425"/>
      <c r="D1256" s="1425"/>
      <c r="E1256" s="673"/>
      <c r="F1256" s="670" t="str">
        <f>IFERROR(VLOOKUP(A1256,Factura1_0!$K$5:$K$234,1,0),"1")</f>
        <v>1</v>
      </c>
      <c r="G1256" s="670">
        <f>IFERROR(VLOOKUP(A1256,Boleta1_0!$K$5:$K$234,1,0),1)</f>
        <v>1</v>
      </c>
      <c r="H1256" s="670">
        <f>IFERROR(VLOOKUP(A1256,'Servicios Públicos1_0'!$K$5:$K$233,1,0),1)</f>
        <v>1</v>
      </c>
      <c r="I1256" s="670">
        <f>IFERROR(VLOOKUP(A1256,'Nota de Débito1_0'!$K$5:$K$234,1,0),1)</f>
        <v>1</v>
      </c>
      <c r="J1256" s="670">
        <f>IFERROR(VLOOKUP(A1256,'Nota de Crédito1_0'!$K$5:$K$234,1,0),1)</f>
        <v>1</v>
      </c>
      <c r="K1256" s="670">
        <f>IFERROR(VLOOKUP(A1256,Retenciones1_0!$K$5:$K$234,1,0),1)</f>
        <v>1</v>
      </c>
      <c r="L1256" s="670">
        <f>IFERROR(VLOOKUP(A1256,Percepciones1_0!$K$5:$K$234,1,0),1)</f>
        <v>1</v>
      </c>
      <c r="M1256" s="670">
        <f>IFERROR(VLOOKUP(A1256,Guía1_0!$K$5:$K$235,1,0),1)</f>
        <v>1</v>
      </c>
      <c r="N1256" s="670">
        <f>IFERROR(VLOOKUP(A1256,'Resumen Diario1_1'!$K$5:$K$233,1,0),1)</f>
        <v>1</v>
      </c>
      <c r="O1256" s="670">
        <f>IFERROR(VLOOKUP(A1256,'Comunicación de Baja1_0'!$K$5:$K$233,1,0),1)</f>
        <v>1</v>
      </c>
      <c r="P1256" s="670">
        <f>IFERROR(VLOOKUP(A1256,'Resumen de reversiones1_0'!$K$5:$K$1000,1,0),1)</f>
        <v>1</v>
      </c>
      <c r="Q1256" s="1404">
        <f>IFERROR(VLOOKUP(A1256,Factura2_0!$N$5:$N$1045,1,0),1)</f>
        <v>1</v>
      </c>
      <c r="R1256" s="670" t="str">
        <f>IFERROR(VLOOKUP($A1256,Boleta2_0!$N$5:$N$1106,1,0),1)</f>
        <v>3227</v>
      </c>
      <c r="S1256" s="1404">
        <f>IFERROR(VLOOKUP($A1256,'Servicios Públicos2_0'!$N$5:$N$405,1,0),1)</f>
        <v>1</v>
      </c>
      <c r="T1256" s="670">
        <f>IFERROR(VLOOKUP($A1256,NotaCredito2_0!$N$5:$N$256,1,0),1)</f>
        <v>1</v>
      </c>
      <c r="U1256" s="670">
        <f>IFERROR(VLOOKUP($A1256,NotaDebito2_0!$N$5:$N$253,1,0),1)</f>
        <v>1</v>
      </c>
      <c r="V1256" s="670">
        <f>IFERROR(VLOOKUP($A1256,General!$C$5:$C$233,1,0),1)</f>
        <v>1</v>
      </c>
      <c r="W1256" s="670">
        <f>IFERROR(VLOOKUP($A1256,Firma!$H$5:$H$233,1,0),1)</f>
        <v>1</v>
      </c>
      <c r="X1256" s="1470" t="s">
        <v>6448</v>
      </c>
      <c r="Y1256" s="1477" t="str">
        <f t="shared" si="21"/>
        <v>3227</v>
      </c>
    </row>
    <row r="1257" spans="1:25">
      <c r="A1257" s="1439" t="s">
        <v>1439</v>
      </c>
      <c r="B1257" s="1425" t="s">
        <v>1438</v>
      </c>
      <c r="C1257" s="1425"/>
      <c r="D1257" s="1425"/>
      <c r="E1257" s="579"/>
      <c r="F1257" s="670" t="str">
        <f>IFERROR(VLOOKUP(A1257,Factura1_0!$K$5:$K$234,1,0),"1")</f>
        <v>1</v>
      </c>
      <c r="G1257" s="670">
        <f>IFERROR(VLOOKUP(A1257,Boleta1_0!$K$5:$K$234,1,0),1)</f>
        <v>1</v>
      </c>
      <c r="H1257" s="670">
        <f>IFERROR(VLOOKUP(A1257,'Servicios Públicos1_0'!$K$5:$K$233,1,0),1)</f>
        <v>1</v>
      </c>
      <c r="I1257" s="670">
        <f>IFERROR(VLOOKUP(A1257,'Nota de Débito1_0'!$K$5:$K$234,1,0),1)</f>
        <v>1</v>
      </c>
      <c r="J1257" s="670">
        <f>IFERROR(VLOOKUP(A1257,'Nota de Crédito1_0'!$K$5:$K$234,1,0),1)</f>
        <v>1</v>
      </c>
      <c r="K1257" s="670">
        <f>IFERROR(VLOOKUP(A1257,Retenciones1_0!$K$5:$K$234,1,0),1)</f>
        <v>1</v>
      </c>
      <c r="L1257" s="670">
        <f>IFERROR(VLOOKUP(A1257,Percepciones1_0!$K$5:$K$234,1,0),1)</f>
        <v>1</v>
      </c>
      <c r="M1257" s="670" t="str">
        <f>IFERROR(VLOOKUP(A1257,Guía1_0!$K$5:$K$235,1,0),1)</f>
        <v>4000</v>
      </c>
      <c r="N1257" s="670">
        <f>IFERROR(VLOOKUP(A1257,'Resumen Diario1_1'!$K$5:$K$233,1,0),1)</f>
        <v>1</v>
      </c>
      <c r="O1257" s="670">
        <f>IFERROR(VLOOKUP(A1257,'Comunicación de Baja1_0'!$K$5:$K$233,1,0),1)</f>
        <v>1</v>
      </c>
      <c r="P1257" s="670">
        <f>IFERROR(VLOOKUP(A1257,'Resumen de reversiones1_0'!$K$5:$K$1000,1,0),1)</f>
        <v>1</v>
      </c>
      <c r="Q1257" s="1404">
        <f>IFERROR(VLOOKUP(A1257,Factura2_0!$N$5:$N$1045,1,0),1)</f>
        <v>1</v>
      </c>
      <c r="R1257" s="670">
        <f>IFERROR(VLOOKUP($A1257,Boleta2_0!$N$5:$N$1106,1,0),1)</f>
        <v>1</v>
      </c>
      <c r="S1257" s="1404">
        <f>IFERROR(VLOOKUP($A1257,'Servicios Públicos2_0'!$N$5:$N$405,1,0),1)</f>
        <v>1</v>
      </c>
      <c r="T1257" s="670">
        <f>IFERROR(VLOOKUP($A1257,NotaCredito2_0!$N$5:$N$256,1,0),1)</f>
        <v>1</v>
      </c>
      <c r="U1257" s="670">
        <f>IFERROR(VLOOKUP($A1257,NotaDebito2_0!$N$5:$N$253,1,0),1)</f>
        <v>1</v>
      </c>
      <c r="V1257" s="670">
        <f>IFERROR(VLOOKUP($A1257,General!$C$5:$C$233,1,0),1)</f>
        <v>1</v>
      </c>
      <c r="W1257" s="670">
        <f>IFERROR(VLOOKUP($A1257,Firma!$H$5:$H$233,1,0),1)</f>
        <v>1</v>
      </c>
      <c r="X1257" s="425" t="s">
        <v>1439</v>
      </c>
      <c r="Y1257" s="1477" t="str">
        <f t="shared" si="19"/>
        <v>4000</v>
      </c>
    </row>
    <row r="1258" spans="1:25">
      <c r="A1258" s="1463" t="s">
        <v>1437</v>
      </c>
      <c r="B1258" s="1464" t="s">
        <v>1436</v>
      </c>
      <c r="C1258" s="1425"/>
      <c r="D1258" s="1425"/>
      <c r="E1258" s="579"/>
      <c r="F1258" s="670" t="str">
        <f>IFERROR(VLOOKUP(A1258,Factura1_0!$K$5:$K$234,1,0),"1")</f>
        <v>4001</v>
      </c>
      <c r="G1258" s="670" t="str">
        <f>IFERROR(VLOOKUP(A1258,Boleta1_0!$K$5:$K$234,1,0),1)</f>
        <v>4001</v>
      </c>
      <c r="H1258" s="670" t="str">
        <f>IFERROR(VLOOKUP(A1258,'Servicios Públicos1_0'!$K$5:$K$233,1,0),1)</f>
        <v>4001</v>
      </c>
      <c r="I1258" s="670" t="str">
        <f>IFERROR(VLOOKUP(A1258,'Nota de Débito1_0'!$K$5:$K$234,1,0),1)</f>
        <v>4001</v>
      </c>
      <c r="J1258" s="670" t="str">
        <f>IFERROR(VLOOKUP(A1258,'Nota de Crédito1_0'!$K$5:$K$234,1,0),1)</f>
        <v>4001</v>
      </c>
      <c r="K1258" s="670">
        <f>IFERROR(VLOOKUP(A1258,Retenciones1_0!$K$5:$K$234,1,0),1)</f>
        <v>1</v>
      </c>
      <c r="L1258" s="670">
        <f>IFERROR(VLOOKUP(A1258,Percepciones1_0!$K$5:$K$234,1,0),1)</f>
        <v>1</v>
      </c>
      <c r="M1258" s="670">
        <f>IFERROR(VLOOKUP(A1258,Guía1_0!$K$5:$K$235,1,0),1)</f>
        <v>1</v>
      </c>
      <c r="N1258" s="670">
        <f>IFERROR(VLOOKUP(A1258,'Resumen Diario1_1'!$K$5:$K$233,1,0),1)</f>
        <v>1</v>
      </c>
      <c r="O1258" s="670">
        <f>IFERROR(VLOOKUP(A1258,'Comunicación de Baja1_0'!$K$5:$K$233,1,0),1)</f>
        <v>1</v>
      </c>
      <c r="P1258" s="670">
        <f>IFERROR(VLOOKUP(A1258,'Resumen de reversiones1_0'!$K$5:$K$1000,1,0),1)</f>
        <v>1</v>
      </c>
      <c r="Q1258" s="1404">
        <f>IFERROR(VLOOKUP(A1258,Factura2_0!$N$5:$N$1045,1,0),1)</f>
        <v>1</v>
      </c>
      <c r="R1258" s="670">
        <f>IFERROR(VLOOKUP($A1258,Boleta2_0!$N$5:$N$1106,1,0),1)</f>
        <v>1</v>
      </c>
      <c r="S1258" s="1404" t="str">
        <f>IFERROR(VLOOKUP($A1258,'Servicios Públicos2_0'!$N$5:$N$405,1,0),1)</f>
        <v>4001</v>
      </c>
      <c r="T1258" s="670">
        <f>IFERROR(VLOOKUP($A1258,NotaCredito2_0!$N$5:$N$256,1,0),1)</f>
        <v>1</v>
      </c>
      <c r="U1258" s="670" t="str">
        <f>IFERROR(VLOOKUP($A1258,NotaDebito2_0!$N$5:$N$253,1,0),1)</f>
        <v>4001</v>
      </c>
      <c r="V1258" s="670">
        <f>IFERROR(VLOOKUP($A1258,General!$C$5:$C$233,1,0),1)</f>
        <v>1</v>
      </c>
      <c r="W1258" s="670">
        <f>IFERROR(VLOOKUP($A1258,Firma!$H$5:$H$233,1,0),1)</f>
        <v>1</v>
      </c>
      <c r="X1258" s="1471" t="s">
        <v>1437</v>
      </c>
      <c r="Y1258" s="1477" t="str">
        <f t="shared" si="19"/>
        <v>4001</v>
      </c>
    </row>
    <row r="1259" spans="1:25">
      <c r="A1259" s="1439" t="s">
        <v>1435</v>
      </c>
      <c r="B1259" s="1425" t="s">
        <v>223</v>
      </c>
      <c r="C1259" s="1425"/>
      <c r="D1259" s="1425"/>
      <c r="E1259" s="579"/>
      <c r="F1259" s="670" t="str">
        <f>IFERROR(VLOOKUP(A1259,Factura1_0!$K$5:$K$234,1,0),"1")</f>
        <v>1</v>
      </c>
      <c r="G1259" s="670">
        <f>IFERROR(VLOOKUP(A1259,Boleta1_0!$K$5:$K$234,1,0),1)</f>
        <v>1</v>
      </c>
      <c r="H1259" s="670">
        <f>IFERROR(VLOOKUP(A1259,'Servicios Públicos1_0'!$K$5:$K$233,1,0),1)</f>
        <v>1</v>
      </c>
      <c r="I1259" s="670">
        <f>IFERROR(VLOOKUP(A1259,'Nota de Débito1_0'!$K$5:$K$234,1,0),1)</f>
        <v>1</v>
      </c>
      <c r="J1259" s="670">
        <f>IFERROR(VLOOKUP(A1259,'Nota de Crédito1_0'!$K$5:$K$234,1,0),1)</f>
        <v>1</v>
      </c>
      <c r="K1259" s="670">
        <f>IFERROR(VLOOKUP(A1259,Retenciones1_0!$K$5:$K$234,1,0),1)</f>
        <v>1</v>
      </c>
      <c r="L1259" s="670">
        <f>IFERROR(VLOOKUP(A1259,Percepciones1_0!$K$5:$K$234,1,0),1)</f>
        <v>1</v>
      </c>
      <c r="M1259" s="670">
        <f>IFERROR(VLOOKUP(A1259,Guía1_0!$K$5:$K$235,1,0),1)</f>
        <v>1</v>
      </c>
      <c r="N1259" s="670">
        <f>IFERROR(VLOOKUP(A1259,'Resumen Diario1_1'!$K$5:$K$233,1,0),1)</f>
        <v>1</v>
      </c>
      <c r="O1259" s="670">
        <f>IFERROR(VLOOKUP(A1259,'Comunicación de Baja1_0'!$K$5:$K$233,1,0),1)</f>
        <v>1</v>
      </c>
      <c r="P1259" s="670">
        <f>IFERROR(VLOOKUP(A1259,'Resumen de reversiones1_0'!$K$5:$K$1000,1,0),1)</f>
        <v>1</v>
      </c>
      <c r="Q1259" s="1404">
        <f>IFERROR(VLOOKUP(A1259,Factura2_0!$N$5:$N$1045,1,0),1)</f>
        <v>1</v>
      </c>
      <c r="R1259" s="670">
        <f>IFERROR(VLOOKUP($A1259,Boleta2_0!$N$5:$N$1106,1,0),1)</f>
        <v>1</v>
      </c>
      <c r="S1259" s="1404">
        <f>IFERROR(VLOOKUP($A1259,'Servicios Públicos2_0'!$N$5:$N$405,1,0),1)</f>
        <v>1</v>
      </c>
      <c r="T1259" s="670">
        <f>IFERROR(VLOOKUP($A1259,NotaCredito2_0!$N$5:$N$256,1,0),1)</f>
        <v>1</v>
      </c>
      <c r="U1259" s="670">
        <f>IFERROR(VLOOKUP($A1259,NotaDebito2_0!$N$5:$N$253,1,0),1)</f>
        <v>1</v>
      </c>
      <c r="V1259" s="670">
        <f>IFERROR(VLOOKUP($A1259,General!$C$5:$C$233,1,0),1)</f>
        <v>1</v>
      </c>
      <c r="W1259" s="670">
        <f>IFERROR(VLOOKUP($A1259,Firma!$H$5:$H$233,1,0),1)</f>
        <v>1</v>
      </c>
      <c r="X1259" s="425" t="s">
        <v>1435</v>
      </c>
      <c r="Y1259" s="1477" t="str">
        <f t="shared" si="19"/>
        <v/>
      </c>
    </row>
    <row r="1260" spans="1:25">
      <c r="A1260" s="1439" t="s">
        <v>1434</v>
      </c>
      <c r="B1260" s="1425" t="s">
        <v>1433</v>
      </c>
      <c r="C1260" s="1425"/>
      <c r="D1260" s="1425"/>
      <c r="E1260" s="579"/>
      <c r="F1260" s="670" t="str">
        <f>IFERROR(VLOOKUP(A1260,Factura1_0!$K$5:$K$234,1,0),"1")</f>
        <v>1</v>
      </c>
      <c r="G1260" s="670">
        <f>IFERROR(VLOOKUP(A1260,Boleta1_0!$K$5:$K$234,1,0),1)</f>
        <v>1</v>
      </c>
      <c r="H1260" s="670">
        <f>IFERROR(VLOOKUP(A1260,'Servicios Públicos1_0'!$K$5:$K$233,1,0),1)</f>
        <v>1</v>
      </c>
      <c r="I1260" s="670">
        <f>IFERROR(VLOOKUP(A1260,'Nota de Débito1_0'!$K$5:$K$234,1,0),1)</f>
        <v>1</v>
      </c>
      <c r="J1260" s="670">
        <f>IFERROR(VLOOKUP(A1260,'Nota de Crédito1_0'!$K$5:$K$234,1,0),1)</f>
        <v>1</v>
      </c>
      <c r="K1260" s="670">
        <f>IFERROR(VLOOKUP(A1260,Retenciones1_0!$K$5:$K$234,1,0),1)</f>
        <v>1</v>
      </c>
      <c r="L1260" s="670">
        <f>IFERROR(VLOOKUP(A1260,Percepciones1_0!$K$5:$K$234,1,0),1)</f>
        <v>1</v>
      </c>
      <c r="M1260" s="670">
        <f>IFERROR(VLOOKUP(A1260,Guía1_0!$K$5:$K$235,1,0),1)</f>
        <v>1</v>
      </c>
      <c r="N1260" s="670">
        <f>IFERROR(VLOOKUP(A1260,'Resumen Diario1_1'!$K$5:$K$233,1,0),1)</f>
        <v>1</v>
      </c>
      <c r="O1260" s="670">
        <f>IFERROR(VLOOKUP(A1260,'Comunicación de Baja1_0'!$K$5:$K$233,1,0),1)</f>
        <v>1</v>
      </c>
      <c r="P1260" s="670">
        <f>IFERROR(VLOOKUP(A1260,'Resumen de reversiones1_0'!$K$5:$K$1000,1,0),1)</f>
        <v>1</v>
      </c>
      <c r="Q1260" s="1404">
        <f>IFERROR(VLOOKUP(A1260,Factura2_0!$N$5:$N$1045,1,0),1)</f>
        <v>1</v>
      </c>
      <c r="R1260" s="670">
        <f>IFERROR(VLOOKUP($A1260,Boleta2_0!$N$5:$N$1106,1,0),1)</f>
        <v>1</v>
      </c>
      <c r="S1260" s="1404">
        <f>IFERROR(VLOOKUP($A1260,'Servicios Públicos2_0'!$N$5:$N$405,1,0),1)</f>
        <v>1</v>
      </c>
      <c r="T1260" s="670">
        <f>IFERROR(VLOOKUP($A1260,NotaCredito2_0!$N$5:$N$256,1,0),1)</f>
        <v>1</v>
      </c>
      <c r="U1260" s="670">
        <f>IFERROR(VLOOKUP($A1260,NotaDebito2_0!$N$5:$N$253,1,0),1)</f>
        <v>1</v>
      </c>
      <c r="V1260" s="670">
        <f>IFERROR(VLOOKUP($A1260,General!$C$5:$C$233,1,0),1)</f>
        <v>1</v>
      </c>
      <c r="W1260" s="670">
        <f>IFERROR(VLOOKUP($A1260,Firma!$H$5:$H$233,1,0),1)</f>
        <v>1</v>
      </c>
      <c r="X1260" s="425" t="s">
        <v>1434</v>
      </c>
      <c r="Y1260" s="1477" t="str">
        <f t="shared" si="19"/>
        <v/>
      </c>
    </row>
    <row r="1261" spans="1:25">
      <c r="A1261" s="1439" t="s">
        <v>743</v>
      </c>
      <c r="B1261" s="1425" t="s">
        <v>527</v>
      </c>
      <c r="C1261" s="1425"/>
      <c r="D1261" s="1425"/>
      <c r="E1261" s="579"/>
      <c r="F1261" s="670" t="str">
        <f>IFERROR(VLOOKUP(A1261,Factura1_0!$K$5:$K$234,1,0),"1")</f>
        <v>1</v>
      </c>
      <c r="G1261" s="670">
        <f>IFERROR(VLOOKUP(A1261,Boleta1_0!$K$5:$K$234,1,0),1)</f>
        <v>1</v>
      </c>
      <c r="H1261" s="670">
        <f>IFERROR(VLOOKUP(A1261,'Servicios Públicos1_0'!$K$5:$K$233,1,0),1)</f>
        <v>1</v>
      </c>
      <c r="I1261" s="670">
        <f>IFERROR(VLOOKUP(A1261,'Nota de Débito1_0'!$K$5:$K$234,1,0),1)</f>
        <v>1</v>
      </c>
      <c r="J1261" s="670">
        <f>IFERROR(VLOOKUP(A1261,'Nota de Crédito1_0'!$K$5:$K$234,1,0),1)</f>
        <v>1</v>
      </c>
      <c r="K1261" s="670">
        <f>IFERROR(VLOOKUP(A1261,Retenciones1_0!$K$5:$K$234,1,0),1)</f>
        <v>1</v>
      </c>
      <c r="L1261" s="670">
        <f>IFERROR(VLOOKUP(A1261,Percepciones1_0!$K$5:$K$234,1,0),1)</f>
        <v>1</v>
      </c>
      <c r="M1261" s="670">
        <f>IFERROR(VLOOKUP(A1261,Guía1_0!$K$5:$K$235,1,0),1)</f>
        <v>1</v>
      </c>
      <c r="N1261" s="670">
        <f>IFERROR(VLOOKUP(A1261,'Resumen Diario1_1'!$K$5:$K$233,1,0),1)</f>
        <v>1</v>
      </c>
      <c r="O1261" s="670">
        <f>IFERROR(VLOOKUP(A1261,'Comunicación de Baja1_0'!$K$5:$K$233,1,0),1)</f>
        <v>1</v>
      </c>
      <c r="P1261" s="670">
        <f>IFERROR(VLOOKUP(A1261,'Resumen de reversiones1_0'!$K$5:$K$1000,1,0),1)</f>
        <v>1</v>
      </c>
      <c r="Q1261" s="1404">
        <f>IFERROR(VLOOKUP(A1261,Factura2_0!$N$5:$N$1045,1,0),1)</f>
        <v>1</v>
      </c>
      <c r="R1261" s="670">
        <f>IFERROR(VLOOKUP($A1261,Boleta2_0!$N$5:$N$1106,1,0),1)</f>
        <v>1</v>
      </c>
      <c r="S1261" s="1404">
        <f>IFERROR(VLOOKUP($A1261,'Servicios Públicos2_0'!$N$5:$N$405,1,0),1)</f>
        <v>1</v>
      </c>
      <c r="T1261" s="670">
        <f>IFERROR(VLOOKUP($A1261,NotaCredito2_0!$N$5:$N$256,1,0),1)</f>
        <v>1</v>
      </c>
      <c r="U1261" s="670">
        <f>IFERROR(VLOOKUP($A1261,NotaDebito2_0!$N$5:$N$253,1,0),1)</f>
        <v>1</v>
      </c>
      <c r="V1261" s="670">
        <f>IFERROR(VLOOKUP($A1261,General!$C$5:$C$233,1,0),1)</f>
        <v>1</v>
      </c>
      <c r="W1261" s="670">
        <f>IFERROR(VLOOKUP($A1261,Firma!$H$5:$H$233,1,0),1)</f>
        <v>1</v>
      </c>
      <c r="X1261" s="425" t="s">
        <v>743</v>
      </c>
      <c r="Y1261" s="1477" t="str">
        <f t="shared" si="19"/>
        <v/>
      </c>
    </row>
    <row r="1262" spans="1:25">
      <c r="A1262" s="1439" t="s">
        <v>744</v>
      </c>
      <c r="B1262" s="1425" t="s">
        <v>528</v>
      </c>
      <c r="C1262" s="1425"/>
      <c r="D1262" s="1425"/>
      <c r="E1262" s="579"/>
      <c r="F1262" s="670" t="str">
        <f>IFERROR(VLOOKUP(A1262,Factura1_0!$K$5:$K$234,1,0),"1")</f>
        <v>4005</v>
      </c>
      <c r="G1262" s="670" t="str">
        <f>IFERROR(VLOOKUP(A1262,Boleta1_0!$K$5:$K$234,1,0),1)</f>
        <v>4005</v>
      </c>
      <c r="H1262" s="670">
        <f>IFERROR(VLOOKUP(A1262,'Servicios Públicos1_0'!$K$5:$K$233,1,0),1)</f>
        <v>1</v>
      </c>
      <c r="I1262" s="670" t="str">
        <f>IFERROR(VLOOKUP(A1262,'Nota de Débito1_0'!$K$5:$K$234,1,0),1)</f>
        <v>4005</v>
      </c>
      <c r="J1262" s="670" t="str">
        <f>IFERROR(VLOOKUP(A1262,'Nota de Crédito1_0'!$K$5:$K$234,1,0),1)</f>
        <v>4005</v>
      </c>
      <c r="K1262" s="670">
        <f>IFERROR(VLOOKUP(A1262,Retenciones1_0!$K$5:$K$234,1,0),1)</f>
        <v>1</v>
      </c>
      <c r="L1262" s="670">
        <f>IFERROR(VLOOKUP(A1262,Percepciones1_0!$K$5:$K$234,1,0),1)</f>
        <v>1</v>
      </c>
      <c r="M1262" s="670">
        <f>IFERROR(VLOOKUP(A1262,Guía1_0!$K$5:$K$235,1,0),1)</f>
        <v>1</v>
      </c>
      <c r="N1262" s="670">
        <f>IFERROR(VLOOKUP(A1262,'Resumen Diario1_1'!$K$5:$K$233,1,0),1)</f>
        <v>1</v>
      </c>
      <c r="O1262" s="670">
        <f>IFERROR(VLOOKUP(A1262,'Comunicación de Baja1_0'!$K$5:$K$233,1,0),1)</f>
        <v>1</v>
      </c>
      <c r="P1262" s="670">
        <f>IFERROR(VLOOKUP(A1262,'Resumen de reversiones1_0'!$K$5:$K$1000,1,0),1)</f>
        <v>1</v>
      </c>
      <c r="Q1262" s="1404" t="str">
        <f>IFERROR(VLOOKUP(A1262,Factura2_0!$N$5:$N$1045,1,0),1)</f>
        <v>4005</v>
      </c>
      <c r="R1262" s="670" t="str">
        <f>IFERROR(VLOOKUP($A1262,Boleta2_0!$N$5:$N$1106,1,0),1)</f>
        <v>4005</v>
      </c>
      <c r="S1262" s="1404">
        <f>IFERROR(VLOOKUP($A1262,'Servicios Públicos2_0'!$N$5:$N$405,1,0),1)</f>
        <v>1</v>
      </c>
      <c r="T1262" s="670" t="str">
        <f>IFERROR(VLOOKUP($A1262,NotaCredito2_0!$N$5:$N$256,1,0),1)</f>
        <v>4005</v>
      </c>
      <c r="U1262" s="670" t="str">
        <f>IFERROR(VLOOKUP($A1262,NotaDebito2_0!$N$5:$N$253,1,0),1)</f>
        <v>4005</v>
      </c>
      <c r="V1262" s="670">
        <f>IFERROR(VLOOKUP($A1262,General!$C$5:$C$233,1,0),1)</f>
        <v>1</v>
      </c>
      <c r="W1262" s="670">
        <f>IFERROR(VLOOKUP($A1262,Firma!$H$5:$H$233,1,0),1)</f>
        <v>1</v>
      </c>
      <c r="X1262" s="425" t="s">
        <v>744</v>
      </c>
      <c r="Y1262" s="1477" t="str">
        <f t="shared" si="19"/>
        <v>4005</v>
      </c>
    </row>
    <row r="1263" spans="1:25">
      <c r="A1263" s="1439" t="s">
        <v>746</v>
      </c>
      <c r="B1263" s="1425" t="s">
        <v>529</v>
      </c>
      <c r="C1263" s="1425"/>
      <c r="D1263" s="1425"/>
      <c r="E1263" s="579"/>
      <c r="F1263" s="670" t="str">
        <f>IFERROR(VLOOKUP(A1263,Factura1_0!$K$5:$K$234,1,0),"1")</f>
        <v>4006</v>
      </c>
      <c r="G1263" s="670" t="str">
        <f>IFERROR(VLOOKUP(A1263,Boleta1_0!$K$5:$K$234,1,0),1)</f>
        <v>4006</v>
      </c>
      <c r="H1263" s="670">
        <f>IFERROR(VLOOKUP(A1263,'Servicios Públicos1_0'!$K$5:$K$233,1,0),1)</f>
        <v>1</v>
      </c>
      <c r="I1263" s="670" t="str">
        <f>IFERROR(VLOOKUP(A1263,'Nota de Débito1_0'!$K$5:$K$234,1,0),1)</f>
        <v>4006</v>
      </c>
      <c r="J1263" s="670" t="str">
        <f>IFERROR(VLOOKUP(A1263,'Nota de Crédito1_0'!$K$5:$K$234,1,0),1)</f>
        <v>4006</v>
      </c>
      <c r="K1263" s="670">
        <f>IFERROR(VLOOKUP(A1263,Retenciones1_0!$K$5:$K$234,1,0),1)</f>
        <v>1</v>
      </c>
      <c r="L1263" s="670">
        <f>IFERROR(VLOOKUP(A1263,Percepciones1_0!$K$5:$K$234,1,0),1)</f>
        <v>1</v>
      </c>
      <c r="M1263" s="670">
        <f>IFERROR(VLOOKUP(A1263,Guía1_0!$K$5:$K$235,1,0),1)</f>
        <v>1</v>
      </c>
      <c r="N1263" s="670">
        <f>IFERROR(VLOOKUP(A1263,'Resumen Diario1_1'!$K$5:$K$233,1,0),1)</f>
        <v>1</v>
      </c>
      <c r="O1263" s="670">
        <f>IFERROR(VLOOKUP(A1263,'Comunicación de Baja1_0'!$K$5:$K$233,1,0),1)</f>
        <v>1</v>
      </c>
      <c r="P1263" s="670">
        <f>IFERROR(VLOOKUP(A1263,'Resumen de reversiones1_0'!$K$5:$K$1000,1,0),1)</f>
        <v>1</v>
      </c>
      <c r="Q1263" s="1404" t="str">
        <f>IFERROR(VLOOKUP(A1263,Factura2_0!$N$5:$N$1045,1,0),1)</f>
        <v>4006</v>
      </c>
      <c r="R1263" s="670" t="str">
        <f>IFERROR(VLOOKUP($A1263,Boleta2_0!$N$5:$N$1106,1,0),1)</f>
        <v>4006</v>
      </c>
      <c r="S1263" s="1404">
        <f>IFERROR(VLOOKUP($A1263,'Servicios Públicos2_0'!$N$5:$N$405,1,0),1)</f>
        <v>1</v>
      </c>
      <c r="T1263" s="670" t="str">
        <f>IFERROR(VLOOKUP($A1263,NotaCredito2_0!$N$5:$N$256,1,0),1)</f>
        <v>4006</v>
      </c>
      <c r="U1263" s="670" t="str">
        <f>IFERROR(VLOOKUP($A1263,NotaDebito2_0!$N$5:$N$253,1,0),1)</f>
        <v>4006</v>
      </c>
      <c r="V1263" s="670">
        <f>IFERROR(VLOOKUP($A1263,General!$C$5:$C$233,1,0),1)</f>
        <v>1</v>
      </c>
      <c r="W1263" s="670">
        <f>IFERROR(VLOOKUP($A1263,Firma!$H$5:$H$233,1,0),1)</f>
        <v>1</v>
      </c>
      <c r="X1263" s="425" t="s">
        <v>746</v>
      </c>
      <c r="Y1263" s="1477" t="str">
        <f t="shared" si="19"/>
        <v>4006</v>
      </c>
    </row>
    <row r="1264" spans="1:25">
      <c r="A1264" s="1439" t="s">
        <v>745</v>
      </c>
      <c r="B1264" s="1425" t="s">
        <v>530</v>
      </c>
      <c r="C1264" s="1425"/>
      <c r="D1264" s="1425"/>
      <c r="E1264" s="579"/>
      <c r="F1264" s="670" t="str">
        <f>IFERROR(VLOOKUP(A1264,Factura1_0!$K$5:$K$234,1,0),"1")</f>
        <v>1</v>
      </c>
      <c r="G1264" s="670">
        <f>IFERROR(VLOOKUP(A1264,Boleta1_0!$K$5:$K$234,1,0),1)</f>
        <v>1</v>
      </c>
      <c r="H1264" s="670">
        <f>IFERROR(VLOOKUP(A1264,'Servicios Públicos1_0'!$K$5:$K$233,1,0),1)</f>
        <v>1</v>
      </c>
      <c r="I1264" s="670">
        <f>IFERROR(VLOOKUP(A1264,'Nota de Débito1_0'!$K$5:$K$234,1,0),1)</f>
        <v>1</v>
      </c>
      <c r="J1264" s="670">
        <f>IFERROR(VLOOKUP(A1264,'Nota de Crédito1_0'!$K$5:$K$234,1,0),1)</f>
        <v>1</v>
      </c>
      <c r="K1264" s="670">
        <f>IFERROR(VLOOKUP(A1264,Retenciones1_0!$K$5:$K$234,1,0),1)</f>
        <v>1</v>
      </c>
      <c r="L1264" s="670">
        <f>IFERROR(VLOOKUP(A1264,Percepciones1_0!$K$5:$K$234,1,0),1)</f>
        <v>1</v>
      </c>
      <c r="M1264" s="670">
        <f>IFERROR(VLOOKUP(A1264,Guía1_0!$K$5:$K$235,1,0),1)</f>
        <v>1</v>
      </c>
      <c r="N1264" s="670">
        <f>IFERROR(VLOOKUP(A1264,'Resumen Diario1_1'!$K$5:$K$233,1,0),1)</f>
        <v>1</v>
      </c>
      <c r="O1264" s="670">
        <f>IFERROR(VLOOKUP(A1264,'Comunicación de Baja1_0'!$K$5:$K$233,1,0),1)</f>
        <v>1</v>
      </c>
      <c r="P1264" s="670">
        <f>IFERROR(VLOOKUP(A1264,'Resumen de reversiones1_0'!$K$5:$K$1000,1,0),1)</f>
        <v>1</v>
      </c>
      <c r="Q1264" s="1404">
        <f>IFERROR(VLOOKUP(A1264,Factura2_0!$N$5:$N$1045,1,0),1)</f>
        <v>1</v>
      </c>
      <c r="R1264" s="670">
        <f>IFERROR(VLOOKUP($A1264,Boleta2_0!$N$5:$N$1106,1,0),1)</f>
        <v>1</v>
      </c>
      <c r="S1264" s="1404">
        <f>IFERROR(VLOOKUP($A1264,'Servicios Públicos2_0'!$N$5:$N$405,1,0),1)</f>
        <v>1</v>
      </c>
      <c r="T1264" s="670">
        <f>IFERROR(VLOOKUP($A1264,NotaCredito2_0!$N$5:$N$256,1,0),1)</f>
        <v>1</v>
      </c>
      <c r="U1264" s="670">
        <f>IFERROR(VLOOKUP($A1264,NotaDebito2_0!$N$5:$N$253,1,0),1)</f>
        <v>1</v>
      </c>
      <c r="V1264" s="670">
        <f>IFERROR(VLOOKUP($A1264,General!$C$5:$C$233,1,0),1)</f>
        <v>1</v>
      </c>
      <c r="W1264" s="670">
        <f>IFERROR(VLOOKUP($A1264,Firma!$H$5:$H$233,1,0),1)</f>
        <v>1</v>
      </c>
      <c r="X1264" s="425" t="s">
        <v>745</v>
      </c>
      <c r="Y1264" s="1477" t="str">
        <f t="shared" si="19"/>
        <v/>
      </c>
    </row>
    <row r="1265" spans="1:25">
      <c r="A1265" s="1439" t="s">
        <v>753</v>
      </c>
      <c r="B1265" s="1425" t="s">
        <v>532</v>
      </c>
      <c r="C1265" s="1425"/>
      <c r="D1265" s="1425"/>
      <c r="E1265" s="579"/>
      <c r="F1265" s="670" t="str">
        <f>IFERROR(VLOOKUP(A1265,Factura1_0!$K$5:$K$234,1,0),"1")</f>
        <v>1</v>
      </c>
      <c r="G1265" s="670">
        <f>IFERROR(VLOOKUP(A1265,Boleta1_0!$K$5:$K$234,1,0),1)</f>
        <v>1</v>
      </c>
      <c r="H1265" s="670">
        <f>IFERROR(VLOOKUP(A1265,'Servicios Públicos1_0'!$K$5:$K$233,1,0),1)</f>
        <v>1</v>
      </c>
      <c r="I1265" s="670">
        <f>IFERROR(VLOOKUP(A1265,'Nota de Débito1_0'!$K$5:$K$234,1,0),1)</f>
        <v>1</v>
      </c>
      <c r="J1265" s="670">
        <f>IFERROR(VLOOKUP(A1265,'Nota de Crédito1_0'!$K$5:$K$234,1,0),1)</f>
        <v>1</v>
      </c>
      <c r="K1265" s="670">
        <f>IFERROR(VLOOKUP(A1265,Retenciones1_0!$K$5:$K$234,1,0),1)</f>
        <v>1</v>
      </c>
      <c r="L1265" s="670">
        <f>IFERROR(VLOOKUP(A1265,Percepciones1_0!$K$5:$K$234,1,0),1)</f>
        <v>1</v>
      </c>
      <c r="M1265" s="670">
        <f>IFERROR(VLOOKUP(A1265,Guía1_0!$K$5:$K$235,1,0),1)</f>
        <v>1</v>
      </c>
      <c r="N1265" s="670">
        <f>IFERROR(VLOOKUP(A1265,'Resumen Diario1_1'!$K$5:$K$233,1,0),1)</f>
        <v>1</v>
      </c>
      <c r="O1265" s="670">
        <f>IFERROR(VLOOKUP(A1265,'Comunicación de Baja1_0'!$K$5:$K$233,1,0),1)</f>
        <v>1</v>
      </c>
      <c r="P1265" s="670">
        <f>IFERROR(VLOOKUP(A1265,'Resumen de reversiones1_0'!$K$5:$K$1000,1,0),1)</f>
        <v>1</v>
      </c>
      <c r="Q1265" s="1404">
        <f>IFERROR(VLOOKUP(A1265,Factura2_0!$N$5:$N$1045,1,0),1)</f>
        <v>1</v>
      </c>
      <c r="R1265" s="670">
        <f>IFERROR(VLOOKUP($A1265,Boleta2_0!$N$5:$N$1106,1,0),1)</f>
        <v>1</v>
      </c>
      <c r="S1265" s="1404">
        <f>IFERROR(VLOOKUP($A1265,'Servicios Públicos2_0'!$N$5:$N$405,1,0),1)</f>
        <v>1</v>
      </c>
      <c r="T1265" s="670">
        <f>IFERROR(VLOOKUP($A1265,NotaCredito2_0!$N$5:$N$256,1,0),1)</f>
        <v>1</v>
      </c>
      <c r="U1265" s="670">
        <f>IFERROR(VLOOKUP($A1265,NotaDebito2_0!$N$5:$N$253,1,0),1)</f>
        <v>1</v>
      </c>
      <c r="V1265" s="670">
        <f>IFERROR(VLOOKUP($A1265,General!$C$5:$C$233,1,0),1)</f>
        <v>1</v>
      </c>
      <c r="W1265" s="670">
        <f>IFERROR(VLOOKUP($A1265,Firma!$H$5:$H$233,1,0),1)</f>
        <v>1</v>
      </c>
      <c r="X1265" s="425" t="s">
        <v>753</v>
      </c>
      <c r="Y1265" s="1477" t="str">
        <f t="shared" si="19"/>
        <v/>
      </c>
    </row>
    <row r="1266" spans="1:25">
      <c r="A1266" s="1439" t="s">
        <v>754</v>
      </c>
      <c r="B1266" s="1425" t="s">
        <v>533</v>
      </c>
      <c r="C1266" s="1425"/>
      <c r="D1266" s="1425"/>
      <c r="E1266" s="579"/>
      <c r="F1266" s="670" t="str">
        <f>IFERROR(VLOOKUP(A1266,Factura1_0!$K$5:$K$234,1,0),"1")</f>
        <v>4009</v>
      </c>
      <c r="G1266" s="670" t="str">
        <f>IFERROR(VLOOKUP(A1266,Boleta1_0!$K$5:$K$234,1,0),1)</f>
        <v>4009</v>
      </c>
      <c r="H1266" s="670">
        <f>IFERROR(VLOOKUP(A1266,'Servicios Públicos1_0'!$K$5:$K$233,1,0),1)</f>
        <v>1</v>
      </c>
      <c r="I1266" s="670" t="str">
        <f>IFERROR(VLOOKUP(A1266,'Nota de Débito1_0'!$K$5:$K$234,1,0),1)</f>
        <v>4009</v>
      </c>
      <c r="J1266" s="670" t="str">
        <f>IFERROR(VLOOKUP(A1266,'Nota de Crédito1_0'!$K$5:$K$234,1,0),1)</f>
        <v>4009</v>
      </c>
      <c r="K1266" s="670">
        <f>IFERROR(VLOOKUP(A1266,Retenciones1_0!$K$5:$K$234,1,0),1)</f>
        <v>1</v>
      </c>
      <c r="L1266" s="670">
        <f>IFERROR(VLOOKUP(A1266,Percepciones1_0!$K$5:$K$234,1,0),1)</f>
        <v>1</v>
      </c>
      <c r="M1266" s="670">
        <f>IFERROR(VLOOKUP(A1266,Guía1_0!$K$5:$K$235,1,0),1)</f>
        <v>1</v>
      </c>
      <c r="N1266" s="670">
        <f>IFERROR(VLOOKUP(A1266,'Resumen Diario1_1'!$K$5:$K$233,1,0),1)</f>
        <v>1</v>
      </c>
      <c r="O1266" s="670">
        <f>IFERROR(VLOOKUP(A1266,'Comunicación de Baja1_0'!$K$5:$K$233,1,0),1)</f>
        <v>1</v>
      </c>
      <c r="P1266" s="670">
        <f>IFERROR(VLOOKUP(A1266,'Resumen de reversiones1_0'!$K$5:$K$1000,1,0),1)</f>
        <v>1</v>
      </c>
      <c r="Q1266" s="1404" t="str">
        <f>IFERROR(VLOOKUP(A1266,Factura2_0!$N$5:$N$1045,1,0),1)</f>
        <v>4009</v>
      </c>
      <c r="R1266" s="670" t="str">
        <f>IFERROR(VLOOKUP($A1266,Boleta2_0!$N$5:$N$1106,1,0),1)</f>
        <v>4009</v>
      </c>
      <c r="S1266" s="1404">
        <f>IFERROR(VLOOKUP($A1266,'Servicios Públicos2_0'!$N$5:$N$405,1,0),1)</f>
        <v>1</v>
      </c>
      <c r="T1266" s="670" t="str">
        <f>IFERROR(VLOOKUP($A1266,NotaCredito2_0!$N$5:$N$256,1,0),1)</f>
        <v>4009</v>
      </c>
      <c r="U1266" s="670" t="str">
        <f>IFERROR(VLOOKUP($A1266,NotaDebito2_0!$N$5:$N$253,1,0),1)</f>
        <v>4009</v>
      </c>
      <c r="V1266" s="670">
        <f>IFERROR(VLOOKUP($A1266,General!$C$5:$C$233,1,0),1)</f>
        <v>1</v>
      </c>
      <c r="W1266" s="670">
        <f>IFERROR(VLOOKUP($A1266,Firma!$H$5:$H$233,1,0),1)</f>
        <v>1</v>
      </c>
      <c r="X1266" s="425" t="s">
        <v>754</v>
      </c>
      <c r="Y1266" s="1477" t="str">
        <f t="shared" si="19"/>
        <v>4009</v>
      </c>
    </row>
    <row r="1267" spans="1:25">
      <c r="A1267" s="1439" t="s">
        <v>756</v>
      </c>
      <c r="B1267" s="1425" t="s">
        <v>535</v>
      </c>
      <c r="C1267" s="1425"/>
      <c r="D1267" s="1425"/>
      <c r="E1267" s="579"/>
      <c r="F1267" s="670" t="str">
        <f>IFERROR(VLOOKUP(A1267,Factura1_0!$K$5:$K$234,1,0),"1")</f>
        <v>4010</v>
      </c>
      <c r="G1267" s="670" t="str">
        <f>IFERROR(VLOOKUP(A1267,Boleta1_0!$K$5:$K$234,1,0),1)</f>
        <v>4010</v>
      </c>
      <c r="H1267" s="670">
        <f>IFERROR(VLOOKUP(A1267,'Servicios Públicos1_0'!$K$5:$K$233,1,0),1)</f>
        <v>1</v>
      </c>
      <c r="I1267" s="670" t="str">
        <f>IFERROR(VLOOKUP(A1267,'Nota de Débito1_0'!$K$5:$K$234,1,0),1)</f>
        <v>4010</v>
      </c>
      <c r="J1267" s="670" t="str">
        <f>IFERROR(VLOOKUP(A1267,'Nota de Crédito1_0'!$K$5:$K$234,1,0),1)</f>
        <v>4010</v>
      </c>
      <c r="K1267" s="670">
        <f>IFERROR(VLOOKUP(A1267,Retenciones1_0!$K$5:$K$234,1,0),1)</f>
        <v>1</v>
      </c>
      <c r="L1267" s="670">
        <f>IFERROR(VLOOKUP(A1267,Percepciones1_0!$K$5:$K$234,1,0),1)</f>
        <v>1</v>
      </c>
      <c r="M1267" s="670">
        <f>IFERROR(VLOOKUP(A1267,Guía1_0!$K$5:$K$235,1,0),1)</f>
        <v>1</v>
      </c>
      <c r="N1267" s="670">
        <f>IFERROR(VLOOKUP(A1267,'Resumen Diario1_1'!$K$5:$K$233,1,0),1)</f>
        <v>1</v>
      </c>
      <c r="O1267" s="670">
        <f>IFERROR(VLOOKUP(A1267,'Comunicación de Baja1_0'!$K$5:$K$233,1,0),1)</f>
        <v>1</v>
      </c>
      <c r="P1267" s="670">
        <f>IFERROR(VLOOKUP(A1267,'Resumen de reversiones1_0'!$K$5:$K$1000,1,0),1)</f>
        <v>1</v>
      </c>
      <c r="Q1267" s="1404" t="str">
        <f>IFERROR(VLOOKUP(A1267,Factura2_0!$N$5:$N$1045,1,0),1)</f>
        <v>4010</v>
      </c>
      <c r="R1267" s="670" t="str">
        <f>IFERROR(VLOOKUP($A1267,Boleta2_0!$N$5:$N$1106,1,0),1)</f>
        <v>4010</v>
      </c>
      <c r="S1267" s="1404">
        <f>IFERROR(VLOOKUP($A1267,'Servicios Públicos2_0'!$N$5:$N$405,1,0),1)</f>
        <v>1</v>
      </c>
      <c r="T1267" s="670" t="str">
        <f>IFERROR(VLOOKUP($A1267,NotaCredito2_0!$N$5:$N$256,1,0),1)</f>
        <v>4010</v>
      </c>
      <c r="U1267" s="670" t="str">
        <f>IFERROR(VLOOKUP($A1267,NotaDebito2_0!$N$5:$N$253,1,0),1)</f>
        <v>4010</v>
      </c>
      <c r="V1267" s="670">
        <f>IFERROR(VLOOKUP($A1267,General!$C$5:$C$233,1,0),1)</f>
        <v>1</v>
      </c>
      <c r="W1267" s="670">
        <f>IFERROR(VLOOKUP($A1267,Firma!$H$5:$H$233,1,0),1)</f>
        <v>1</v>
      </c>
      <c r="X1267" s="425" t="s">
        <v>756</v>
      </c>
      <c r="Y1267" s="1477" t="str">
        <f t="shared" si="19"/>
        <v>4010</v>
      </c>
    </row>
    <row r="1268" spans="1:25">
      <c r="A1268" s="1439" t="s">
        <v>755</v>
      </c>
      <c r="B1268" s="1425" t="s">
        <v>534</v>
      </c>
      <c r="C1268" s="1425"/>
      <c r="D1268" s="1425"/>
      <c r="E1268" s="579"/>
      <c r="F1268" s="670" t="str">
        <f>IFERROR(VLOOKUP(A1268,Factura1_0!$K$5:$K$234,1,0),"1")</f>
        <v>1</v>
      </c>
      <c r="G1268" s="670">
        <f>IFERROR(VLOOKUP(A1268,Boleta1_0!$K$5:$K$234,1,0),1)</f>
        <v>1</v>
      </c>
      <c r="H1268" s="670">
        <f>IFERROR(VLOOKUP(A1268,'Servicios Públicos1_0'!$K$5:$K$233,1,0),1)</f>
        <v>1</v>
      </c>
      <c r="I1268" s="670">
        <f>IFERROR(VLOOKUP(A1268,'Nota de Débito1_0'!$K$5:$K$234,1,0),1)</f>
        <v>1</v>
      </c>
      <c r="J1268" s="670">
        <f>IFERROR(VLOOKUP(A1268,'Nota de Crédito1_0'!$K$5:$K$234,1,0),1)</f>
        <v>1</v>
      </c>
      <c r="K1268" s="670">
        <f>IFERROR(VLOOKUP(A1268,Retenciones1_0!$K$5:$K$234,1,0),1)</f>
        <v>1</v>
      </c>
      <c r="L1268" s="670">
        <f>IFERROR(VLOOKUP(A1268,Percepciones1_0!$K$5:$K$234,1,0),1)</f>
        <v>1</v>
      </c>
      <c r="M1268" s="670">
        <f>IFERROR(VLOOKUP(A1268,Guía1_0!$K$5:$K$235,1,0),1)</f>
        <v>1</v>
      </c>
      <c r="N1268" s="670">
        <f>IFERROR(VLOOKUP(A1268,'Resumen Diario1_1'!$K$5:$K$233,1,0),1)</f>
        <v>1</v>
      </c>
      <c r="O1268" s="670">
        <f>IFERROR(VLOOKUP(A1268,'Comunicación de Baja1_0'!$K$5:$K$233,1,0),1)</f>
        <v>1</v>
      </c>
      <c r="P1268" s="670">
        <f>IFERROR(VLOOKUP(A1268,'Resumen de reversiones1_0'!$K$5:$K$1000,1,0),1)</f>
        <v>1</v>
      </c>
      <c r="Q1268" s="1404">
        <f>IFERROR(VLOOKUP(A1268,Factura2_0!$N$5:$N$1045,1,0),1)</f>
        <v>1</v>
      </c>
      <c r="R1268" s="670">
        <f>IFERROR(VLOOKUP($A1268,Boleta2_0!$N$5:$N$1106,1,0),1)</f>
        <v>1</v>
      </c>
      <c r="S1268" s="1404">
        <f>IFERROR(VLOOKUP($A1268,'Servicios Públicos2_0'!$N$5:$N$405,1,0),1)</f>
        <v>1</v>
      </c>
      <c r="T1268" s="670">
        <f>IFERROR(VLOOKUP($A1268,NotaCredito2_0!$N$5:$N$256,1,0),1)</f>
        <v>1</v>
      </c>
      <c r="U1268" s="670">
        <f>IFERROR(VLOOKUP($A1268,NotaDebito2_0!$N$5:$N$253,1,0),1)</f>
        <v>1</v>
      </c>
      <c r="V1268" s="670">
        <f>IFERROR(VLOOKUP($A1268,General!$C$5:$C$233,1,0),1)</f>
        <v>1</v>
      </c>
      <c r="W1268" s="670">
        <f>IFERROR(VLOOKUP($A1268,Firma!$H$5:$H$233,1,0),1)</f>
        <v>1</v>
      </c>
      <c r="X1268" s="425" t="s">
        <v>755</v>
      </c>
      <c r="Y1268" s="1477" t="str">
        <f t="shared" si="19"/>
        <v/>
      </c>
    </row>
    <row r="1269" spans="1:25">
      <c r="A1269" s="1439" t="s">
        <v>1432</v>
      </c>
      <c r="B1269" s="1425" t="s">
        <v>1431</v>
      </c>
      <c r="C1269" s="1425"/>
      <c r="D1269" s="1425"/>
      <c r="E1269" s="579"/>
      <c r="F1269" s="670" t="str">
        <f>IFERROR(VLOOKUP(A1269,Factura1_0!$K$5:$K$234,1,0),"1")</f>
        <v>1</v>
      </c>
      <c r="G1269" s="670">
        <f>IFERROR(VLOOKUP(A1269,Boleta1_0!$K$5:$K$234,1,0),1)</f>
        <v>1</v>
      </c>
      <c r="H1269" s="670">
        <f>IFERROR(VLOOKUP(A1269,'Servicios Públicos1_0'!$K$5:$K$233,1,0),1)</f>
        <v>1</v>
      </c>
      <c r="I1269" s="670">
        <f>IFERROR(VLOOKUP(A1269,'Nota de Débito1_0'!$K$5:$K$234,1,0),1)</f>
        <v>1</v>
      </c>
      <c r="J1269" s="670">
        <f>IFERROR(VLOOKUP(A1269,'Nota de Crédito1_0'!$K$5:$K$234,1,0),1)</f>
        <v>1</v>
      </c>
      <c r="K1269" s="670">
        <f>IFERROR(VLOOKUP(A1269,Retenciones1_0!$K$5:$K$234,1,0),1)</f>
        <v>1</v>
      </c>
      <c r="L1269" s="670">
        <f>IFERROR(VLOOKUP(A1269,Percepciones1_0!$K$5:$K$234,1,0),1)</f>
        <v>1</v>
      </c>
      <c r="M1269" s="670">
        <f>IFERROR(VLOOKUP(A1269,Guía1_0!$K$5:$K$235,1,0),1)</f>
        <v>1</v>
      </c>
      <c r="N1269" s="670">
        <f>IFERROR(VLOOKUP(A1269,'Resumen Diario1_1'!$K$5:$K$233,1,0),1)</f>
        <v>1</v>
      </c>
      <c r="O1269" s="670">
        <f>IFERROR(VLOOKUP(A1269,'Comunicación de Baja1_0'!$K$5:$K$233,1,0),1)</f>
        <v>1</v>
      </c>
      <c r="P1269" s="670">
        <f>IFERROR(VLOOKUP(A1269,'Resumen de reversiones1_0'!$K$5:$K$1000,1,0),1)</f>
        <v>1</v>
      </c>
      <c r="Q1269" s="1404">
        <f>IFERROR(VLOOKUP(A1269,Factura2_0!$N$5:$N$1045,1,0),1)</f>
        <v>1</v>
      </c>
      <c r="R1269" s="670">
        <f>IFERROR(VLOOKUP($A1269,Boleta2_0!$N$5:$N$1106,1,0),1)</f>
        <v>1</v>
      </c>
      <c r="S1269" s="1404">
        <f>IFERROR(VLOOKUP($A1269,'Servicios Públicos2_0'!$N$5:$N$405,1,0),1)</f>
        <v>1</v>
      </c>
      <c r="T1269" s="670">
        <f>IFERROR(VLOOKUP($A1269,NotaCredito2_0!$N$5:$N$256,1,0),1)</f>
        <v>1</v>
      </c>
      <c r="U1269" s="670">
        <f>IFERROR(VLOOKUP($A1269,NotaDebito2_0!$N$5:$N$253,1,0),1)</f>
        <v>1</v>
      </c>
      <c r="V1269" s="670">
        <f>IFERROR(VLOOKUP($A1269,General!$C$5:$C$233,1,0),1)</f>
        <v>1</v>
      </c>
      <c r="W1269" s="670">
        <f>IFERROR(VLOOKUP($A1269,Firma!$H$5:$H$233,1,0),1)</f>
        <v>1</v>
      </c>
      <c r="X1269" s="425" t="s">
        <v>1432</v>
      </c>
      <c r="Y1269" s="1477" t="str">
        <f t="shared" si="19"/>
        <v/>
      </c>
    </row>
    <row r="1270" spans="1:25">
      <c r="A1270" s="1439" t="s">
        <v>1430</v>
      </c>
      <c r="B1270" s="1425" t="s">
        <v>1429</v>
      </c>
      <c r="C1270" s="1425"/>
      <c r="D1270" s="1425"/>
      <c r="E1270" s="579"/>
      <c r="F1270" s="670" t="str">
        <f>IFERROR(VLOOKUP(A1270,Factura1_0!$K$5:$K$234,1,0),"1")</f>
        <v>4013</v>
      </c>
      <c r="G1270" s="670" t="str">
        <f>IFERROR(VLOOKUP(A1270,Boleta1_0!$K$5:$K$234,1,0),1)</f>
        <v>4013</v>
      </c>
      <c r="H1270" s="670" t="str">
        <f>IFERROR(VLOOKUP(A1270,'Servicios Públicos1_0'!$K$5:$K$233,1,0),1)</f>
        <v>4013</v>
      </c>
      <c r="I1270" s="670" t="str">
        <f>IFERROR(VLOOKUP(A1270,'Nota de Débito1_0'!$K$5:$K$234,1,0),1)</f>
        <v>4013</v>
      </c>
      <c r="J1270" s="670" t="str">
        <f>IFERROR(VLOOKUP(A1270,'Nota de Crédito1_0'!$K$5:$K$234,1,0),1)</f>
        <v>4013</v>
      </c>
      <c r="K1270" s="670">
        <f>IFERROR(VLOOKUP(A1270,Retenciones1_0!$K$5:$K$234,1,0),1)</f>
        <v>1</v>
      </c>
      <c r="L1270" s="670">
        <f>IFERROR(VLOOKUP(A1270,Percepciones1_0!$K$5:$K$234,1,0),1)</f>
        <v>1</v>
      </c>
      <c r="M1270" s="670">
        <f>IFERROR(VLOOKUP(A1270,Guía1_0!$K$5:$K$235,1,0),1)</f>
        <v>1</v>
      </c>
      <c r="N1270" s="670">
        <f>IFERROR(VLOOKUP(A1270,'Resumen Diario1_1'!$K$5:$K$233,1,0),1)</f>
        <v>1</v>
      </c>
      <c r="O1270" s="670">
        <f>IFERROR(VLOOKUP(A1270,'Comunicación de Baja1_0'!$K$5:$K$233,1,0),1)</f>
        <v>1</v>
      </c>
      <c r="P1270" s="670">
        <f>IFERROR(VLOOKUP(A1270,'Resumen de reversiones1_0'!$K$5:$K$1000,1,0),1)</f>
        <v>1</v>
      </c>
      <c r="Q1270" s="1404" t="str">
        <f>IFERROR(VLOOKUP(A1270,Factura2_0!$N$5:$N$1045,1,0),1)</f>
        <v>4013</v>
      </c>
      <c r="R1270" s="670" t="str">
        <f>IFERROR(VLOOKUP($A1270,Boleta2_0!$N$5:$N$1106,1,0),1)</f>
        <v>4013</v>
      </c>
      <c r="S1270" s="1404" t="str">
        <f>IFERROR(VLOOKUP($A1270,'Servicios Públicos2_0'!$N$5:$N$405,1,0),1)</f>
        <v>4013</v>
      </c>
      <c r="T1270" s="670" t="str">
        <f>IFERROR(VLOOKUP($A1270,NotaCredito2_0!$N$5:$N$256,1,0),1)</f>
        <v>4013</v>
      </c>
      <c r="U1270" s="670" t="str">
        <f>IFERROR(VLOOKUP($A1270,NotaDebito2_0!$N$5:$N$253,1,0),1)</f>
        <v>4013</v>
      </c>
      <c r="V1270" s="670">
        <f>IFERROR(VLOOKUP($A1270,General!$C$5:$C$233,1,0),1)</f>
        <v>1</v>
      </c>
      <c r="W1270" s="670">
        <f>IFERROR(VLOOKUP($A1270,Firma!$H$5:$H$233,1,0),1)</f>
        <v>1</v>
      </c>
      <c r="X1270" s="425" t="s">
        <v>1430</v>
      </c>
      <c r="Y1270" s="1477" t="str">
        <f t="shared" si="19"/>
        <v>4013</v>
      </c>
    </row>
    <row r="1271" spans="1:25">
      <c r="A1271" s="1439" t="s">
        <v>1428</v>
      </c>
      <c r="B1271" s="1425" t="s">
        <v>1427</v>
      </c>
      <c r="C1271" s="1425"/>
      <c r="D1271" s="1425"/>
      <c r="E1271" s="579"/>
      <c r="F1271" s="670" t="str">
        <f>IFERROR(VLOOKUP(A1271,Factura1_0!$K$5:$K$234,1,0),"1")</f>
        <v>4014</v>
      </c>
      <c r="G1271" s="670" t="str">
        <f>IFERROR(VLOOKUP(A1271,Boleta1_0!$K$5:$K$234,1,0),1)</f>
        <v>4014</v>
      </c>
      <c r="H1271" s="670" t="str">
        <f>IFERROR(VLOOKUP(A1271,'Servicios Públicos1_0'!$K$5:$K$233,1,0),1)</f>
        <v>4014</v>
      </c>
      <c r="I1271" s="670" t="str">
        <f>IFERROR(VLOOKUP(A1271,'Nota de Débito1_0'!$K$5:$K$234,1,0),1)</f>
        <v>4014</v>
      </c>
      <c r="J1271" s="670" t="str">
        <f>IFERROR(VLOOKUP(A1271,'Nota de Crédito1_0'!$K$5:$K$234,1,0),1)</f>
        <v>4014</v>
      </c>
      <c r="K1271" s="670">
        <f>IFERROR(VLOOKUP(A1271,Retenciones1_0!$K$5:$K$234,1,0),1)</f>
        <v>1</v>
      </c>
      <c r="L1271" s="670">
        <f>IFERROR(VLOOKUP(A1271,Percepciones1_0!$K$5:$K$234,1,0),1)</f>
        <v>1</v>
      </c>
      <c r="M1271" s="670">
        <f>IFERROR(VLOOKUP(A1271,Guía1_0!$K$5:$K$235,1,0),1)</f>
        <v>1</v>
      </c>
      <c r="N1271" s="670">
        <f>IFERROR(VLOOKUP(A1271,'Resumen Diario1_1'!$K$5:$K$233,1,0),1)</f>
        <v>1</v>
      </c>
      <c r="O1271" s="670">
        <f>IFERROR(VLOOKUP(A1271,'Comunicación de Baja1_0'!$K$5:$K$233,1,0),1)</f>
        <v>1</v>
      </c>
      <c r="P1271" s="670">
        <f>IFERROR(VLOOKUP(A1271,'Resumen de reversiones1_0'!$K$5:$K$1000,1,0),1)</f>
        <v>1</v>
      </c>
      <c r="Q1271" s="1404" t="str">
        <f>IFERROR(VLOOKUP(A1271,Factura2_0!$N$5:$N$1045,1,0),1)</f>
        <v>4014</v>
      </c>
      <c r="R1271" s="670" t="str">
        <f>IFERROR(VLOOKUP($A1271,Boleta2_0!$N$5:$N$1106,1,0),1)</f>
        <v>4014</v>
      </c>
      <c r="S1271" s="1404" t="str">
        <f>IFERROR(VLOOKUP($A1271,'Servicios Públicos2_0'!$N$5:$N$405,1,0),1)</f>
        <v>4014</v>
      </c>
      <c r="T1271" s="670" t="str">
        <f>IFERROR(VLOOKUP($A1271,NotaCredito2_0!$N$5:$N$256,1,0),1)</f>
        <v>4014</v>
      </c>
      <c r="U1271" s="670" t="str">
        <f>IFERROR(VLOOKUP($A1271,NotaDebito2_0!$N$5:$N$253,1,0),1)</f>
        <v>4014</v>
      </c>
      <c r="V1271" s="670">
        <f>IFERROR(VLOOKUP($A1271,General!$C$5:$C$233,1,0),1)</f>
        <v>1</v>
      </c>
      <c r="W1271" s="670">
        <f>IFERROR(VLOOKUP($A1271,Firma!$H$5:$H$233,1,0),1)</f>
        <v>1</v>
      </c>
      <c r="X1271" s="425" t="s">
        <v>1428</v>
      </c>
      <c r="Y1271" s="1477" t="str">
        <f t="shared" si="19"/>
        <v>4014</v>
      </c>
    </row>
    <row r="1272" spans="1:25">
      <c r="A1272" s="1439" t="s">
        <v>1426</v>
      </c>
      <c r="B1272" s="1425" t="s">
        <v>1425</v>
      </c>
      <c r="C1272" s="1425"/>
      <c r="D1272" s="1425"/>
      <c r="E1272" s="579"/>
      <c r="F1272" s="670" t="str">
        <f>IFERROR(VLOOKUP(A1272,Factura1_0!$K$5:$K$234,1,0),"1")</f>
        <v>1</v>
      </c>
      <c r="G1272" s="670">
        <f>IFERROR(VLOOKUP(A1272,Boleta1_0!$K$5:$K$234,1,0),1)</f>
        <v>1</v>
      </c>
      <c r="H1272" s="670">
        <f>IFERROR(VLOOKUP(A1272,'Servicios Públicos1_0'!$K$5:$K$233,1,0),1)</f>
        <v>1</v>
      </c>
      <c r="I1272" s="670">
        <f>IFERROR(VLOOKUP(A1272,'Nota de Débito1_0'!$K$5:$K$234,1,0),1)</f>
        <v>1</v>
      </c>
      <c r="J1272" s="670">
        <f>IFERROR(VLOOKUP(A1272,'Nota de Crédito1_0'!$K$5:$K$234,1,0),1)</f>
        <v>1</v>
      </c>
      <c r="K1272" s="670">
        <f>IFERROR(VLOOKUP(A1272,Retenciones1_0!$K$5:$K$234,1,0),1)</f>
        <v>1</v>
      </c>
      <c r="L1272" s="670">
        <f>IFERROR(VLOOKUP(A1272,Percepciones1_0!$K$5:$K$234,1,0),1)</f>
        <v>1</v>
      </c>
      <c r="M1272" s="670">
        <f>IFERROR(VLOOKUP(A1272,Guía1_0!$K$5:$K$235,1,0),1)</f>
        <v>1</v>
      </c>
      <c r="N1272" s="670">
        <f>IFERROR(VLOOKUP(A1272,'Resumen Diario1_1'!$K$5:$K$233,1,0),1)</f>
        <v>1</v>
      </c>
      <c r="O1272" s="670">
        <f>IFERROR(VLOOKUP(A1272,'Comunicación de Baja1_0'!$K$5:$K$233,1,0),1)</f>
        <v>1</v>
      </c>
      <c r="P1272" s="670">
        <f>IFERROR(VLOOKUP(A1272,'Resumen de reversiones1_0'!$K$5:$K$1000,1,0),1)</f>
        <v>1</v>
      </c>
      <c r="Q1272" s="1404">
        <f>IFERROR(VLOOKUP(A1272,Factura2_0!$N$5:$N$1045,1,0),1)</f>
        <v>1</v>
      </c>
      <c r="R1272" s="670">
        <f>IFERROR(VLOOKUP($A1272,Boleta2_0!$N$5:$N$1106,1,0),1)</f>
        <v>1</v>
      </c>
      <c r="S1272" s="1404">
        <f>IFERROR(VLOOKUP($A1272,'Servicios Públicos2_0'!$N$5:$N$405,1,0),1)</f>
        <v>1</v>
      </c>
      <c r="T1272" s="670">
        <f>IFERROR(VLOOKUP($A1272,NotaCredito2_0!$N$5:$N$256,1,0),1)</f>
        <v>1</v>
      </c>
      <c r="U1272" s="670">
        <f>IFERROR(VLOOKUP($A1272,NotaDebito2_0!$N$5:$N$253,1,0),1)</f>
        <v>1</v>
      </c>
      <c r="V1272" s="670">
        <f>IFERROR(VLOOKUP($A1272,General!$C$5:$C$233,1,0),1)</f>
        <v>1</v>
      </c>
      <c r="W1272" s="670">
        <f>IFERROR(VLOOKUP($A1272,Firma!$H$5:$H$233,1,0),1)</f>
        <v>1</v>
      </c>
      <c r="X1272" s="425" t="s">
        <v>1426</v>
      </c>
      <c r="Y1272" s="1477" t="str">
        <f t="shared" si="19"/>
        <v/>
      </c>
    </row>
    <row r="1273" spans="1:25">
      <c r="A1273" s="1439" t="s">
        <v>1424</v>
      </c>
      <c r="B1273" s="1425" t="s">
        <v>1423</v>
      </c>
      <c r="C1273" s="1425"/>
      <c r="D1273" s="1425"/>
      <c r="E1273" s="579"/>
      <c r="F1273" s="670" t="str">
        <f>IFERROR(VLOOKUP(A1273,Factura1_0!$K$5:$K$234,1,0),"1")</f>
        <v>4016</v>
      </c>
      <c r="G1273" s="670" t="str">
        <f>IFERROR(VLOOKUP(A1273,Boleta1_0!$K$5:$K$234,1,0),1)</f>
        <v>4016</v>
      </c>
      <c r="H1273" s="670">
        <f>IFERROR(VLOOKUP(A1273,'Servicios Públicos1_0'!$K$5:$K$233,1,0),1)</f>
        <v>1</v>
      </c>
      <c r="I1273" s="670">
        <f>IFERROR(VLOOKUP(A1273,'Nota de Débito1_0'!$K$5:$K$234,1,0),1)</f>
        <v>1</v>
      </c>
      <c r="J1273" s="670">
        <f>IFERROR(VLOOKUP(A1273,'Nota de Crédito1_0'!$K$5:$K$234,1,0),1)</f>
        <v>1</v>
      </c>
      <c r="K1273" s="670">
        <f>IFERROR(VLOOKUP(A1273,Retenciones1_0!$K$5:$K$234,1,0),1)</f>
        <v>1</v>
      </c>
      <c r="L1273" s="670">
        <f>IFERROR(VLOOKUP(A1273,Percepciones1_0!$K$5:$K$234,1,0),1)</f>
        <v>1</v>
      </c>
      <c r="M1273" s="670">
        <f>IFERROR(VLOOKUP(A1273,Guía1_0!$K$5:$K$235,1,0),1)</f>
        <v>1</v>
      </c>
      <c r="N1273" s="670">
        <f>IFERROR(VLOOKUP(A1273,'Resumen Diario1_1'!$K$5:$K$233,1,0),1)</f>
        <v>1</v>
      </c>
      <c r="O1273" s="670">
        <f>IFERROR(VLOOKUP(A1273,'Comunicación de Baja1_0'!$K$5:$K$233,1,0),1)</f>
        <v>1</v>
      </c>
      <c r="P1273" s="670">
        <f>IFERROR(VLOOKUP(A1273,'Resumen de reversiones1_0'!$K$5:$K$1000,1,0),1)</f>
        <v>1</v>
      </c>
      <c r="Q1273" s="1404">
        <f>IFERROR(VLOOKUP(A1273,Factura2_0!$N$5:$N$1045,1,0),1)</f>
        <v>1</v>
      </c>
      <c r="R1273" s="670">
        <f>IFERROR(VLOOKUP($A1273,Boleta2_0!$N$5:$N$1106,1,0),1)</f>
        <v>1</v>
      </c>
      <c r="S1273" s="1404">
        <f>IFERROR(VLOOKUP($A1273,'Servicios Públicos2_0'!$N$5:$N$405,1,0),1)</f>
        <v>1</v>
      </c>
      <c r="T1273" s="670">
        <f>IFERROR(VLOOKUP($A1273,NotaCredito2_0!$N$5:$N$256,1,0),1)</f>
        <v>1</v>
      </c>
      <c r="U1273" s="670">
        <f>IFERROR(VLOOKUP($A1273,NotaDebito2_0!$N$5:$N$253,1,0),1)</f>
        <v>1</v>
      </c>
      <c r="V1273" s="670">
        <f>IFERROR(VLOOKUP($A1273,General!$C$5:$C$233,1,0),1)</f>
        <v>1</v>
      </c>
      <c r="W1273" s="670">
        <f>IFERROR(VLOOKUP($A1273,Firma!$H$5:$H$233,1,0),1)</f>
        <v>1</v>
      </c>
      <c r="X1273" s="425" t="s">
        <v>1424</v>
      </c>
      <c r="Y1273" s="1477" t="str">
        <f t="shared" si="19"/>
        <v>4016</v>
      </c>
    </row>
    <row r="1274" spans="1:25">
      <c r="A1274" s="1439" t="s">
        <v>1422</v>
      </c>
      <c r="B1274" s="1425" t="s">
        <v>207</v>
      </c>
      <c r="C1274" s="1425"/>
      <c r="D1274" s="1425"/>
      <c r="E1274" s="579"/>
      <c r="F1274" s="670" t="str">
        <f>IFERROR(VLOOKUP(A1274,Factura1_0!$K$5:$K$234,1,0),"1")</f>
        <v>4017</v>
      </c>
      <c r="G1274" s="670" t="str">
        <f>IFERROR(VLOOKUP(A1274,Boleta1_0!$K$5:$K$234,1,0),1)</f>
        <v>4017</v>
      </c>
      <c r="H1274" s="670">
        <f>IFERROR(VLOOKUP(A1274,'Servicios Públicos1_0'!$K$5:$K$233,1,0),1)</f>
        <v>1</v>
      </c>
      <c r="I1274" s="670">
        <f>IFERROR(VLOOKUP(A1274,'Nota de Débito1_0'!$K$5:$K$234,1,0),1)</f>
        <v>1</v>
      </c>
      <c r="J1274" s="670">
        <f>IFERROR(VLOOKUP(A1274,'Nota de Crédito1_0'!$K$5:$K$234,1,0),1)</f>
        <v>1</v>
      </c>
      <c r="K1274" s="670">
        <f>IFERROR(VLOOKUP(A1274,Retenciones1_0!$K$5:$K$234,1,0),1)</f>
        <v>1</v>
      </c>
      <c r="L1274" s="670">
        <f>IFERROR(VLOOKUP(A1274,Percepciones1_0!$K$5:$K$234,1,0),1)</f>
        <v>1</v>
      </c>
      <c r="M1274" s="670">
        <f>IFERROR(VLOOKUP(A1274,Guía1_0!$K$5:$K$235,1,0),1)</f>
        <v>1</v>
      </c>
      <c r="N1274" s="670">
        <f>IFERROR(VLOOKUP(A1274,'Resumen Diario1_1'!$K$5:$K$233,1,0),1)</f>
        <v>1</v>
      </c>
      <c r="O1274" s="670">
        <f>IFERROR(VLOOKUP(A1274,'Comunicación de Baja1_0'!$K$5:$K$233,1,0),1)</f>
        <v>1</v>
      </c>
      <c r="P1274" s="670">
        <f>IFERROR(VLOOKUP(A1274,'Resumen de reversiones1_0'!$K$5:$K$1000,1,0),1)</f>
        <v>1</v>
      </c>
      <c r="Q1274" s="1404" t="str">
        <f>IFERROR(VLOOKUP(A1274,Factura2_0!$N$5:$N$1045,1,0),1)</f>
        <v>4017</v>
      </c>
      <c r="R1274" s="670" t="str">
        <f>IFERROR(VLOOKUP($A1274,Boleta2_0!$N$5:$N$1106,1,0),1)</f>
        <v>4017</v>
      </c>
      <c r="S1274" s="1404" t="str">
        <f>IFERROR(VLOOKUP($A1274,'Servicios Públicos2_0'!$N$5:$N$405,1,0),1)</f>
        <v>4017</v>
      </c>
      <c r="T1274" s="670" t="str">
        <f>IFERROR(VLOOKUP($A1274,NotaCredito2_0!$N$5:$N$256,1,0),1)</f>
        <v>4017</v>
      </c>
      <c r="U1274" s="670" t="str">
        <f>IFERROR(VLOOKUP($A1274,NotaDebito2_0!$N$5:$N$253,1,0),1)</f>
        <v>4017</v>
      </c>
      <c r="V1274" s="670">
        <f>IFERROR(VLOOKUP($A1274,General!$C$5:$C$233,1,0),1)</f>
        <v>1</v>
      </c>
      <c r="W1274" s="670">
        <f>IFERROR(VLOOKUP($A1274,Firma!$H$5:$H$233,1,0),1)</f>
        <v>1</v>
      </c>
      <c r="X1274" s="425" t="s">
        <v>1422</v>
      </c>
      <c r="Y1274" s="1477" t="str">
        <f t="shared" si="19"/>
        <v>4017</v>
      </c>
    </row>
    <row r="1275" spans="1:25">
      <c r="A1275" s="1439" t="s">
        <v>1421</v>
      </c>
      <c r="B1275" s="1425" t="s">
        <v>1420</v>
      </c>
      <c r="C1275" s="1425"/>
      <c r="D1275" s="1425"/>
      <c r="E1275" s="579"/>
      <c r="F1275" s="670" t="str">
        <f>IFERROR(VLOOKUP(A1275,Factura1_0!$K$5:$K$234,1,0),"1")</f>
        <v>4018</v>
      </c>
      <c r="G1275" s="670" t="str">
        <f>IFERROR(VLOOKUP(A1275,Boleta1_0!$K$5:$K$234,1,0),1)</f>
        <v>4018</v>
      </c>
      <c r="H1275" s="670">
        <f>IFERROR(VLOOKUP(A1275,'Servicios Públicos1_0'!$K$5:$K$233,1,0),1)</f>
        <v>1</v>
      </c>
      <c r="I1275" s="670">
        <f>IFERROR(VLOOKUP(A1275,'Nota de Débito1_0'!$K$5:$K$234,1,0),1)</f>
        <v>1</v>
      </c>
      <c r="J1275" s="670">
        <f>IFERROR(VLOOKUP(A1275,'Nota de Crédito1_0'!$K$5:$K$234,1,0),1)</f>
        <v>1</v>
      </c>
      <c r="K1275" s="670">
        <f>IFERROR(VLOOKUP(A1275,Retenciones1_0!$K$5:$K$234,1,0),1)</f>
        <v>1</v>
      </c>
      <c r="L1275" s="670">
        <f>IFERROR(VLOOKUP(A1275,Percepciones1_0!$K$5:$K$234,1,0),1)</f>
        <v>1</v>
      </c>
      <c r="M1275" s="670">
        <f>IFERROR(VLOOKUP(A1275,Guía1_0!$K$5:$K$235,1,0),1)</f>
        <v>1</v>
      </c>
      <c r="N1275" s="670">
        <f>IFERROR(VLOOKUP(A1275,'Resumen Diario1_1'!$K$5:$K$233,1,0),1)</f>
        <v>1</v>
      </c>
      <c r="O1275" s="670">
        <f>IFERROR(VLOOKUP(A1275,'Comunicación de Baja1_0'!$K$5:$K$233,1,0),1)</f>
        <v>1</v>
      </c>
      <c r="P1275" s="670">
        <f>IFERROR(VLOOKUP(A1275,'Resumen de reversiones1_0'!$K$5:$K$1000,1,0),1)</f>
        <v>1</v>
      </c>
      <c r="Q1275" s="1404" t="str">
        <f>IFERROR(VLOOKUP(A1275,Factura2_0!$N$5:$N$1045,1,0),1)</f>
        <v>4018</v>
      </c>
      <c r="R1275" s="670" t="str">
        <f>IFERROR(VLOOKUP($A1275,Boleta2_0!$N$5:$N$1106,1,0),1)</f>
        <v>4018</v>
      </c>
      <c r="S1275" s="1404" t="str">
        <f>IFERROR(VLOOKUP($A1275,'Servicios Públicos2_0'!$N$5:$N$405,1,0),1)</f>
        <v>4018</v>
      </c>
      <c r="T1275" s="670" t="str">
        <f>IFERROR(VLOOKUP($A1275,NotaCredito2_0!$N$5:$N$256,1,0),1)</f>
        <v>4018</v>
      </c>
      <c r="U1275" s="670" t="str">
        <f>IFERROR(VLOOKUP($A1275,NotaDebito2_0!$N$5:$N$253,1,0),1)</f>
        <v>4018</v>
      </c>
      <c r="V1275" s="670">
        <f>IFERROR(VLOOKUP($A1275,General!$C$5:$C$233,1,0),1)</f>
        <v>1</v>
      </c>
      <c r="W1275" s="670">
        <f>IFERROR(VLOOKUP($A1275,Firma!$H$5:$H$233,1,0),1)</f>
        <v>1</v>
      </c>
      <c r="X1275" s="425" t="s">
        <v>1421</v>
      </c>
      <c r="Y1275" s="1477" t="str">
        <f t="shared" si="19"/>
        <v>4018</v>
      </c>
    </row>
    <row r="1276" spans="1:25">
      <c r="A1276" s="1439" t="s">
        <v>1419</v>
      </c>
      <c r="B1276" s="1425" t="s">
        <v>208</v>
      </c>
      <c r="C1276" s="1425"/>
      <c r="D1276" s="1425"/>
      <c r="E1276" s="579"/>
      <c r="F1276" s="670" t="str">
        <f>IFERROR(VLOOKUP(A1276,Factura1_0!$K$5:$K$234,1,0),"1")</f>
        <v>4019</v>
      </c>
      <c r="G1276" s="670" t="str">
        <f>IFERROR(VLOOKUP(A1276,Boleta1_0!$K$5:$K$234,1,0),1)</f>
        <v>4019</v>
      </c>
      <c r="H1276" s="670" t="str">
        <f>IFERROR(VLOOKUP(A1276,'Servicios Públicos1_0'!$K$5:$K$233,1,0),1)</f>
        <v>4019</v>
      </c>
      <c r="I1276" s="670">
        <f>IFERROR(VLOOKUP(A1276,'Nota de Débito1_0'!$K$5:$K$234,1,0),1)</f>
        <v>1</v>
      </c>
      <c r="J1276" s="670">
        <f>IFERROR(VLOOKUP(A1276,'Nota de Crédito1_0'!$K$5:$K$234,1,0),1)</f>
        <v>1</v>
      </c>
      <c r="K1276" s="670">
        <f>IFERROR(VLOOKUP(A1276,Retenciones1_0!$K$5:$K$234,1,0),1)</f>
        <v>1</v>
      </c>
      <c r="L1276" s="670">
        <f>IFERROR(VLOOKUP(A1276,Percepciones1_0!$K$5:$K$234,1,0),1)</f>
        <v>1</v>
      </c>
      <c r="M1276" s="670">
        <f>IFERROR(VLOOKUP(A1276,Guía1_0!$K$5:$K$235,1,0),1)</f>
        <v>1</v>
      </c>
      <c r="N1276" s="670" t="str">
        <f>IFERROR(VLOOKUP(A1276,'Resumen Diario1_1'!$K$5:$K$233,1,0),1)</f>
        <v>4019</v>
      </c>
      <c r="O1276" s="670">
        <f>IFERROR(VLOOKUP(A1276,'Comunicación de Baja1_0'!$K$5:$K$233,1,0),1)</f>
        <v>1</v>
      </c>
      <c r="P1276" s="670">
        <f>IFERROR(VLOOKUP(A1276,'Resumen de reversiones1_0'!$K$5:$K$1000,1,0),1)</f>
        <v>1</v>
      </c>
      <c r="Q1276" s="1404">
        <f>IFERROR(VLOOKUP(A1276,Factura2_0!$N$5:$N$1045,1,0),1)</f>
        <v>1</v>
      </c>
      <c r="R1276" s="670" t="str">
        <f>IFERROR(VLOOKUP($A1276,Boleta2_0!$N$5:$N$1106,1,0),1)</f>
        <v>4019</v>
      </c>
      <c r="S1276" s="1404" t="str">
        <f>IFERROR(VLOOKUP($A1276,'Servicios Públicos2_0'!$N$5:$N$405,1,0),1)</f>
        <v>4019</v>
      </c>
      <c r="T1276" s="670">
        <f>IFERROR(VLOOKUP($A1276,NotaCredito2_0!$N$5:$N$256,1,0),1)</f>
        <v>1</v>
      </c>
      <c r="U1276" s="670">
        <f>IFERROR(VLOOKUP($A1276,NotaDebito2_0!$N$5:$N$253,1,0),1)</f>
        <v>1</v>
      </c>
      <c r="V1276" s="670">
        <f>IFERROR(VLOOKUP($A1276,General!$C$5:$C$233,1,0),1)</f>
        <v>1</v>
      </c>
      <c r="W1276" s="670">
        <f>IFERROR(VLOOKUP($A1276,Firma!$H$5:$H$233,1,0),1)</f>
        <v>1</v>
      </c>
      <c r="X1276" s="425" t="s">
        <v>1419</v>
      </c>
      <c r="Y1276" s="1477" t="str">
        <f t="shared" si="19"/>
        <v>4019</v>
      </c>
    </row>
    <row r="1277" spans="1:25">
      <c r="A1277" s="1439" t="s">
        <v>1418</v>
      </c>
      <c r="B1277" s="1425" t="s">
        <v>209</v>
      </c>
      <c r="C1277" s="1425"/>
      <c r="D1277" s="1425"/>
      <c r="E1277" s="579"/>
      <c r="F1277" s="670" t="str">
        <f>IFERROR(VLOOKUP(A1277,Factura1_0!$K$5:$K$234,1,0),"1")</f>
        <v>4020</v>
      </c>
      <c r="G1277" s="670" t="str">
        <f>IFERROR(VLOOKUP(A1277,Boleta1_0!$K$5:$K$234,1,0),1)</f>
        <v>4020</v>
      </c>
      <c r="H1277" s="670">
        <f>IFERROR(VLOOKUP(A1277,'Servicios Públicos1_0'!$K$5:$K$233,1,0),1)</f>
        <v>1</v>
      </c>
      <c r="I1277" s="670">
        <f>IFERROR(VLOOKUP(A1277,'Nota de Débito1_0'!$K$5:$K$234,1,0),1)</f>
        <v>1</v>
      </c>
      <c r="J1277" s="670">
        <f>IFERROR(VLOOKUP(A1277,'Nota de Crédito1_0'!$K$5:$K$234,1,0),1)</f>
        <v>1</v>
      </c>
      <c r="K1277" s="670">
        <f>IFERROR(VLOOKUP(A1277,Retenciones1_0!$K$5:$K$234,1,0),1)</f>
        <v>1</v>
      </c>
      <c r="L1277" s="670">
        <f>IFERROR(VLOOKUP(A1277,Percepciones1_0!$K$5:$K$234,1,0),1)</f>
        <v>1</v>
      </c>
      <c r="M1277" s="670">
        <f>IFERROR(VLOOKUP(A1277,Guía1_0!$K$5:$K$235,1,0),1)</f>
        <v>1</v>
      </c>
      <c r="N1277" s="670">
        <f>IFERROR(VLOOKUP(A1277,'Resumen Diario1_1'!$K$5:$K$233,1,0),1)</f>
        <v>1</v>
      </c>
      <c r="O1277" s="670">
        <f>IFERROR(VLOOKUP(A1277,'Comunicación de Baja1_0'!$K$5:$K$233,1,0),1)</f>
        <v>1</v>
      </c>
      <c r="P1277" s="670">
        <f>IFERROR(VLOOKUP(A1277,'Resumen de reversiones1_0'!$K$5:$K$1000,1,0),1)</f>
        <v>1</v>
      </c>
      <c r="Q1277" s="1404" t="str">
        <f>IFERROR(VLOOKUP(A1277,Factura2_0!$N$5:$N$1045,1,0),1)</f>
        <v>4020</v>
      </c>
      <c r="R1277" s="670" t="str">
        <f>IFERROR(VLOOKUP($A1277,Boleta2_0!$N$5:$N$1106,1,0),1)</f>
        <v>4020</v>
      </c>
      <c r="S1277" s="1404">
        <f>IFERROR(VLOOKUP($A1277,'Servicios Públicos2_0'!$N$5:$N$405,1,0),1)</f>
        <v>1</v>
      </c>
      <c r="T1277" s="670">
        <f>IFERROR(VLOOKUP($A1277,NotaCredito2_0!$N$5:$N$256,1,0),1)</f>
        <v>1</v>
      </c>
      <c r="U1277" s="670">
        <f>IFERROR(VLOOKUP($A1277,NotaDebito2_0!$N$5:$N$253,1,0),1)</f>
        <v>1</v>
      </c>
      <c r="V1277" s="670">
        <f>IFERROR(VLOOKUP($A1277,General!$C$5:$C$233,1,0),1)</f>
        <v>1</v>
      </c>
      <c r="W1277" s="670">
        <f>IFERROR(VLOOKUP($A1277,Firma!$H$5:$H$233,1,0),1)</f>
        <v>1</v>
      </c>
      <c r="X1277" s="425" t="s">
        <v>1418</v>
      </c>
      <c r="Y1277" s="1477" t="str">
        <f t="shared" si="19"/>
        <v>4020</v>
      </c>
    </row>
    <row r="1278" spans="1:25">
      <c r="A1278" s="1439" t="s">
        <v>1417</v>
      </c>
      <c r="B1278" s="1425" t="s">
        <v>210</v>
      </c>
      <c r="C1278" s="1425"/>
      <c r="D1278" s="1425"/>
      <c r="E1278" s="579"/>
      <c r="F1278" s="670" t="str">
        <f>IFERROR(VLOOKUP(A1278,Factura1_0!$K$5:$K$234,1,0),"1")</f>
        <v>1</v>
      </c>
      <c r="G1278" s="670">
        <f>IFERROR(VLOOKUP(A1278,Boleta1_0!$K$5:$K$234,1,0),1)</f>
        <v>1</v>
      </c>
      <c r="H1278" s="670">
        <f>IFERROR(VLOOKUP(A1278,'Servicios Públicos1_0'!$K$5:$K$233,1,0),1)</f>
        <v>1</v>
      </c>
      <c r="I1278" s="670">
        <f>IFERROR(VLOOKUP(A1278,'Nota de Débito1_0'!$K$5:$K$234,1,0),1)</f>
        <v>1</v>
      </c>
      <c r="J1278" s="670">
        <f>IFERROR(VLOOKUP(A1278,'Nota de Crédito1_0'!$K$5:$K$234,1,0),1)</f>
        <v>1</v>
      </c>
      <c r="K1278" s="670">
        <f>IFERROR(VLOOKUP(A1278,Retenciones1_0!$K$5:$K$234,1,0),1)</f>
        <v>1</v>
      </c>
      <c r="L1278" s="670">
        <f>IFERROR(VLOOKUP(A1278,Percepciones1_0!$K$5:$K$234,1,0),1)</f>
        <v>1</v>
      </c>
      <c r="M1278" s="670">
        <f>IFERROR(VLOOKUP(A1278,Guía1_0!$K$5:$K$235,1,0),1)</f>
        <v>1</v>
      </c>
      <c r="N1278" s="670">
        <f>IFERROR(VLOOKUP(A1278,'Resumen Diario1_1'!$K$5:$K$233,1,0),1)</f>
        <v>1</v>
      </c>
      <c r="O1278" s="670">
        <f>IFERROR(VLOOKUP(A1278,'Comunicación de Baja1_0'!$K$5:$K$233,1,0),1)</f>
        <v>1</v>
      </c>
      <c r="P1278" s="670">
        <f>IFERROR(VLOOKUP(A1278,'Resumen de reversiones1_0'!$K$5:$K$1000,1,0),1)</f>
        <v>1</v>
      </c>
      <c r="Q1278" s="1404">
        <f>IFERROR(VLOOKUP(A1278,Factura2_0!$N$5:$N$1045,1,0),1)</f>
        <v>1</v>
      </c>
      <c r="R1278" s="670">
        <f>IFERROR(VLOOKUP($A1278,Boleta2_0!$N$5:$N$1106,1,0),1)</f>
        <v>1</v>
      </c>
      <c r="S1278" s="1404">
        <f>IFERROR(VLOOKUP($A1278,'Servicios Públicos2_0'!$N$5:$N$405,1,0),1)</f>
        <v>1</v>
      </c>
      <c r="T1278" s="670">
        <f>IFERROR(VLOOKUP($A1278,NotaCredito2_0!$N$5:$N$256,1,0),1)</f>
        <v>1</v>
      </c>
      <c r="U1278" s="670">
        <f>IFERROR(VLOOKUP($A1278,NotaDebito2_0!$N$5:$N$253,1,0),1)</f>
        <v>1</v>
      </c>
      <c r="V1278" s="670">
        <f>IFERROR(VLOOKUP($A1278,General!$C$5:$C$233,1,0),1)</f>
        <v>1</v>
      </c>
      <c r="W1278" s="670">
        <f>IFERROR(VLOOKUP($A1278,Firma!$H$5:$H$233,1,0),1)</f>
        <v>1</v>
      </c>
      <c r="X1278" s="425" t="s">
        <v>1417</v>
      </c>
      <c r="Y1278" s="1477" t="str">
        <f t="shared" si="19"/>
        <v/>
      </c>
    </row>
    <row r="1279" spans="1:25">
      <c r="A1279" s="1439" t="s">
        <v>1416</v>
      </c>
      <c r="B1279" s="1425" t="s">
        <v>211</v>
      </c>
      <c r="C1279" s="1425"/>
      <c r="D1279" s="1425"/>
      <c r="E1279" s="579"/>
      <c r="F1279" s="670" t="str">
        <f>IFERROR(VLOOKUP(A1279,Factura1_0!$K$5:$K$234,1,0),"1")</f>
        <v>4022</v>
      </c>
      <c r="G1279" s="670" t="str">
        <f>IFERROR(VLOOKUP(A1279,Boleta1_0!$K$5:$K$234,1,0),1)</f>
        <v>4022</v>
      </c>
      <c r="H1279" s="670">
        <f>IFERROR(VLOOKUP(A1279,'Servicios Públicos1_0'!$K$5:$K$233,1,0),1)</f>
        <v>1</v>
      </c>
      <c r="I1279" s="670">
        <f>IFERROR(VLOOKUP(A1279,'Nota de Débito1_0'!$K$5:$K$234,1,0),1)</f>
        <v>1</v>
      </c>
      <c r="J1279" s="670">
        <f>IFERROR(VLOOKUP(A1279,'Nota de Crédito1_0'!$K$5:$K$234,1,0),1)</f>
        <v>1</v>
      </c>
      <c r="K1279" s="670">
        <f>IFERROR(VLOOKUP(A1279,Retenciones1_0!$K$5:$K$234,1,0),1)</f>
        <v>1</v>
      </c>
      <c r="L1279" s="670">
        <f>IFERROR(VLOOKUP(A1279,Percepciones1_0!$K$5:$K$234,1,0),1)</f>
        <v>1</v>
      </c>
      <c r="M1279" s="670">
        <f>IFERROR(VLOOKUP(A1279,Guía1_0!$K$5:$K$235,1,0),1)</f>
        <v>1</v>
      </c>
      <c r="N1279" s="670">
        <f>IFERROR(VLOOKUP(A1279,'Resumen Diario1_1'!$K$5:$K$233,1,0),1)</f>
        <v>1</v>
      </c>
      <c r="O1279" s="670">
        <f>IFERROR(VLOOKUP(A1279,'Comunicación de Baja1_0'!$K$5:$K$233,1,0),1)</f>
        <v>1</v>
      </c>
      <c r="P1279" s="670">
        <f>IFERROR(VLOOKUP(A1279,'Resumen de reversiones1_0'!$K$5:$K$1000,1,0),1)</f>
        <v>1</v>
      </c>
      <c r="Q1279" s="1404" t="str">
        <f>IFERROR(VLOOKUP(A1279,Factura2_0!$N$5:$N$1045,1,0),1)</f>
        <v>4022</v>
      </c>
      <c r="R1279" s="670" t="str">
        <f>IFERROR(VLOOKUP($A1279,Boleta2_0!$N$5:$N$1106,1,0),1)</f>
        <v>4022</v>
      </c>
      <c r="S1279" s="1404" t="str">
        <f>IFERROR(VLOOKUP($A1279,'Servicios Públicos2_0'!$N$5:$N$405,1,0),1)</f>
        <v>4022</v>
      </c>
      <c r="T1279" s="670" t="str">
        <f>IFERROR(VLOOKUP($A1279,NotaCredito2_0!$N$5:$N$256,1,0),1)</f>
        <v>4022</v>
      </c>
      <c r="U1279" s="670" t="str">
        <f>IFERROR(VLOOKUP($A1279,NotaDebito2_0!$N$5:$N$253,1,0),1)</f>
        <v>4022</v>
      </c>
      <c r="V1279" s="670">
        <f>IFERROR(VLOOKUP($A1279,General!$C$5:$C$233,1,0),1)</f>
        <v>1</v>
      </c>
      <c r="W1279" s="670">
        <f>IFERROR(VLOOKUP($A1279,Firma!$H$5:$H$233,1,0),1)</f>
        <v>1</v>
      </c>
      <c r="X1279" s="425" t="s">
        <v>1416</v>
      </c>
      <c r="Y1279" s="1477" t="str">
        <f t="shared" si="19"/>
        <v>4022</v>
      </c>
    </row>
    <row r="1280" spans="1:25">
      <c r="A1280" s="1439" t="s">
        <v>1415</v>
      </c>
      <c r="B1280" s="1425" t="s">
        <v>212</v>
      </c>
      <c r="C1280" s="1425"/>
      <c r="D1280" s="1425"/>
      <c r="E1280" s="579"/>
      <c r="F1280" s="670" t="str">
        <f>IFERROR(VLOOKUP(A1280,Factura1_0!$K$5:$K$234,1,0),"1")</f>
        <v>1</v>
      </c>
      <c r="G1280" s="670">
        <f>IFERROR(VLOOKUP(A1280,Boleta1_0!$K$5:$K$234,1,0),1)</f>
        <v>1</v>
      </c>
      <c r="H1280" s="670">
        <f>IFERROR(VLOOKUP(A1280,'Servicios Públicos1_0'!$K$5:$K$233,1,0),1)</f>
        <v>1</v>
      </c>
      <c r="I1280" s="670">
        <f>IFERROR(VLOOKUP(A1280,'Nota de Débito1_0'!$K$5:$K$234,1,0),1)</f>
        <v>1</v>
      </c>
      <c r="J1280" s="670">
        <f>IFERROR(VLOOKUP(A1280,'Nota de Crédito1_0'!$K$5:$K$234,1,0),1)</f>
        <v>1</v>
      </c>
      <c r="K1280" s="670">
        <f>IFERROR(VLOOKUP(A1280,Retenciones1_0!$K$5:$K$234,1,0),1)</f>
        <v>1</v>
      </c>
      <c r="L1280" s="670">
        <f>IFERROR(VLOOKUP(A1280,Percepciones1_0!$K$5:$K$234,1,0),1)</f>
        <v>1</v>
      </c>
      <c r="M1280" s="670">
        <f>IFERROR(VLOOKUP(A1280,Guía1_0!$K$5:$K$235,1,0),1)</f>
        <v>1</v>
      </c>
      <c r="N1280" s="670">
        <f>IFERROR(VLOOKUP(A1280,'Resumen Diario1_1'!$K$5:$K$233,1,0),1)</f>
        <v>1</v>
      </c>
      <c r="O1280" s="670">
        <f>IFERROR(VLOOKUP(A1280,'Comunicación de Baja1_0'!$K$5:$K$233,1,0),1)</f>
        <v>1</v>
      </c>
      <c r="P1280" s="670">
        <f>IFERROR(VLOOKUP(A1280,'Resumen de reversiones1_0'!$K$5:$K$1000,1,0),1)</f>
        <v>1</v>
      </c>
      <c r="Q1280" s="1404" t="str">
        <f>IFERROR(VLOOKUP(A1280,Factura2_0!$N$5:$N$1045,1,0),1)</f>
        <v>4023</v>
      </c>
      <c r="R1280" s="670" t="str">
        <f>IFERROR(VLOOKUP($A1280,Boleta2_0!$N$5:$N$1106,1,0),1)</f>
        <v>4023</v>
      </c>
      <c r="S1280" s="1404" t="str">
        <f>IFERROR(VLOOKUP($A1280,'Servicios Públicos2_0'!$N$5:$N$405,1,0),1)</f>
        <v>4023</v>
      </c>
      <c r="T1280" s="670" t="str">
        <f>IFERROR(VLOOKUP($A1280,NotaCredito2_0!$N$5:$N$256,1,0),1)</f>
        <v>4023</v>
      </c>
      <c r="U1280" s="670" t="str">
        <f>IFERROR(VLOOKUP($A1280,NotaDebito2_0!$N$5:$N$253,1,0),1)</f>
        <v>4023</v>
      </c>
      <c r="V1280" s="670">
        <f>IFERROR(VLOOKUP($A1280,General!$C$5:$C$233,1,0),1)</f>
        <v>1</v>
      </c>
      <c r="W1280" s="670">
        <f>IFERROR(VLOOKUP($A1280,Firma!$H$5:$H$233,1,0),1)</f>
        <v>1</v>
      </c>
      <c r="X1280" s="425" t="s">
        <v>1415</v>
      </c>
      <c r="Y1280" s="1477" t="str">
        <f t="shared" si="19"/>
        <v>4023</v>
      </c>
    </row>
    <row r="1281" spans="1:25">
      <c r="A1281" s="1439" t="s">
        <v>1414</v>
      </c>
      <c r="B1281" s="1425" t="s">
        <v>213</v>
      </c>
      <c r="C1281" s="1425"/>
      <c r="D1281" s="1425"/>
      <c r="E1281" s="579"/>
      <c r="F1281" s="670" t="str">
        <f>IFERROR(VLOOKUP(A1281,Factura1_0!$K$5:$K$234,1,0),"1")</f>
        <v>1</v>
      </c>
      <c r="G1281" s="670">
        <f>IFERROR(VLOOKUP(A1281,Boleta1_0!$K$5:$K$234,1,0),1)</f>
        <v>1</v>
      </c>
      <c r="H1281" s="670">
        <f>IFERROR(VLOOKUP(A1281,'Servicios Públicos1_0'!$K$5:$K$233,1,0),1)</f>
        <v>1</v>
      </c>
      <c r="I1281" s="670">
        <f>IFERROR(VLOOKUP(A1281,'Nota de Débito1_0'!$K$5:$K$234,1,0),1)</f>
        <v>1</v>
      </c>
      <c r="J1281" s="670">
        <f>IFERROR(VLOOKUP(A1281,'Nota de Crédito1_0'!$K$5:$K$234,1,0),1)</f>
        <v>1</v>
      </c>
      <c r="K1281" s="670">
        <f>IFERROR(VLOOKUP(A1281,Retenciones1_0!$K$5:$K$234,1,0),1)</f>
        <v>1</v>
      </c>
      <c r="L1281" s="670">
        <f>IFERROR(VLOOKUP(A1281,Percepciones1_0!$K$5:$K$234,1,0),1)</f>
        <v>1</v>
      </c>
      <c r="M1281" s="670">
        <f>IFERROR(VLOOKUP(A1281,Guía1_0!$K$5:$K$235,1,0),1)</f>
        <v>1</v>
      </c>
      <c r="N1281" s="670">
        <f>IFERROR(VLOOKUP(A1281,'Resumen Diario1_1'!$K$5:$K$233,1,0),1)</f>
        <v>1</v>
      </c>
      <c r="O1281" s="670">
        <f>IFERROR(VLOOKUP(A1281,'Comunicación de Baja1_0'!$K$5:$K$233,1,0),1)</f>
        <v>1</v>
      </c>
      <c r="P1281" s="670">
        <f>IFERROR(VLOOKUP(A1281,'Resumen de reversiones1_0'!$K$5:$K$1000,1,0),1)</f>
        <v>1</v>
      </c>
      <c r="Q1281" s="1404" t="str">
        <f>IFERROR(VLOOKUP(A1281,Factura2_0!$N$5:$N$1045,1,0),1)</f>
        <v>4024</v>
      </c>
      <c r="R1281" s="670" t="str">
        <f>IFERROR(VLOOKUP($A1281,Boleta2_0!$N$5:$N$1106,1,0),1)</f>
        <v>4024</v>
      </c>
      <c r="S1281" s="1404" t="str">
        <f>IFERROR(VLOOKUP($A1281,'Servicios Públicos2_0'!$N$5:$N$405,1,0),1)</f>
        <v>4024</v>
      </c>
      <c r="T1281" s="670" t="str">
        <f>IFERROR(VLOOKUP($A1281,NotaCredito2_0!$N$5:$N$256,1,0),1)</f>
        <v>4024</v>
      </c>
      <c r="U1281" s="670" t="str">
        <f>IFERROR(VLOOKUP($A1281,NotaDebito2_0!$N$5:$N$253,1,0),1)</f>
        <v>4024</v>
      </c>
      <c r="V1281" s="670">
        <f>IFERROR(VLOOKUP($A1281,General!$C$5:$C$233,1,0),1)</f>
        <v>1</v>
      </c>
      <c r="W1281" s="670">
        <f>IFERROR(VLOOKUP($A1281,Firma!$H$5:$H$233,1,0),1)</f>
        <v>1</v>
      </c>
      <c r="X1281" s="425" t="s">
        <v>1414</v>
      </c>
      <c r="Y1281" s="1477" t="str">
        <f t="shared" si="19"/>
        <v>4024</v>
      </c>
    </row>
    <row r="1282" spans="1:25">
      <c r="A1282" s="1439" t="s">
        <v>1413</v>
      </c>
      <c r="B1282" s="1425" t="s">
        <v>214</v>
      </c>
      <c r="C1282" s="1425"/>
      <c r="D1282" s="1425"/>
      <c r="E1282" s="579"/>
      <c r="F1282" s="670" t="str">
        <f>IFERROR(VLOOKUP(A1282,Factura1_0!$K$5:$K$234,1,0),"1")</f>
        <v>4025</v>
      </c>
      <c r="G1282" s="670" t="str">
        <f>IFERROR(VLOOKUP(A1282,Boleta1_0!$K$5:$K$234,1,0),1)</f>
        <v>4025</v>
      </c>
      <c r="H1282" s="670">
        <f>IFERROR(VLOOKUP(A1282,'Servicios Públicos1_0'!$K$5:$K$233,1,0),1)</f>
        <v>1</v>
      </c>
      <c r="I1282" s="670">
        <f>IFERROR(VLOOKUP(A1282,'Nota de Débito1_0'!$K$5:$K$234,1,0),1)</f>
        <v>1</v>
      </c>
      <c r="J1282" s="670">
        <f>IFERROR(VLOOKUP(A1282,'Nota de Crédito1_0'!$K$5:$K$234,1,0),1)</f>
        <v>1</v>
      </c>
      <c r="K1282" s="670">
        <f>IFERROR(VLOOKUP(A1282,Retenciones1_0!$K$5:$K$234,1,0),1)</f>
        <v>1</v>
      </c>
      <c r="L1282" s="670">
        <f>IFERROR(VLOOKUP(A1282,Percepciones1_0!$K$5:$K$234,1,0),1)</f>
        <v>1</v>
      </c>
      <c r="M1282" s="670">
        <f>IFERROR(VLOOKUP(A1282,Guía1_0!$K$5:$K$235,1,0),1)</f>
        <v>1</v>
      </c>
      <c r="N1282" s="670">
        <f>IFERROR(VLOOKUP(A1282,'Resumen Diario1_1'!$K$5:$K$233,1,0),1)</f>
        <v>1</v>
      </c>
      <c r="O1282" s="670">
        <f>IFERROR(VLOOKUP(A1282,'Comunicación de Baja1_0'!$K$5:$K$233,1,0),1)</f>
        <v>1</v>
      </c>
      <c r="P1282" s="670">
        <f>IFERROR(VLOOKUP(A1282,'Resumen de reversiones1_0'!$K$5:$K$1000,1,0),1)</f>
        <v>1</v>
      </c>
      <c r="Q1282" s="1404">
        <f>IFERROR(VLOOKUP(A1282,Factura2_0!$N$5:$N$1045,1,0),1)</f>
        <v>1</v>
      </c>
      <c r="R1282" s="670">
        <f>IFERROR(VLOOKUP($A1282,Boleta2_0!$N$5:$N$1106,1,0),1)</f>
        <v>1</v>
      </c>
      <c r="S1282" s="1404">
        <f>IFERROR(VLOOKUP($A1282,'Servicios Públicos2_0'!$N$5:$N$405,1,0),1)</f>
        <v>1</v>
      </c>
      <c r="T1282" s="670">
        <f>IFERROR(VLOOKUP($A1282,NotaCredito2_0!$N$5:$N$256,1,0),1)</f>
        <v>1</v>
      </c>
      <c r="U1282" s="670">
        <f>IFERROR(VLOOKUP($A1282,NotaDebito2_0!$N$5:$N$253,1,0),1)</f>
        <v>1</v>
      </c>
      <c r="V1282" s="670">
        <f>IFERROR(VLOOKUP($A1282,General!$C$5:$C$233,1,0),1)</f>
        <v>1</v>
      </c>
      <c r="W1282" s="670">
        <f>IFERROR(VLOOKUP($A1282,Firma!$H$5:$H$233,1,0),1)</f>
        <v>1</v>
      </c>
      <c r="X1282" s="425" t="s">
        <v>1413</v>
      </c>
      <c r="Y1282" s="1477" t="str">
        <f t="shared" si="19"/>
        <v>4025</v>
      </c>
    </row>
    <row r="1283" spans="1:25">
      <c r="A1283" s="1439" t="s">
        <v>1412</v>
      </c>
      <c r="B1283" s="1425" t="s">
        <v>218</v>
      </c>
      <c r="C1283" s="1425"/>
      <c r="D1283" s="1425"/>
      <c r="E1283" s="579"/>
      <c r="F1283" s="670" t="str">
        <f>IFERROR(VLOOKUP(A1283,Factura1_0!$K$5:$K$234,1,0),"1")</f>
        <v>1</v>
      </c>
      <c r="G1283" s="670">
        <f>IFERROR(VLOOKUP(A1283,Boleta1_0!$K$5:$K$234,1,0),1)</f>
        <v>1</v>
      </c>
      <c r="H1283" s="670">
        <f>IFERROR(VLOOKUP(A1283,'Servicios Públicos1_0'!$K$5:$K$233,1,0),1)</f>
        <v>1</v>
      </c>
      <c r="I1283" s="670">
        <f>IFERROR(VLOOKUP(A1283,'Nota de Débito1_0'!$K$5:$K$234,1,0),1)</f>
        <v>1</v>
      </c>
      <c r="J1283" s="670">
        <f>IFERROR(VLOOKUP(A1283,'Nota de Crédito1_0'!$K$5:$K$234,1,0),1)</f>
        <v>1</v>
      </c>
      <c r="K1283" s="670">
        <f>IFERROR(VLOOKUP(A1283,Retenciones1_0!$K$5:$K$234,1,0),1)</f>
        <v>1</v>
      </c>
      <c r="L1283" s="670">
        <f>IFERROR(VLOOKUP(A1283,Percepciones1_0!$K$5:$K$234,1,0),1)</f>
        <v>1</v>
      </c>
      <c r="M1283" s="670">
        <f>IFERROR(VLOOKUP(A1283,Guía1_0!$K$5:$K$235,1,0),1)</f>
        <v>1</v>
      </c>
      <c r="N1283" s="670">
        <f>IFERROR(VLOOKUP(A1283,'Resumen Diario1_1'!$K$5:$K$233,1,0),1)</f>
        <v>1</v>
      </c>
      <c r="O1283" s="670">
        <f>IFERROR(VLOOKUP(A1283,'Comunicación de Baja1_0'!$K$5:$K$233,1,0),1)</f>
        <v>1</v>
      </c>
      <c r="P1283" s="670">
        <f>IFERROR(VLOOKUP(A1283,'Resumen de reversiones1_0'!$K$5:$K$1000,1,0),1)</f>
        <v>1</v>
      </c>
      <c r="Q1283" s="1404">
        <f>IFERROR(VLOOKUP(A1283,Factura2_0!$N$5:$N$1045,1,0),1)</f>
        <v>1</v>
      </c>
      <c r="R1283" s="670">
        <f>IFERROR(VLOOKUP($A1283,Boleta2_0!$N$5:$N$1106,1,0),1)</f>
        <v>1</v>
      </c>
      <c r="S1283" s="1404">
        <f>IFERROR(VLOOKUP($A1283,'Servicios Públicos2_0'!$N$5:$N$405,1,0),1)</f>
        <v>1</v>
      </c>
      <c r="T1283" s="670">
        <f>IFERROR(VLOOKUP($A1283,NotaCredito2_0!$N$5:$N$256,1,0),1)</f>
        <v>1</v>
      </c>
      <c r="U1283" s="670">
        <f>IFERROR(VLOOKUP($A1283,NotaDebito2_0!$N$5:$N$253,1,0),1)</f>
        <v>1</v>
      </c>
      <c r="V1283" s="670">
        <f>IFERROR(VLOOKUP($A1283,General!$C$5:$C$233,1,0),1)</f>
        <v>1</v>
      </c>
      <c r="W1283" s="670">
        <f>IFERROR(VLOOKUP($A1283,Firma!$H$5:$H$233,1,0),1)</f>
        <v>1</v>
      </c>
      <c r="X1283" s="425" t="s">
        <v>1412</v>
      </c>
      <c r="Y1283" s="1477" t="str">
        <f t="shared" si="19"/>
        <v/>
      </c>
    </row>
    <row r="1284" spans="1:25">
      <c r="A1284" s="1439" t="s">
        <v>863</v>
      </c>
      <c r="B1284" s="1425" t="s">
        <v>215</v>
      </c>
      <c r="C1284" s="1425"/>
      <c r="D1284" s="1425"/>
      <c r="E1284" s="579"/>
      <c r="F1284" s="670" t="str">
        <f>IFERROR(VLOOKUP(A1284,Factura1_0!$K$5:$K$234,1,0),"1")</f>
        <v>4027</v>
      </c>
      <c r="G1284" s="670" t="str">
        <f>IFERROR(VLOOKUP(A1284,Boleta1_0!$K$5:$K$234,1,0),1)</f>
        <v>4027</v>
      </c>
      <c r="H1284" s="670" t="str">
        <f>IFERROR(VLOOKUP(A1284,'Servicios Públicos1_0'!$K$5:$K$233,1,0),1)</f>
        <v>4027</v>
      </c>
      <c r="I1284" s="670">
        <f>IFERROR(VLOOKUP(A1284,'Nota de Débito1_0'!$K$5:$K$234,1,0),1)</f>
        <v>1</v>
      </c>
      <c r="J1284" s="670">
        <f>IFERROR(VLOOKUP(A1284,'Nota de Crédito1_0'!$K$5:$K$234,1,0),1)</f>
        <v>1</v>
      </c>
      <c r="K1284" s="670">
        <f>IFERROR(VLOOKUP(A1284,Retenciones1_0!$K$5:$K$234,1,0),1)</f>
        <v>1</v>
      </c>
      <c r="L1284" s="670">
        <f>IFERROR(VLOOKUP(A1284,Percepciones1_0!$K$5:$K$234,1,0),1)</f>
        <v>1</v>
      </c>
      <c r="M1284" s="670">
        <f>IFERROR(VLOOKUP(A1284,Guía1_0!$K$5:$K$235,1,0),1)</f>
        <v>1</v>
      </c>
      <c r="N1284" s="670" t="str">
        <f>IFERROR(VLOOKUP(A1284,'Resumen Diario1_1'!$K$5:$K$233,1,0),1)</f>
        <v>4027</v>
      </c>
      <c r="O1284" s="670">
        <f>IFERROR(VLOOKUP(A1284,'Comunicación de Baja1_0'!$K$5:$K$233,1,0),1)</f>
        <v>1</v>
      </c>
      <c r="P1284" s="670">
        <f>IFERROR(VLOOKUP(A1284,'Resumen de reversiones1_0'!$K$5:$K$1000,1,0),1)</f>
        <v>1</v>
      </c>
      <c r="Q1284" s="1404">
        <f>IFERROR(VLOOKUP(A1284,Factura2_0!$N$5:$N$1045,1,0),1)</f>
        <v>1</v>
      </c>
      <c r="R1284" s="670">
        <f>IFERROR(VLOOKUP($A1284,Boleta2_0!$N$5:$N$1106,1,0),1)</f>
        <v>1</v>
      </c>
      <c r="S1284" s="1404">
        <f>IFERROR(VLOOKUP($A1284,'Servicios Públicos2_0'!$N$5:$N$405,1,0),1)</f>
        <v>1</v>
      </c>
      <c r="T1284" s="670">
        <f>IFERROR(VLOOKUP($A1284,NotaCredito2_0!$N$5:$N$256,1,0),1)</f>
        <v>1</v>
      </c>
      <c r="U1284" s="670">
        <f>IFERROR(VLOOKUP($A1284,NotaDebito2_0!$N$5:$N$253,1,0),1)</f>
        <v>1</v>
      </c>
      <c r="V1284" s="670">
        <f>IFERROR(VLOOKUP($A1284,General!$C$5:$C$233,1,0),1)</f>
        <v>1</v>
      </c>
      <c r="W1284" s="670">
        <f>IFERROR(VLOOKUP($A1284,Firma!$H$5:$H$233,1,0),1)</f>
        <v>1</v>
      </c>
      <c r="X1284" s="425" t="s">
        <v>863</v>
      </c>
      <c r="Y1284" s="1477" t="str">
        <f t="shared" si="19"/>
        <v>4027</v>
      </c>
    </row>
    <row r="1285" spans="1:25">
      <c r="A1285" s="1439" t="s">
        <v>1411</v>
      </c>
      <c r="B1285" s="1425" t="s">
        <v>1410</v>
      </c>
      <c r="C1285" s="1425"/>
      <c r="D1285" s="1425"/>
      <c r="E1285" s="579"/>
      <c r="F1285" s="670" t="str">
        <f>IFERROR(VLOOKUP(A1285,Factura1_0!$K$5:$K$234,1,0),"1")</f>
        <v>1</v>
      </c>
      <c r="G1285" s="670">
        <f>IFERROR(VLOOKUP(A1285,Boleta1_0!$K$5:$K$234,1,0),1)</f>
        <v>1</v>
      </c>
      <c r="H1285" s="670">
        <f>IFERROR(VLOOKUP(A1285,'Servicios Públicos1_0'!$K$5:$K$233,1,0),1)</f>
        <v>1</v>
      </c>
      <c r="I1285" s="670">
        <f>IFERROR(VLOOKUP(A1285,'Nota de Débito1_0'!$K$5:$K$234,1,0),1)</f>
        <v>1</v>
      </c>
      <c r="J1285" s="670">
        <f>IFERROR(VLOOKUP(A1285,'Nota de Crédito1_0'!$K$5:$K$234,1,0),1)</f>
        <v>1</v>
      </c>
      <c r="K1285" s="670">
        <f>IFERROR(VLOOKUP(A1285,Retenciones1_0!$K$5:$K$234,1,0),1)</f>
        <v>1</v>
      </c>
      <c r="L1285" s="670">
        <f>IFERROR(VLOOKUP(A1285,Percepciones1_0!$K$5:$K$234,1,0),1)</f>
        <v>1</v>
      </c>
      <c r="M1285" s="670">
        <f>IFERROR(VLOOKUP(A1285,Guía1_0!$K$5:$K$235,1,0),1)</f>
        <v>1</v>
      </c>
      <c r="N1285" s="670">
        <f>IFERROR(VLOOKUP(A1285,'Resumen Diario1_1'!$K$5:$K$233,1,0),1)</f>
        <v>1</v>
      </c>
      <c r="O1285" s="670">
        <f>IFERROR(VLOOKUP(A1285,'Comunicación de Baja1_0'!$K$5:$K$233,1,0),1)</f>
        <v>1</v>
      </c>
      <c r="P1285" s="670">
        <f>IFERROR(VLOOKUP(A1285,'Resumen de reversiones1_0'!$K$5:$K$1000,1,0),1)</f>
        <v>1</v>
      </c>
      <c r="Q1285" s="1404">
        <f>IFERROR(VLOOKUP(A1285,Factura2_0!$N$5:$N$1045,1,0),1)</f>
        <v>1</v>
      </c>
      <c r="R1285" s="670">
        <f>IFERROR(VLOOKUP($A1285,Boleta2_0!$N$5:$N$1106,1,0),1)</f>
        <v>1</v>
      </c>
      <c r="S1285" s="1404">
        <f>IFERROR(VLOOKUP($A1285,'Servicios Públicos2_0'!$N$5:$N$405,1,0),1)</f>
        <v>1</v>
      </c>
      <c r="T1285" s="670">
        <f>IFERROR(VLOOKUP($A1285,NotaCredito2_0!$N$5:$N$256,1,0),1)</f>
        <v>1</v>
      </c>
      <c r="U1285" s="670">
        <f>IFERROR(VLOOKUP($A1285,NotaDebito2_0!$N$5:$N$253,1,0),1)</f>
        <v>1</v>
      </c>
      <c r="V1285" s="670">
        <f>IFERROR(VLOOKUP($A1285,General!$C$5:$C$233,1,0),1)</f>
        <v>1</v>
      </c>
      <c r="W1285" s="670">
        <f>IFERROR(VLOOKUP($A1285,Firma!$H$5:$H$233,1,0),1)</f>
        <v>1</v>
      </c>
      <c r="X1285" s="425" t="s">
        <v>1411</v>
      </c>
      <c r="Y1285" s="1477" t="str">
        <f t="shared" si="19"/>
        <v/>
      </c>
    </row>
    <row r="1286" spans="1:25">
      <c r="A1286" s="1439" t="s">
        <v>1409</v>
      </c>
      <c r="B1286" s="1425" t="s">
        <v>1407</v>
      </c>
      <c r="C1286" s="1425"/>
      <c r="D1286" s="1425"/>
      <c r="E1286" s="579"/>
      <c r="F1286" s="670" t="str">
        <f>IFERROR(VLOOKUP(A1286,Factura1_0!$K$5:$K$234,1,0),"1")</f>
        <v>1</v>
      </c>
      <c r="G1286" s="670">
        <f>IFERROR(VLOOKUP(A1286,Boleta1_0!$K$5:$K$234,1,0),1)</f>
        <v>1</v>
      </c>
      <c r="H1286" s="670">
        <f>IFERROR(VLOOKUP(A1286,'Servicios Públicos1_0'!$K$5:$K$233,1,0),1)</f>
        <v>1</v>
      </c>
      <c r="I1286" s="670">
        <f>IFERROR(VLOOKUP(A1286,'Nota de Débito1_0'!$K$5:$K$234,1,0),1)</f>
        <v>1</v>
      </c>
      <c r="J1286" s="670">
        <f>IFERROR(VLOOKUP(A1286,'Nota de Crédito1_0'!$K$5:$K$234,1,0),1)</f>
        <v>1</v>
      </c>
      <c r="K1286" s="670">
        <f>IFERROR(VLOOKUP(A1286,Retenciones1_0!$K$5:$K$234,1,0),1)</f>
        <v>1</v>
      </c>
      <c r="L1286" s="670">
        <f>IFERROR(VLOOKUP(A1286,Percepciones1_0!$K$5:$K$234,1,0),1)</f>
        <v>1</v>
      </c>
      <c r="M1286" s="670">
        <f>IFERROR(VLOOKUP(A1286,Guía1_0!$K$5:$K$235,1,0),1)</f>
        <v>1</v>
      </c>
      <c r="N1286" s="670">
        <f>IFERROR(VLOOKUP(A1286,'Resumen Diario1_1'!$K$5:$K$233,1,0),1)</f>
        <v>1</v>
      </c>
      <c r="O1286" s="670">
        <f>IFERROR(VLOOKUP(A1286,'Comunicación de Baja1_0'!$K$5:$K$233,1,0),1)</f>
        <v>1</v>
      </c>
      <c r="P1286" s="670">
        <f>IFERROR(VLOOKUP(A1286,'Resumen de reversiones1_0'!$K$5:$K$1000,1,0),1)</f>
        <v>1</v>
      </c>
      <c r="Q1286" s="1404">
        <f>IFERROR(VLOOKUP(A1286,Factura2_0!$N$5:$N$1045,1,0),1)</f>
        <v>1</v>
      </c>
      <c r="R1286" s="670">
        <f>IFERROR(VLOOKUP($A1286,Boleta2_0!$N$5:$N$1106,1,0),1)</f>
        <v>1</v>
      </c>
      <c r="S1286" s="1404">
        <f>IFERROR(VLOOKUP($A1286,'Servicios Públicos2_0'!$N$5:$N$405,1,0),1)</f>
        <v>1</v>
      </c>
      <c r="T1286" s="670">
        <f>IFERROR(VLOOKUP($A1286,NotaCredito2_0!$N$5:$N$256,1,0),1)</f>
        <v>1</v>
      </c>
      <c r="U1286" s="670">
        <f>IFERROR(VLOOKUP($A1286,NotaDebito2_0!$N$5:$N$253,1,0),1)</f>
        <v>1</v>
      </c>
      <c r="V1286" s="670">
        <f>IFERROR(VLOOKUP($A1286,General!$C$5:$C$233,1,0),1)</f>
        <v>1</v>
      </c>
      <c r="W1286" s="670">
        <f>IFERROR(VLOOKUP($A1286,Firma!$H$5:$H$233,1,0),1)</f>
        <v>1</v>
      </c>
      <c r="X1286" s="425" t="s">
        <v>1409</v>
      </c>
      <c r="Y1286" s="1477" t="str">
        <f t="shared" si="19"/>
        <v/>
      </c>
    </row>
    <row r="1287" spans="1:25">
      <c r="A1287" s="1439" t="s">
        <v>1408</v>
      </c>
      <c r="B1287" s="1425" t="s">
        <v>1407</v>
      </c>
      <c r="C1287" s="1425"/>
      <c r="D1287" s="1425"/>
      <c r="E1287" s="579"/>
      <c r="F1287" s="670" t="str">
        <f>IFERROR(VLOOKUP(A1287,Factura1_0!$K$5:$K$234,1,0),"1")</f>
        <v>1</v>
      </c>
      <c r="G1287" s="670">
        <f>IFERROR(VLOOKUP(A1287,Boleta1_0!$K$5:$K$234,1,0),1)</f>
        <v>1</v>
      </c>
      <c r="H1287" s="670">
        <f>IFERROR(VLOOKUP(A1287,'Servicios Públicos1_0'!$K$5:$K$233,1,0),1)</f>
        <v>1</v>
      </c>
      <c r="I1287" s="670">
        <f>IFERROR(VLOOKUP(A1287,'Nota de Débito1_0'!$K$5:$K$234,1,0),1)</f>
        <v>1</v>
      </c>
      <c r="J1287" s="670">
        <f>IFERROR(VLOOKUP(A1287,'Nota de Crédito1_0'!$K$5:$K$234,1,0),1)</f>
        <v>1</v>
      </c>
      <c r="K1287" s="670">
        <f>IFERROR(VLOOKUP(A1287,Retenciones1_0!$K$5:$K$234,1,0),1)</f>
        <v>1</v>
      </c>
      <c r="L1287" s="670">
        <f>IFERROR(VLOOKUP(A1287,Percepciones1_0!$K$5:$K$234,1,0),1)</f>
        <v>1</v>
      </c>
      <c r="M1287" s="670">
        <f>IFERROR(VLOOKUP(A1287,Guía1_0!$K$5:$K$235,1,0),1)</f>
        <v>1</v>
      </c>
      <c r="N1287" s="670">
        <f>IFERROR(VLOOKUP(A1287,'Resumen Diario1_1'!$K$5:$K$233,1,0),1)</f>
        <v>1</v>
      </c>
      <c r="O1287" s="670">
        <f>IFERROR(VLOOKUP(A1287,'Comunicación de Baja1_0'!$K$5:$K$233,1,0),1)</f>
        <v>1</v>
      </c>
      <c r="P1287" s="670">
        <f>IFERROR(VLOOKUP(A1287,'Resumen de reversiones1_0'!$K$5:$K$1000,1,0),1)</f>
        <v>1</v>
      </c>
      <c r="Q1287" s="1404">
        <f>IFERROR(VLOOKUP(A1287,Factura2_0!$N$5:$N$1045,1,0),1)</f>
        <v>1</v>
      </c>
      <c r="R1287" s="670">
        <f>IFERROR(VLOOKUP($A1287,Boleta2_0!$N$5:$N$1106,1,0),1)</f>
        <v>1</v>
      </c>
      <c r="S1287" s="1404">
        <f>IFERROR(VLOOKUP($A1287,'Servicios Públicos2_0'!$N$5:$N$405,1,0),1)</f>
        <v>1</v>
      </c>
      <c r="T1287" s="670">
        <f>IFERROR(VLOOKUP($A1287,NotaCredito2_0!$N$5:$N$256,1,0),1)</f>
        <v>1</v>
      </c>
      <c r="U1287" s="670">
        <f>IFERROR(VLOOKUP($A1287,NotaDebito2_0!$N$5:$N$253,1,0),1)</f>
        <v>1</v>
      </c>
      <c r="V1287" s="670">
        <f>IFERROR(VLOOKUP($A1287,General!$C$5:$C$233,1,0),1)</f>
        <v>1</v>
      </c>
      <c r="W1287" s="670">
        <f>IFERROR(VLOOKUP($A1287,Firma!$H$5:$H$233,1,0),1)</f>
        <v>1</v>
      </c>
      <c r="X1287" s="425" t="s">
        <v>1408</v>
      </c>
      <c r="Y1287" s="1477" t="str">
        <f t="shared" si="19"/>
        <v/>
      </c>
    </row>
    <row r="1288" spans="1:25">
      <c r="A1288" s="1439" t="s">
        <v>1406</v>
      </c>
      <c r="B1288" s="1425" t="s">
        <v>1405</v>
      </c>
      <c r="C1288" s="1425"/>
      <c r="D1288" s="1425"/>
      <c r="E1288" s="579"/>
      <c r="F1288" s="670" t="str">
        <f>IFERROR(VLOOKUP(A1288,Factura1_0!$K$5:$K$234,1,0),"1")</f>
        <v>1</v>
      </c>
      <c r="G1288" s="670">
        <f>IFERROR(VLOOKUP(A1288,Boleta1_0!$K$5:$K$234,1,0),1)</f>
        <v>1</v>
      </c>
      <c r="H1288" s="670">
        <f>IFERROR(VLOOKUP(A1288,'Servicios Públicos1_0'!$K$5:$K$233,1,0),1)</f>
        <v>1</v>
      </c>
      <c r="I1288" s="670">
        <f>IFERROR(VLOOKUP(A1288,'Nota de Débito1_0'!$K$5:$K$234,1,0),1)</f>
        <v>1</v>
      </c>
      <c r="J1288" s="670">
        <f>IFERROR(VLOOKUP(A1288,'Nota de Crédito1_0'!$K$5:$K$234,1,0),1)</f>
        <v>1</v>
      </c>
      <c r="K1288" s="670">
        <f>IFERROR(VLOOKUP(A1288,Retenciones1_0!$K$5:$K$234,1,0),1)</f>
        <v>1</v>
      </c>
      <c r="L1288" s="670">
        <f>IFERROR(VLOOKUP(A1288,Percepciones1_0!$K$5:$K$234,1,0),1)</f>
        <v>1</v>
      </c>
      <c r="M1288" s="670">
        <f>IFERROR(VLOOKUP(A1288,Guía1_0!$K$5:$K$235,1,0),1)</f>
        <v>1</v>
      </c>
      <c r="N1288" s="670">
        <f>IFERROR(VLOOKUP(A1288,'Resumen Diario1_1'!$K$5:$K$233,1,0),1)</f>
        <v>1</v>
      </c>
      <c r="O1288" s="670">
        <f>IFERROR(VLOOKUP(A1288,'Comunicación de Baja1_0'!$K$5:$K$233,1,0),1)</f>
        <v>1</v>
      </c>
      <c r="P1288" s="670">
        <f>IFERROR(VLOOKUP(A1288,'Resumen de reversiones1_0'!$K$5:$K$1000,1,0),1)</f>
        <v>1</v>
      </c>
      <c r="Q1288" s="1404">
        <f>IFERROR(VLOOKUP(A1288,Factura2_0!$N$5:$N$1045,1,0),1)</f>
        <v>1</v>
      </c>
      <c r="R1288" s="670">
        <f>IFERROR(VLOOKUP($A1288,Boleta2_0!$N$5:$N$1106,1,0),1)</f>
        <v>1</v>
      </c>
      <c r="S1288" s="1404">
        <f>IFERROR(VLOOKUP($A1288,'Servicios Públicos2_0'!$N$5:$N$405,1,0),1)</f>
        <v>1</v>
      </c>
      <c r="T1288" s="670">
        <f>IFERROR(VLOOKUP($A1288,NotaCredito2_0!$N$5:$N$256,1,0),1)</f>
        <v>1</v>
      </c>
      <c r="U1288" s="670">
        <f>IFERROR(VLOOKUP($A1288,NotaDebito2_0!$N$5:$N$253,1,0),1)</f>
        <v>1</v>
      </c>
      <c r="V1288" s="670">
        <f>IFERROR(VLOOKUP($A1288,General!$C$5:$C$233,1,0),1)</f>
        <v>1</v>
      </c>
      <c r="W1288" s="670">
        <f>IFERROR(VLOOKUP($A1288,Firma!$H$5:$H$233,1,0),1)</f>
        <v>1</v>
      </c>
      <c r="X1288" s="425" t="s">
        <v>1406</v>
      </c>
      <c r="Y1288" s="1477" t="str">
        <f t="shared" si="19"/>
        <v/>
      </c>
    </row>
    <row r="1289" spans="1:25">
      <c r="A1289" s="1439" t="s">
        <v>1404</v>
      </c>
      <c r="B1289" s="1425" t="s">
        <v>1403</v>
      </c>
      <c r="C1289" s="1425"/>
      <c r="D1289" s="1425"/>
      <c r="E1289" s="579"/>
      <c r="F1289" s="670" t="str">
        <f>IFERROR(VLOOKUP(A1289,Factura1_0!$K$5:$K$234,1,0),"1")</f>
        <v>1</v>
      </c>
      <c r="G1289" s="670">
        <f>IFERROR(VLOOKUP(A1289,Boleta1_0!$K$5:$K$234,1,0),1)</f>
        <v>1</v>
      </c>
      <c r="H1289" s="670">
        <f>IFERROR(VLOOKUP(A1289,'Servicios Públicos1_0'!$K$5:$K$233,1,0),1)</f>
        <v>1</v>
      </c>
      <c r="I1289" s="670">
        <f>IFERROR(VLOOKUP(A1289,'Nota de Débito1_0'!$K$5:$K$234,1,0),1)</f>
        <v>1</v>
      </c>
      <c r="J1289" s="670">
        <f>IFERROR(VLOOKUP(A1289,'Nota de Crédito1_0'!$K$5:$K$234,1,0),1)</f>
        <v>1</v>
      </c>
      <c r="K1289" s="670">
        <f>IFERROR(VLOOKUP(A1289,Retenciones1_0!$K$5:$K$234,1,0),1)</f>
        <v>1</v>
      </c>
      <c r="L1289" s="670">
        <f>IFERROR(VLOOKUP(A1289,Percepciones1_0!$K$5:$K$234,1,0),1)</f>
        <v>1</v>
      </c>
      <c r="M1289" s="670">
        <f>IFERROR(VLOOKUP(A1289,Guía1_0!$K$5:$K$235,1,0),1)</f>
        <v>1</v>
      </c>
      <c r="N1289" s="670">
        <f>IFERROR(VLOOKUP(A1289,'Resumen Diario1_1'!$K$5:$K$233,1,0),1)</f>
        <v>1</v>
      </c>
      <c r="O1289" s="670">
        <f>IFERROR(VLOOKUP(A1289,'Comunicación de Baja1_0'!$K$5:$K$233,1,0),1)</f>
        <v>1</v>
      </c>
      <c r="P1289" s="670">
        <f>IFERROR(VLOOKUP(A1289,'Resumen de reversiones1_0'!$K$5:$K$1000,1,0),1)</f>
        <v>1</v>
      </c>
      <c r="Q1289" s="1404">
        <f>IFERROR(VLOOKUP(A1289,Factura2_0!$N$5:$N$1045,1,0),1)</f>
        <v>1</v>
      </c>
      <c r="R1289" s="670">
        <f>IFERROR(VLOOKUP($A1289,Boleta2_0!$N$5:$N$1106,1,0),1)</f>
        <v>1</v>
      </c>
      <c r="S1289" s="1404">
        <f>IFERROR(VLOOKUP($A1289,'Servicios Públicos2_0'!$N$5:$N$405,1,0),1)</f>
        <v>1</v>
      </c>
      <c r="T1289" s="670">
        <f>IFERROR(VLOOKUP($A1289,NotaCredito2_0!$N$5:$N$256,1,0),1)</f>
        <v>1</v>
      </c>
      <c r="U1289" s="670">
        <f>IFERROR(VLOOKUP($A1289,NotaDebito2_0!$N$5:$N$253,1,0),1)</f>
        <v>1</v>
      </c>
      <c r="V1289" s="670">
        <f>IFERROR(VLOOKUP($A1289,General!$C$5:$C$233,1,0),1)</f>
        <v>1</v>
      </c>
      <c r="W1289" s="670">
        <f>IFERROR(VLOOKUP($A1289,Firma!$H$5:$H$233,1,0),1)</f>
        <v>1</v>
      </c>
      <c r="X1289" s="425" t="s">
        <v>1404</v>
      </c>
      <c r="Y1289" s="1477" t="str">
        <f t="shared" si="19"/>
        <v/>
      </c>
    </row>
    <row r="1290" spans="1:25">
      <c r="A1290" s="1439" t="s">
        <v>1402</v>
      </c>
      <c r="B1290" s="1425" t="s">
        <v>230</v>
      </c>
      <c r="C1290" s="1425"/>
      <c r="D1290" s="1425"/>
      <c r="E1290" s="579"/>
      <c r="F1290" s="670" t="str">
        <f>IFERROR(VLOOKUP(A1290,Factura1_0!$K$5:$K$234,1,0),"1")</f>
        <v>1</v>
      </c>
      <c r="G1290" s="670">
        <f>IFERROR(VLOOKUP(A1290,Boleta1_0!$K$5:$K$234,1,0),1)</f>
        <v>1</v>
      </c>
      <c r="H1290" s="670">
        <f>IFERROR(VLOOKUP(A1290,'Servicios Públicos1_0'!$K$5:$K$233,1,0),1)</f>
        <v>1</v>
      </c>
      <c r="I1290" s="670">
        <f>IFERROR(VLOOKUP(A1290,'Nota de Débito1_0'!$K$5:$K$234,1,0),1)</f>
        <v>1</v>
      </c>
      <c r="J1290" s="670">
        <f>IFERROR(VLOOKUP(A1290,'Nota de Crédito1_0'!$K$5:$K$234,1,0),1)</f>
        <v>1</v>
      </c>
      <c r="K1290" s="670">
        <f>IFERROR(VLOOKUP(A1290,Retenciones1_0!$K$5:$K$234,1,0),1)</f>
        <v>1</v>
      </c>
      <c r="L1290" s="670">
        <f>IFERROR(VLOOKUP(A1290,Percepciones1_0!$K$5:$K$234,1,0),1)</f>
        <v>1</v>
      </c>
      <c r="M1290" s="670">
        <f>IFERROR(VLOOKUP(A1290,Guía1_0!$K$5:$K$235,1,0),1)</f>
        <v>1</v>
      </c>
      <c r="N1290" s="670">
        <f>IFERROR(VLOOKUP(A1290,'Resumen Diario1_1'!$K$5:$K$233,1,0),1)</f>
        <v>1</v>
      </c>
      <c r="O1290" s="670">
        <f>IFERROR(VLOOKUP(A1290,'Comunicación de Baja1_0'!$K$5:$K$233,1,0),1)</f>
        <v>1</v>
      </c>
      <c r="P1290" s="670">
        <f>IFERROR(VLOOKUP(A1290,'Resumen de reversiones1_0'!$K$5:$K$1000,1,0),1)</f>
        <v>1</v>
      </c>
      <c r="Q1290" s="1404">
        <f>IFERROR(VLOOKUP(A1290,Factura2_0!$N$5:$N$1045,1,0),1)</f>
        <v>1</v>
      </c>
      <c r="R1290" s="670">
        <f>IFERROR(VLOOKUP($A1290,Boleta2_0!$N$5:$N$1106,1,0),1)</f>
        <v>1</v>
      </c>
      <c r="S1290" s="1404">
        <f>IFERROR(VLOOKUP($A1290,'Servicios Públicos2_0'!$N$5:$N$405,1,0),1)</f>
        <v>1</v>
      </c>
      <c r="T1290" s="670">
        <f>IFERROR(VLOOKUP($A1290,NotaCredito2_0!$N$5:$N$256,1,0),1)</f>
        <v>1</v>
      </c>
      <c r="U1290" s="670">
        <f>IFERROR(VLOOKUP($A1290,NotaDebito2_0!$N$5:$N$253,1,0),1)</f>
        <v>1</v>
      </c>
      <c r="V1290" s="670">
        <f>IFERROR(VLOOKUP($A1290,General!$C$5:$C$233,1,0),1)</f>
        <v>1</v>
      </c>
      <c r="W1290" s="670">
        <f>IFERROR(VLOOKUP($A1290,Firma!$H$5:$H$233,1,0),1)</f>
        <v>1</v>
      </c>
      <c r="X1290" s="425" t="s">
        <v>1402</v>
      </c>
      <c r="Y1290" s="1477" t="str">
        <f t="shared" si="19"/>
        <v/>
      </c>
    </row>
    <row r="1291" spans="1:25">
      <c r="A1291" s="1439" t="s">
        <v>1401</v>
      </c>
      <c r="B1291" s="1425" t="s">
        <v>1400</v>
      </c>
      <c r="C1291" s="1425"/>
      <c r="D1291" s="1425"/>
      <c r="E1291" s="579"/>
      <c r="F1291" s="670" t="str">
        <f>IFERROR(VLOOKUP(A1291,Factura1_0!$K$5:$K$234,1,0),"1")</f>
        <v>1</v>
      </c>
      <c r="G1291" s="670">
        <f>IFERROR(VLOOKUP(A1291,Boleta1_0!$K$5:$K$234,1,0),1)</f>
        <v>1</v>
      </c>
      <c r="H1291" s="670">
        <f>IFERROR(VLOOKUP(A1291,'Servicios Públicos1_0'!$K$5:$K$233,1,0),1)</f>
        <v>1</v>
      </c>
      <c r="I1291" s="670">
        <f>IFERROR(VLOOKUP(A1291,'Nota de Débito1_0'!$K$5:$K$234,1,0),1)</f>
        <v>1</v>
      </c>
      <c r="J1291" s="670">
        <f>IFERROR(VLOOKUP(A1291,'Nota de Crédito1_0'!$K$5:$K$234,1,0),1)</f>
        <v>1</v>
      </c>
      <c r="K1291" s="670">
        <f>IFERROR(VLOOKUP(A1291,Retenciones1_0!$K$5:$K$234,1,0),1)</f>
        <v>1</v>
      </c>
      <c r="L1291" s="670">
        <f>IFERROR(VLOOKUP(A1291,Percepciones1_0!$K$5:$K$234,1,0),1)</f>
        <v>1</v>
      </c>
      <c r="M1291" s="670">
        <f>IFERROR(VLOOKUP(A1291,Guía1_0!$K$5:$K$235,1,0),1)</f>
        <v>1</v>
      </c>
      <c r="N1291" s="670">
        <f>IFERROR(VLOOKUP(A1291,'Resumen Diario1_1'!$K$5:$K$233,1,0),1)</f>
        <v>1</v>
      </c>
      <c r="O1291" s="670">
        <f>IFERROR(VLOOKUP(A1291,'Comunicación de Baja1_0'!$K$5:$K$233,1,0),1)</f>
        <v>1</v>
      </c>
      <c r="P1291" s="670">
        <f>IFERROR(VLOOKUP(A1291,'Resumen de reversiones1_0'!$K$5:$K$1000,1,0),1)</f>
        <v>1</v>
      </c>
      <c r="Q1291" s="1404">
        <f>IFERROR(VLOOKUP(A1291,Factura2_0!$N$5:$N$1045,1,0),1)</f>
        <v>1</v>
      </c>
      <c r="R1291" s="670">
        <f>IFERROR(VLOOKUP($A1291,Boleta2_0!$N$5:$N$1106,1,0),1)</f>
        <v>1</v>
      </c>
      <c r="S1291" s="1404">
        <f>IFERROR(VLOOKUP($A1291,'Servicios Públicos2_0'!$N$5:$N$405,1,0),1)</f>
        <v>1</v>
      </c>
      <c r="T1291" s="670">
        <f>IFERROR(VLOOKUP($A1291,NotaCredito2_0!$N$5:$N$256,1,0),1)</f>
        <v>1</v>
      </c>
      <c r="U1291" s="670">
        <f>IFERROR(VLOOKUP($A1291,NotaDebito2_0!$N$5:$N$253,1,0),1)</f>
        <v>1</v>
      </c>
      <c r="V1291" s="670">
        <f>IFERROR(VLOOKUP($A1291,General!$C$5:$C$233,1,0),1)</f>
        <v>1</v>
      </c>
      <c r="W1291" s="670">
        <f>IFERROR(VLOOKUP($A1291,Firma!$H$5:$H$233,1,0),1)</f>
        <v>1</v>
      </c>
      <c r="X1291" s="425" t="s">
        <v>1401</v>
      </c>
      <c r="Y1291" s="1477" t="str">
        <f t="shared" si="19"/>
        <v/>
      </c>
    </row>
    <row r="1292" spans="1:25">
      <c r="A1292" s="1439" t="s">
        <v>1399</v>
      </c>
      <c r="B1292" s="1425" t="s">
        <v>1398</v>
      </c>
      <c r="C1292" s="1425"/>
      <c r="D1292" s="1425"/>
      <c r="E1292" s="579"/>
      <c r="F1292" s="670" t="str">
        <f>IFERROR(VLOOKUP(A1292,Factura1_0!$K$5:$K$234,1,0),"1")</f>
        <v>1</v>
      </c>
      <c r="G1292" s="670">
        <f>IFERROR(VLOOKUP(A1292,Boleta1_0!$K$5:$K$234,1,0),1)</f>
        <v>1</v>
      </c>
      <c r="H1292" s="670">
        <f>IFERROR(VLOOKUP(A1292,'Servicios Públicos1_0'!$K$5:$K$233,1,0),1)</f>
        <v>1</v>
      </c>
      <c r="I1292" s="670">
        <f>IFERROR(VLOOKUP(A1292,'Nota de Débito1_0'!$K$5:$K$234,1,0),1)</f>
        <v>1</v>
      </c>
      <c r="J1292" s="670">
        <f>IFERROR(VLOOKUP(A1292,'Nota de Crédito1_0'!$K$5:$K$234,1,0),1)</f>
        <v>1</v>
      </c>
      <c r="K1292" s="670">
        <f>IFERROR(VLOOKUP(A1292,Retenciones1_0!$K$5:$K$234,1,0),1)</f>
        <v>1</v>
      </c>
      <c r="L1292" s="670">
        <f>IFERROR(VLOOKUP(A1292,Percepciones1_0!$K$5:$K$234,1,0),1)</f>
        <v>1</v>
      </c>
      <c r="M1292" s="670">
        <f>IFERROR(VLOOKUP(A1292,Guía1_0!$K$5:$K$235,1,0),1)</f>
        <v>1</v>
      </c>
      <c r="N1292" s="670">
        <f>IFERROR(VLOOKUP(A1292,'Resumen Diario1_1'!$K$5:$K$233,1,0),1)</f>
        <v>1</v>
      </c>
      <c r="O1292" s="670">
        <f>IFERROR(VLOOKUP(A1292,'Comunicación de Baja1_0'!$K$5:$K$233,1,0),1)</f>
        <v>1</v>
      </c>
      <c r="P1292" s="670">
        <f>IFERROR(VLOOKUP(A1292,'Resumen de reversiones1_0'!$K$5:$K$1000,1,0),1)</f>
        <v>1</v>
      </c>
      <c r="Q1292" s="1404">
        <f>IFERROR(VLOOKUP(A1292,Factura2_0!$N$5:$N$1045,1,0),1)</f>
        <v>1</v>
      </c>
      <c r="R1292" s="670">
        <f>IFERROR(VLOOKUP($A1292,Boleta2_0!$N$5:$N$1106,1,0),1)</f>
        <v>1</v>
      </c>
      <c r="S1292" s="1404">
        <f>IFERROR(VLOOKUP($A1292,'Servicios Públicos2_0'!$N$5:$N$405,1,0),1)</f>
        <v>1</v>
      </c>
      <c r="T1292" s="670">
        <f>IFERROR(VLOOKUP($A1292,NotaCredito2_0!$N$5:$N$256,1,0),1)</f>
        <v>1</v>
      </c>
      <c r="U1292" s="670">
        <f>IFERROR(VLOOKUP($A1292,NotaDebito2_0!$N$5:$N$253,1,0),1)</f>
        <v>1</v>
      </c>
      <c r="V1292" s="670">
        <f>IFERROR(VLOOKUP($A1292,General!$C$5:$C$233,1,0),1)</f>
        <v>1</v>
      </c>
      <c r="W1292" s="670">
        <f>IFERROR(VLOOKUP($A1292,Firma!$H$5:$H$233,1,0),1)</f>
        <v>1</v>
      </c>
      <c r="X1292" s="425" t="s">
        <v>1399</v>
      </c>
      <c r="Y1292" s="1477" t="str">
        <f t="shared" si="19"/>
        <v/>
      </c>
    </row>
    <row r="1293" spans="1:25">
      <c r="A1293" s="1439" t="s">
        <v>836</v>
      </c>
      <c r="B1293" s="1425" t="s">
        <v>222</v>
      </c>
      <c r="C1293" s="1425"/>
      <c r="D1293" s="1425"/>
      <c r="E1293" s="579"/>
      <c r="F1293" s="670" t="str">
        <f>IFERROR(VLOOKUP(A1293,Factura1_0!$K$5:$K$234,1,0),"1")</f>
        <v>1</v>
      </c>
      <c r="G1293" s="670">
        <f>IFERROR(VLOOKUP(A1293,Boleta1_0!$K$5:$K$234,1,0),1)</f>
        <v>1</v>
      </c>
      <c r="H1293" s="670">
        <f>IFERROR(VLOOKUP(A1293,'Servicios Públicos1_0'!$K$5:$K$233,1,0),1)</f>
        <v>1</v>
      </c>
      <c r="I1293" s="670">
        <f>IFERROR(VLOOKUP(A1293,'Nota de Débito1_0'!$K$5:$K$234,1,0),1)</f>
        <v>1</v>
      </c>
      <c r="J1293" s="670">
        <f>IFERROR(VLOOKUP(A1293,'Nota de Crédito1_0'!$K$5:$K$234,1,0),1)</f>
        <v>1</v>
      </c>
      <c r="K1293" s="670">
        <f>IFERROR(VLOOKUP(A1293,Retenciones1_0!$K$5:$K$234,1,0),1)</f>
        <v>1</v>
      </c>
      <c r="L1293" s="670">
        <f>IFERROR(VLOOKUP(A1293,Percepciones1_0!$K$5:$K$234,1,0),1)</f>
        <v>1</v>
      </c>
      <c r="M1293" s="670">
        <f>IFERROR(VLOOKUP(A1293,Guía1_0!$K$5:$K$235,1,0),1)</f>
        <v>1</v>
      </c>
      <c r="N1293" s="670" t="str">
        <f>IFERROR(VLOOKUP(A1293,'Resumen Diario1_1'!$K$5:$K$233,1,0),1)</f>
        <v>4036</v>
      </c>
      <c r="O1293" s="670" t="str">
        <f>IFERROR(VLOOKUP(A1293,'Comunicación de Baja1_0'!$K$5:$K$233,1,0),1)</f>
        <v>4036</v>
      </c>
      <c r="P1293" s="670">
        <f>IFERROR(VLOOKUP(A1293,'Resumen de reversiones1_0'!$K$5:$K$1000,1,0),1)</f>
        <v>1</v>
      </c>
      <c r="Q1293" s="1404">
        <f>IFERROR(VLOOKUP(A1293,Factura2_0!$N$5:$N$1045,1,0),1)</f>
        <v>1</v>
      </c>
      <c r="R1293" s="670">
        <f>IFERROR(VLOOKUP($A1293,Boleta2_0!$N$5:$N$1106,1,0),1)</f>
        <v>1</v>
      </c>
      <c r="S1293" s="1404">
        <f>IFERROR(VLOOKUP($A1293,'Servicios Públicos2_0'!$N$5:$N$405,1,0),1)</f>
        <v>1</v>
      </c>
      <c r="T1293" s="670">
        <f>IFERROR(VLOOKUP($A1293,NotaCredito2_0!$N$5:$N$256,1,0),1)</f>
        <v>1</v>
      </c>
      <c r="U1293" s="670">
        <f>IFERROR(VLOOKUP($A1293,NotaDebito2_0!$N$5:$N$253,1,0),1)</f>
        <v>1</v>
      </c>
      <c r="V1293" s="670">
        <f>IFERROR(VLOOKUP($A1293,General!$C$5:$C$233,1,0),1)</f>
        <v>1</v>
      </c>
      <c r="W1293" s="670">
        <f>IFERROR(VLOOKUP($A1293,Firma!$H$5:$H$233,1,0),1)</f>
        <v>1</v>
      </c>
      <c r="X1293" s="425" t="s">
        <v>836</v>
      </c>
      <c r="Y1293" s="1477" t="str">
        <f t="shared" si="19"/>
        <v>4036</v>
      </c>
    </row>
    <row r="1294" spans="1:25">
      <c r="A1294" s="1439" t="s">
        <v>1397</v>
      </c>
      <c r="B1294" s="1425" t="s">
        <v>224</v>
      </c>
      <c r="C1294" s="1425"/>
      <c r="D1294" s="1425"/>
      <c r="E1294" s="579"/>
      <c r="F1294" s="670" t="str">
        <f>IFERROR(VLOOKUP(A1294,Factura1_0!$K$5:$K$234,1,0),"1")</f>
        <v>1</v>
      </c>
      <c r="G1294" s="670">
        <f>IFERROR(VLOOKUP(A1294,Boleta1_0!$K$5:$K$234,1,0),1)</f>
        <v>1</v>
      </c>
      <c r="H1294" s="670">
        <f>IFERROR(VLOOKUP(A1294,'Servicios Públicos1_0'!$K$5:$K$233,1,0),1)</f>
        <v>1</v>
      </c>
      <c r="I1294" s="670">
        <f>IFERROR(VLOOKUP(A1294,'Nota de Débito1_0'!$K$5:$K$234,1,0),1)</f>
        <v>1</v>
      </c>
      <c r="J1294" s="670">
        <f>IFERROR(VLOOKUP(A1294,'Nota de Crédito1_0'!$K$5:$K$234,1,0),1)</f>
        <v>1</v>
      </c>
      <c r="K1294" s="670">
        <f>IFERROR(VLOOKUP(A1294,Retenciones1_0!$K$5:$K$234,1,0),1)</f>
        <v>1</v>
      </c>
      <c r="L1294" s="670">
        <f>IFERROR(VLOOKUP(A1294,Percepciones1_0!$K$5:$K$234,1,0),1)</f>
        <v>1</v>
      </c>
      <c r="M1294" s="670">
        <f>IFERROR(VLOOKUP(A1294,Guía1_0!$K$5:$K$235,1,0),1)</f>
        <v>1</v>
      </c>
      <c r="N1294" s="670">
        <f>IFERROR(VLOOKUP(A1294,'Resumen Diario1_1'!$K$5:$K$233,1,0),1)</f>
        <v>1</v>
      </c>
      <c r="O1294" s="670">
        <f>IFERROR(VLOOKUP(A1294,'Comunicación de Baja1_0'!$K$5:$K$233,1,0),1)</f>
        <v>1</v>
      </c>
      <c r="P1294" s="670">
        <f>IFERROR(VLOOKUP(A1294,'Resumen de reversiones1_0'!$K$5:$K$1000,1,0),1)</f>
        <v>1</v>
      </c>
      <c r="Q1294" s="1404">
        <f>IFERROR(VLOOKUP(A1294,Factura2_0!$N$5:$N$1045,1,0),1)</f>
        <v>1</v>
      </c>
      <c r="R1294" s="670">
        <f>IFERROR(VLOOKUP($A1294,Boleta2_0!$N$5:$N$1106,1,0),1)</f>
        <v>1</v>
      </c>
      <c r="S1294" s="1404">
        <f>IFERROR(VLOOKUP($A1294,'Servicios Públicos2_0'!$N$5:$N$405,1,0),1)</f>
        <v>1</v>
      </c>
      <c r="T1294" s="670">
        <f>IFERROR(VLOOKUP($A1294,NotaCredito2_0!$N$5:$N$256,1,0),1)</f>
        <v>1</v>
      </c>
      <c r="U1294" s="670">
        <f>IFERROR(VLOOKUP($A1294,NotaDebito2_0!$N$5:$N$253,1,0),1)</f>
        <v>1</v>
      </c>
      <c r="V1294" s="670">
        <f>IFERROR(VLOOKUP($A1294,General!$C$5:$C$233,1,0),1)</f>
        <v>1</v>
      </c>
      <c r="W1294" s="670">
        <f>IFERROR(VLOOKUP($A1294,Firma!$H$5:$H$233,1,0),1)</f>
        <v>1</v>
      </c>
      <c r="X1294" s="425" t="s">
        <v>1397</v>
      </c>
      <c r="Y1294" s="1477" t="str">
        <f t="shared" si="19"/>
        <v/>
      </c>
    </row>
    <row r="1295" spans="1:25">
      <c r="A1295" s="1439" t="s">
        <v>1396</v>
      </c>
      <c r="B1295" s="1425" t="s">
        <v>225</v>
      </c>
      <c r="C1295" s="1425"/>
      <c r="D1295" s="1425"/>
      <c r="E1295" s="579"/>
      <c r="F1295" s="670" t="str">
        <f>IFERROR(VLOOKUP(A1295,Factura1_0!$K$5:$K$234,1,0),"1")</f>
        <v>1</v>
      </c>
      <c r="G1295" s="670">
        <f>IFERROR(VLOOKUP(A1295,Boleta1_0!$K$5:$K$234,1,0),1)</f>
        <v>1</v>
      </c>
      <c r="H1295" s="670">
        <f>IFERROR(VLOOKUP(A1295,'Servicios Públicos1_0'!$K$5:$K$233,1,0),1)</f>
        <v>1</v>
      </c>
      <c r="I1295" s="670">
        <f>IFERROR(VLOOKUP(A1295,'Nota de Débito1_0'!$K$5:$K$234,1,0),1)</f>
        <v>1</v>
      </c>
      <c r="J1295" s="670">
        <f>IFERROR(VLOOKUP(A1295,'Nota de Crédito1_0'!$K$5:$K$234,1,0),1)</f>
        <v>1</v>
      </c>
      <c r="K1295" s="670">
        <f>IFERROR(VLOOKUP(A1295,Retenciones1_0!$K$5:$K$234,1,0),1)</f>
        <v>1</v>
      </c>
      <c r="L1295" s="670">
        <f>IFERROR(VLOOKUP(A1295,Percepciones1_0!$K$5:$K$234,1,0),1)</f>
        <v>1</v>
      </c>
      <c r="M1295" s="670">
        <f>IFERROR(VLOOKUP(A1295,Guía1_0!$K$5:$K$235,1,0),1)</f>
        <v>1</v>
      </c>
      <c r="N1295" s="670">
        <f>IFERROR(VLOOKUP(A1295,'Resumen Diario1_1'!$K$5:$K$233,1,0),1)</f>
        <v>1</v>
      </c>
      <c r="O1295" s="670">
        <f>IFERROR(VLOOKUP(A1295,'Comunicación de Baja1_0'!$K$5:$K$233,1,0),1)</f>
        <v>1</v>
      </c>
      <c r="P1295" s="670">
        <f>IFERROR(VLOOKUP(A1295,'Resumen de reversiones1_0'!$K$5:$K$1000,1,0),1)</f>
        <v>1</v>
      </c>
      <c r="Q1295" s="1404">
        <f>IFERROR(VLOOKUP(A1295,Factura2_0!$N$5:$N$1045,1,0),1)</f>
        <v>1</v>
      </c>
      <c r="R1295" s="670">
        <f>IFERROR(VLOOKUP($A1295,Boleta2_0!$N$5:$N$1106,1,0),1)</f>
        <v>1</v>
      </c>
      <c r="S1295" s="1404">
        <f>IFERROR(VLOOKUP($A1295,'Servicios Públicos2_0'!$N$5:$N$405,1,0),1)</f>
        <v>1</v>
      </c>
      <c r="T1295" s="670">
        <f>IFERROR(VLOOKUP($A1295,NotaCredito2_0!$N$5:$N$256,1,0),1)</f>
        <v>1</v>
      </c>
      <c r="U1295" s="670">
        <f>IFERROR(VLOOKUP($A1295,NotaDebito2_0!$N$5:$N$253,1,0),1)</f>
        <v>1</v>
      </c>
      <c r="V1295" s="670">
        <f>IFERROR(VLOOKUP($A1295,General!$C$5:$C$233,1,0),1)</f>
        <v>1</v>
      </c>
      <c r="W1295" s="670">
        <f>IFERROR(VLOOKUP($A1295,Firma!$H$5:$H$233,1,0),1)</f>
        <v>1</v>
      </c>
      <c r="X1295" s="425" t="s">
        <v>1396</v>
      </c>
      <c r="Y1295" s="1477" t="str">
        <f t="shared" si="19"/>
        <v/>
      </c>
    </row>
    <row r="1296" spans="1:25">
      <c r="A1296" s="1439" t="s">
        <v>1395</v>
      </c>
      <c r="B1296" s="1425" t="s">
        <v>1394</v>
      </c>
      <c r="C1296" s="1425"/>
      <c r="D1296" s="1425"/>
      <c r="E1296" s="579"/>
      <c r="F1296" s="670" t="str">
        <f>IFERROR(VLOOKUP(A1296,Factura1_0!$K$5:$K$234,1,0),"1")</f>
        <v>1</v>
      </c>
      <c r="G1296" s="670">
        <f>IFERROR(VLOOKUP(A1296,Boleta1_0!$K$5:$K$234,1,0),1)</f>
        <v>1</v>
      </c>
      <c r="H1296" s="670">
        <f>IFERROR(VLOOKUP(A1296,'Servicios Públicos1_0'!$K$5:$K$233,1,0),1)</f>
        <v>1</v>
      </c>
      <c r="I1296" s="670">
        <f>IFERROR(VLOOKUP(A1296,'Nota de Débito1_0'!$K$5:$K$234,1,0),1)</f>
        <v>1</v>
      </c>
      <c r="J1296" s="670">
        <f>IFERROR(VLOOKUP(A1296,'Nota de Crédito1_0'!$K$5:$K$234,1,0),1)</f>
        <v>1</v>
      </c>
      <c r="K1296" s="670">
        <f>IFERROR(VLOOKUP(A1296,Retenciones1_0!$K$5:$K$234,1,0),1)</f>
        <v>1</v>
      </c>
      <c r="L1296" s="670">
        <f>IFERROR(VLOOKUP(A1296,Percepciones1_0!$K$5:$K$234,1,0),1)</f>
        <v>1</v>
      </c>
      <c r="M1296" s="670">
        <f>IFERROR(VLOOKUP(A1296,Guía1_0!$K$5:$K$235,1,0),1)</f>
        <v>1</v>
      </c>
      <c r="N1296" s="670">
        <f>IFERROR(VLOOKUP(A1296,'Resumen Diario1_1'!$K$5:$K$233,1,0),1)</f>
        <v>1</v>
      </c>
      <c r="O1296" s="670">
        <f>IFERROR(VLOOKUP(A1296,'Comunicación de Baja1_0'!$K$5:$K$233,1,0),1)</f>
        <v>1</v>
      </c>
      <c r="P1296" s="670">
        <f>IFERROR(VLOOKUP(A1296,'Resumen de reversiones1_0'!$K$5:$K$1000,1,0),1)</f>
        <v>1</v>
      </c>
      <c r="Q1296" s="1404">
        <f>IFERROR(VLOOKUP(A1296,Factura2_0!$N$5:$N$1045,1,0),1)</f>
        <v>1</v>
      </c>
      <c r="R1296" s="670">
        <f>IFERROR(VLOOKUP($A1296,Boleta2_0!$N$5:$N$1106,1,0),1)</f>
        <v>1</v>
      </c>
      <c r="S1296" s="1404">
        <f>IFERROR(VLOOKUP($A1296,'Servicios Públicos2_0'!$N$5:$N$405,1,0),1)</f>
        <v>1</v>
      </c>
      <c r="T1296" s="670">
        <f>IFERROR(VLOOKUP($A1296,NotaCredito2_0!$N$5:$N$256,1,0),1)</f>
        <v>1</v>
      </c>
      <c r="U1296" s="670">
        <f>IFERROR(VLOOKUP($A1296,NotaDebito2_0!$N$5:$N$253,1,0),1)</f>
        <v>1</v>
      </c>
      <c r="V1296" s="670">
        <f>IFERROR(VLOOKUP($A1296,General!$C$5:$C$233,1,0),1)</f>
        <v>1</v>
      </c>
      <c r="W1296" s="670">
        <f>IFERROR(VLOOKUP($A1296,Firma!$H$5:$H$233,1,0),1)</f>
        <v>1</v>
      </c>
      <c r="X1296" s="425" t="s">
        <v>1395</v>
      </c>
      <c r="Y1296" s="1477" t="str">
        <f t="shared" si="19"/>
        <v/>
      </c>
    </row>
    <row r="1297" spans="1:25">
      <c r="A1297" s="1439" t="s">
        <v>1393</v>
      </c>
      <c r="B1297" s="1425" t="s">
        <v>1392</v>
      </c>
      <c r="C1297" s="1425"/>
      <c r="D1297" s="1425"/>
      <c r="E1297" s="579"/>
      <c r="F1297" s="670" t="str">
        <f>IFERROR(VLOOKUP(A1297,Factura1_0!$K$5:$K$234,1,0),"1")</f>
        <v>1</v>
      </c>
      <c r="G1297" s="670">
        <f>IFERROR(VLOOKUP(A1297,Boleta1_0!$K$5:$K$234,1,0),1)</f>
        <v>1</v>
      </c>
      <c r="H1297" s="670">
        <f>IFERROR(VLOOKUP(A1297,'Servicios Públicos1_0'!$K$5:$K$233,1,0),1)</f>
        <v>1</v>
      </c>
      <c r="I1297" s="670">
        <f>IFERROR(VLOOKUP(A1297,'Nota de Débito1_0'!$K$5:$K$234,1,0),1)</f>
        <v>1</v>
      </c>
      <c r="J1297" s="670">
        <f>IFERROR(VLOOKUP(A1297,'Nota de Crédito1_0'!$K$5:$K$234,1,0),1)</f>
        <v>1</v>
      </c>
      <c r="K1297" s="670">
        <f>IFERROR(VLOOKUP(A1297,Retenciones1_0!$K$5:$K$234,1,0),1)</f>
        <v>1</v>
      </c>
      <c r="L1297" s="670">
        <f>IFERROR(VLOOKUP(A1297,Percepciones1_0!$K$5:$K$234,1,0),1)</f>
        <v>1</v>
      </c>
      <c r="M1297" s="670">
        <f>IFERROR(VLOOKUP(A1297,Guía1_0!$K$5:$K$235,1,0),1)</f>
        <v>1</v>
      </c>
      <c r="N1297" s="670">
        <f>IFERROR(VLOOKUP(A1297,'Resumen Diario1_1'!$K$5:$K$233,1,0),1)</f>
        <v>1</v>
      </c>
      <c r="O1297" s="670">
        <f>IFERROR(VLOOKUP(A1297,'Comunicación de Baja1_0'!$K$5:$K$233,1,0),1)</f>
        <v>1</v>
      </c>
      <c r="P1297" s="670">
        <f>IFERROR(VLOOKUP(A1297,'Resumen de reversiones1_0'!$K$5:$K$1000,1,0),1)</f>
        <v>1</v>
      </c>
      <c r="Q1297" s="1404">
        <f>IFERROR(VLOOKUP(A1297,Factura2_0!$N$5:$N$1045,1,0),1)</f>
        <v>1</v>
      </c>
      <c r="R1297" s="670">
        <f>IFERROR(VLOOKUP($A1297,Boleta2_0!$N$5:$N$1106,1,0),1)</f>
        <v>1</v>
      </c>
      <c r="S1297" s="1404">
        <f>IFERROR(VLOOKUP($A1297,'Servicios Públicos2_0'!$N$5:$N$405,1,0),1)</f>
        <v>1</v>
      </c>
      <c r="T1297" s="670">
        <f>IFERROR(VLOOKUP($A1297,NotaCredito2_0!$N$5:$N$256,1,0),1)</f>
        <v>1</v>
      </c>
      <c r="U1297" s="670">
        <f>IFERROR(VLOOKUP($A1297,NotaDebito2_0!$N$5:$N$253,1,0),1)</f>
        <v>1</v>
      </c>
      <c r="V1297" s="670">
        <f>IFERROR(VLOOKUP($A1297,General!$C$5:$C$233,1,0),1)</f>
        <v>1</v>
      </c>
      <c r="W1297" s="670">
        <f>IFERROR(VLOOKUP($A1297,Firma!$H$5:$H$233,1,0),1)</f>
        <v>1</v>
      </c>
      <c r="X1297" s="425" t="s">
        <v>1393</v>
      </c>
      <c r="Y1297" s="1477" t="str">
        <f t="shared" si="19"/>
        <v/>
      </c>
    </row>
    <row r="1298" spans="1:25">
      <c r="A1298" s="1439" t="s">
        <v>1391</v>
      </c>
      <c r="B1298" s="1425" t="s">
        <v>965</v>
      </c>
      <c r="C1298" s="1425"/>
      <c r="D1298" s="1425"/>
      <c r="E1298" s="579"/>
      <c r="F1298" s="670" t="str">
        <f>IFERROR(VLOOKUP(A1298,Factura1_0!$K$5:$K$234,1,0),"1")</f>
        <v>4041</v>
      </c>
      <c r="G1298" s="670" t="str">
        <f>IFERROR(VLOOKUP(A1298,Boleta1_0!$K$5:$K$234,1,0),1)</f>
        <v>4041</v>
      </c>
      <c r="H1298" s="670">
        <f>IFERROR(VLOOKUP(A1298,'Servicios Públicos1_0'!$K$5:$K$233,1,0),1)</f>
        <v>1</v>
      </c>
      <c r="I1298" s="670">
        <f>IFERROR(VLOOKUP(A1298,'Nota de Débito1_0'!$K$5:$K$234,1,0),1)</f>
        <v>1</v>
      </c>
      <c r="J1298" s="670">
        <f>IFERROR(VLOOKUP(A1298,'Nota de Crédito1_0'!$K$5:$K$234,1,0),1)</f>
        <v>1</v>
      </c>
      <c r="K1298" s="670">
        <f>IFERROR(VLOOKUP(A1298,Retenciones1_0!$K$5:$K$234,1,0),1)</f>
        <v>1</v>
      </c>
      <c r="L1298" s="670">
        <f>IFERROR(VLOOKUP(A1298,Percepciones1_0!$K$5:$K$234,1,0),1)</f>
        <v>1</v>
      </c>
      <c r="M1298" s="670">
        <f>IFERROR(VLOOKUP(A1298,Guía1_0!$K$5:$K$235,1,0),1)</f>
        <v>1</v>
      </c>
      <c r="N1298" s="670">
        <f>IFERROR(VLOOKUP(A1298,'Resumen Diario1_1'!$K$5:$K$233,1,0),1)</f>
        <v>1</v>
      </c>
      <c r="O1298" s="670">
        <f>IFERROR(VLOOKUP(A1298,'Comunicación de Baja1_0'!$K$5:$K$233,1,0),1)</f>
        <v>1</v>
      </c>
      <c r="P1298" s="670">
        <f>IFERROR(VLOOKUP(A1298,'Resumen de reversiones1_0'!$K$5:$K$1000,1,0),1)</f>
        <v>1</v>
      </c>
      <c r="Q1298" s="1404" t="str">
        <f>IFERROR(VLOOKUP(A1298,Factura2_0!$N$5:$N$1045,1,0),1)</f>
        <v>4041</v>
      </c>
      <c r="R1298" s="670" t="str">
        <f>IFERROR(VLOOKUP($A1298,Boleta2_0!$N$5:$N$1106,1,0),1)</f>
        <v>4041</v>
      </c>
      <c r="S1298" s="1404" t="str">
        <f>IFERROR(VLOOKUP($A1298,'Servicios Públicos2_0'!$N$5:$N$405,1,0),1)</f>
        <v>4041</v>
      </c>
      <c r="T1298" s="670" t="str">
        <f>IFERROR(VLOOKUP($A1298,NotaCredito2_0!$N$5:$N$256,1,0),1)</f>
        <v>4041</v>
      </c>
      <c r="U1298" s="670" t="str">
        <f>IFERROR(VLOOKUP($A1298,NotaDebito2_0!$N$5:$N$253,1,0),1)</f>
        <v>4041</v>
      </c>
      <c r="V1298" s="670">
        <f>IFERROR(VLOOKUP($A1298,General!$C$5:$C$233,1,0),1)</f>
        <v>1</v>
      </c>
      <c r="W1298" s="670">
        <f>IFERROR(VLOOKUP($A1298,Firma!$H$5:$H$233,1,0),1)</f>
        <v>1</v>
      </c>
      <c r="X1298" s="425" t="s">
        <v>1391</v>
      </c>
      <c r="Y1298" s="1477" t="str">
        <f t="shared" si="19"/>
        <v>4041</v>
      </c>
    </row>
    <row r="1299" spans="1:25">
      <c r="A1299" s="1439" t="s">
        <v>1390</v>
      </c>
      <c r="B1299" s="1425" t="s">
        <v>4493</v>
      </c>
      <c r="C1299" s="1425"/>
      <c r="D1299" s="1425"/>
      <c r="E1299" s="579"/>
      <c r="F1299" s="670" t="str">
        <f>IFERROR(VLOOKUP(A1299,Factura1_0!$K$5:$K$234,1,0),"1")</f>
        <v>4042</v>
      </c>
      <c r="G1299" s="670" t="str">
        <f>IFERROR(VLOOKUP(A1299,Boleta1_0!$K$5:$K$234,1,0),1)</f>
        <v>4042</v>
      </c>
      <c r="H1299" s="670">
        <f>IFERROR(VLOOKUP(A1299,'Servicios Públicos1_0'!$K$5:$K$233,1,0),1)</f>
        <v>1</v>
      </c>
      <c r="I1299" s="670">
        <f>IFERROR(VLOOKUP(A1299,'Nota de Débito1_0'!$K$5:$K$234,1,0),1)</f>
        <v>1</v>
      </c>
      <c r="J1299" s="670">
        <f>IFERROR(VLOOKUP(A1299,'Nota de Crédito1_0'!$K$5:$K$234,1,0),1)</f>
        <v>1</v>
      </c>
      <c r="K1299" s="670">
        <f>IFERROR(VLOOKUP(A1299,Retenciones1_0!$K$5:$K$234,1,0),1)</f>
        <v>1</v>
      </c>
      <c r="L1299" s="670">
        <f>IFERROR(VLOOKUP(A1299,Percepciones1_0!$K$5:$K$234,1,0),1)</f>
        <v>1</v>
      </c>
      <c r="M1299" s="670">
        <f>IFERROR(VLOOKUP(A1299,Guía1_0!$K$5:$K$235,1,0),1)</f>
        <v>1</v>
      </c>
      <c r="N1299" s="670">
        <f>IFERROR(VLOOKUP(A1299,'Resumen Diario1_1'!$K$5:$K$233,1,0),1)</f>
        <v>1</v>
      </c>
      <c r="O1299" s="670">
        <f>IFERROR(VLOOKUP(A1299,'Comunicación de Baja1_0'!$K$5:$K$233,1,0),1)</f>
        <v>1</v>
      </c>
      <c r="P1299" s="670">
        <f>IFERROR(VLOOKUP(A1299,'Resumen de reversiones1_0'!$K$5:$K$1000,1,0),1)</f>
        <v>1</v>
      </c>
      <c r="Q1299" s="1404">
        <f>IFERROR(VLOOKUP(A1299,Factura2_0!$N$5:$N$1045,1,0),1)</f>
        <v>1</v>
      </c>
      <c r="R1299" s="670">
        <f>IFERROR(VLOOKUP($A1299,Boleta2_0!$N$5:$N$1106,1,0),1)</f>
        <v>1</v>
      </c>
      <c r="S1299" s="1404">
        <f>IFERROR(VLOOKUP($A1299,'Servicios Públicos2_0'!$N$5:$N$405,1,0),1)</f>
        <v>1</v>
      </c>
      <c r="T1299" s="670">
        <f>IFERROR(VLOOKUP($A1299,NotaCredito2_0!$N$5:$N$256,1,0),1)</f>
        <v>1</v>
      </c>
      <c r="U1299" s="670">
        <f>IFERROR(VLOOKUP($A1299,NotaDebito2_0!$N$5:$N$253,1,0),1)</f>
        <v>1</v>
      </c>
      <c r="V1299" s="670">
        <f>IFERROR(VLOOKUP($A1299,General!$C$5:$C$233,1,0),1)</f>
        <v>1</v>
      </c>
      <c r="W1299" s="670">
        <f>IFERROR(VLOOKUP($A1299,Firma!$H$5:$H$233,1,0),1)</f>
        <v>1</v>
      </c>
      <c r="X1299" s="425" t="s">
        <v>1390</v>
      </c>
      <c r="Y1299" s="1477" t="str">
        <f t="shared" si="19"/>
        <v>4042</v>
      </c>
    </row>
    <row r="1300" spans="1:25">
      <c r="A1300" s="1439" t="s">
        <v>1389</v>
      </c>
      <c r="B1300" s="1425" t="s">
        <v>630</v>
      </c>
      <c r="C1300" s="1425"/>
      <c r="D1300" s="1425"/>
      <c r="E1300" s="579"/>
      <c r="F1300" s="670" t="str">
        <f>IFERROR(VLOOKUP(A1300,Factura1_0!$K$5:$K$234,1,0),"1")</f>
        <v>1</v>
      </c>
      <c r="G1300" s="670">
        <f>IFERROR(VLOOKUP(A1300,Boleta1_0!$K$5:$K$234,1,0),1)</f>
        <v>1</v>
      </c>
      <c r="H1300" s="670">
        <f>IFERROR(VLOOKUP(A1300,'Servicios Públicos1_0'!$K$5:$K$233,1,0),1)</f>
        <v>1</v>
      </c>
      <c r="I1300" s="670">
        <f>IFERROR(VLOOKUP(A1300,'Nota de Débito1_0'!$K$5:$K$234,1,0),1)</f>
        <v>1</v>
      </c>
      <c r="J1300" s="670">
        <f>IFERROR(VLOOKUP(A1300,'Nota de Crédito1_0'!$K$5:$K$234,1,0),1)</f>
        <v>1</v>
      </c>
      <c r="K1300" s="670">
        <f>IFERROR(VLOOKUP(A1300,Retenciones1_0!$K$5:$K$234,1,0),1)</f>
        <v>1</v>
      </c>
      <c r="L1300" s="670">
        <f>IFERROR(VLOOKUP(A1300,Percepciones1_0!$K$5:$K$234,1,0),1)</f>
        <v>1</v>
      </c>
      <c r="M1300" s="670">
        <f>IFERROR(VLOOKUP(A1300,Guía1_0!$K$5:$K$235,1,0),1)</f>
        <v>1</v>
      </c>
      <c r="N1300" s="670">
        <f>IFERROR(VLOOKUP(A1300,'Resumen Diario1_1'!$K$5:$K$233,1,0),1)</f>
        <v>1</v>
      </c>
      <c r="O1300" s="670">
        <f>IFERROR(VLOOKUP(A1300,'Comunicación de Baja1_0'!$K$5:$K$233,1,0),1)</f>
        <v>1</v>
      </c>
      <c r="P1300" s="670">
        <f>IFERROR(VLOOKUP(A1300,'Resumen de reversiones1_0'!$K$5:$K$1000,1,0),1)</f>
        <v>1</v>
      </c>
      <c r="Q1300" s="1404" t="str">
        <f>IFERROR(VLOOKUP(A1300,Factura2_0!$N$5:$N$1045,1,0),1)</f>
        <v>4043</v>
      </c>
      <c r="R1300" s="670">
        <f>IFERROR(VLOOKUP($A1300,Boleta2_0!$N$5:$N$1106,1,0),1)</f>
        <v>1</v>
      </c>
      <c r="S1300" s="1404">
        <f>IFERROR(VLOOKUP($A1300,'Servicios Públicos2_0'!$N$5:$N$405,1,0),1)</f>
        <v>1</v>
      </c>
      <c r="T1300" s="670">
        <f>IFERROR(VLOOKUP($A1300,NotaCredito2_0!$N$5:$N$256,1,0),1)</f>
        <v>1</v>
      </c>
      <c r="U1300" s="670">
        <f>IFERROR(VLOOKUP($A1300,NotaDebito2_0!$N$5:$N$253,1,0),1)</f>
        <v>1</v>
      </c>
      <c r="V1300" s="670">
        <f>IFERROR(VLOOKUP($A1300,General!$C$5:$C$233,1,0),1)</f>
        <v>1</v>
      </c>
      <c r="W1300" s="670">
        <f>IFERROR(VLOOKUP($A1300,Firma!$H$5:$H$233,1,0),1)</f>
        <v>1</v>
      </c>
      <c r="X1300" s="425" t="s">
        <v>1389</v>
      </c>
      <c r="Y1300" s="1477" t="str">
        <f t="shared" si="19"/>
        <v>4043</v>
      </c>
    </row>
    <row r="1301" spans="1:25">
      <c r="A1301" s="1439" t="s">
        <v>1388</v>
      </c>
      <c r="B1301" s="1425" t="s">
        <v>1387</v>
      </c>
      <c r="C1301" s="1425"/>
      <c r="D1301" s="1425"/>
      <c r="E1301" s="579"/>
      <c r="F1301" s="670" t="str">
        <f>IFERROR(VLOOKUP(A1301,Factura1_0!$K$5:$K$234,1,0),"1")</f>
        <v>1</v>
      </c>
      <c r="G1301" s="670">
        <f>IFERROR(VLOOKUP(A1301,Boleta1_0!$K$5:$K$234,1,0),1)</f>
        <v>1</v>
      </c>
      <c r="H1301" s="670">
        <f>IFERROR(VLOOKUP(A1301,'Servicios Públicos1_0'!$K$5:$K$233,1,0),1)</f>
        <v>1</v>
      </c>
      <c r="I1301" s="670">
        <f>IFERROR(VLOOKUP(A1301,'Nota de Débito1_0'!$K$5:$K$234,1,0),1)</f>
        <v>1</v>
      </c>
      <c r="J1301" s="670">
        <f>IFERROR(VLOOKUP(A1301,'Nota de Crédito1_0'!$K$5:$K$234,1,0),1)</f>
        <v>1</v>
      </c>
      <c r="K1301" s="670">
        <f>IFERROR(VLOOKUP(A1301,Retenciones1_0!$K$5:$K$234,1,0),1)</f>
        <v>1</v>
      </c>
      <c r="L1301" s="670">
        <f>IFERROR(VLOOKUP(A1301,Percepciones1_0!$K$5:$K$234,1,0),1)</f>
        <v>1</v>
      </c>
      <c r="M1301" s="670">
        <f>IFERROR(VLOOKUP(A1301,Guía1_0!$K$5:$K$235,1,0),1)</f>
        <v>1</v>
      </c>
      <c r="N1301" s="670">
        <f>IFERROR(VLOOKUP(A1301,'Resumen Diario1_1'!$K$5:$K$233,1,0),1)</f>
        <v>1</v>
      </c>
      <c r="O1301" s="670">
        <f>IFERROR(VLOOKUP(A1301,'Comunicación de Baja1_0'!$K$5:$K$233,1,0),1)</f>
        <v>1</v>
      </c>
      <c r="P1301" s="670">
        <f>IFERROR(VLOOKUP(A1301,'Resumen de reversiones1_0'!$K$5:$K$1000,1,0),1)</f>
        <v>1</v>
      </c>
      <c r="Q1301" s="1404">
        <f>IFERROR(VLOOKUP(A1301,Factura2_0!$N$5:$N$1045,1,0),1)</f>
        <v>1</v>
      </c>
      <c r="R1301" s="670">
        <f>IFERROR(VLOOKUP($A1301,Boleta2_0!$N$5:$N$1106,1,0),1)</f>
        <v>1</v>
      </c>
      <c r="S1301" s="1404">
        <f>IFERROR(VLOOKUP($A1301,'Servicios Públicos2_0'!$N$5:$N$405,1,0),1)</f>
        <v>1</v>
      </c>
      <c r="T1301" s="670">
        <f>IFERROR(VLOOKUP($A1301,NotaCredito2_0!$N$5:$N$256,1,0),1)</f>
        <v>1</v>
      </c>
      <c r="U1301" s="670">
        <f>IFERROR(VLOOKUP($A1301,NotaDebito2_0!$N$5:$N$253,1,0),1)</f>
        <v>1</v>
      </c>
      <c r="V1301" s="670">
        <f>IFERROR(VLOOKUP($A1301,General!$C$5:$C$233,1,0),1)</f>
        <v>1</v>
      </c>
      <c r="W1301" s="670">
        <f>IFERROR(VLOOKUP($A1301,Firma!$H$5:$H$233,1,0),1)</f>
        <v>1</v>
      </c>
      <c r="X1301" s="425" t="s">
        <v>1388</v>
      </c>
      <c r="Y1301" s="1477" t="str">
        <f t="shared" si="19"/>
        <v/>
      </c>
    </row>
    <row r="1302" spans="1:25">
      <c r="A1302" s="1439" t="s">
        <v>1386</v>
      </c>
      <c r="B1302" s="1425" t="s">
        <v>1121</v>
      </c>
      <c r="C1302" s="1425"/>
      <c r="D1302" s="1425"/>
      <c r="E1302" s="579"/>
      <c r="F1302" s="670" t="str">
        <f>IFERROR(VLOOKUP(A1302,Factura1_0!$K$5:$K$234,1,0),"1")</f>
        <v>1</v>
      </c>
      <c r="G1302" s="670">
        <f>IFERROR(VLOOKUP(A1302,Boleta1_0!$K$5:$K$234,1,0),1)</f>
        <v>1</v>
      </c>
      <c r="H1302" s="670">
        <f>IFERROR(VLOOKUP(A1302,'Servicios Públicos1_0'!$K$5:$K$233,1,0),1)</f>
        <v>1</v>
      </c>
      <c r="I1302" s="670">
        <f>IFERROR(VLOOKUP(A1302,'Nota de Débito1_0'!$K$5:$K$234,1,0),1)</f>
        <v>1</v>
      </c>
      <c r="J1302" s="670">
        <f>IFERROR(VLOOKUP(A1302,'Nota de Crédito1_0'!$K$5:$K$234,1,0),1)</f>
        <v>1</v>
      </c>
      <c r="K1302" s="670">
        <f>IFERROR(VLOOKUP(A1302,Retenciones1_0!$K$5:$K$234,1,0),1)</f>
        <v>1</v>
      </c>
      <c r="L1302" s="670">
        <f>IFERROR(VLOOKUP(A1302,Percepciones1_0!$K$5:$K$234,1,0),1)</f>
        <v>1</v>
      </c>
      <c r="M1302" s="670">
        <f>IFERROR(VLOOKUP(A1302,Guía1_0!$K$5:$K$235,1,0),1)</f>
        <v>1</v>
      </c>
      <c r="N1302" s="670">
        <f>IFERROR(VLOOKUP(A1302,'Resumen Diario1_1'!$K$5:$K$233,1,0),1)</f>
        <v>1</v>
      </c>
      <c r="O1302" s="670">
        <f>IFERROR(VLOOKUP(A1302,'Comunicación de Baja1_0'!$K$5:$K$233,1,0),1)</f>
        <v>1</v>
      </c>
      <c r="P1302" s="670">
        <f>IFERROR(VLOOKUP(A1302,'Resumen de reversiones1_0'!$K$5:$K$1000,1,0),1)</f>
        <v>1</v>
      </c>
      <c r="Q1302" s="1404">
        <f>IFERROR(VLOOKUP(A1302,Factura2_0!$N$5:$N$1045,1,0),1)</f>
        <v>1</v>
      </c>
      <c r="R1302" s="670">
        <f>IFERROR(VLOOKUP($A1302,Boleta2_0!$N$5:$N$1106,1,0),1)</f>
        <v>1</v>
      </c>
      <c r="S1302" s="1404">
        <f>IFERROR(VLOOKUP($A1302,'Servicios Públicos2_0'!$N$5:$N$405,1,0),1)</f>
        <v>1</v>
      </c>
      <c r="T1302" s="670">
        <f>IFERROR(VLOOKUP($A1302,NotaCredito2_0!$N$5:$N$256,1,0),1)</f>
        <v>1</v>
      </c>
      <c r="U1302" s="670">
        <f>IFERROR(VLOOKUP($A1302,NotaDebito2_0!$N$5:$N$253,1,0),1)</f>
        <v>1</v>
      </c>
      <c r="V1302" s="670">
        <f>IFERROR(VLOOKUP($A1302,General!$C$5:$C$233,1,0),1)</f>
        <v>1</v>
      </c>
      <c r="W1302" s="670">
        <f>IFERROR(VLOOKUP($A1302,Firma!$H$5:$H$233,1,0),1)</f>
        <v>1</v>
      </c>
      <c r="X1302" s="425" t="s">
        <v>1386</v>
      </c>
      <c r="Y1302" s="1477" t="str">
        <f t="shared" si="19"/>
        <v/>
      </c>
    </row>
    <row r="1303" spans="1:25">
      <c r="A1303" s="1439" t="s">
        <v>1385</v>
      </c>
      <c r="B1303" s="1425" t="s">
        <v>1384</v>
      </c>
      <c r="C1303" s="1425"/>
      <c r="D1303" s="1425"/>
      <c r="E1303" s="579"/>
      <c r="F1303" s="670" t="str">
        <f>IFERROR(VLOOKUP(A1303,Factura1_0!$K$5:$K$234,1,0),"1")</f>
        <v>1</v>
      </c>
      <c r="G1303" s="670">
        <f>IFERROR(VLOOKUP(A1303,Boleta1_0!$K$5:$K$234,1,0),1)</f>
        <v>1</v>
      </c>
      <c r="H1303" s="670">
        <f>IFERROR(VLOOKUP(A1303,'Servicios Públicos1_0'!$K$5:$K$233,1,0),1)</f>
        <v>1</v>
      </c>
      <c r="I1303" s="670">
        <f>IFERROR(VLOOKUP(A1303,'Nota de Débito1_0'!$K$5:$K$234,1,0),1)</f>
        <v>1</v>
      </c>
      <c r="J1303" s="670">
        <f>IFERROR(VLOOKUP(A1303,'Nota de Crédito1_0'!$K$5:$K$234,1,0),1)</f>
        <v>1</v>
      </c>
      <c r="K1303" s="670">
        <f>IFERROR(VLOOKUP(A1303,Retenciones1_0!$K$5:$K$234,1,0),1)</f>
        <v>1</v>
      </c>
      <c r="L1303" s="670">
        <f>IFERROR(VLOOKUP(A1303,Percepciones1_0!$K$5:$K$234,1,0),1)</f>
        <v>1</v>
      </c>
      <c r="M1303" s="670">
        <f>IFERROR(VLOOKUP(A1303,Guía1_0!$K$5:$K$235,1,0),1)</f>
        <v>1</v>
      </c>
      <c r="N1303" s="670">
        <f>IFERROR(VLOOKUP(A1303,'Resumen Diario1_1'!$K$5:$K$233,1,0),1)</f>
        <v>1</v>
      </c>
      <c r="O1303" s="670">
        <f>IFERROR(VLOOKUP(A1303,'Comunicación de Baja1_0'!$K$5:$K$233,1,0),1)</f>
        <v>1</v>
      </c>
      <c r="P1303" s="670">
        <f>IFERROR(VLOOKUP(A1303,'Resumen de reversiones1_0'!$K$5:$K$1000,1,0),1)</f>
        <v>1</v>
      </c>
      <c r="Q1303" s="1404">
        <f>IFERROR(VLOOKUP(A1303,Factura2_0!$N$5:$N$1045,1,0),1)</f>
        <v>1</v>
      </c>
      <c r="R1303" s="670">
        <f>IFERROR(VLOOKUP($A1303,Boleta2_0!$N$5:$N$1106,1,0),1)</f>
        <v>1</v>
      </c>
      <c r="S1303" s="1404">
        <f>IFERROR(VLOOKUP($A1303,'Servicios Públicos2_0'!$N$5:$N$405,1,0),1)</f>
        <v>1</v>
      </c>
      <c r="T1303" s="670">
        <f>IFERROR(VLOOKUP($A1303,NotaCredito2_0!$N$5:$N$256,1,0),1)</f>
        <v>1</v>
      </c>
      <c r="U1303" s="670">
        <f>IFERROR(VLOOKUP($A1303,NotaDebito2_0!$N$5:$N$253,1,0),1)</f>
        <v>1</v>
      </c>
      <c r="V1303" s="670">
        <f>IFERROR(VLOOKUP($A1303,General!$C$5:$C$233,1,0),1)</f>
        <v>1</v>
      </c>
      <c r="W1303" s="670">
        <f>IFERROR(VLOOKUP($A1303,Firma!$H$5:$H$233,1,0),1)</f>
        <v>1</v>
      </c>
      <c r="X1303" s="425" t="s">
        <v>1385</v>
      </c>
      <c r="Y1303" s="1477" t="str">
        <f t="shared" si="19"/>
        <v/>
      </c>
    </row>
    <row r="1304" spans="1:25">
      <c r="A1304" s="1439" t="s">
        <v>1383</v>
      </c>
      <c r="B1304" s="1425" t="s">
        <v>485</v>
      </c>
      <c r="C1304" s="1425"/>
      <c r="D1304" s="1425"/>
      <c r="E1304" s="579"/>
      <c r="F1304" s="670" t="str">
        <f>IFERROR(VLOOKUP(A1304,Factura1_0!$K$5:$K$234,1,0),"1")</f>
        <v>1</v>
      </c>
      <c r="G1304" s="670">
        <f>IFERROR(VLOOKUP(A1304,Boleta1_0!$K$5:$K$234,1,0),1)</f>
        <v>1</v>
      </c>
      <c r="H1304" s="670">
        <f>IFERROR(VLOOKUP(A1304,'Servicios Públicos1_0'!$K$5:$K$233,1,0),1)</f>
        <v>1</v>
      </c>
      <c r="I1304" s="670">
        <f>IFERROR(VLOOKUP(A1304,'Nota de Débito1_0'!$K$5:$K$234,1,0),1)</f>
        <v>1</v>
      </c>
      <c r="J1304" s="670">
        <f>IFERROR(VLOOKUP(A1304,'Nota de Crédito1_0'!$K$5:$K$234,1,0),1)</f>
        <v>1</v>
      </c>
      <c r="K1304" s="670">
        <f>IFERROR(VLOOKUP(A1304,Retenciones1_0!$K$5:$K$234,1,0),1)</f>
        <v>1</v>
      </c>
      <c r="L1304" s="670">
        <f>IFERROR(VLOOKUP(A1304,Percepciones1_0!$K$5:$K$234,1,0),1)</f>
        <v>1</v>
      </c>
      <c r="M1304" s="670">
        <f>IFERROR(VLOOKUP(A1304,Guía1_0!$K$5:$K$235,1,0),1)</f>
        <v>1</v>
      </c>
      <c r="N1304" s="670">
        <f>IFERROR(VLOOKUP(A1304,'Resumen Diario1_1'!$K$5:$K$233,1,0),1)</f>
        <v>1</v>
      </c>
      <c r="O1304" s="670">
        <f>IFERROR(VLOOKUP(A1304,'Comunicación de Baja1_0'!$K$5:$K$233,1,0),1)</f>
        <v>1</v>
      </c>
      <c r="P1304" s="670">
        <f>IFERROR(VLOOKUP(A1304,'Resumen de reversiones1_0'!$K$5:$K$1000,1,0),1)</f>
        <v>1</v>
      </c>
      <c r="Q1304" s="1404">
        <f>IFERROR(VLOOKUP(A1304,Factura2_0!$N$5:$N$1045,1,0),1)</f>
        <v>1</v>
      </c>
      <c r="R1304" s="670">
        <f>IFERROR(VLOOKUP($A1304,Boleta2_0!$N$5:$N$1106,1,0),1)</f>
        <v>1</v>
      </c>
      <c r="S1304" s="1404">
        <f>IFERROR(VLOOKUP($A1304,'Servicios Públicos2_0'!$N$5:$N$405,1,0),1)</f>
        <v>1</v>
      </c>
      <c r="T1304" s="670">
        <f>IFERROR(VLOOKUP($A1304,NotaCredito2_0!$N$5:$N$256,1,0),1)</f>
        <v>1</v>
      </c>
      <c r="U1304" s="670">
        <f>IFERROR(VLOOKUP($A1304,NotaDebito2_0!$N$5:$N$253,1,0),1)</f>
        <v>1</v>
      </c>
      <c r="V1304" s="670">
        <f>IFERROR(VLOOKUP($A1304,General!$C$5:$C$233,1,0),1)</f>
        <v>1</v>
      </c>
      <c r="W1304" s="670">
        <f>IFERROR(VLOOKUP($A1304,Firma!$H$5:$H$233,1,0),1)</f>
        <v>1</v>
      </c>
      <c r="X1304" s="425" t="s">
        <v>1383</v>
      </c>
      <c r="Y1304" s="1477" t="str">
        <f t="shared" ref="Y1304:Y1367" si="22">IF(SUM(F1304:W1304)=17,"",X1304)</f>
        <v/>
      </c>
    </row>
    <row r="1305" spans="1:25">
      <c r="A1305" s="1439" t="s">
        <v>1382</v>
      </c>
      <c r="B1305" s="1425" t="s">
        <v>1381</v>
      </c>
      <c r="C1305" s="1425"/>
      <c r="D1305" s="1425"/>
      <c r="E1305" s="579"/>
      <c r="F1305" s="670" t="str">
        <f>IFERROR(VLOOKUP(A1305,Factura1_0!$K$5:$K$234,1,0),"1")</f>
        <v>1</v>
      </c>
      <c r="G1305" s="670">
        <f>IFERROR(VLOOKUP(A1305,Boleta1_0!$K$5:$K$234,1,0),1)</f>
        <v>1</v>
      </c>
      <c r="H1305" s="670">
        <f>IFERROR(VLOOKUP(A1305,'Servicios Públicos1_0'!$K$5:$K$233,1,0),1)</f>
        <v>1</v>
      </c>
      <c r="I1305" s="670">
        <f>IFERROR(VLOOKUP(A1305,'Nota de Débito1_0'!$K$5:$K$234,1,0),1)</f>
        <v>1</v>
      </c>
      <c r="J1305" s="670">
        <f>IFERROR(VLOOKUP(A1305,'Nota de Crédito1_0'!$K$5:$K$234,1,0),1)</f>
        <v>1</v>
      </c>
      <c r="K1305" s="670">
        <f>IFERROR(VLOOKUP(A1305,Retenciones1_0!$K$5:$K$234,1,0),1)</f>
        <v>1</v>
      </c>
      <c r="L1305" s="670">
        <f>IFERROR(VLOOKUP(A1305,Percepciones1_0!$K$5:$K$234,1,0),1)</f>
        <v>1</v>
      </c>
      <c r="M1305" s="670">
        <f>IFERROR(VLOOKUP(A1305,Guía1_0!$K$5:$K$235,1,0),1)</f>
        <v>1</v>
      </c>
      <c r="N1305" s="670">
        <f>IFERROR(VLOOKUP(A1305,'Resumen Diario1_1'!$K$5:$K$233,1,0),1)</f>
        <v>1</v>
      </c>
      <c r="O1305" s="670">
        <f>IFERROR(VLOOKUP(A1305,'Comunicación de Baja1_0'!$K$5:$K$233,1,0),1)</f>
        <v>1</v>
      </c>
      <c r="P1305" s="670">
        <f>IFERROR(VLOOKUP(A1305,'Resumen de reversiones1_0'!$K$5:$K$1000,1,0),1)</f>
        <v>1</v>
      </c>
      <c r="Q1305" s="1404">
        <f>IFERROR(VLOOKUP(A1305,Factura2_0!$N$5:$N$1045,1,0),1)</f>
        <v>1</v>
      </c>
      <c r="R1305" s="670">
        <f>IFERROR(VLOOKUP($A1305,Boleta2_0!$N$5:$N$1106,1,0),1)</f>
        <v>1</v>
      </c>
      <c r="S1305" s="1404">
        <f>IFERROR(VLOOKUP($A1305,'Servicios Públicos2_0'!$N$5:$N$405,1,0),1)</f>
        <v>1</v>
      </c>
      <c r="T1305" s="670">
        <f>IFERROR(VLOOKUP($A1305,NotaCredito2_0!$N$5:$N$256,1,0),1)</f>
        <v>1</v>
      </c>
      <c r="U1305" s="670">
        <f>IFERROR(VLOOKUP($A1305,NotaDebito2_0!$N$5:$N$253,1,0),1)</f>
        <v>1</v>
      </c>
      <c r="V1305" s="670">
        <f>IFERROR(VLOOKUP($A1305,General!$C$5:$C$233,1,0),1)</f>
        <v>1</v>
      </c>
      <c r="W1305" s="670">
        <f>IFERROR(VLOOKUP($A1305,Firma!$H$5:$H$233,1,0),1)</f>
        <v>1</v>
      </c>
      <c r="X1305" s="425" t="s">
        <v>1382</v>
      </c>
      <c r="Y1305" s="1477" t="str">
        <f t="shared" si="22"/>
        <v/>
      </c>
    </row>
    <row r="1306" spans="1:25">
      <c r="A1306" s="1439" t="s">
        <v>1380</v>
      </c>
      <c r="B1306" s="1425" t="s">
        <v>1379</v>
      </c>
      <c r="C1306" s="1425"/>
      <c r="D1306" s="1425"/>
      <c r="E1306" s="579"/>
      <c r="F1306" s="670" t="str">
        <f>IFERROR(VLOOKUP(A1306,Factura1_0!$K$5:$K$234,1,0),"1")</f>
        <v>1</v>
      </c>
      <c r="G1306" s="670">
        <f>IFERROR(VLOOKUP(A1306,Boleta1_0!$K$5:$K$234,1,0),1)</f>
        <v>1</v>
      </c>
      <c r="H1306" s="670">
        <f>IFERROR(VLOOKUP(A1306,'Servicios Públicos1_0'!$K$5:$K$233,1,0),1)</f>
        <v>1</v>
      </c>
      <c r="I1306" s="670">
        <f>IFERROR(VLOOKUP(A1306,'Nota de Débito1_0'!$K$5:$K$234,1,0),1)</f>
        <v>1</v>
      </c>
      <c r="J1306" s="670">
        <f>IFERROR(VLOOKUP(A1306,'Nota de Crédito1_0'!$K$5:$K$234,1,0),1)</f>
        <v>1</v>
      </c>
      <c r="K1306" s="670">
        <f>IFERROR(VLOOKUP(A1306,Retenciones1_0!$K$5:$K$234,1,0),1)</f>
        <v>1</v>
      </c>
      <c r="L1306" s="670">
        <f>IFERROR(VLOOKUP(A1306,Percepciones1_0!$K$5:$K$234,1,0),1)</f>
        <v>1</v>
      </c>
      <c r="M1306" s="670">
        <f>IFERROR(VLOOKUP(A1306,Guía1_0!$K$5:$K$235,1,0),1)</f>
        <v>1</v>
      </c>
      <c r="N1306" s="670">
        <f>IFERROR(VLOOKUP(A1306,'Resumen Diario1_1'!$K$5:$K$233,1,0),1)</f>
        <v>1</v>
      </c>
      <c r="O1306" s="670">
        <f>IFERROR(VLOOKUP(A1306,'Comunicación de Baja1_0'!$K$5:$K$233,1,0),1)</f>
        <v>1</v>
      </c>
      <c r="P1306" s="670">
        <f>IFERROR(VLOOKUP(A1306,'Resumen de reversiones1_0'!$K$5:$K$1000,1,0),1)</f>
        <v>1</v>
      </c>
      <c r="Q1306" s="1404">
        <f>IFERROR(VLOOKUP(A1306,Factura2_0!$N$5:$N$1045,1,0),1)</f>
        <v>1</v>
      </c>
      <c r="R1306" s="670">
        <f>IFERROR(VLOOKUP($A1306,Boleta2_0!$N$5:$N$1106,1,0),1)</f>
        <v>1</v>
      </c>
      <c r="S1306" s="1404">
        <f>IFERROR(VLOOKUP($A1306,'Servicios Públicos2_0'!$N$5:$N$405,1,0),1)</f>
        <v>1</v>
      </c>
      <c r="T1306" s="670">
        <f>IFERROR(VLOOKUP($A1306,NotaCredito2_0!$N$5:$N$256,1,0),1)</f>
        <v>1</v>
      </c>
      <c r="U1306" s="670">
        <f>IFERROR(VLOOKUP($A1306,NotaDebito2_0!$N$5:$N$253,1,0),1)</f>
        <v>1</v>
      </c>
      <c r="V1306" s="670">
        <f>IFERROR(VLOOKUP($A1306,General!$C$5:$C$233,1,0),1)</f>
        <v>1</v>
      </c>
      <c r="W1306" s="670">
        <f>IFERROR(VLOOKUP($A1306,Firma!$H$5:$H$233,1,0),1)</f>
        <v>1</v>
      </c>
      <c r="X1306" s="425" t="s">
        <v>1380</v>
      </c>
      <c r="Y1306" s="1477" t="str">
        <f t="shared" si="22"/>
        <v/>
      </c>
    </row>
    <row r="1307" spans="1:25">
      <c r="A1307" s="1439" t="s">
        <v>1378</v>
      </c>
      <c r="B1307" s="1425" t="s">
        <v>1377</v>
      </c>
      <c r="C1307" s="1425"/>
      <c r="D1307" s="1425"/>
      <c r="E1307" s="579"/>
      <c r="F1307" s="670" t="str">
        <f>IFERROR(VLOOKUP(A1307,Factura1_0!$K$5:$K$234,1,0),"1")</f>
        <v>1</v>
      </c>
      <c r="G1307" s="670">
        <f>IFERROR(VLOOKUP(A1307,Boleta1_0!$K$5:$K$234,1,0),1)</f>
        <v>1</v>
      </c>
      <c r="H1307" s="670">
        <f>IFERROR(VLOOKUP(A1307,'Servicios Públicos1_0'!$K$5:$K$233,1,0),1)</f>
        <v>1</v>
      </c>
      <c r="I1307" s="670">
        <f>IFERROR(VLOOKUP(A1307,'Nota de Débito1_0'!$K$5:$K$234,1,0),1)</f>
        <v>1</v>
      </c>
      <c r="J1307" s="670">
        <f>IFERROR(VLOOKUP(A1307,'Nota de Crédito1_0'!$K$5:$K$234,1,0),1)</f>
        <v>1</v>
      </c>
      <c r="K1307" s="670">
        <f>IFERROR(VLOOKUP(A1307,Retenciones1_0!$K$5:$K$234,1,0),1)</f>
        <v>1</v>
      </c>
      <c r="L1307" s="670">
        <f>IFERROR(VLOOKUP(A1307,Percepciones1_0!$K$5:$K$234,1,0),1)</f>
        <v>1</v>
      </c>
      <c r="M1307" s="670" t="str">
        <f>IFERROR(VLOOKUP(A1307,Guía1_0!$K$5:$K$235,1,0),1)</f>
        <v>4050</v>
      </c>
      <c r="N1307" s="670">
        <f>IFERROR(VLOOKUP(A1307,'Resumen Diario1_1'!$K$5:$K$233,1,0),1)</f>
        <v>1</v>
      </c>
      <c r="O1307" s="670">
        <f>IFERROR(VLOOKUP(A1307,'Comunicación de Baja1_0'!$K$5:$K$233,1,0),1)</f>
        <v>1</v>
      </c>
      <c r="P1307" s="670">
        <f>IFERROR(VLOOKUP(A1307,'Resumen de reversiones1_0'!$K$5:$K$1000,1,0),1)</f>
        <v>1</v>
      </c>
      <c r="Q1307" s="1404">
        <f>IFERROR(VLOOKUP(A1307,Factura2_0!$N$5:$N$1045,1,0),1)</f>
        <v>1</v>
      </c>
      <c r="R1307" s="670">
        <f>IFERROR(VLOOKUP($A1307,Boleta2_0!$N$5:$N$1106,1,0),1)</f>
        <v>1</v>
      </c>
      <c r="S1307" s="1404">
        <f>IFERROR(VLOOKUP($A1307,'Servicios Públicos2_0'!$N$5:$N$405,1,0),1)</f>
        <v>1</v>
      </c>
      <c r="T1307" s="670">
        <f>IFERROR(VLOOKUP($A1307,NotaCredito2_0!$N$5:$N$256,1,0),1)</f>
        <v>1</v>
      </c>
      <c r="U1307" s="670">
        <f>IFERROR(VLOOKUP($A1307,NotaDebito2_0!$N$5:$N$253,1,0),1)</f>
        <v>1</v>
      </c>
      <c r="V1307" s="670">
        <f>IFERROR(VLOOKUP($A1307,General!$C$5:$C$233,1,0),1)</f>
        <v>1</v>
      </c>
      <c r="W1307" s="670">
        <f>IFERROR(VLOOKUP($A1307,Firma!$H$5:$H$233,1,0),1)</f>
        <v>1</v>
      </c>
      <c r="X1307" s="425" t="s">
        <v>1378</v>
      </c>
      <c r="Y1307" s="1477" t="str">
        <f t="shared" si="22"/>
        <v>4050</v>
      </c>
    </row>
    <row r="1308" spans="1:25">
      <c r="A1308" s="1439" t="s">
        <v>1376</v>
      </c>
      <c r="B1308" s="1425" t="s">
        <v>1375</v>
      </c>
      <c r="C1308" s="1425"/>
      <c r="D1308" s="1425"/>
      <c r="E1308" s="579"/>
      <c r="F1308" s="670" t="str">
        <f>IFERROR(VLOOKUP(A1308,Factura1_0!$K$5:$K$234,1,0),"1")</f>
        <v>1</v>
      </c>
      <c r="G1308" s="670">
        <f>IFERROR(VLOOKUP(A1308,Boleta1_0!$K$5:$K$234,1,0),1)</f>
        <v>1</v>
      </c>
      <c r="H1308" s="670">
        <f>IFERROR(VLOOKUP(A1308,'Servicios Públicos1_0'!$K$5:$K$233,1,0),1)</f>
        <v>1</v>
      </c>
      <c r="I1308" s="670">
        <f>IFERROR(VLOOKUP(A1308,'Nota de Débito1_0'!$K$5:$K$234,1,0),1)</f>
        <v>1</v>
      </c>
      <c r="J1308" s="670">
        <f>IFERROR(VLOOKUP(A1308,'Nota de Crédito1_0'!$K$5:$K$234,1,0),1)</f>
        <v>1</v>
      </c>
      <c r="K1308" s="670">
        <f>IFERROR(VLOOKUP(A1308,Retenciones1_0!$K$5:$K$234,1,0),1)</f>
        <v>1</v>
      </c>
      <c r="L1308" s="670">
        <f>IFERROR(VLOOKUP(A1308,Percepciones1_0!$K$5:$K$234,1,0),1)</f>
        <v>1</v>
      </c>
      <c r="M1308" s="670" t="str">
        <f>IFERROR(VLOOKUP(A1308,Guía1_0!$K$5:$K$235,1,0),1)</f>
        <v>4051</v>
      </c>
      <c r="N1308" s="670">
        <f>IFERROR(VLOOKUP(A1308,'Resumen Diario1_1'!$K$5:$K$233,1,0),1)</f>
        <v>1</v>
      </c>
      <c r="O1308" s="670">
        <f>IFERROR(VLOOKUP(A1308,'Comunicación de Baja1_0'!$K$5:$K$233,1,0),1)</f>
        <v>1</v>
      </c>
      <c r="P1308" s="670">
        <f>IFERROR(VLOOKUP(A1308,'Resumen de reversiones1_0'!$K$5:$K$1000,1,0),1)</f>
        <v>1</v>
      </c>
      <c r="Q1308" s="1404">
        <f>IFERROR(VLOOKUP(A1308,Factura2_0!$N$5:$N$1045,1,0),1)</f>
        <v>1</v>
      </c>
      <c r="R1308" s="670">
        <f>IFERROR(VLOOKUP($A1308,Boleta2_0!$N$5:$N$1106,1,0),1)</f>
        <v>1</v>
      </c>
      <c r="S1308" s="1404">
        <f>IFERROR(VLOOKUP($A1308,'Servicios Públicos2_0'!$N$5:$N$405,1,0),1)</f>
        <v>1</v>
      </c>
      <c r="T1308" s="670">
        <f>IFERROR(VLOOKUP($A1308,NotaCredito2_0!$N$5:$N$256,1,0),1)</f>
        <v>1</v>
      </c>
      <c r="U1308" s="670">
        <f>IFERROR(VLOOKUP($A1308,NotaDebito2_0!$N$5:$N$253,1,0),1)</f>
        <v>1</v>
      </c>
      <c r="V1308" s="670">
        <f>IFERROR(VLOOKUP($A1308,General!$C$5:$C$233,1,0),1)</f>
        <v>1</v>
      </c>
      <c r="W1308" s="670">
        <f>IFERROR(VLOOKUP($A1308,Firma!$H$5:$H$233,1,0),1)</f>
        <v>1</v>
      </c>
      <c r="X1308" s="425" t="s">
        <v>1376</v>
      </c>
      <c r="Y1308" s="1477" t="str">
        <f t="shared" si="22"/>
        <v>4051</v>
      </c>
    </row>
    <row r="1309" spans="1:25">
      <c r="A1309" s="1439" t="s">
        <v>1374</v>
      </c>
      <c r="B1309" s="1425" t="s">
        <v>1373</v>
      </c>
      <c r="C1309" s="1425"/>
      <c r="D1309" s="1425"/>
      <c r="E1309" s="579"/>
      <c r="F1309" s="670" t="str">
        <f>IFERROR(VLOOKUP(A1309,Factura1_0!$K$5:$K$234,1,0),"1")</f>
        <v>1</v>
      </c>
      <c r="G1309" s="670">
        <f>IFERROR(VLOOKUP(A1309,Boleta1_0!$K$5:$K$234,1,0),1)</f>
        <v>1</v>
      </c>
      <c r="H1309" s="670">
        <f>IFERROR(VLOOKUP(A1309,'Servicios Públicos1_0'!$K$5:$K$233,1,0),1)</f>
        <v>1</v>
      </c>
      <c r="I1309" s="670">
        <f>IFERROR(VLOOKUP(A1309,'Nota de Débito1_0'!$K$5:$K$234,1,0),1)</f>
        <v>1</v>
      </c>
      <c r="J1309" s="670">
        <f>IFERROR(VLOOKUP(A1309,'Nota de Crédito1_0'!$K$5:$K$234,1,0),1)</f>
        <v>1</v>
      </c>
      <c r="K1309" s="670">
        <f>IFERROR(VLOOKUP(A1309,Retenciones1_0!$K$5:$K$234,1,0),1)</f>
        <v>1</v>
      </c>
      <c r="L1309" s="670">
        <f>IFERROR(VLOOKUP(A1309,Percepciones1_0!$K$5:$K$234,1,0),1)</f>
        <v>1</v>
      </c>
      <c r="M1309" s="670" t="str">
        <f>IFERROR(VLOOKUP(A1309,Guía1_0!$K$5:$K$235,1,0),1)</f>
        <v>4052</v>
      </c>
      <c r="N1309" s="670">
        <f>IFERROR(VLOOKUP(A1309,'Resumen Diario1_1'!$K$5:$K$233,1,0),1)</f>
        <v>1</v>
      </c>
      <c r="O1309" s="670">
        <f>IFERROR(VLOOKUP(A1309,'Comunicación de Baja1_0'!$K$5:$K$233,1,0),1)</f>
        <v>1</v>
      </c>
      <c r="P1309" s="670">
        <f>IFERROR(VLOOKUP(A1309,'Resumen de reversiones1_0'!$K$5:$K$1000,1,0),1)</f>
        <v>1</v>
      </c>
      <c r="Q1309" s="1404">
        <f>IFERROR(VLOOKUP(A1309,Factura2_0!$N$5:$N$1045,1,0),1)</f>
        <v>1</v>
      </c>
      <c r="R1309" s="670">
        <f>IFERROR(VLOOKUP($A1309,Boleta2_0!$N$5:$N$1106,1,0),1)</f>
        <v>1</v>
      </c>
      <c r="S1309" s="1404">
        <f>IFERROR(VLOOKUP($A1309,'Servicios Públicos2_0'!$N$5:$N$405,1,0),1)</f>
        <v>1</v>
      </c>
      <c r="T1309" s="670">
        <f>IFERROR(VLOOKUP($A1309,NotaCredito2_0!$N$5:$N$256,1,0),1)</f>
        <v>1</v>
      </c>
      <c r="U1309" s="670">
        <f>IFERROR(VLOOKUP($A1309,NotaDebito2_0!$N$5:$N$253,1,0),1)</f>
        <v>1</v>
      </c>
      <c r="V1309" s="670">
        <f>IFERROR(VLOOKUP($A1309,General!$C$5:$C$233,1,0),1)</f>
        <v>1</v>
      </c>
      <c r="W1309" s="670">
        <f>IFERROR(VLOOKUP($A1309,Firma!$H$5:$H$233,1,0),1)</f>
        <v>1</v>
      </c>
      <c r="X1309" s="425" t="s">
        <v>1374</v>
      </c>
      <c r="Y1309" s="1477" t="str">
        <f t="shared" si="22"/>
        <v>4052</v>
      </c>
    </row>
    <row r="1310" spans="1:25">
      <c r="A1310" s="1439" t="s">
        <v>1372</v>
      </c>
      <c r="B1310" s="1425" t="s">
        <v>1371</v>
      </c>
      <c r="C1310" s="1425"/>
      <c r="D1310" s="1425"/>
      <c r="E1310" s="579"/>
      <c r="F1310" s="670" t="str">
        <f>IFERROR(VLOOKUP(A1310,Factura1_0!$K$5:$K$234,1,0),"1")</f>
        <v>1</v>
      </c>
      <c r="G1310" s="670">
        <f>IFERROR(VLOOKUP(A1310,Boleta1_0!$K$5:$K$234,1,0),1)</f>
        <v>1</v>
      </c>
      <c r="H1310" s="670">
        <f>IFERROR(VLOOKUP(A1310,'Servicios Públicos1_0'!$K$5:$K$233,1,0),1)</f>
        <v>1</v>
      </c>
      <c r="I1310" s="670">
        <f>IFERROR(VLOOKUP(A1310,'Nota de Débito1_0'!$K$5:$K$234,1,0),1)</f>
        <v>1</v>
      </c>
      <c r="J1310" s="670">
        <f>IFERROR(VLOOKUP(A1310,'Nota de Crédito1_0'!$K$5:$K$234,1,0),1)</f>
        <v>1</v>
      </c>
      <c r="K1310" s="670">
        <f>IFERROR(VLOOKUP(A1310,Retenciones1_0!$K$5:$K$234,1,0),1)</f>
        <v>1</v>
      </c>
      <c r="L1310" s="670">
        <f>IFERROR(VLOOKUP(A1310,Percepciones1_0!$K$5:$K$234,1,0),1)</f>
        <v>1</v>
      </c>
      <c r="M1310" s="670" t="str">
        <f>IFERROR(VLOOKUP(A1310,Guía1_0!$K$5:$K$235,1,0),1)</f>
        <v>4053</v>
      </c>
      <c r="N1310" s="670">
        <f>IFERROR(VLOOKUP(A1310,'Resumen Diario1_1'!$K$5:$K$233,1,0),1)</f>
        <v>1</v>
      </c>
      <c r="O1310" s="670">
        <f>IFERROR(VLOOKUP(A1310,'Comunicación de Baja1_0'!$K$5:$K$233,1,0),1)</f>
        <v>1</v>
      </c>
      <c r="P1310" s="670">
        <f>IFERROR(VLOOKUP(A1310,'Resumen de reversiones1_0'!$K$5:$K$1000,1,0),1)</f>
        <v>1</v>
      </c>
      <c r="Q1310" s="1404">
        <f>IFERROR(VLOOKUP(A1310,Factura2_0!$N$5:$N$1045,1,0),1)</f>
        <v>1</v>
      </c>
      <c r="R1310" s="670">
        <f>IFERROR(VLOOKUP($A1310,Boleta2_0!$N$5:$N$1106,1,0),1)</f>
        <v>1</v>
      </c>
      <c r="S1310" s="1404">
        <f>IFERROR(VLOOKUP($A1310,'Servicios Públicos2_0'!$N$5:$N$405,1,0),1)</f>
        <v>1</v>
      </c>
      <c r="T1310" s="670">
        <f>IFERROR(VLOOKUP($A1310,NotaCredito2_0!$N$5:$N$256,1,0),1)</f>
        <v>1</v>
      </c>
      <c r="U1310" s="670">
        <f>IFERROR(VLOOKUP($A1310,NotaDebito2_0!$N$5:$N$253,1,0),1)</f>
        <v>1</v>
      </c>
      <c r="V1310" s="670">
        <f>IFERROR(VLOOKUP($A1310,General!$C$5:$C$233,1,0),1)</f>
        <v>1</v>
      </c>
      <c r="W1310" s="670">
        <f>IFERROR(VLOOKUP($A1310,Firma!$H$5:$H$233,1,0),1)</f>
        <v>1</v>
      </c>
      <c r="X1310" s="425" t="s">
        <v>1372</v>
      </c>
      <c r="Y1310" s="1477" t="str">
        <f t="shared" si="22"/>
        <v>4053</v>
      </c>
    </row>
    <row r="1311" spans="1:25">
      <c r="A1311" s="1439" t="s">
        <v>1370</v>
      </c>
      <c r="B1311" s="1425" t="s">
        <v>1369</v>
      </c>
      <c r="C1311" s="1425"/>
      <c r="D1311" s="1425"/>
      <c r="E1311" s="579"/>
      <c r="F1311" s="670" t="str">
        <f>IFERROR(VLOOKUP(A1311,Factura1_0!$K$5:$K$234,1,0),"1")</f>
        <v>1</v>
      </c>
      <c r="G1311" s="670">
        <f>IFERROR(VLOOKUP(A1311,Boleta1_0!$K$5:$K$234,1,0),1)</f>
        <v>1</v>
      </c>
      <c r="H1311" s="670">
        <f>IFERROR(VLOOKUP(A1311,'Servicios Públicos1_0'!$K$5:$K$233,1,0),1)</f>
        <v>1</v>
      </c>
      <c r="I1311" s="670">
        <f>IFERROR(VLOOKUP(A1311,'Nota de Débito1_0'!$K$5:$K$234,1,0),1)</f>
        <v>1</v>
      </c>
      <c r="J1311" s="670">
        <f>IFERROR(VLOOKUP(A1311,'Nota de Crédito1_0'!$K$5:$K$234,1,0),1)</f>
        <v>1</v>
      </c>
      <c r="K1311" s="670">
        <f>IFERROR(VLOOKUP(A1311,Retenciones1_0!$K$5:$K$234,1,0),1)</f>
        <v>1</v>
      </c>
      <c r="L1311" s="670">
        <f>IFERROR(VLOOKUP(A1311,Percepciones1_0!$K$5:$K$234,1,0),1)</f>
        <v>1</v>
      </c>
      <c r="M1311" s="670">
        <f>IFERROR(VLOOKUP(A1311,Guía1_0!$K$5:$K$235,1,0),1)</f>
        <v>1</v>
      </c>
      <c r="N1311" s="670">
        <f>IFERROR(VLOOKUP(A1311,'Resumen Diario1_1'!$K$5:$K$233,1,0),1)</f>
        <v>1</v>
      </c>
      <c r="O1311" s="670">
        <f>IFERROR(VLOOKUP(A1311,'Comunicación de Baja1_0'!$K$5:$K$233,1,0),1)</f>
        <v>1</v>
      </c>
      <c r="P1311" s="670">
        <f>IFERROR(VLOOKUP(A1311,'Resumen de reversiones1_0'!$K$5:$K$1000,1,0),1)</f>
        <v>1</v>
      </c>
      <c r="Q1311" s="1404">
        <f>IFERROR(VLOOKUP(A1311,Factura2_0!$N$5:$N$1045,1,0),1)</f>
        <v>1</v>
      </c>
      <c r="R1311" s="670">
        <f>IFERROR(VLOOKUP($A1311,Boleta2_0!$N$5:$N$1106,1,0),1)</f>
        <v>1</v>
      </c>
      <c r="S1311" s="1404">
        <f>IFERROR(VLOOKUP($A1311,'Servicios Públicos2_0'!$N$5:$N$405,1,0),1)</f>
        <v>1</v>
      </c>
      <c r="T1311" s="670">
        <f>IFERROR(VLOOKUP($A1311,NotaCredito2_0!$N$5:$N$256,1,0),1)</f>
        <v>1</v>
      </c>
      <c r="U1311" s="670">
        <f>IFERROR(VLOOKUP($A1311,NotaDebito2_0!$N$5:$N$253,1,0),1)</f>
        <v>1</v>
      </c>
      <c r="V1311" s="670">
        <f>IFERROR(VLOOKUP($A1311,General!$C$5:$C$233,1,0),1)</f>
        <v>1</v>
      </c>
      <c r="W1311" s="670">
        <f>IFERROR(VLOOKUP($A1311,Firma!$H$5:$H$233,1,0),1)</f>
        <v>1</v>
      </c>
      <c r="X1311" s="425" t="s">
        <v>1370</v>
      </c>
      <c r="Y1311" s="1477" t="str">
        <f t="shared" si="22"/>
        <v/>
      </c>
    </row>
    <row r="1312" spans="1:25">
      <c r="A1312" s="1439" t="s">
        <v>1368</v>
      </c>
      <c r="B1312" s="1425" t="s">
        <v>311</v>
      </c>
      <c r="C1312" s="1425"/>
      <c r="D1312" s="1425"/>
      <c r="E1312" s="579"/>
      <c r="F1312" s="670" t="str">
        <f>IFERROR(VLOOKUP(A1312,Factura1_0!$K$5:$K$234,1,0),"1")</f>
        <v>1</v>
      </c>
      <c r="G1312" s="670">
        <f>IFERROR(VLOOKUP(A1312,Boleta1_0!$K$5:$K$234,1,0),1)</f>
        <v>1</v>
      </c>
      <c r="H1312" s="670">
        <f>IFERROR(VLOOKUP(A1312,'Servicios Públicos1_0'!$K$5:$K$233,1,0),1)</f>
        <v>1</v>
      </c>
      <c r="I1312" s="670">
        <f>IFERROR(VLOOKUP(A1312,'Nota de Débito1_0'!$K$5:$K$234,1,0),1)</f>
        <v>1</v>
      </c>
      <c r="J1312" s="670">
        <f>IFERROR(VLOOKUP(A1312,'Nota de Crédito1_0'!$K$5:$K$234,1,0),1)</f>
        <v>1</v>
      </c>
      <c r="K1312" s="670">
        <f>IFERROR(VLOOKUP(A1312,Retenciones1_0!$K$5:$K$234,1,0),1)</f>
        <v>1</v>
      </c>
      <c r="L1312" s="670">
        <f>IFERROR(VLOOKUP(A1312,Percepciones1_0!$K$5:$K$234,1,0),1)</f>
        <v>1</v>
      </c>
      <c r="M1312" s="670" t="str">
        <f>IFERROR(VLOOKUP(A1312,Guía1_0!$K$5:$K$235,1,0),1)</f>
        <v>4055</v>
      </c>
      <c r="N1312" s="670">
        <f>IFERROR(VLOOKUP(A1312,'Resumen Diario1_1'!$K$5:$K$233,1,0),1)</f>
        <v>1</v>
      </c>
      <c r="O1312" s="670">
        <f>IFERROR(VLOOKUP(A1312,'Comunicación de Baja1_0'!$K$5:$K$233,1,0),1)</f>
        <v>1</v>
      </c>
      <c r="P1312" s="670">
        <f>IFERROR(VLOOKUP(A1312,'Resumen de reversiones1_0'!$K$5:$K$1000,1,0),1)</f>
        <v>1</v>
      </c>
      <c r="Q1312" s="1404">
        <f>IFERROR(VLOOKUP(A1312,Factura2_0!$N$5:$N$1045,1,0),1)</f>
        <v>1</v>
      </c>
      <c r="R1312" s="670">
        <f>IFERROR(VLOOKUP($A1312,Boleta2_0!$N$5:$N$1106,1,0),1)</f>
        <v>1</v>
      </c>
      <c r="S1312" s="1404">
        <f>IFERROR(VLOOKUP($A1312,'Servicios Públicos2_0'!$N$5:$N$405,1,0),1)</f>
        <v>1</v>
      </c>
      <c r="T1312" s="670">
        <f>IFERROR(VLOOKUP($A1312,NotaCredito2_0!$N$5:$N$256,1,0),1)</f>
        <v>1</v>
      </c>
      <c r="U1312" s="670">
        <f>IFERROR(VLOOKUP($A1312,NotaDebito2_0!$N$5:$N$253,1,0),1)</f>
        <v>1</v>
      </c>
      <c r="V1312" s="670">
        <f>IFERROR(VLOOKUP($A1312,General!$C$5:$C$233,1,0),1)</f>
        <v>1</v>
      </c>
      <c r="W1312" s="670">
        <f>IFERROR(VLOOKUP($A1312,Firma!$H$5:$H$233,1,0),1)</f>
        <v>1</v>
      </c>
      <c r="X1312" s="425" t="s">
        <v>1368</v>
      </c>
      <c r="Y1312" s="1477" t="str">
        <f t="shared" si="22"/>
        <v>4055</v>
      </c>
    </row>
    <row r="1313" spans="1:25">
      <c r="A1313" s="1439" t="s">
        <v>1367</v>
      </c>
      <c r="B1313" s="1425" t="s">
        <v>1366</v>
      </c>
      <c r="C1313" s="1425"/>
      <c r="D1313" s="1425"/>
      <c r="E1313" s="579"/>
      <c r="F1313" s="670" t="str">
        <f>IFERROR(VLOOKUP(A1313,Factura1_0!$K$5:$K$234,1,0),"1")</f>
        <v>1</v>
      </c>
      <c r="G1313" s="670">
        <f>IFERROR(VLOOKUP(A1313,Boleta1_0!$K$5:$K$234,1,0),1)</f>
        <v>1</v>
      </c>
      <c r="H1313" s="670">
        <f>IFERROR(VLOOKUP(A1313,'Servicios Públicos1_0'!$K$5:$K$233,1,0),1)</f>
        <v>1</v>
      </c>
      <c r="I1313" s="670">
        <f>IFERROR(VLOOKUP(A1313,'Nota de Débito1_0'!$K$5:$K$234,1,0),1)</f>
        <v>1</v>
      </c>
      <c r="J1313" s="670">
        <f>IFERROR(VLOOKUP(A1313,'Nota de Crédito1_0'!$K$5:$K$234,1,0),1)</f>
        <v>1</v>
      </c>
      <c r="K1313" s="670">
        <f>IFERROR(VLOOKUP(A1313,Retenciones1_0!$K$5:$K$234,1,0),1)</f>
        <v>1</v>
      </c>
      <c r="L1313" s="670">
        <f>IFERROR(VLOOKUP(A1313,Percepciones1_0!$K$5:$K$234,1,0),1)</f>
        <v>1</v>
      </c>
      <c r="M1313" s="670">
        <f>IFERROR(VLOOKUP(A1313,Guía1_0!$K$5:$K$235,1,0),1)</f>
        <v>1</v>
      </c>
      <c r="N1313" s="670">
        <f>IFERROR(VLOOKUP(A1313,'Resumen Diario1_1'!$K$5:$K$233,1,0),1)</f>
        <v>1</v>
      </c>
      <c r="O1313" s="670">
        <f>IFERROR(VLOOKUP(A1313,'Comunicación de Baja1_0'!$K$5:$K$233,1,0),1)</f>
        <v>1</v>
      </c>
      <c r="P1313" s="670">
        <f>IFERROR(VLOOKUP(A1313,'Resumen de reversiones1_0'!$K$5:$K$1000,1,0),1)</f>
        <v>1</v>
      </c>
      <c r="Q1313" s="1404">
        <f>IFERROR(VLOOKUP(A1313,Factura2_0!$N$5:$N$1045,1,0),1)</f>
        <v>1</v>
      </c>
      <c r="R1313" s="670">
        <f>IFERROR(VLOOKUP($A1313,Boleta2_0!$N$5:$N$1106,1,0),1)</f>
        <v>1</v>
      </c>
      <c r="S1313" s="1404">
        <f>IFERROR(VLOOKUP($A1313,'Servicios Públicos2_0'!$N$5:$N$405,1,0),1)</f>
        <v>1</v>
      </c>
      <c r="T1313" s="670">
        <f>IFERROR(VLOOKUP($A1313,NotaCredito2_0!$N$5:$N$256,1,0),1)</f>
        <v>1</v>
      </c>
      <c r="U1313" s="670">
        <f>IFERROR(VLOOKUP($A1313,NotaDebito2_0!$N$5:$N$253,1,0),1)</f>
        <v>1</v>
      </c>
      <c r="V1313" s="670">
        <f>IFERROR(VLOOKUP($A1313,General!$C$5:$C$233,1,0),1)</f>
        <v>1</v>
      </c>
      <c r="W1313" s="670">
        <f>IFERROR(VLOOKUP($A1313,Firma!$H$5:$H$233,1,0),1)</f>
        <v>1</v>
      </c>
      <c r="X1313" s="425" t="s">
        <v>1367</v>
      </c>
      <c r="Y1313" s="1477" t="str">
        <f t="shared" si="22"/>
        <v/>
      </c>
    </row>
    <row r="1314" spans="1:25">
      <c r="A1314" s="1439" t="s">
        <v>1365</v>
      </c>
      <c r="B1314" s="1425" t="s">
        <v>1122</v>
      </c>
      <c r="C1314" s="1425"/>
      <c r="D1314" s="1425"/>
      <c r="E1314" s="579"/>
      <c r="F1314" s="670" t="str">
        <f>IFERROR(VLOOKUP(A1314,Factura1_0!$K$5:$K$234,1,0),"1")</f>
        <v>1</v>
      </c>
      <c r="G1314" s="670">
        <f>IFERROR(VLOOKUP(A1314,Boleta1_0!$K$5:$K$234,1,0),1)</f>
        <v>1</v>
      </c>
      <c r="H1314" s="670">
        <f>IFERROR(VLOOKUP(A1314,'Servicios Públicos1_0'!$K$5:$K$233,1,0),1)</f>
        <v>1</v>
      </c>
      <c r="I1314" s="670">
        <f>IFERROR(VLOOKUP(A1314,'Nota de Débito1_0'!$K$5:$K$234,1,0),1)</f>
        <v>1</v>
      </c>
      <c r="J1314" s="670">
        <f>IFERROR(VLOOKUP(A1314,'Nota de Crédito1_0'!$K$5:$K$234,1,0),1)</f>
        <v>1</v>
      </c>
      <c r="K1314" s="670">
        <f>IFERROR(VLOOKUP(A1314,Retenciones1_0!$K$5:$K$234,1,0),1)</f>
        <v>1</v>
      </c>
      <c r="L1314" s="670">
        <f>IFERROR(VLOOKUP(A1314,Percepciones1_0!$K$5:$K$234,1,0),1)</f>
        <v>1</v>
      </c>
      <c r="M1314" s="670">
        <f>IFERROR(VLOOKUP(A1314,Guía1_0!$K$5:$K$235,1,0),1)</f>
        <v>1</v>
      </c>
      <c r="N1314" s="670">
        <f>IFERROR(VLOOKUP(A1314,'Resumen Diario1_1'!$K$5:$K$233,1,0),1)</f>
        <v>1</v>
      </c>
      <c r="O1314" s="670">
        <f>IFERROR(VLOOKUP(A1314,'Comunicación de Baja1_0'!$K$5:$K$233,1,0),1)</f>
        <v>1</v>
      </c>
      <c r="P1314" s="670">
        <f>IFERROR(VLOOKUP(A1314,'Resumen de reversiones1_0'!$K$5:$K$1000,1,0),1)</f>
        <v>1</v>
      </c>
      <c r="Q1314" s="1404">
        <f>IFERROR(VLOOKUP(A1314,Factura2_0!$N$5:$N$1045,1,0),1)</f>
        <v>1</v>
      </c>
      <c r="R1314" s="670">
        <f>IFERROR(VLOOKUP($A1314,Boleta2_0!$N$5:$N$1106,1,0),1)</f>
        <v>1</v>
      </c>
      <c r="S1314" s="1404">
        <f>IFERROR(VLOOKUP($A1314,'Servicios Públicos2_0'!$N$5:$N$405,1,0),1)</f>
        <v>1</v>
      </c>
      <c r="T1314" s="670">
        <f>IFERROR(VLOOKUP($A1314,NotaCredito2_0!$N$5:$N$256,1,0),1)</f>
        <v>1</v>
      </c>
      <c r="U1314" s="670">
        <f>IFERROR(VLOOKUP($A1314,NotaDebito2_0!$N$5:$N$253,1,0),1)</f>
        <v>1</v>
      </c>
      <c r="V1314" s="670">
        <f>IFERROR(VLOOKUP($A1314,General!$C$5:$C$233,1,0),1)</f>
        <v>1</v>
      </c>
      <c r="W1314" s="670">
        <f>IFERROR(VLOOKUP($A1314,Firma!$H$5:$H$233,1,0),1)</f>
        <v>1</v>
      </c>
      <c r="X1314" s="425" t="s">
        <v>1365</v>
      </c>
      <c r="Y1314" s="1477" t="str">
        <f t="shared" si="22"/>
        <v/>
      </c>
    </row>
    <row r="1315" spans="1:25">
      <c r="A1315" s="1439" t="s">
        <v>1364</v>
      </c>
      <c r="B1315" s="1425" t="s">
        <v>1363</v>
      </c>
      <c r="C1315" s="1425"/>
      <c r="D1315" s="1425"/>
      <c r="E1315" s="579"/>
      <c r="F1315" s="670" t="str">
        <f>IFERROR(VLOOKUP(A1315,Factura1_0!$K$5:$K$234,1,0),"1")</f>
        <v>1</v>
      </c>
      <c r="G1315" s="670">
        <f>IFERROR(VLOOKUP(A1315,Boleta1_0!$K$5:$K$234,1,0),1)</f>
        <v>1</v>
      </c>
      <c r="H1315" s="670">
        <f>IFERROR(VLOOKUP(A1315,'Servicios Públicos1_0'!$K$5:$K$233,1,0),1)</f>
        <v>1</v>
      </c>
      <c r="I1315" s="670">
        <f>IFERROR(VLOOKUP(A1315,'Nota de Débito1_0'!$K$5:$K$234,1,0),1)</f>
        <v>1</v>
      </c>
      <c r="J1315" s="670">
        <f>IFERROR(VLOOKUP(A1315,'Nota de Crédito1_0'!$K$5:$K$234,1,0),1)</f>
        <v>1</v>
      </c>
      <c r="K1315" s="670">
        <f>IFERROR(VLOOKUP(A1315,Retenciones1_0!$K$5:$K$234,1,0),1)</f>
        <v>1</v>
      </c>
      <c r="L1315" s="670">
        <f>IFERROR(VLOOKUP(A1315,Percepciones1_0!$K$5:$K$234,1,0),1)</f>
        <v>1</v>
      </c>
      <c r="M1315" s="670">
        <f>IFERROR(VLOOKUP(A1315,Guía1_0!$K$5:$K$235,1,0),1)</f>
        <v>1</v>
      </c>
      <c r="N1315" s="670">
        <f>IFERROR(VLOOKUP(A1315,'Resumen Diario1_1'!$K$5:$K$233,1,0),1)</f>
        <v>1</v>
      </c>
      <c r="O1315" s="670">
        <f>IFERROR(VLOOKUP(A1315,'Comunicación de Baja1_0'!$K$5:$K$233,1,0),1)</f>
        <v>1</v>
      </c>
      <c r="P1315" s="670">
        <f>IFERROR(VLOOKUP(A1315,'Resumen de reversiones1_0'!$K$5:$K$1000,1,0),1)</f>
        <v>1</v>
      </c>
      <c r="Q1315" s="1404">
        <f>IFERROR(VLOOKUP(A1315,Factura2_0!$N$5:$N$1045,1,0),1)</f>
        <v>1</v>
      </c>
      <c r="R1315" s="670">
        <f>IFERROR(VLOOKUP($A1315,Boleta2_0!$N$5:$N$1106,1,0),1)</f>
        <v>1</v>
      </c>
      <c r="S1315" s="1404">
        <f>IFERROR(VLOOKUP($A1315,'Servicios Públicos2_0'!$N$5:$N$405,1,0),1)</f>
        <v>1</v>
      </c>
      <c r="T1315" s="670">
        <f>IFERROR(VLOOKUP($A1315,NotaCredito2_0!$N$5:$N$256,1,0),1)</f>
        <v>1</v>
      </c>
      <c r="U1315" s="670">
        <f>IFERROR(VLOOKUP($A1315,NotaDebito2_0!$N$5:$N$253,1,0),1)</f>
        <v>1</v>
      </c>
      <c r="V1315" s="670">
        <f>IFERROR(VLOOKUP($A1315,General!$C$5:$C$233,1,0),1)</f>
        <v>1</v>
      </c>
      <c r="W1315" s="670">
        <f>IFERROR(VLOOKUP($A1315,Firma!$H$5:$H$233,1,0),1)</f>
        <v>1</v>
      </c>
      <c r="X1315" s="425" t="s">
        <v>1364</v>
      </c>
      <c r="Y1315" s="1477" t="str">
        <f t="shared" si="22"/>
        <v/>
      </c>
    </row>
    <row r="1316" spans="1:25">
      <c r="A1316" s="1439" t="s">
        <v>1362</v>
      </c>
      <c r="B1316" s="1425" t="s">
        <v>1361</v>
      </c>
      <c r="C1316" s="1425"/>
      <c r="D1316" s="1425"/>
      <c r="E1316" s="579"/>
      <c r="F1316" s="670" t="str">
        <f>IFERROR(VLOOKUP(A1316,Factura1_0!$K$5:$K$234,1,0),"1")</f>
        <v>1</v>
      </c>
      <c r="G1316" s="670">
        <f>IFERROR(VLOOKUP(A1316,Boleta1_0!$K$5:$K$234,1,0),1)</f>
        <v>1</v>
      </c>
      <c r="H1316" s="670">
        <f>IFERROR(VLOOKUP(A1316,'Servicios Públicos1_0'!$K$5:$K$233,1,0),1)</f>
        <v>1</v>
      </c>
      <c r="I1316" s="670">
        <f>IFERROR(VLOOKUP(A1316,'Nota de Débito1_0'!$K$5:$K$234,1,0),1)</f>
        <v>1</v>
      </c>
      <c r="J1316" s="670">
        <f>IFERROR(VLOOKUP(A1316,'Nota de Crédito1_0'!$K$5:$K$234,1,0),1)</f>
        <v>1</v>
      </c>
      <c r="K1316" s="670">
        <f>IFERROR(VLOOKUP(A1316,Retenciones1_0!$K$5:$K$234,1,0),1)</f>
        <v>1</v>
      </c>
      <c r="L1316" s="670">
        <f>IFERROR(VLOOKUP(A1316,Percepciones1_0!$K$5:$K$234,1,0),1)</f>
        <v>1</v>
      </c>
      <c r="M1316" s="670">
        <f>IFERROR(VLOOKUP(A1316,Guía1_0!$K$5:$K$235,1,0),1)</f>
        <v>1</v>
      </c>
      <c r="N1316" s="670">
        <f>IFERROR(VLOOKUP(A1316,'Resumen Diario1_1'!$K$5:$K$233,1,0),1)</f>
        <v>1</v>
      </c>
      <c r="O1316" s="670">
        <f>IFERROR(VLOOKUP(A1316,'Comunicación de Baja1_0'!$K$5:$K$233,1,0),1)</f>
        <v>1</v>
      </c>
      <c r="P1316" s="670">
        <f>IFERROR(VLOOKUP(A1316,'Resumen de reversiones1_0'!$K$5:$K$1000,1,0),1)</f>
        <v>1</v>
      </c>
      <c r="Q1316" s="1404">
        <f>IFERROR(VLOOKUP(A1316,Factura2_0!$N$5:$N$1045,1,0),1)</f>
        <v>1</v>
      </c>
      <c r="R1316" s="670">
        <f>IFERROR(VLOOKUP($A1316,Boleta2_0!$N$5:$N$1106,1,0),1)</f>
        <v>1</v>
      </c>
      <c r="S1316" s="1404">
        <f>IFERROR(VLOOKUP($A1316,'Servicios Públicos2_0'!$N$5:$N$405,1,0),1)</f>
        <v>1</v>
      </c>
      <c r="T1316" s="670">
        <f>IFERROR(VLOOKUP($A1316,NotaCredito2_0!$N$5:$N$256,1,0),1)</f>
        <v>1</v>
      </c>
      <c r="U1316" s="670">
        <f>IFERROR(VLOOKUP($A1316,NotaDebito2_0!$N$5:$N$253,1,0),1)</f>
        <v>1</v>
      </c>
      <c r="V1316" s="670">
        <f>IFERROR(VLOOKUP($A1316,General!$C$5:$C$233,1,0),1)</f>
        <v>1</v>
      </c>
      <c r="W1316" s="670">
        <f>IFERROR(VLOOKUP($A1316,Firma!$H$5:$H$233,1,0),1)</f>
        <v>1</v>
      </c>
      <c r="X1316" s="425" t="s">
        <v>1362</v>
      </c>
      <c r="Y1316" s="1477" t="str">
        <f t="shared" si="22"/>
        <v/>
      </c>
    </row>
    <row r="1317" spans="1:25">
      <c r="A1317" s="1439" t="s">
        <v>1360</v>
      </c>
      <c r="B1317" s="1425" t="s">
        <v>1359</v>
      </c>
      <c r="C1317" s="1425"/>
      <c r="D1317" s="1425"/>
      <c r="E1317" s="579"/>
      <c r="F1317" s="670" t="str">
        <f>IFERROR(VLOOKUP(A1317,Factura1_0!$K$5:$K$234,1,0),"1")</f>
        <v>1</v>
      </c>
      <c r="G1317" s="670">
        <f>IFERROR(VLOOKUP(A1317,Boleta1_0!$K$5:$K$234,1,0),1)</f>
        <v>1</v>
      </c>
      <c r="H1317" s="670">
        <f>IFERROR(VLOOKUP(A1317,'Servicios Públicos1_0'!$K$5:$K$233,1,0),1)</f>
        <v>1</v>
      </c>
      <c r="I1317" s="670">
        <f>IFERROR(VLOOKUP(A1317,'Nota de Débito1_0'!$K$5:$K$234,1,0),1)</f>
        <v>1</v>
      </c>
      <c r="J1317" s="670">
        <f>IFERROR(VLOOKUP(A1317,'Nota de Crédito1_0'!$K$5:$K$234,1,0),1)</f>
        <v>1</v>
      </c>
      <c r="K1317" s="670">
        <f>IFERROR(VLOOKUP(A1317,Retenciones1_0!$K$5:$K$234,1,0),1)</f>
        <v>1</v>
      </c>
      <c r="L1317" s="670">
        <f>IFERROR(VLOOKUP(A1317,Percepciones1_0!$K$5:$K$234,1,0),1)</f>
        <v>1</v>
      </c>
      <c r="M1317" s="670">
        <f>IFERROR(VLOOKUP(A1317,Guía1_0!$K$5:$K$235,1,0),1)</f>
        <v>1</v>
      </c>
      <c r="N1317" s="670">
        <f>IFERROR(VLOOKUP(A1317,'Resumen Diario1_1'!$K$5:$K$233,1,0),1)</f>
        <v>1</v>
      </c>
      <c r="O1317" s="670">
        <f>IFERROR(VLOOKUP(A1317,'Comunicación de Baja1_0'!$K$5:$K$233,1,0),1)</f>
        <v>1</v>
      </c>
      <c r="P1317" s="670">
        <f>IFERROR(VLOOKUP(A1317,'Resumen de reversiones1_0'!$K$5:$K$1000,1,0),1)</f>
        <v>1</v>
      </c>
      <c r="Q1317" s="1404">
        <f>IFERROR(VLOOKUP(A1317,Factura2_0!$N$5:$N$1045,1,0),1)</f>
        <v>1</v>
      </c>
      <c r="R1317" s="670">
        <f>IFERROR(VLOOKUP($A1317,Boleta2_0!$N$5:$N$1106,1,0),1)</f>
        <v>1</v>
      </c>
      <c r="S1317" s="1404">
        <f>IFERROR(VLOOKUP($A1317,'Servicios Públicos2_0'!$N$5:$N$405,1,0),1)</f>
        <v>1</v>
      </c>
      <c r="T1317" s="670">
        <f>IFERROR(VLOOKUP($A1317,NotaCredito2_0!$N$5:$N$256,1,0),1)</f>
        <v>1</v>
      </c>
      <c r="U1317" s="670">
        <f>IFERROR(VLOOKUP($A1317,NotaDebito2_0!$N$5:$N$253,1,0),1)</f>
        <v>1</v>
      </c>
      <c r="V1317" s="670">
        <f>IFERROR(VLOOKUP($A1317,General!$C$5:$C$233,1,0),1)</f>
        <v>1</v>
      </c>
      <c r="W1317" s="670">
        <f>IFERROR(VLOOKUP($A1317,Firma!$H$5:$H$233,1,0),1)</f>
        <v>1</v>
      </c>
      <c r="X1317" s="425" t="s">
        <v>1360</v>
      </c>
      <c r="Y1317" s="1477" t="str">
        <f t="shared" si="22"/>
        <v/>
      </c>
    </row>
    <row r="1318" spans="1:25">
      <c r="A1318" s="1439" t="s">
        <v>1358</v>
      </c>
      <c r="B1318" s="1425" t="s">
        <v>1357</v>
      </c>
      <c r="C1318" s="1425"/>
      <c r="D1318" s="1425"/>
      <c r="E1318" s="579"/>
      <c r="F1318" s="670" t="str">
        <f>IFERROR(VLOOKUP(A1318,Factura1_0!$K$5:$K$234,1,0),"1")</f>
        <v>1</v>
      </c>
      <c r="G1318" s="670">
        <f>IFERROR(VLOOKUP(A1318,Boleta1_0!$K$5:$K$234,1,0),1)</f>
        <v>1</v>
      </c>
      <c r="H1318" s="670">
        <f>IFERROR(VLOOKUP(A1318,'Servicios Públicos1_0'!$K$5:$K$233,1,0),1)</f>
        <v>1</v>
      </c>
      <c r="I1318" s="670">
        <f>IFERROR(VLOOKUP(A1318,'Nota de Débito1_0'!$K$5:$K$234,1,0),1)</f>
        <v>1</v>
      </c>
      <c r="J1318" s="670">
        <f>IFERROR(VLOOKUP(A1318,'Nota de Crédito1_0'!$K$5:$K$234,1,0),1)</f>
        <v>1</v>
      </c>
      <c r="K1318" s="670">
        <f>IFERROR(VLOOKUP(A1318,Retenciones1_0!$K$5:$K$234,1,0),1)</f>
        <v>1</v>
      </c>
      <c r="L1318" s="670">
        <f>IFERROR(VLOOKUP(A1318,Percepciones1_0!$K$5:$K$234,1,0),1)</f>
        <v>1</v>
      </c>
      <c r="M1318" s="670">
        <f>IFERROR(VLOOKUP(A1318,Guía1_0!$K$5:$K$235,1,0),1)</f>
        <v>1</v>
      </c>
      <c r="N1318" s="670">
        <f>IFERROR(VLOOKUP(A1318,'Resumen Diario1_1'!$K$5:$K$233,1,0),1)</f>
        <v>1</v>
      </c>
      <c r="O1318" s="670">
        <f>IFERROR(VLOOKUP(A1318,'Comunicación de Baja1_0'!$K$5:$K$233,1,0),1)</f>
        <v>1</v>
      </c>
      <c r="P1318" s="670">
        <f>IFERROR(VLOOKUP(A1318,'Resumen de reversiones1_0'!$K$5:$K$1000,1,0),1)</f>
        <v>1</v>
      </c>
      <c r="Q1318" s="1404">
        <f>IFERROR(VLOOKUP(A1318,Factura2_0!$N$5:$N$1045,1,0),1)</f>
        <v>1</v>
      </c>
      <c r="R1318" s="670">
        <f>IFERROR(VLOOKUP($A1318,Boleta2_0!$N$5:$N$1106,1,0),1)</f>
        <v>1</v>
      </c>
      <c r="S1318" s="1404">
        <f>IFERROR(VLOOKUP($A1318,'Servicios Públicos2_0'!$N$5:$N$405,1,0),1)</f>
        <v>1</v>
      </c>
      <c r="T1318" s="670">
        <f>IFERROR(VLOOKUP($A1318,NotaCredito2_0!$N$5:$N$256,1,0),1)</f>
        <v>1</v>
      </c>
      <c r="U1318" s="670">
        <f>IFERROR(VLOOKUP($A1318,NotaDebito2_0!$N$5:$N$253,1,0),1)</f>
        <v>1</v>
      </c>
      <c r="V1318" s="670">
        <f>IFERROR(VLOOKUP($A1318,General!$C$5:$C$233,1,0),1)</f>
        <v>1</v>
      </c>
      <c r="W1318" s="670">
        <f>IFERROR(VLOOKUP($A1318,Firma!$H$5:$H$233,1,0),1)</f>
        <v>1</v>
      </c>
      <c r="X1318" s="425" t="s">
        <v>1358</v>
      </c>
      <c r="Y1318" s="1477" t="str">
        <f t="shared" si="22"/>
        <v/>
      </c>
    </row>
    <row r="1319" spans="1:25">
      <c r="A1319" s="1439" t="s">
        <v>1356</v>
      </c>
      <c r="B1319" s="1425" t="s">
        <v>1355</v>
      </c>
      <c r="C1319" s="1425"/>
      <c r="D1319" s="1425"/>
      <c r="E1319" s="579"/>
      <c r="F1319" s="670" t="str">
        <f>IFERROR(VLOOKUP(A1319,Factura1_0!$K$5:$K$234,1,0),"1")</f>
        <v>1</v>
      </c>
      <c r="G1319" s="670">
        <f>IFERROR(VLOOKUP(A1319,Boleta1_0!$K$5:$K$234,1,0),1)</f>
        <v>1</v>
      </c>
      <c r="H1319" s="670">
        <f>IFERROR(VLOOKUP(A1319,'Servicios Públicos1_0'!$K$5:$K$233,1,0),1)</f>
        <v>1</v>
      </c>
      <c r="I1319" s="670">
        <f>IFERROR(VLOOKUP(A1319,'Nota de Débito1_0'!$K$5:$K$234,1,0),1)</f>
        <v>1</v>
      </c>
      <c r="J1319" s="670">
        <f>IFERROR(VLOOKUP(A1319,'Nota de Crédito1_0'!$K$5:$K$234,1,0),1)</f>
        <v>1</v>
      </c>
      <c r="K1319" s="670">
        <f>IFERROR(VLOOKUP(A1319,Retenciones1_0!$K$5:$K$234,1,0),1)</f>
        <v>1</v>
      </c>
      <c r="L1319" s="670">
        <f>IFERROR(VLOOKUP(A1319,Percepciones1_0!$K$5:$K$234,1,0),1)</f>
        <v>1</v>
      </c>
      <c r="M1319" s="670">
        <f>IFERROR(VLOOKUP(A1319,Guía1_0!$K$5:$K$235,1,0),1)</f>
        <v>1</v>
      </c>
      <c r="N1319" s="670">
        <f>IFERROR(VLOOKUP(A1319,'Resumen Diario1_1'!$K$5:$K$233,1,0),1)</f>
        <v>1</v>
      </c>
      <c r="O1319" s="670">
        <f>IFERROR(VLOOKUP(A1319,'Comunicación de Baja1_0'!$K$5:$K$233,1,0),1)</f>
        <v>1</v>
      </c>
      <c r="P1319" s="670">
        <f>IFERROR(VLOOKUP(A1319,'Resumen de reversiones1_0'!$K$5:$K$1000,1,0),1)</f>
        <v>1</v>
      </c>
      <c r="Q1319" s="1404">
        <f>IFERROR(VLOOKUP(A1319,Factura2_0!$N$5:$N$1045,1,0),1)</f>
        <v>1</v>
      </c>
      <c r="R1319" s="670">
        <f>IFERROR(VLOOKUP($A1319,Boleta2_0!$N$5:$N$1106,1,0),1)</f>
        <v>1</v>
      </c>
      <c r="S1319" s="1404">
        <f>IFERROR(VLOOKUP($A1319,'Servicios Públicos2_0'!$N$5:$N$405,1,0),1)</f>
        <v>1</v>
      </c>
      <c r="T1319" s="670">
        <f>IFERROR(VLOOKUP($A1319,NotaCredito2_0!$N$5:$N$256,1,0),1)</f>
        <v>1</v>
      </c>
      <c r="U1319" s="670">
        <f>IFERROR(VLOOKUP($A1319,NotaDebito2_0!$N$5:$N$253,1,0),1)</f>
        <v>1</v>
      </c>
      <c r="V1319" s="670">
        <f>IFERROR(VLOOKUP($A1319,General!$C$5:$C$233,1,0),1)</f>
        <v>1</v>
      </c>
      <c r="W1319" s="670">
        <f>IFERROR(VLOOKUP($A1319,Firma!$H$5:$H$233,1,0),1)</f>
        <v>1</v>
      </c>
      <c r="X1319" s="425" t="s">
        <v>1356</v>
      </c>
      <c r="Y1319" s="1477" t="str">
        <f t="shared" si="22"/>
        <v/>
      </c>
    </row>
    <row r="1320" spans="1:25">
      <c r="A1320" s="1439" t="s">
        <v>1354</v>
      </c>
      <c r="B1320" s="1425" t="s">
        <v>1353</v>
      </c>
      <c r="C1320" s="1425"/>
      <c r="D1320" s="1425"/>
      <c r="E1320" s="579"/>
      <c r="F1320" s="670" t="str">
        <f>IFERROR(VLOOKUP(A1320,Factura1_0!$K$5:$K$234,1,0),"1")</f>
        <v>1</v>
      </c>
      <c r="G1320" s="670">
        <f>IFERROR(VLOOKUP(A1320,Boleta1_0!$K$5:$K$234,1,0),1)</f>
        <v>1</v>
      </c>
      <c r="H1320" s="670">
        <f>IFERROR(VLOOKUP(A1320,'Servicios Públicos1_0'!$K$5:$K$233,1,0),1)</f>
        <v>1</v>
      </c>
      <c r="I1320" s="670">
        <f>IFERROR(VLOOKUP(A1320,'Nota de Débito1_0'!$K$5:$K$234,1,0),1)</f>
        <v>1</v>
      </c>
      <c r="J1320" s="670">
        <f>IFERROR(VLOOKUP(A1320,'Nota de Crédito1_0'!$K$5:$K$234,1,0),1)</f>
        <v>1</v>
      </c>
      <c r="K1320" s="670">
        <f>IFERROR(VLOOKUP(A1320,Retenciones1_0!$K$5:$K$234,1,0),1)</f>
        <v>1</v>
      </c>
      <c r="L1320" s="670">
        <f>IFERROR(VLOOKUP(A1320,Percepciones1_0!$K$5:$K$234,1,0),1)</f>
        <v>1</v>
      </c>
      <c r="M1320" s="670">
        <f>IFERROR(VLOOKUP(A1320,Guía1_0!$K$5:$K$235,1,0),1)</f>
        <v>1</v>
      </c>
      <c r="N1320" s="670">
        <f>IFERROR(VLOOKUP(A1320,'Resumen Diario1_1'!$K$5:$K$233,1,0),1)</f>
        <v>1</v>
      </c>
      <c r="O1320" s="670">
        <f>IFERROR(VLOOKUP(A1320,'Comunicación de Baja1_0'!$K$5:$K$233,1,0),1)</f>
        <v>1</v>
      </c>
      <c r="P1320" s="670">
        <f>IFERROR(VLOOKUP(A1320,'Resumen de reversiones1_0'!$K$5:$K$1000,1,0),1)</f>
        <v>1</v>
      </c>
      <c r="Q1320" s="1404">
        <f>IFERROR(VLOOKUP(A1320,Factura2_0!$N$5:$N$1045,1,0),1)</f>
        <v>1</v>
      </c>
      <c r="R1320" s="670">
        <f>IFERROR(VLOOKUP($A1320,Boleta2_0!$N$5:$N$1106,1,0),1)</f>
        <v>1</v>
      </c>
      <c r="S1320" s="1404">
        <f>IFERROR(VLOOKUP($A1320,'Servicios Públicos2_0'!$N$5:$N$405,1,0),1)</f>
        <v>1</v>
      </c>
      <c r="T1320" s="670">
        <f>IFERROR(VLOOKUP($A1320,NotaCredito2_0!$N$5:$N$256,1,0),1)</f>
        <v>1</v>
      </c>
      <c r="U1320" s="670">
        <f>IFERROR(VLOOKUP($A1320,NotaDebito2_0!$N$5:$N$253,1,0),1)</f>
        <v>1</v>
      </c>
      <c r="V1320" s="670">
        <f>IFERROR(VLOOKUP($A1320,General!$C$5:$C$233,1,0),1)</f>
        <v>1</v>
      </c>
      <c r="W1320" s="670">
        <f>IFERROR(VLOOKUP($A1320,Firma!$H$5:$H$233,1,0),1)</f>
        <v>1</v>
      </c>
      <c r="X1320" s="425" t="s">
        <v>1354</v>
      </c>
      <c r="Y1320" s="1477" t="str">
        <f t="shared" si="22"/>
        <v/>
      </c>
    </row>
    <row r="1321" spans="1:25">
      <c r="A1321" s="1439" t="s">
        <v>1352</v>
      </c>
      <c r="B1321" s="1425" t="s">
        <v>1351</v>
      </c>
      <c r="C1321" s="1425"/>
      <c r="D1321" s="1425"/>
      <c r="E1321" s="579"/>
      <c r="F1321" s="670" t="str">
        <f>IFERROR(VLOOKUP(A1321,Factura1_0!$K$5:$K$234,1,0),"1")</f>
        <v>1</v>
      </c>
      <c r="G1321" s="670">
        <f>IFERROR(VLOOKUP(A1321,Boleta1_0!$K$5:$K$234,1,0),1)</f>
        <v>1</v>
      </c>
      <c r="H1321" s="670">
        <f>IFERROR(VLOOKUP(A1321,'Servicios Públicos1_0'!$K$5:$K$233,1,0),1)</f>
        <v>1</v>
      </c>
      <c r="I1321" s="670">
        <f>IFERROR(VLOOKUP(A1321,'Nota de Débito1_0'!$K$5:$K$234,1,0),1)</f>
        <v>1</v>
      </c>
      <c r="J1321" s="670">
        <f>IFERROR(VLOOKUP(A1321,'Nota de Crédito1_0'!$K$5:$K$234,1,0),1)</f>
        <v>1</v>
      </c>
      <c r="K1321" s="670">
        <f>IFERROR(VLOOKUP(A1321,Retenciones1_0!$K$5:$K$234,1,0),1)</f>
        <v>1</v>
      </c>
      <c r="L1321" s="670">
        <f>IFERROR(VLOOKUP(A1321,Percepciones1_0!$K$5:$K$234,1,0),1)</f>
        <v>1</v>
      </c>
      <c r="M1321" s="670">
        <f>IFERROR(VLOOKUP(A1321,Guía1_0!$K$5:$K$235,1,0),1)</f>
        <v>1</v>
      </c>
      <c r="N1321" s="670">
        <f>IFERROR(VLOOKUP(A1321,'Resumen Diario1_1'!$K$5:$K$233,1,0),1)</f>
        <v>1</v>
      </c>
      <c r="O1321" s="670">
        <f>IFERROR(VLOOKUP(A1321,'Comunicación de Baja1_0'!$K$5:$K$233,1,0),1)</f>
        <v>1</v>
      </c>
      <c r="P1321" s="670">
        <f>IFERROR(VLOOKUP(A1321,'Resumen de reversiones1_0'!$K$5:$K$1000,1,0),1)</f>
        <v>1</v>
      </c>
      <c r="Q1321" s="1404">
        <f>IFERROR(VLOOKUP(A1321,Factura2_0!$N$5:$N$1045,1,0),1)</f>
        <v>1</v>
      </c>
      <c r="R1321" s="670">
        <f>IFERROR(VLOOKUP($A1321,Boleta2_0!$N$5:$N$1106,1,0),1)</f>
        <v>1</v>
      </c>
      <c r="S1321" s="1404">
        <f>IFERROR(VLOOKUP($A1321,'Servicios Públicos2_0'!$N$5:$N$405,1,0),1)</f>
        <v>1</v>
      </c>
      <c r="T1321" s="670">
        <f>IFERROR(VLOOKUP($A1321,NotaCredito2_0!$N$5:$N$256,1,0),1)</f>
        <v>1</v>
      </c>
      <c r="U1321" s="670">
        <f>IFERROR(VLOOKUP($A1321,NotaDebito2_0!$N$5:$N$253,1,0),1)</f>
        <v>1</v>
      </c>
      <c r="V1321" s="670">
        <f>IFERROR(VLOOKUP($A1321,General!$C$5:$C$233,1,0),1)</f>
        <v>1</v>
      </c>
      <c r="W1321" s="670">
        <f>IFERROR(VLOOKUP($A1321,Firma!$H$5:$H$233,1,0),1)</f>
        <v>1</v>
      </c>
      <c r="X1321" s="425" t="s">
        <v>1352</v>
      </c>
      <c r="Y1321" s="1477" t="str">
        <f t="shared" si="22"/>
        <v/>
      </c>
    </row>
    <row r="1322" spans="1:25">
      <c r="A1322" s="1439" t="s">
        <v>1350</v>
      </c>
      <c r="B1322" s="1425" t="s">
        <v>1349</v>
      </c>
      <c r="C1322" s="1425"/>
      <c r="D1322" s="1425"/>
      <c r="E1322" s="579"/>
      <c r="F1322" s="670" t="str">
        <f>IFERROR(VLOOKUP(A1322,Factura1_0!$K$5:$K$234,1,0),"1")</f>
        <v>1</v>
      </c>
      <c r="G1322" s="670">
        <f>IFERROR(VLOOKUP(A1322,Boleta1_0!$K$5:$K$234,1,0),1)</f>
        <v>1</v>
      </c>
      <c r="H1322" s="670">
        <f>IFERROR(VLOOKUP(A1322,'Servicios Públicos1_0'!$K$5:$K$233,1,0),1)</f>
        <v>1</v>
      </c>
      <c r="I1322" s="670">
        <f>IFERROR(VLOOKUP(A1322,'Nota de Débito1_0'!$K$5:$K$234,1,0),1)</f>
        <v>1</v>
      </c>
      <c r="J1322" s="670">
        <f>IFERROR(VLOOKUP(A1322,'Nota de Crédito1_0'!$K$5:$K$234,1,0),1)</f>
        <v>1</v>
      </c>
      <c r="K1322" s="670">
        <f>IFERROR(VLOOKUP(A1322,Retenciones1_0!$K$5:$K$234,1,0),1)</f>
        <v>1</v>
      </c>
      <c r="L1322" s="670">
        <f>IFERROR(VLOOKUP(A1322,Percepciones1_0!$K$5:$K$234,1,0),1)</f>
        <v>1</v>
      </c>
      <c r="M1322" s="670">
        <f>IFERROR(VLOOKUP(A1322,Guía1_0!$K$5:$K$235,1,0),1)</f>
        <v>1</v>
      </c>
      <c r="N1322" s="670">
        <f>IFERROR(VLOOKUP(A1322,'Resumen Diario1_1'!$K$5:$K$233,1,0),1)</f>
        <v>1</v>
      </c>
      <c r="O1322" s="670">
        <f>IFERROR(VLOOKUP(A1322,'Comunicación de Baja1_0'!$K$5:$K$233,1,0),1)</f>
        <v>1</v>
      </c>
      <c r="P1322" s="670">
        <f>IFERROR(VLOOKUP(A1322,'Resumen de reversiones1_0'!$K$5:$K$1000,1,0),1)</f>
        <v>1</v>
      </c>
      <c r="Q1322" s="1404">
        <f>IFERROR(VLOOKUP(A1322,Factura2_0!$N$5:$N$1045,1,0),1)</f>
        <v>1</v>
      </c>
      <c r="R1322" s="670">
        <f>IFERROR(VLOOKUP($A1322,Boleta2_0!$N$5:$N$1106,1,0),1)</f>
        <v>1</v>
      </c>
      <c r="S1322" s="1404">
        <f>IFERROR(VLOOKUP($A1322,'Servicios Públicos2_0'!$N$5:$N$405,1,0),1)</f>
        <v>1</v>
      </c>
      <c r="T1322" s="670">
        <f>IFERROR(VLOOKUP($A1322,NotaCredito2_0!$N$5:$N$256,1,0),1)</f>
        <v>1</v>
      </c>
      <c r="U1322" s="670">
        <f>IFERROR(VLOOKUP($A1322,NotaDebito2_0!$N$5:$N$253,1,0),1)</f>
        <v>1</v>
      </c>
      <c r="V1322" s="670">
        <f>IFERROR(VLOOKUP($A1322,General!$C$5:$C$233,1,0),1)</f>
        <v>1</v>
      </c>
      <c r="W1322" s="670">
        <f>IFERROR(VLOOKUP($A1322,Firma!$H$5:$H$233,1,0),1)</f>
        <v>1</v>
      </c>
      <c r="X1322" s="425" t="s">
        <v>1350</v>
      </c>
      <c r="Y1322" s="1477" t="str">
        <f t="shared" si="22"/>
        <v/>
      </c>
    </row>
    <row r="1323" spans="1:25">
      <c r="A1323" s="1439" t="s">
        <v>1348</v>
      </c>
      <c r="B1323" s="1425" t="s">
        <v>1347</v>
      </c>
      <c r="C1323" s="1425"/>
      <c r="D1323" s="1425"/>
      <c r="E1323" s="579"/>
      <c r="F1323" s="670" t="str">
        <f>IFERROR(VLOOKUP(A1323,Factura1_0!$K$5:$K$234,1,0),"1")</f>
        <v>1</v>
      </c>
      <c r="G1323" s="670">
        <f>IFERROR(VLOOKUP(A1323,Boleta1_0!$K$5:$K$234,1,0),1)</f>
        <v>1</v>
      </c>
      <c r="H1323" s="670">
        <f>IFERROR(VLOOKUP(A1323,'Servicios Públicos1_0'!$K$5:$K$233,1,0),1)</f>
        <v>1</v>
      </c>
      <c r="I1323" s="670">
        <f>IFERROR(VLOOKUP(A1323,'Nota de Débito1_0'!$K$5:$K$234,1,0),1)</f>
        <v>1</v>
      </c>
      <c r="J1323" s="670">
        <f>IFERROR(VLOOKUP(A1323,'Nota de Crédito1_0'!$K$5:$K$234,1,0),1)</f>
        <v>1</v>
      </c>
      <c r="K1323" s="670">
        <f>IFERROR(VLOOKUP(A1323,Retenciones1_0!$K$5:$K$234,1,0),1)</f>
        <v>1</v>
      </c>
      <c r="L1323" s="670">
        <f>IFERROR(VLOOKUP(A1323,Percepciones1_0!$K$5:$K$234,1,0),1)</f>
        <v>1</v>
      </c>
      <c r="M1323" s="670">
        <f>IFERROR(VLOOKUP(A1323,Guía1_0!$K$5:$K$235,1,0),1)</f>
        <v>1</v>
      </c>
      <c r="N1323" s="670">
        <f>IFERROR(VLOOKUP(A1323,'Resumen Diario1_1'!$K$5:$K$233,1,0),1)</f>
        <v>1</v>
      </c>
      <c r="O1323" s="670">
        <f>IFERROR(VLOOKUP(A1323,'Comunicación de Baja1_0'!$K$5:$K$233,1,0),1)</f>
        <v>1</v>
      </c>
      <c r="P1323" s="670">
        <f>IFERROR(VLOOKUP(A1323,'Resumen de reversiones1_0'!$K$5:$K$1000,1,0),1)</f>
        <v>1</v>
      </c>
      <c r="Q1323" s="1404">
        <f>IFERROR(VLOOKUP(A1323,Factura2_0!$N$5:$N$1045,1,0),1)</f>
        <v>1</v>
      </c>
      <c r="R1323" s="670">
        <f>IFERROR(VLOOKUP($A1323,Boleta2_0!$N$5:$N$1106,1,0),1)</f>
        <v>1</v>
      </c>
      <c r="S1323" s="1404">
        <f>IFERROR(VLOOKUP($A1323,'Servicios Públicos2_0'!$N$5:$N$405,1,0),1)</f>
        <v>1</v>
      </c>
      <c r="T1323" s="670">
        <f>IFERROR(VLOOKUP($A1323,NotaCredito2_0!$N$5:$N$256,1,0),1)</f>
        <v>1</v>
      </c>
      <c r="U1323" s="670">
        <f>IFERROR(VLOOKUP($A1323,NotaDebito2_0!$N$5:$N$253,1,0),1)</f>
        <v>1</v>
      </c>
      <c r="V1323" s="670">
        <f>IFERROR(VLOOKUP($A1323,General!$C$5:$C$233,1,0),1)</f>
        <v>1</v>
      </c>
      <c r="W1323" s="670">
        <f>IFERROR(VLOOKUP($A1323,Firma!$H$5:$H$233,1,0),1)</f>
        <v>1</v>
      </c>
      <c r="X1323" s="425" t="s">
        <v>1348</v>
      </c>
      <c r="Y1323" s="1477" t="str">
        <f t="shared" si="22"/>
        <v/>
      </c>
    </row>
    <row r="1324" spans="1:25">
      <c r="A1324" s="1439" t="s">
        <v>1346</v>
      </c>
      <c r="B1324" s="1425" t="s">
        <v>1345</v>
      </c>
      <c r="C1324" s="1425"/>
      <c r="D1324" s="1425"/>
      <c r="E1324" s="579"/>
      <c r="F1324" s="670" t="str">
        <f>IFERROR(VLOOKUP(A1324,Factura1_0!$K$5:$K$234,1,0),"1")</f>
        <v>1</v>
      </c>
      <c r="G1324" s="670">
        <f>IFERROR(VLOOKUP(A1324,Boleta1_0!$K$5:$K$234,1,0),1)</f>
        <v>1</v>
      </c>
      <c r="H1324" s="670">
        <f>IFERROR(VLOOKUP(A1324,'Servicios Públicos1_0'!$K$5:$K$233,1,0),1)</f>
        <v>1</v>
      </c>
      <c r="I1324" s="670">
        <f>IFERROR(VLOOKUP(A1324,'Nota de Débito1_0'!$K$5:$K$234,1,0),1)</f>
        <v>1</v>
      </c>
      <c r="J1324" s="670">
        <f>IFERROR(VLOOKUP(A1324,'Nota de Crédito1_0'!$K$5:$K$234,1,0),1)</f>
        <v>1</v>
      </c>
      <c r="K1324" s="670">
        <f>IFERROR(VLOOKUP(A1324,Retenciones1_0!$K$5:$K$234,1,0),1)</f>
        <v>1</v>
      </c>
      <c r="L1324" s="670">
        <f>IFERROR(VLOOKUP(A1324,Percepciones1_0!$K$5:$K$234,1,0),1)</f>
        <v>1</v>
      </c>
      <c r="M1324" s="670">
        <f>IFERROR(VLOOKUP(A1324,Guía1_0!$K$5:$K$235,1,0),1)</f>
        <v>1</v>
      </c>
      <c r="N1324" s="670">
        <f>IFERROR(VLOOKUP(A1324,'Resumen Diario1_1'!$K$5:$K$233,1,0),1)</f>
        <v>1</v>
      </c>
      <c r="O1324" s="670">
        <f>IFERROR(VLOOKUP(A1324,'Comunicación de Baja1_0'!$K$5:$K$233,1,0),1)</f>
        <v>1</v>
      </c>
      <c r="P1324" s="670">
        <f>IFERROR(VLOOKUP(A1324,'Resumen de reversiones1_0'!$K$5:$K$1000,1,0),1)</f>
        <v>1</v>
      </c>
      <c r="Q1324" s="1404">
        <f>IFERROR(VLOOKUP(A1324,Factura2_0!$N$5:$N$1045,1,0),1)</f>
        <v>1</v>
      </c>
      <c r="R1324" s="670">
        <f>IFERROR(VLOOKUP($A1324,Boleta2_0!$N$5:$N$1106,1,0),1)</f>
        <v>1</v>
      </c>
      <c r="S1324" s="1404">
        <f>IFERROR(VLOOKUP($A1324,'Servicios Públicos2_0'!$N$5:$N$405,1,0),1)</f>
        <v>1</v>
      </c>
      <c r="T1324" s="670">
        <f>IFERROR(VLOOKUP($A1324,NotaCredito2_0!$N$5:$N$256,1,0),1)</f>
        <v>1</v>
      </c>
      <c r="U1324" s="670">
        <f>IFERROR(VLOOKUP($A1324,NotaDebito2_0!$N$5:$N$253,1,0),1)</f>
        <v>1</v>
      </c>
      <c r="V1324" s="670">
        <f>IFERROR(VLOOKUP($A1324,General!$C$5:$C$233,1,0),1)</f>
        <v>1</v>
      </c>
      <c r="W1324" s="670">
        <f>IFERROR(VLOOKUP($A1324,Firma!$H$5:$H$233,1,0),1)</f>
        <v>1</v>
      </c>
      <c r="X1324" s="425" t="s">
        <v>1346</v>
      </c>
      <c r="Y1324" s="1477" t="str">
        <f t="shared" si="22"/>
        <v/>
      </c>
    </row>
    <row r="1325" spans="1:25">
      <c r="A1325" s="1439" t="s">
        <v>1344</v>
      </c>
      <c r="B1325" s="1425" t="s">
        <v>1343</v>
      </c>
      <c r="C1325" s="1425"/>
      <c r="D1325" s="1425"/>
      <c r="E1325" s="579"/>
      <c r="F1325" s="670" t="str">
        <f>IFERROR(VLOOKUP(A1325,Factura1_0!$K$5:$K$234,1,0),"1")</f>
        <v>1</v>
      </c>
      <c r="G1325" s="670">
        <f>IFERROR(VLOOKUP(A1325,Boleta1_0!$K$5:$K$234,1,0),1)</f>
        <v>1</v>
      </c>
      <c r="H1325" s="670">
        <f>IFERROR(VLOOKUP(A1325,'Servicios Públicos1_0'!$K$5:$K$233,1,0),1)</f>
        <v>1</v>
      </c>
      <c r="I1325" s="670">
        <f>IFERROR(VLOOKUP(A1325,'Nota de Débito1_0'!$K$5:$K$234,1,0),1)</f>
        <v>1</v>
      </c>
      <c r="J1325" s="670">
        <f>IFERROR(VLOOKUP(A1325,'Nota de Crédito1_0'!$K$5:$K$234,1,0),1)</f>
        <v>1</v>
      </c>
      <c r="K1325" s="670">
        <f>IFERROR(VLOOKUP(A1325,Retenciones1_0!$K$5:$K$234,1,0),1)</f>
        <v>1</v>
      </c>
      <c r="L1325" s="670">
        <f>IFERROR(VLOOKUP(A1325,Percepciones1_0!$K$5:$K$234,1,0),1)</f>
        <v>1</v>
      </c>
      <c r="M1325" s="670">
        <f>IFERROR(VLOOKUP(A1325,Guía1_0!$K$5:$K$235,1,0),1)</f>
        <v>1</v>
      </c>
      <c r="N1325" s="670">
        <f>IFERROR(VLOOKUP(A1325,'Resumen Diario1_1'!$K$5:$K$233,1,0),1)</f>
        <v>1</v>
      </c>
      <c r="O1325" s="670">
        <f>IFERROR(VLOOKUP(A1325,'Comunicación de Baja1_0'!$K$5:$K$233,1,0),1)</f>
        <v>1</v>
      </c>
      <c r="P1325" s="670">
        <f>IFERROR(VLOOKUP(A1325,'Resumen de reversiones1_0'!$K$5:$K$1000,1,0),1)</f>
        <v>1</v>
      </c>
      <c r="Q1325" s="1404">
        <f>IFERROR(VLOOKUP(A1325,Factura2_0!$N$5:$N$1045,1,0),1)</f>
        <v>1</v>
      </c>
      <c r="R1325" s="670">
        <f>IFERROR(VLOOKUP($A1325,Boleta2_0!$N$5:$N$1106,1,0),1)</f>
        <v>1</v>
      </c>
      <c r="S1325" s="1404">
        <f>IFERROR(VLOOKUP($A1325,'Servicios Públicos2_0'!$N$5:$N$405,1,0),1)</f>
        <v>1</v>
      </c>
      <c r="T1325" s="670">
        <f>IFERROR(VLOOKUP($A1325,NotaCredito2_0!$N$5:$N$256,1,0),1)</f>
        <v>1</v>
      </c>
      <c r="U1325" s="670">
        <f>IFERROR(VLOOKUP($A1325,NotaDebito2_0!$N$5:$N$253,1,0),1)</f>
        <v>1</v>
      </c>
      <c r="V1325" s="670">
        <f>IFERROR(VLOOKUP($A1325,General!$C$5:$C$233,1,0),1)</f>
        <v>1</v>
      </c>
      <c r="W1325" s="670">
        <f>IFERROR(VLOOKUP($A1325,Firma!$H$5:$H$233,1,0),1)</f>
        <v>1</v>
      </c>
      <c r="X1325" s="425" t="s">
        <v>1344</v>
      </c>
      <c r="Y1325" s="1477" t="str">
        <f t="shared" si="22"/>
        <v/>
      </c>
    </row>
    <row r="1326" spans="1:25">
      <c r="A1326" s="1439" t="s">
        <v>1342</v>
      </c>
      <c r="B1326" s="1425" t="s">
        <v>1327</v>
      </c>
      <c r="C1326" s="1425"/>
      <c r="D1326" s="1425"/>
      <c r="E1326" s="579"/>
      <c r="F1326" s="670" t="str">
        <f>IFERROR(VLOOKUP(A1326,Factura1_0!$K$5:$K$234,1,0),"1")</f>
        <v>1</v>
      </c>
      <c r="G1326" s="670">
        <f>IFERROR(VLOOKUP(A1326,Boleta1_0!$K$5:$K$234,1,0),1)</f>
        <v>1</v>
      </c>
      <c r="H1326" s="670">
        <f>IFERROR(VLOOKUP(A1326,'Servicios Públicos1_0'!$K$5:$K$233,1,0),1)</f>
        <v>1</v>
      </c>
      <c r="I1326" s="670">
        <f>IFERROR(VLOOKUP(A1326,'Nota de Débito1_0'!$K$5:$K$234,1,0),1)</f>
        <v>1</v>
      </c>
      <c r="J1326" s="670">
        <f>IFERROR(VLOOKUP(A1326,'Nota de Crédito1_0'!$K$5:$K$234,1,0),1)</f>
        <v>1</v>
      </c>
      <c r="K1326" s="670">
        <f>IFERROR(VLOOKUP(A1326,Retenciones1_0!$K$5:$K$234,1,0),1)</f>
        <v>1</v>
      </c>
      <c r="L1326" s="670">
        <f>IFERROR(VLOOKUP(A1326,Percepciones1_0!$K$5:$K$234,1,0),1)</f>
        <v>1</v>
      </c>
      <c r="M1326" s="670">
        <f>IFERROR(VLOOKUP(A1326,Guía1_0!$K$5:$K$235,1,0),1)</f>
        <v>1</v>
      </c>
      <c r="N1326" s="670">
        <f>IFERROR(VLOOKUP(A1326,'Resumen Diario1_1'!$K$5:$K$233,1,0),1)</f>
        <v>1</v>
      </c>
      <c r="O1326" s="670">
        <f>IFERROR(VLOOKUP(A1326,'Comunicación de Baja1_0'!$K$5:$K$233,1,0),1)</f>
        <v>1</v>
      </c>
      <c r="P1326" s="670">
        <f>IFERROR(VLOOKUP(A1326,'Resumen de reversiones1_0'!$K$5:$K$1000,1,0),1)</f>
        <v>1</v>
      </c>
      <c r="Q1326" s="1404">
        <f>IFERROR(VLOOKUP(A1326,Factura2_0!$N$5:$N$1045,1,0),1)</f>
        <v>1</v>
      </c>
      <c r="R1326" s="670">
        <f>IFERROR(VLOOKUP($A1326,Boleta2_0!$N$5:$N$1106,1,0),1)</f>
        <v>1</v>
      </c>
      <c r="S1326" s="1404">
        <f>IFERROR(VLOOKUP($A1326,'Servicios Públicos2_0'!$N$5:$N$405,1,0),1)</f>
        <v>1</v>
      </c>
      <c r="T1326" s="670">
        <f>IFERROR(VLOOKUP($A1326,NotaCredito2_0!$N$5:$N$256,1,0),1)</f>
        <v>1</v>
      </c>
      <c r="U1326" s="670">
        <f>IFERROR(VLOOKUP($A1326,NotaDebito2_0!$N$5:$N$253,1,0),1)</f>
        <v>1</v>
      </c>
      <c r="V1326" s="670">
        <f>IFERROR(VLOOKUP($A1326,General!$C$5:$C$233,1,0),1)</f>
        <v>1</v>
      </c>
      <c r="W1326" s="670">
        <f>IFERROR(VLOOKUP($A1326,Firma!$H$5:$H$233,1,0),1)</f>
        <v>1</v>
      </c>
      <c r="X1326" s="425" t="s">
        <v>1342</v>
      </c>
      <c r="Y1326" s="1477" t="str">
        <f t="shared" si="22"/>
        <v/>
      </c>
    </row>
    <row r="1327" spans="1:25">
      <c r="A1327" s="1439" t="s">
        <v>1341</v>
      </c>
      <c r="B1327" s="1425" t="s">
        <v>1325</v>
      </c>
      <c r="C1327" s="1425"/>
      <c r="D1327" s="1425"/>
      <c r="E1327" s="579"/>
      <c r="F1327" s="670" t="str">
        <f>IFERROR(VLOOKUP(A1327,Factura1_0!$K$5:$K$234,1,0),"1")</f>
        <v>1</v>
      </c>
      <c r="G1327" s="670">
        <f>IFERROR(VLOOKUP(A1327,Boleta1_0!$K$5:$K$234,1,0),1)</f>
        <v>1</v>
      </c>
      <c r="H1327" s="670">
        <f>IFERROR(VLOOKUP(A1327,'Servicios Públicos1_0'!$K$5:$K$233,1,0),1)</f>
        <v>1</v>
      </c>
      <c r="I1327" s="670">
        <f>IFERROR(VLOOKUP(A1327,'Nota de Débito1_0'!$K$5:$K$234,1,0),1)</f>
        <v>1</v>
      </c>
      <c r="J1327" s="670">
        <f>IFERROR(VLOOKUP(A1327,'Nota de Crédito1_0'!$K$5:$K$234,1,0),1)</f>
        <v>1</v>
      </c>
      <c r="K1327" s="670">
        <f>IFERROR(VLOOKUP(A1327,Retenciones1_0!$K$5:$K$234,1,0),1)</f>
        <v>1</v>
      </c>
      <c r="L1327" s="670">
        <f>IFERROR(VLOOKUP(A1327,Percepciones1_0!$K$5:$K$234,1,0),1)</f>
        <v>1</v>
      </c>
      <c r="M1327" s="670">
        <f>IFERROR(VLOOKUP(A1327,Guía1_0!$K$5:$K$235,1,0),1)</f>
        <v>1</v>
      </c>
      <c r="N1327" s="670">
        <f>IFERROR(VLOOKUP(A1327,'Resumen Diario1_1'!$K$5:$K$233,1,0),1)</f>
        <v>1</v>
      </c>
      <c r="O1327" s="670">
        <f>IFERROR(VLOOKUP(A1327,'Comunicación de Baja1_0'!$K$5:$K$233,1,0),1)</f>
        <v>1</v>
      </c>
      <c r="P1327" s="670">
        <f>IFERROR(VLOOKUP(A1327,'Resumen de reversiones1_0'!$K$5:$K$1000,1,0),1)</f>
        <v>1</v>
      </c>
      <c r="Q1327" s="1404">
        <f>IFERROR(VLOOKUP(A1327,Factura2_0!$N$5:$N$1045,1,0),1)</f>
        <v>1</v>
      </c>
      <c r="R1327" s="670">
        <f>IFERROR(VLOOKUP($A1327,Boleta2_0!$N$5:$N$1106,1,0),1)</f>
        <v>1</v>
      </c>
      <c r="S1327" s="1404">
        <f>IFERROR(VLOOKUP($A1327,'Servicios Públicos2_0'!$N$5:$N$405,1,0),1)</f>
        <v>1</v>
      </c>
      <c r="T1327" s="670">
        <f>IFERROR(VLOOKUP($A1327,NotaCredito2_0!$N$5:$N$256,1,0),1)</f>
        <v>1</v>
      </c>
      <c r="U1327" s="670">
        <f>IFERROR(VLOOKUP($A1327,NotaDebito2_0!$N$5:$N$253,1,0),1)</f>
        <v>1</v>
      </c>
      <c r="V1327" s="670">
        <f>IFERROR(VLOOKUP($A1327,General!$C$5:$C$233,1,0),1)</f>
        <v>1</v>
      </c>
      <c r="W1327" s="670">
        <f>IFERROR(VLOOKUP($A1327,Firma!$H$5:$H$233,1,0),1)</f>
        <v>1</v>
      </c>
      <c r="X1327" s="425" t="s">
        <v>1341</v>
      </c>
      <c r="Y1327" s="1477" t="str">
        <f t="shared" si="22"/>
        <v/>
      </c>
    </row>
    <row r="1328" spans="1:25">
      <c r="A1328" s="1439" t="s">
        <v>1340</v>
      </c>
      <c r="B1328" s="1425" t="s">
        <v>1339</v>
      </c>
      <c r="C1328" s="1425"/>
      <c r="D1328" s="1425"/>
      <c r="E1328" s="579"/>
      <c r="F1328" s="670" t="str">
        <f>IFERROR(VLOOKUP(A1328,Factura1_0!$K$5:$K$234,1,0),"1")</f>
        <v>1</v>
      </c>
      <c r="G1328" s="670">
        <f>IFERROR(VLOOKUP(A1328,Boleta1_0!$K$5:$K$234,1,0),1)</f>
        <v>1</v>
      </c>
      <c r="H1328" s="670">
        <f>IFERROR(VLOOKUP(A1328,'Servicios Públicos1_0'!$K$5:$K$233,1,0),1)</f>
        <v>1</v>
      </c>
      <c r="I1328" s="670">
        <f>IFERROR(VLOOKUP(A1328,'Nota de Débito1_0'!$K$5:$K$234,1,0),1)</f>
        <v>1</v>
      </c>
      <c r="J1328" s="670">
        <f>IFERROR(VLOOKUP(A1328,'Nota de Crédito1_0'!$K$5:$K$234,1,0),1)</f>
        <v>1</v>
      </c>
      <c r="K1328" s="670">
        <f>IFERROR(VLOOKUP(A1328,Retenciones1_0!$K$5:$K$234,1,0),1)</f>
        <v>1</v>
      </c>
      <c r="L1328" s="670">
        <f>IFERROR(VLOOKUP(A1328,Percepciones1_0!$K$5:$K$234,1,0),1)</f>
        <v>1</v>
      </c>
      <c r="M1328" s="670">
        <f>IFERROR(VLOOKUP(A1328,Guía1_0!$K$5:$K$235,1,0),1)</f>
        <v>1</v>
      </c>
      <c r="N1328" s="670">
        <f>IFERROR(VLOOKUP(A1328,'Resumen Diario1_1'!$K$5:$K$233,1,0),1)</f>
        <v>1</v>
      </c>
      <c r="O1328" s="670">
        <f>IFERROR(VLOOKUP(A1328,'Comunicación de Baja1_0'!$K$5:$K$233,1,0),1)</f>
        <v>1</v>
      </c>
      <c r="P1328" s="670">
        <f>IFERROR(VLOOKUP(A1328,'Resumen de reversiones1_0'!$K$5:$K$1000,1,0),1)</f>
        <v>1</v>
      </c>
      <c r="Q1328" s="1404">
        <f>IFERROR(VLOOKUP(A1328,Factura2_0!$N$5:$N$1045,1,0),1)</f>
        <v>1</v>
      </c>
      <c r="R1328" s="670">
        <f>IFERROR(VLOOKUP($A1328,Boleta2_0!$N$5:$N$1106,1,0),1)</f>
        <v>1</v>
      </c>
      <c r="S1328" s="1404">
        <f>IFERROR(VLOOKUP($A1328,'Servicios Públicos2_0'!$N$5:$N$405,1,0),1)</f>
        <v>1</v>
      </c>
      <c r="T1328" s="670">
        <f>IFERROR(VLOOKUP($A1328,NotaCredito2_0!$N$5:$N$256,1,0),1)</f>
        <v>1</v>
      </c>
      <c r="U1328" s="670">
        <f>IFERROR(VLOOKUP($A1328,NotaDebito2_0!$N$5:$N$253,1,0),1)</f>
        <v>1</v>
      </c>
      <c r="V1328" s="670">
        <f>IFERROR(VLOOKUP($A1328,General!$C$5:$C$233,1,0),1)</f>
        <v>1</v>
      </c>
      <c r="W1328" s="670">
        <f>IFERROR(VLOOKUP($A1328,Firma!$H$5:$H$233,1,0),1)</f>
        <v>1</v>
      </c>
      <c r="X1328" s="425" t="s">
        <v>1340</v>
      </c>
      <c r="Y1328" s="1477" t="str">
        <f t="shared" si="22"/>
        <v/>
      </c>
    </row>
    <row r="1329" spans="1:25">
      <c r="A1329" s="1439" t="s">
        <v>1338</v>
      </c>
      <c r="B1329" s="1425" t="s">
        <v>1337</v>
      </c>
      <c r="C1329" s="1425"/>
      <c r="D1329" s="1425"/>
      <c r="E1329" s="579"/>
      <c r="F1329" s="670" t="str">
        <f>IFERROR(VLOOKUP(A1329,Factura1_0!$K$5:$K$234,1,0),"1")</f>
        <v>1</v>
      </c>
      <c r="G1329" s="670">
        <f>IFERROR(VLOOKUP(A1329,Boleta1_0!$K$5:$K$234,1,0),1)</f>
        <v>1</v>
      </c>
      <c r="H1329" s="670">
        <f>IFERROR(VLOOKUP(A1329,'Servicios Públicos1_0'!$K$5:$K$233,1,0),1)</f>
        <v>1</v>
      </c>
      <c r="I1329" s="670">
        <f>IFERROR(VLOOKUP(A1329,'Nota de Débito1_0'!$K$5:$K$234,1,0),1)</f>
        <v>1</v>
      </c>
      <c r="J1329" s="670">
        <f>IFERROR(VLOOKUP(A1329,'Nota de Crédito1_0'!$K$5:$K$234,1,0),1)</f>
        <v>1</v>
      </c>
      <c r="K1329" s="670">
        <f>IFERROR(VLOOKUP(A1329,Retenciones1_0!$K$5:$K$234,1,0),1)</f>
        <v>1</v>
      </c>
      <c r="L1329" s="670">
        <f>IFERROR(VLOOKUP(A1329,Percepciones1_0!$K$5:$K$234,1,0),1)</f>
        <v>1</v>
      </c>
      <c r="M1329" s="670">
        <f>IFERROR(VLOOKUP(A1329,Guía1_0!$K$5:$K$235,1,0),1)</f>
        <v>1</v>
      </c>
      <c r="N1329" s="670">
        <f>IFERROR(VLOOKUP(A1329,'Resumen Diario1_1'!$K$5:$K$233,1,0),1)</f>
        <v>1</v>
      </c>
      <c r="O1329" s="670">
        <f>IFERROR(VLOOKUP(A1329,'Comunicación de Baja1_0'!$K$5:$K$233,1,0),1)</f>
        <v>1</v>
      </c>
      <c r="P1329" s="670">
        <f>IFERROR(VLOOKUP(A1329,'Resumen de reversiones1_0'!$K$5:$K$1000,1,0),1)</f>
        <v>1</v>
      </c>
      <c r="Q1329" s="1404">
        <f>IFERROR(VLOOKUP(A1329,Factura2_0!$N$5:$N$1045,1,0),1)</f>
        <v>1</v>
      </c>
      <c r="R1329" s="670">
        <f>IFERROR(VLOOKUP($A1329,Boleta2_0!$N$5:$N$1106,1,0),1)</f>
        <v>1</v>
      </c>
      <c r="S1329" s="1404">
        <f>IFERROR(VLOOKUP($A1329,'Servicios Públicos2_0'!$N$5:$N$405,1,0),1)</f>
        <v>1</v>
      </c>
      <c r="T1329" s="670">
        <f>IFERROR(VLOOKUP($A1329,NotaCredito2_0!$N$5:$N$256,1,0),1)</f>
        <v>1</v>
      </c>
      <c r="U1329" s="670">
        <f>IFERROR(VLOOKUP($A1329,NotaDebito2_0!$N$5:$N$253,1,0),1)</f>
        <v>1</v>
      </c>
      <c r="V1329" s="670">
        <f>IFERROR(VLOOKUP($A1329,General!$C$5:$C$233,1,0),1)</f>
        <v>1</v>
      </c>
      <c r="W1329" s="670">
        <f>IFERROR(VLOOKUP($A1329,Firma!$H$5:$H$233,1,0),1)</f>
        <v>1</v>
      </c>
      <c r="X1329" s="425" t="s">
        <v>1338</v>
      </c>
      <c r="Y1329" s="1477" t="str">
        <f t="shared" si="22"/>
        <v/>
      </c>
    </row>
    <row r="1330" spans="1:25">
      <c r="A1330" s="1439" t="s">
        <v>1336</v>
      </c>
      <c r="B1330" s="1425" t="s">
        <v>1335</v>
      </c>
      <c r="C1330" s="1425"/>
      <c r="D1330" s="1425"/>
      <c r="E1330" s="579"/>
      <c r="F1330" s="670" t="str">
        <f>IFERROR(VLOOKUP(A1330,Factura1_0!$K$5:$K$234,1,0),"1")</f>
        <v>1</v>
      </c>
      <c r="G1330" s="670">
        <f>IFERROR(VLOOKUP(A1330,Boleta1_0!$K$5:$K$234,1,0),1)</f>
        <v>1</v>
      </c>
      <c r="H1330" s="670">
        <f>IFERROR(VLOOKUP(A1330,'Servicios Públicos1_0'!$K$5:$K$233,1,0),1)</f>
        <v>1</v>
      </c>
      <c r="I1330" s="670">
        <f>IFERROR(VLOOKUP(A1330,'Nota de Débito1_0'!$K$5:$K$234,1,0),1)</f>
        <v>1</v>
      </c>
      <c r="J1330" s="670">
        <f>IFERROR(VLOOKUP(A1330,'Nota de Crédito1_0'!$K$5:$K$234,1,0),1)</f>
        <v>1</v>
      </c>
      <c r="K1330" s="670">
        <f>IFERROR(VLOOKUP(A1330,Retenciones1_0!$K$5:$K$234,1,0),1)</f>
        <v>1</v>
      </c>
      <c r="L1330" s="670">
        <f>IFERROR(VLOOKUP(A1330,Percepciones1_0!$K$5:$K$234,1,0),1)</f>
        <v>1</v>
      </c>
      <c r="M1330" s="670">
        <f>IFERROR(VLOOKUP(A1330,Guía1_0!$K$5:$K$235,1,0),1)</f>
        <v>1</v>
      </c>
      <c r="N1330" s="670">
        <f>IFERROR(VLOOKUP(A1330,'Resumen Diario1_1'!$K$5:$K$233,1,0),1)</f>
        <v>1</v>
      </c>
      <c r="O1330" s="670">
        <f>IFERROR(VLOOKUP(A1330,'Comunicación de Baja1_0'!$K$5:$K$233,1,0),1)</f>
        <v>1</v>
      </c>
      <c r="P1330" s="670">
        <f>IFERROR(VLOOKUP(A1330,'Resumen de reversiones1_0'!$K$5:$K$1000,1,0),1)</f>
        <v>1</v>
      </c>
      <c r="Q1330" s="1404">
        <f>IFERROR(VLOOKUP(A1330,Factura2_0!$N$5:$N$1045,1,0),1)</f>
        <v>1</v>
      </c>
      <c r="R1330" s="670">
        <f>IFERROR(VLOOKUP($A1330,Boleta2_0!$N$5:$N$1106,1,0),1)</f>
        <v>1</v>
      </c>
      <c r="S1330" s="1404">
        <f>IFERROR(VLOOKUP($A1330,'Servicios Públicos2_0'!$N$5:$N$405,1,0),1)</f>
        <v>1</v>
      </c>
      <c r="T1330" s="670">
        <f>IFERROR(VLOOKUP($A1330,NotaCredito2_0!$N$5:$N$256,1,0),1)</f>
        <v>1</v>
      </c>
      <c r="U1330" s="670">
        <f>IFERROR(VLOOKUP($A1330,NotaDebito2_0!$N$5:$N$253,1,0),1)</f>
        <v>1</v>
      </c>
      <c r="V1330" s="670">
        <f>IFERROR(VLOOKUP($A1330,General!$C$5:$C$233,1,0),1)</f>
        <v>1</v>
      </c>
      <c r="W1330" s="670">
        <f>IFERROR(VLOOKUP($A1330,Firma!$H$5:$H$233,1,0),1)</f>
        <v>1</v>
      </c>
      <c r="X1330" s="425" t="s">
        <v>1336</v>
      </c>
      <c r="Y1330" s="1477" t="str">
        <f t="shared" si="22"/>
        <v/>
      </c>
    </row>
    <row r="1331" spans="1:25">
      <c r="A1331" s="1439" t="s">
        <v>1334</v>
      </c>
      <c r="B1331" s="1425" t="s">
        <v>1333</v>
      </c>
      <c r="C1331" s="1425"/>
      <c r="D1331" s="1425"/>
      <c r="E1331" s="579"/>
      <c r="F1331" s="670" t="str">
        <f>IFERROR(VLOOKUP(A1331,Factura1_0!$K$5:$K$234,1,0),"1")</f>
        <v>1</v>
      </c>
      <c r="G1331" s="670">
        <f>IFERROR(VLOOKUP(A1331,Boleta1_0!$K$5:$K$234,1,0),1)</f>
        <v>1</v>
      </c>
      <c r="H1331" s="670">
        <f>IFERROR(VLOOKUP(A1331,'Servicios Públicos1_0'!$K$5:$K$233,1,0),1)</f>
        <v>1</v>
      </c>
      <c r="I1331" s="670">
        <f>IFERROR(VLOOKUP(A1331,'Nota de Débito1_0'!$K$5:$K$234,1,0),1)</f>
        <v>1</v>
      </c>
      <c r="J1331" s="670">
        <f>IFERROR(VLOOKUP(A1331,'Nota de Crédito1_0'!$K$5:$K$234,1,0),1)</f>
        <v>1</v>
      </c>
      <c r="K1331" s="670">
        <f>IFERROR(VLOOKUP(A1331,Retenciones1_0!$K$5:$K$234,1,0),1)</f>
        <v>1</v>
      </c>
      <c r="L1331" s="670">
        <f>IFERROR(VLOOKUP(A1331,Percepciones1_0!$K$5:$K$234,1,0),1)</f>
        <v>1</v>
      </c>
      <c r="M1331" s="670">
        <f>IFERROR(VLOOKUP(A1331,Guía1_0!$K$5:$K$235,1,0),1)</f>
        <v>1</v>
      </c>
      <c r="N1331" s="670">
        <f>IFERROR(VLOOKUP(A1331,'Resumen Diario1_1'!$K$5:$K$233,1,0),1)</f>
        <v>1</v>
      </c>
      <c r="O1331" s="670">
        <f>IFERROR(VLOOKUP(A1331,'Comunicación de Baja1_0'!$K$5:$K$233,1,0),1)</f>
        <v>1</v>
      </c>
      <c r="P1331" s="670">
        <f>IFERROR(VLOOKUP(A1331,'Resumen de reversiones1_0'!$K$5:$K$1000,1,0),1)</f>
        <v>1</v>
      </c>
      <c r="Q1331" s="1404">
        <f>IFERROR(VLOOKUP(A1331,Factura2_0!$N$5:$N$1045,1,0),1)</f>
        <v>1</v>
      </c>
      <c r="R1331" s="670">
        <f>IFERROR(VLOOKUP($A1331,Boleta2_0!$N$5:$N$1106,1,0),1)</f>
        <v>1</v>
      </c>
      <c r="S1331" s="1404">
        <f>IFERROR(VLOOKUP($A1331,'Servicios Públicos2_0'!$N$5:$N$405,1,0),1)</f>
        <v>1</v>
      </c>
      <c r="T1331" s="670">
        <f>IFERROR(VLOOKUP($A1331,NotaCredito2_0!$N$5:$N$256,1,0),1)</f>
        <v>1</v>
      </c>
      <c r="U1331" s="670">
        <f>IFERROR(VLOOKUP($A1331,NotaDebito2_0!$N$5:$N$253,1,0),1)</f>
        <v>1</v>
      </c>
      <c r="V1331" s="670">
        <f>IFERROR(VLOOKUP($A1331,General!$C$5:$C$233,1,0),1)</f>
        <v>1</v>
      </c>
      <c r="W1331" s="670">
        <f>IFERROR(VLOOKUP($A1331,Firma!$H$5:$H$233,1,0),1)</f>
        <v>1</v>
      </c>
      <c r="X1331" s="425" t="s">
        <v>1334</v>
      </c>
      <c r="Y1331" s="1477" t="str">
        <f t="shared" si="22"/>
        <v/>
      </c>
    </row>
    <row r="1332" spans="1:25">
      <c r="A1332" s="1439" t="s">
        <v>1332</v>
      </c>
      <c r="B1332" s="1425" t="s">
        <v>1331</v>
      </c>
      <c r="C1332" s="1425"/>
      <c r="D1332" s="1425"/>
      <c r="E1332" s="579"/>
      <c r="F1332" s="670" t="str">
        <f>IFERROR(VLOOKUP(A1332,Factura1_0!$K$5:$K$234,1,0),"1")</f>
        <v>1</v>
      </c>
      <c r="G1332" s="670">
        <f>IFERROR(VLOOKUP(A1332,Boleta1_0!$K$5:$K$234,1,0),1)</f>
        <v>1</v>
      </c>
      <c r="H1332" s="670">
        <f>IFERROR(VLOOKUP(A1332,'Servicios Públicos1_0'!$K$5:$K$233,1,0),1)</f>
        <v>1</v>
      </c>
      <c r="I1332" s="670">
        <f>IFERROR(VLOOKUP(A1332,'Nota de Débito1_0'!$K$5:$K$234,1,0),1)</f>
        <v>1</v>
      </c>
      <c r="J1332" s="670">
        <f>IFERROR(VLOOKUP(A1332,'Nota de Crédito1_0'!$K$5:$K$234,1,0),1)</f>
        <v>1</v>
      </c>
      <c r="K1332" s="670">
        <f>IFERROR(VLOOKUP(A1332,Retenciones1_0!$K$5:$K$234,1,0),1)</f>
        <v>1</v>
      </c>
      <c r="L1332" s="670">
        <f>IFERROR(VLOOKUP(A1332,Percepciones1_0!$K$5:$K$234,1,0),1)</f>
        <v>1</v>
      </c>
      <c r="M1332" s="670">
        <f>IFERROR(VLOOKUP(A1332,Guía1_0!$K$5:$K$235,1,0),1)</f>
        <v>1</v>
      </c>
      <c r="N1332" s="670">
        <f>IFERROR(VLOOKUP(A1332,'Resumen Diario1_1'!$K$5:$K$233,1,0),1)</f>
        <v>1</v>
      </c>
      <c r="O1332" s="670">
        <f>IFERROR(VLOOKUP(A1332,'Comunicación de Baja1_0'!$K$5:$K$233,1,0),1)</f>
        <v>1</v>
      </c>
      <c r="P1332" s="670">
        <f>IFERROR(VLOOKUP(A1332,'Resumen de reversiones1_0'!$K$5:$K$1000,1,0),1)</f>
        <v>1</v>
      </c>
      <c r="Q1332" s="1404">
        <f>IFERROR(VLOOKUP(A1332,Factura2_0!$N$5:$N$1045,1,0),1)</f>
        <v>1</v>
      </c>
      <c r="R1332" s="670">
        <f>IFERROR(VLOOKUP($A1332,Boleta2_0!$N$5:$N$1106,1,0),1)</f>
        <v>1</v>
      </c>
      <c r="S1332" s="1404">
        <f>IFERROR(VLOOKUP($A1332,'Servicios Públicos2_0'!$N$5:$N$405,1,0),1)</f>
        <v>1</v>
      </c>
      <c r="T1332" s="670">
        <f>IFERROR(VLOOKUP($A1332,NotaCredito2_0!$N$5:$N$256,1,0),1)</f>
        <v>1</v>
      </c>
      <c r="U1332" s="670">
        <f>IFERROR(VLOOKUP($A1332,NotaDebito2_0!$N$5:$N$253,1,0),1)</f>
        <v>1</v>
      </c>
      <c r="V1332" s="670">
        <f>IFERROR(VLOOKUP($A1332,General!$C$5:$C$233,1,0),1)</f>
        <v>1</v>
      </c>
      <c r="W1332" s="670">
        <f>IFERROR(VLOOKUP($A1332,Firma!$H$5:$H$233,1,0),1)</f>
        <v>1</v>
      </c>
      <c r="X1332" s="425" t="s">
        <v>1332</v>
      </c>
      <c r="Y1332" s="1477" t="str">
        <f t="shared" si="22"/>
        <v/>
      </c>
    </row>
    <row r="1333" spans="1:25">
      <c r="A1333" s="1439" t="s">
        <v>1330</v>
      </c>
      <c r="B1333" s="1425" t="s">
        <v>1329</v>
      </c>
      <c r="C1333" s="1425"/>
      <c r="D1333" s="1425"/>
      <c r="E1333" s="579"/>
      <c r="F1333" s="670" t="str">
        <f>IFERROR(VLOOKUP(A1333,Factura1_0!$K$5:$K$234,1,0),"1")</f>
        <v>1</v>
      </c>
      <c r="G1333" s="670">
        <f>IFERROR(VLOOKUP(A1333,Boleta1_0!$K$5:$K$234,1,0),1)</f>
        <v>1</v>
      </c>
      <c r="H1333" s="670">
        <f>IFERROR(VLOOKUP(A1333,'Servicios Públicos1_0'!$K$5:$K$233,1,0),1)</f>
        <v>1</v>
      </c>
      <c r="I1333" s="670">
        <f>IFERROR(VLOOKUP(A1333,'Nota de Débito1_0'!$K$5:$K$234,1,0),1)</f>
        <v>1</v>
      </c>
      <c r="J1333" s="670">
        <f>IFERROR(VLOOKUP(A1333,'Nota de Crédito1_0'!$K$5:$K$234,1,0),1)</f>
        <v>1</v>
      </c>
      <c r="K1333" s="670">
        <f>IFERROR(VLOOKUP(A1333,Retenciones1_0!$K$5:$K$234,1,0),1)</f>
        <v>1</v>
      </c>
      <c r="L1333" s="670">
        <f>IFERROR(VLOOKUP(A1333,Percepciones1_0!$K$5:$K$234,1,0),1)</f>
        <v>1</v>
      </c>
      <c r="M1333" s="670">
        <f>IFERROR(VLOOKUP(A1333,Guía1_0!$K$5:$K$235,1,0),1)</f>
        <v>1</v>
      </c>
      <c r="N1333" s="670">
        <f>IFERROR(VLOOKUP(A1333,'Resumen Diario1_1'!$K$5:$K$233,1,0),1)</f>
        <v>1</v>
      </c>
      <c r="O1333" s="670">
        <f>IFERROR(VLOOKUP(A1333,'Comunicación de Baja1_0'!$K$5:$K$233,1,0),1)</f>
        <v>1</v>
      </c>
      <c r="P1333" s="670">
        <f>IFERROR(VLOOKUP(A1333,'Resumen de reversiones1_0'!$K$5:$K$1000,1,0),1)</f>
        <v>1</v>
      </c>
      <c r="Q1333" s="1404">
        <f>IFERROR(VLOOKUP(A1333,Factura2_0!$N$5:$N$1045,1,0),1)</f>
        <v>1</v>
      </c>
      <c r="R1333" s="670">
        <f>IFERROR(VLOOKUP($A1333,Boleta2_0!$N$5:$N$1106,1,0),1)</f>
        <v>1</v>
      </c>
      <c r="S1333" s="1404">
        <f>IFERROR(VLOOKUP($A1333,'Servicios Públicos2_0'!$N$5:$N$405,1,0),1)</f>
        <v>1</v>
      </c>
      <c r="T1333" s="670">
        <f>IFERROR(VLOOKUP($A1333,NotaCredito2_0!$N$5:$N$256,1,0),1)</f>
        <v>1</v>
      </c>
      <c r="U1333" s="670">
        <f>IFERROR(VLOOKUP($A1333,NotaDebito2_0!$N$5:$N$253,1,0),1)</f>
        <v>1</v>
      </c>
      <c r="V1333" s="670">
        <f>IFERROR(VLOOKUP($A1333,General!$C$5:$C$233,1,0),1)</f>
        <v>1</v>
      </c>
      <c r="W1333" s="670">
        <f>IFERROR(VLOOKUP($A1333,Firma!$H$5:$H$233,1,0),1)</f>
        <v>1</v>
      </c>
      <c r="X1333" s="425" t="s">
        <v>1330</v>
      </c>
      <c r="Y1333" s="1477" t="str">
        <f t="shared" si="22"/>
        <v/>
      </c>
    </row>
    <row r="1334" spans="1:25">
      <c r="A1334" s="1439" t="s">
        <v>1328</v>
      </c>
      <c r="B1334" s="1425" t="s">
        <v>1327</v>
      </c>
      <c r="C1334" s="1425"/>
      <c r="D1334" s="1425"/>
      <c r="E1334" s="579"/>
      <c r="F1334" s="670" t="str">
        <f>IFERROR(VLOOKUP(A1334,Factura1_0!$K$5:$K$234,1,0),"1")</f>
        <v>1</v>
      </c>
      <c r="G1334" s="670">
        <f>IFERROR(VLOOKUP(A1334,Boleta1_0!$K$5:$K$234,1,0),1)</f>
        <v>1</v>
      </c>
      <c r="H1334" s="670">
        <f>IFERROR(VLOOKUP(A1334,'Servicios Públicos1_0'!$K$5:$K$233,1,0),1)</f>
        <v>1</v>
      </c>
      <c r="I1334" s="670">
        <f>IFERROR(VLOOKUP(A1334,'Nota de Débito1_0'!$K$5:$K$234,1,0),1)</f>
        <v>1</v>
      </c>
      <c r="J1334" s="670">
        <f>IFERROR(VLOOKUP(A1334,'Nota de Crédito1_0'!$K$5:$K$234,1,0),1)</f>
        <v>1</v>
      </c>
      <c r="K1334" s="670">
        <f>IFERROR(VLOOKUP(A1334,Retenciones1_0!$K$5:$K$234,1,0),1)</f>
        <v>1</v>
      </c>
      <c r="L1334" s="670">
        <f>IFERROR(VLOOKUP(A1334,Percepciones1_0!$K$5:$K$234,1,0),1)</f>
        <v>1</v>
      </c>
      <c r="M1334" s="670">
        <f>IFERROR(VLOOKUP(A1334,Guía1_0!$K$5:$K$235,1,0),1)</f>
        <v>1</v>
      </c>
      <c r="N1334" s="670">
        <f>IFERROR(VLOOKUP(A1334,'Resumen Diario1_1'!$K$5:$K$233,1,0),1)</f>
        <v>1</v>
      </c>
      <c r="O1334" s="670">
        <f>IFERROR(VLOOKUP(A1334,'Comunicación de Baja1_0'!$K$5:$K$233,1,0),1)</f>
        <v>1</v>
      </c>
      <c r="P1334" s="670">
        <f>IFERROR(VLOOKUP(A1334,'Resumen de reversiones1_0'!$K$5:$K$1000,1,0),1)</f>
        <v>1</v>
      </c>
      <c r="Q1334" s="1404">
        <f>IFERROR(VLOOKUP(A1334,Factura2_0!$N$5:$N$1045,1,0),1)</f>
        <v>1</v>
      </c>
      <c r="R1334" s="670">
        <f>IFERROR(VLOOKUP($A1334,Boleta2_0!$N$5:$N$1106,1,0),1)</f>
        <v>1</v>
      </c>
      <c r="S1334" s="1404">
        <f>IFERROR(VLOOKUP($A1334,'Servicios Públicos2_0'!$N$5:$N$405,1,0),1)</f>
        <v>1</v>
      </c>
      <c r="T1334" s="670">
        <f>IFERROR(VLOOKUP($A1334,NotaCredito2_0!$N$5:$N$256,1,0),1)</f>
        <v>1</v>
      </c>
      <c r="U1334" s="670">
        <f>IFERROR(VLOOKUP($A1334,NotaDebito2_0!$N$5:$N$253,1,0),1)</f>
        <v>1</v>
      </c>
      <c r="V1334" s="670">
        <f>IFERROR(VLOOKUP($A1334,General!$C$5:$C$233,1,0),1)</f>
        <v>1</v>
      </c>
      <c r="W1334" s="670">
        <f>IFERROR(VLOOKUP($A1334,Firma!$H$5:$H$233,1,0),1)</f>
        <v>1</v>
      </c>
      <c r="X1334" s="425" t="s">
        <v>1328</v>
      </c>
      <c r="Y1334" s="1477" t="str">
        <f t="shared" si="22"/>
        <v/>
      </c>
    </row>
    <row r="1335" spans="1:25">
      <c r="A1335" s="1439" t="s">
        <v>1326</v>
      </c>
      <c r="B1335" s="1425" t="s">
        <v>1325</v>
      </c>
      <c r="C1335" s="1425"/>
      <c r="D1335" s="1425"/>
      <c r="E1335" s="579"/>
      <c r="F1335" s="670" t="str">
        <f>IFERROR(VLOOKUP(A1335,Factura1_0!$K$5:$K$234,1,0),"1")</f>
        <v>1</v>
      </c>
      <c r="G1335" s="670">
        <f>IFERROR(VLOOKUP(A1335,Boleta1_0!$K$5:$K$234,1,0),1)</f>
        <v>1</v>
      </c>
      <c r="H1335" s="670">
        <f>IFERROR(VLOOKUP(A1335,'Servicios Públicos1_0'!$K$5:$K$233,1,0),1)</f>
        <v>1</v>
      </c>
      <c r="I1335" s="670">
        <f>IFERROR(VLOOKUP(A1335,'Nota de Débito1_0'!$K$5:$K$234,1,0),1)</f>
        <v>1</v>
      </c>
      <c r="J1335" s="670">
        <f>IFERROR(VLOOKUP(A1335,'Nota de Crédito1_0'!$K$5:$K$234,1,0),1)</f>
        <v>1</v>
      </c>
      <c r="K1335" s="670">
        <f>IFERROR(VLOOKUP(A1335,Retenciones1_0!$K$5:$K$234,1,0),1)</f>
        <v>1</v>
      </c>
      <c r="L1335" s="670">
        <f>IFERROR(VLOOKUP(A1335,Percepciones1_0!$K$5:$K$234,1,0),1)</f>
        <v>1</v>
      </c>
      <c r="M1335" s="670">
        <f>IFERROR(VLOOKUP(A1335,Guía1_0!$K$5:$K$235,1,0),1)</f>
        <v>1</v>
      </c>
      <c r="N1335" s="670">
        <f>IFERROR(VLOOKUP(A1335,'Resumen Diario1_1'!$K$5:$K$233,1,0),1)</f>
        <v>1</v>
      </c>
      <c r="O1335" s="670">
        <f>IFERROR(VLOOKUP(A1335,'Comunicación de Baja1_0'!$K$5:$K$233,1,0),1)</f>
        <v>1</v>
      </c>
      <c r="P1335" s="670">
        <f>IFERROR(VLOOKUP(A1335,'Resumen de reversiones1_0'!$K$5:$K$1000,1,0),1)</f>
        <v>1</v>
      </c>
      <c r="Q1335" s="1404">
        <f>IFERROR(VLOOKUP(A1335,Factura2_0!$N$5:$N$1045,1,0),1)</f>
        <v>1</v>
      </c>
      <c r="R1335" s="670">
        <f>IFERROR(VLOOKUP($A1335,Boleta2_0!$N$5:$N$1106,1,0),1)</f>
        <v>1</v>
      </c>
      <c r="S1335" s="1404">
        <f>IFERROR(VLOOKUP($A1335,'Servicios Públicos2_0'!$N$5:$N$405,1,0),1)</f>
        <v>1</v>
      </c>
      <c r="T1335" s="670">
        <f>IFERROR(VLOOKUP($A1335,NotaCredito2_0!$N$5:$N$256,1,0),1)</f>
        <v>1</v>
      </c>
      <c r="U1335" s="670">
        <f>IFERROR(VLOOKUP($A1335,NotaDebito2_0!$N$5:$N$253,1,0),1)</f>
        <v>1</v>
      </c>
      <c r="V1335" s="670">
        <f>IFERROR(VLOOKUP($A1335,General!$C$5:$C$233,1,0),1)</f>
        <v>1</v>
      </c>
      <c r="W1335" s="670">
        <f>IFERROR(VLOOKUP($A1335,Firma!$H$5:$H$233,1,0),1)</f>
        <v>1</v>
      </c>
      <c r="X1335" s="425" t="s">
        <v>1326</v>
      </c>
      <c r="Y1335" s="1477" t="str">
        <f t="shared" si="22"/>
        <v/>
      </c>
    </row>
    <row r="1336" spans="1:25">
      <c r="A1336" s="1439" t="s">
        <v>1324</v>
      </c>
      <c r="B1336" s="1425" t="s">
        <v>1323</v>
      </c>
      <c r="C1336" s="1425"/>
      <c r="D1336" s="1425"/>
      <c r="E1336" s="579"/>
      <c r="F1336" s="670" t="str">
        <f>IFERROR(VLOOKUP(A1336,Factura1_0!$K$5:$K$234,1,0),"1")</f>
        <v>1</v>
      </c>
      <c r="G1336" s="670">
        <f>IFERROR(VLOOKUP(A1336,Boleta1_0!$K$5:$K$234,1,0),1)</f>
        <v>1</v>
      </c>
      <c r="H1336" s="670">
        <f>IFERROR(VLOOKUP(A1336,'Servicios Públicos1_0'!$K$5:$K$233,1,0),1)</f>
        <v>1</v>
      </c>
      <c r="I1336" s="670">
        <f>IFERROR(VLOOKUP(A1336,'Nota de Débito1_0'!$K$5:$K$234,1,0),1)</f>
        <v>1</v>
      </c>
      <c r="J1336" s="670">
        <f>IFERROR(VLOOKUP(A1336,'Nota de Crédito1_0'!$K$5:$K$234,1,0),1)</f>
        <v>1</v>
      </c>
      <c r="K1336" s="670">
        <f>IFERROR(VLOOKUP(A1336,Retenciones1_0!$K$5:$K$234,1,0),1)</f>
        <v>1</v>
      </c>
      <c r="L1336" s="670">
        <f>IFERROR(VLOOKUP(A1336,Percepciones1_0!$K$5:$K$234,1,0),1)</f>
        <v>1</v>
      </c>
      <c r="M1336" s="670">
        <f>IFERROR(VLOOKUP(A1336,Guía1_0!$K$5:$K$235,1,0),1)</f>
        <v>1</v>
      </c>
      <c r="N1336" s="670">
        <f>IFERROR(VLOOKUP(A1336,'Resumen Diario1_1'!$K$5:$K$233,1,0),1)</f>
        <v>1</v>
      </c>
      <c r="O1336" s="670">
        <f>IFERROR(VLOOKUP(A1336,'Comunicación de Baja1_0'!$K$5:$K$233,1,0),1)</f>
        <v>1</v>
      </c>
      <c r="P1336" s="670">
        <f>IFERROR(VLOOKUP(A1336,'Resumen de reversiones1_0'!$K$5:$K$1000,1,0),1)</f>
        <v>1</v>
      </c>
      <c r="Q1336" s="1404">
        <f>IFERROR(VLOOKUP(A1336,Factura2_0!$N$5:$N$1045,1,0),1)</f>
        <v>1</v>
      </c>
      <c r="R1336" s="670">
        <f>IFERROR(VLOOKUP($A1336,Boleta2_0!$N$5:$N$1106,1,0),1)</f>
        <v>1</v>
      </c>
      <c r="S1336" s="1404">
        <f>IFERROR(VLOOKUP($A1336,'Servicios Públicos2_0'!$N$5:$N$405,1,0),1)</f>
        <v>1</v>
      </c>
      <c r="T1336" s="670">
        <f>IFERROR(VLOOKUP($A1336,NotaCredito2_0!$N$5:$N$256,1,0),1)</f>
        <v>1</v>
      </c>
      <c r="U1336" s="670">
        <f>IFERROR(VLOOKUP($A1336,NotaDebito2_0!$N$5:$N$253,1,0),1)</f>
        <v>1</v>
      </c>
      <c r="V1336" s="670">
        <f>IFERROR(VLOOKUP($A1336,General!$C$5:$C$233,1,0),1)</f>
        <v>1</v>
      </c>
      <c r="W1336" s="670">
        <f>IFERROR(VLOOKUP($A1336,Firma!$H$5:$H$233,1,0),1)</f>
        <v>1</v>
      </c>
      <c r="X1336" s="425" t="s">
        <v>1324</v>
      </c>
      <c r="Y1336" s="1477" t="str">
        <f t="shared" si="22"/>
        <v/>
      </c>
    </row>
    <row r="1337" spans="1:25">
      <c r="A1337" s="1439" t="s">
        <v>1322</v>
      </c>
      <c r="B1337" s="1425" t="s">
        <v>1321</v>
      </c>
      <c r="C1337" s="1425"/>
      <c r="D1337" s="1425"/>
      <c r="E1337" s="579"/>
      <c r="F1337" s="670" t="str">
        <f>IFERROR(VLOOKUP(A1337,Factura1_0!$K$5:$K$234,1,0),"1")</f>
        <v>1</v>
      </c>
      <c r="G1337" s="670">
        <f>IFERROR(VLOOKUP(A1337,Boleta1_0!$K$5:$K$234,1,0),1)</f>
        <v>1</v>
      </c>
      <c r="H1337" s="670">
        <f>IFERROR(VLOOKUP(A1337,'Servicios Públicos1_0'!$K$5:$K$233,1,0),1)</f>
        <v>1</v>
      </c>
      <c r="I1337" s="670">
        <f>IFERROR(VLOOKUP(A1337,'Nota de Débito1_0'!$K$5:$K$234,1,0),1)</f>
        <v>1</v>
      </c>
      <c r="J1337" s="670">
        <f>IFERROR(VLOOKUP(A1337,'Nota de Crédito1_0'!$K$5:$K$234,1,0),1)</f>
        <v>1</v>
      </c>
      <c r="K1337" s="670">
        <f>IFERROR(VLOOKUP(A1337,Retenciones1_0!$K$5:$K$234,1,0),1)</f>
        <v>1</v>
      </c>
      <c r="L1337" s="670">
        <f>IFERROR(VLOOKUP(A1337,Percepciones1_0!$K$5:$K$234,1,0),1)</f>
        <v>1</v>
      </c>
      <c r="M1337" s="670">
        <f>IFERROR(VLOOKUP(A1337,Guía1_0!$K$5:$K$235,1,0),1)</f>
        <v>1</v>
      </c>
      <c r="N1337" s="670">
        <f>IFERROR(VLOOKUP(A1337,'Resumen Diario1_1'!$K$5:$K$233,1,0),1)</f>
        <v>1</v>
      </c>
      <c r="O1337" s="670">
        <f>IFERROR(VLOOKUP(A1337,'Comunicación de Baja1_0'!$K$5:$K$233,1,0),1)</f>
        <v>1</v>
      </c>
      <c r="P1337" s="670">
        <f>IFERROR(VLOOKUP(A1337,'Resumen de reversiones1_0'!$K$5:$K$1000,1,0),1)</f>
        <v>1</v>
      </c>
      <c r="Q1337" s="1404">
        <f>IFERROR(VLOOKUP(A1337,Factura2_0!$N$5:$N$1045,1,0),1)</f>
        <v>1</v>
      </c>
      <c r="R1337" s="670">
        <f>IFERROR(VLOOKUP($A1337,Boleta2_0!$N$5:$N$1106,1,0),1)</f>
        <v>1</v>
      </c>
      <c r="S1337" s="1404">
        <f>IFERROR(VLOOKUP($A1337,'Servicios Públicos2_0'!$N$5:$N$405,1,0),1)</f>
        <v>1</v>
      </c>
      <c r="T1337" s="670">
        <f>IFERROR(VLOOKUP($A1337,NotaCredito2_0!$N$5:$N$256,1,0),1)</f>
        <v>1</v>
      </c>
      <c r="U1337" s="670">
        <f>IFERROR(VLOOKUP($A1337,NotaDebito2_0!$N$5:$N$253,1,0),1)</f>
        <v>1</v>
      </c>
      <c r="V1337" s="670">
        <f>IFERROR(VLOOKUP($A1337,General!$C$5:$C$233,1,0),1)</f>
        <v>1</v>
      </c>
      <c r="W1337" s="670">
        <f>IFERROR(VLOOKUP($A1337,Firma!$H$5:$H$233,1,0),1)</f>
        <v>1</v>
      </c>
      <c r="X1337" s="425" t="s">
        <v>1322</v>
      </c>
      <c r="Y1337" s="1477" t="str">
        <f t="shared" si="22"/>
        <v/>
      </c>
    </row>
    <row r="1338" spans="1:25">
      <c r="A1338" s="1439" t="s">
        <v>1320</v>
      </c>
      <c r="B1338" s="1425" t="s">
        <v>1319</v>
      </c>
      <c r="C1338" s="1425"/>
      <c r="D1338" s="1425"/>
      <c r="E1338" s="579"/>
      <c r="F1338" s="670" t="str">
        <f>IFERROR(VLOOKUP(A1338,Factura1_0!$K$5:$K$234,1,0),"1")</f>
        <v>1</v>
      </c>
      <c r="G1338" s="670">
        <f>IFERROR(VLOOKUP(A1338,Boleta1_0!$K$5:$K$234,1,0),1)</f>
        <v>1</v>
      </c>
      <c r="H1338" s="670">
        <f>IFERROR(VLOOKUP(A1338,'Servicios Públicos1_0'!$K$5:$K$233,1,0),1)</f>
        <v>1</v>
      </c>
      <c r="I1338" s="670">
        <f>IFERROR(VLOOKUP(A1338,'Nota de Débito1_0'!$K$5:$K$234,1,0),1)</f>
        <v>1</v>
      </c>
      <c r="J1338" s="670">
        <f>IFERROR(VLOOKUP(A1338,'Nota de Crédito1_0'!$K$5:$K$234,1,0),1)</f>
        <v>1</v>
      </c>
      <c r="K1338" s="670">
        <f>IFERROR(VLOOKUP(A1338,Retenciones1_0!$K$5:$K$234,1,0),1)</f>
        <v>1</v>
      </c>
      <c r="L1338" s="670">
        <f>IFERROR(VLOOKUP(A1338,Percepciones1_0!$K$5:$K$234,1,0),1)</f>
        <v>1</v>
      </c>
      <c r="M1338" s="670">
        <f>IFERROR(VLOOKUP(A1338,Guía1_0!$K$5:$K$235,1,0),1)</f>
        <v>1</v>
      </c>
      <c r="N1338" s="670">
        <f>IFERROR(VLOOKUP(A1338,'Resumen Diario1_1'!$K$5:$K$233,1,0),1)</f>
        <v>1</v>
      </c>
      <c r="O1338" s="670">
        <f>IFERROR(VLOOKUP(A1338,'Comunicación de Baja1_0'!$K$5:$K$233,1,0),1)</f>
        <v>1</v>
      </c>
      <c r="P1338" s="670">
        <f>IFERROR(VLOOKUP(A1338,'Resumen de reversiones1_0'!$K$5:$K$1000,1,0),1)</f>
        <v>1</v>
      </c>
      <c r="Q1338" s="1404">
        <f>IFERROR(VLOOKUP(A1338,Factura2_0!$N$5:$N$1045,1,0),1)</f>
        <v>1</v>
      </c>
      <c r="R1338" s="670">
        <f>IFERROR(VLOOKUP($A1338,Boleta2_0!$N$5:$N$1106,1,0),1)</f>
        <v>1</v>
      </c>
      <c r="S1338" s="1404">
        <f>IFERROR(VLOOKUP($A1338,'Servicios Públicos2_0'!$N$5:$N$405,1,0),1)</f>
        <v>1</v>
      </c>
      <c r="T1338" s="670">
        <f>IFERROR(VLOOKUP($A1338,NotaCredito2_0!$N$5:$N$256,1,0),1)</f>
        <v>1</v>
      </c>
      <c r="U1338" s="670">
        <f>IFERROR(VLOOKUP($A1338,NotaDebito2_0!$N$5:$N$253,1,0),1)</f>
        <v>1</v>
      </c>
      <c r="V1338" s="670">
        <f>IFERROR(VLOOKUP($A1338,General!$C$5:$C$233,1,0),1)</f>
        <v>1</v>
      </c>
      <c r="W1338" s="670">
        <f>IFERROR(VLOOKUP($A1338,Firma!$H$5:$H$233,1,0),1)</f>
        <v>1</v>
      </c>
      <c r="X1338" s="425" t="s">
        <v>1320</v>
      </c>
      <c r="Y1338" s="1477" t="str">
        <f t="shared" si="22"/>
        <v/>
      </c>
    </row>
    <row r="1339" spans="1:25">
      <c r="A1339" s="1439" t="s">
        <v>1318</v>
      </c>
      <c r="B1339" s="1425" t="s">
        <v>1317</v>
      </c>
      <c r="C1339" s="1425"/>
      <c r="D1339" s="1425"/>
      <c r="E1339" s="579"/>
      <c r="F1339" s="670" t="str">
        <f>IFERROR(VLOOKUP(A1339,Factura1_0!$K$5:$K$234,1,0),"1")</f>
        <v>1</v>
      </c>
      <c r="G1339" s="670">
        <f>IFERROR(VLOOKUP(A1339,Boleta1_0!$K$5:$K$234,1,0),1)</f>
        <v>1</v>
      </c>
      <c r="H1339" s="670">
        <f>IFERROR(VLOOKUP(A1339,'Servicios Públicos1_0'!$K$5:$K$233,1,0),1)</f>
        <v>1</v>
      </c>
      <c r="I1339" s="670">
        <f>IFERROR(VLOOKUP(A1339,'Nota de Débito1_0'!$K$5:$K$234,1,0),1)</f>
        <v>1</v>
      </c>
      <c r="J1339" s="670">
        <f>IFERROR(VLOOKUP(A1339,'Nota de Crédito1_0'!$K$5:$K$234,1,0),1)</f>
        <v>1</v>
      </c>
      <c r="K1339" s="670">
        <f>IFERROR(VLOOKUP(A1339,Retenciones1_0!$K$5:$K$234,1,0),1)</f>
        <v>1</v>
      </c>
      <c r="L1339" s="670">
        <f>IFERROR(VLOOKUP(A1339,Percepciones1_0!$K$5:$K$234,1,0),1)</f>
        <v>1</v>
      </c>
      <c r="M1339" s="670">
        <f>IFERROR(VLOOKUP(A1339,Guía1_0!$K$5:$K$235,1,0),1)</f>
        <v>1</v>
      </c>
      <c r="N1339" s="670">
        <f>IFERROR(VLOOKUP(A1339,'Resumen Diario1_1'!$K$5:$K$233,1,0),1)</f>
        <v>1</v>
      </c>
      <c r="O1339" s="670">
        <f>IFERROR(VLOOKUP(A1339,'Comunicación de Baja1_0'!$K$5:$K$233,1,0),1)</f>
        <v>1</v>
      </c>
      <c r="P1339" s="670">
        <f>IFERROR(VLOOKUP(A1339,'Resumen de reversiones1_0'!$K$5:$K$1000,1,0),1)</f>
        <v>1</v>
      </c>
      <c r="Q1339" s="1404">
        <f>IFERROR(VLOOKUP(A1339,Factura2_0!$N$5:$N$1045,1,0),1)</f>
        <v>1</v>
      </c>
      <c r="R1339" s="670">
        <f>IFERROR(VLOOKUP($A1339,Boleta2_0!$N$5:$N$1106,1,0),1)</f>
        <v>1</v>
      </c>
      <c r="S1339" s="1404">
        <f>IFERROR(VLOOKUP($A1339,'Servicios Públicos2_0'!$N$5:$N$405,1,0),1)</f>
        <v>1</v>
      </c>
      <c r="T1339" s="670">
        <f>IFERROR(VLOOKUP($A1339,NotaCredito2_0!$N$5:$N$256,1,0),1)</f>
        <v>1</v>
      </c>
      <c r="U1339" s="670">
        <f>IFERROR(VLOOKUP($A1339,NotaDebito2_0!$N$5:$N$253,1,0),1)</f>
        <v>1</v>
      </c>
      <c r="V1339" s="670">
        <f>IFERROR(VLOOKUP($A1339,General!$C$5:$C$233,1,0),1)</f>
        <v>1</v>
      </c>
      <c r="W1339" s="670">
        <f>IFERROR(VLOOKUP($A1339,Firma!$H$5:$H$233,1,0),1)</f>
        <v>1</v>
      </c>
      <c r="X1339" s="425" t="s">
        <v>1318</v>
      </c>
      <c r="Y1339" s="1477" t="str">
        <f t="shared" si="22"/>
        <v/>
      </c>
    </row>
    <row r="1340" spans="1:25">
      <c r="A1340" s="1439" t="s">
        <v>1316</v>
      </c>
      <c r="B1340" s="1425" t="s">
        <v>1315</v>
      </c>
      <c r="C1340" s="1425"/>
      <c r="D1340" s="1425"/>
      <c r="E1340" s="579"/>
      <c r="F1340" s="670" t="str">
        <f>IFERROR(VLOOKUP(A1340,Factura1_0!$K$5:$K$234,1,0),"1")</f>
        <v>1</v>
      </c>
      <c r="G1340" s="670">
        <f>IFERROR(VLOOKUP(A1340,Boleta1_0!$K$5:$K$234,1,0),1)</f>
        <v>1</v>
      </c>
      <c r="H1340" s="670">
        <f>IFERROR(VLOOKUP(A1340,'Servicios Públicos1_0'!$K$5:$K$233,1,0),1)</f>
        <v>1</v>
      </c>
      <c r="I1340" s="670">
        <f>IFERROR(VLOOKUP(A1340,'Nota de Débito1_0'!$K$5:$K$234,1,0),1)</f>
        <v>1</v>
      </c>
      <c r="J1340" s="670">
        <f>IFERROR(VLOOKUP(A1340,'Nota de Crédito1_0'!$K$5:$K$234,1,0),1)</f>
        <v>1</v>
      </c>
      <c r="K1340" s="670">
        <f>IFERROR(VLOOKUP(A1340,Retenciones1_0!$K$5:$K$234,1,0),1)</f>
        <v>1</v>
      </c>
      <c r="L1340" s="670">
        <f>IFERROR(VLOOKUP(A1340,Percepciones1_0!$K$5:$K$234,1,0),1)</f>
        <v>1</v>
      </c>
      <c r="M1340" s="670">
        <f>IFERROR(VLOOKUP(A1340,Guía1_0!$K$5:$K$235,1,0),1)</f>
        <v>1</v>
      </c>
      <c r="N1340" s="670">
        <f>IFERROR(VLOOKUP(A1340,'Resumen Diario1_1'!$K$5:$K$233,1,0),1)</f>
        <v>1</v>
      </c>
      <c r="O1340" s="670">
        <f>IFERROR(VLOOKUP(A1340,'Comunicación de Baja1_0'!$K$5:$K$233,1,0),1)</f>
        <v>1</v>
      </c>
      <c r="P1340" s="670">
        <f>IFERROR(VLOOKUP(A1340,'Resumen de reversiones1_0'!$K$5:$K$1000,1,0),1)</f>
        <v>1</v>
      </c>
      <c r="Q1340" s="1404">
        <f>IFERROR(VLOOKUP(A1340,Factura2_0!$N$5:$N$1045,1,0),1)</f>
        <v>1</v>
      </c>
      <c r="R1340" s="670">
        <f>IFERROR(VLOOKUP($A1340,Boleta2_0!$N$5:$N$1106,1,0),1)</f>
        <v>1</v>
      </c>
      <c r="S1340" s="1404">
        <f>IFERROR(VLOOKUP($A1340,'Servicios Públicos2_0'!$N$5:$N$405,1,0),1)</f>
        <v>1</v>
      </c>
      <c r="T1340" s="670">
        <f>IFERROR(VLOOKUP($A1340,NotaCredito2_0!$N$5:$N$256,1,0),1)</f>
        <v>1</v>
      </c>
      <c r="U1340" s="670">
        <f>IFERROR(VLOOKUP($A1340,NotaDebito2_0!$N$5:$N$253,1,0),1)</f>
        <v>1</v>
      </c>
      <c r="V1340" s="670">
        <f>IFERROR(VLOOKUP($A1340,General!$C$5:$C$233,1,0),1)</f>
        <v>1</v>
      </c>
      <c r="W1340" s="670">
        <f>IFERROR(VLOOKUP($A1340,Firma!$H$5:$H$233,1,0),1)</f>
        <v>1</v>
      </c>
      <c r="X1340" s="425" t="s">
        <v>1316</v>
      </c>
      <c r="Y1340" s="1477" t="str">
        <f t="shared" si="22"/>
        <v/>
      </c>
    </row>
    <row r="1341" spans="1:25">
      <c r="A1341" s="1439" t="s">
        <v>1314</v>
      </c>
      <c r="B1341" s="1425" t="s">
        <v>1313</v>
      </c>
      <c r="C1341" s="1425"/>
      <c r="D1341" s="1425"/>
      <c r="E1341" s="579"/>
      <c r="F1341" s="670" t="str">
        <f>IFERROR(VLOOKUP(A1341,Factura1_0!$K$5:$K$234,1,0),"1")</f>
        <v>1</v>
      </c>
      <c r="G1341" s="670">
        <f>IFERROR(VLOOKUP(A1341,Boleta1_0!$K$5:$K$234,1,0),1)</f>
        <v>1</v>
      </c>
      <c r="H1341" s="670">
        <f>IFERROR(VLOOKUP(A1341,'Servicios Públicos1_0'!$K$5:$K$233,1,0),1)</f>
        <v>1</v>
      </c>
      <c r="I1341" s="670">
        <f>IFERROR(VLOOKUP(A1341,'Nota de Débito1_0'!$K$5:$K$234,1,0),1)</f>
        <v>1</v>
      </c>
      <c r="J1341" s="670">
        <f>IFERROR(VLOOKUP(A1341,'Nota de Crédito1_0'!$K$5:$K$234,1,0),1)</f>
        <v>1</v>
      </c>
      <c r="K1341" s="670">
        <f>IFERROR(VLOOKUP(A1341,Retenciones1_0!$K$5:$K$234,1,0),1)</f>
        <v>1</v>
      </c>
      <c r="L1341" s="670">
        <f>IFERROR(VLOOKUP(A1341,Percepciones1_0!$K$5:$K$234,1,0),1)</f>
        <v>1</v>
      </c>
      <c r="M1341" s="670">
        <f>IFERROR(VLOOKUP(A1341,Guía1_0!$K$5:$K$235,1,0),1)</f>
        <v>1</v>
      </c>
      <c r="N1341" s="670">
        <f>IFERROR(VLOOKUP(A1341,'Resumen Diario1_1'!$K$5:$K$233,1,0),1)</f>
        <v>1</v>
      </c>
      <c r="O1341" s="670">
        <f>IFERROR(VLOOKUP(A1341,'Comunicación de Baja1_0'!$K$5:$K$233,1,0),1)</f>
        <v>1</v>
      </c>
      <c r="P1341" s="670">
        <f>IFERROR(VLOOKUP(A1341,'Resumen de reversiones1_0'!$K$5:$K$1000,1,0),1)</f>
        <v>1</v>
      </c>
      <c r="Q1341" s="1404">
        <f>IFERROR(VLOOKUP(A1341,Factura2_0!$N$5:$N$1045,1,0),1)</f>
        <v>1</v>
      </c>
      <c r="R1341" s="670">
        <f>IFERROR(VLOOKUP($A1341,Boleta2_0!$N$5:$N$1106,1,0),1)</f>
        <v>1</v>
      </c>
      <c r="S1341" s="1404">
        <f>IFERROR(VLOOKUP($A1341,'Servicios Públicos2_0'!$N$5:$N$405,1,0),1)</f>
        <v>1</v>
      </c>
      <c r="T1341" s="670" t="str">
        <f>IFERROR(VLOOKUP($A1341,NotaCredito2_0!$N$5:$N$256,1,0),1)</f>
        <v>4084</v>
      </c>
      <c r="U1341" s="670" t="str">
        <f>IFERROR(VLOOKUP($A1341,NotaDebito2_0!$N$5:$N$253,1,0),1)</f>
        <v>4084</v>
      </c>
      <c r="V1341" s="670">
        <f>IFERROR(VLOOKUP($A1341,General!$C$5:$C$233,1,0),1)</f>
        <v>1</v>
      </c>
      <c r="W1341" s="670">
        <f>IFERROR(VLOOKUP($A1341,Firma!$H$5:$H$233,1,0),1)</f>
        <v>1</v>
      </c>
      <c r="X1341" s="425" t="s">
        <v>1314</v>
      </c>
      <c r="Y1341" s="1477" t="str">
        <f t="shared" si="22"/>
        <v>4084</v>
      </c>
    </row>
    <row r="1342" spans="1:25">
      <c r="A1342" s="1439" t="s">
        <v>1312</v>
      </c>
      <c r="B1342" s="1425" t="s">
        <v>1311</v>
      </c>
      <c r="C1342" s="1425"/>
      <c r="D1342" s="1425"/>
      <c r="E1342" s="579"/>
      <c r="F1342" s="670" t="str">
        <f>IFERROR(VLOOKUP(A1342,Factura1_0!$K$5:$K$234,1,0),"1")</f>
        <v>1</v>
      </c>
      <c r="G1342" s="670">
        <f>IFERROR(VLOOKUP(A1342,Boleta1_0!$K$5:$K$234,1,0),1)</f>
        <v>1</v>
      </c>
      <c r="H1342" s="670">
        <f>IFERROR(VLOOKUP(A1342,'Servicios Públicos1_0'!$K$5:$K$233,1,0),1)</f>
        <v>1</v>
      </c>
      <c r="I1342" s="670">
        <f>IFERROR(VLOOKUP(A1342,'Nota de Débito1_0'!$K$5:$K$234,1,0),1)</f>
        <v>1</v>
      </c>
      <c r="J1342" s="670">
        <f>IFERROR(VLOOKUP(A1342,'Nota de Crédito1_0'!$K$5:$K$234,1,0),1)</f>
        <v>1</v>
      </c>
      <c r="K1342" s="670">
        <f>IFERROR(VLOOKUP(A1342,Retenciones1_0!$K$5:$K$234,1,0),1)</f>
        <v>1</v>
      </c>
      <c r="L1342" s="670">
        <f>IFERROR(VLOOKUP(A1342,Percepciones1_0!$K$5:$K$234,1,0),1)</f>
        <v>1</v>
      </c>
      <c r="M1342" s="670">
        <f>IFERROR(VLOOKUP(A1342,Guía1_0!$K$5:$K$235,1,0),1)</f>
        <v>1</v>
      </c>
      <c r="N1342" s="670">
        <f>IFERROR(VLOOKUP(A1342,'Resumen Diario1_1'!$K$5:$K$233,1,0),1)</f>
        <v>1</v>
      </c>
      <c r="O1342" s="670">
        <f>IFERROR(VLOOKUP(A1342,'Comunicación de Baja1_0'!$K$5:$K$233,1,0),1)</f>
        <v>1</v>
      </c>
      <c r="P1342" s="670">
        <f>IFERROR(VLOOKUP(A1342,'Resumen de reversiones1_0'!$K$5:$K$1000,1,0),1)</f>
        <v>1</v>
      </c>
      <c r="Q1342" s="1404">
        <f>IFERROR(VLOOKUP(A1342,Factura2_0!$N$5:$N$1045,1,0),1)</f>
        <v>1</v>
      </c>
      <c r="R1342" s="670">
        <f>IFERROR(VLOOKUP($A1342,Boleta2_0!$N$5:$N$1106,1,0),1)</f>
        <v>1</v>
      </c>
      <c r="S1342" s="1404">
        <f>IFERROR(VLOOKUP($A1342,'Servicios Públicos2_0'!$N$5:$N$405,1,0),1)</f>
        <v>1</v>
      </c>
      <c r="T1342" s="670">
        <f>IFERROR(VLOOKUP($A1342,NotaCredito2_0!$N$5:$N$256,1,0),1)</f>
        <v>1</v>
      </c>
      <c r="U1342" s="670">
        <f>IFERROR(VLOOKUP($A1342,NotaDebito2_0!$N$5:$N$253,1,0),1)</f>
        <v>1</v>
      </c>
      <c r="V1342" s="670">
        <f>IFERROR(VLOOKUP($A1342,General!$C$5:$C$233,1,0),1)</f>
        <v>1</v>
      </c>
      <c r="W1342" s="670">
        <f>IFERROR(VLOOKUP($A1342,Firma!$H$5:$H$233,1,0),1)</f>
        <v>1</v>
      </c>
      <c r="X1342" s="425" t="s">
        <v>1312</v>
      </c>
      <c r="Y1342" s="1477" t="str">
        <f t="shared" si="22"/>
        <v/>
      </c>
    </row>
    <row r="1343" spans="1:25">
      <c r="A1343" s="1439" t="s">
        <v>1310</v>
      </c>
      <c r="B1343" s="1425" t="s">
        <v>1309</v>
      </c>
      <c r="C1343" s="1425"/>
      <c r="D1343" s="1425"/>
      <c r="E1343" s="579"/>
      <c r="F1343" s="670" t="str">
        <f>IFERROR(VLOOKUP(A1343,Factura1_0!$K$5:$K$234,1,0),"1")</f>
        <v>1</v>
      </c>
      <c r="G1343" s="670">
        <f>IFERROR(VLOOKUP(A1343,Boleta1_0!$K$5:$K$234,1,0),1)</f>
        <v>1</v>
      </c>
      <c r="H1343" s="670">
        <f>IFERROR(VLOOKUP(A1343,'Servicios Públicos1_0'!$K$5:$K$233,1,0),1)</f>
        <v>1</v>
      </c>
      <c r="I1343" s="670">
        <f>IFERROR(VLOOKUP(A1343,'Nota de Débito1_0'!$K$5:$K$234,1,0),1)</f>
        <v>1</v>
      </c>
      <c r="J1343" s="670">
        <f>IFERROR(VLOOKUP(A1343,'Nota de Crédito1_0'!$K$5:$K$234,1,0),1)</f>
        <v>1</v>
      </c>
      <c r="K1343" s="670">
        <f>IFERROR(VLOOKUP(A1343,Retenciones1_0!$K$5:$K$234,1,0),1)</f>
        <v>1</v>
      </c>
      <c r="L1343" s="670" t="str">
        <f>IFERROR(VLOOKUP(A1343,Percepciones1_0!$K$5:$K$234,1,0),1)</f>
        <v>4086</v>
      </c>
      <c r="M1343" s="670">
        <f>IFERROR(VLOOKUP(A1343,Guía1_0!$K$5:$K$235,1,0),1)</f>
        <v>1</v>
      </c>
      <c r="N1343" s="670" t="str">
        <f>IFERROR(VLOOKUP(A1343,'Resumen Diario1_1'!$K$5:$K$233,1,0),1)</f>
        <v>4086</v>
      </c>
      <c r="O1343" s="670">
        <f>IFERROR(VLOOKUP(A1343,'Comunicación de Baja1_0'!$K$5:$K$233,1,0),1)</f>
        <v>1</v>
      </c>
      <c r="P1343" s="670">
        <f>IFERROR(VLOOKUP(A1343,'Resumen de reversiones1_0'!$K$5:$K$1000,1,0),1)</f>
        <v>1</v>
      </c>
      <c r="Q1343" s="1404">
        <f>IFERROR(VLOOKUP(A1343,Factura2_0!$N$5:$N$1045,1,0),1)</f>
        <v>1</v>
      </c>
      <c r="R1343" s="670">
        <f>IFERROR(VLOOKUP($A1343,Boleta2_0!$N$5:$N$1106,1,0),1)</f>
        <v>1</v>
      </c>
      <c r="S1343" s="1404">
        <f>IFERROR(VLOOKUP($A1343,'Servicios Públicos2_0'!$N$5:$N$405,1,0),1)</f>
        <v>1</v>
      </c>
      <c r="T1343" s="670">
        <f>IFERROR(VLOOKUP($A1343,NotaCredito2_0!$N$5:$N$256,1,0),1)</f>
        <v>1</v>
      </c>
      <c r="U1343" s="670">
        <f>IFERROR(VLOOKUP($A1343,NotaDebito2_0!$N$5:$N$253,1,0),1)</f>
        <v>1</v>
      </c>
      <c r="V1343" s="670">
        <f>IFERROR(VLOOKUP($A1343,General!$C$5:$C$233,1,0),1)</f>
        <v>1</v>
      </c>
      <c r="W1343" s="670">
        <f>IFERROR(VLOOKUP($A1343,Firma!$H$5:$H$233,1,0),1)</f>
        <v>1</v>
      </c>
      <c r="X1343" s="425" t="s">
        <v>1310</v>
      </c>
      <c r="Y1343" s="1477" t="str">
        <f t="shared" si="22"/>
        <v>4086</v>
      </c>
    </row>
    <row r="1344" spans="1:25">
      <c r="A1344" s="1439" t="s">
        <v>1308</v>
      </c>
      <c r="B1344" s="1425" t="s">
        <v>1307</v>
      </c>
      <c r="C1344" s="1425"/>
      <c r="D1344" s="1425"/>
      <c r="E1344" s="579"/>
      <c r="F1344" s="670" t="str">
        <f>IFERROR(VLOOKUP(A1344,Factura1_0!$K$5:$K$234,1,0),"1")</f>
        <v>1</v>
      </c>
      <c r="G1344" s="670">
        <f>IFERROR(VLOOKUP(A1344,Boleta1_0!$K$5:$K$234,1,0),1)</f>
        <v>1</v>
      </c>
      <c r="H1344" s="670">
        <f>IFERROR(VLOOKUP(A1344,'Servicios Públicos1_0'!$K$5:$K$233,1,0),1)</f>
        <v>1</v>
      </c>
      <c r="I1344" s="670">
        <f>IFERROR(VLOOKUP(A1344,'Nota de Débito1_0'!$K$5:$K$234,1,0),1)</f>
        <v>1</v>
      </c>
      <c r="J1344" s="670">
        <f>IFERROR(VLOOKUP(A1344,'Nota de Crédito1_0'!$K$5:$K$234,1,0),1)</f>
        <v>1</v>
      </c>
      <c r="K1344" s="670" t="str">
        <f>IFERROR(VLOOKUP(A1344,Retenciones1_0!$K$5:$K$234,1,0),1)</f>
        <v>4087</v>
      </c>
      <c r="L1344" s="670" t="str">
        <f>IFERROR(VLOOKUP(A1344,Percepciones1_0!$K$5:$K$234,1,0),1)</f>
        <v>4087</v>
      </c>
      <c r="M1344" s="670">
        <f>IFERROR(VLOOKUP(A1344,Guía1_0!$K$5:$K$235,1,0),1)</f>
        <v>1</v>
      </c>
      <c r="N1344" s="670">
        <f>IFERROR(VLOOKUP(A1344,'Resumen Diario1_1'!$K$5:$K$233,1,0),1)</f>
        <v>1</v>
      </c>
      <c r="O1344" s="670">
        <f>IFERROR(VLOOKUP(A1344,'Comunicación de Baja1_0'!$K$5:$K$233,1,0),1)</f>
        <v>1</v>
      </c>
      <c r="P1344" s="670">
        <f>IFERROR(VLOOKUP(A1344,'Resumen de reversiones1_0'!$K$5:$K$1000,1,0),1)</f>
        <v>1</v>
      </c>
      <c r="Q1344" s="1404">
        <f>IFERROR(VLOOKUP(A1344,Factura2_0!$N$5:$N$1045,1,0),1)</f>
        <v>1</v>
      </c>
      <c r="R1344" s="670">
        <f>IFERROR(VLOOKUP($A1344,Boleta2_0!$N$5:$N$1106,1,0),1)</f>
        <v>1</v>
      </c>
      <c r="S1344" s="1404">
        <f>IFERROR(VLOOKUP($A1344,'Servicios Públicos2_0'!$N$5:$N$405,1,0),1)</f>
        <v>1</v>
      </c>
      <c r="T1344" s="670">
        <f>IFERROR(VLOOKUP($A1344,NotaCredito2_0!$N$5:$N$256,1,0),1)</f>
        <v>1</v>
      </c>
      <c r="U1344" s="670">
        <f>IFERROR(VLOOKUP($A1344,NotaDebito2_0!$N$5:$N$253,1,0),1)</f>
        <v>1</v>
      </c>
      <c r="V1344" s="670">
        <f>IFERROR(VLOOKUP($A1344,General!$C$5:$C$233,1,0),1)</f>
        <v>1</v>
      </c>
      <c r="W1344" s="670">
        <f>IFERROR(VLOOKUP($A1344,Firma!$H$5:$H$233,1,0),1)</f>
        <v>1</v>
      </c>
      <c r="X1344" s="425" t="s">
        <v>1308</v>
      </c>
      <c r="Y1344" s="1477" t="str">
        <f t="shared" si="22"/>
        <v>4087</v>
      </c>
    </row>
    <row r="1345" spans="1:25">
      <c r="A1345" s="1439" t="s">
        <v>1306</v>
      </c>
      <c r="B1345" s="1425" t="s">
        <v>1305</v>
      </c>
      <c r="C1345" s="1425"/>
      <c r="D1345" s="1425"/>
      <c r="E1345" s="579"/>
      <c r="F1345" s="670" t="str">
        <f>IFERROR(VLOOKUP(A1345,Factura1_0!$K$5:$K$234,1,0),"1")</f>
        <v>1</v>
      </c>
      <c r="G1345" s="670">
        <f>IFERROR(VLOOKUP(A1345,Boleta1_0!$K$5:$K$234,1,0),1)</f>
        <v>1</v>
      </c>
      <c r="H1345" s="670">
        <f>IFERROR(VLOOKUP(A1345,'Servicios Públicos1_0'!$K$5:$K$233,1,0),1)</f>
        <v>1</v>
      </c>
      <c r="I1345" s="670">
        <f>IFERROR(VLOOKUP(A1345,'Nota de Débito1_0'!$K$5:$K$234,1,0),1)</f>
        <v>1</v>
      </c>
      <c r="J1345" s="670">
        <f>IFERROR(VLOOKUP(A1345,'Nota de Crédito1_0'!$K$5:$K$234,1,0),1)</f>
        <v>1</v>
      </c>
      <c r="K1345" s="670" t="str">
        <f>IFERROR(VLOOKUP(A1345,Retenciones1_0!$K$5:$K$234,1,0),1)</f>
        <v>4088</v>
      </c>
      <c r="L1345" s="670" t="str">
        <f>IFERROR(VLOOKUP(A1345,Percepciones1_0!$K$5:$K$234,1,0),1)</f>
        <v>4088</v>
      </c>
      <c r="M1345" s="670">
        <f>IFERROR(VLOOKUP(A1345,Guía1_0!$K$5:$K$235,1,0),1)</f>
        <v>1</v>
      </c>
      <c r="N1345" s="670">
        <f>IFERROR(VLOOKUP(A1345,'Resumen Diario1_1'!$K$5:$K$233,1,0),1)</f>
        <v>1</v>
      </c>
      <c r="O1345" s="670">
        <f>IFERROR(VLOOKUP(A1345,'Comunicación de Baja1_0'!$K$5:$K$233,1,0),1)</f>
        <v>1</v>
      </c>
      <c r="P1345" s="670">
        <f>IFERROR(VLOOKUP(A1345,'Resumen de reversiones1_0'!$K$5:$K$1000,1,0),1)</f>
        <v>1</v>
      </c>
      <c r="Q1345" s="1404">
        <f>IFERROR(VLOOKUP(A1345,Factura2_0!$N$5:$N$1045,1,0),1)</f>
        <v>1</v>
      </c>
      <c r="R1345" s="670">
        <f>IFERROR(VLOOKUP($A1345,Boleta2_0!$N$5:$N$1106,1,0),1)</f>
        <v>1</v>
      </c>
      <c r="S1345" s="1404">
        <f>IFERROR(VLOOKUP($A1345,'Servicios Públicos2_0'!$N$5:$N$405,1,0),1)</f>
        <v>1</v>
      </c>
      <c r="T1345" s="670">
        <f>IFERROR(VLOOKUP($A1345,NotaCredito2_0!$N$5:$N$256,1,0),1)</f>
        <v>1</v>
      </c>
      <c r="U1345" s="670">
        <f>IFERROR(VLOOKUP($A1345,NotaDebito2_0!$N$5:$N$253,1,0),1)</f>
        <v>1</v>
      </c>
      <c r="V1345" s="670">
        <f>IFERROR(VLOOKUP($A1345,General!$C$5:$C$233,1,0),1)</f>
        <v>1</v>
      </c>
      <c r="W1345" s="670">
        <f>IFERROR(VLOOKUP($A1345,Firma!$H$5:$H$233,1,0),1)</f>
        <v>1</v>
      </c>
      <c r="X1345" s="425" t="s">
        <v>1306</v>
      </c>
      <c r="Y1345" s="1477" t="str">
        <f t="shared" si="22"/>
        <v>4088</v>
      </c>
    </row>
    <row r="1346" spans="1:25">
      <c r="A1346" s="1439" t="s">
        <v>1304</v>
      </c>
      <c r="B1346" s="1425" t="s">
        <v>1303</v>
      </c>
      <c r="C1346" s="1425"/>
      <c r="D1346" s="1425"/>
      <c r="E1346" s="579"/>
      <c r="F1346" s="670" t="str">
        <f>IFERROR(VLOOKUP(A1346,Factura1_0!$K$5:$K$234,1,0),"1")</f>
        <v>1</v>
      </c>
      <c r="G1346" s="670">
        <f>IFERROR(VLOOKUP(A1346,Boleta1_0!$K$5:$K$234,1,0),1)</f>
        <v>1</v>
      </c>
      <c r="H1346" s="670">
        <f>IFERROR(VLOOKUP(A1346,'Servicios Públicos1_0'!$K$5:$K$233,1,0),1)</f>
        <v>1</v>
      </c>
      <c r="I1346" s="670">
        <f>IFERROR(VLOOKUP(A1346,'Nota de Débito1_0'!$K$5:$K$234,1,0),1)</f>
        <v>1</v>
      </c>
      <c r="J1346" s="670">
        <f>IFERROR(VLOOKUP(A1346,'Nota de Crédito1_0'!$K$5:$K$234,1,0),1)</f>
        <v>1</v>
      </c>
      <c r="K1346" s="670">
        <f>IFERROR(VLOOKUP(A1346,Retenciones1_0!$K$5:$K$234,1,0),1)</f>
        <v>1</v>
      </c>
      <c r="L1346" s="670" t="str">
        <f>IFERROR(VLOOKUP(A1346,Percepciones1_0!$K$5:$K$234,1,0),1)</f>
        <v>4089</v>
      </c>
      <c r="M1346" s="670">
        <f>IFERROR(VLOOKUP(A1346,Guía1_0!$K$5:$K$235,1,0),1)</f>
        <v>1</v>
      </c>
      <c r="N1346" s="670" t="str">
        <f>IFERROR(VLOOKUP(A1346,'Resumen Diario1_1'!$K$5:$K$233,1,0),1)</f>
        <v>4089</v>
      </c>
      <c r="O1346" s="670">
        <f>IFERROR(VLOOKUP(A1346,'Comunicación de Baja1_0'!$K$5:$K$233,1,0),1)</f>
        <v>1</v>
      </c>
      <c r="P1346" s="670">
        <f>IFERROR(VLOOKUP(A1346,'Resumen de reversiones1_0'!$K$5:$K$1000,1,0),1)</f>
        <v>1</v>
      </c>
      <c r="Q1346" s="1404">
        <f>IFERROR(VLOOKUP(A1346,Factura2_0!$N$5:$N$1045,1,0),1)</f>
        <v>1</v>
      </c>
      <c r="R1346" s="670">
        <f>IFERROR(VLOOKUP($A1346,Boleta2_0!$N$5:$N$1106,1,0),1)</f>
        <v>1</v>
      </c>
      <c r="S1346" s="1404">
        <f>IFERROR(VLOOKUP($A1346,'Servicios Públicos2_0'!$N$5:$N$405,1,0),1)</f>
        <v>1</v>
      </c>
      <c r="T1346" s="670">
        <f>IFERROR(VLOOKUP($A1346,NotaCredito2_0!$N$5:$N$256,1,0),1)</f>
        <v>1</v>
      </c>
      <c r="U1346" s="670">
        <f>IFERROR(VLOOKUP($A1346,NotaDebito2_0!$N$5:$N$253,1,0),1)</f>
        <v>1</v>
      </c>
      <c r="V1346" s="670">
        <f>IFERROR(VLOOKUP($A1346,General!$C$5:$C$233,1,0),1)</f>
        <v>1</v>
      </c>
      <c r="W1346" s="670">
        <f>IFERROR(VLOOKUP($A1346,Firma!$H$5:$H$233,1,0),1)</f>
        <v>1</v>
      </c>
      <c r="X1346" s="425" t="s">
        <v>1304</v>
      </c>
      <c r="Y1346" s="1477" t="str">
        <f t="shared" si="22"/>
        <v>4089</v>
      </c>
    </row>
    <row r="1347" spans="1:25">
      <c r="A1347" s="1439" t="s">
        <v>1302</v>
      </c>
      <c r="B1347" s="1425" t="s">
        <v>1301</v>
      </c>
      <c r="C1347" s="1425"/>
      <c r="D1347" s="1425"/>
      <c r="E1347" s="579"/>
      <c r="F1347" s="670" t="str">
        <f>IFERROR(VLOOKUP(A1347,Factura1_0!$K$5:$K$234,1,0),"1")</f>
        <v>1</v>
      </c>
      <c r="G1347" s="670">
        <f>IFERROR(VLOOKUP(A1347,Boleta1_0!$K$5:$K$234,1,0),1)</f>
        <v>1</v>
      </c>
      <c r="H1347" s="670">
        <f>IFERROR(VLOOKUP(A1347,'Servicios Públicos1_0'!$K$5:$K$233,1,0),1)</f>
        <v>1</v>
      </c>
      <c r="I1347" s="670">
        <f>IFERROR(VLOOKUP(A1347,'Nota de Débito1_0'!$K$5:$K$234,1,0),1)</f>
        <v>1</v>
      </c>
      <c r="J1347" s="670">
        <f>IFERROR(VLOOKUP(A1347,'Nota de Crédito1_0'!$K$5:$K$234,1,0),1)</f>
        <v>1</v>
      </c>
      <c r="K1347" s="670">
        <f>IFERROR(VLOOKUP(A1347,Retenciones1_0!$K$5:$K$234,1,0),1)</f>
        <v>1</v>
      </c>
      <c r="L1347" s="670" t="str">
        <f>IFERROR(VLOOKUP(A1347,Percepciones1_0!$K$5:$K$234,1,0),1)</f>
        <v>4090</v>
      </c>
      <c r="M1347" s="670">
        <f>IFERROR(VLOOKUP(A1347,Guía1_0!$K$5:$K$235,1,0),1)</f>
        <v>1</v>
      </c>
      <c r="N1347" s="670" t="str">
        <f>IFERROR(VLOOKUP(A1347,'Resumen Diario1_1'!$K$5:$K$233,1,0),1)</f>
        <v>4090</v>
      </c>
      <c r="O1347" s="670">
        <f>IFERROR(VLOOKUP(A1347,'Comunicación de Baja1_0'!$K$5:$K$233,1,0),1)</f>
        <v>1</v>
      </c>
      <c r="P1347" s="670">
        <f>IFERROR(VLOOKUP(A1347,'Resumen de reversiones1_0'!$K$5:$K$1000,1,0),1)</f>
        <v>1</v>
      </c>
      <c r="Q1347" s="1404">
        <f>IFERROR(VLOOKUP(A1347,Factura2_0!$N$5:$N$1045,1,0),1)</f>
        <v>1</v>
      </c>
      <c r="R1347" s="670">
        <f>IFERROR(VLOOKUP($A1347,Boleta2_0!$N$5:$N$1106,1,0),1)</f>
        <v>1</v>
      </c>
      <c r="S1347" s="1404">
        <f>IFERROR(VLOOKUP($A1347,'Servicios Públicos2_0'!$N$5:$N$405,1,0),1)</f>
        <v>1</v>
      </c>
      <c r="T1347" s="670">
        <f>IFERROR(VLOOKUP($A1347,NotaCredito2_0!$N$5:$N$256,1,0),1)</f>
        <v>1</v>
      </c>
      <c r="U1347" s="670">
        <f>IFERROR(VLOOKUP($A1347,NotaDebito2_0!$N$5:$N$253,1,0),1)</f>
        <v>1</v>
      </c>
      <c r="V1347" s="670">
        <f>IFERROR(VLOOKUP($A1347,General!$C$5:$C$233,1,0),1)</f>
        <v>1</v>
      </c>
      <c r="W1347" s="670">
        <f>IFERROR(VLOOKUP($A1347,Firma!$H$5:$H$233,1,0),1)</f>
        <v>1</v>
      </c>
      <c r="X1347" s="425" t="s">
        <v>1302</v>
      </c>
      <c r="Y1347" s="1477" t="str">
        <f t="shared" si="22"/>
        <v>4090</v>
      </c>
    </row>
    <row r="1348" spans="1:25">
      <c r="A1348" s="1439" t="s">
        <v>1300</v>
      </c>
      <c r="B1348" s="1425" t="s">
        <v>1299</v>
      </c>
      <c r="C1348" s="1425"/>
      <c r="D1348" s="1425"/>
      <c r="E1348" s="579"/>
      <c r="F1348" s="670" t="str">
        <f>IFERROR(VLOOKUP(A1348,Factura1_0!$K$5:$K$234,1,0),"1")</f>
        <v>1</v>
      </c>
      <c r="G1348" s="670">
        <f>IFERROR(VLOOKUP(A1348,Boleta1_0!$K$5:$K$234,1,0),1)</f>
        <v>1</v>
      </c>
      <c r="H1348" s="670">
        <f>IFERROR(VLOOKUP(A1348,'Servicios Públicos1_0'!$K$5:$K$233,1,0),1)</f>
        <v>1</v>
      </c>
      <c r="I1348" s="670">
        <f>IFERROR(VLOOKUP(A1348,'Nota de Débito1_0'!$K$5:$K$234,1,0),1)</f>
        <v>1</v>
      </c>
      <c r="J1348" s="670">
        <f>IFERROR(VLOOKUP(A1348,'Nota de Crédito1_0'!$K$5:$K$234,1,0),1)</f>
        <v>1</v>
      </c>
      <c r="K1348" s="670" t="str">
        <f>IFERROR(VLOOKUP(A1348,Retenciones1_0!$K$5:$K$234,1,0),1)</f>
        <v>4091</v>
      </c>
      <c r="L1348" s="670">
        <f>IFERROR(VLOOKUP(A1348,Percepciones1_0!$K$5:$K$234,1,0),1)</f>
        <v>1</v>
      </c>
      <c r="M1348" s="670">
        <f>IFERROR(VLOOKUP(A1348,Guía1_0!$K$5:$K$235,1,0),1)</f>
        <v>1</v>
      </c>
      <c r="N1348" s="670">
        <f>IFERROR(VLOOKUP(A1348,'Resumen Diario1_1'!$K$5:$K$233,1,0),1)</f>
        <v>1</v>
      </c>
      <c r="O1348" s="670">
        <f>IFERROR(VLOOKUP(A1348,'Comunicación de Baja1_0'!$K$5:$K$233,1,0),1)</f>
        <v>1</v>
      </c>
      <c r="P1348" s="670">
        <f>IFERROR(VLOOKUP(A1348,'Resumen de reversiones1_0'!$K$5:$K$1000,1,0),1)</f>
        <v>1</v>
      </c>
      <c r="Q1348" s="1404">
        <f>IFERROR(VLOOKUP(A1348,Factura2_0!$N$5:$N$1045,1,0),1)</f>
        <v>1</v>
      </c>
      <c r="R1348" s="670">
        <f>IFERROR(VLOOKUP($A1348,Boleta2_0!$N$5:$N$1106,1,0),1)</f>
        <v>1</v>
      </c>
      <c r="S1348" s="1404">
        <f>IFERROR(VLOOKUP($A1348,'Servicios Públicos2_0'!$N$5:$N$405,1,0),1)</f>
        <v>1</v>
      </c>
      <c r="T1348" s="670">
        <f>IFERROR(VLOOKUP($A1348,NotaCredito2_0!$N$5:$N$256,1,0),1)</f>
        <v>1</v>
      </c>
      <c r="U1348" s="670">
        <f>IFERROR(VLOOKUP($A1348,NotaDebito2_0!$N$5:$N$253,1,0),1)</f>
        <v>1</v>
      </c>
      <c r="V1348" s="670">
        <f>IFERROR(VLOOKUP($A1348,General!$C$5:$C$233,1,0),1)</f>
        <v>1</v>
      </c>
      <c r="W1348" s="670">
        <f>IFERROR(VLOOKUP($A1348,Firma!$H$5:$H$233,1,0),1)</f>
        <v>1</v>
      </c>
      <c r="X1348" s="425" t="s">
        <v>1300</v>
      </c>
      <c r="Y1348" s="1477" t="str">
        <f t="shared" si="22"/>
        <v>4091</v>
      </c>
    </row>
    <row r="1349" spans="1:25">
      <c r="A1349" s="1439" t="s">
        <v>1298</v>
      </c>
      <c r="B1349" s="1425" t="s">
        <v>959</v>
      </c>
      <c r="C1349" s="1425"/>
      <c r="D1349" s="1425"/>
      <c r="E1349" s="579"/>
      <c r="F1349" s="670" t="str">
        <f>IFERROR(VLOOKUP(A1349,Factura1_0!$K$5:$K$234,1,0),"1")</f>
        <v>1</v>
      </c>
      <c r="G1349" s="670">
        <f>IFERROR(VLOOKUP(A1349,Boleta1_0!$K$5:$K$234,1,0),1)</f>
        <v>1</v>
      </c>
      <c r="H1349" s="670">
        <f>IFERROR(VLOOKUP(A1349,'Servicios Públicos1_0'!$K$5:$K$233,1,0),1)</f>
        <v>1</v>
      </c>
      <c r="I1349" s="670">
        <f>IFERROR(VLOOKUP(A1349,'Nota de Débito1_0'!$K$5:$K$234,1,0),1)</f>
        <v>1</v>
      </c>
      <c r="J1349" s="670">
        <f>IFERROR(VLOOKUP(A1349,'Nota de Crédito1_0'!$K$5:$K$234,1,0),1)</f>
        <v>1</v>
      </c>
      <c r="K1349" s="670">
        <f>IFERROR(VLOOKUP(A1349,Retenciones1_0!$K$5:$K$234,1,0),1)</f>
        <v>1</v>
      </c>
      <c r="L1349" s="670">
        <f>IFERROR(VLOOKUP(A1349,Percepciones1_0!$K$5:$K$234,1,0),1)</f>
        <v>1</v>
      </c>
      <c r="M1349" s="670">
        <f>IFERROR(VLOOKUP(A1349,Guía1_0!$K$5:$K$235,1,0),1)</f>
        <v>1</v>
      </c>
      <c r="N1349" s="670">
        <f>IFERROR(VLOOKUP(A1349,'Resumen Diario1_1'!$K$5:$K$233,1,0),1)</f>
        <v>1</v>
      </c>
      <c r="O1349" s="670">
        <f>IFERROR(VLOOKUP(A1349,'Comunicación de Baja1_0'!$K$5:$K$233,1,0),1)</f>
        <v>1</v>
      </c>
      <c r="P1349" s="670">
        <f>IFERROR(VLOOKUP(A1349,'Resumen de reversiones1_0'!$K$5:$K$1000,1,0),1)</f>
        <v>1</v>
      </c>
      <c r="Q1349" s="1404" t="str">
        <f>IFERROR(VLOOKUP(A1349,Factura2_0!$N$5:$N$1045,1,0),1)</f>
        <v>4092</v>
      </c>
      <c r="R1349" s="670" t="str">
        <f>IFERROR(VLOOKUP($A1349,Boleta2_0!$N$5:$N$1106,1,0),1)</f>
        <v>4092</v>
      </c>
      <c r="S1349" s="1404" t="str">
        <f>IFERROR(VLOOKUP($A1349,'Servicios Públicos2_0'!$N$5:$N$405,1,0),1)</f>
        <v>4092</v>
      </c>
      <c r="T1349" s="670" t="str">
        <f>IFERROR(VLOOKUP($A1349,NotaCredito2_0!$N$5:$N$256,1,0),1)</f>
        <v>4092</v>
      </c>
      <c r="U1349" s="670" t="str">
        <f>IFERROR(VLOOKUP($A1349,NotaDebito2_0!$N$5:$N$253,1,0),1)</f>
        <v>4092</v>
      </c>
      <c r="V1349" s="670">
        <f>IFERROR(VLOOKUP($A1349,General!$C$5:$C$233,1,0),1)</f>
        <v>1</v>
      </c>
      <c r="W1349" s="670">
        <f>IFERROR(VLOOKUP($A1349,Firma!$H$5:$H$233,1,0),1)</f>
        <v>1</v>
      </c>
      <c r="X1349" s="425" t="s">
        <v>1298</v>
      </c>
      <c r="Y1349" s="1477" t="str">
        <f t="shared" si="22"/>
        <v>4092</v>
      </c>
    </row>
    <row r="1350" spans="1:25">
      <c r="A1350" s="1439" t="s">
        <v>1297</v>
      </c>
      <c r="B1350" s="1425" t="s">
        <v>4494</v>
      </c>
      <c r="C1350" s="1425"/>
      <c r="D1350" s="1425"/>
      <c r="E1350" s="579"/>
      <c r="F1350" s="670" t="str">
        <f>IFERROR(VLOOKUP(A1350,Factura1_0!$K$5:$K$234,1,0),"1")</f>
        <v>1</v>
      </c>
      <c r="G1350" s="670">
        <f>IFERROR(VLOOKUP(A1350,Boleta1_0!$K$5:$K$234,1,0),1)</f>
        <v>1</v>
      </c>
      <c r="H1350" s="670">
        <f>IFERROR(VLOOKUP(A1350,'Servicios Públicos1_0'!$K$5:$K$233,1,0),1)</f>
        <v>1</v>
      </c>
      <c r="I1350" s="670">
        <f>IFERROR(VLOOKUP(A1350,'Nota de Débito1_0'!$K$5:$K$234,1,0),1)</f>
        <v>1</v>
      </c>
      <c r="J1350" s="670">
        <f>IFERROR(VLOOKUP(A1350,'Nota de Crédito1_0'!$K$5:$K$234,1,0),1)</f>
        <v>1</v>
      </c>
      <c r="K1350" s="670">
        <f>IFERROR(VLOOKUP(A1350,Retenciones1_0!$K$5:$K$234,1,0),1)</f>
        <v>1</v>
      </c>
      <c r="L1350" s="670">
        <f>IFERROR(VLOOKUP(A1350,Percepciones1_0!$K$5:$K$234,1,0),1)</f>
        <v>1</v>
      </c>
      <c r="M1350" s="670">
        <f>IFERROR(VLOOKUP(A1350,Guía1_0!$K$5:$K$235,1,0),1)</f>
        <v>1</v>
      </c>
      <c r="N1350" s="670">
        <f>IFERROR(VLOOKUP(A1350,'Resumen Diario1_1'!$K$5:$K$233,1,0),1)</f>
        <v>1</v>
      </c>
      <c r="O1350" s="670">
        <f>IFERROR(VLOOKUP(A1350,'Comunicación de Baja1_0'!$K$5:$K$233,1,0),1)</f>
        <v>1</v>
      </c>
      <c r="P1350" s="670">
        <f>IFERROR(VLOOKUP(A1350,'Resumen de reversiones1_0'!$K$5:$K$1000,1,0),1)</f>
        <v>1</v>
      </c>
      <c r="Q1350" s="1404" t="str">
        <f>IFERROR(VLOOKUP(A1350,Factura2_0!$N$5:$N$1045,1,0),1)</f>
        <v>4093</v>
      </c>
      <c r="R1350" s="670" t="str">
        <f>IFERROR(VLOOKUP($A1350,Boleta2_0!$N$5:$N$1106,1,0),1)</f>
        <v>4093</v>
      </c>
      <c r="S1350" s="1404" t="str">
        <f>IFERROR(VLOOKUP($A1350,'Servicios Públicos2_0'!$N$5:$N$405,1,0),1)</f>
        <v>4093</v>
      </c>
      <c r="T1350" s="670" t="str">
        <f>IFERROR(VLOOKUP($A1350,NotaCredito2_0!$N$5:$N$256,1,0),1)</f>
        <v>4093</v>
      </c>
      <c r="U1350" s="670" t="str">
        <f>IFERROR(VLOOKUP($A1350,NotaDebito2_0!$N$5:$N$253,1,0),1)</f>
        <v>4093</v>
      </c>
      <c r="V1350" s="670">
        <f>IFERROR(VLOOKUP($A1350,General!$C$5:$C$233,1,0),1)</f>
        <v>1</v>
      </c>
      <c r="W1350" s="670">
        <f>IFERROR(VLOOKUP($A1350,Firma!$H$5:$H$233,1,0),1)</f>
        <v>1</v>
      </c>
      <c r="X1350" s="425" t="s">
        <v>1297</v>
      </c>
      <c r="Y1350" s="1477" t="str">
        <f t="shared" si="22"/>
        <v>4093</v>
      </c>
    </row>
    <row r="1351" spans="1:25">
      <c r="A1351" s="1439" t="s">
        <v>1296</v>
      </c>
      <c r="B1351" s="1425" t="s">
        <v>960</v>
      </c>
      <c r="C1351" s="1425"/>
      <c r="D1351" s="1425"/>
      <c r="E1351" s="579"/>
      <c r="F1351" s="670" t="str">
        <f>IFERROR(VLOOKUP(A1351,Factura1_0!$K$5:$K$234,1,0),"1")</f>
        <v>1</v>
      </c>
      <c r="G1351" s="670">
        <f>IFERROR(VLOOKUP(A1351,Boleta1_0!$K$5:$K$234,1,0),1)</f>
        <v>1</v>
      </c>
      <c r="H1351" s="670">
        <f>IFERROR(VLOOKUP(A1351,'Servicios Públicos1_0'!$K$5:$K$233,1,0),1)</f>
        <v>1</v>
      </c>
      <c r="I1351" s="670">
        <f>IFERROR(VLOOKUP(A1351,'Nota de Débito1_0'!$K$5:$K$234,1,0),1)</f>
        <v>1</v>
      </c>
      <c r="J1351" s="670">
        <f>IFERROR(VLOOKUP(A1351,'Nota de Crédito1_0'!$K$5:$K$234,1,0),1)</f>
        <v>1</v>
      </c>
      <c r="K1351" s="670">
        <f>IFERROR(VLOOKUP(A1351,Retenciones1_0!$K$5:$K$234,1,0),1)</f>
        <v>1</v>
      </c>
      <c r="L1351" s="670">
        <f>IFERROR(VLOOKUP(A1351,Percepciones1_0!$K$5:$K$234,1,0),1)</f>
        <v>1</v>
      </c>
      <c r="M1351" s="670">
        <f>IFERROR(VLOOKUP(A1351,Guía1_0!$K$5:$K$235,1,0),1)</f>
        <v>1</v>
      </c>
      <c r="N1351" s="670">
        <f>IFERROR(VLOOKUP(A1351,'Resumen Diario1_1'!$K$5:$K$233,1,0),1)</f>
        <v>1</v>
      </c>
      <c r="O1351" s="670">
        <f>IFERROR(VLOOKUP(A1351,'Comunicación de Baja1_0'!$K$5:$K$233,1,0),1)</f>
        <v>1</v>
      </c>
      <c r="P1351" s="670">
        <f>IFERROR(VLOOKUP(A1351,'Resumen de reversiones1_0'!$K$5:$K$1000,1,0),1)</f>
        <v>1</v>
      </c>
      <c r="Q1351" s="1404" t="str">
        <f>IFERROR(VLOOKUP(A1351,Factura2_0!$N$5:$N$1045,1,0),1)</f>
        <v>4094</v>
      </c>
      <c r="R1351" s="670" t="str">
        <f>IFERROR(VLOOKUP($A1351,Boleta2_0!$N$5:$N$1106,1,0),1)</f>
        <v>4094</v>
      </c>
      <c r="S1351" s="1404" t="str">
        <f>IFERROR(VLOOKUP($A1351,'Servicios Públicos2_0'!$N$5:$N$405,1,0),1)</f>
        <v>4094</v>
      </c>
      <c r="T1351" s="670" t="str">
        <f>IFERROR(VLOOKUP($A1351,NotaCredito2_0!$N$5:$N$256,1,0),1)</f>
        <v>4094</v>
      </c>
      <c r="U1351" s="670" t="str">
        <f>IFERROR(VLOOKUP($A1351,NotaDebito2_0!$N$5:$N$253,1,0),1)</f>
        <v>4094</v>
      </c>
      <c r="V1351" s="670">
        <f>IFERROR(VLOOKUP($A1351,General!$C$5:$C$233,1,0),1)</f>
        <v>1</v>
      </c>
      <c r="W1351" s="670">
        <f>IFERROR(VLOOKUP($A1351,Firma!$H$5:$H$233,1,0),1)</f>
        <v>1</v>
      </c>
      <c r="X1351" s="425" t="s">
        <v>1296</v>
      </c>
      <c r="Y1351" s="1477" t="str">
        <f t="shared" si="22"/>
        <v>4094</v>
      </c>
    </row>
    <row r="1352" spans="1:25">
      <c r="A1352" s="1439" t="s">
        <v>1295</v>
      </c>
      <c r="B1352" s="1425" t="s">
        <v>961</v>
      </c>
      <c r="C1352" s="1425"/>
      <c r="D1352" s="1425"/>
      <c r="E1352" s="579"/>
      <c r="F1352" s="670" t="str">
        <f>IFERROR(VLOOKUP(A1352,Factura1_0!$K$5:$K$234,1,0),"1")</f>
        <v>1</v>
      </c>
      <c r="G1352" s="670">
        <f>IFERROR(VLOOKUP(A1352,Boleta1_0!$K$5:$K$234,1,0),1)</f>
        <v>1</v>
      </c>
      <c r="H1352" s="670">
        <f>IFERROR(VLOOKUP(A1352,'Servicios Públicos1_0'!$K$5:$K$233,1,0),1)</f>
        <v>1</v>
      </c>
      <c r="I1352" s="670">
        <f>IFERROR(VLOOKUP(A1352,'Nota de Débito1_0'!$K$5:$K$234,1,0),1)</f>
        <v>1</v>
      </c>
      <c r="J1352" s="670">
        <f>IFERROR(VLOOKUP(A1352,'Nota de Crédito1_0'!$K$5:$K$234,1,0),1)</f>
        <v>1</v>
      </c>
      <c r="K1352" s="670">
        <f>IFERROR(VLOOKUP(A1352,Retenciones1_0!$K$5:$K$234,1,0),1)</f>
        <v>1</v>
      </c>
      <c r="L1352" s="670">
        <f>IFERROR(VLOOKUP(A1352,Percepciones1_0!$K$5:$K$234,1,0),1)</f>
        <v>1</v>
      </c>
      <c r="M1352" s="670">
        <f>IFERROR(VLOOKUP(A1352,Guía1_0!$K$5:$K$235,1,0),1)</f>
        <v>1</v>
      </c>
      <c r="N1352" s="670">
        <f>IFERROR(VLOOKUP(A1352,'Resumen Diario1_1'!$K$5:$K$233,1,0),1)</f>
        <v>1</v>
      </c>
      <c r="O1352" s="670">
        <f>IFERROR(VLOOKUP(A1352,'Comunicación de Baja1_0'!$K$5:$K$233,1,0),1)</f>
        <v>1</v>
      </c>
      <c r="P1352" s="670">
        <f>IFERROR(VLOOKUP(A1352,'Resumen de reversiones1_0'!$K$5:$K$1000,1,0),1)</f>
        <v>1</v>
      </c>
      <c r="Q1352" s="1404" t="str">
        <f>IFERROR(VLOOKUP(A1352,Factura2_0!$N$5:$N$1045,1,0),1)</f>
        <v>4095</v>
      </c>
      <c r="R1352" s="670" t="str">
        <f>IFERROR(VLOOKUP($A1352,Boleta2_0!$N$5:$N$1106,1,0),1)</f>
        <v>4095</v>
      </c>
      <c r="S1352" s="1404" t="str">
        <f>IFERROR(VLOOKUP($A1352,'Servicios Públicos2_0'!$N$5:$N$405,1,0),1)</f>
        <v>4095</v>
      </c>
      <c r="T1352" s="670" t="str">
        <f>IFERROR(VLOOKUP($A1352,NotaCredito2_0!$N$5:$N$256,1,0),1)</f>
        <v>4095</v>
      </c>
      <c r="U1352" s="670" t="str">
        <f>IFERROR(VLOOKUP($A1352,NotaDebito2_0!$N$5:$N$253,1,0),1)</f>
        <v>4095</v>
      </c>
      <c r="V1352" s="670">
        <f>IFERROR(VLOOKUP($A1352,General!$C$5:$C$233,1,0),1)</f>
        <v>1</v>
      </c>
      <c r="W1352" s="670">
        <f>IFERROR(VLOOKUP($A1352,Firma!$H$5:$H$233,1,0),1)</f>
        <v>1</v>
      </c>
      <c r="X1352" s="425" t="s">
        <v>1295</v>
      </c>
      <c r="Y1352" s="1477" t="str">
        <f t="shared" si="22"/>
        <v>4095</v>
      </c>
    </row>
    <row r="1353" spans="1:25">
      <c r="A1353" s="1439" t="s">
        <v>1294</v>
      </c>
      <c r="B1353" s="1425" t="s">
        <v>962</v>
      </c>
      <c r="C1353" s="1425"/>
      <c r="D1353" s="1425"/>
      <c r="E1353" s="579"/>
      <c r="F1353" s="670" t="str">
        <f>IFERROR(VLOOKUP(A1353,Factura1_0!$K$5:$K$234,1,0),"1")</f>
        <v>1</v>
      </c>
      <c r="G1353" s="670">
        <f>IFERROR(VLOOKUP(A1353,Boleta1_0!$K$5:$K$234,1,0),1)</f>
        <v>1</v>
      </c>
      <c r="H1353" s="670">
        <f>IFERROR(VLOOKUP(A1353,'Servicios Públicos1_0'!$K$5:$K$233,1,0),1)</f>
        <v>1</v>
      </c>
      <c r="I1353" s="670">
        <f>IFERROR(VLOOKUP(A1353,'Nota de Débito1_0'!$K$5:$K$234,1,0),1)</f>
        <v>1</v>
      </c>
      <c r="J1353" s="670">
        <f>IFERROR(VLOOKUP(A1353,'Nota de Crédito1_0'!$K$5:$K$234,1,0),1)</f>
        <v>1</v>
      </c>
      <c r="K1353" s="670">
        <f>IFERROR(VLOOKUP(A1353,Retenciones1_0!$K$5:$K$234,1,0),1)</f>
        <v>1</v>
      </c>
      <c r="L1353" s="670">
        <f>IFERROR(VLOOKUP(A1353,Percepciones1_0!$K$5:$K$234,1,0),1)</f>
        <v>1</v>
      </c>
      <c r="M1353" s="670">
        <f>IFERROR(VLOOKUP(A1353,Guía1_0!$K$5:$K$235,1,0),1)</f>
        <v>1</v>
      </c>
      <c r="N1353" s="670">
        <f>IFERROR(VLOOKUP(A1353,'Resumen Diario1_1'!$K$5:$K$233,1,0),1)</f>
        <v>1</v>
      </c>
      <c r="O1353" s="670">
        <f>IFERROR(VLOOKUP(A1353,'Comunicación de Baja1_0'!$K$5:$K$233,1,0),1)</f>
        <v>1</v>
      </c>
      <c r="P1353" s="670">
        <f>IFERROR(VLOOKUP(A1353,'Resumen de reversiones1_0'!$K$5:$K$1000,1,0),1)</f>
        <v>1</v>
      </c>
      <c r="Q1353" s="1404" t="str">
        <f>IFERROR(VLOOKUP(A1353,Factura2_0!$N$5:$N$1045,1,0),1)</f>
        <v>4096</v>
      </c>
      <c r="R1353" s="670" t="str">
        <f>IFERROR(VLOOKUP($A1353,Boleta2_0!$N$5:$N$1106,1,0),1)</f>
        <v>4096</v>
      </c>
      <c r="S1353" s="1404" t="str">
        <f>IFERROR(VLOOKUP($A1353,'Servicios Públicos2_0'!$N$5:$N$405,1,0),1)</f>
        <v>4096</v>
      </c>
      <c r="T1353" s="670" t="str">
        <f>IFERROR(VLOOKUP($A1353,NotaCredito2_0!$N$5:$N$256,1,0),1)</f>
        <v>4096</v>
      </c>
      <c r="U1353" s="670" t="str">
        <f>IFERROR(VLOOKUP($A1353,NotaDebito2_0!$N$5:$N$253,1,0),1)</f>
        <v>4096</v>
      </c>
      <c r="V1353" s="670">
        <f>IFERROR(VLOOKUP($A1353,General!$C$5:$C$233,1,0),1)</f>
        <v>1</v>
      </c>
      <c r="W1353" s="670">
        <f>IFERROR(VLOOKUP($A1353,Firma!$H$5:$H$233,1,0),1)</f>
        <v>1</v>
      </c>
      <c r="X1353" s="425" t="s">
        <v>1294</v>
      </c>
      <c r="Y1353" s="1477" t="str">
        <f t="shared" si="22"/>
        <v>4096</v>
      </c>
    </row>
    <row r="1354" spans="1:25">
      <c r="A1354" s="1439" t="s">
        <v>1293</v>
      </c>
      <c r="B1354" s="1425" t="s">
        <v>963</v>
      </c>
      <c r="C1354" s="1425"/>
      <c r="D1354" s="1425"/>
      <c r="E1354" s="579"/>
      <c r="F1354" s="670" t="str">
        <f>IFERROR(VLOOKUP(A1354,Factura1_0!$K$5:$K$234,1,0),"1")</f>
        <v>1</v>
      </c>
      <c r="G1354" s="670">
        <f>IFERROR(VLOOKUP(A1354,Boleta1_0!$K$5:$K$234,1,0),1)</f>
        <v>1</v>
      </c>
      <c r="H1354" s="670">
        <f>IFERROR(VLOOKUP(A1354,'Servicios Públicos1_0'!$K$5:$K$233,1,0),1)</f>
        <v>1</v>
      </c>
      <c r="I1354" s="670">
        <f>IFERROR(VLOOKUP(A1354,'Nota de Débito1_0'!$K$5:$K$234,1,0),1)</f>
        <v>1</v>
      </c>
      <c r="J1354" s="670">
        <f>IFERROR(VLOOKUP(A1354,'Nota de Crédito1_0'!$K$5:$K$234,1,0),1)</f>
        <v>1</v>
      </c>
      <c r="K1354" s="670">
        <f>IFERROR(VLOOKUP(A1354,Retenciones1_0!$K$5:$K$234,1,0),1)</f>
        <v>1</v>
      </c>
      <c r="L1354" s="670">
        <f>IFERROR(VLOOKUP(A1354,Percepciones1_0!$K$5:$K$234,1,0),1)</f>
        <v>1</v>
      </c>
      <c r="M1354" s="670">
        <f>IFERROR(VLOOKUP(A1354,Guía1_0!$K$5:$K$235,1,0),1)</f>
        <v>1</v>
      </c>
      <c r="N1354" s="670">
        <f>IFERROR(VLOOKUP(A1354,'Resumen Diario1_1'!$K$5:$K$233,1,0),1)</f>
        <v>1</v>
      </c>
      <c r="O1354" s="670">
        <f>IFERROR(VLOOKUP(A1354,'Comunicación de Baja1_0'!$K$5:$K$233,1,0),1)</f>
        <v>1</v>
      </c>
      <c r="P1354" s="670">
        <f>IFERROR(VLOOKUP(A1354,'Resumen de reversiones1_0'!$K$5:$K$1000,1,0),1)</f>
        <v>1</v>
      </c>
      <c r="Q1354" s="1404" t="str">
        <f>IFERROR(VLOOKUP(A1354,Factura2_0!$N$5:$N$1045,1,0),1)</f>
        <v>4097</v>
      </c>
      <c r="R1354" s="670" t="str">
        <f>IFERROR(VLOOKUP($A1354,Boleta2_0!$N$5:$N$1106,1,0),1)</f>
        <v>4097</v>
      </c>
      <c r="S1354" s="1404" t="str">
        <f>IFERROR(VLOOKUP($A1354,'Servicios Públicos2_0'!$N$5:$N$405,1,0),1)</f>
        <v>4097</v>
      </c>
      <c r="T1354" s="670" t="str">
        <f>IFERROR(VLOOKUP($A1354,NotaCredito2_0!$N$5:$N$256,1,0),1)</f>
        <v>4097</v>
      </c>
      <c r="U1354" s="670" t="str">
        <f>IFERROR(VLOOKUP($A1354,NotaDebito2_0!$N$5:$N$253,1,0),1)</f>
        <v>4097</v>
      </c>
      <c r="V1354" s="670">
        <f>IFERROR(VLOOKUP($A1354,General!$C$5:$C$233,1,0),1)</f>
        <v>1</v>
      </c>
      <c r="W1354" s="670">
        <f>IFERROR(VLOOKUP($A1354,Firma!$H$5:$H$233,1,0),1)</f>
        <v>1</v>
      </c>
      <c r="X1354" s="425" t="s">
        <v>1293</v>
      </c>
      <c r="Y1354" s="1477" t="str">
        <f t="shared" si="22"/>
        <v>4097</v>
      </c>
    </row>
    <row r="1355" spans="1:25">
      <c r="A1355" s="1439" t="s">
        <v>1292</v>
      </c>
      <c r="B1355" s="1425" t="s">
        <v>964</v>
      </c>
      <c r="C1355" s="1425"/>
      <c r="D1355" s="1425"/>
      <c r="E1355" s="579"/>
      <c r="F1355" s="670" t="str">
        <f>IFERROR(VLOOKUP(A1355,Factura1_0!$K$5:$K$234,1,0),"1")</f>
        <v>1</v>
      </c>
      <c r="G1355" s="670">
        <f>IFERROR(VLOOKUP(A1355,Boleta1_0!$K$5:$K$234,1,0),1)</f>
        <v>1</v>
      </c>
      <c r="H1355" s="670">
        <f>IFERROR(VLOOKUP(A1355,'Servicios Públicos1_0'!$K$5:$K$233,1,0),1)</f>
        <v>1</v>
      </c>
      <c r="I1355" s="670">
        <f>IFERROR(VLOOKUP(A1355,'Nota de Débito1_0'!$K$5:$K$234,1,0),1)</f>
        <v>1</v>
      </c>
      <c r="J1355" s="670">
        <f>IFERROR(VLOOKUP(A1355,'Nota de Crédito1_0'!$K$5:$K$234,1,0),1)</f>
        <v>1</v>
      </c>
      <c r="K1355" s="670">
        <f>IFERROR(VLOOKUP(A1355,Retenciones1_0!$K$5:$K$234,1,0),1)</f>
        <v>1</v>
      </c>
      <c r="L1355" s="670">
        <f>IFERROR(VLOOKUP(A1355,Percepciones1_0!$K$5:$K$234,1,0),1)</f>
        <v>1</v>
      </c>
      <c r="M1355" s="670">
        <f>IFERROR(VLOOKUP(A1355,Guía1_0!$K$5:$K$235,1,0),1)</f>
        <v>1</v>
      </c>
      <c r="N1355" s="670">
        <f>IFERROR(VLOOKUP(A1355,'Resumen Diario1_1'!$K$5:$K$233,1,0),1)</f>
        <v>1</v>
      </c>
      <c r="O1355" s="670">
        <f>IFERROR(VLOOKUP(A1355,'Comunicación de Baja1_0'!$K$5:$K$233,1,0),1)</f>
        <v>1</v>
      </c>
      <c r="P1355" s="670">
        <f>IFERROR(VLOOKUP(A1355,'Resumen de reversiones1_0'!$K$5:$K$1000,1,0),1)</f>
        <v>1</v>
      </c>
      <c r="Q1355" s="1404" t="str">
        <f>IFERROR(VLOOKUP(A1355,Factura2_0!$N$5:$N$1045,1,0),1)</f>
        <v>4098</v>
      </c>
      <c r="R1355" s="670" t="str">
        <f>IFERROR(VLOOKUP($A1355,Boleta2_0!$N$5:$N$1106,1,0),1)</f>
        <v>4098</v>
      </c>
      <c r="S1355" s="1404" t="str">
        <f>IFERROR(VLOOKUP($A1355,'Servicios Públicos2_0'!$N$5:$N$405,1,0),1)</f>
        <v>4098</v>
      </c>
      <c r="T1355" s="670" t="str">
        <f>IFERROR(VLOOKUP($A1355,NotaCredito2_0!$N$5:$N$256,1,0),1)</f>
        <v>4098</v>
      </c>
      <c r="U1355" s="670" t="str">
        <f>IFERROR(VLOOKUP($A1355,NotaDebito2_0!$N$5:$N$253,1,0),1)</f>
        <v>4098</v>
      </c>
      <c r="V1355" s="670">
        <f>IFERROR(VLOOKUP($A1355,General!$C$5:$C$233,1,0),1)</f>
        <v>1</v>
      </c>
      <c r="W1355" s="670">
        <f>IFERROR(VLOOKUP($A1355,Firma!$H$5:$H$233,1,0),1)</f>
        <v>1</v>
      </c>
      <c r="X1355" s="425" t="s">
        <v>1292</v>
      </c>
      <c r="Y1355" s="1477" t="str">
        <f t="shared" si="22"/>
        <v>4098</v>
      </c>
    </row>
    <row r="1356" spans="1:25">
      <c r="A1356" s="1439" t="s">
        <v>1291</v>
      </c>
      <c r="B1356" s="1425" t="s">
        <v>1055</v>
      </c>
      <c r="C1356" s="1425"/>
      <c r="D1356" s="1425"/>
      <c r="E1356" s="579"/>
      <c r="F1356" s="670" t="str">
        <f>IFERROR(VLOOKUP(A1356,Factura1_0!$K$5:$K$234,1,0),"1")</f>
        <v>1</v>
      </c>
      <c r="G1356" s="670">
        <f>IFERROR(VLOOKUP(A1356,Boleta1_0!$K$5:$K$234,1,0),1)</f>
        <v>1</v>
      </c>
      <c r="H1356" s="670">
        <f>IFERROR(VLOOKUP(A1356,'Servicios Públicos1_0'!$K$5:$K$233,1,0),1)</f>
        <v>1</v>
      </c>
      <c r="I1356" s="670">
        <f>IFERROR(VLOOKUP(A1356,'Nota de Débito1_0'!$K$5:$K$234,1,0),1)</f>
        <v>1</v>
      </c>
      <c r="J1356" s="670">
        <f>IFERROR(VLOOKUP(A1356,'Nota de Crédito1_0'!$K$5:$K$234,1,0),1)</f>
        <v>1</v>
      </c>
      <c r="K1356" s="670">
        <f>IFERROR(VLOOKUP(A1356,Retenciones1_0!$K$5:$K$234,1,0),1)</f>
        <v>1</v>
      </c>
      <c r="L1356" s="670">
        <f>IFERROR(VLOOKUP(A1356,Percepciones1_0!$K$5:$K$234,1,0),1)</f>
        <v>1</v>
      </c>
      <c r="M1356" s="670">
        <f>IFERROR(VLOOKUP(A1356,Guía1_0!$K$5:$K$235,1,0),1)</f>
        <v>1</v>
      </c>
      <c r="N1356" s="670">
        <f>IFERROR(VLOOKUP(A1356,'Resumen Diario1_1'!$K$5:$K$233,1,0),1)</f>
        <v>1</v>
      </c>
      <c r="O1356" s="670">
        <f>IFERROR(VLOOKUP(A1356,'Comunicación de Baja1_0'!$K$5:$K$233,1,0),1)</f>
        <v>1</v>
      </c>
      <c r="P1356" s="670">
        <f>IFERROR(VLOOKUP(A1356,'Resumen de reversiones1_0'!$K$5:$K$1000,1,0),1)</f>
        <v>1</v>
      </c>
      <c r="Q1356" s="1404">
        <f>IFERROR(VLOOKUP(A1356,Factura2_0!$N$5:$N$1045,1,0),1)</f>
        <v>1</v>
      </c>
      <c r="R1356" s="670">
        <f>IFERROR(VLOOKUP($A1356,Boleta2_0!$N$5:$N$1106,1,0),1)</f>
        <v>1</v>
      </c>
      <c r="S1356" s="1404">
        <f>IFERROR(VLOOKUP($A1356,'Servicios Públicos2_0'!$N$5:$N$405,1,0),1)</f>
        <v>1</v>
      </c>
      <c r="T1356" s="670">
        <f>IFERROR(VLOOKUP($A1356,NotaCredito2_0!$N$5:$N$256,1,0),1)</f>
        <v>1</v>
      </c>
      <c r="U1356" s="670">
        <f>IFERROR(VLOOKUP($A1356,NotaDebito2_0!$N$5:$N$253,1,0),1)</f>
        <v>1</v>
      </c>
      <c r="V1356" s="670">
        <f>IFERROR(VLOOKUP($A1356,General!$C$5:$C$233,1,0),1)</f>
        <v>1</v>
      </c>
      <c r="W1356" s="670">
        <f>IFERROR(VLOOKUP($A1356,Firma!$H$5:$H$233,1,0),1)</f>
        <v>1</v>
      </c>
      <c r="X1356" s="425" t="s">
        <v>1291</v>
      </c>
      <c r="Y1356" s="1477" t="str">
        <f t="shared" si="22"/>
        <v/>
      </c>
    </row>
    <row r="1357" spans="1:25">
      <c r="A1357" s="1439" t="s">
        <v>1290</v>
      </c>
      <c r="B1357" s="1425" t="s">
        <v>1056</v>
      </c>
      <c r="C1357" s="1425"/>
      <c r="D1357" s="1425"/>
      <c r="E1357" s="579"/>
      <c r="F1357" s="670" t="str">
        <f>IFERROR(VLOOKUP(A1357,Factura1_0!$K$5:$K$234,1,0),"1")</f>
        <v>1</v>
      </c>
      <c r="G1357" s="670">
        <f>IFERROR(VLOOKUP(A1357,Boleta1_0!$K$5:$K$234,1,0),1)</f>
        <v>1</v>
      </c>
      <c r="H1357" s="670">
        <f>IFERROR(VLOOKUP(A1357,'Servicios Públicos1_0'!$K$5:$K$233,1,0),1)</f>
        <v>1</v>
      </c>
      <c r="I1357" s="670">
        <f>IFERROR(VLOOKUP(A1357,'Nota de Débito1_0'!$K$5:$K$234,1,0),1)</f>
        <v>1</v>
      </c>
      <c r="J1357" s="670">
        <f>IFERROR(VLOOKUP(A1357,'Nota de Crédito1_0'!$K$5:$K$234,1,0),1)</f>
        <v>1</v>
      </c>
      <c r="K1357" s="670">
        <f>IFERROR(VLOOKUP(A1357,Retenciones1_0!$K$5:$K$234,1,0),1)</f>
        <v>1</v>
      </c>
      <c r="L1357" s="670">
        <f>IFERROR(VLOOKUP(A1357,Percepciones1_0!$K$5:$K$234,1,0),1)</f>
        <v>1</v>
      </c>
      <c r="M1357" s="670">
        <f>IFERROR(VLOOKUP(A1357,Guía1_0!$K$5:$K$235,1,0),1)</f>
        <v>1</v>
      </c>
      <c r="N1357" s="670">
        <f>IFERROR(VLOOKUP(A1357,'Resumen Diario1_1'!$K$5:$K$233,1,0),1)</f>
        <v>1</v>
      </c>
      <c r="O1357" s="670">
        <f>IFERROR(VLOOKUP(A1357,'Comunicación de Baja1_0'!$K$5:$K$233,1,0),1)</f>
        <v>1</v>
      </c>
      <c r="P1357" s="670">
        <f>IFERROR(VLOOKUP(A1357,'Resumen de reversiones1_0'!$K$5:$K$1000,1,0),1)</f>
        <v>1</v>
      </c>
      <c r="Q1357" s="1404">
        <f>IFERROR(VLOOKUP(A1357,Factura2_0!$N$5:$N$1045,1,0),1)</f>
        <v>1</v>
      </c>
      <c r="R1357" s="670">
        <f>IFERROR(VLOOKUP($A1357,Boleta2_0!$N$5:$N$1106,1,0),1)</f>
        <v>1</v>
      </c>
      <c r="S1357" s="1404">
        <f>IFERROR(VLOOKUP($A1357,'Servicios Públicos2_0'!$N$5:$N$405,1,0),1)</f>
        <v>1</v>
      </c>
      <c r="T1357" s="670">
        <f>IFERROR(VLOOKUP($A1357,NotaCredito2_0!$N$5:$N$256,1,0),1)</f>
        <v>1</v>
      </c>
      <c r="U1357" s="670">
        <f>IFERROR(VLOOKUP($A1357,NotaDebito2_0!$N$5:$N$253,1,0),1)</f>
        <v>1</v>
      </c>
      <c r="V1357" s="670">
        <f>IFERROR(VLOOKUP($A1357,General!$C$5:$C$233,1,0),1)</f>
        <v>1</v>
      </c>
      <c r="W1357" s="670">
        <f>IFERROR(VLOOKUP($A1357,Firma!$H$5:$H$233,1,0),1)</f>
        <v>1</v>
      </c>
      <c r="X1357" s="425" t="s">
        <v>1290</v>
      </c>
      <c r="Y1357" s="1477" t="str">
        <f t="shared" si="22"/>
        <v/>
      </c>
    </row>
    <row r="1358" spans="1:25">
      <c r="A1358" s="1439" t="s">
        <v>1289</v>
      </c>
      <c r="B1358" s="1425" t="s">
        <v>1057</v>
      </c>
      <c r="C1358" s="1425"/>
      <c r="D1358" s="1425"/>
      <c r="E1358" s="579"/>
      <c r="F1358" s="670" t="str">
        <f>IFERROR(VLOOKUP(A1358,Factura1_0!$K$5:$K$234,1,0),"1")</f>
        <v>1</v>
      </c>
      <c r="G1358" s="670">
        <f>IFERROR(VLOOKUP(A1358,Boleta1_0!$K$5:$K$234,1,0),1)</f>
        <v>1</v>
      </c>
      <c r="H1358" s="670">
        <f>IFERROR(VLOOKUP(A1358,'Servicios Públicos1_0'!$K$5:$K$233,1,0),1)</f>
        <v>1</v>
      </c>
      <c r="I1358" s="670">
        <f>IFERROR(VLOOKUP(A1358,'Nota de Débito1_0'!$K$5:$K$234,1,0),1)</f>
        <v>1</v>
      </c>
      <c r="J1358" s="670">
        <f>IFERROR(VLOOKUP(A1358,'Nota de Crédito1_0'!$K$5:$K$234,1,0),1)</f>
        <v>1</v>
      </c>
      <c r="K1358" s="670">
        <f>IFERROR(VLOOKUP(A1358,Retenciones1_0!$K$5:$K$234,1,0),1)</f>
        <v>1</v>
      </c>
      <c r="L1358" s="670">
        <f>IFERROR(VLOOKUP(A1358,Percepciones1_0!$K$5:$K$234,1,0),1)</f>
        <v>1</v>
      </c>
      <c r="M1358" s="670">
        <f>IFERROR(VLOOKUP(A1358,Guía1_0!$K$5:$K$235,1,0),1)</f>
        <v>1</v>
      </c>
      <c r="N1358" s="670">
        <f>IFERROR(VLOOKUP(A1358,'Resumen Diario1_1'!$K$5:$K$233,1,0),1)</f>
        <v>1</v>
      </c>
      <c r="O1358" s="670">
        <f>IFERROR(VLOOKUP(A1358,'Comunicación de Baja1_0'!$K$5:$K$233,1,0),1)</f>
        <v>1</v>
      </c>
      <c r="P1358" s="670">
        <f>IFERROR(VLOOKUP(A1358,'Resumen de reversiones1_0'!$K$5:$K$1000,1,0),1)</f>
        <v>1</v>
      </c>
      <c r="Q1358" s="1404">
        <f>IFERROR(VLOOKUP(A1358,Factura2_0!$N$5:$N$1045,1,0),1)</f>
        <v>1</v>
      </c>
      <c r="R1358" s="670">
        <f>IFERROR(VLOOKUP($A1358,Boleta2_0!$N$5:$N$1106,1,0),1)</f>
        <v>1</v>
      </c>
      <c r="S1358" s="1404">
        <f>IFERROR(VLOOKUP($A1358,'Servicios Públicos2_0'!$N$5:$N$405,1,0),1)</f>
        <v>1</v>
      </c>
      <c r="T1358" s="670">
        <f>IFERROR(VLOOKUP($A1358,NotaCredito2_0!$N$5:$N$256,1,0),1)</f>
        <v>1</v>
      </c>
      <c r="U1358" s="670">
        <f>IFERROR(VLOOKUP($A1358,NotaDebito2_0!$N$5:$N$253,1,0),1)</f>
        <v>1</v>
      </c>
      <c r="V1358" s="670">
        <f>IFERROR(VLOOKUP($A1358,General!$C$5:$C$233,1,0),1)</f>
        <v>1</v>
      </c>
      <c r="W1358" s="670">
        <f>IFERROR(VLOOKUP($A1358,Firma!$H$5:$H$233,1,0),1)</f>
        <v>1</v>
      </c>
      <c r="X1358" s="425" t="s">
        <v>1289</v>
      </c>
      <c r="Y1358" s="1477" t="str">
        <f t="shared" si="22"/>
        <v/>
      </c>
    </row>
    <row r="1359" spans="1:25">
      <c r="A1359" s="1439" t="s">
        <v>1288</v>
      </c>
      <c r="B1359" s="1425" t="s">
        <v>1058</v>
      </c>
      <c r="C1359" s="1425"/>
      <c r="D1359" s="1425"/>
      <c r="E1359" s="579"/>
      <c r="F1359" s="670" t="str">
        <f>IFERROR(VLOOKUP(A1359,Factura1_0!$K$5:$K$234,1,0),"1")</f>
        <v>1</v>
      </c>
      <c r="G1359" s="670">
        <f>IFERROR(VLOOKUP(A1359,Boleta1_0!$K$5:$K$234,1,0),1)</f>
        <v>1</v>
      </c>
      <c r="H1359" s="670">
        <f>IFERROR(VLOOKUP(A1359,'Servicios Públicos1_0'!$K$5:$K$233,1,0),1)</f>
        <v>1</v>
      </c>
      <c r="I1359" s="670">
        <f>IFERROR(VLOOKUP(A1359,'Nota de Débito1_0'!$K$5:$K$234,1,0),1)</f>
        <v>1</v>
      </c>
      <c r="J1359" s="670">
        <f>IFERROR(VLOOKUP(A1359,'Nota de Crédito1_0'!$K$5:$K$234,1,0),1)</f>
        <v>1</v>
      </c>
      <c r="K1359" s="670">
        <f>IFERROR(VLOOKUP(A1359,Retenciones1_0!$K$5:$K$234,1,0),1)</f>
        <v>1</v>
      </c>
      <c r="L1359" s="670">
        <f>IFERROR(VLOOKUP(A1359,Percepciones1_0!$K$5:$K$234,1,0),1)</f>
        <v>1</v>
      </c>
      <c r="M1359" s="670">
        <f>IFERROR(VLOOKUP(A1359,Guía1_0!$K$5:$K$235,1,0),1)</f>
        <v>1</v>
      </c>
      <c r="N1359" s="670">
        <f>IFERROR(VLOOKUP(A1359,'Resumen Diario1_1'!$K$5:$K$233,1,0),1)</f>
        <v>1</v>
      </c>
      <c r="O1359" s="670">
        <f>IFERROR(VLOOKUP(A1359,'Comunicación de Baja1_0'!$K$5:$K$233,1,0),1)</f>
        <v>1</v>
      </c>
      <c r="P1359" s="670">
        <f>IFERROR(VLOOKUP(A1359,'Resumen de reversiones1_0'!$K$5:$K$1000,1,0),1)</f>
        <v>1</v>
      </c>
      <c r="Q1359" s="1404">
        <f>IFERROR(VLOOKUP(A1359,Factura2_0!$N$5:$N$1045,1,0),1)</f>
        <v>1</v>
      </c>
      <c r="R1359" s="670">
        <f>IFERROR(VLOOKUP($A1359,Boleta2_0!$N$5:$N$1106,1,0),1)</f>
        <v>1</v>
      </c>
      <c r="S1359" s="1404">
        <f>IFERROR(VLOOKUP($A1359,'Servicios Públicos2_0'!$N$5:$N$405,1,0),1)</f>
        <v>1</v>
      </c>
      <c r="T1359" s="670">
        <f>IFERROR(VLOOKUP($A1359,NotaCredito2_0!$N$5:$N$256,1,0),1)</f>
        <v>1</v>
      </c>
      <c r="U1359" s="670">
        <f>IFERROR(VLOOKUP($A1359,NotaDebito2_0!$N$5:$N$253,1,0),1)</f>
        <v>1</v>
      </c>
      <c r="V1359" s="670">
        <f>IFERROR(VLOOKUP($A1359,General!$C$5:$C$233,1,0),1)</f>
        <v>1</v>
      </c>
      <c r="W1359" s="670">
        <f>IFERROR(VLOOKUP($A1359,Firma!$H$5:$H$233,1,0),1)</f>
        <v>1</v>
      </c>
      <c r="X1359" s="425" t="s">
        <v>1288</v>
      </c>
      <c r="Y1359" s="1477" t="str">
        <f t="shared" si="22"/>
        <v/>
      </c>
    </row>
    <row r="1360" spans="1:25">
      <c r="A1360" s="1439" t="s">
        <v>1287</v>
      </c>
      <c r="B1360" s="1425" t="s">
        <v>1059</v>
      </c>
      <c r="C1360" s="1425"/>
      <c r="D1360" s="1425"/>
      <c r="E1360" s="579"/>
      <c r="F1360" s="670" t="str">
        <f>IFERROR(VLOOKUP(A1360,Factura1_0!$K$5:$K$234,1,0),"1")</f>
        <v>1</v>
      </c>
      <c r="G1360" s="670">
        <f>IFERROR(VLOOKUP(A1360,Boleta1_0!$K$5:$K$234,1,0),1)</f>
        <v>1</v>
      </c>
      <c r="H1360" s="670">
        <f>IFERROR(VLOOKUP(A1360,'Servicios Públicos1_0'!$K$5:$K$233,1,0),1)</f>
        <v>1</v>
      </c>
      <c r="I1360" s="670">
        <f>IFERROR(VLOOKUP(A1360,'Nota de Débito1_0'!$K$5:$K$234,1,0),1)</f>
        <v>1</v>
      </c>
      <c r="J1360" s="670">
        <f>IFERROR(VLOOKUP(A1360,'Nota de Crédito1_0'!$K$5:$K$234,1,0),1)</f>
        <v>1</v>
      </c>
      <c r="K1360" s="670">
        <f>IFERROR(VLOOKUP(A1360,Retenciones1_0!$K$5:$K$234,1,0),1)</f>
        <v>1</v>
      </c>
      <c r="L1360" s="670">
        <f>IFERROR(VLOOKUP(A1360,Percepciones1_0!$K$5:$K$234,1,0),1)</f>
        <v>1</v>
      </c>
      <c r="M1360" s="670">
        <f>IFERROR(VLOOKUP(A1360,Guía1_0!$K$5:$K$235,1,0),1)</f>
        <v>1</v>
      </c>
      <c r="N1360" s="670">
        <f>IFERROR(VLOOKUP(A1360,'Resumen Diario1_1'!$K$5:$K$233,1,0),1)</f>
        <v>1</v>
      </c>
      <c r="O1360" s="670">
        <f>IFERROR(VLOOKUP(A1360,'Comunicación de Baja1_0'!$K$5:$K$233,1,0),1)</f>
        <v>1</v>
      </c>
      <c r="P1360" s="670">
        <f>IFERROR(VLOOKUP(A1360,'Resumen de reversiones1_0'!$K$5:$K$1000,1,0),1)</f>
        <v>1</v>
      </c>
      <c r="Q1360" s="1404">
        <f>IFERROR(VLOOKUP(A1360,Factura2_0!$N$5:$N$1045,1,0),1)</f>
        <v>1</v>
      </c>
      <c r="R1360" s="670">
        <f>IFERROR(VLOOKUP($A1360,Boleta2_0!$N$5:$N$1106,1,0),1)</f>
        <v>1</v>
      </c>
      <c r="S1360" s="1404">
        <f>IFERROR(VLOOKUP($A1360,'Servicios Públicos2_0'!$N$5:$N$405,1,0),1)</f>
        <v>1</v>
      </c>
      <c r="T1360" s="670">
        <f>IFERROR(VLOOKUP($A1360,NotaCredito2_0!$N$5:$N$256,1,0),1)</f>
        <v>1</v>
      </c>
      <c r="U1360" s="670">
        <f>IFERROR(VLOOKUP($A1360,NotaDebito2_0!$N$5:$N$253,1,0),1)</f>
        <v>1</v>
      </c>
      <c r="V1360" s="670">
        <f>IFERROR(VLOOKUP($A1360,General!$C$5:$C$233,1,0),1)</f>
        <v>1</v>
      </c>
      <c r="W1360" s="670">
        <f>IFERROR(VLOOKUP($A1360,Firma!$H$5:$H$233,1,0),1)</f>
        <v>1</v>
      </c>
      <c r="X1360" s="425" t="s">
        <v>1287</v>
      </c>
      <c r="Y1360" s="1477" t="str">
        <f t="shared" si="22"/>
        <v/>
      </c>
    </row>
    <row r="1361" spans="1:25">
      <c r="A1361" s="1439" t="s">
        <v>1286</v>
      </c>
      <c r="B1361" s="1425" t="s">
        <v>1060</v>
      </c>
      <c r="C1361" s="1425"/>
      <c r="D1361" s="1425"/>
      <c r="E1361" s="579"/>
      <c r="F1361" s="670" t="str">
        <f>IFERROR(VLOOKUP(A1361,Factura1_0!$K$5:$K$234,1,0),"1")</f>
        <v>1</v>
      </c>
      <c r="G1361" s="670">
        <f>IFERROR(VLOOKUP(A1361,Boleta1_0!$K$5:$K$234,1,0),1)</f>
        <v>1</v>
      </c>
      <c r="H1361" s="670">
        <f>IFERROR(VLOOKUP(A1361,'Servicios Públicos1_0'!$K$5:$K$233,1,0),1)</f>
        <v>1</v>
      </c>
      <c r="I1361" s="670">
        <f>IFERROR(VLOOKUP(A1361,'Nota de Débito1_0'!$K$5:$K$234,1,0),1)</f>
        <v>1</v>
      </c>
      <c r="J1361" s="670">
        <f>IFERROR(VLOOKUP(A1361,'Nota de Crédito1_0'!$K$5:$K$234,1,0),1)</f>
        <v>1</v>
      </c>
      <c r="K1361" s="670">
        <f>IFERROR(VLOOKUP(A1361,Retenciones1_0!$K$5:$K$234,1,0),1)</f>
        <v>1</v>
      </c>
      <c r="L1361" s="670">
        <f>IFERROR(VLOOKUP(A1361,Percepciones1_0!$K$5:$K$234,1,0),1)</f>
        <v>1</v>
      </c>
      <c r="M1361" s="670">
        <f>IFERROR(VLOOKUP(A1361,Guía1_0!$K$5:$K$235,1,0),1)</f>
        <v>1</v>
      </c>
      <c r="N1361" s="670">
        <f>IFERROR(VLOOKUP(A1361,'Resumen Diario1_1'!$K$5:$K$233,1,0),1)</f>
        <v>1</v>
      </c>
      <c r="O1361" s="670">
        <f>IFERROR(VLOOKUP(A1361,'Comunicación de Baja1_0'!$K$5:$K$233,1,0),1)</f>
        <v>1</v>
      </c>
      <c r="P1361" s="670">
        <f>IFERROR(VLOOKUP(A1361,'Resumen de reversiones1_0'!$K$5:$K$1000,1,0),1)</f>
        <v>1</v>
      </c>
      <c r="Q1361" s="1404">
        <f>IFERROR(VLOOKUP(A1361,Factura2_0!$N$5:$N$1045,1,0),1)</f>
        <v>1</v>
      </c>
      <c r="R1361" s="670">
        <f>IFERROR(VLOOKUP($A1361,Boleta2_0!$N$5:$N$1106,1,0),1)</f>
        <v>1</v>
      </c>
      <c r="S1361" s="1404">
        <f>IFERROR(VLOOKUP($A1361,'Servicios Públicos2_0'!$N$5:$N$405,1,0),1)</f>
        <v>1</v>
      </c>
      <c r="T1361" s="670">
        <f>IFERROR(VLOOKUP($A1361,NotaCredito2_0!$N$5:$N$256,1,0),1)</f>
        <v>1</v>
      </c>
      <c r="U1361" s="670">
        <f>IFERROR(VLOOKUP($A1361,NotaDebito2_0!$N$5:$N$253,1,0),1)</f>
        <v>1</v>
      </c>
      <c r="V1361" s="670">
        <f>IFERROR(VLOOKUP($A1361,General!$C$5:$C$233,1,0),1)</f>
        <v>1</v>
      </c>
      <c r="W1361" s="670">
        <f>IFERROR(VLOOKUP($A1361,Firma!$H$5:$H$233,1,0),1)</f>
        <v>1</v>
      </c>
      <c r="X1361" s="425" t="s">
        <v>1286</v>
      </c>
      <c r="Y1361" s="1477" t="str">
        <f t="shared" si="22"/>
        <v/>
      </c>
    </row>
    <row r="1362" spans="1:25">
      <c r="A1362" s="1439" t="s">
        <v>1285</v>
      </c>
      <c r="B1362" s="1425" t="s">
        <v>1061</v>
      </c>
      <c r="C1362" s="1425"/>
      <c r="D1362" s="1425"/>
      <c r="E1362" s="579"/>
      <c r="F1362" s="670" t="str">
        <f>IFERROR(VLOOKUP(A1362,Factura1_0!$K$5:$K$234,1,0),"1")</f>
        <v>1</v>
      </c>
      <c r="G1362" s="670">
        <f>IFERROR(VLOOKUP(A1362,Boleta1_0!$K$5:$K$234,1,0),1)</f>
        <v>1</v>
      </c>
      <c r="H1362" s="670">
        <f>IFERROR(VLOOKUP(A1362,'Servicios Públicos1_0'!$K$5:$K$233,1,0),1)</f>
        <v>1</v>
      </c>
      <c r="I1362" s="670">
        <f>IFERROR(VLOOKUP(A1362,'Nota de Débito1_0'!$K$5:$K$234,1,0),1)</f>
        <v>1</v>
      </c>
      <c r="J1362" s="670">
        <f>IFERROR(VLOOKUP(A1362,'Nota de Crédito1_0'!$K$5:$K$234,1,0),1)</f>
        <v>1</v>
      </c>
      <c r="K1362" s="670">
        <f>IFERROR(VLOOKUP(A1362,Retenciones1_0!$K$5:$K$234,1,0),1)</f>
        <v>1</v>
      </c>
      <c r="L1362" s="670">
        <f>IFERROR(VLOOKUP(A1362,Percepciones1_0!$K$5:$K$234,1,0),1)</f>
        <v>1</v>
      </c>
      <c r="M1362" s="670">
        <f>IFERROR(VLOOKUP(A1362,Guía1_0!$K$5:$K$235,1,0),1)</f>
        <v>1</v>
      </c>
      <c r="N1362" s="670">
        <f>IFERROR(VLOOKUP(A1362,'Resumen Diario1_1'!$K$5:$K$233,1,0),1)</f>
        <v>1</v>
      </c>
      <c r="O1362" s="670">
        <f>IFERROR(VLOOKUP(A1362,'Comunicación de Baja1_0'!$K$5:$K$233,1,0),1)</f>
        <v>1</v>
      </c>
      <c r="P1362" s="670">
        <f>IFERROR(VLOOKUP(A1362,'Resumen de reversiones1_0'!$K$5:$K$1000,1,0),1)</f>
        <v>1</v>
      </c>
      <c r="Q1362" s="1404">
        <f>IFERROR(VLOOKUP(A1362,Factura2_0!$N$5:$N$1045,1,0),1)</f>
        <v>1</v>
      </c>
      <c r="R1362" s="670">
        <f>IFERROR(VLOOKUP($A1362,Boleta2_0!$N$5:$N$1106,1,0),1)</f>
        <v>1</v>
      </c>
      <c r="S1362" s="1404">
        <f>IFERROR(VLOOKUP($A1362,'Servicios Públicos2_0'!$N$5:$N$405,1,0),1)</f>
        <v>1</v>
      </c>
      <c r="T1362" s="670">
        <f>IFERROR(VLOOKUP($A1362,NotaCredito2_0!$N$5:$N$256,1,0),1)</f>
        <v>1</v>
      </c>
      <c r="U1362" s="670">
        <f>IFERROR(VLOOKUP($A1362,NotaDebito2_0!$N$5:$N$253,1,0),1)</f>
        <v>1</v>
      </c>
      <c r="V1362" s="670">
        <f>IFERROR(VLOOKUP($A1362,General!$C$5:$C$233,1,0),1)</f>
        <v>1</v>
      </c>
      <c r="W1362" s="670">
        <f>IFERROR(VLOOKUP($A1362,Firma!$H$5:$H$233,1,0),1)</f>
        <v>1</v>
      </c>
      <c r="X1362" s="425" t="s">
        <v>1285</v>
      </c>
      <c r="Y1362" s="1477" t="str">
        <f t="shared" si="22"/>
        <v/>
      </c>
    </row>
    <row r="1363" spans="1:25">
      <c r="A1363" s="1439" t="s">
        <v>1284</v>
      </c>
      <c r="B1363" s="1425" t="s">
        <v>968</v>
      </c>
      <c r="C1363" s="1425"/>
      <c r="D1363" s="1425"/>
      <c r="E1363" s="579"/>
      <c r="F1363" s="670" t="str">
        <f>IFERROR(VLOOKUP(A1363,Factura1_0!$K$5:$K$234,1,0),"1")</f>
        <v>1</v>
      </c>
      <c r="G1363" s="670">
        <f>IFERROR(VLOOKUP(A1363,Boleta1_0!$K$5:$K$234,1,0),1)</f>
        <v>1</v>
      </c>
      <c r="H1363" s="670">
        <f>IFERROR(VLOOKUP(A1363,'Servicios Públicos1_0'!$K$5:$K$233,1,0),1)</f>
        <v>1</v>
      </c>
      <c r="I1363" s="670">
        <f>IFERROR(VLOOKUP(A1363,'Nota de Débito1_0'!$K$5:$K$234,1,0),1)</f>
        <v>1</v>
      </c>
      <c r="J1363" s="670">
        <f>IFERROR(VLOOKUP(A1363,'Nota de Crédito1_0'!$K$5:$K$234,1,0),1)</f>
        <v>1</v>
      </c>
      <c r="K1363" s="670">
        <f>IFERROR(VLOOKUP(A1363,Retenciones1_0!$K$5:$K$234,1,0),1)</f>
        <v>1</v>
      </c>
      <c r="L1363" s="670">
        <f>IFERROR(VLOOKUP(A1363,Percepciones1_0!$K$5:$K$234,1,0),1)</f>
        <v>1</v>
      </c>
      <c r="M1363" s="670">
        <f>IFERROR(VLOOKUP(A1363,Guía1_0!$K$5:$K$235,1,0),1)</f>
        <v>1</v>
      </c>
      <c r="N1363" s="670">
        <f>IFERROR(VLOOKUP(A1363,'Resumen Diario1_1'!$K$5:$K$233,1,0),1)</f>
        <v>1</v>
      </c>
      <c r="O1363" s="670">
        <f>IFERROR(VLOOKUP(A1363,'Comunicación de Baja1_0'!$K$5:$K$233,1,0),1)</f>
        <v>1</v>
      </c>
      <c r="P1363" s="670">
        <f>IFERROR(VLOOKUP(A1363,'Resumen de reversiones1_0'!$K$5:$K$1000,1,0),1)</f>
        <v>1</v>
      </c>
      <c r="Q1363" s="1404">
        <f>IFERROR(VLOOKUP(A1363,Factura2_0!$N$5:$N$1045,1,0),1)</f>
        <v>1</v>
      </c>
      <c r="R1363" s="670">
        <f>IFERROR(VLOOKUP($A1363,Boleta2_0!$N$5:$N$1106,1,0),1)</f>
        <v>1</v>
      </c>
      <c r="S1363" s="1404">
        <f>IFERROR(VLOOKUP($A1363,'Servicios Públicos2_0'!$N$5:$N$405,1,0),1)</f>
        <v>1</v>
      </c>
      <c r="T1363" s="670">
        <f>IFERROR(VLOOKUP($A1363,NotaCredito2_0!$N$5:$N$256,1,0),1)</f>
        <v>1</v>
      </c>
      <c r="U1363" s="670">
        <f>IFERROR(VLOOKUP($A1363,NotaDebito2_0!$N$5:$N$253,1,0),1)</f>
        <v>1</v>
      </c>
      <c r="V1363" s="670">
        <f>IFERROR(VLOOKUP($A1363,General!$C$5:$C$233,1,0),1)</f>
        <v>1</v>
      </c>
      <c r="W1363" s="670">
        <f>IFERROR(VLOOKUP($A1363,Firma!$H$5:$H$233,1,0),1)</f>
        <v>1</v>
      </c>
      <c r="X1363" s="425" t="s">
        <v>1284</v>
      </c>
      <c r="Y1363" s="1477" t="str">
        <f t="shared" si="22"/>
        <v/>
      </c>
    </row>
    <row r="1364" spans="1:25">
      <c r="A1364" s="1439" t="s">
        <v>1283</v>
      </c>
      <c r="B1364" s="1425" t="s">
        <v>969</v>
      </c>
      <c r="C1364" s="1425"/>
      <c r="D1364" s="1425"/>
      <c r="E1364" s="579"/>
      <c r="F1364" s="670" t="str">
        <f>IFERROR(VLOOKUP(A1364,Factura1_0!$K$5:$K$234,1,0),"1")</f>
        <v>1</v>
      </c>
      <c r="G1364" s="670">
        <f>IFERROR(VLOOKUP(A1364,Boleta1_0!$K$5:$K$234,1,0),1)</f>
        <v>1</v>
      </c>
      <c r="H1364" s="670">
        <f>IFERROR(VLOOKUP(A1364,'Servicios Públicos1_0'!$K$5:$K$233,1,0),1)</f>
        <v>1</v>
      </c>
      <c r="I1364" s="670">
        <f>IFERROR(VLOOKUP(A1364,'Nota de Débito1_0'!$K$5:$K$234,1,0),1)</f>
        <v>1</v>
      </c>
      <c r="J1364" s="670">
        <f>IFERROR(VLOOKUP(A1364,'Nota de Crédito1_0'!$K$5:$K$234,1,0),1)</f>
        <v>1</v>
      </c>
      <c r="K1364" s="670">
        <f>IFERROR(VLOOKUP(A1364,Retenciones1_0!$K$5:$K$234,1,0),1)</f>
        <v>1</v>
      </c>
      <c r="L1364" s="670">
        <f>IFERROR(VLOOKUP(A1364,Percepciones1_0!$K$5:$K$234,1,0),1)</f>
        <v>1</v>
      </c>
      <c r="M1364" s="670">
        <f>IFERROR(VLOOKUP(A1364,Guía1_0!$K$5:$K$235,1,0),1)</f>
        <v>1</v>
      </c>
      <c r="N1364" s="670">
        <f>IFERROR(VLOOKUP(A1364,'Resumen Diario1_1'!$K$5:$K$233,1,0),1)</f>
        <v>1</v>
      </c>
      <c r="O1364" s="670">
        <f>IFERROR(VLOOKUP(A1364,'Comunicación de Baja1_0'!$K$5:$K$233,1,0),1)</f>
        <v>1</v>
      </c>
      <c r="P1364" s="670">
        <f>IFERROR(VLOOKUP(A1364,'Resumen de reversiones1_0'!$K$5:$K$1000,1,0),1)</f>
        <v>1</v>
      </c>
      <c r="Q1364" s="1404">
        <f>IFERROR(VLOOKUP(A1364,Factura2_0!$N$5:$N$1045,1,0),1)</f>
        <v>1</v>
      </c>
      <c r="R1364" s="670">
        <f>IFERROR(VLOOKUP($A1364,Boleta2_0!$N$5:$N$1106,1,0),1)</f>
        <v>1</v>
      </c>
      <c r="S1364" s="1404">
        <f>IFERROR(VLOOKUP($A1364,'Servicios Públicos2_0'!$N$5:$N$405,1,0),1)</f>
        <v>1</v>
      </c>
      <c r="T1364" s="670">
        <f>IFERROR(VLOOKUP($A1364,NotaCredito2_0!$N$5:$N$256,1,0),1)</f>
        <v>1</v>
      </c>
      <c r="U1364" s="670">
        <f>IFERROR(VLOOKUP($A1364,NotaDebito2_0!$N$5:$N$253,1,0),1)</f>
        <v>1</v>
      </c>
      <c r="V1364" s="670">
        <f>IFERROR(VLOOKUP($A1364,General!$C$5:$C$233,1,0),1)</f>
        <v>1</v>
      </c>
      <c r="W1364" s="670">
        <f>IFERROR(VLOOKUP($A1364,Firma!$H$5:$H$233,1,0),1)</f>
        <v>1</v>
      </c>
      <c r="X1364" s="425" t="s">
        <v>1283</v>
      </c>
      <c r="Y1364" s="1477" t="str">
        <f t="shared" si="22"/>
        <v/>
      </c>
    </row>
    <row r="1365" spans="1:25">
      <c r="A1365" s="1439" t="s">
        <v>1282</v>
      </c>
      <c r="B1365" s="1425" t="s">
        <v>970</v>
      </c>
      <c r="C1365" s="1425"/>
      <c r="D1365" s="1425"/>
      <c r="E1365" s="579"/>
      <c r="F1365" s="670" t="str">
        <f>IFERROR(VLOOKUP(A1365,Factura1_0!$K$5:$K$234,1,0),"1")</f>
        <v>1</v>
      </c>
      <c r="G1365" s="670">
        <f>IFERROR(VLOOKUP(A1365,Boleta1_0!$K$5:$K$234,1,0),1)</f>
        <v>1</v>
      </c>
      <c r="H1365" s="670">
        <f>IFERROR(VLOOKUP(A1365,'Servicios Públicos1_0'!$K$5:$K$233,1,0),1)</f>
        <v>1</v>
      </c>
      <c r="I1365" s="670">
        <f>IFERROR(VLOOKUP(A1365,'Nota de Débito1_0'!$K$5:$K$234,1,0),1)</f>
        <v>1</v>
      </c>
      <c r="J1365" s="670">
        <f>IFERROR(VLOOKUP(A1365,'Nota de Crédito1_0'!$K$5:$K$234,1,0),1)</f>
        <v>1</v>
      </c>
      <c r="K1365" s="670">
        <f>IFERROR(VLOOKUP(A1365,Retenciones1_0!$K$5:$K$234,1,0),1)</f>
        <v>1</v>
      </c>
      <c r="L1365" s="670">
        <f>IFERROR(VLOOKUP(A1365,Percepciones1_0!$K$5:$K$234,1,0),1)</f>
        <v>1</v>
      </c>
      <c r="M1365" s="670">
        <f>IFERROR(VLOOKUP(A1365,Guía1_0!$K$5:$K$235,1,0),1)</f>
        <v>1</v>
      </c>
      <c r="N1365" s="670">
        <f>IFERROR(VLOOKUP(A1365,'Resumen Diario1_1'!$K$5:$K$233,1,0),1)</f>
        <v>1</v>
      </c>
      <c r="O1365" s="670">
        <f>IFERROR(VLOOKUP(A1365,'Comunicación de Baja1_0'!$K$5:$K$233,1,0),1)</f>
        <v>1</v>
      </c>
      <c r="P1365" s="670">
        <f>IFERROR(VLOOKUP(A1365,'Resumen de reversiones1_0'!$K$5:$K$1000,1,0),1)</f>
        <v>1</v>
      </c>
      <c r="Q1365" s="1404">
        <f>IFERROR(VLOOKUP(A1365,Factura2_0!$N$5:$N$1045,1,0),1)</f>
        <v>1</v>
      </c>
      <c r="R1365" s="670">
        <f>IFERROR(VLOOKUP($A1365,Boleta2_0!$N$5:$N$1106,1,0),1)</f>
        <v>1</v>
      </c>
      <c r="S1365" s="1404">
        <f>IFERROR(VLOOKUP($A1365,'Servicios Públicos2_0'!$N$5:$N$405,1,0),1)</f>
        <v>1</v>
      </c>
      <c r="T1365" s="670">
        <f>IFERROR(VLOOKUP($A1365,NotaCredito2_0!$N$5:$N$256,1,0),1)</f>
        <v>1</v>
      </c>
      <c r="U1365" s="670">
        <f>IFERROR(VLOOKUP($A1365,NotaDebito2_0!$N$5:$N$253,1,0),1)</f>
        <v>1</v>
      </c>
      <c r="V1365" s="670">
        <f>IFERROR(VLOOKUP($A1365,General!$C$5:$C$233,1,0),1)</f>
        <v>1</v>
      </c>
      <c r="W1365" s="670">
        <f>IFERROR(VLOOKUP($A1365,Firma!$H$5:$H$233,1,0),1)</f>
        <v>1</v>
      </c>
      <c r="X1365" s="425" t="s">
        <v>1282</v>
      </c>
      <c r="Y1365" s="1477" t="str">
        <f t="shared" si="22"/>
        <v/>
      </c>
    </row>
    <row r="1366" spans="1:25">
      <c r="A1366" s="1439" t="s">
        <v>1281</v>
      </c>
      <c r="B1366" s="1425" t="s">
        <v>971</v>
      </c>
      <c r="C1366" s="1425"/>
      <c r="D1366" s="1425"/>
      <c r="E1366" s="579"/>
      <c r="F1366" s="670" t="str">
        <f>IFERROR(VLOOKUP(A1366,Factura1_0!$K$5:$K$234,1,0),"1")</f>
        <v>1</v>
      </c>
      <c r="G1366" s="670">
        <f>IFERROR(VLOOKUP(A1366,Boleta1_0!$K$5:$K$234,1,0),1)</f>
        <v>1</v>
      </c>
      <c r="H1366" s="670">
        <f>IFERROR(VLOOKUP(A1366,'Servicios Públicos1_0'!$K$5:$K$233,1,0),1)</f>
        <v>1</v>
      </c>
      <c r="I1366" s="670">
        <f>IFERROR(VLOOKUP(A1366,'Nota de Débito1_0'!$K$5:$K$234,1,0),1)</f>
        <v>1</v>
      </c>
      <c r="J1366" s="670">
        <f>IFERROR(VLOOKUP(A1366,'Nota de Crédito1_0'!$K$5:$K$234,1,0),1)</f>
        <v>1</v>
      </c>
      <c r="K1366" s="670">
        <f>IFERROR(VLOOKUP(A1366,Retenciones1_0!$K$5:$K$234,1,0),1)</f>
        <v>1</v>
      </c>
      <c r="L1366" s="670">
        <f>IFERROR(VLOOKUP(A1366,Percepciones1_0!$K$5:$K$234,1,0),1)</f>
        <v>1</v>
      </c>
      <c r="M1366" s="670">
        <f>IFERROR(VLOOKUP(A1366,Guía1_0!$K$5:$K$235,1,0),1)</f>
        <v>1</v>
      </c>
      <c r="N1366" s="670">
        <f>IFERROR(VLOOKUP(A1366,'Resumen Diario1_1'!$K$5:$K$233,1,0),1)</f>
        <v>1</v>
      </c>
      <c r="O1366" s="670">
        <f>IFERROR(VLOOKUP(A1366,'Comunicación de Baja1_0'!$K$5:$K$233,1,0),1)</f>
        <v>1</v>
      </c>
      <c r="P1366" s="670">
        <f>IFERROR(VLOOKUP(A1366,'Resumen de reversiones1_0'!$K$5:$K$1000,1,0),1)</f>
        <v>1</v>
      </c>
      <c r="Q1366" s="1404">
        <f>IFERROR(VLOOKUP(A1366,Factura2_0!$N$5:$N$1045,1,0),1)</f>
        <v>1</v>
      </c>
      <c r="R1366" s="670">
        <f>IFERROR(VLOOKUP($A1366,Boleta2_0!$N$5:$N$1106,1,0),1)</f>
        <v>1</v>
      </c>
      <c r="S1366" s="1404">
        <f>IFERROR(VLOOKUP($A1366,'Servicios Públicos2_0'!$N$5:$N$405,1,0),1)</f>
        <v>1</v>
      </c>
      <c r="T1366" s="670">
        <f>IFERROR(VLOOKUP($A1366,NotaCredito2_0!$N$5:$N$256,1,0),1)</f>
        <v>1</v>
      </c>
      <c r="U1366" s="670">
        <f>IFERROR(VLOOKUP($A1366,NotaDebito2_0!$N$5:$N$253,1,0),1)</f>
        <v>1</v>
      </c>
      <c r="V1366" s="670">
        <f>IFERROR(VLOOKUP($A1366,General!$C$5:$C$233,1,0),1)</f>
        <v>1</v>
      </c>
      <c r="W1366" s="670">
        <f>IFERROR(VLOOKUP($A1366,Firma!$H$5:$H$233,1,0),1)</f>
        <v>1</v>
      </c>
      <c r="X1366" s="425" t="s">
        <v>1281</v>
      </c>
      <c r="Y1366" s="1477" t="str">
        <f t="shared" si="22"/>
        <v/>
      </c>
    </row>
    <row r="1367" spans="1:25">
      <c r="A1367" s="1439" t="s">
        <v>1280</v>
      </c>
      <c r="B1367" s="1425" t="s">
        <v>972</v>
      </c>
      <c r="C1367" s="1425"/>
      <c r="D1367" s="1425"/>
      <c r="E1367" s="579"/>
      <c r="F1367" s="670" t="str">
        <f>IFERROR(VLOOKUP(A1367,Factura1_0!$K$5:$K$234,1,0),"1")</f>
        <v>1</v>
      </c>
      <c r="G1367" s="670">
        <f>IFERROR(VLOOKUP(A1367,Boleta1_0!$K$5:$K$234,1,0),1)</f>
        <v>1</v>
      </c>
      <c r="H1367" s="670">
        <f>IFERROR(VLOOKUP(A1367,'Servicios Públicos1_0'!$K$5:$K$233,1,0),1)</f>
        <v>1</v>
      </c>
      <c r="I1367" s="670">
        <f>IFERROR(VLOOKUP(A1367,'Nota de Débito1_0'!$K$5:$K$234,1,0),1)</f>
        <v>1</v>
      </c>
      <c r="J1367" s="670">
        <f>IFERROR(VLOOKUP(A1367,'Nota de Crédito1_0'!$K$5:$K$234,1,0),1)</f>
        <v>1</v>
      </c>
      <c r="K1367" s="670">
        <f>IFERROR(VLOOKUP(A1367,Retenciones1_0!$K$5:$K$234,1,0),1)</f>
        <v>1</v>
      </c>
      <c r="L1367" s="670">
        <f>IFERROR(VLOOKUP(A1367,Percepciones1_0!$K$5:$K$234,1,0),1)</f>
        <v>1</v>
      </c>
      <c r="M1367" s="670">
        <f>IFERROR(VLOOKUP(A1367,Guía1_0!$K$5:$K$235,1,0),1)</f>
        <v>1</v>
      </c>
      <c r="N1367" s="670">
        <f>IFERROR(VLOOKUP(A1367,'Resumen Diario1_1'!$K$5:$K$233,1,0),1)</f>
        <v>1</v>
      </c>
      <c r="O1367" s="670">
        <f>IFERROR(VLOOKUP(A1367,'Comunicación de Baja1_0'!$K$5:$K$233,1,0),1)</f>
        <v>1</v>
      </c>
      <c r="P1367" s="670">
        <f>IFERROR(VLOOKUP(A1367,'Resumen de reversiones1_0'!$K$5:$K$1000,1,0),1)</f>
        <v>1</v>
      </c>
      <c r="Q1367" s="1404">
        <f>IFERROR(VLOOKUP(A1367,Factura2_0!$N$5:$N$1045,1,0),1)</f>
        <v>1</v>
      </c>
      <c r="R1367" s="670">
        <f>IFERROR(VLOOKUP($A1367,Boleta2_0!$N$5:$N$1106,1,0),1)</f>
        <v>1</v>
      </c>
      <c r="S1367" s="1404">
        <f>IFERROR(VLOOKUP($A1367,'Servicios Públicos2_0'!$N$5:$N$405,1,0),1)</f>
        <v>1</v>
      </c>
      <c r="T1367" s="670">
        <f>IFERROR(VLOOKUP($A1367,NotaCredito2_0!$N$5:$N$256,1,0),1)</f>
        <v>1</v>
      </c>
      <c r="U1367" s="670">
        <f>IFERROR(VLOOKUP($A1367,NotaDebito2_0!$N$5:$N$253,1,0),1)</f>
        <v>1</v>
      </c>
      <c r="V1367" s="670">
        <f>IFERROR(VLOOKUP($A1367,General!$C$5:$C$233,1,0),1)</f>
        <v>1</v>
      </c>
      <c r="W1367" s="670">
        <f>IFERROR(VLOOKUP($A1367,Firma!$H$5:$H$233,1,0),1)</f>
        <v>1</v>
      </c>
      <c r="X1367" s="425" t="s">
        <v>1280</v>
      </c>
      <c r="Y1367" s="1477" t="str">
        <f t="shared" si="22"/>
        <v/>
      </c>
    </row>
    <row r="1368" spans="1:25">
      <c r="A1368" s="1439" t="s">
        <v>1279</v>
      </c>
      <c r="B1368" s="1425" t="s">
        <v>973</v>
      </c>
      <c r="C1368" s="1425"/>
      <c r="D1368" s="1425"/>
      <c r="E1368" s="579"/>
      <c r="F1368" s="670" t="str">
        <f>IFERROR(VLOOKUP(A1368,Factura1_0!$K$5:$K$234,1,0),"1")</f>
        <v>1</v>
      </c>
      <c r="G1368" s="670">
        <f>IFERROR(VLOOKUP(A1368,Boleta1_0!$K$5:$K$234,1,0),1)</f>
        <v>1</v>
      </c>
      <c r="H1368" s="670">
        <f>IFERROR(VLOOKUP(A1368,'Servicios Públicos1_0'!$K$5:$K$233,1,0),1)</f>
        <v>1</v>
      </c>
      <c r="I1368" s="670">
        <f>IFERROR(VLOOKUP(A1368,'Nota de Débito1_0'!$K$5:$K$234,1,0),1)</f>
        <v>1</v>
      </c>
      <c r="J1368" s="670">
        <f>IFERROR(VLOOKUP(A1368,'Nota de Crédito1_0'!$K$5:$K$234,1,0),1)</f>
        <v>1</v>
      </c>
      <c r="K1368" s="670">
        <f>IFERROR(VLOOKUP(A1368,Retenciones1_0!$K$5:$K$234,1,0),1)</f>
        <v>1</v>
      </c>
      <c r="L1368" s="670">
        <f>IFERROR(VLOOKUP(A1368,Percepciones1_0!$K$5:$K$234,1,0),1)</f>
        <v>1</v>
      </c>
      <c r="M1368" s="670">
        <f>IFERROR(VLOOKUP(A1368,Guía1_0!$K$5:$K$235,1,0),1)</f>
        <v>1</v>
      </c>
      <c r="N1368" s="670">
        <f>IFERROR(VLOOKUP(A1368,'Resumen Diario1_1'!$K$5:$K$233,1,0),1)</f>
        <v>1</v>
      </c>
      <c r="O1368" s="670">
        <f>IFERROR(VLOOKUP(A1368,'Comunicación de Baja1_0'!$K$5:$K$233,1,0),1)</f>
        <v>1</v>
      </c>
      <c r="P1368" s="670">
        <f>IFERROR(VLOOKUP(A1368,'Resumen de reversiones1_0'!$K$5:$K$1000,1,0),1)</f>
        <v>1</v>
      </c>
      <c r="Q1368" s="1404">
        <f>IFERROR(VLOOKUP(A1368,Factura2_0!$N$5:$N$1045,1,0),1)</f>
        <v>1</v>
      </c>
      <c r="R1368" s="670">
        <f>IFERROR(VLOOKUP($A1368,Boleta2_0!$N$5:$N$1106,1,0),1)</f>
        <v>1</v>
      </c>
      <c r="S1368" s="1404">
        <f>IFERROR(VLOOKUP($A1368,'Servicios Públicos2_0'!$N$5:$N$405,1,0),1)</f>
        <v>1</v>
      </c>
      <c r="T1368" s="670">
        <f>IFERROR(VLOOKUP($A1368,NotaCredito2_0!$N$5:$N$256,1,0),1)</f>
        <v>1</v>
      </c>
      <c r="U1368" s="670">
        <f>IFERROR(VLOOKUP($A1368,NotaDebito2_0!$N$5:$N$253,1,0),1)</f>
        <v>1</v>
      </c>
      <c r="V1368" s="670">
        <f>IFERROR(VLOOKUP($A1368,General!$C$5:$C$233,1,0),1)</f>
        <v>1</v>
      </c>
      <c r="W1368" s="670">
        <f>IFERROR(VLOOKUP($A1368,Firma!$H$5:$H$233,1,0),1)</f>
        <v>1</v>
      </c>
      <c r="X1368" s="425" t="s">
        <v>1279</v>
      </c>
      <c r="Y1368" s="1477" t="str">
        <f t="shared" ref="Y1368:Y1431" si="23">IF(SUM(F1368:W1368)=17,"",X1368)</f>
        <v/>
      </c>
    </row>
    <row r="1369" spans="1:25">
      <c r="A1369" s="1439" t="s">
        <v>1278</v>
      </c>
      <c r="B1369" s="1425" t="s">
        <v>974</v>
      </c>
      <c r="C1369" s="1425"/>
      <c r="D1369" s="1425"/>
      <c r="E1369" s="579"/>
      <c r="F1369" s="670" t="str">
        <f>IFERROR(VLOOKUP(A1369,Factura1_0!$K$5:$K$234,1,0),"1")</f>
        <v>1</v>
      </c>
      <c r="G1369" s="670">
        <f>IFERROR(VLOOKUP(A1369,Boleta1_0!$K$5:$K$234,1,0),1)</f>
        <v>1</v>
      </c>
      <c r="H1369" s="670">
        <f>IFERROR(VLOOKUP(A1369,'Servicios Públicos1_0'!$K$5:$K$233,1,0),1)</f>
        <v>1</v>
      </c>
      <c r="I1369" s="670">
        <f>IFERROR(VLOOKUP(A1369,'Nota de Débito1_0'!$K$5:$K$234,1,0),1)</f>
        <v>1</v>
      </c>
      <c r="J1369" s="670">
        <f>IFERROR(VLOOKUP(A1369,'Nota de Crédito1_0'!$K$5:$K$234,1,0),1)</f>
        <v>1</v>
      </c>
      <c r="K1369" s="670">
        <f>IFERROR(VLOOKUP(A1369,Retenciones1_0!$K$5:$K$234,1,0),1)</f>
        <v>1</v>
      </c>
      <c r="L1369" s="670">
        <f>IFERROR(VLOOKUP(A1369,Percepciones1_0!$K$5:$K$234,1,0),1)</f>
        <v>1</v>
      </c>
      <c r="M1369" s="670">
        <f>IFERROR(VLOOKUP(A1369,Guía1_0!$K$5:$K$235,1,0),1)</f>
        <v>1</v>
      </c>
      <c r="N1369" s="670">
        <f>IFERROR(VLOOKUP(A1369,'Resumen Diario1_1'!$K$5:$K$233,1,0),1)</f>
        <v>1</v>
      </c>
      <c r="O1369" s="670">
        <f>IFERROR(VLOOKUP(A1369,'Comunicación de Baja1_0'!$K$5:$K$233,1,0),1)</f>
        <v>1</v>
      </c>
      <c r="P1369" s="670">
        <f>IFERROR(VLOOKUP(A1369,'Resumen de reversiones1_0'!$K$5:$K$1000,1,0),1)</f>
        <v>1</v>
      </c>
      <c r="Q1369" s="1404">
        <f>IFERROR(VLOOKUP(A1369,Factura2_0!$N$5:$N$1045,1,0),1)</f>
        <v>1</v>
      </c>
      <c r="R1369" s="670">
        <f>IFERROR(VLOOKUP($A1369,Boleta2_0!$N$5:$N$1106,1,0),1)</f>
        <v>1</v>
      </c>
      <c r="S1369" s="1404">
        <f>IFERROR(VLOOKUP($A1369,'Servicios Públicos2_0'!$N$5:$N$405,1,0),1)</f>
        <v>1</v>
      </c>
      <c r="T1369" s="670">
        <f>IFERROR(VLOOKUP($A1369,NotaCredito2_0!$N$5:$N$256,1,0),1)</f>
        <v>1</v>
      </c>
      <c r="U1369" s="670">
        <f>IFERROR(VLOOKUP($A1369,NotaDebito2_0!$N$5:$N$253,1,0),1)</f>
        <v>1</v>
      </c>
      <c r="V1369" s="670">
        <f>IFERROR(VLOOKUP($A1369,General!$C$5:$C$233,1,0),1)</f>
        <v>1</v>
      </c>
      <c r="W1369" s="670">
        <f>IFERROR(VLOOKUP($A1369,Firma!$H$5:$H$233,1,0),1)</f>
        <v>1</v>
      </c>
      <c r="X1369" s="425" t="s">
        <v>1278</v>
      </c>
      <c r="Y1369" s="1477" t="str">
        <f t="shared" si="23"/>
        <v/>
      </c>
    </row>
    <row r="1370" spans="1:25">
      <c r="A1370" s="1439" t="s">
        <v>1277</v>
      </c>
      <c r="B1370" s="1425" t="s">
        <v>4495</v>
      </c>
      <c r="C1370" s="1425"/>
      <c r="D1370" s="1425"/>
      <c r="E1370" s="579"/>
      <c r="F1370" s="670" t="str">
        <f>IFERROR(VLOOKUP(A1370,Factura1_0!$K$5:$K$234,1,0),"1")</f>
        <v>1</v>
      </c>
      <c r="G1370" s="670">
        <f>IFERROR(VLOOKUP(A1370,Boleta1_0!$K$5:$K$234,1,0),1)</f>
        <v>1</v>
      </c>
      <c r="H1370" s="670">
        <f>IFERROR(VLOOKUP(A1370,'Servicios Públicos1_0'!$K$5:$K$233,1,0),1)</f>
        <v>1</v>
      </c>
      <c r="I1370" s="670">
        <f>IFERROR(VLOOKUP(A1370,'Nota de Débito1_0'!$K$5:$K$234,1,0),1)</f>
        <v>1</v>
      </c>
      <c r="J1370" s="670">
        <f>IFERROR(VLOOKUP(A1370,'Nota de Crédito1_0'!$K$5:$K$234,1,0),1)</f>
        <v>1</v>
      </c>
      <c r="K1370" s="670">
        <f>IFERROR(VLOOKUP(A1370,Retenciones1_0!$K$5:$K$234,1,0),1)</f>
        <v>1</v>
      </c>
      <c r="L1370" s="670">
        <f>IFERROR(VLOOKUP(A1370,Percepciones1_0!$K$5:$K$234,1,0),1)</f>
        <v>1</v>
      </c>
      <c r="M1370" s="670">
        <f>IFERROR(VLOOKUP(A1370,Guía1_0!$K$5:$K$235,1,0),1)</f>
        <v>1</v>
      </c>
      <c r="N1370" s="670">
        <f>IFERROR(VLOOKUP(A1370,'Resumen Diario1_1'!$K$5:$K$233,1,0),1)</f>
        <v>1</v>
      </c>
      <c r="O1370" s="670">
        <f>IFERROR(VLOOKUP(A1370,'Comunicación de Baja1_0'!$K$5:$K$233,1,0),1)</f>
        <v>1</v>
      </c>
      <c r="P1370" s="670">
        <f>IFERROR(VLOOKUP(A1370,'Resumen de reversiones1_0'!$K$5:$K$1000,1,0),1)</f>
        <v>1</v>
      </c>
      <c r="Q1370" s="1404">
        <f>IFERROR(VLOOKUP(A1370,Factura2_0!$N$5:$N$1045,1,0),1)</f>
        <v>1</v>
      </c>
      <c r="R1370" s="670">
        <f>IFERROR(VLOOKUP($A1370,Boleta2_0!$N$5:$N$1106,1,0),1)</f>
        <v>1</v>
      </c>
      <c r="S1370" s="1404">
        <f>IFERROR(VLOOKUP($A1370,'Servicios Públicos2_0'!$N$5:$N$405,1,0),1)</f>
        <v>1</v>
      </c>
      <c r="T1370" s="670">
        <f>IFERROR(VLOOKUP($A1370,NotaCredito2_0!$N$5:$N$256,1,0),1)</f>
        <v>1</v>
      </c>
      <c r="U1370" s="670">
        <f>IFERROR(VLOOKUP($A1370,NotaDebito2_0!$N$5:$N$253,1,0),1)</f>
        <v>1</v>
      </c>
      <c r="V1370" s="670">
        <f>IFERROR(VLOOKUP($A1370,General!$C$5:$C$233,1,0),1)</f>
        <v>1</v>
      </c>
      <c r="W1370" s="670">
        <f>IFERROR(VLOOKUP($A1370,Firma!$H$5:$H$233,1,0),1)</f>
        <v>1</v>
      </c>
      <c r="X1370" s="425" t="s">
        <v>1277</v>
      </c>
      <c r="Y1370" s="1477" t="str">
        <f t="shared" si="23"/>
        <v/>
      </c>
    </row>
    <row r="1371" spans="1:25">
      <c r="A1371" s="1439" t="s">
        <v>1276</v>
      </c>
      <c r="B1371" s="1425" t="s">
        <v>1275</v>
      </c>
      <c r="C1371" s="1425"/>
      <c r="D1371" s="1425"/>
      <c r="E1371" s="579"/>
      <c r="F1371" s="670" t="str">
        <f>IFERROR(VLOOKUP(A1371,Factura1_0!$K$5:$K$234,1,0),"1")</f>
        <v>1</v>
      </c>
      <c r="G1371" s="670">
        <f>IFERROR(VLOOKUP(A1371,Boleta1_0!$K$5:$K$234,1,0),1)</f>
        <v>1</v>
      </c>
      <c r="H1371" s="670">
        <f>IFERROR(VLOOKUP(A1371,'Servicios Públicos1_0'!$K$5:$K$233,1,0),1)</f>
        <v>1</v>
      </c>
      <c r="I1371" s="670">
        <f>IFERROR(VLOOKUP(A1371,'Nota de Débito1_0'!$K$5:$K$234,1,0),1)</f>
        <v>1</v>
      </c>
      <c r="J1371" s="670">
        <f>IFERROR(VLOOKUP(A1371,'Nota de Crédito1_0'!$K$5:$K$234,1,0),1)</f>
        <v>1</v>
      </c>
      <c r="K1371" s="670">
        <f>IFERROR(VLOOKUP(A1371,Retenciones1_0!$K$5:$K$234,1,0),1)</f>
        <v>1</v>
      </c>
      <c r="L1371" s="670">
        <f>IFERROR(VLOOKUP(A1371,Percepciones1_0!$K$5:$K$234,1,0),1)</f>
        <v>1</v>
      </c>
      <c r="M1371" s="670">
        <f>IFERROR(VLOOKUP(A1371,Guía1_0!$K$5:$K$235,1,0),1)</f>
        <v>1</v>
      </c>
      <c r="N1371" s="670">
        <f>IFERROR(VLOOKUP(A1371,'Resumen Diario1_1'!$K$5:$K$233,1,0),1)</f>
        <v>1</v>
      </c>
      <c r="O1371" s="670">
        <f>IFERROR(VLOOKUP(A1371,'Comunicación de Baja1_0'!$K$5:$K$233,1,0),1)</f>
        <v>1</v>
      </c>
      <c r="P1371" s="670">
        <f>IFERROR(VLOOKUP(A1371,'Resumen de reversiones1_0'!$K$5:$K$1000,1,0),1)</f>
        <v>1</v>
      </c>
      <c r="Q1371" s="1404">
        <f>IFERROR(VLOOKUP(A1371,Factura2_0!$N$5:$N$1045,1,0),1)</f>
        <v>1</v>
      </c>
      <c r="R1371" s="670">
        <f>IFERROR(VLOOKUP($A1371,Boleta2_0!$N$5:$N$1106,1,0),1)</f>
        <v>1</v>
      </c>
      <c r="S1371" s="1404">
        <f>IFERROR(VLOOKUP($A1371,'Servicios Públicos2_0'!$N$5:$N$405,1,0),1)</f>
        <v>1</v>
      </c>
      <c r="T1371" s="670">
        <f>IFERROR(VLOOKUP($A1371,NotaCredito2_0!$N$5:$N$256,1,0),1)</f>
        <v>1</v>
      </c>
      <c r="U1371" s="670">
        <f>IFERROR(VLOOKUP($A1371,NotaDebito2_0!$N$5:$N$253,1,0),1)</f>
        <v>1</v>
      </c>
      <c r="V1371" s="670">
        <f>IFERROR(VLOOKUP($A1371,General!$C$5:$C$233,1,0),1)</f>
        <v>1</v>
      </c>
      <c r="W1371" s="670">
        <f>IFERROR(VLOOKUP($A1371,Firma!$H$5:$H$233,1,0),1)</f>
        <v>1</v>
      </c>
      <c r="X1371" s="425" t="s">
        <v>1276</v>
      </c>
      <c r="Y1371" s="1477" t="str">
        <f t="shared" si="23"/>
        <v/>
      </c>
    </row>
    <row r="1372" spans="1:25">
      <c r="A1372" s="1439" t="s">
        <v>1274</v>
      </c>
      <c r="B1372" s="1425" t="s">
        <v>486</v>
      </c>
      <c r="C1372" s="1425"/>
      <c r="D1372" s="1425"/>
      <c r="E1372" s="579"/>
      <c r="F1372" s="670" t="str">
        <f>IFERROR(VLOOKUP(A1372,Factura1_0!$K$5:$K$234,1,0),"1")</f>
        <v>1</v>
      </c>
      <c r="G1372" s="670">
        <f>IFERROR(VLOOKUP(A1372,Boleta1_0!$K$5:$K$234,1,0),1)</f>
        <v>1</v>
      </c>
      <c r="H1372" s="670">
        <f>IFERROR(VLOOKUP(A1372,'Servicios Públicos1_0'!$K$5:$K$233,1,0),1)</f>
        <v>1</v>
      </c>
      <c r="I1372" s="670">
        <f>IFERROR(VLOOKUP(A1372,'Nota de Débito1_0'!$K$5:$K$234,1,0),1)</f>
        <v>1</v>
      </c>
      <c r="J1372" s="670">
        <f>IFERROR(VLOOKUP(A1372,'Nota de Crédito1_0'!$K$5:$K$234,1,0),1)</f>
        <v>1</v>
      </c>
      <c r="K1372" s="670">
        <f>IFERROR(VLOOKUP(A1372,Retenciones1_0!$K$5:$K$234,1,0),1)</f>
        <v>1</v>
      </c>
      <c r="L1372" s="670">
        <f>IFERROR(VLOOKUP(A1372,Percepciones1_0!$K$5:$K$234,1,0),1)</f>
        <v>1</v>
      </c>
      <c r="M1372" s="670">
        <f>IFERROR(VLOOKUP(A1372,Guía1_0!$K$5:$K$235,1,0),1)</f>
        <v>1</v>
      </c>
      <c r="N1372" s="670">
        <f>IFERROR(VLOOKUP(A1372,'Resumen Diario1_1'!$K$5:$K$233,1,0),1)</f>
        <v>1</v>
      </c>
      <c r="O1372" s="670">
        <f>IFERROR(VLOOKUP(A1372,'Comunicación de Baja1_0'!$K$5:$K$233,1,0),1)</f>
        <v>1</v>
      </c>
      <c r="P1372" s="670">
        <f>IFERROR(VLOOKUP(A1372,'Resumen de reversiones1_0'!$K$5:$K$1000,1,0),1)</f>
        <v>1</v>
      </c>
      <c r="Q1372" s="1404">
        <f>IFERROR(VLOOKUP(A1372,Factura2_0!$N$5:$N$1045,1,0),1)</f>
        <v>1</v>
      </c>
      <c r="R1372" s="670">
        <f>IFERROR(VLOOKUP($A1372,Boleta2_0!$N$5:$N$1106,1,0),1)</f>
        <v>1</v>
      </c>
      <c r="S1372" s="1404">
        <f>IFERROR(VLOOKUP($A1372,'Servicios Públicos2_0'!$N$5:$N$405,1,0),1)</f>
        <v>1</v>
      </c>
      <c r="T1372" s="670">
        <f>IFERROR(VLOOKUP($A1372,NotaCredito2_0!$N$5:$N$256,1,0),1)</f>
        <v>1</v>
      </c>
      <c r="U1372" s="670">
        <f>IFERROR(VLOOKUP($A1372,NotaDebito2_0!$N$5:$N$253,1,0),1)</f>
        <v>1</v>
      </c>
      <c r="V1372" s="670">
        <f>IFERROR(VLOOKUP($A1372,General!$C$5:$C$233,1,0),1)</f>
        <v>1</v>
      </c>
      <c r="W1372" s="670">
        <f>IFERROR(VLOOKUP($A1372,Firma!$H$5:$H$233,1,0),1)</f>
        <v>1</v>
      </c>
      <c r="X1372" s="425" t="s">
        <v>1274</v>
      </c>
      <c r="Y1372" s="1477" t="str">
        <f t="shared" si="23"/>
        <v/>
      </c>
    </row>
    <row r="1373" spans="1:25">
      <c r="A1373" s="1439" t="s">
        <v>1273</v>
      </c>
      <c r="B1373" s="1425" t="s">
        <v>626</v>
      </c>
      <c r="C1373" s="1425"/>
      <c r="D1373" s="1425"/>
      <c r="E1373" s="579"/>
      <c r="F1373" s="670" t="str">
        <f>IFERROR(VLOOKUP(A1373,Factura1_0!$K$5:$K$234,1,0),"1")</f>
        <v>1</v>
      </c>
      <c r="G1373" s="670">
        <f>IFERROR(VLOOKUP(A1373,Boleta1_0!$K$5:$K$234,1,0),1)</f>
        <v>1</v>
      </c>
      <c r="H1373" s="670">
        <f>IFERROR(VLOOKUP(A1373,'Servicios Públicos1_0'!$K$5:$K$233,1,0),1)</f>
        <v>1</v>
      </c>
      <c r="I1373" s="670">
        <f>IFERROR(VLOOKUP(A1373,'Nota de Débito1_0'!$K$5:$K$234,1,0),1)</f>
        <v>1</v>
      </c>
      <c r="J1373" s="670">
        <f>IFERROR(VLOOKUP(A1373,'Nota de Crédito1_0'!$K$5:$K$234,1,0),1)</f>
        <v>1</v>
      </c>
      <c r="K1373" s="670">
        <f>IFERROR(VLOOKUP(A1373,Retenciones1_0!$K$5:$K$234,1,0),1)</f>
        <v>1</v>
      </c>
      <c r="L1373" s="670">
        <f>IFERROR(VLOOKUP(A1373,Percepciones1_0!$K$5:$K$234,1,0),1)</f>
        <v>1</v>
      </c>
      <c r="M1373" s="670">
        <f>IFERROR(VLOOKUP(A1373,Guía1_0!$K$5:$K$235,1,0),1)</f>
        <v>1</v>
      </c>
      <c r="N1373" s="670">
        <f>IFERROR(VLOOKUP(A1373,'Resumen Diario1_1'!$K$5:$K$233,1,0),1)</f>
        <v>1</v>
      </c>
      <c r="O1373" s="670">
        <f>IFERROR(VLOOKUP(A1373,'Comunicación de Baja1_0'!$K$5:$K$233,1,0),1)</f>
        <v>1</v>
      </c>
      <c r="P1373" s="670">
        <f>IFERROR(VLOOKUP(A1373,'Resumen de reversiones1_0'!$K$5:$K$1000,1,0),1)</f>
        <v>1</v>
      </c>
      <c r="Q1373" s="1404">
        <f>IFERROR(VLOOKUP(A1373,Factura2_0!$N$5:$N$1045,1,0),1)</f>
        <v>1</v>
      </c>
      <c r="R1373" s="670">
        <f>IFERROR(VLOOKUP($A1373,Boleta2_0!$N$5:$N$1106,1,0),1)</f>
        <v>1</v>
      </c>
      <c r="S1373" s="1404">
        <f>IFERROR(VLOOKUP($A1373,'Servicios Públicos2_0'!$N$5:$N$405,1,0),1)</f>
        <v>1</v>
      </c>
      <c r="T1373" s="670">
        <f>IFERROR(VLOOKUP($A1373,NotaCredito2_0!$N$5:$N$256,1,0),1)</f>
        <v>1</v>
      </c>
      <c r="U1373" s="670">
        <f>IFERROR(VLOOKUP($A1373,NotaDebito2_0!$N$5:$N$253,1,0),1)</f>
        <v>1</v>
      </c>
      <c r="V1373" s="670">
        <f>IFERROR(VLOOKUP($A1373,General!$C$5:$C$233,1,0),1)</f>
        <v>1</v>
      </c>
      <c r="W1373" s="670">
        <f>IFERROR(VLOOKUP($A1373,Firma!$H$5:$H$233,1,0),1)</f>
        <v>1</v>
      </c>
      <c r="X1373" s="425" t="s">
        <v>1273</v>
      </c>
      <c r="Y1373" s="1477" t="str">
        <f t="shared" si="23"/>
        <v/>
      </c>
    </row>
    <row r="1374" spans="1:25">
      <c r="A1374" s="1439" t="s">
        <v>1272</v>
      </c>
      <c r="B1374" s="1425" t="s">
        <v>627</v>
      </c>
      <c r="C1374" s="1425"/>
      <c r="D1374" s="1425"/>
      <c r="E1374" s="579"/>
      <c r="F1374" s="670" t="str">
        <f>IFERROR(VLOOKUP(A1374,Factura1_0!$K$5:$K$234,1,0),"1")</f>
        <v>1</v>
      </c>
      <c r="G1374" s="670">
        <f>IFERROR(VLOOKUP(A1374,Boleta1_0!$K$5:$K$234,1,0),1)</f>
        <v>1</v>
      </c>
      <c r="H1374" s="670">
        <f>IFERROR(VLOOKUP(A1374,'Servicios Públicos1_0'!$K$5:$K$233,1,0),1)</f>
        <v>1</v>
      </c>
      <c r="I1374" s="670">
        <f>IFERROR(VLOOKUP(A1374,'Nota de Débito1_0'!$K$5:$K$234,1,0),1)</f>
        <v>1</v>
      </c>
      <c r="J1374" s="670">
        <f>IFERROR(VLOOKUP(A1374,'Nota de Crédito1_0'!$K$5:$K$234,1,0),1)</f>
        <v>1</v>
      </c>
      <c r="K1374" s="670">
        <f>IFERROR(VLOOKUP(A1374,Retenciones1_0!$K$5:$K$234,1,0),1)</f>
        <v>1</v>
      </c>
      <c r="L1374" s="670">
        <f>IFERROR(VLOOKUP(A1374,Percepciones1_0!$K$5:$K$234,1,0),1)</f>
        <v>1</v>
      </c>
      <c r="M1374" s="670">
        <f>IFERROR(VLOOKUP(A1374,Guía1_0!$K$5:$K$235,1,0),1)</f>
        <v>1</v>
      </c>
      <c r="N1374" s="670">
        <f>IFERROR(VLOOKUP(A1374,'Resumen Diario1_1'!$K$5:$K$233,1,0),1)</f>
        <v>1</v>
      </c>
      <c r="O1374" s="670">
        <f>IFERROR(VLOOKUP(A1374,'Comunicación de Baja1_0'!$K$5:$K$233,1,0),1)</f>
        <v>1</v>
      </c>
      <c r="P1374" s="670">
        <f>IFERROR(VLOOKUP(A1374,'Resumen de reversiones1_0'!$K$5:$K$1000,1,0),1)</f>
        <v>1</v>
      </c>
      <c r="Q1374" s="1404">
        <f>IFERROR(VLOOKUP(A1374,Factura2_0!$N$5:$N$1045,1,0),1)</f>
        <v>1</v>
      </c>
      <c r="R1374" s="670">
        <f>IFERROR(VLOOKUP($A1374,Boleta2_0!$N$5:$N$1106,1,0),1)</f>
        <v>1</v>
      </c>
      <c r="S1374" s="1404">
        <f>IFERROR(VLOOKUP($A1374,'Servicios Públicos2_0'!$N$5:$N$405,1,0),1)</f>
        <v>1</v>
      </c>
      <c r="T1374" s="670">
        <f>IFERROR(VLOOKUP($A1374,NotaCredito2_0!$N$5:$N$256,1,0),1)</f>
        <v>1</v>
      </c>
      <c r="U1374" s="670">
        <f>IFERROR(VLOOKUP($A1374,NotaDebito2_0!$N$5:$N$253,1,0),1)</f>
        <v>1</v>
      </c>
      <c r="V1374" s="670">
        <f>IFERROR(VLOOKUP($A1374,General!$C$5:$C$233,1,0),1)</f>
        <v>1</v>
      </c>
      <c r="W1374" s="670">
        <f>IFERROR(VLOOKUP($A1374,Firma!$H$5:$H$233,1,0),1)</f>
        <v>1</v>
      </c>
      <c r="X1374" s="425" t="s">
        <v>1272</v>
      </c>
      <c r="Y1374" s="1477" t="str">
        <f t="shared" si="23"/>
        <v/>
      </c>
    </row>
    <row r="1375" spans="1:25">
      <c r="A1375" s="1439" t="s">
        <v>1271</v>
      </c>
      <c r="B1375" s="1425" t="s">
        <v>628</v>
      </c>
      <c r="C1375" s="1425"/>
      <c r="D1375" s="1425"/>
      <c r="E1375" s="579"/>
      <c r="F1375" s="670" t="str">
        <f>IFERROR(VLOOKUP(A1375,Factura1_0!$K$5:$K$234,1,0),"1")</f>
        <v>1</v>
      </c>
      <c r="G1375" s="670">
        <f>IFERROR(VLOOKUP(A1375,Boleta1_0!$K$5:$K$234,1,0),1)</f>
        <v>1</v>
      </c>
      <c r="H1375" s="670">
        <f>IFERROR(VLOOKUP(A1375,'Servicios Públicos1_0'!$K$5:$K$233,1,0),1)</f>
        <v>1</v>
      </c>
      <c r="I1375" s="670">
        <f>IFERROR(VLOOKUP(A1375,'Nota de Débito1_0'!$K$5:$K$234,1,0),1)</f>
        <v>1</v>
      </c>
      <c r="J1375" s="670">
        <f>IFERROR(VLOOKUP(A1375,'Nota de Crédito1_0'!$K$5:$K$234,1,0),1)</f>
        <v>1</v>
      </c>
      <c r="K1375" s="670">
        <f>IFERROR(VLOOKUP(A1375,Retenciones1_0!$K$5:$K$234,1,0),1)</f>
        <v>1</v>
      </c>
      <c r="L1375" s="670">
        <f>IFERROR(VLOOKUP(A1375,Percepciones1_0!$K$5:$K$234,1,0),1)</f>
        <v>1</v>
      </c>
      <c r="M1375" s="670">
        <f>IFERROR(VLOOKUP(A1375,Guía1_0!$K$5:$K$235,1,0),1)</f>
        <v>1</v>
      </c>
      <c r="N1375" s="670">
        <f>IFERROR(VLOOKUP(A1375,'Resumen Diario1_1'!$K$5:$K$233,1,0),1)</f>
        <v>1</v>
      </c>
      <c r="O1375" s="670">
        <f>IFERROR(VLOOKUP(A1375,'Comunicación de Baja1_0'!$K$5:$K$233,1,0),1)</f>
        <v>1</v>
      </c>
      <c r="P1375" s="670">
        <f>IFERROR(VLOOKUP(A1375,'Resumen de reversiones1_0'!$K$5:$K$1000,1,0),1)</f>
        <v>1</v>
      </c>
      <c r="Q1375" s="1404" t="str">
        <f>IFERROR(VLOOKUP(A1375,Factura2_0!$N$5:$N$1045,1,0),1)</f>
        <v>4125</v>
      </c>
      <c r="R1375" s="670">
        <f>IFERROR(VLOOKUP($A1375,Boleta2_0!$N$5:$N$1106,1,0),1)</f>
        <v>1</v>
      </c>
      <c r="S1375" s="1404">
        <f>IFERROR(VLOOKUP($A1375,'Servicios Públicos2_0'!$N$5:$N$405,1,0),1)</f>
        <v>1</v>
      </c>
      <c r="T1375" s="670">
        <f>IFERROR(VLOOKUP($A1375,NotaCredito2_0!$N$5:$N$256,1,0),1)</f>
        <v>1</v>
      </c>
      <c r="U1375" s="670">
        <f>IFERROR(VLOOKUP($A1375,NotaDebito2_0!$N$5:$N$253,1,0),1)</f>
        <v>1</v>
      </c>
      <c r="V1375" s="670">
        <f>IFERROR(VLOOKUP($A1375,General!$C$5:$C$233,1,0),1)</f>
        <v>1</v>
      </c>
      <c r="W1375" s="670">
        <f>IFERROR(VLOOKUP($A1375,Firma!$H$5:$H$233,1,0),1)</f>
        <v>1</v>
      </c>
      <c r="X1375" s="425" t="s">
        <v>1271</v>
      </c>
      <c r="Y1375" s="1477" t="str">
        <f t="shared" si="23"/>
        <v>4125</v>
      </c>
    </row>
    <row r="1376" spans="1:25">
      <c r="A1376" s="1439" t="s">
        <v>1270</v>
      </c>
      <c r="B1376" s="1425" t="s">
        <v>629</v>
      </c>
      <c r="C1376" s="1425"/>
      <c r="D1376" s="1425"/>
      <c r="E1376" s="579"/>
      <c r="F1376" s="670" t="str">
        <f>IFERROR(VLOOKUP(A1376,Factura1_0!$K$5:$K$234,1,0),"1")</f>
        <v>1</v>
      </c>
      <c r="G1376" s="670">
        <f>IFERROR(VLOOKUP(A1376,Boleta1_0!$K$5:$K$234,1,0),1)</f>
        <v>1</v>
      </c>
      <c r="H1376" s="670">
        <f>IFERROR(VLOOKUP(A1376,'Servicios Públicos1_0'!$K$5:$K$233,1,0),1)</f>
        <v>1</v>
      </c>
      <c r="I1376" s="670">
        <f>IFERROR(VLOOKUP(A1376,'Nota de Débito1_0'!$K$5:$K$234,1,0),1)</f>
        <v>1</v>
      </c>
      <c r="J1376" s="670">
        <f>IFERROR(VLOOKUP(A1376,'Nota de Crédito1_0'!$K$5:$K$234,1,0),1)</f>
        <v>1</v>
      </c>
      <c r="K1376" s="670">
        <f>IFERROR(VLOOKUP(A1376,Retenciones1_0!$K$5:$K$234,1,0),1)</f>
        <v>1</v>
      </c>
      <c r="L1376" s="670">
        <f>IFERROR(VLOOKUP(A1376,Percepciones1_0!$K$5:$K$234,1,0),1)</f>
        <v>1</v>
      </c>
      <c r="M1376" s="670">
        <f>IFERROR(VLOOKUP(A1376,Guía1_0!$K$5:$K$235,1,0),1)</f>
        <v>1</v>
      </c>
      <c r="N1376" s="670">
        <f>IFERROR(VLOOKUP(A1376,'Resumen Diario1_1'!$K$5:$K$233,1,0),1)</f>
        <v>1</v>
      </c>
      <c r="O1376" s="670">
        <f>IFERROR(VLOOKUP(A1376,'Comunicación de Baja1_0'!$K$5:$K$233,1,0),1)</f>
        <v>1</v>
      </c>
      <c r="P1376" s="670">
        <f>IFERROR(VLOOKUP(A1376,'Resumen de reversiones1_0'!$K$5:$K$1000,1,0),1)</f>
        <v>1</v>
      </c>
      <c r="Q1376" s="1404" t="str">
        <f>IFERROR(VLOOKUP(A1376,Factura2_0!$N$5:$N$1045,1,0),1)</f>
        <v>4126</v>
      </c>
      <c r="R1376" s="670">
        <f>IFERROR(VLOOKUP($A1376,Boleta2_0!$N$5:$N$1106,1,0),1)</f>
        <v>1</v>
      </c>
      <c r="S1376" s="1404">
        <f>IFERROR(VLOOKUP($A1376,'Servicios Públicos2_0'!$N$5:$N$405,1,0),1)</f>
        <v>1</v>
      </c>
      <c r="T1376" s="670">
        <f>IFERROR(VLOOKUP($A1376,NotaCredito2_0!$N$5:$N$256,1,0),1)</f>
        <v>1</v>
      </c>
      <c r="U1376" s="670">
        <f>IFERROR(VLOOKUP($A1376,NotaDebito2_0!$N$5:$N$253,1,0),1)</f>
        <v>1</v>
      </c>
      <c r="V1376" s="670">
        <f>IFERROR(VLOOKUP($A1376,General!$C$5:$C$233,1,0),1)</f>
        <v>1</v>
      </c>
      <c r="W1376" s="670">
        <f>IFERROR(VLOOKUP($A1376,Firma!$H$5:$H$233,1,0),1)</f>
        <v>1</v>
      </c>
      <c r="X1376" s="425" t="s">
        <v>1270</v>
      </c>
      <c r="Y1376" s="1477" t="str">
        <f t="shared" si="23"/>
        <v>4126</v>
      </c>
    </row>
    <row r="1377" spans="1:25">
      <c r="A1377" s="1439" t="s">
        <v>1269</v>
      </c>
      <c r="B1377" s="1400" t="s">
        <v>6301</v>
      </c>
      <c r="C1377" s="1425"/>
      <c r="D1377" s="1425"/>
      <c r="E1377" s="579"/>
      <c r="F1377" s="670" t="str">
        <f>IFERROR(VLOOKUP(A1377,Factura1_0!$K$5:$K$234,1,0),"1")</f>
        <v>1</v>
      </c>
      <c r="G1377" s="670">
        <f>IFERROR(VLOOKUP(A1377,Boleta1_0!$K$5:$K$234,1,0),1)</f>
        <v>1</v>
      </c>
      <c r="H1377" s="670">
        <f>IFERROR(VLOOKUP(A1377,'Servicios Públicos1_0'!$K$5:$K$233,1,0),1)</f>
        <v>1</v>
      </c>
      <c r="I1377" s="670">
        <f>IFERROR(VLOOKUP(A1377,'Nota de Débito1_0'!$K$5:$K$234,1,0),1)</f>
        <v>1</v>
      </c>
      <c r="J1377" s="670">
        <f>IFERROR(VLOOKUP(A1377,'Nota de Crédito1_0'!$K$5:$K$234,1,0),1)</f>
        <v>1</v>
      </c>
      <c r="K1377" s="670">
        <f>IFERROR(VLOOKUP(A1377,Retenciones1_0!$K$5:$K$234,1,0),1)</f>
        <v>1</v>
      </c>
      <c r="L1377" s="670">
        <f>IFERROR(VLOOKUP(A1377,Percepciones1_0!$K$5:$K$234,1,0),1)</f>
        <v>1</v>
      </c>
      <c r="M1377" s="670">
        <f>IFERROR(VLOOKUP(A1377,Guía1_0!$K$5:$K$235,1,0),1)</f>
        <v>1</v>
      </c>
      <c r="N1377" s="670">
        <f>IFERROR(VLOOKUP(A1377,'Resumen Diario1_1'!$K$5:$K$233,1,0),1)</f>
        <v>1</v>
      </c>
      <c r="O1377" s="670">
        <f>IFERROR(VLOOKUP(A1377,'Comunicación de Baja1_0'!$K$5:$K$233,1,0),1)</f>
        <v>1</v>
      </c>
      <c r="P1377" s="670">
        <f>IFERROR(VLOOKUP(A1377,'Resumen de reversiones1_0'!$K$5:$K$1000,1,0),1)</f>
        <v>1</v>
      </c>
      <c r="Q1377" s="1404" t="str">
        <f>IFERROR(VLOOKUP(A1377,Factura2_0!$N$5:$N$1045,1,0),1)</f>
        <v>4127</v>
      </c>
      <c r="R1377" s="670">
        <f>IFERROR(VLOOKUP($A1377,Boleta2_0!$N$5:$N$1106,1,0),1)</f>
        <v>1</v>
      </c>
      <c r="S1377" s="1404">
        <f>IFERROR(VLOOKUP($A1377,'Servicios Públicos2_0'!$N$5:$N$405,1,0),1)</f>
        <v>1</v>
      </c>
      <c r="T1377" s="670">
        <f>IFERROR(VLOOKUP($A1377,NotaCredito2_0!$N$5:$N$256,1,0),1)</f>
        <v>1</v>
      </c>
      <c r="U1377" s="670">
        <f>IFERROR(VLOOKUP($A1377,NotaDebito2_0!$N$5:$N$253,1,0),1)</f>
        <v>1</v>
      </c>
      <c r="V1377" s="670">
        <f>IFERROR(VLOOKUP($A1377,General!$C$5:$C$233,1,0),1)</f>
        <v>1</v>
      </c>
      <c r="W1377" s="670">
        <f>IFERROR(VLOOKUP($A1377,Firma!$H$5:$H$233,1,0),1)</f>
        <v>1</v>
      </c>
      <c r="X1377" s="425" t="s">
        <v>1269</v>
      </c>
      <c r="Y1377" s="1477" t="str">
        <f t="shared" si="23"/>
        <v>4127</v>
      </c>
    </row>
    <row r="1378" spans="1:25">
      <c r="A1378" s="1439" t="s">
        <v>1268</v>
      </c>
      <c r="B1378" s="1400" t="s">
        <v>6302</v>
      </c>
      <c r="C1378" s="1425"/>
      <c r="D1378" s="1425"/>
      <c r="E1378" s="579"/>
      <c r="F1378" s="670" t="str">
        <f>IFERROR(VLOOKUP(A1378,Factura1_0!$K$5:$K$234,1,0),"1")</f>
        <v>1</v>
      </c>
      <c r="G1378" s="670">
        <f>IFERROR(VLOOKUP(A1378,Boleta1_0!$K$5:$K$234,1,0),1)</f>
        <v>1</v>
      </c>
      <c r="H1378" s="670">
        <f>IFERROR(VLOOKUP(A1378,'Servicios Públicos1_0'!$K$5:$K$233,1,0),1)</f>
        <v>1</v>
      </c>
      <c r="I1378" s="670">
        <f>IFERROR(VLOOKUP(A1378,'Nota de Débito1_0'!$K$5:$K$234,1,0),1)</f>
        <v>1</v>
      </c>
      <c r="J1378" s="670">
        <f>IFERROR(VLOOKUP(A1378,'Nota de Crédito1_0'!$K$5:$K$234,1,0),1)</f>
        <v>1</v>
      </c>
      <c r="K1378" s="670">
        <f>IFERROR(VLOOKUP(A1378,Retenciones1_0!$K$5:$K$234,1,0),1)</f>
        <v>1</v>
      </c>
      <c r="L1378" s="670">
        <f>IFERROR(VLOOKUP(A1378,Percepciones1_0!$K$5:$K$234,1,0),1)</f>
        <v>1</v>
      </c>
      <c r="M1378" s="670">
        <f>IFERROR(VLOOKUP(A1378,Guía1_0!$K$5:$K$235,1,0),1)</f>
        <v>1</v>
      </c>
      <c r="N1378" s="670">
        <f>IFERROR(VLOOKUP(A1378,'Resumen Diario1_1'!$K$5:$K$233,1,0),1)</f>
        <v>1</v>
      </c>
      <c r="O1378" s="670">
        <f>IFERROR(VLOOKUP(A1378,'Comunicación de Baja1_0'!$K$5:$K$233,1,0),1)</f>
        <v>1</v>
      </c>
      <c r="P1378" s="670">
        <f>IFERROR(VLOOKUP(A1378,'Resumen de reversiones1_0'!$K$5:$K$1000,1,0),1)</f>
        <v>1</v>
      </c>
      <c r="Q1378" s="1404" t="str">
        <f>IFERROR(VLOOKUP(A1378,Factura2_0!$N$5:$N$1045,1,0),1)</f>
        <v>4128</v>
      </c>
      <c r="R1378" s="670">
        <f>IFERROR(VLOOKUP($A1378,Boleta2_0!$N$5:$N$1106,1,0),1)</f>
        <v>1</v>
      </c>
      <c r="S1378" s="1404">
        <f>IFERROR(VLOOKUP($A1378,'Servicios Públicos2_0'!$N$5:$N$405,1,0),1)</f>
        <v>1</v>
      </c>
      <c r="T1378" s="670">
        <f>IFERROR(VLOOKUP($A1378,NotaCredito2_0!$N$5:$N$256,1,0),1)</f>
        <v>1</v>
      </c>
      <c r="U1378" s="670">
        <f>IFERROR(VLOOKUP($A1378,NotaDebito2_0!$N$5:$N$253,1,0),1)</f>
        <v>1</v>
      </c>
      <c r="V1378" s="670">
        <f>IFERROR(VLOOKUP($A1378,General!$C$5:$C$233,1,0),1)</f>
        <v>1</v>
      </c>
      <c r="W1378" s="670">
        <f>IFERROR(VLOOKUP($A1378,Firma!$H$5:$H$233,1,0),1)</f>
        <v>1</v>
      </c>
      <c r="X1378" s="425" t="s">
        <v>1268</v>
      </c>
      <c r="Y1378" s="1477" t="str">
        <f t="shared" si="23"/>
        <v>4128</v>
      </c>
    </row>
    <row r="1379" spans="1:25">
      <c r="A1379" s="1439" t="s">
        <v>1267</v>
      </c>
      <c r="B1379" s="1425" t="s">
        <v>1266</v>
      </c>
      <c r="C1379" s="1425"/>
      <c r="D1379" s="1425"/>
      <c r="E1379" s="579"/>
      <c r="F1379" s="670" t="str">
        <f>IFERROR(VLOOKUP(A1379,Factura1_0!$K$5:$K$234,1,0),"1")</f>
        <v>1</v>
      </c>
      <c r="G1379" s="670">
        <f>IFERROR(VLOOKUP(A1379,Boleta1_0!$K$5:$K$234,1,0),1)</f>
        <v>1</v>
      </c>
      <c r="H1379" s="670">
        <f>IFERROR(VLOOKUP(A1379,'Servicios Públicos1_0'!$K$5:$K$233,1,0),1)</f>
        <v>1</v>
      </c>
      <c r="I1379" s="670">
        <f>IFERROR(VLOOKUP(A1379,'Nota de Débito1_0'!$K$5:$K$234,1,0),1)</f>
        <v>1</v>
      </c>
      <c r="J1379" s="670">
        <f>IFERROR(VLOOKUP(A1379,'Nota de Crédito1_0'!$K$5:$K$234,1,0),1)</f>
        <v>1</v>
      </c>
      <c r="K1379" s="670">
        <f>IFERROR(VLOOKUP(A1379,Retenciones1_0!$K$5:$K$234,1,0),1)</f>
        <v>1</v>
      </c>
      <c r="L1379" s="670">
        <f>IFERROR(VLOOKUP(A1379,Percepciones1_0!$K$5:$K$234,1,0),1)</f>
        <v>1</v>
      </c>
      <c r="M1379" s="670">
        <f>IFERROR(VLOOKUP(A1379,Guía1_0!$K$5:$K$235,1,0),1)</f>
        <v>1</v>
      </c>
      <c r="N1379" s="670">
        <f>IFERROR(VLOOKUP(A1379,'Resumen Diario1_1'!$K$5:$K$233,1,0),1)</f>
        <v>1</v>
      </c>
      <c r="O1379" s="670">
        <f>IFERROR(VLOOKUP(A1379,'Comunicación de Baja1_0'!$K$5:$K$233,1,0),1)</f>
        <v>1</v>
      </c>
      <c r="P1379" s="670">
        <f>IFERROR(VLOOKUP(A1379,'Resumen de reversiones1_0'!$K$5:$K$1000,1,0),1)</f>
        <v>1</v>
      </c>
      <c r="Q1379" s="1404" t="str">
        <f>IFERROR(VLOOKUP(A1379,Factura2_0!$N$5:$N$1045,1,0),1)</f>
        <v>4129</v>
      </c>
      <c r="R1379" s="670">
        <f>IFERROR(VLOOKUP($A1379,Boleta2_0!$N$5:$N$1106,1,0),1)</f>
        <v>1</v>
      </c>
      <c r="S1379" s="1404">
        <f>IFERROR(VLOOKUP($A1379,'Servicios Públicos2_0'!$N$5:$N$405,1,0),1)</f>
        <v>1</v>
      </c>
      <c r="T1379" s="670">
        <f>IFERROR(VLOOKUP($A1379,NotaCredito2_0!$N$5:$N$256,1,0),1)</f>
        <v>1</v>
      </c>
      <c r="U1379" s="670">
        <f>IFERROR(VLOOKUP($A1379,NotaDebito2_0!$N$5:$N$253,1,0),1)</f>
        <v>1</v>
      </c>
      <c r="V1379" s="670">
        <f>IFERROR(VLOOKUP($A1379,General!$C$5:$C$233,1,0),1)</f>
        <v>1</v>
      </c>
      <c r="W1379" s="670">
        <f>IFERROR(VLOOKUP($A1379,Firma!$H$5:$H$233,1,0),1)</f>
        <v>1</v>
      </c>
      <c r="X1379" s="425" t="s">
        <v>1267</v>
      </c>
      <c r="Y1379" s="1477" t="str">
        <f t="shared" si="23"/>
        <v>4129</v>
      </c>
    </row>
    <row r="1380" spans="1:25">
      <c r="A1380" s="1439" t="s">
        <v>1265</v>
      </c>
      <c r="B1380" s="1425" t="s">
        <v>636</v>
      </c>
      <c r="C1380" s="1425"/>
      <c r="D1380" s="1425"/>
      <c r="E1380" s="579"/>
      <c r="F1380" s="670" t="str">
        <f>IFERROR(VLOOKUP(A1380,Factura1_0!$K$5:$K$234,1,0),"1")</f>
        <v>1</v>
      </c>
      <c r="G1380" s="670">
        <f>IFERROR(VLOOKUP(A1380,Boleta1_0!$K$5:$K$234,1,0),1)</f>
        <v>1</v>
      </c>
      <c r="H1380" s="670">
        <f>IFERROR(VLOOKUP(A1380,'Servicios Públicos1_0'!$K$5:$K$233,1,0),1)</f>
        <v>1</v>
      </c>
      <c r="I1380" s="670">
        <f>IFERROR(VLOOKUP(A1380,'Nota de Débito1_0'!$K$5:$K$234,1,0),1)</f>
        <v>1</v>
      </c>
      <c r="J1380" s="670">
        <f>IFERROR(VLOOKUP(A1380,'Nota de Crédito1_0'!$K$5:$K$234,1,0),1)</f>
        <v>1</v>
      </c>
      <c r="K1380" s="670">
        <f>IFERROR(VLOOKUP(A1380,Retenciones1_0!$K$5:$K$234,1,0),1)</f>
        <v>1</v>
      </c>
      <c r="L1380" s="670">
        <f>IFERROR(VLOOKUP(A1380,Percepciones1_0!$K$5:$K$234,1,0),1)</f>
        <v>1</v>
      </c>
      <c r="M1380" s="670">
        <f>IFERROR(VLOOKUP(A1380,Guía1_0!$K$5:$K$235,1,0),1)</f>
        <v>1</v>
      </c>
      <c r="N1380" s="670">
        <f>IFERROR(VLOOKUP(A1380,'Resumen Diario1_1'!$K$5:$K$233,1,0),1)</f>
        <v>1</v>
      </c>
      <c r="O1380" s="670">
        <f>IFERROR(VLOOKUP(A1380,'Comunicación de Baja1_0'!$K$5:$K$233,1,0),1)</f>
        <v>1</v>
      </c>
      <c r="P1380" s="670">
        <f>IFERROR(VLOOKUP(A1380,'Resumen de reversiones1_0'!$K$5:$K$1000,1,0),1)</f>
        <v>1</v>
      </c>
      <c r="Q1380" s="1404">
        <f>IFERROR(VLOOKUP(A1380,Factura2_0!$N$5:$N$1045,1,0),1)</f>
        <v>1</v>
      </c>
      <c r="R1380" s="670">
        <f>IFERROR(VLOOKUP($A1380,Boleta2_0!$N$5:$N$1106,1,0),1)</f>
        <v>1</v>
      </c>
      <c r="S1380" s="1404">
        <f>IFERROR(VLOOKUP($A1380,'Servicios Públicos2_0'!$N$5:$N$405,1,0),1)</f>
        <v>1</v>
      </c>
      <c r="T1380" s="670">
        <f>IFERROR(VLOOKUP($A1380,NotaCredito2_0!$N$5:$N$256,1,0),1)</f>
        <v>1</v>
      </c>
      <c r="U1380" s="670">
        <f>IFERROR(VLOOKUP($A1380,NotaDebito2_0!$N$5:$N$253,1,0),1)</f>
        <v>1</v>
      </c>
      <c r="V1380" s="670">
        <f>IFERROR(VLOOKUP($A1380,General!$C$5:$C$233,1,0),1)</f>
        <v>1</v>
      </c>
      <c r="W1380" s="670">
        <f>IFERROR(VLOOKUP($A1380,Firma!$H$5:$H$233,1,0),1)</f>
        <v>1</v>
      </c>
      <c r="X1380" s="425" t="s">
        <v>1265</v>
      </c>
      <c r="Y1380" s="1477" t="str">
        <f t="shared" si="23"/>
        <v/>
      </c>
    </row>
    <row r="1381" spans="1:25">
      <c r="A1381" s="1439" t="s">
        <v>1264</v>
      </c>
      <c r="B1381" s="1425" t="s">
        <v>637</v>
      </c>
      <c r="C1381" s="1425"/>
      <c r="D1381" s="1425"/>
      <c r="E1381" s="579"/>
      <c r="F1381" s="670" t="str">
        <f>IFERROR(VLOOKUP(A1381,Factura1_0!$K$5:$K$234,1,0),"1")</f>
        <v>1</v>
      </c>
      <c r="G1381" s="670">
        <f>IFERROR(VLOOKUP(A1381,Boleta1_0!$K$5:$K$234,1,0),1)</f>
        <v>1</v>
      </c>
      <c r="H1381" s="670">
        <f>IFERROR(VLOOKUP(A1381,'Servicios Públicos1_0'!$K$5:$K$233,1,0),1)</f>
        <v>1</v>
      </c>
      <c r="I1381" s="670">
        <f>IFERROR(VLOOKUP(A1381,'Nota de Débito1_0'!$K$5:$K$234,1,0),1)</f>
        <v>1</v>
      </c>
      <c r="J1381" s="670">
        <f>IFERROR(VLOOKUP(A1381,'Nota de Crédito1_0'!$K$5:$K$234,1,0),1)</f>
        <v>1</v>
      </c>
      <c r="K1381" s="670">
        <f>IFERROR(VLOOKUP(A1381,Retenciones1_0!$K$5:$K$234,1,0),1)</f>
        <v>1</v>
      </c>
      <c r="L1381" s="670">
        <f>IFERROR(VLOOKUP(A1381,Percepciones1_0!$K$5:$K$234,1,0),1)</f>
        <v>1</v>
      </c>
      <c r="M1381" s="670">
        <f>IFERROR(VLOOKUP(A1381,Guía1_0!$K$5:$K$235,1,0),1)</f>
        <v>1</v>
      </c>
      <c r="N1381" s="670">
        <f>IFERROR(VLOOKUP(A1381,'Resumen Diario1_1'!$K$5:$K$233,1,0),1)</f>
        <v>1</v>
      </c>
      <c r="O1381" s="670">
        <f>IFERROR(VLOOKUP(A1381,'Comunicación de Baja1_0'!$K$5:$K$233,1,0),1)</f>
        <v>1</v>
      </c>
      <c r="P1381" s="670">
        <f>IFERROR(VLOOKUP(A1381,'Resumen de reversiones1_0'!$K$5:$K$1000,1,0),1)</f>
        <v>1</v>
      </c>
      <c r="Q1381" s="1404">
        <f>IFERROR(VLOOKUP(A1381,Factura2_0!$N$5:$N$1045,1,0),1)</f>
        <v>1</v>
      </c>
      <c r="R1381" s="670">
        <f>IFERROR(VLOOKUP($A1381,Boleta2_0!$N$5:$N$1106,1,0),1)</f>
        <v>1</v>
      </c>
      <c r="S1381" s="1404">
        <f>IFERROR(VLOOKUP($A1381,'Servicios Públicos2_0'!$N$5:$N$405,1,0),1)</f>
        <v>1</v>
      </c>
      <c r="T1381" s="670">
        <f>IFERROR(VLOOKUP($A1381,NotaCredito2_0!$N$5:$N$256,1,0),1)</f>
        <v>1</v>
      </c>
      <c r="U1381" s="670">
        <f>IFERROR(VLOOKUP($A1381,NotaDebito2_0!$N$5:$N$253,1,0),1)</f>
        <v>1</v>
      </c>
      <c r="V1381" s="670">
        <f>IFERROR(VLOOKUP($A1381,General!$C$5:$C$233,1,0),1)</f>
        <v>1</v>
      </c>
      <c r="W1381" s="670">
        <f>IFERROR(VLOOKUP($A1381,Firma!$H$5:$H$233,1,0),1)</f>
        <v>1</v>
      </c>
      <c r="X1381" s="425" t="s">
        <v>1264</v>
      </c>
      <c r="Y1381" s="1477" t="str">
        <f t="shared" si="23"/>
        <v/>
      </c>
    </row>
    <row r="1382" spans="1:25">
      <c r="A1382" s="1439" t="s">
        <v>1263</v>
      </c>
      <c r="B1382" s="1425" t="s">
        <v>638</v>
      </c>
      <c r="C1382" s="1425"/>
      <c r="D1382" s="1425"/>
      <c r="E1382" s="579"/>
      <c r="F1382" s="670" t="str">
        <f>IFERROR(VLOOKUP(A1382,Factura1_0!$K$5:$K$234,1,0),"1")</f>
        <v>1</v>
      </c>
      <c r="G1382" s="670">
        <f>IFERROR(VLOOKUP(A1382,Boleta1_0!$K$5:$K$234,1,0),1)</f>
        <v>1</v>
      </c>
      <c r="H1382" s="670">
        <f>IFERROR(VLOOKUP(A1382,'Servicios Públicos1_0'!$K$5:$K$233,1,0),1)</f>
        <v>1</v>
      </c>
      <c r="I1382" s="670">
        <f>IFERROR(VLOOKUP(A1382,'Nota de Débito1_0'!$K$5:$K$234,1,0),1)</f>
        <v>1</v>
      </c>
      <c r="J1382" s="670">
        <f>IFERROR(VLOOKUP(A1382,'Nota de Crédito1_0'!$K$5:$K$234,1,0),1)</f>
        <v>1</v>
      </c>
      <c r="K1382" s="670">
        <f>IFERROR(VLOOKUP(A1382,Retenciones1_0!$K$5:$K$234,1,0),1)</f>
        <v>1</v>
      </c>
      <c r="L1382" s="670">
        <f>IFERROR(VLOOKUP(A1382,Percepciones1_0!$K$5:$K$234,1,0),1)</f>
        <v>1</v>
      </c>
      <c r="M1382" s="670">
        <f>IFERROR(VLOOKUP(A1382,Guía1_0!$K$5:$K$235,1,0),1)</f>
        <v>1</v>
      </c>
      <c r="N1382" s="670">
        <f>IFERROR(VLOOKUP(A1382,'Resumen Diario1_1'!$K$5:$K$233,1,0),1)</f>
        <v>1</v>
      </c>
      <c r="O1382" s="670">
        <f>IFERROR(VLOOKUP(A1382,'Comunicación de Baja1_0'!$K$5:$K$233,1,0),1)</f>
        <v>1</v>
      </c>
      <c r="P1382" s="670">
        <f>IFERROR(VLOOKUP(A1382,'Resumen de reversiones1_0'!$K$5:$K$1000,1,0),1)</f>
        <v>1</v>
      </c>
      <c r="Q1382" s="1404">
        <f>IFERROR(VLOOKUP(A1382,Factura2_0!$N$5:$N$1045,1,0),1)</f>
        <v>1</v>
      </c>
      <c r="R1382" s="670">
        <f>IFERROR(VLOOKUP($A1382,Boleta2_0!$N$5:$N$1106,1,0),1)</f>
        <v>1</v>
      </c>
      <c r="S1382" s="1404">
        <f>IFERROR(VLOOKUP($A1382,'Servicios Públicos2_0'!$N$5:$N$405,1,0),1)</f>
        <v>1</v>
      </c>
      <c r="T1382" s="670">
        <f>IFERROR(VLOOKUP($A1382,NotaCredito2_0!$N$5:$N$256,1,0),1)</f>
        <v>1</v>
      </c>
      <c r="U1382" s="670">
        <f>IFERROR(VLOOKUP($A1382,NotaDebito2_0!$N$5:$N$253,1,0),1)</f>
        <v>1</v>
      </c>
      <c r="V1382" s="670">
        <f>IFERROR(VLOOKUP($A1382,General!$C$5:$C$233,1,0),1)</f>
        <v>1</v>
      </c>
      <c r="W1382" s="670">
        <f>IFERROR(VLOOKUP($A1382,Firma!$H$5:$H$233,1,0),1)</f>
        <v>1</v>
      </c>
      <c r="X1382" s="425" t="s">
        <v>1263</v>
      </c>
      <c r="Y1382" s="1477" t="str">
        <f t="shared" si="23"/>
        <v/>
      </c>
    </row>
    <row r="1383" spans="1:25">
      <c r="A1383" s="1439" t="s">
        <v>1262</v>
      </c>
      <c r="B1383" s="1425" t="s">
        <v>5229</v>
      </c>
      <c r="C1383" s="1425"/>
      <c r="D1383" s="1425"/>
      <c r="E1383" s="579"/>
      <c r="F1383" s="670" t="str">
        <f>IFERROR(VLOOKUP(A1383,Factura1_0!$K$5:$K$234,1,0),"1")</f>
        <v>1</v>
      </c>
      <c r="G1383" s="670">
        <f>IFERROR(VLOOKUP(A1383,Boleta1_0!$K$5:$K$234,1,0),1)</f>
        <v>1</v>
      </c>
      <c r="H1383" s="670">
        <f>IFERROR(VLOOKUP(A1383,'Servicios Públicos1_0'!$K$5:$K$233,1,0),1)</f>
        <v>1</v>
      </c>
      <c r="I1383" s="670">
        <f>IFERROR(VLOOKUP(A1383,'Nota de Débito1_0'!$K$5:$K$234,1,0),1)</f>
        <v>1</v>
      </c>
      <c r="J1383" s="670">
        <f>IFERROR(VLOOKUP(A1383,'Nota de Crédito1_0'!$K$5:$K$234,1,0),1)</f>
        <v>1</v>
      </c>
      <c r="K1383" s="670">
        <f>IFERROR(VLOOKUP(A1383,Retenciones1_0!$K$5:$K$234,1,0),1)</f>
        <v>1</v>
      </c>
      <c r="L1383" s="670">
        <f>IFERROR(VLOOKUP(A1383,Percepciones1_0!$K$5:$K$234,1,0),1)</f>
        <v>1</v>
      </c>
      <c r="M1383" s="670">
        <f>IFERROR(VLOOKUP(A1383,Guía1_0!$K$5:$K$235,1,0),1)</f>
        <v>1</v>
      </c>
      <c r="N1383" s="670">
        <f>IFERROR(VLOOKUP(A1383,'Resumen Diario1_1'!$K$5:$K$233,1,0),1)</f>
        <v>1</v>
      </c>
      <c r="O1383" s="670">
        <f>IFERROR(VLOOKUP(A1383,'Comunicación de Baja1_0'!$K$5:$K$233,1,0),1)</f>
        <v>1</v>
      </c>
      <c r="P1383" s="670">
        <f>IFERROR(VLOOKUP(A1383,'Resumen de reversiones1_0'!$K$5:$K$1000,1,0),1)</f>
        <v>1</v>
      </c>
      <c r="Q1383" s="1404">
        <f>IFERROR(VLOOKUP(A1383,Factura2_0!$N$5:$N$1045,1,0),1)</f>
        <v>1</v>
      </c>
      <c r="R1383" s="670">
        <f>IFERROR(VLOOKUP($A1383,Boleta2_0!$N$5:$N$1106,1,0),1)</f>
        <v>1</v>
      </c>
      <c r="S1383" s="1404">
        <f>IFERROR(VLOOKUP($A1383,'Servicios Públicos2_0'!$N$5:$N$405,1,0),1)</f>
        <v>1</v>
      </c>
      <c r="T1383" s="670">
        <f>IFERROR(VLOOKUP($A1383,NotaCredito2_0!$N$5:$N$256,1,0),1)</f>
        <v>1</v>
      </c>
      <c r="U1383" s="670">
        <f>IFERROR(VLOOKUP($A1383,NotaDebito2_0!$N$5:$N$253,1,0),1)</f>
        <v>1</v>
      </c>
      <c r="V1383" s="670">
        <f>IFERROR(VLOOKUP($A1383,General!$C$5:$C$233,1,0),1)</f>
        <v>1</v>
      </c>
      <c r="W1383" s="670">
        <f>IFERROR(VLOOKUP($A1383,Firma!$H$5:$H$233,1,0),1)</f>
        <v>1</v>
      </c>
      <c r="X1383" s="425" t="s">
        <v>1262</v>
      </c>
      <c r="Y1383" s="1477" t="str">
        <f t="shared" si="23"/>
        <v/>
      </c>
    </row>
    <row r="1384" spans="1:25">
      <c r="A1384" s="1439" t="s">
        <v>1261</v>
      </c>
      <c r="B1384" s="1425" t="s">
        <v>639</v>
      </c>
      <c r="C1384" s="1425"/>
      <c r="D1384" s="1425"/>
      <c r="E1384" s="579"/>
      <c r="F1384" s="670" t="str">
        <f>IFERROR(VLOOKUP(A1384,Factura1_0!$K$5:$K$234,1,0),"1")</f>
        <v>1</v>
      </c>
      <c r="G1384" s="670">
        <f>IFERROR(VLOOKUP(A1384,Boleta1_0!$K$5:$K$234,1,0),1)</f>
        <v>1</v>
      </c>
      <c r="H1384" s="670">
        <f>IFERROR(VLOOKUP(A1384,'Servicios Públicos1_0'!$K$5:$K$233,1,0),1)</f>
        <v>1</v>
      </c>
      <c r="I1384" s="670">
        <f>IFERROR(VLOOKUP(A1384,'Nota de Débito1_0'!$K$5:$K$234,1,0),1)</f>
        <v>1</v>
      </c>
      <c r="J1384" s="670">
        <f>IFERROR(VLOOKUP(A1384,'Nota de Crédito1_0'!$K$5:$K$234,1,0),1)</f>
        <v>1</v>
      </c>
      <c r="K1384" s="670">
        <f>IFERROR(VLOOKUP(A1384,Retenciones1_0!$K$5:$K$234,1,0),1)</f>
        <v>1</v>
      </c>
      <c r="L1384" s="670">
        <f>IFERROR(VLOOKUP(A1384,Percepciones1_0!$K$5:$K$234,1,0),1)</f>
        <v>1</v>
      </c>
      <c r="M1384" s="670">
        <f>IFERROR(VLOOKUP(A1384,Guía1_0!$K$5:$K$235,1,0),1)</f>
        <v>1</v>
      </c>
      <c r="N1384" s="670">
        <f>IFERROR(VLOOKUP(A1384,'Resumen Diario1_1'!$K$5:$K$233,1,0),1)</f>
        <v>1</v>
      </c>
      <c r="O1384" s="670">
        <f>IFERROR(VLOOKUP(A1384,'Comunicación de Baja1_0'!$K$5:$K$233,1,0),1)</f>
        <v>1</v>
      </c>
      <c r="P1384" s="670">
        <f>IFERROR(VLOOKUP(A1384,'Resumen de reversiones1_0'!$K$5:$K$1000,1,0),1)</f>
        <v>1</v>
      </c>
      <c r="Q1384" s="1404" t="str">
        <f>IFERROR(VLOOKUP(A1384,Factura2_0!$N$5:$N$1045,1,0),1)</f>
        <v>4134</v>
      </c>
      <c r="R1384" s="670">
        <f>IFERROR(VLOOKUP($A1384,Boleta2_0!$N$5:$N$1106,1,0),1)</f>
        <v>1</v>
      </c>
      <c r="S1384" s="1404">
        <f>IFERROR(VLOOKUP($A1384,'Servicios Públicos2_0'!$N$5:$N$405,1,0),1)</f>
        <v>1</v>
      </c>
      <c r="T1384" s="670">
        <f>IFERROR(VLOOKUP($A1384,NotaCredito2_0!$N$5:$N$256,1,0),1)</f>
        <v>1</v>
      </c>
      <c r="U1384" s="670">
        <f>IFERROR(VLOOKUP($A1384,NotaDebito2_0!$N$5:$N$253,1,0),1)</f>
        <v>1</v>
      </c>
      <c r="V1384" s="670">
        <f>IFERROR(VLOOKUP($A1384,General!$C$5:$C$233,1,0),1)</f>
        <v>1</v>
      </c>
      <c r="W1384" s="670">
        <f>IFERROR(VLOOKUP($A1384,Firma!$H$5:$H$233,1,0),1)</f>
        <v>1</v>
      </c>
      <c r="X1384" s="425" t="s">
        <v>1261</v>
      </c>
      <c r="Y1384" s="1477" t="str">
        <f t="shared" si="23"/>
        <v>4134</v>
      </c>
    </row>
    <row r="1385" spans="1:25">
      <c r="A1385" s="1439" t="s">
        <v>1260</v>
      </c>
      <c r="B1385" s="1425" t="s">
        <v>640</v>
      </c>
      <c r="C1385" s="1425"/>
      <c r="D1385" s="1425"/>
      <c r="E1385" s="579"/>
      <c r="F1385" s="670" t="str">
        <f>IFERROR(VLOOKUP(A1385,Factura1_0!$K$5:$K$234,1,0),"1")</f>
        <v>1</v>
      </c>
      <c r="G1385" s="670">
        <f>IFERROR(VLOOKUP(A1385,Boleta1_0!$K$5:$K$234,1,0),1)</f>
        <v>1</v>
      </c>
      <c r="H1385" s="670">
        <f>IFERROR(VLOOKUP(A1385,'Servicios Públicos1_0'!$K$5:$K$233,1,0),1)</f>
        <v>1</v>
      </c>
      <c r="I1385" s="670">
        <f>IFERROR(VLOOKUP(A1385,'Nota de Débito1_0'!$K$5:$K$234,1,0),1)</f>
        <v>1</v>
      </c>
      <c r="J1385" s="670">
        <f>IFERROR(VLOOKUP(A1385,'Nota de Crédito1_0'!$K$5:$K$234,1,0),1)</f>
        <v>1</v>
      </c>
      <c r="K1385" s="670">
        <f>IFERROR(VLOOKUP(A1385,Retenciones1_0!$K$5:$K$234,1,0),1)</f>
        <v>1</v>
      </c>
      <c r="L1385" s="670">
        <f>IFERROR(VLOOKUP(A1385,Percepciones1_0!$K$5:$K$234,1,0),1)</f>
        <v>1</v>
      </c>
      <c r="M1385" s="670">
        <f>IFERROR(VLOOKUP(A1385,Guía1_0!$K$5:$K$235,1,0),1)</f>
        <v>1</v>
      </c>
      <c r="N1385" s="670">
        <f>IFERROR(VLOOKUP(A1385,'Resumen Diario1_1'!$K$5:$K$233,1,0),1)</f>
        <v>1</v>
      </c>
      <c r="O1385" s="670">
        <f>IFERROR(VLOOKUP(A1385,'Comunicación de Baja1_0'!$K$5:$K$233,1,0),1)</f>
        <v>1</v>
      </c>
      <c r="P1385" s="670">
        <f>IFERROR(VLOOKUP(A1385,'Resumen de reversiones1_0'!$K$5:$K$1000,1,0),1)</f>
        <v>1</v>
      </c>
      <c r="Q1385" s="1404" t="str">
        <f>IFERROR(VLOOKUP(A1385,Factura2_0!$N$5:$N$1045,1,0),1)</f>
        <v>4135</v>
      </c>
      <c r="R1385" s="670">
        <f>IFERROR(VLOOKUP($A1385,Boleta2_0!$N$5:$N$1106,1,0),1)</f>
        <v>1</v>
      </c>
      <c r="S1385" s="1404">
        <f>IFERROR(VLOOKUP($A1385,'Servicios Públicos2_0'!$N$5:$N$405,1,0),1)</f>
        <v>1</v>
      </c>
      <c r="T1385" s="670">
        <f>IFERROR(VLOOKUP($A1385,NotaCredito2_0!$N$5:$N$256,1,0),1)</f>
        <v>1</v>
      </c>
      <c r="U1385" s="670">
        <f>IFERROR(VLOOKUP($A1385,NotaDebito2_0!$N$5:$N$253,1,0),1)</f>
        <v>1</v>
      </c>
      <c r="V1385" s="670">
        <f>IFERROR(VLOOKUP($A1385,General!$C$5:$C$233,1,0),1)</f>
        <v>1</v>
      </c>
      <c r="W1385" s="670">
        <f>IFERROR(VLOOKUP($A1385,Firma!$H$5:$H$233,1,0),1)</f>
        <v>1</v>
      </c>
      <c r="X1385" s="425" t="s">
        <v>1260</v>
      </c>
      <c r="Y1385" s="1477" t="str">
        <f t="shared" si="23"/>
        <v>4135</v>
      </c>
    </row>
    <row r="1386" spans="1:25">
      <c r="A1386" s="1439" t="s">
        <v>1259</v>
      </c>
      <c r="B1386" s="1425" t="s">
        <v>6303</v>
      </c>
      <c r="C1386" s="1425"/>
      <c r="D1386" s="1425"/>
      <c r="E1386" s="579"/>
      <c r="F1386" s="670" t="str">
        <f>IFERROR(VLOOKUP(A1386,Factura1_0!$K$5:$K$234,1,0),"1")</f>
        <v>1</v>
      </c>
      <c r="G1386" s="670">
        <f>IFERROR(VLOOKUP(A1386,Boleta1_0!$K$5:$K$234,1,0),1)</f>
        <v>1</v>
      </c>
      <c r="H1386" s="670">
        <f>IFERROR(VLOOKUP(A1386,'Servicios Públicos1_0'!$K$5:$K$233,1,0),1)</f>
        <v>1</v>
      </c>
      <c r="I1386" s="670">
        <f>IFERROR(VLOOKUP(A1386,'Nota de Débito1_0'!$K$5:$K$234,1,0),1)</f>
        <v>1</v>
      </c>
      <c r="J1386" s="670">
        <f>IFERROR(VLOOKUP(A1386,'Nota de Crédito1_0'!$K$5:$K$234,1,0),1)</f>
        <v>1</v>
      </c>
      <c r="K1386" s="670">
        <f>IFERROR(VLOOKUP(A1386,Retenciones1_0!$K$5:$K$234,1,0),1)</f>
        <v>1</v>
      </c>
      <c r="L1386" s="670">
        <f>IFERROR(VLOOKUP(A1386,Percepciones1_0!$K$5:$K$234,1,0),1)</f>
        <v>1</v>
      </c>
      <c r="M1386" s="670">
        <f>IFERROR(VLOOKUP(A1386,Guía1_0!$K$5:$K$235,1,0),1)</f>
        <v>1</v>
      </c>
      <c r="N1386" s="670">
        <f>IFERROR(VLOOKUP(A1386,'Resumen Diario1_1'!$K$5:$K$233,1,0),1)</f>
        <v>1</v>
      </c>
      <c r="O1386" s="670">
        <f>IFERROR(VLOOKUP(A1386,'Comunicación de Baja1_0'!$K$5:$K$233,1,0),1)</f>
        <v>1</v>
      </c>
      <c r="P1386" s="670">
        <f>IFERROR(VLOOKUP(A1386,'Resumen de reversiones1_0'!$K$5:$K$1000,1,0),1)</f>
        <v>1</v>
      </c>
      <c r="Q1386" s="1404" t="str">
        <f>IFERROR(VLOOKUP(A1386,Factura2_0!$N$5:$N$1045,1,0),1)</f>
        <v>4136</v>
      </c>
      <c r="R1386" s="670">
        <f>IFERROR(VLOOKUP($A1386,Boleta2_0!$N$5:$N$1106,1,0),1)</f>
        <v>1</v>
      </c>
      <c r="S1386" s="1404">
        <f>IFERROR(VLOOKUP($A1386,'Servicios Públicos2_0'!$N$5:$N$405,1,0),1)</f>
        <v>1</v>
      </c>
      <c r="T1386" s="670">
        <f>IFERROR(VLOOKUP($A1386,NotaCredito2_0!$N$5:$N$256,1,0),1)</f>
        <v>1</v>
      </c>
      <c r="U1386" s="670">
        <f>IFERROR(VLOOKUP($A1386,NotaDebito2_0!$N$5:$N$253,1,0),1)</f>
        <v>1</v>
      </c>
      <c r="V1386" s="670">
        <f>IFERROR(VLOOKUP($A1386,General!$C$5:$C$233,1,0),1)</f>
        <v>1</v>
      </c>
      <c r="W1386" s="670">
        <f>IFERROR(VLOOKUP($A1386,Firma!$H$5:$H$233,1,0),1)</f>
        <v>1</v>
      </c>
      <c r="X1386" s="425" t="s">
        <v>1259</v>
      </c>
      <c r="Y1386" s="1477" t="str">
        <f t="shared" si="23"/>
        <v>4136</v>
      </c>
    </row>
    <row r="1387" spans="1:25">
      <c r="A1387" s="1439" t="s">
        <v>1258</v>
      </c>
      <c r="B1387" s="1425" t="s">
        <v>641</v>
      </c>
      <c r="C1387" s="1425"/>
      <c r="D1387" s="1425"/>
      <c r="E1387" s="579"/>
      <c r="F1387" s="670" t="str">
        <f>IFERROR(VLOOKUP(A1387,Factura1_0!$K$5:$K$234,1,0),"1")</f>
        <v>1</v>
      </c>
      <c r="G1387" s="670">
        <f>IFERROR(VLOOKUP(A1387,Boleta1_0!$K$5:$K$234,1,0),1)</f>
        <v>1</v>
      </c>
      <c r="H1387" s="670">
        <f>IFERROR(VLOOKUP(A1387,'Servicios Públicos1_0'!$K$5:$K$233,1,0),1)</f>
        <v>1</v>
      </c>
      <c r="I1387" s="670">
        <f>IFERROR(VLOOKUP(A1387,'Nota de Débito1_0'!$K$5:$K$234,1,0),1)</f>
        <v>1</v>
      </c>
      <c r="J1387" s="670">
        <f>IFERROR(VLOOKUP(A1387,'Nota de Crédito1_0'!$K$5:$K$234,1,0),1)</f>
        <v>1</v>
      </c>
      <c r="K1387" s="670">
        <f>IFERROR(VLOOKUP(A1387,Retenciones1_0!$K$5:$K$234,1,0),1)</f>
        <v>1</v>
      </c>
      <c r="L1387" s="670">
        <f>IFERROR(VLOOKUP(A1387,Percepciones1_0!$K$5:$K$234,1,0),1)</f>
        <v>1</v>
      </c>
      <c r="M1387" s="670">
        <f>IFERROR(VLOOKUP(A1387,Guía1_0!$K$5:$K$235,1,0),1)</f>
        <v>1</v>
      </c>
      <c r="N1387" s="670">
        <f>IFERROR(VLOOKUP(A1387,'Resumen Diario1_1'!$K$5:$K$233,1,0),1)</f>
        <v>1</v>
      </c>
      <c r="O1387" s="670">
        <f>IFERROR(VLOOKUP(A1387,'Comunicación de Baja1_0'!$K$5:$K$233,1,0),1)</f>
        <v>1</v>
      </c>
      <c r="P1387" s="670">
        <f>IFERROR(VLOOKUP(A1387,'Resumen de reversiones1_0'!$K$5:$K$1000,1,0),1)</f>
        <v>1</v>
      </c>
      <c r="Q1387" s="1404">
        <f>IFERROR(VLOOKUP(A1387,Factura2_0!$N$5:$N$1045,1,0),1)</f>
        <v>1</v>
      </c>
      <c r="R1387" s="670">
        <f>IFERROR(VLOOKUP($A1387,Boleta2_0!$N$5:$N$1106,1,0),1)</f>
        <v>1</v>
      </c>
      <c r="S1387" s="1404">
        <f>IFERROR(VLOOKUP($A1387,'Servicios Públicos2_0'!$N$5:$N$405,1,0),1)</f>
        <v>1</v>
      </c>
      <c r="T1387" s="670">
        <f>IFERROR(VLOOKUP($A1387,NotaCredito2_0!$N$5:$N$256,1,0),1)</f>
        <v>1</v>
      </c>
      <c r="U1387" s="670">
        <f>IFERROR(VLOOKUP($A1387,NotaDebito2_0!$N$5:$N$253,1,0),1)</f>
        <v>1</v>
      </c>
      <c r="V1387" s="670">
        <f>IFERROR(VLOOKUP($A1387,General!$C$5:$C$233,1,0),1)</f>
        <v>1</v>
      </c>
      <c r="W1387" s="670">
        <f>IFERROR(VLOOKUP($A1387,Firma!$H$5:$H$233,1,0),1)</f>
        <v>1</v>
      </c>
      <c r="X1387" s="425" t="s">
        <v>1258</v>
      </c>
      <c r="Y1387" s="1477" t="str">
        <f t="shared" si="23"/>
        <v/>
      </c>
    </row>
    <row r="1388" spans="1:25">
      <c r="A1388" s="1439" t="s">
        <v>1257</v>
      </c>
      <c r="B1388" s="1425" t="s">
        <v>642</v>
      </c>
      <c r="C1388" s="1425"/>
      <c r="D1388" s="1425"/>
      <c r="E1388" s="579"/>
      <c r="F1388" s="670" t="str">
        <f>IFERROR(VLOOKUP(A1388,Factura1_0!$K$5:$K$234,1,0),"1")</f>
        <v>1</v>
      </c>
      <c r="G1388" s="670">
        <f>IFERROR(VLOOKUP(A1388,Boleta1_0!$K$5:$K$234,1,0),1)</f>
        <v>1</v>
      </c>
      <c r="H1388" s="670">
        <f>IFERROR(VLOOKUP(A1388,'Servicios Públicos1_0'!$K$5:$K$233,1,0),1)</f>
        <v>1</v>
      </c>
      <c r="I1388" s="670">
        <f>IFERROR(VLOOKUP(A1388,'Nota de Débito1_0'!$K$5:$K$234,1,0),1)</f>
        <v>1</v>
      </c>
      <c r="J1388" s="670">
        <f>IFERROR(VLOOKUP(A1388,'Nota de Crédito1_0'!$K$5:$K$234,1,0),1)</f>
        <v>1</v>
      </c>
      <c r="K1388" s="670">
        <f>IFERROR(VLOOKUP(A1388,Retenciones1_0!$K$5:$K$234,1,0),1)</f>
        <v>1</v>
      </c>
      <c r="L1388" s="670">
        <f>IFERROR(VLOOKUP(A1388,Percepciones1_0!$K$5:$K$234,1,0),1)</f>
        <v>1</v>
      </c>
      <c r="M1388" s="670">
        <f>IFERROR(VLOOKUP(A1388,Guía1_0!$K$5:$K$235,1,0),1)</f>
        <v>1</v>
      </c>
      <c r="N1388" s="670">
        <f>IFERROR(VLOOKUP(A1388,'Resumen Diario1_1'!$K$5:$K$233,1,0),1)</f>
        <v>1</v>
      </c>
      <c r="O1388" s="670">
        <f>IFERROR(VLOOKUP(A1388,'Comunicación de Baja1_0'!$K$5:$K$233,1,0),1)</f>
        <v>1</v>
      </c>
      <c r="P1388" s="670">
        <f>IFERROR(VLOOKUP(A1388,'Resumen de reversiones1_0'!$K$5:$K$1000,1,0),1)</f>
        <v>1</v>
      </c>
      <c r="Q1388" s="1404">
        <f>IFERROR(VLOOKUP(A1388,Factura2_0!$N$5:$N$1045,1,0),1)</f>
        <v>1</v>
      </c>
      <c r="R1388" s="670">
        <f>IFERROR(VLOOKUP($A1388,Boleta2_0!$N$5:$N$1106,1,0),1)</f>
        <v>1</v>
      </c>
      <c r="S1388" s="1404">
        <f>IFERROR(VLOOKUP($A1388,'Servicios Públicos2_0'!$N$5:$N$405,1,0),1)</f>
        <v>1</v>
      </c>
      <c r="T1388" s="670">
        <f>IFERROR(VLOOKUP($A1388,NotaCredito2_0!$N$5:$N$256,1,0),1)</f>
        <v>1</v>
      </c>
      <c r="U1388" s="670">
        <f>IFERROR(VLOOKUP($A1388,NotaDebito2_0!$N$5:$N$253,1,0),1)</f>
        <v>1</v>
      </c>
      <c r="V1388" s="670">
        <f>IFERROR(VLOOKUP($A1388,General!$C$5:$C$233,1,0),1)</f>
        <v>1</v>
      </c>
      <c r="W1388" s="670">
        <f>IFERROR(VLOOKUP($A1388,Firma!$H$5:$H$233,1,0),1)</f>
        <v>1</v>
      </c>
      <c r="X1388" s="425" t="s">
        <v>1257</v>
      </c>
      <c r="Y1388" s="1477" t="str">
        <f t="shared" si="23"/>
        <v/>
      </c>
    </row>
    <row r="1389" spans="1:25">
      <c r="A1389" s="1439" t="s">
        <v>1256</v>
      </c>
      <c r="B1389" s="1425" t="s">
        <v>643</v>
      </c>
      <c r="C1389" s="1425"/>
      <c r="D1389" s="1425"/>
      <c r="E1389" s="579"/>
      <c r="F1389" s="670" t="str">
        <f>IFERROR(VLOOKUP(A1389,Factura1_0!$K$5:$K$234,1,0),"1")</f>
        <v>1</v>
      </c>
      <c r="G1389" s="670">
        <f>IFERROR(VLOOKUP(A1389,Boleta1_0!$K$5:$K$234,1,0),1)</f>
        <v>1</v>
      </c>
      <c r="H1389" s="670">
        <f>IFERROR(VLOOKUP(A1389,'Servicios Públicos1_0'!$K$5:$K$233,1,0),1)</f>
        <v>1</v>
      </c>
      <c r="I1389" s="670">
        <f>IFERROR(VLOOKUP(A1389,'Nota de Débito1_0'!$K$5:$K$234,1,0),1)</f>
        <v>1</v>
      </c>
      <c r="J1389" s="670">
        <f>IFERROR(VLOOKUP(A1389,'Nota de Crédito1_0'!$K$5:$K$234,1,0),1)</f>
        <v>1</v>
      </c>
      <c r="K1389" s="670">
        <f>IFERROR(VLOOKUP(A1389,Retenciones1_0!$K$5:$K$234,1,0),1)</f>
        <v>1</v>
      </c>
      <c r="L1389" s="670">
        <f>IFERROR(VLOOKUP(A1389,Percepciones1_0!$K$5:$K$234,1,0),1)</f>
        <v>1</v>
      </c>
      <c r="M1389" s="670">
        <f>IFERROR(VLOOKUP(A1389,Guía1_0!$K$5:$K$235,1,0),1)</f>
        <v>1</v>
      </c>
      <c r="N1389" s="670">
        <f>IFERROR(VLOOKUP(A1389,'Resumen Diario1_1'!$K$5:$K$233,1,0),1)</f>
        <v>1</v>
      </c>
      <c r="O1389" s="670">
        <f>IFERROR(VLOOKUP(A1389,'Comunicación de Baja1_0'!$K$5:$K$233,1,0),1)</f>
        <v>1</v>
      </c>
      <c r="P1389" s="670">
        <f>IFERROR(VLOOKUP(A1389,'Resumen de reversiones1_0'!$K$5:$K$1000,1,0),1)</f>
        <v>1</v>
      </c>
      <c r="Q1389" s="1404">
        <f>IFERROR(VLOOKUP(A1389,Factura2_0!$N$5:$N$1045,1,0),1)</f>
        <v>1</v>
      </c>
      <c r="R1389" s="670">
        <f>IFERROR(VLOOKUP($A1389,Boleta2_0!$N$5:$N$1106,1,0),1)</f>
        <v>1</v>
      </c>
      <c r="S1389" s="1404">
        <f>IFERROR(VLOOKUP($A1389,'Servicios Públicos2_0'!$N$5:$N$405,1,0),1)</f>
        <v>1</v>
      </c>
      <c r="T1389" s="670">
        <f>IFERROR(VLOOKUP($A1389,NotaCredito2_0!$N$5:$N$256,1,0),1)</f>
        <v>1</v>
      </c>
      <c r="U1389" s="670">
        <f>IFERROR(VLOOKUP($A1389,NotaDebito2_0!$N$5:$N$253,1,0),1)</f>
        <v>1</v>
      </c>
      <c r="V1389" s="670">
        <f>IFERROR(VLOOKUP($A1389,General!$C$5:$C$233,1,0),1)</f>
        <v>1</v>
      </c>
      <c r="W1389" s="670">
        <f>IFERROR(VLOOKUP($A1389,Firma!$H$5:$H$233,1,0),1)</f>
        <v>1</v>
      </c>
      <c r="X1389" s="425" t="s">
        <v>1256</v>
      </c>
      <c r="Y1389" s="1477" t="str">
        <f t="shared" si="23"/>
        <v/>
      </c>
    </row>
    <row r="1390" spans="1:25">
      <c r="A1390" s="1439" t="s">
        <v>1255</v>
      </c>
      <c r="B1390" s="1425" t="s">
        <v>644</v>
      </c>
      <c r="C1390" s="1425"/>
      <c r="D1390" s="1425"/>
      <c r="E1390" s="579"/>
      <c r="F1390" s="670" t="str">
        <f>IFERROR(VLOOKUP(A1390,Factura1_0!$K$5:$K$234,1,0),"1")</f>
        <v>1</v>
      </c>
      <c r="G1390" s="670">
        <f>IFERROR(VLOOKUP(A1390,Boleta1_0!$K$5:$K$234,1,0),1)</f>
        <v>1</v>
      </c>
      <c r="H1390" s="670">
        <f>IFERROR(VLOOKUP(A1390,'Servicios Públicos1_0'!$K$5:$K$233,1,0),1)</f>
        <v>1</v>
      </c>
      <c r="I1390" s="670">
        <f>IFERROR(VLOOKUP(A1390,'Nota de Débito1_0'!$K$5:$K$234,1,0),1)</f>
        <v>1</v>
      </c>
      <c r="J1390" s="670">
        <f>IFERROR(VLOOKUP(A1390,'Nota de Crédito1_0'!$K$5:$K$234,1,0),1)</f>
        <v>1</v>
      </c>
      <c r="K1390" s="670">
        <f>IFERROR(VLOOKUP(A1390,Retenciones1_0!$K$5:$K$234,1,0),1)</f>
        <v>1</v>
      </c>
      <c r="L1390" s="670">
        <f>IFERROR(VLOOKUP(A1390,Percepciones1_0!$K$5:$K$234,1,0),1)</f>
        <v>1</v>
      </c>
      <c r="M1390" s="670">
        <f>IFERROR(VLOOKUP(A1390,Guía1_0!$K$5:$K$235,1,0),1)</f>
        <v>1</v>
      </c>
      <c r="N1390" s="670">
        <f>IFERROR(VLOOKUP(A1390,'Resumen Diario1_1'!$K$5:$K$233,1,0),1)</f>
        <v>1</v>
      </c>
      <c r="O1390" s="670">
        <f>IFERROR(VLOOKUP(A1390,'Comunicación de Baja1_0'!$K$5:$K$233,1,0),1)</f>
        <v>1</v>
      </c>
      <c r="P1390" s="670">
        <f>IFERROR(VLOOKUP(A1390,'Resumen de reversiones1_0'!$K$5:$K$1000,1,0),1)</f>
        <v>1</v>
      </c>
      <c r="Q1390" s="1404">
        <f>IFERROR(VLOOKUP(A1390,Factura2_0!$N$5:$N$1045,1,0),1)</f>
        <v>1</v>
      </c>
      <c r="R1390" s="670">
        <f>IFERROR(VLOOKUP($A1390,Boleta2_0!$N$5:$N$1106,1,0),1)</f>
        <v>1</v>
      </c>
      <c r="S1390" s="1404">
        <f>IFERROR(VLOOKUP($A1390,'Servicios Públicos2_0'!$N$5:$N$405,1,0),1)</f>
        <v>1</v>
      </c>
      <c r="T1390" s="670">
        <f>IFERROR(VLOOKUP($A1390,NotaCredito2_0!$N$5:$N$256,1,0),1)</f>
        <v>1</v>
      </c>
      <c r="U1390" s="670">
        <f>IFERROR(VLOOKUP($A1390,NotaDebito2_0!$N$5:$N$253,1,0),1)</f>
        <v>1</v>
      </c>
      <c r="V1390" s="670">
        <f>IFERROR(VLOOKUP($A1390,General!$C$5:$C$233,1,0),1)</f>
        <v>1</v>
      </c>
      <c r="W1390" s="670">
        <f>IFERROR(VLOOKUP($A1390,Firma!$H$5:$H$233,1,0),1)</f>
        <v>1</v>
      </c>
      <c r="X1390" s="425" t="s">
        <v>1255</v>
      </c>
      <c r="Y1390" s="1477" t="str">
        <f t="shared" si="23"/>
        <v/>
      </c>
    </row>
    <row r="1391" spans="1:25">
      <c r="A1391" s="1439" t="s">
        <v>1254</v>
      </c>
      <c r="B1391" s="1425" t="s">
        <v>645</v>
      </c>
      <c r="C1391" s="1425"/>
      <c r="D1391" s="1425"/>
      <c r="E1391" s="579"/>
      <c r="F1391" s="670" t="str">
        <f>IFERROR(VLOOKUP(A1391,Factura1_0!$K$5:$K$234,1,0),"1")</f>
        <v>1</v>
      </c>
      <c r="G1391" s="670">
        <f>IFERROR(VLOOKUP(A1391,Boleta1_0!$K$5:$K$234,1,0),1)</f>
        <v>1</v>
      </c>
      <c r="H1391" s="670">
        <f>IFERROR(VLOOKUP(A1391,'Servicios Públicos1_0'!$K$5:$K$233,1,0),1)</f>
        <v>1</v>
      </c>
      <c r="I1391" s="670">
        <f>IFERROR(VLOOKUP(A1391,'Nota de Débito1_0'!$K$5:$K$234,1,0),1)</f>
        <v>1</v>
      </c>
      <c r="J1391" s="670">
        <f>IFERROR(VLOOKUP(A1391,'Nota de Crédito1_0'!$K$5:$K$234,1,0),1)</f>
        <v>1</v>
      </c>
      <c r="K1391" s="670">
        <f>IFERROR(VLOOKUP(A1391,Retenciones1_0!$K$5:$K$234,1,0),1)</f>
        <v>1</v>
      </c>
      <c r="L1391" s="670">
        <f>IFERROR(VLOOKUP(A1391,Percepciones1_0!$K$5:$K$234,1,0),1)</f>
        <v>1</v>
      </c>
      <c r="M1391" s="670">
        <f>IFERROR(VLOOKUP(A1391,Guía1_0!$K$5:$K$235,1,0),1)</f>
        <v>1</v>
      </c>
      <c r="N1391" s="670">
        <f>IFERROR(VLOOKUP(A1391,'Resumen Diario1_1'!$K$5:$K$233,1,0),1)</f>
        <v>1</v>
      </c>
      <c r="O1391" s="670">
        <f>IFERROR(VLOOKUP(A1391,'Comunicación de Baja1_0'!$K$5:$K$233,1,0),1)</f>
        <v>1</v>
      </c>
      <c r="P1391" s="670">
        <f>IFERROR(VLOOKUP(A1391,'Resumen de reversiones1_0'!$K$5:$K$1000,1,0),1)</f>
        <v>1</v>
      </c>
      <c r="Q1391" s="1404">
        <f>IFERROR(VLOOKUP(A1391,Factura2_0!$N$5:$N$1045,1,0),1)</f>
        <v>1</v>
      </c>
      <c r="R1391" s="670">
        <f>IFERROR(VLOOKUP($A1391,Boleta2_0!$N$5:$N$1106,1,0),1)</f>
        <v>1</v>
      </c>
      <c r="S1391" s="1404">
        <f>IFERROR(VLOOKUP($A1391,'Servicios Públicos2_0'!$N$5:$N$405,1,0),1)</f>
        <v>1</v>
      </c>
      <c r="T1391" s="670">
        <f>IFERROR(VLOOKUP($A1391,NotaCredito2_0!$N$5:$N$256,1,0),1)</f>
        <v>1</v>
      </c>
      <c r="U1391" s="670">
        <f>IFERROR(VLOOKUP($A1391,NotaDebito2_0!$N$5:$N$253,1,0),1)</f>
        <v>1</v>
      </c>
      <c r="V1391" s="670">
        <f>IFERROR(VLOOKUP($A1391,General!$C$5:$C$233,1,0),1)</f>
        <v>1</v>
      </c>
      <c r="W1391" s="670">
        <f>IFERROR(VLOOKUP($A1391,Firma!$H$5:$H$233,1,0),1)</f>
        <v>1</v>
      </c>
      <c r="X1391" s="425" t="s">
        <v>1254</v>
      </c>
      <c r="Y1391" s="1477" t="str">
        <f t="shared" si="23"/>
        <v/>
      </c>
    </row>
    <row r="1392" spans="1:25">
      <c r="A1392" s="1439" t="s">
        <v>1253</v>
      </c>
      <c r="B1392" s="1425" t="s">
        <v>646</v>
      </c>
      <c r="C1392" s="1425"/>
      <c r="D1392" s="1425"/>
      <c r="E1392" s="579"/>
      <c r="F1392" s="670" t="str">
        <f>IFERROR(VLOOKUP(A1392,Factura1_0!$K$5:$K$234,1,0),"1")</f>
        <v>1</v>
      </c>
      <c r="G1392" s="670">
        <f>IFERROR(VLOOKUP(A1392,Boleta1_0!$K$5:$K$234,1,0),1)</f>
        <v>1</v>
      </c>
      <c r="H1392" s="670">
        <f>IFERROR(VLOOKUP(A1392,'Servicios Públicos1_0'!$K$5:$K$233,1,0),1)</f>
        <v>1</v>
      </c>
      <c r="I1392" s="670">
        <f>IFERROR(VLOOKUP(A1392,'Nota de Débito1_0'!$K$5:$K$234,1,0),1)</f>
        <v>1</v>
      </c>
      <c r="J1392" s="670">
        <f>IFERROR(VLOOKUP(A1392,'Nota de Crédito1_0'!$K$5:$K$234,1,0),1)</f>
        <v>1</v>
      </c>
      <c r="K1392" s="670">
        <f>IFERROR(VLOOKUP(A1392,Retenciones1_0!$K$5:$K$234,1,0),1)</f>
        <v>1</v>
      </c>
      <c r="L1392" s="670">
        <f>IFERROR(VLOOKUP(A1392,Percepciones1_0!$K$5:$K$234,1,0),1)</f>
        <v>1</v>
      </c>
      <c r="M1392" s="670">
        <f>IFERROR(VLOOKUP(A1392,Guía1_0!$K$5:$K$235,1,0),1)</f>
        <v>1</v>
      </c>
      <c r="N1392" s="670">
        <f>IFERROR(VLOOKUP(A1392,'Resumen Diario1_1'!$K$5:$K$233,1,0),1)</f>
        <v>1</v>
      </c>
      <c r="O1392" s="670">
        <f>IFERROR(VLOOKUP(A1392,'Comunicación de Baja1_0'!$K$5:$K$233,1,0),1)</f>
        <v>1</v>
      </c>
      <c r="P1392" s="670">
        <f>IFERROR(VLOOKUP(A1392,'Resumen de reversiones1_0'!$K$5:$K$1000,1,0),1)</f>
        <v>1</v>
      </c>
      <c r="Q1392" s="1404">
        <f>IFERROR(VLOOKUP(A1392,Factura2_0!$N$5:$N$1045,1,0),1)</f>
        <v>1</v>
      </c>
      <c r="R1392" s="670">
        <f>IFERROR(VLOOKUP($A1392,Boleta2_0!$N$5:$N$1106,1,0),1)</f>
        <v>1</v>
      </c>
      <c r="S1392" s="1404">
        <f>IFERROR(VLOOKUP($A1392,'Servicios Públicos2_0'!$N$5:$N$405,1,0),1)</f>
        <v>1</v>
      </c>
      <c r="T1392" s="670">
        <f>IFERROR(VLOOKUP($A1392,NotaCredito2_0!$N$5:$N$256,1,0),1)</f>
        <v>1</v>
      </c>
      <c r="U1392" s="670">
        <f>IFERROR(VLOOKUP($A1392,NotaDebito2_0!$N$5:$N$253,1,0),1)</f>
        <v>1</v>
      </c>
      <c r="V1392" s="670">
        <f>IFERROR(VLOOKUP($A1392,General!$C$5:$C$233,1,0),1)</f>
        <v>1</v>
      </c>
      <c r="W1392" s="670">
        <f>IFERROR(VLOOKUP($A1392,Firma!$H$5:$H$233,1,0),1)</f>
        <v>1</v>
      </c>
      <c r="X1392" s="425" t="s">
        <v>1253</v>
      </c>
      <c r="Y1392" s="1477" t="str">
        <f t="shared" si="23"/>
        <v/>
      </c>
    </row>
    <row r="1393" spans="1:25">
      <c r="A1393" s="1439" t="s">
        <v>1252</v>
      </c>
      <c r="B1393" s="1425" t="s">
        <v>1251</v>
      </c>
      <c r="C1393" s="1425"/>
      <c r="D1393" s="1425"/>
      <c r="E1393" s="579"/>
      <c r="F1393" s="670" t="str">
        <f>IFERROR(VLOOKUP(A1393,Factura1_0!$K$5:$K$234,1,0),"1")</f>
        <v>1</v>
      </c>
      <c r="G1393" s="670">
        <f>IFERROR(VLOOKUP(A1393,Boleta1_0!$K$5:$K$234,1,0),1)</f>
        <v>1</v>
      </c>
      <c r="H1393" s="670">
        <f>IFERROR(VLOOKUP(A1393,'Servicios Públicos1_0'!$K$5:$K$233,1,0),1)</f>
        <v>1</v>
      </c>
      <c r="I1393" s="670">
        <f>IFERROR(VLOOKUP(A1393,'Nota de Débito1_0'!$K$5:$K$234,1,0),1)</f>
        <v>1</v>
      </c>
      <c r="J1393" s="670">
        <f>IFERROR(VLOOKUP(A1393,'Nota de Crédito1_0'!$K$5:$K$234,1,0),1)</f>
        <v>1</v>
      </c>
      <c r="K1393" s="670">
        <f>IFERROR(VLOOKUP(A1393,Retenciones1_0!$K$5:$K$234,1,0),1)</f>
        <v>1</v>
      </c>
      <c r="L1393" s="670">
        <f>IFERROR(VLOOKUP(A1393,Percepciones1_0!$K$5:$K$234,1,0),1)</f>
        <v>1</v>
      </c>
      <c r="M1393" s="670">
        <f>IFERROR(VLOOKUP(A1393,Guía1_0!$K$5:$K$235,1,0),1)</f>
        <v>1</v>
      </c>
      <c r="N1393" s="670">
        <f>IFERROR(VLOOKUP(A1393,'Resumen Diario1_1'!$K$5:$K$233,1,0),1)</f>
        <v>1</v>
      </c>
      <c r="O1393" s="670">
        <f>IFERROR(VLOOKUP(A1393,'Comunicación de Baja1_0'!$K$5:$K$233,1,0),1)</f>
        <v>1</v>
      </c>
      <c r="P1393" s="670">
        <f>IFERROR(VLOOKUP(A1393,'Resumen de reversiones1_0'!$K$5:$K$1000,1,0),1)</f>
        <v>1</v>
      </c>
      <c r="Q1393" s="1404">
        <f>IFERROR(VLOOKUP(A1393,Factura2_0!$N$5:$N$1045,1,0),1)</f>
        <v>1</v>
      </c>
      <c r="R1393" s="670">
        <f>IFERROR(VLOOKUP($A1393,Boleta2_0!$N$5:$N$1106,1,0),1)</f>
        <v>1</v>
      </c>
      <c r="S1393" s="1404">
        <f>IFERROR(VLOOKUP($A1393,'Servicios Públicos2_0'!$N$5:$N$405,1,0),1)</f>
        <v>1</v>
      </c>
      <c r="T1393" s="670">
        <f>IFERROR(VLOOKUP($A1393,NotaCredito2_0!$N$5:$N$256,1,0),1)</f>
        <v>1</v>
      </c>
      <c r="U1393" s="670">
        <f>IFERROR(VLOOKUP($A1393,NotaDebito2_0!$N$5:$N$253,1,0),1)</f>
        <v>1</v>
      </c>
      <c r="V1393" s="670">
        <f>IFERROR(VLOOKUP($A1393,General!$C$5:$C$233,1,0),1)</f>
        <v>1</v>
      </c>
      <c r="W1393" s="670">
        <f>IFERROR(VLOOKUP($A1393,Firma!$H$5:$H$233,1,0),1)</f>
        <v>1</v>
      </c>
      <c r="X1393" s="425" t="s">
        <v>1252</v>
      </c>
      <c r="Y1393" s="1477" t="str">
        <f t="shared" si="23"/>
        <v/>
      </c>
    </row>
    <row r="1394" spans="1:25">
      <c r="A1394" s="1439" t="s">
        <v>1250</v>
      </c>
      <c r="B1394" s="1425" t="s">
        <v>1249</v>
      </c>
      <c r="C1394" s="1425"/>
      <c r="D1394" s="1425"/>
      <c r="E1394" s="579"/>
      <c r="F1394" s="670" t="str">
        <f>IFERROR(VLOOKUP(A1394,Factura1_0!$K$5:$K$234,1,0),"1")</f>
        <v>1</v>
      </c>
      <c r="G1394" s="670">
        <f>IFERROR(VLOOKUP(A1394,Boleta1_0!$K$5:$K$234,1,0),1)</f>
        <v>1</v>
      </c>
      <c r="H1394" s="670">
        <f>IFERROR(VLOOKUP(A1394,'Servicios Públicos1_0'!$K$5:$K$233,1,0),1)</f>
        <v>1</v>
      </c>
      <c r="I1394" s="670">
        <f>IFERROR(VLOOKUP(A1394,'Nota de Débito1_0'!$K$5:$K$234,1,0),1)</f>
        <v>1</v>
      </c>
      <c r="J1394" s="670">
        <f>IFERROR(VLOOKUP(A1394,'Nota de Crédito1_0'!$K$5:$K$234,1,0),1)</f>
        <v>1</v>
      </c>
      <c r="K1394" s="670">
        <f>IFERROR(VLOOKUP(A1394,Retenciones1_0!$K$5:$K$234,1,0),1)</f>
        <v>1</v>
      </c>
      <c r="L1394" s="670">
        <f>IFERROR(VLOOKUP(A1394,Percepciones1_0!$K$5:$K$234,1,0),1)</f>
        <v>1</v>
      </c>
      <c r="M1394" s="670">
        <f>IFERROR(VLOOKUP(A1394,Guía1_0!$K$5:$K$235,1,0),1)</f>
        <v>1</v>
      </c>
      <c r="N1394" s="670">
        <f>IFERROR(VLOOKUP(A1394,'Resumen Diario1_1'!$K$5:$K$233,1,0),1)</f>
        <v>1</v>
      </c>
      <c r="O1394" s="670">
        <f>IFERROR(VLOOKUP(A1394,'Comunicación de Baja1_0'!$K$5:$K$233,1,0),1)</f>
        <v>1</v>
      </c>
      <c r="P1394" s="670">
        <f>IFERROR(VLOOKUP(A1394,'Resumen de reversiones1_0'!$K$5:$K$1000,1,0),1)</f>
        <v>1</v>
      </c>
      <c r="Q1394" s="1404">
        <f>IFERROR(VLOOKUP(A1394,Factura2_0!$N$5:$N$1045,1,0),1)</f>
        <v>1</v>
      </c>
      <c r="R1394" s="670">
        <f>IFERROR(VLOOKUP($A1394,Boleta2_0!$N$5:$N$1106,1,0),1)</f>
        <v>1</v>
      </c>
      <c r="S1394" s="1404">
        <f>IFERROR(VLOOKUP($A1394,'Servicios Públicos2_0'!$N$5:$N$405,1,0),1)</f>
        <v>1</v>
      </c>
      <c r="T1394" s="670">
        <f>IFERROR(VLOOKUP($A1394,NotaCredito2_0!$N$5:$N$256,1,0),1)</f>
        <v>1</v>
      </c>
      <c r="U1394" s="670">
        <f>IFERROR(VLOOKUP($A1394,NotaDebito2_0!$N$5:$N$253,1,0),1)</f>
        <v>1</v>
      </c>
      <c r="V1394" s="670">
        <f>IFERROR(VLOOKUP($A1394,General!$C$5:$C$233,1,0),1)</f>
        <v>1</v>
      </c>
      <c r="W1394" s="670">
        <f>IFERROR(VLOOKUP($A1394,Firma!$H$5:$H$233,1,0),1)</f>
        <v>1</v>
      </c>
      <c r="X1394" s="425" t="s">
        <v>1250</v>
      </c>
      <c r="Y1394" s="1477" t="str">
        <f t="shared" si="23"/>
        <v/>
      </c>
    </row>
    <row r="1395" spans="1:25">
      <c r="A1395" s="1439" t="s">
        <v>1248</v>
      </c>
      <c r="B1395" s="1425" t="s">
        <v>1247</v>
      </c>
      <c r="C1395" s="1425"/>
      <c r="D1395" s="1425"/>
      <c r="E1395" s="579"/>
      <c r="F1395" s="670" t="str">
        <f>IFERROR(VLOOKUP(A1395,Factura1_0!$K$5:$K$234,1,0),"1")</f>
        <v>1</v>
      </c>
      <c r="G1395" s="670">
        <f>IFERROR(VLOOKUP(A1395,Boleta1_0!$K$5:$K$234,1,0),1)</f>
        <v>1</v>
      </c>
      <c r="H1395" s="670">
        <f>IFERROR(VLOOKUP(A1395,'Servicios Públicos1_0'!$K$5:$K$233,1,0),1)</f>
        <v>1</v>
      </c>
      <c r="I1395" s="670">
        <f>IFERROR(VLOOKUP(A1395,'Nota de Débito1_0'!$K$5:$K$234,1,0),1)</f>
        <v>1</v>
      </c>
      <c r="J1395" s="670">
        <f>IFERROR(VLOOKUP(A1395,'Nota de Crédito1_0'!$K$5:$K$234,1,0),1)</f>
        <v>1</v>
      </c>
      <c r="K1395" s="670">
        <f>IFERROR(VLOOKUP(A1395,Retenciones1_0!$K$5:$K$234,1,0),1)</f>
        <v>1</v>
      </c>
      <c r="L1395" s="670">
        <f>IFERROR(VLOOKUP(A1395,Percepciones1_0!$K$5:$K$234,1,0),1)</f>
        <v>1</v>
      </c>
      <c r="M1395" s="670">
        <f>IFERROR(VLOOKUP(A1395,Guía1_0!$K$5:$K$235,1,0),1)</f>
        <v>1</v>
      </c>
      <c r="N1395" s="670">
        <f>IFERROR(VLOOKUP(A1395,'Resumen Diario1_1'!$K$5:$K$233,1,0),1)</f>
        <v>1</v>
      </c>
      <c r="O1395" s="670">
        <f>IFERROR(VLOOKUP(A1395,'Comunicación de Baja1_0'!$K$5:$K$233,1,0),1)</f>
        <v>1</v>
      </c>
      <c r="P1395" s="670">
        <f>IFERROR(VLOOKUP(A1395,'Resumen de reversiones1_0'!$K$5:$K$1000,1,0),1)</f>
        <v>1</v>
      </c>
      <c r="Q1395" s="1404">
        <f>IFERROR(VLOOKUP(A1395,Factura2_0!$N$5:$N$1045,1,0),1)</f>
        <v>1</v>
      </c>
      <c r="R1395" s="670">
        <f>IFERROR(VLOOKUP($A1395,Boleta2_0!$N$5:$N$1106,1,0),1)</f>
        <v>1</v>
      </c>
      <c r="S1395" s="1404">
        <f>IFERROR(VLOOKUP($A1395,'Servicios Públicos2_0'!$N$5:$N$405,1,0),1)</f>
        <v>1</v>
      </c>
      <c r="T1395" s="670">
        <f>IFERROR(VLOOKUP($A1395,NotaCredito2_0!$N$5:$N$256,1,0),1)</f>
        <v>1</v>
      </c>
      <c r="U1395" s="670">
        <f>IFERROR(VLOOKUP($A1395,NotaDebito2_0!$N$5:$N$253,1,0),1)</f>
        <v>1</v>
      </c>
      <c r="V1395" s="670">
        <f>IFERROR(VLOOKUP($A1395,General!$C$5:$C$233,1,0),1)</f>
        <v>1</v>
      </c>
      <c r="W1395" s="670">
        <f>IFERROR(VLOOKUP($A1395,Firma!$H$5:$H$233,1,0),1)</f>
        <v>1</v>
      </c>
      <c r="X1395" s="425" t="s">
        <v>1248</v>
      </c>
      <c r="Y1395" s="1477" t="str">
        <f t="shared" si="23"/>
        <v/>
      </c>
    </row>
    <row r="1396" spans="1:25">
      <c r="A1396" s="1439" t="s">
        <v>1246</v>
      </c>
      <c r="B1396" s="1425" t="s">
        <v>1245</v>
      </c>
      <c r="C1396" s="1425"/>
      <c r="D1396" s="1425"/>
      <c r="E1396" s="579"/>
      <c r="F1396" s="670" t="str">
        <f>IFERROR(VLOOKUP(A1396,Factura1_0!$K$5:$K$234,1,0),"1")</f>
        <v>1</v>
      </c>
      <c r="G1396" s="670">
        <f>IFERROR(VLOOKUP(A1396,Boleta1_0!$K$5:$K$234,1,0),1)</f>
        <v>1</v>
      </c>
      <c r="H1396" s="670">
        <f>IFERROR(VLOOKUP(A1396,'Servicios Públicos1_0'!$K$5:$K$233,1,0),1)</f>
        <v>1</v>
      </c>
      <c r="I1396" s="670">
        <f>IFERROR(VLOOKUP(A1396,'Nota de Débito1_0'!$K$5:$K$234,1,0),1)</f>
        <v>1</v>
      </c>
      <c r="J1396" s="670">
        <f>IFERROR(VLOOKUP(A1396,'Nota de Crédito1_0'!$K$5:$K$234,1,0),1)</f>
        <v>1</v>
      </c>
      <c r="K1396" s="670">
        <f>IFERROR(VLOOKUP(A1396,Retenciones1_0!$K$5:$K$234,1,0),1)</f>
        <v>1</v>
      </c>
      <c r="L1396" s="670">
        <f>IFERROR(VLOOKUP(A1396,Percepciones1_0!$K$5:$K$234,1,0),1)</f>
        <v>1</v>
      </c>
      <c r="M1396" s="670">
        <f>IFERROR(VLOOKUP(A1396,Guía1_0!$K$5:$K$235,1,0),1)</f>
        <v>1</v>
      </c>
      <c r="N1396" s="670">
        <f>IFERROR(VLOOKUP(A1396,'Resumen Diario1_1'!$K$5:$K$233,1,0),1)</f>
        <v>1</v>
      </c>
      <c r="O1396" s="670">
        <f>IFERROR(VLOOKUP(A1396,'Comunicación de Baja1_0'!$K$5:$K$233,1,0),1)</f>
        <v>1</v>
      </c>
      <c r="P1396" s="670">
        <f>IFERROR(VLOOKUP(A1396,'Resumen de reversiones1_0'!$K$5:$K$1000,1,0),1)</f>
        <v>1</v>
      </c>
      <c r="Q1396" s="1404">
        <f>IFERROR(VLOOKUP(A1396,Factura2_0!$N$5:$N$1045,1,0),1)</f>
        <v>1</v>
      </c>
      <c r="R1396" s="670">
        <f>IFERROR(VLOOKUP($A1396,Boleta2_0!$N$5:$N$1106,1,0),1)</f>
        <v>1</v>
      </c>
      <c r="S1396" s="1404">
        <f>IFERROR(VLOOKUP($A1396,'Servicios Públicos2_0'!$N$5:$N$405,1,0),1)</f>
        <v>1</v>
      </c>
      <c r="T1396" s="670">
        <f>IFERROR(VLOOKUP($A1396,NotaCredito2_0!$N$5:$N$256,1,0),1)</f>
        <v>1</v>
      </c>
      <c r="U1396" s="670">
        <f>IFERROR(VLOOKUP($A1396,NotaDebito2_0!$N$5:$N$253,1,0),1)</f>
        <v>1</v>
      </c>
      <c r="V1396" s="670">
        <f>IFERROR(VLOOKUP($A1396,General!$C$5:$C$233,1,0),1)</f>
        <v>1</v>
      </c>
      <c r="W1396" s="670">
        <f>IFERROR(VLOOKUP($A1396,Firma!$H$5:$H$233,1,0),1)</f>
        <v>1</v>
      </c>
      <c r="X1396" s="425" t="s">
        <v>1246</v>
      </c>
      <c r="Y1396" s="1477" t="str">
        <f t="shared" si="23"/>
        <v/>
      </c>
    </row>
    <row r="1397" spans="1:25">
      <c r="A1397" s="1439" t="s">
        <v>1244</v>
      </c>
      <c r="B1397" s="1425" t="s">
        <v>647</v>
      </c>
      <c r="C1397" s="1425"/>
      <c r="D1397" s="1425"/>
      <c r="E1397" s="579"/>
      <c r="F1397" s="670" t="str">
        <f>IFERROR(VLOOKUP(A1397,Factura1_0!$K$5:$K$234,1,0),"1")</f>
        <v>1</v>
      </c>
      <c r="G1397" s="670">
        <f>IFERROR(VLOOKUP(A1397,Boleta1_0!$K$5:$K$234,1,0),1)</f>
        <v>1</v>
      </c>
      <c r="H1397" s="670">
        <f>IFERROR(VLOOKUP(A1397,'Servicios Públicos1_0'!$K$5:$K$233,1,0),1)</f>
        <v>1</v>
      </c>
      <c r="I1397" s="670">
        <f>IFERROR(VLOOKUP(A1397,'Nota de Débito1_0'!$K$5:$K$234,1,0),1)</f>
        <v>1</v>
      </c>
      <c r="J1397" s="670">
        <f>IFERROR(VLOOKUP(A1397,'Nota de Crédito1_0'!$K$5:$K$234,1,0),1)</f>
        <v>1</v>
      </c>
      <c r="K1397" s="670">
        <f>IFERROR(VLOOKUP(A1397,Retenciones1_0!$K$5:$K$234,1,0),1)</f>
        <v>1</v>
      </c>
      <c r="L1397" s="670">
        <f>IFERROR(VLOOKUP(A1397,Percepciones1_0!$K$5:$K$234,1,0),1)</f>
        <v>1</v>
      </c>
      <c r="M1397" s="670">
        <f>IFERROR(VLOOKUP(A1397,Guía1_0!$K$5:$K$235,1,0),1)</f>
        <v>1</v>
      </c>
      <c r="N1397" s="670">
        <f>IFERROR(VLOOKUP(A1397,'Resumen Diario1_1'!$K$5:$K$233,1,0),1)</f>
        <v>1</v>
      </c>
      <c r="O1397" s="670">
        <f>IFERROR(VLOOKUP(A1397,'Comunicación de Baja1_0'!$K$5:$K$233,1,0),1)</f>
        <v>1</v>
      </c>
      <c r="P1397" s="670">
        <f>IFERROR(VLOOKUP(A1397,'Resumen de reversiones1_0'!$K$5:$K$1000,1,0),1)</f>
        <v>1</v>
      </c>
      <c r="Q1397" s="1404">
        <f>IFERROR(VLOOKUP(A1397,Factura2_0!$N$5:$N$1045,1,0),1)</f>
        <v>1</v>
      </c>
      <c r="R1397" s="670">
        <f>IFERROR(VLOOKUP($A1397,Boleta2_0!$N$5:$N$1106,1,0),1)</f>
        <v>1</v>
      </c>
      <c r="S1397" s="1404">
        <f>IFERROR(VLOOKUP($A1397,'Servicios Públicos2_0'!$N$5:$N$405,1,0),1)</f>
        <v>1</v>
      </c>
      <c r="T1397" s="670">
        <f>IFERROR(VLOOKUP($A1397,NotaCredito2_0!$N$5:$N$256,1,0),1)</f>
        <v>1</v>
      </c>
      <c r="U1397" s="670">
        <f>IFERROR(VLOOKUP($A1397,NotaDebito2_0!$N$5:$N$253,1,0),1)</f>
        <v>1</v>
      </c>
      <c r="V1397" s="670">
        <f>IFERROR(VLOOKUP($A1397,General!$C$5:$C$233,1,0),1)</f>
        <v>1</v>
      </c>
      <c r="W1397" s="670">
        <f>IFERROR(VLOOKUP($A1397,Firma!$H$5:$H$233,1,0),1)</f>
        <v>1</v>
      </c>
      <c r="X1397" s="425" t="s">
        <v>1244</v>
      </c>
      <c r="Y1397" s="1477" t="str">
        <f t="shared" si="23"/>
        <v/>
      </c>
    </row>
    <row r="1398" spans="1:25">
      <c r="A1398" s="1439" t="s">
        <v>1243</v>
      </c>
      <c r="B1398" s="1425" t="s">
        <v>648</v>
      </c>
      <c r="C1398" s="1425"/>
      <c r="D1398" s="1425"/>
      <c r="E1398" s="579"/>
      <c r="F1398" s="670" t="str">
        <f>IFERROR(VLOOKUP(A1398,Factura1_0!$K$5:$K$234,1,0),"1")</f>
        <v>1</v>
      </c>
      <c r="G1398" s="670">
        <f>IFERROR(VLOOKUP(A1398,Boleta1_0!$K$5:$K$234,1,0),1)</f>
        <v>1</v>
      </c>
      <c r="H1398" s="670">
        <f>IFERROR(VLOOKUP(A1398,'Servicios Públicos1_0'!$K$5:$K$233,1,0),1)</f>
        <v>1</v>
      </c>
      <c r="I1398" s="670">
        <f>IFERROR(VLOOKUP(A1398,'Nota de Débito1_0'!$K$5:$K$234,1,0),1)</f>
        <v>1</v>
      </c>
      <c r="J1398" s="670">
        <f>IFERROR(VLOOKUP(A1398,'Nota de Crédito1_0'!$K$5:$K$234,1,0),1)</f>
        <v>1</v>
      </c>
      <c r="K1398" s="670">
        <f>IFERROR(VLOOKUP(A1398,Retenciones1_0!$K$5:$K$234,1,0),1)</f>
        <v>1</v>
      </c>
      <c r="L1398" s="670">
        <f>IFERROR(VLOOKUP(A1398,Percepciones1_0!$K$5:$K$234,1,0),1)</f>
        <v>1</v>
      </c>
      <c r="M1398" s="670">
        <f>IFERROR(VLOOKUP(A1398,Guía1_0!$K$5:$K$235,1,0),1)</f>
        <v>1</v>
      </c>
      <c r="N1398" s="670">
        <f>IFERROR(VLOOKUP(A1398,'Resumen Diario1_1'!$K$5:$K$233,1,0),1)</f>
        <v>1</v>
      </c>
      <c r="O1398" s="670">
        <f>IFERROR(VLOOKUP(A1398,'Comunicación de Baja1_0'!$K$5:$K$233,1,0),1)</f>
        <v>1</v>
      </c>
      <c r="P1398" s="670">
        <f>IFERROR(VLOOKUP(A1398,'Resumen de reversiones1_0'!$K$5:$K$1000,1,0),1)</f>
        <v>1</v>
      </c>
      <c r="Q1398" s="1404">
        <f>IFERROR(VLOOKUP(A1398,Factura2_0!$N$5:$N$1045,1,0),1)</f>
        <v>1</v>
      </c>
      <c r="R1398" s="670">
        <f>IFERROR(VLOOKUP($A1398,Boleta2_0!$N$5:$N$1106,1,0),1)</f>
        <v>1</v>
      </c>
      <c r="S1398" s="1404">
        <f>IFERROR(VLOOKUP($A1398,'Servicios Públicos2_0'!$N$5:$N$405,1,0),1)</f>
        <v>1</v>
      </c>
      <c r="T1398" s="670">
        <f>IFERROR(VLOOKUP($A1398,NotaCredito2_0!$N$5:$N$256,1,0),1)</f>
        <v>1</v>
      </c>
      <c r="U1398" s="670">
        <f>IFERROR(VLOOKUP($A1398,NotaDebito2_0!$N$5:$N$253,1,0),1)</f>
        <v>1</v>
      </c>
      <c r="V1398" s="670">
        <f>IFERROR(VLOOKUP($A1398,General!$C$5:$C$233,1,0),1)</f>
        <v>1</v>
      </c>
      <c r="W1398" s="670">
        <f>IFERROR(VLOOKUP($A1398,Firma!$H$5:$H$233,1,0),1)</f>
        <v>1</v>
      </c>
      <c r="X1398" s="425" t="s">
        <v>1243</v>
      </c>
      <c r="Y1398" s="1477" t="str">
        <f t="shared" si="23"/>
        <v/>
      </c>
    </row>
    <row r="1399" spans="1:25">
      <c r="A1399" s="1439" t="s">
        <v>1242</v>
      </c>
      <c r="B1399" s="1425" t="s">
        <v>649</v>
      </c>
      <c r="C1399" s="1425"/>
      <c r="D1399" s="1425"/>
      <c r="E1399" s="579"/>
      <c r="F1399" s="670" t="str">
        <f>IFERROR(VLOOKUP(A1399,Factura1_0!$K$5:$K$234,1,0),"1")</f>
        <v>1</v>
      </c>
      <c r="G1399" s="670">
        <f>IFERROR(VLOOKUP(A1399,Boleta1_0!$K$5:$K$234,1,0),1)</f>
        <v>1</v>
      </c>
      <c r="H1399" s="670">
        <f>IFERROR(VLOOKUP(A1399,'Servicios Públicos1_0'!$K$5:$K$233,1,0),1)</f>
        <v>1</v>
      </c>
      <c r="I1399" s="670">
        <f>IFERROR(VLOOKUP(A1399,'Nota de Débito1_0'!$K$5:$K$234,1,0),1)</f>
        <v>1</v>
      </c>
      <c r="J1399" s="670">
        <f>IFERROR(VLOOKUP(A1399,'Nota de Crédito1_0'!$K$5:$K$234,1,0),1)</f>
        <v>1</v>
      </c>
      <c r="K1399" s="670">
        <f>IFERROR(VLOOKUP(A1399,Retenciones1_0!$K$5:$K$234,1,0),1)</f>
        <v>1</v>
      </c>
      <c r="L1399" s="670">
        <f>IFERROR(VLOOKUP(A1399,Percepciones1_0!$K$5:$K$234,1,0),1)</f>
        <v>1</v>
      </c>
      <c r="M1399" s="670">
        <f>IFERROR(VLOOKUP(A1399,Guía1_0!$K$5:$K$235,1,0),1)</f>
        <v>1</v>
      </c>
      <c r="N1399" s="670">
        <f>IFERROR(VLOOKUP(A1399,'Resumen Diario1_1'!$K$5:$K$233,1,0),1)</f>
        <v>1</v>
      </c>
      <c r="O1399" s="670">
        <f>IFERROR(VLOOKUP(A1399,'Comunicación de Baja1_0'!$K$5:$K$233,1,0),1)</f>
        <v>1</v>
      </c>
      <c r="P1399" s="670">
        <f>IFERROR(VLOOKUP(A1399,'Resumen de reversiones1_0'!$K$5:$K$1000,1,0),1)</f>
        <v>1</v>
      </c>
      <c r="Q1399" s="1404">
        <f>IFERROR(VLOOKUP(A1399,Factura2_0!$N$5:$N$1045,1,0),1)</f>
        <v>1</v>
      </c>
      <c r="R1399" s="670">
        <f>IFERROR(VLOOKUP($A1399,Boleta2_0!$N$5:$N$1106,1,0),1)</f>
        <v>1</v>
      </c>
      <c r="S1399" s="1404">
        <f>IFERROR(VLOOKUP($A1399,'Servicios Públicos2_0'!$N$5:$N$405,1,0),1)</f>
        <v>1</v>
      </c>
      <c r="T1399" s="670">
        <f>IFERROR(VLOOKUP($A1399,NotaCredito2_0!$N$5:$N$256,1,0),1)</f>
        <v>1</v>
      </c>
      <c r="U1399" s="670">
        <f>IFERROR(VLOOKUP($A1399,NotaDebito2_0!$N$5:$N$253,1,0),1)</f>
        <v>1</v>
      </c>
      <c r="V1399" s="670">
        <f>IFERROR(VLOOKUP($A1399,General!$C$5:$C$233,1,0),1)</f>
        <v>1</v>
      </c>
      <c r="W1399" s="670">
        <f>IFERROR(VLOOKUP($A1399,Firma!$H$5:$H$233,1,0),1)</f>
        <v>1</v>
      </c>
      <c r="X1399" s="425" t="s">
        <v>1242</v>
      </c>
      <c r="Y1399" s="1477" t="str">
        <f t="shared" si="23"/>
        <v/>
      </c>
    </row>
    <row r="1400" spans="1:25">
      <c r="A1400" s="1439" t="s">
        <v>1241</v>
      </c>
      <c r="B1400" s="1425" t="s">
        <v>650</v>
      </c>
      <c r="C1400" s="1425"/>
      <c r="D1400" s="1425"/>
      <c r="E1400" s="579"/>
      <c r="F1400" s="670" t="str">
        <f>IFERROR(VLOOKUP(A1400,Factura1_0!$K$5:$K$234,1,0),"1")</f>
        <v>1</v>
      </c>
      <c r="G1400" s="670">
        <f>IFERROR(VLOOKUP(A1400,Boleta1_0!$K$5:$K$234,1,0),1)</f>
        <v>1</v>
      </c>
      <c r="H1400" s="670">
        <f>IFERROR(VLOOKUP(A1400,'Servicios Públicos1_0'!$K$5:$K$233,1,0),1)</f>
        <v>1</v>
      </c>
      <c r="I1400" s="670">
        <f>IFERROR(VLOOKUP(A1400,'Nota de Débito1_0'!$K$5:$K$234,1,0),1)</f>
        <v>1</v>
      </c>
      <c r="J1400" s="670">
        <f>IFERROR(VLOOKUP(A1400,'Nota de Crédito1_0'!$K$5:$K$234,1,0),1)</f>
        <v>1</v>
      </c>
      <c r="K1400" s="670">
        <f>IFERROR(VLOOKUP(A1400,Retenciones1_0!$K$5:$K$234,1,0),1)</f>
        <v>1</v>
      </c>
      <c r="L1400" s="670">
        <f>IFERROR(VLOOKUP(A1400,Percepciones1_0!$K$5:$K$234,1,0),1)</f>
        <v>1</v>
      </c>
      <c r="M1400" s="670">
        <f>IFERROR(VLOOKUP(A1400,Guía1_0!$K$5:$K$235,1,0),1)</f>
        <v>1</v>
      </c>
      <c r="N1400" s="670">
        <f>IFERROR(VLOOKUP(A1400,'Resumen Diario1_1'!$K$5:$K$233,1,0),1)</f>
        <v>1</v>
      </c>
      <c r="O1400" s="670">
        <f>IFERROR(VLOOKUP(A1400,'Comunicación de Baja1_0'!$K$5:$K$233,1,0),1)</f>
        <v>1</v>
      </c>
      <c r="P1400" s="670">
        <f>IFERROR(VLOOKUP(A1400,'Resumen de reversiones1_0'!$K$5:$K$1000,1,0),1)</f>
        <v>1</v>
      </c>
      <c r="Q1400" s="1404">
        <f>IFERROR(VLOOKUP(A1400,Factura2_0!$N$5:$N$1045,1,0),1)</f>
        <v>1</v>
      </c>
      <c r="R1400" s="670">
        <f>IFERROR(VLOOKUP($A1400,Boleta2_0!$N$5:$N$1106,1,0),1)</f>
        <v>1</v>
      </c>
      <c r="S1400" s="1404">
        <f>IFERROR(VLOOKUP($A1400,'Servicios Públicos2_0'!$N$5:$N$405,1,0),1)</f>
        <v>1</v>
      </c>
      <c r="T1400" s="670">
        <f>IFERROR(VLOOKUP($A1400,NotaCredito2_0!$N$5:$N$256,1,0),1)</f>
        <v>1</v>
      </c>
      <c r="U1400" s="670">
        <f>IFERROR(VLOOKUP($A1400,NotaDebito2_0!$N$5:$N$253,1,0),1)</f>
        <v>1</v>
      </c>
      <c r="V1400" s="670">
        <f>IFERROR(VLOOKUP($A1400,General!$C$5:$C$233,1,0),1)</f>
        <v>1</v>
      </c>
      <c r="W1400" s="670">
        <f>IFERROR(VLOOKUP($A1400,Firma!$H$5:$H$233,1,0),1)</f>
        <v>1</v>
      </c>
      <c r="X1400" s="425" t="s">
        <v>1241</v>
      </c>
      <c r="Y1400" s="1477" t="str">
        <f t="shared" si="23"/>
        <v/>
      </c>
    </row>
    <row r="1401" spans="1:25">
      <c r="A1401" s="1439" t="s">
        <v>1240</v>
      </c>
      <c r="B1401" s="1425" t="s">
        <v>1239</v>
      </c>
      <c r="C1401" s="1425"/>
      <c r="D1401" s="1425"/>
      <c r="E1401" s="579"/>
      <c r="F1401" s="670" t="str">
        <f>IFERROR(VLOOKUP(A1401,Factura1_0!$K$5:$K$234,1,0),"1")</f>
        <v>1</v>
      </c>
      <c r="G1401" s="670">
        <f>IFERROR(VLOOKUP(A1401,Boleta1_0!$K$5:$K$234,1,0),1)</f>
        <v>1</v>
      </c>
      <c r="H1401" s="670">
        <f>IFERROR(VLOOKUP(A1401,'Servicios Públicos1_0'!$K$5:$K$233,1,0),1)</f>
        <v>1</v>
      </c>
      <c r="I1401" s="670">
        <f>IFERROR(VLOOKUP(A1401,'Nota de Débito1_0'!$K$5:$K$234,1,0),1)</f>
        <v>1</v>
      </c>
      <c r="J1401" s="670">
        <f>IFERROR(VLOOKUP(A1401,'Nota de Crédito1_0'!$K$5:$K$234,1,0),1)</f>
        <v>1</v>
      </c>
      <c r="K1401" s="670">
        <f>IFERROR(VLOOKUP(A1401,Retenciones1_0!$K$5:$K$234,1,0),1)</f>
        <v>1</v>
      </c>
      <c r="L1401" s="670">
        <f>IFERROR(VLOOKUP(A1401,Percepciones1_0!$K$5:$K$234,1,0),1)</f>
        <v>1</v>
      </c>
      <c r="M1401" s="670">
        <f>IFERROR(VLOOKUP(A1401,Guía1_0!$K$5:$K$235,1,0),1)</f>
        <v>1</v>
      </c>
      <c r="N1401" s="670">
        <f>IFERROR(VLOOKUP(A1401,'Resumen Diario1_1'!$K$5:$K$233,1,0),1)</f>
        <v>1</v>
      </c>
      <c r="O1401" s="670">
        <f>IFERROR(VLOOKUP(A1401,'Comunicación de Baja1_0'!$K$5:$K$233,1,0),1)</f>
        <v>1</v>
      </c>
      <c r="P1401" s="670">
        <f>IFERROR(VLOOKUP(A1401,'Resumen de reversiones1_0'!$K$5:$K$1000,1,0),1)</f>
        <v>1</v>
      </c>
      <c r="Q1401" s="1404">
        <f>IFERROR(VLOOKUP(A1401,Factura2_0!$N$5:$N$1045,1,0),1)</f>
        <v>1</v>
      </c>
      <c r="R1401" s="670">
        <f>IFERROR(VLOOKUP($A1401,Boleta2_0!$N$5:$N$1106,1,0),1)</f>
        <v>1</v>
      </c>
      <c r="S1401" s="1404">
        <f>IFERROR(VLOOKUP($A1401,'Servicios Públicos2_0'!$N$5:$N$405,1,0),1)</f>
        <v>1</v>
      </c>
      <c r="T1401" s="670">
        <f>IFERROR(VLOOKUP($A1401,NotaCredito2_0!$N$5:$N$256,1,0),1)</f>
        <v>1</v>
      </c>
      <c r="U1401" s="670">
        <f>IFERROR(VLOOKUP($A1401,NotaDebito2_0!$N$5:$N$253,1,0),1)</f>
        <v>1</v>
      </c>
      <c r="V1401" s="670">
        <f>IFERROR(VLOOKUP($A1401,General!$C$5:$C$233,1,0),1)</f>
        <v>1</v>
      </c>
      <c r="W1401" s="670">
        <f>IFERROR(VLOOKUP($A1401,Firma!$H$5:$H$233,1,0),1)</f>
        <v>1</v>
      </c>
      <c r="X1401" s="425" t="s">
        <v>1240</v>
      </c>
      <c r="Y1401" s="1477" t="str">
        <f t="shared" si="23"/>
        <v/>
      </c>
    </row>
    <row r="1402" spans="1:25">
      <c r="A1402" s="1439" t="s">
        <v>1238</v>
      </c>
      <c r="B1402" s="1425" t="s">
        <v>651</v>
      </c>
      <c r="C1402" s="1425"/>
      <c r="D1402" s="1425"/>
      <c r="E1402" s="579"/>
      <c r="F1402" s="670" t="str">
        <f>IFERROR(VLOOKUP(A1402,Factura1_0!$K$5:$K$234,1,0),"1")</f>
        <v>1</v>
      </c>
      <c r="G1402" s="670">
        <f>IFERROR(VLOOKUP(A1402,Boleta1_0!$K$5:$K$234,1,0),1)</f>
        <v>1</v>
      </c>
      <c r="H1402" s="670">
        <f>IFERROR(VLOOKUP(A1402,'Servicios Públicos1_0'!$K$5:$K$233,1,0),1)</f>
        <v>1</v>
      </c>
      <c r="I1402" s="670">
        <f>IFERROR(VLOOKUP(A1402,'Nota de Débito1_0'!$K$5:$K$234,1,0),1)</f>
        <v>1</v>
      </c>
      <c r="J1402" s="670">
        <f>IFERROR(VLOOKUP(A1402,'Nota de Crédito1_0'!$K$5:$K$234,1,0),1)</f>
        <v>1</v>
      </c>
      <c r="K1402" s="670">
        <f>IFERROR(VLOOKUP(A1402,Retenciones1_0!$K$5:$K$234,1,0),1)</f>
        <v>1</v>
      </c>
      <c r="L1402" s="670">
        <f>IFERROR(VLOOKUP(A1402,Percepciones1_0!$K$5:$K$234,1,0),1)</f>
        <v>1</v>
      </c>
      <c r="M1402" s="670">
        <f>IFERROR(VLOOKUP(A1402,Guía1_0!$K$5:$K$235,1,0),1)</f>
        <v>1</v>
      </c>
      <c r="N1402" s="670">
        <f>IFERROR(VLOOKUP(A1402,'Resumen Diario1_1'!$K$5:$K$233,1,0),1)</f>
        <v>1</v>
      </c>
      <c r="O1402" s="670">
        <f>IFERROR(VLOOKUP(A1402,'Comunicación de Baja1_0'!$K$5:$K$233,1,0),1)</f>
        <v>1</v>
      </c>
      <c r="P1402" s="670">
        <f>IFERROR(VLOOKUP(A1402,'Resumen de reversiones1_0'!$K$5:$K$1000,1,0),1)</f>
        <v>1</v>
      </c>
      <c r="Q1402" s="1404">
        <f>IFERROR(VLOOKUP(A1402,Factura2_0!$N$5:$N$1045,1,0),1)</f>
        <v>1</v>
      </c>
      <c r="R1402" s="670">
        <f>IFERROR(VLOOKUP($A1402,Boleta2_0!$N$5:$N$1106,1,0),1)</f>
        <v>1</v>
      </c>
      <c r="S1402" s="1404">
        <f>IFERROR(VLOOKUP($A1402,'Servicios Públicos2_0'!$N$5:$N$405,1,0),1)</f>
        <v>1</v>
      </c>
      <c r="T1402" s="670">
        <f>IFERROR(VLOOKUP($A1402,NotaCredito2_0!$N$5:$N$256,1,0),1)</f>
        <v>1</v>
      </c>
      <c r="U1402" s="670">
        <f>IFERROR(VLOOKUP($A1402,NotaDebito2_0!$N$5:$N$253,1,0),1)</f>
        <v>1</v>
      </c>
      <c r="V1402" s="670">
        <f>IFERROR(VLOOKUP($A1402,General!$C$5:$C$233,1,0),1)</f>
        <v>1</v>
      </c>
      <c r="W1402" s="670">
        <f>IFERROR(VLOOKUP($A1402,Firma!$H$5:$H$233,1,0),1)</f>
        <v>1</v>
      </c>
      <c r="X1402" s="425" t="s">
        <v>1238</v>
      </c>
      <c r="Y1402" s="1477" t="str">
        <f t="shared" si="23"/>
        <v/>
      </c>
    </row>
    <row r="1403" spans="1:25">
      <c r="A1403" s="1439" t="s">
        <v>1237</v>
      </c>
      <c r="B1403" s="1425" t="s">
        <v>633</v>
      </c>
      <c r="C1403" s="1425"/>
      <c r="D1403" s="1425"/>
      <c r="E1403" s="579"/>
      <c r="F1403" s="670" t="str">
        <f>IFERROR(VLOOKUP(A1403,Factura1_0!$K$5:$K$234,1,0),"1")</f>
        <v>1</v>
      </c>
      <c r="G1403" s="670">
        <f>IFERROR(VLOOKUP(A1403,Boleta1_0!$K$5:$K$234,1,0),1)</f>
        <v>1</v>
      </c>
      <c r="H1403" s="670">
        <f>IFERROR(VLOOKUP(A1403,'Servicios Públicos1_0'!$K$5:$K$233,1,0),1)</f>
        <v>1</v>
      </c>
      <c r="I1403" s="670">
        <f>IFERROR(VLOOKUP(A1403,'Nota de Débito1_0'!$K$5:$K$234,1,0),1)</f>
        <v>1</v>
      </c>
      <c r="J1403" s="670">
        <f>IFERROR(VLOOKUP(A1403,'Nota de Crédito1_0'!$K$5:$K$234,1,0),1)</f>
        <v>1</v>
      </c>
      <c r="K1403" s="670">
        <f>IFERROR(VLOOKUP(A1403,Retenciones1_0!$K$5:$K$234,1,0),1)</f>
        <v>1</v>
      </c>
      <c r="L1403" s="670">
        <f>IFERROR(VLOOKUP(A1403,Percepciones1_0!$K$5:$K$234,1,0),1)</f>
        <v>1</v>
      </c>
      <c r="M1403" s="670">
        <f>IFERROR(VLOOKUP(A1403,Guía1_0!$K$5:$K$235,1,0),1)</f>
        <v>1</v>
      </c>
      <c r="N1403" s="670">
        <f>IFERROR(VLOOKUP(A1403,'Resumen Diario1_1'!$K$5:$K$233,1,0),1)</f>
        <v>1</v>
      </c>
      <c r="O1403" s="670">
        <f>IFERROR(VLOOKUP(A1403,'Comunicación de Baja1_0'!$K$5:$K$233,1,0),1)</f>
        <v>1</v>
      </c>
      <c r="P1403" s="670">
        <f>IFERROR(VLOOKUP(A1403,'Resumen de reversiones1_0'!$K$5:$K$1000,1,0),1)</f>
        <v>1</v>
      </c>
      <c r="Q1403" s="1404">
        <f>IFERROR(VLOOKUP(A1403,Factura2_0!$N$5:$N$1045,1,0),1)</f>
        <v>1</v>
      </c>
      <c r="R1403" s="670">
        <f>IFERROR(VLOOKUP($A1403,Boleta2_0!$N$5:$N$1106,1,0),1)</f>
        <v>1</v>
      </c>
      <c r="S1403" s="1404">
        <f>IFERROR(VLOOKUP($A1403,'Servicios Públicos2_0'!$N$5:$N$405,1,0),1)</f>
        <v>1</v>
      </c>
      <c r="T1403" s="670">
        <f>IFERROR(VLOOKUP($A1403,NotaCredito2_0!$N$5:$N$256,1,0),1)</f>
        <v>1</v>
      </c>
      <c r="U1403" s="670">
        <f>IFERROR(VLOOKUP($A1403,NotaDebito2_0!$N$5:$N$253,1,0),1)</f>
        <v>1</v>
      </c>
      <c r="V1403" s="670">
        <f>IFERROR(VLOOKUP($A1403,General!$C$5:$C$233,1,0),1)</f>
        <v>1</v>
      </c>
      <c r="W1403" s="670">
        <f>IFERROR(VLOOKUP($A1403,Firma!$H$5:$H$233,1,0),1)</f>
        <v>1</v>
      </c>
      <c r="X1403" s="425" t="s">
        <v>1237</v>
      </c>
      <c r="Y1403" s="1477" t="str">
        <f t="shared" si="23"/>
        <v/>
      </c>
    </row>
    <row r="1404" spans="1:25">
      <c r="A1404" s="1439" t="s">
        <v>1236</v>
      </c>
      <c r="B1404" s="1425" t="s">
        <v>634</v>
      </c>
      <c r="C1404" s="1425"/>
      <c r="D1404" s="1425"/>
      <c r="E1404" s="579"/>
      <c r="F1404" s="670" t="str">
        <f>IFERROR(VLOOKUP(A1404,Factura1_0!$K$5:$K$234,1,0),"1")</f>
        <v>1</v>
      </c>
      <c r="G1404" s="670">
        <f>IFERROR(VLOOKUP(A1404,Boleta1_0!$K$5:$K$234,1,0),1)</f>
        <v>1</v>
      </c>
      <c r="H1404" s="670">
        <f>IFERROR(VLOOKUP(A1404,'Servicios Públicos1_0'!$K$5:$K$233,1,0),1)</f>
        <v>1</v>
      </c>
      <c r="I1404" s="670">
        <f>IFERROR(VLOOKUP(A1404,'Nota de Débito1_0'!$K$5:$K$234,1,0),1)</f>
        <v>1</v>
      </c>
      <c r="J1404" s="670">
        <f>IFERROR(VLOOKUP(A1404,'Nota de Crédito1_0'!$K$5:$K$234,1,0),1)</f>
        <v>1</v>
      </c>
      <c r="K1404" s="670">
        <f>IFERROR(VLOOKUP(A1404,Retenciones1_0!$K$5:$K$234,1,0),1)</f>
        <v>1</v>
      </c>
      <c r="L1404" s="670">
        <f>IFERROR(VLOOKUP(A1404,Percepciones1_0!$K$5:$K$234,1,0),1)</f>
        <v>1</v>
      </c>
      <c r="M1404" s="670" t="str">
        <f>IFERROR(VLOOKUP(A1404,Guía1_0!$K$5:$K$235,1,0),1)</f>
        <v>4154</v>
      </c>
      <c r="N1404" s="670">
        <f>IFERROR(VLOOKUP(A1404,'Resumen Diario1_1'!$K$5:$K$233,1,0),1)</f>
        <v>1</v>
      </c>
      <c r="O1404" s="670">
        <f>IFERROR(VLOOKUP(A1404,'Comunicación de Baja1_0'!$K$5:$K$233,1,0),1)</f>
        <v>1</v>
      </c>
      <c r="P1404" s="670">
        <f>IFERROR(VLOOKUP(A1404,'Resumen de reversiones1_0'!$K$5:$K$1000,1,0),1)</f>
        <v>1</v>
      </c>
      <c r="Q1404" s="1404" t="str">
        <f>IFERROR(VLOOKUP(A1404,Factura2_0!$N$5:$N$1045,1,0),1)</f>
        <v>4154</v>
      </c>
      <c r="R1404" s="670">
        <f>IFERROR(VLOOKUP($A1404,Boleta2_0!$N$5:$N$1106,1,0),1)</f>
        <v>1</v>
      </c>
      <c r="S1404" s="1404">
        <f>IFERROR(VLOOKUP($A1404,'Servicios Públicos2_0'!$N$5:$N$405,1,0),1)</f>
        <v>1</v>
      </c>
      <c r="T1404" s="670">
        <f>IFERROR(VLOOKUP($A1404,NotaCredito2_0!$N$5:$N$256,1,0),1)</f>
        <v>1</v>
      </c>
      <c r="U1404" s="670">
        <f>IFERROR(VLOOKUP($A1404,NotaDebito2_0!$N$5:$N$253,1,0),1)</f>
        <v>1</v>
      </c>
      <c r="V1404" s="670">
        <f>IFERROR(VLOOKUP($A1404,General!$C$5:$C$233,1,0),1)</f>
        <v>1</v>
      </c>
      <c r="W1404" s="670">
        <f>IFERROR(VLOOKUP($A1404,Firma!$H$5:$H$233,1,0),1)</f>
        <v>1</v>
      </c>
      <c r="X1404" s="425" t="s">
        <v>1236</v>
      </c>
      <c r="Y1404" s="1477" t="str">
        <f t="shared" si="23"/>
        <v>4154</v>
      </c>
    </row>
    <row r="1405" spans="1:25">
      <c r="A1405" s="1439" t="s">
        <v>1235</v>
      </c>
      <c r="B1405" s="1425" t="s">
        <v>635</v>
      </c>
      <c r="C1405" s="1425"/>
      <c r="D1405" s="1425"/>
      <c r="E1405" s="579"/>
      <c r="F1405" s="670" t="str">
        <f>IFERROR(VLOOKUP(A1405,Factura1_0!$K$5:$K$234,1,0),"1")</f>
        <v>1</v>
      </c>
      <c r="G1405" s="670">
        <f>IFERROR(VLOOKUP(A1405,Boleta1_0!$K$5:$K$234,1,0),1)</f>
        <v>1</v>
      </c>
      <c r="H1405" s="670">
        <f>IFERROR(VLOOKUP(A1405,'Servicios Públicos1_0'!$K$5:$K$233,1,0),1)</f>
        <v>1</v>
      </c>
      <c r="I1405" s="670">
        <f>IFERROR(VLOOKUP(A1405,'Nota de Débito1_0'!$K$5:$K$234,1,0),1)</f>
        <v>1</v>
      </c>
      <c r="J1405" s="670">
        <f>IFERROR(VLOOKUP(A1405,'Nota de Crédito1_0'!$K$5:$K$234,1,0),1)</f>
        <v>1</v>
      </c>
      <c r="K1405" s="670">
        <f>IFERROR(VLOOKUP(A1405,Retenciones1_0!$K$5:$K$234,1,0),1)</f>
        <v>1</v>
      </c>
      <c r="L1405" s="670">
        <f>IFERROR(VLOOKUP(A1405,Percepciones1_0!$K$5:$K$234,1,0),1)</f>
        <v>1</v>
      </c>
      <c r="M1405" s="670" t="str">
        <f>IFERROR(VLOOKUP(A1405,Guía1_0!$K$5:$K$235,1,0),1)</f>
        <v>4155</v>
      </c>
      <c r="N1405" s="670">
        <f>IFERROR(VLOOKUP(A1405,'Resumen Diario1_1'!$K$5:$K$233,1,0),1)</f>
        <v>1</v>
      </c>
      <c r="O1405" s="670">
        <f>IFERROR(VLOOKUP(A1405,'Comunicación de Baja1_0'!$K$5:$K$233,1,0),1)</f>
        <v>1</v>
      </c>
      <c r="P1405" s="670">
        <f>IFERROR(VLOOKUP(A1405,'Resumen de reversiones1_0'!$K$5:$K$1000,1,0),1)</f>
        <v>1</v>
      </c>
      <c r="Q1405" s="1404" t="str">
        <f>IFERROR(VLOOKUP(A1405,Factura2_0!$N$5:$N$1045,1,0),1)</f>
        <v>4155</v>
      </c>
      <c r="R1405" s="670">
        <f>IFERROR(VLOOKUP($A1405,Boleta2_0!$N$5:$N$1106,1,0),1)</f>
        <v>1</v>
      </c>
      <c r="S1405" s="1404">
        <f>IFERROR(VLOOKUP($A1405,'Servicios Públicos2_0'!$N$5:$N$405,1,0),1)</f>
        <v>1</v>
      </c>
      <c r="T1405" s="670">
        <f>IFERROR(VLOOKUP($A1405,NotaCredito2_0!$N$5:$N$256,1,0),1)</f>
        <v>1</v>
      </c>
      <c r="U1405" s="670">
        <f>IFERROR(VLOOKUP($A1405,NotaDebito2_0!$N$5:$N$253,1,0),1)</f>
        <v>1</v>
      </c>
      <c r="V1405" s="670">
        <f>IFERROR(VLOOKUP($A1405,General!$C$5:$C$233,1,0),1)</f>
        <v>1</v>
      </c>
      <c r="W1405" s="670">
        <f>IFERROR(VLOOKUP($A1405,Firma!$H$5:$H$233,1,0),1)</f>
        <v>1</v>
      </c>
      <c r="X1405" s="425" t="s">
        <v>1235</v>
      </c>
      <c r="Y1405" s="1477" t="str">
        <f t="shared" si="23"/>
        <v>4155</v>
      </c>
    </row>
    <row r="1406" spans="1:25">
      <c r="A1406" s="1439" t="s">
        <v>1234</v>
      </c>
      <c r="B1406" s="1425" t="s">
        <v>631</v>
      </c>
      <c r="C1406" s="1425"/>
      <c r="D1406" s="1425"/>
      <c r="E1406" s="579"/>
      <c r="F1406" s="670" t="str">
        <f>IFERROR(VLOOKUP(A1406,Factura1_0!$K$5:$K$234,1,0),"1")</f>
        <v>1</v>
      </c>
      <c r="G1406" s="670">
        <f>IFERROR(VLOOKUP(A1406,Boleta1_0!$K$5:$K$234,1,0),1)</f>
        <v>1</v>
      </c>
      <c r="H1406" s="670">
        <f>IFERROR(VLOOKUP(A1406,'Servicios Públicos1_0'!$K$5:$K$233,1,0),1)</f>
        <v>1</v>
      </c>
      <c r="I1406" s="670">
        <f>IFERROR(VLOOKUP(A1406,'Nota de Débito1_0'!$K$5:$K$234,1,0),1)</f>
        <v>1</v>
      </c>
      <c r="J1406" s="670">
        <f>IFERROR(VLOOKUP(A1406,'Nota de Crédito1_0'!$K$5:$K$234,1,0),1)</f>
        <v>1</v>
      </c>
      <c r="K1406" s="670">
        <f>IFERROR(VLOOKUP(A1406,Retenciones1_0!$K$5:$K$234,1,0),1)</f>
        <v>1</v>
      </c>
      <c r="L1406" s="670">
        <f>IFERROR(VLOOKUP(A1406,Percepciones1_0!$K$5:$K$234,1,0),1)</f>
        <v>1</v>
      </c>
      <c r="M1406" s="670">
        <f>IFERROR(VLOOKUP(A1406,Guía1_0!$K$5:$K$235,1,0),1)</f>
        <v>1</v>
      </c>
      <c r="N1406" s="670">
        <f>IFERROR(VLOOKUP(A1406,'Resumen Diario1_1'!$K$5:$K$233,1,0),1)</f>
        <v>1</v>
      </c>
      <c r="O1406" s="670">
        <f>IFERROR(VLOOKUP(A1406,'Comunicación de Baja1_0'!$K$5:$K$233,1,0),1)</f>
        <v>1</v>
      </c>
      <c r="P1406" s="670">
        <f>IFERROR(VLOOKUP(A1406,'Resumen de reversiones1_0'!$K$5:$K$1000,1,0),1)</f>
        <v>1</v>
      </c>
      <c r="Q1406" s="1404">
        <f>IFERROR(VLOOKUP(A1406,Factura2_0!$N$5:$N$1045,1,0),1)</f>
        <v>1</v>
      </c>
      <c r="R1406" s="670">
        <f>IFERROR(VLOOKUP($A1406,Boleta2_0!$N$5:$N$1106,1,0),1)</f>
        <v>1</v>
      </c>
      <c r="S1406" s="1404">
        <f>IFERROR(VLOOKUP($A1406,'Servicios Públicos2_0'!$N$5:$N$405,1,0),1)</f>
        <v>1</v>
      </c>
      <c r="T1406" s="670">
        <f>IFERROR(VLOOKUP($A1406,NotaCredito2_0!$N$5:$N$256,1,0),1)</f>
        <v>1</v>
      </c>
      <c r="U1406" s="670">
        <f>IFERROR(VLOOKUP($A1406,NotaDebito2_0!$N$5:$N$253,1,0),1)</f>
        <v>1</v>
      </c>
      <c r="V1406" s="670">
        <f>IFERROR(VLOOKUP($A1406,General!$C$5:$C$233,1,0),1)</f>
        <v>1</v>
      </c>
      <c r="W1406" s="670">
        <f>IFERROR(VLOOKUP($A1406,Firma!$H$5:$H$233,1,0),1)</f>
        <v>1</v>
      </c>
      <c r="X1406" s="425" t="s">
        <v>1234</v>
      </c>
      <c r="Y1406" s="1477" t="str">
        <f t="shared" si="23"/>
        <v/>
      </c>
    </row>
    <row r="1407" spans="1:25">
      <c r="A1407" s="1439" t="s">
        <v>1233</v>
      </c>
      <c r="B1407" s="1425" t="s">
        <v>1232</v>
      </c>
      <c r="C1407" s="1425"/>
      <c r="D1407" s="1425"/>
      <c r="E1407" s="579"/>
      <c r="F1407" s="670" t="str">
        <f>IFERROR(VLOOKUP(A1407,Factura1_0!$K$5:$K$234,1,0),"1")</f>
        <v>1</v>
      </c>
      <c r="G1407" s="670">
        <f>IFERROR(VLOOKUP(A1407,Boleta1_0!$K$5:$K$234,1,0),1)</f>
        <v>1</v>
      </c>
      <c r="H1407" s="670">
        <f>IFERROR(VLOOKUP(A1407,'Servicios Públicos1_0'!$K$5:$K$233,1,0),1)</f>
        <v>1</v>
      </c>
      <c r="I1407" s="670">
        <f>IFERROR(VLOOKUP(A1407,'Nota de Débito1_0'!$K$5:$K$234,1,0),1)</f>
        <v>1</v>
      </c>
      <c r="J1407" s="670">
        <f>IFERROR(VLOOKUP(A1407,'Nota de Crédito1_0'!$K$5:$K$234,1,0),1)</f>
        <v>1</v>
      </c>
      <c r="K1407" s="670">
        <f>IFERROR(VLOOKUP(A1407,Retenciones1_0!$K$5:$K$234,1,0),1)</f>
        <v>1</v>
      </c>
      <c r="L1407" s="670">
        <f>IFERROR(VLOOKUP(A1407,Percepciones1_0!$K$5:$K$234,1,0),1)</f>
        <v>1</v>
      </c>
      <c r="M1407" s="670">
        <f>IFERROR(VLOOKUP(A1407,Guía1_0!$K$5:$K$235,1,0),1)</f>
        <v>1</v>
      </c>
      <c r="N1407" s="670">
        <f>IFERROR(VLOOKUP(A1407,'Resumen Diario1_1'!$K$5:$K$233,1,0),1)</f>
        <v>1</v>
      </c>
      <c r="O1407" s="670">
        <f>IFERROR(VLOOKUP(A1407,'Comunicación de Baja1_0'!$K$5:$K$233,1,0),1)</f>
        <v>1</v>
      </c>
      <c r="P1407" s="670">
        <f>IFERROR(VLOOKUP(A1407,'Resumen de reversiones1_0'!$K$5:$K$1000,1,0),1)</f>
        <v>1</v>
      </c>
      <c r="Q1407" s="1404" t="str">
        <f>IFERROR(VLOOKUP(A1407,Factura2_0!$N$5:$N$1045,1,0),1)</f>
        <v>4157</v>
      </c>
      <c r="R1407" s="670">
        <f>IFERROR(VLOOKUP($A1407,Boleta2_0!$N$5:$N$1106,1,0),1)</f>
        <v>1</v>
      </c>
      <c r="S1407" s="1404">
        <f>IFERROR(VLOOKUP($A1407,'Servicios Públicos2_0'!$N$5:$N$405,1,0),1)</f>
        <v>1</v>
      </c>
      <c r="T1407" s="670">
        <f>IFERROR(VLOOKUP($A1407,NotaCredito2_0!$N$5:$N$256,1,0),1)</f>
        <v>1</v>
      </c>
      <c r="U1407" s="670">
        <f>IFERROR(VLOOKUP($A1407,NotaDebito2_0!$N$5:$N$253,1,0),1)</f>
        <v>1</v>
      </c>
      <c r="V1407" s="670">
        <f>IFERROR(VLOOKUP($A1407,General!$C$5:$C$233,1,0),1)</f>
        <v>1</v>
      </c>
      <c r="W1407" s="670">
        <f>IFERROR(VLOOKUP($A1407,Firma!$H$5:$H$233,1,0),1)</f>
        <v>1</v>
      </c>
      <c r="X1407" s="425" t="s">
        <v>1233</v>
      </c>
      <c r="Y1407" s="1477" t="str">
        <f t="shared" si="23"/>
        <v>4157</v>
      </c>
    </row>
    <row r="1408" spans="1:25">
      <c r="A1408" s="1439" t="s">
        <v>1231</v>
      </c>
      <c r="B1408" s="1425" t="s">
        <v>632</v>
      </c>
      <c r="C1408" s="1425"/>
      <c r="D1408" s="1425"/>
      <c r="E1408" s="579"/>
      <c r="F1408" s="670" t="str">
        <f>IFERROR(VLOOKUP(A1408,Factura1_0!$K$5:$K$234,1,0),"1")</f>
        <v>1</v>
      </c>
      <c r="G1408" s="670">
        <f>IFERROR(VLOOKUP(A1408,Boleta1_0!$K$5:$K$234,1,0),1)</f>
        <v>1</v>
      </c>
      <c r="H1408" s="670">
        <f>IFERROR(VLOOKUP(A1408,'Servicios Públicos1_0'!$K$5:$K$233,1,0),1)</f>
        <v>1</v>
      </c>
      <c r="I1408" s="670">
        <f>IFERROR(VLOOKUP(A1408,'Nota de Débito1_0'!$K$5:$K$234,1,0),1)</f>
        <v>1</v>
      </c>
      <c r="J1408" s="670">
        <f>IFERROR(VLOOKUP(A1408,'Nota de Crédito1_0'!$K$5:$K$234,1,0),1)</f>
        <v>1</v>
      </c>
      <c r="K1408" s="670">
        <f>IFERROR(VLOOKUP(A1408,Retenciones1_0!$K$5:$K$234,1,0),1)</f>
        <v>1</v>
      </c>
      <c r="L1408" s="670">
        <f>IFERROR(VLOOKUP(A1408,Percepciones1_0!$K$5:$K$234,1,0),1)</f>
        <v>1</v>
      </c>
      <c r="M1408" s="670">
        <f>IFERROR(VLOOKUP(A1408,Guía1_0!$K$5:$K$235,1,0),1)</f>
        <v>1</v>
      </c>
      <c r="N1408" s="670">
        <f>IFERROR(VLOOKUP(A1408,'Resumen Diario1_1'!$K$5:$K$233,1,0),1)</f>
        <v>1</v>
      </c>
      <c r="O1408" s="670">
        <f>IFERROR(VLOOKUP(A1408,'Comunicación de Baja1_0'!$K$5:$K$233,1,0),1)</f>
        <v>1</v>
      </c>
      <c r="P1408" s="670">
        <f>IFERROR(VLOOKUP(A1408,'Resumen de reversiones1_0'!$K$5:$K$1000,1,0),1)</f>
        <v>1</v>
      </c>
      <c r="Q1408" s="1404" t="str">
        <f>IFERROR(VLOOKUP(A1408,Factura2_0!$N$5:$N$1045,1,0),1)</f>
        <v>4158</v>
      </c>
      <c r="R1408" s="670">
        <f>IFERROR(VLOOKUP($A1408,Boleta2_0!$N$5:$N$1106,1,0),1)</f>
        <v>1</v>
      </c>
      <c r="S1408" s="1404">
        <f>IFERROR(VLOOKUP($A1408,'Servicios Públicos2_0'!$N$5:$N$405,1,0),1)</f>
        <v>1</v>
      </c>
      <c r="T1408" s="670">
        <f>IFERROR(VLOOKUP($A1408,NotaCredito2_0!$N$5:$N$256,1,0),1)</f>
        <v>1</v>
      </c>
      <c r="U1408" s="670">
        <f>IFERROR(VLOOKUP($A1408,NotaDebito2_0!$N$5:$N$253,1,0),1)</f>
        <v>1</v>
      </c>
      <c r="V1408" s="670">
        <f>IFERROR(VLOOKUP($A1408,General!$C$5:$C$233,1,0),1)</f>
        <v>1</v>
      </c>
      <c r="W1408" s="670">
        <f>IFERROR(VLOOKUP($A1408,Firma!$H$5:$H$233,1,0),1)</f>
        <v>1</v>
      </c>
      <c r="X1408" s="425" t="s">
        <v>1231</v>
      </c>
      <c r="Y1408" s="1477" t="str">
        <f t="shared" si="23"/>
        <v>4158</v>
      </c>
    </row>
    <row r="1409" spans="1:25">
      <c r="A1409" s="1439" t="s">
        <v>1230</v>
      </c>
      <c r="B1409" s="1425" t="s">
        <v>340</v>
      </c>
      <c r="C1409" s="1425"/>
      <c r="D1409" s="1425"/>
      <c r="E1409" s="579"/>
      <c r="F1409" s="670" t="str">
        <f>IFERROR(VLOOKUP(A1409,Factura1_0!$K$5:$K$234,1,0),"1")</f>
        <v>1</v>
      </c>
      <c r="G1409" s="670">
        <f>IFERROR(VLOOKUP(A1409,Boleta1_0!$K$5:$K$234,1,0),1)</f>
        <v>1</v>
      </c>
      <c r="H1409" s="670">
        <f>IFERROR(VLOOKUP(A1409,'Servicios Públicos1_0'!$K$5:$K$233,1,0),1)</f>
        <v>1</v>
      </c>
      <c r="I1409" s="670">
        <f>IFERROR(VLOOKUP(A1409,'Nota de Débito1_0'!$K$5:$K$234,1,0),1)</f>
        <v>1</v>
      </c>
      <c r="J1409" s="670">
        <f>IFERROR(VLOOKUP(A1409,'Nota de Crédito1_0'!$K$5:$K$234,1,0),1)</f>
        <v>1</v>
      </c>
      <c r="K1409" s="670">
        <f>IFERROR(VLOOKUP(A1409,Retenciones1_0!$K$5:$K$234,1,0),1)</f>
        <v>1</v>
      </c>
      <c r="L1409" s="670">
        <f>IFERROR(VLOOKUP(A1409,Percepciones1_0!$K$5:$K$234,1,0),1)</f>
        <v>1</v>
      </c>
      <c r="M1409" s="670" t="str">
        <f>IFERROR(VLOOKUP(A1409,Guía1_0!$K$5:$K$235,1,0),1)</f>
        <v>4159</v>
      </c>
      <c r="N1409" s="670">
        <f>IFERROR(VLOOKUP(A1409,'Resumen Diario1_1'!$K$5:$K$233,1,0),1)</f>
        <v>1</v>
      </c>
      <c r="O1409" s="670">
        <f>IFERROR(VLOOKUP(A1409,'Comunicación de Baja1_0'!$K$5:$K$233,1,0),1)</f>
        <v>1</v>
      </c>
      <c r="P1409" s="670">
        <f>IFERROR(VLOOKUP(A1409,'Resumen de reversiones1_0'!$K$5:$K$1000,1,0),1)</f>
        <v>1</v>
      </c>
      <c r="Q1409" s="1404" t="str">
        <f>IFERROR(VLOOKUP(A1409,Factura2_0!$N$5:$N$1045,1,0),1)</f>
        <v>4159</v>
      </c>
      <c r="R1409" s="670">
        <f>IFERROR(VLOOKUP($A1409,Boleta2_0!$N$5:$N$1106,1,0),1)</f>
        <v>1</v>
      </c>
      <c r="S1409" s="1404">
        <f>IFERROR(VLOOKUP($A1409,'Servicios Públicos2_0'!$N$5:$N$405,1,0),1)</f>
        <v>1</v>
      </c>
      <c r="T1409" s="670">
        <f>IFERROR(VLOOKUP($A1409,NotaCredito2_0!$N$5:$N$256,1,0),1)</f>
        <v>1</v>
      </c>
      <c r="U1409" s="670">
        <f>IFERROR(VLOOKUP($A1409,NotaDebito2_0!$N$5:$N$253,1,0),1)</f>
        <v>1</v>
      </c>
      <c r="V1409" s="670">
        <f>IFERROR(VLOOKUP($A1409,General!$C$5:$C$233,1,0),1)</f>
        <v>1</v>
      </c>
      <c r="W1409" s="670">
        <f>IFERROR(VLOOKUP($A1409,Firma!$H$5:$H$233,1,0),1)</f>
        <v>1</v>
      </c>
      <c r="X1409" s="425" t="s">
        <v>1230</v>
      </c>
      <c r="Y1409" s="1477" t="str">
        <f t="shared" si="23"/>
        <v>4159</v>
      </c>
    </row>
    <row r="1410" spans="1:25">
      <c r="A1410" s="1439" t="s">
        <v>1229</v>
      </c>
      <c r="B1410" s="1425" t="s">
        <v>652</v>
      </c>
      <c r="C1410" s="1425"/>
      <c r="D1410" s="1425"/>
      <c r="E1410" s="579"/>
      <c r="F1410" s="670" t="str">
        <f>IFERROR(VLOOKUP(A1410,Factura1_0!$K$5:$K$234,1,0),"1")</f>
        <v>1</v>
      </c>
      <c r="G1410" s="670">
        <f>IFERROR(VLOOKUP(A1410,Boleta1_0!$K$5:$K$234,1,0),1)</f>
        <v>1</v>
      </c>
      <c r="H1410" s="670">
        <f>IFERROR(VLOOKUP(A1410,'Servicios Públicos1_0'!$K$5:$K$233,1,0),1)</f>
        <v>1</v>
      </c>
      <c r="I1410" s="670">
        <f>IFERROR(VLOOKUP(A1410,'Nota de Débito1_0'!$K$5:$K$234,1,0),1)</f>
        <v>1</v>
      </c>
      <c r="J1410" s="670">
        <f>IFERROR(VLOOKUP(A1410,'Nota de Crédito1_0'!$K$5:$K$234,1,0),1)</f>
        <v>1</v>
      </c>
      <c r="K1410" s="670">
        <f>IFERROR(VLOOKUP(A1410,Retenciones1_0!$K$5:$K$234,1,0),1)</f>
        <v>1</v>
      </c>
      <c r="L1410" s="670">
        <f>IFERROR(VLOOKUP(A1410,Percepciones1_0!$K$5:$K$234,1,0),1)</f>
        <v>1</v>
      </c>
      <c r="M1410" s="670">
        <f>IFERROR(VLOOKUP(A1410,Guía1_0!$K$5:$K$235,1,0),1)</f>
        <v>1</v>
      </c>
      <c r="N1410" s="670">
        <f>IFERROR(VLOOKUP(A1410,'Resumen Diario1_1'!$K$5:$K$233,1,0),1)</f>
        <v>1</v>
      </c>
      <c r="O1410" s="670">
        <f>IFERROR(VLOOKUP(A1410,'Comunicación de Baja1_0'!$K$5:$K$233,1,0),1)</f>
        <v>1</v>
      </c>
      <c r="P1410" s="670">
        <f>IFERROR(VLOOKUP(A1410,'Resumen de reversiones1_0'!$K$5:$K$1000,1,0),1)</f>
        <v>1</v>
      </c>
      <c r="Q1410" s="1404" t="str">
        <f>IFERROR(VLOOKUP(A1410,Factura2_0!$N$5:$N$1045,1,0),1)</f>
        <v>4160</v>
      </c>
      <c r="R1410" s="670">
        <f>IFERROR(VLOOKUP($A1410,Boleta2_0!$N$5:$N$1106,1,0),1)</f>
        <v>1</v>
      </c>
      <c r="S1410" s="1404">
        <f>IFERROR(VLOOKUP($A1410,'Servicios Públicos2_0'!$N$5:$N$405,1,0),1)</f>
        <v>1</v>
      </c>
      <c r="T1410" s="670">
        <f>IFERROR(VLOOKUP($A1410,NotaCredito2_0!$N$5:$N$256,1,0),1)</f>
        <v>1</v>
      </c>
      <c r="U1410" s="670">
        <f>IFERROR(VLOOKUP($A1410,NotaDebito2_0!$N$5:$N$253,1,0),1)</f>
        <v>1</v>
      </c>
      <c r="V1410" s="670">
        <f>IFERROR(VLOOKUP($A1410,General!$C$5:$C$233,1,0),1)</f>
        <v>1</v>
      </c>
      <c r="W1410" s="670">
        <f>IFERROR(VLOOKUP($A1410,Firma!$H$5:$H$233,1,0),1)</f>
        <v>1</v>
      </c>
      <c r="X1410" s="425" t="s">
        <v>1229</v>
      </c>
      <c r="Y1410" s="1477" t="str">
        <f t="shared" si="23"/>
        <v>4160</v>
      </c>
    </row>
    <row r="1411" spans="1:25">
      <c r="A1411" s="1439" t="s">
        <v>1228</v>
      </c>
      <c r="B1411" s="1425" t="s">
        <v>653</v>
      </c>
      <c r="C1411" s="1425"/>
      <c r="D1411" s="1425"/>
      <c r="E1411" s="579"/>
      <c r="F1411" s="670" t="str">
        <f>IFERROR(VLOOKUP(A1411,Factura1_0!$K$5:$K$234,1,0),"1")</f>
        <v>1</v>
      </c>
      <c r="G1411" s="670">
        <f>IFERROR(VLOOKUP(A1411,Boleta1_0!$K$5:$K$234,1,0),1)</f>
        <v>1</v>
      </c>
      <c r="H1411" s="670">
        <f>IFERROR(VLOOKUP(A1411,'Servicios Públicos1_0'!$K$5:$K$233,1,0),1)</f>
        <v>1</v>
      </c>
      <c r="I1411" s="670">
        <f>IFERROR(VLOOKUP(A1411,'Nota de Débito1_0'!$K$5:$K$234,1,0),1)</f>
        <v>1</v>
      </c>
      <c r="J1411" s="670">
        <f>IFERROR(VLOOKUP(A1411,'Nota de Crédito1_0'!$K$5:$K$234,1,0),1)</f>
        <v>1</v>
      </c>
      <c r="K1411" s="670">
        <f>IFERROR(VLOOKUP(A1411,Retenciones1_0!$K$5:$K$234,1,0),1)</f>
        <v>1</v>
      </c>
      <c r="L1411" s="670">
        <f>IFERROR(VLOOKUP(A1411,Percepciones1_0!$K$5:$K$234,1,0),1)</f>
        <v>1</v>
      </c>
      <c r="M1411" s="670">
        <f>IFERROR(VLOOKUP(A1411,Guía1_0!$K$5:$K$235,1,0),1)</f>
        <v>1</v>
      </c>
      <c r="N1411" s="670">
        <f>IFERROR(VLOOKUP(A1411,'Resumen Diario1_1'!$K$5:$K$233,1,0),1)</f>
        <v>1</v>
      </c>
      <c r="O1411" s="670">
        <f>IFERROR(VLOOKUP(A1411,'Comunicación de Baja1_0'!$K$5:$K$233,1,0),1)</f>
        <v>1</v>
      </c>
      <c r="P1411" s="670">
        <f>IFERROR(VLOOKUP(A1411,'Resumen de reversiones1_0'!$K$5:$K$1000,1,0),1)</f>
        <v>1</v>
      </c>
      <c r="Q1411" s="1404" t="str">
        <f>IFERROR(VLOOKUP(A1411,Factura2_0!$N$5:$N$1045,1,0),1)</f>
        <v>4161</v>
      </c>
      <c r="R1411" s="670">
        <f>IFERROR(VLOOKUP($A1411,Boleta2_0!$N$5:$N$1106,1,0),1)</f>
        <v>1</v>
      </c>
      <c r="S1411" s="1404">
        <f>IFERROR(VLOOKUP($A1411,'Servicios Públicos2_0'!$N$5:$N$405,1,0),1)</f>
        <v>1</v>
      </c>
      <c r="T1411" s="670">
        <f>IFERROR(VLOOKUP($A1411,NotaCredito2_0!$N$5:$N$256,1,0),1)</f>
        <v>1</v>
      </c>
      <c r="U1411" s="670">
        <f>IFERROR(VLOOKUP($A1411,NotaDebito2_0!$N$5:$N$253,1,0),1)</f>
        <v>1</v>
      </c>
      <c r="V1411" s="670">
        <f>IFERROR(VLOOKUP($A1411,General!$C$5:$C$233,1,0),1)</f>
        <v>1</v>
      </c>
      <c r="W1411" s="670">
        <f>IFERROR(VLOOKUP($A1411,Firma!$H$5:$H$233,1,0),1)</f>
        <v>1</v>
      </c>
      <c r="X1411" s="425" t="s">
        <v>1228</v>
      </c>
      <c r="Y1411" s="1477" t="str">
        <f t="shared" si="23"/>
        <v>4161</v>
      </c>
    </row>
    <row r="1412" spans="1:25">
      <c r="A1412" s="1439" t="s">
        <v>1227</v>
      </c>
      <c r="B1412" s="1425" t="s">
        <v>654</v>
      </c>
      <c r="C1412" s="1425"/>
      <c r="D1412" s="1425"/>
      <c r="E1412" s="579"/>
      <c r="F1412" s="670" t="str">
        <f>IFERROR(VLOOKUP(A1412,Factura1_0!$K$5:$K$234,1,0),"1")</f>
        <v>1</v>
      </c>
      <c r="G1412" s="670">
        <f>IFERROR(VLOOKUP(A1412,Boleta1_0!$K$5:$K$234,1,0),1)</f>
        <v>1</v>
      </c>
      <c r="H1412" s="670">
        <f>IFERROR(VLOOKUP(A1412,'Servicios Públicos1_0'!$K$5:$K$233,1,0),1)</f>
        <v>1</v>
      </c>
      <c r="I1412" s="670">
        <f>IFERROR(VLOOKUP(A1412,'Nota de Débito1_0'!$K$5:$K$234,1,0),1)</f>
        <v>1</v>
      </c>
      <c r="J1412" s="670">
        <f>IFERROR(VLOOKUP(A1412,'Nota de Crédito1_0'!$K$5:$K$234,1,0),1)</f>
        <v>1</v>
      </c>
      <c r="K1412" s="670">
        <f>IFERROR(VLOOKUP(A1412,Retenciones1_0!$K$5:$K$234,1,0),1)</f>
        <v>1</v>
      </c>
      <c r="L1412" s="670">
        <f>IFERROR(VLOOKUP(A1412,Percepciones1_0!$K$5:$K$234,1,0),1)</f>
        <v>1</v>
      </c>
      <c r="M1412" s="670">
        <f>IFERROR(VLOOKUP(A1412,Guía1_0!$K$5:$K$235,1,0),1)</f>
        <v>1</v>
      </c>
      <c r="N1412" s="670">
        <f>IFERROR(VLOOKUP(A1412,'Resumen Diario1_1'!$K$5:$K$233,1,0),1)</f>
        <v>1</v>
      </c>
      <c r="O1412" s="670">
        <f>IFERROR(VLOOKUP(A1412,'Comunicación de Baja1_0'!$K$5:$K$233,1,0),1)</f>
        <v>1</v>
      </c>
      <c r="P1412" s="670">
        <f>IFERROR(VLOOKUP(A1412,'Resumen de reversiones1_0'!$K$5:$K$1000,1,0),1)</f>
        <v>1</v>
      </c>
      <c r="Q1412" s="1404" t="str">
        <f>IFERROR(VLOOKUP(A1412,Factura2_0!$N$5:$N$1045,1,0),1)</f>
        <v>4162</v>
      </c>
      <c r="R1412" s="670">
        <f>IFERROR(VLOOKUP($A1412,Boleta2_0!$N$5:$N$1106,1,0),1)</f>
        <v>1</v>
      </c>
      <c r="S1412" s="1404">
        <f>IFERROR(VLOOKUP($A1412,'Servicios Públicos2_0'!$N$5:$N$405,1,0),1)</f>
        <v>1</v>
      </c>
      <c r="T1412" s="670">
        <f>IFERROR(VLOOKUP($A1412,NotaCredito2_0!$N$5:$N$256,1,0),1)</f>
        <v>1</v>
      </c>
      <c r="U1412" s="670">
        <f>IFERROR(VLOOKUP($A1412,NotaDebito2_0!$N$5:$N$253,1,0),1)</f>
        <v>1</v>
      </c>
      <c r="V1412" s="670">
        <f>IFERROR(VLOOKUP($A1412,General!$C$5:$C$233,1,0),1)</f>
        <v>1</v>
      </c>
      <c r="W1412" s="670">
        <f>IFERROR(VLOOKUP($A1412,Firma!$H$5:$H$233,1,0),1)</f>
        <v>1</v>
      </c>
      <c r="X1412" s="425" t="s">
        <v>1227</v>
      </c>
      <c r="Y1412" s="1477" t="str">
        <f t="shared" si="23"/>
        <v>4162</v>
      </c>
    </row>
    <row r="1413" spans="1:25">
      <c r="A1413" s="1439" t="s">
        <v>1226</v>
      </c>
      <c r="B1413" s="1425" t="s">
        <v>655</v>
      </c>
      <c r="C1413" s="1425"/>
      <c r="D1413" s="1425"/>
      <c r="E1413" s="579"/>
      <c r="F1413" s="670" t="str">
        <f>IFERROR(VLOOKUP(A1413,Factura1_0!$K$5:$K$234,1,0),"1")</f>
        <v>1</v>
      </c>
      <c r="G1413" s="670">
        <f>IFERROR(VLOOKUP(A1413,Boleta1_0!$K$5:$K$234,1,0),1)</f>
        <v>1</v>
      </c>
      <c r="H1413" s="670">
        <f>IFERROR(VLOOKUP(A1413,'Servicios Públicos1_0'!$K$5:$K$233,1,0),1)</f>
        <v>1</v>
      </c>
      <c r="I1413" s="670">
        <f>IFERROR(VLOOKUP(A1413,'Nota de Débito1_0'!$K$5:$K$234,1,0),1)</f>
        <v>1</v>
      </c>
      <c r="J1413" s="670">
        <f>IFERROR(VLOOKUP(A1413,'Nota de Crédito1_0'!$K$5:$K$234,1,0),1)</f>
        <v>1</v>
      </c>
      <c r="K1413" s="670">
        <f>IFERROR(VLOOKUP(A1413,Retenciones1_0!$K$5:$K$234,1,0),1)</f>
        <v>1</v>
      </c>
      <c r="L1413" s="670">
        <f>IFERROR(VLOOKUP(A1413,Percepciones1_0!$K$5:$K$234,1,0),1)</f>
        <v>1</v>
      </c>
      <c r="M1413" s="670">
        <f>IFERROR(VLOOKUP(A1413,Guía1_0!$K$5:$K$235,1,0),1)</f>
        <v>1</v>
      </c>
      <c r="N1413" s="670">
        <f>IFERROR(VLOOKUP(A1413,'Resumen Diario1_1'!$K$5:$K$233,1,0),1)</f>
        <v>1</v>
      </c>
      <c r="O1413" s="670">
        <f>IFERROR(VLOOKUP(A1413,'Comunicación de Baja1_0'!$K$5:$K$233,1,0),1)</f>
        <v>1</v>
      </c>
      <c r="P1413" s="670">
        <f>IFERROR(VLOOKUP(A1413,'Resumen de reversiones1_0'!$K$5:$K$1000,1,0),1)</f>
        <v>1</v>
      </c>
      <c r="Q1413" s="1404" t="str">
        <f>IFERROR(VLOOKUP(A1413,Factura2_0!$N$5:$N$1045,1,0),1)</f>
        <v>4163</v>
      </c>
      <c r="R1413" s="670">
        <f>IFERROR(VLOOKUP($A1413,Boleta2_0!$N$5:$N$1106,1,0),1)</f>
        <v>1</v>
      </c>
      <c r="S1413" s="1404">
        <f>IFERROR(VLOOKUP($A1413,'Servicios Públicos2_0'!$N$5:$N$405,1,0),1)</f>
        <v>1</v>
      </c>
      <c r="T1413" s="670">
        <f>IFERROR(VLOOKUP($A1413,NotaCredito2_0!$N$5:$N$256,1,0),1)</f>
        <v>1</v>
      </c>
      <c r="U1413" s="670">
        <f>IFERROR(VLOOKUP($A1413,NotaDebito2_0!$N$5:$N$253,1,0),1)</f>
        <v>1</v>
      </c>
      <c r="V1413" s="670">
        <f>IFERROR(VLOOKUP($A1413,General!$C$5:$C$233,1,0),1)</f>
        <v>1</v>
      </c>
      <c r="W1413" s="670">
        <f>IFERROR(VLOOKUP($A1413,Firma!$H$5:$H$233,1,0),1)</f>
        <v>1</v>
      </c>
      <c r="X1413" s="425" t="s">
        <v>1226</v>
      </c>
      <c r="Y1413" s="1477" t="str">
        <f t="shared" si="23"/>
        <v>4163</v>
      </c>
    </row>
    <row r="1414" spans="1:25">
      <c r="A1414" s="1439" t="s">
        <v>1225</v>
      </c>
      <c r="B1414" s="1425" t="s">
        <v>1224</v>
      </c>
      <c r="C1414" s="1425"/>
      <c r="D1414" s="1425"/>
      <c r="E1414" s="579"/>
      <c r="F1414" s="670" t="str">
        <f>IFERROR(VLOOKUP(A1414,Factura1_0!$K$5:$K$234,1,0),"1")</f>
        <v>1</v>
      </c>
      <c r="G1414" s="670">
        <f>IFERROR(VLOOKUP(A1414,Boleta1_0!$K$5:$K$234,1,0),1)</f>
        <v>1</v>
      </c>
      <c r="H1414" s="670">
        <f>IFERROR(VLOOKUP(A1414,'Servicios Públicos1_0'!$K$5:$K$233,1,0),1)</f>
        <v>1</v>
      </c>
      <c r="I1414" s="670">
        <f>IFERROR(VLOOKUP(A1414,'Nota de Débito1_0'!$K$5:$K$234,1,0),1)</f>
        <v>1</v>
      </c>
      <c r="J1414" s="670">
        <f>IFERROR(VLOOKUP(A1414,'Nota de Crédito1_0'!$K$5:$K$234,1,0),1)</f>
        <v>1</v>
      </c>
      <c r="K1414" s="670">
        <f>IFERROR(VLOOKUP(A1414,Retenciones1_0!$K$5:$K$234,1,0),1)</f>
        <v>1</v>
      </c>
      <c r="L1414" s="670">
        <f>IFERROR(VLOOKUP(A1414,Percepciones1_0!$K$5:$K$234,1,0),1)</f>
        <v>1</v>
      </c>
      <c r="M1414" s="670">
        <f>IFERROR(VLOOKUP(A1414,Guía1_0!$K$5:$K$235,1,0),1)</f>
        <v>1</v>
      </c>
      <c r="N1414" s="670">
        <f>IFERROR(VLOOKUP(A1414,'Resumen Diario1_1'!$K$5:$K$233,1,0),1)</f>
        <v>1</v>
      </c>
      <c r="O1414" s="670">
        <f>IFERROR(VLOOKUP(A1414,'Comunicación de Baja1_0'!$K$5:$K$233,1,0),1)</f>
        <v>1</v>
      </c>
      <c r="P1414" s="670">
        <f>IFERROR(VLOOKUP(A1414,'Resumen de reversiones1_0'!$K$5:$K$1000,1,0),1)</f>
        <v>1</v>
      </c>
      <c r="Q1414" s="1404" t="str">
        <f>IFERROR(VLOOKUP(A1414,Factura2_0!$N$5:$N$1045,1,0),1)</f>
        <v>4164</v>
      </c>
      <c r="R1414" s="670">
        <f>IFERROR(VLOOKUP($A1414,Boleta2_0!$N$5:$N$1106,1,0),1)</f>
        <v>1</v>
      </c>
      <c r="S1414" s="1404">
        <f>IFERROR(VLOOKUP($A1414,'Servicios Públicos2_0'!$N$5:$N$405,1,0),1)</f>
        <v>1</v>
      </c>
      <c r="T1414" s="670">
        <f>IFERROR(VLOOKUP($A1414,NotaCredito2_0!$N$5:$N$256,1,0),1)</f>
        <v>1</v>
      </c>
      <c r="U1414" s="670">
        <f>IFERROR(VLOOKUP($A1414,NotaDebito2_0!$N$5:$N$253,1,0),1)</f>
        <v>1</v>
      </c>
      <c r="V1414" s="670">
        <f>IFERROR(VLOOKUP($A1414,General!$C$5:$C$233,1,0),1)</f>
        <v>1</v>
      </c>
      <c r="W1414" s="670">
        <f>IFERROR(VLOOKUP($A1414,Firma!$H$5:$H$233,1,0),1)</f>
        <v>1</v>
      </c>
      <c r="X1414" s="425" t="s">
        <v>1225</v>
      </c>
      <c r="Y1414" s="1477" t="str">
        <f t="shared" si="23"/>
        <v>4164</v>
      </c>
    </row>
    <row r="1415" spans="1:25">
      <c r="A1415" s="1439" t="s">
        <v>1223</v>
      </c>
      <c r="B1415" s="1425" t="s">
        <v>656</v>
      </c>
      <c r="C1415" s="1425"/>
      <c r="D1415" s="1425"/>
      <c r="E1415" s="579"/>
      <c r="F1415" s="670" t="str">
        <f>IFERROR(VLOOKUP(A1415,Factura1_0!$K$5:$K$234,1,0),"1")</f>
        <v>1</v>
      </c>
      <c r="G1415" s="670">
        <f>IFERROR(VLOOKUP(A1415,Boleta1_0!$K$5:$K$234,1,0),1)</f>
        <v>1</v>
      </c>
      <c r="H1415" s="670">
        <f>IFERROR(VLOOKUP(A1415,'Servicios Públicos1_0'!$K$5:$K$233,1,0),1)</f>
        <v>1</v>
      </c>
      <c r="I1415" s="670">
        <f>IFERROR(VLOOKUP(A1415,'Nota de Débito1_0'!$K$5:$K$234,1,0),1)</f>
        <v>1</v>
      </c>
      <c r="J1415" s="670">
        <f>IFERROR(VLOOKUP(A1415,'Nota de Crédito1_0'!$K$5:$K$234,1,0),1)</f>
        <v>1</v>
      </c>
      <c r="K1415" s="670">
        <f>IFERROR(VLOOKUP(A1415,Retenciones1_0!$K$5:$K$234,1,0),1)</f>
        <v>1</v>
      </c>
      <c r="L1415" s="670">
        <f>IFERROR(VLOOKUP(A1415,Percepciones1_0!$K$5:$K$234,1,0),1)</f>
        <v>1</v>
      </c>
      <c r="M1415" s="670">
        <f>IFERROR(VLOOKUP(A1415,Guía1_0!$K$5:$K$235,1,0),1)</f>
        <v>1</v>
      </c>
      <c r="N1415" s="670">
        <f>IFERROR(VLOOKUP(A1415,'Resumen Diario1_1'!$K$5:$K$233,1,0),1)</f>
        <v>1</v>
      </c>
      <c r="O1415" s="670">
        <f>IFERROR(VLOOKUP(A1415,'Comunicación de Baja1_0'!$K$5:$K$233,1,0),1)</f>
        <v>1</v>
      </c>
      <c r="P1415" s="670">
        <f>IFERROR(VLOOKUP(A1415,'Resumen de reversiones1_0'!$K$5:$K$1000,1,0),1)</f>
        <v>1</v>
      </c>
      <c r="Q1415" s="1404" t="str">
        <f>IFERROR(VLOOKUP(A1415,Factura2_0!$N$5:$N$1045,1,0),1)</f>
        <v>4165</v>
      </c>
      <c r="R1415" s="670">
        <f>IFERROR(VLOOKUP($A1415,Boleta2_0!$N$5:$N$1106,1,0),1)</f>
        <v>1</v>
      </c>
      <c r="S1415" s="1404">
        <f>IFERROR(VLOOKUP($A1415,'Servicios Públicos2_0'!$N$5:$N$405,1,0),1)</f>
        <v>1</v>
      </c>
      <c r="T1415" s="670">
        <f>IFERROR(VLOOKUP($A1415,NotaCredito2_0!$N$5:$N$256,1,0),1)</f>
        <v>1</v>
      </c>
      <c r="U1415" s="670">
        <f>IFERROR(VLOOKUP($A1415,NotaDebito2_0!$N$5:$N$253,1,0),1)</f>
        <v>1</v>
      </c>
      <c r="V1415" s="670">
        <f>IFERROR(VLOOKUP($A1415,General!$C$5:$C$233,1,0),1)</f>
        <v>1</v>
      </c>
      <c r="W1415" s="670">
        <f>IFERROR(VLOOKUP($A1415,Firma!$H$5:$H$233,1,0),1)</f>
        <v>1</v>
      </c>
      <c r="X1415" s="425" t="s">
        <v>1223</v>
      </c>
      <c r="Y1415" s="1477" t="str">
        <f t="shared" si="23"/>
        <v>4165</v>
      </c>
    </row>
    <row r="1416" spans="1:25">
      <c r="A1416" s="1439" t="s">
        <v>1222</v>
      </c>
      <c r="B1416" s="1425" t="s">
        <v>658</v>
      </c>
      <c r="C1416" s="1425"/>
      <c r="D1416" s="1425"/>
      <c r="E1416" s="579"/>
      <c r="F1416" s="670" t="str">
        <f>IFERROR(VLOOKUP(A1416,Factura1_0!$K$5:$K$234,1,0),"1")</f>
        <v>1</v>
      </c>
      <c r="G1416" s="670">
        <f>IFERROR(VLOOKUP(A1416,Boleta1_0!$K$5:$K$234,1,0),1)</f>
        <v>1</v>
      </c>
      <c r="H1416" s="670">
        <f>IFERROR(VLOOKUP(A1416,'Servicios Públicos1_0'!$K$5:$K$233,1,0),1)</f>
        <v>1</v>
      </c>
      <c r="I1416" s="670">
        <f>IFERROR(VLOOKUP(A1416,'Nota de Débito1_0'!$K$5:$K$234,1,0),1)</f>
        <v>1</v>
      </c>
      <c r="J1416" s="670">
        <f>IFERROR(VLOOKUP(A1416,'Nota de Crédito1_0'!$K$5:$K$234,1,0),1)</f>
        <v>1</v>
      </c>
      <c r="K1416" s="670">
        <f>IFERROR(VLOOKUP(A1416,Retenciones1_0!$K$5:$K$234,1,0),1)</f>
        <v>1</v>
      </c>
      <c r="L1416" s="670">
        <f>IFERROR(VLOOKUP(A1416,Percepciones1_0!$K$5:$K$234,1,0),1)</f>
        <v>1</v>
      </c>
      <c r="M1416" s="670">
        <f>IFERROR(VLOOKUP(A1416,Guía1_0!$K$5:$K$235,1,0),1)</f>
        <v>1</v>
      </c>
      <c r="N1416" s="670">
        <f>IFERROR(VLOOKUP(A1416,'Resumen Diario1_1'!$K$5:$K$233,1,0),1)</f>
        <v>1</v>
      </c>
      <c r="O1416" s="670">
        <f>IFERROR(VLOOKUP(A1416,'Comunicación de Baja1_0'!$K$5:$K$233,1,0),1)</f>
        <v>1</v>
      </c>
      <c r="P1416" s="670">
        <f>IFERROR(VLOOKUP(A1416,'Resumen de reversiones1_0'!$K$5:$K$1000,1,0),1)</f>
        <v>1</v>
      </c>
      <c r="Q1416" s="1404">
        <f>IFERROR(VLOOKUP(A1416,Factura2_0!$N$5:$N$1045,1,0),1)</f>
        <v>1</v>
      </c>
      <c r="R1416" s="670">
        <f>IFERROR(VLOOKUP($A1416,Boleta2_0!$N$5:$N$1106,1,0),1)</f>
        <v>1</v>
      </c>
      <c r="S1416" s="1404">
        <f>IFERROR(VLOOKUP($A1416,'Servicios Públicos2_0'!$N$5:$N$405,1,0),1)</f>
        <v>1</v>
      </c>
      <c r="T1416" s="670">
        <f>IFERROR(VLOOKUP($A1416,NotaCredito2_0!$N$5:$N$256,1,0),1)</f>
        <v>1</v>
      </c>
      <c r="U1416" s="670">
        <f>IFERROR(VLOOKUP($A1416,NotaDebito2_0!$N$5:$N$253,1,0),1)</f>
        <v>1</v>
      </c>
      <c r="V1416" s="670">
        <f>IFERROR(VLOOKUP($A1416,General!$C$5:$C$233,1,0),1)</f>
        <v>1</v>
      </c>
      <c r="W1416" s="670">
        <f>IFERROR(VLOOKUP($A1416,Firma!$H$5:$H$233,1,0),1)</f>
        <v>1</v>
      </c>
      <c r="X1416" s="425" t="s">
        <v>1222</v>
      </c>
      <c r="Y1416" s="1477" t="str">
        <f t="shared" si="23"/>
        <v/>
      </c>
    </row>
    <row r="1417" spans="1:25">
      <c r="A1417" s="1439" t="s">
        <v>1221</v>
      </c>
      <c r="B1417" s="1425" t="s">
        <v>657</v>
      </c>
      <c r="C1417" s="1425"/>
      <c r="D1417" s="1425"/>
      <c r="E1417" s="579"/>
      <c r="F1417" s="670" t="str">
        <f>IFERROR(VLOOKUP(A1417,Factura1_0!$K$5:$K$234,1,0),"1")</f>
        <v>1</v>
      </c>
      <c r="G1417" s="670">
        <f>IFERROR(VLOOKUP(A1417,Boleta1_0!$K$5:$K$234,1,0),1)</f>
        <v>1</v>
      </c>
      <c r="H1417" s="670">
        <f>IFERROR(VLOOKUP(A1417,'Servicios Públicos1_0'!$K$5:$K$233,1,0),1)</f>
        <v>1</v>
      </c>
      <c r="I1417" s="670">
        <f>IFERROR(VLOOKUP(A1417,'Nota de Débito1_0'!$K$5:$K$234,1,0),1)</f>
        <v>1</v>
      </c>
      <c r="J1417" s="670">
        <f>IFERROR(VLOOKUP(A1417,'Nota de Crédito1_0'!$K$5:$K$234,1,0),1)</f>
        <v>1</v>
      </c>
      <c r="K1417" s="670">
        <f>IFERROR(VLOOKUP(A1417,Retenciones1_0!$K$5:$K$234,1,0),1)</f>
        <v>1</v>
      </c>
      <c r="L1417" s="670">
        <f>IFERROR(VLOOKUP(A1417,Percepciones1_0!$K$5:$K$234,1,0),1)</f>
        <v>1</v>
      </c>
      <c r="M1417" s="670">
        <f>IFERROR(VLOOKUP(A1417,Guía1_0!$K$5:$K$235,1,0),1)</f>
        <v>1</v>
      </c>
      <c r="N1417" s="670">
        <f>IFERROR(VLOOKUP(A1417,'Resumen Diario1_1'!$K$5:$K$233,1,0),1)</f>
        <v>1</v>
      </c>
      <c r="O1417" s="670">
        <f>IFERROR(VLOOKUP(A1417,'Comunicación de Baja1_0'!$K$5:$K$233,1,0),1)</f>
        <v>1</v>
      </c>
      <c r="P1417" s="670">
        <f>IFERROR(VLOOKUP(A1417,'Resumen de reversiones1_0'!$K$5:$K$1000,1,0),1)</f>
        <v>1</v>
      </c>
      <c r="Q1417" s="1404" t="str">
        <f>IFERROR(VLOOKUP(A1417,Factura2_0!$N$5:$N$1045,1,0),1)</f>
        <v>4167</v>
      </c>
      <c r="R1417" s="670">
        <f>IFERROR(VLOOKUP($A1417,Boleta2_0!$N$5:$N$1106,1,0),1)</f>
        <v>1</v>
      </c>
      <c r="S1417" s="1404">
        <f>IFERROR(VLOOKUP($A1417,'Servicios Públicos2_0'!$N$5:$N$405,1,0),1)</f>
        <v>1</v>
      </c>
      <c r="T1417" s="670">
        <f>IFERROR(VLOOKUP($A1417,NotaCredito2_0!$N$5:$N$256,1,0),1)</f>
        <v>1</v>
      </c>
      <c r="U1417" s="670">
        <f>IFERROR(VLOOKUP($A1417,NotaDebito2_0!$N$5:$N$253,1,0),1)</f>
        <v>1</v>
      </c>
      <c r="V1417" s="670">
        <f>IFERROR(VLOOKUP($A1417,General!$C$5:$C$233,1,0),1)</f>
        <v>1</v>
      </c>
      <c r="W1417" s="670">
        <f>IFERROR(VLOOKUP($A1417,Firma!$H$5:$H$233,1,0),1)</f>
        <v>1</v>
      </c>
      <c r="X1417" s="425" t="s">
        <v>1221</v>
      </c>
      <c r="Y1417" s="1477" t="str">
        <f t="shared" si="23"/>
        <v>4167</v>
      </c>
    </row>
    <row r="1418" spans="1:25">
      <c r="A1418" s="1439" t="s">
        <v>1220</v>
      </c>
      <c r="B1418" s="1425" t="s">
        <v>659</v>
      </c>
      <c r="C1418" s="1425"/>
      <c r="D1418" s="1425"/>
      <c r="E1418" s="579"/>
      <c r="F1418" s="670" t="str">
        <f>IFERROR(VLOOKUP(A1418,Factura1_0!$K$5:$K$234,1,0),"1")</f>
        <v>1</v>
      </c>
      <c r="G1418" s="670">
        <f>IFERROR(VLOOKUP(A1418,Boleta1_0!$K$5:$K$234,1,0),1)</f>
        <v>1</v>
      </c>
      <c r="H1418" s="670">
        <f>IFERROR(VLOOKUP(A1418,'Servicios Públicos1_0'!$K$5:$K$233,1,0),1)</f>
        <v>1</v>
      </c>
      <c r="I1418" s="670">
        <f>IFERROR(VLOOKUP(A1418,'Nota de Débito1_0'!$K$5:$K$234,1,0),1)</f>
        <v>1</v>
      </c>
      <c r="J1418" s="670">
        <f>IFERROR(VLOOKUP(A1418,'Nota de Crédito1_0'!$K$5:$K$234,1,0),1)</f>
        <v>1</v>
      </c>
      <c r="K1418" s="670">
        <f>IFERROR(VLOOKUP(A1418,Retenciones1_0!$K$5:$K$234,1,0),1)</f>
        <v>1</v>
      </c>
      <c r="L1418" s="670">
        <f>IFERROR(VLOOKUP(A1418,Percepciones1_0!$K$5:$K$234,1,0),1)</f>
        <v>1</v>
      </c>
      <c r="M1418" s="670">
        <f>IFERROR(VLOOKUP(A1418,Guía1_0!$K$5:$K$235,1,0),1)</f>
        <v>1</v>
      </c>
      <c r="N1418" s="670">
        <f>IFERROR(VLOOKUP(A1418,'Resumen Diario1_1'!$K$5:$K$233,1,0),1)</f>
        <v>1</v>
      </c>
      <c r="O1418" s="670">
        <f>IFERROR(VLOOKUP(A1418,'Comunicación de Baja1_0'!$K$5:$K$233,1,0),1)</f>
        <v>1</v>
      </c>
      <c r="P1418" s="670">
        <f>IFERROR(VLOOKUP(A1418,'Resumen de reversiones1_0'!$K$5:$K$1000,1,0),1)</f>
        <v>1</v>
      </c>
      <c r="Q1418" s="1404" t="str">
        <f>IFERROR(VLOOKUP(A1418,Factura2_0!$N$5:$N$1045,1,0),1)</f>
        <v>4168</v>
      </c>
      <c r="R1418" s="670">
        <f>IFERROR(VLOOKUP($A1418,Boleta2_0!$N$5:$N$1106,1,0),1)</f>
        <v>1</v>
      </c>
      <c r="S1418" s="1404">
        <f>IFERROR(VLOOKUP($A1418,'Servicios Públicos2_0'!$N$5:$N$405,1,0),1)</f>
        <v>1</v>
      </c>
      <c r="T1418" s="670">
        <f>IFERROR(VLOOKUP($A1418,NotaCredito2_0!$N$5:$N$256,1,0),1)</f>
        <v>1</v>
      </c>
      <c r="U1418" s="670">
        <f>IFERROR(VLOOKUP($A1418,NotaDebito2_0!$N$5:$N$253,1,0),1)</f>
        <v>1</v>
      </c>
      <c r="V1418" s="670">
        <f>IFERROR(VLOOKUP($A1418,General!$C$5:$C$233,1,0),1)</f>
        <v>1</v>
      </c>
      <c r="W1418" s="670">
        <f>IFERROR(VLOOKUP($A1418,Firma!$H$5:$H$233,1,0),1)</f>
        <v>1</v>
      </c>
      <c r="X1418" s="425" t="s">
        <v>1220</v>
      </c>
      <c r="Y1418" s="1477" t="str">
        <f t="shared" si="23"/>
        <v>4168</v>
      </c>
    </row>
    <row r="1419" spans="1:25">
      <c r="A1419" s="1439" t="s">
        <v>1219</v>
      </c>
      <c r="B1419" s="1425" t="s">
        <v>660</v>
      </c>
      <c r="C1419" s="1425"/>
      <c r="D1419" s="1425"/>
      <c r="E1419" s="579"/>
      <c r="F1419" s="670" t="str">
        <f>IFERROR(VLOOKUP(A1419,Factura1_0!$K$5:$K$234,1,0),"1")</f>
        <v>1</v>
      </c>
      <c r="G1419" s="670">
        <f>IFERROR(VLOOKUP(A1419,Boleta1_0!$K$5:$K$234,1,0),1)</f>
        <v>1</v>
      </c>
      <c r="H1419" s="670">
        <f>IFERROR(VLOOKUP(A1419,'Servicios Públicos1_0'!$K$5:$K$233,1,0),1)</f>
        <v>1</v>
      </c>
      <c r="I1419" s="670">
        <f>IFERROR(VLOOKUP(A1419,'Nota de Débito1_0'!$K$5:$K$234,1,0),1)</f>
        <v>1</v>
      </c>
      <c r="J1419" s="670">
        <f>IFERROR(VLOOKUP(A1419,'Nota de Crédito1_0'!$K$5:$K$234,1,0),1)</f>
        <v>1</v>
      </c>
      <c r="K1419" s="670">
        <f>IFERROR(VLOOKUP(A1419,Retenciones1_0!$K$5:$K$234,1,0),1)</f>
        <v>1</v>
      </c>
      <c r="L1419" s="670">
        <f>IFERROR(VLOOKUP(A1419,Percepciones1_0!$K$5:$K$234,1,0),1)</f>
        <v>1</v>
      </c>
      <c r="M1419" s="670">
        <f>IFERROR(VLOOKUP(A1419,Guía1_0!$K$5:$K$235,1,0),1)</f>
        <v>1</v>
      </c>
      <c r="N1419" s="670">
        <f>IFERROR(VLOOKUP(A1419,'Resumen Diario1_1'!$K$5:$K$233,1,0),1)</f>
        <v>1</v>
      </c>
      <c r="O1419" s="670">
        <f>IFERROR(VLOOKUP(A1419,'Comunicación de Baja1_0'!$K$5:$K$233,1,0),1)</f>
        <v>1</v>
      </c>
      <c r="P1419" s="670">
        <f>IFERROR(VLOOKUP(A1419,'Resumen de reversiones1_0'!$K$5:$K$1000,1,0),1)</f>
        <v>1</v>
      </c>
      <c r="Q1419" s="1404">
        <f>IFERROR(VLOOKUP(A1419,Factura2_0!$N$5:$N$1045,1,0),1)</f>
        <v>1</v>
      </c>
      <c r="R1419" s="670">
        <f>IFERROR(VLOOKUP($A1419,Boleta2_0!$N$5:$N$1106,1,0),1)</f>
        <v>1</v>
      </c>
      <c r="S1419" s="1404">
        <f>IFERROR(VLOOKUP($A1419,'Servicios Públicos2_0'!$N$5:$N$405,1,0),1)</f>
        <v>1</v>
      </c>
      <c r="T1419" s="670">
        <f>IFERROR(VLOOKUP($A1419,NotaCredito2_0!$N$5:$N$256,1,0),1)</f>
        <v>1</v>
      </c>
      <c r="U1419" s="670">
        <f>IFERROR(VLOOKUP($A1419,NotaDebito2_0!$N$5:$N$253,1,0),1)</f>
        <v>1</v>
      </c>
      <c r="V1419" s="670">
        <f>IFERROR(VLOOKUP($A1419,General!$C$5:$C$233,1,0),1)</f>
        <v>1</v>
      </c>
      <c r="W1419" s="670">
        <f>IFERROR(VLOOKUP($A1419,Firma!$H$5:$H$233,1,0),1)</f>
        <v>1</v>
      </c>
      <c r="X1419" s="425" t="s">
        <v>1219</v>
      </c>
      <c r="Y1419" s="1477" t="str">
        <f t="shared" si="23"/>
        <v/>
      </c>
    </row>
    <row r="1420" spans="1:25">
      <c r="A1420" s="1439" t="s">
        <v>1218</v>
      </c>
      <c r="B1420" s="1425" t="s">
        <v>6056</v>
      </c>
      <c r="C1420" s="1425"/>
      <c r="D1420" s="1425"/>
      <c r="E1420" s="579"/>
      <c r="F1420" s="670" t="str">
        <f>IFERROR(VLOOKUP(A1420,Factura1_0!$K$5:$K$234,1,0),"1")</f>
        <v>1</v>
      </c>
      <c r="G1420" s="670">
        <f>IFERROR(VLOOKUP(A1420,Boleta1_0!$K$5:$K$234,1,0),1)</f>
        <v>1</v>
      </c>
      <c r="H1420" s="670">
        <f>IFERROR(VLOOKUP(A1420,'Servicios Públicos1_0'!$K$5:$K$233,1,0),1)</f>
        <v>1</v>
      </c>
      <c r="I1420" s="670">
        <f>IFERROR(VLOOKUP(A1420,'Nota de Débito1_0'!$K$5:$K$234,1,0),1)</f>
        <v>1</v>
      </c>
      <c r="J1420" s="670">
        <f>IFERROR(VLOOKUP(A1420,'Nota de Crédito1_0'!$K$5:$K$234,1,0),1)</f>
        <v>1</v>
      </c>
      <c r="K1420" s="670">
        <f>IFERROR(VLOOKUP(A1420,Retenciones1_0!$K$5:$K$234,1,0),1)</f>
        <v>1</v>
      </c>
      <c r="L1420" s="670">
        <f>IFERROR(VLOOKUP(A1420,Percepciones1_0!$K$5:$K$234,1,0),1)</f>
        <v>1</v>
      </c>
      <c r="M1420" s="670">
        <f>IFERROR(VLOOKUP(A1420,Guía1_0!$K$5:$K$235,1,0),1)</f>
        <v>1</v>
      </c>
      <c r="N1420" s="670">
        <f>IFERROR(VLOOKUP(A1420,'Resumen Diario1_1'!$K$5:$K$233,1,0),1)</f>
        <v>1</v>
      </c>
      <c r="O1420" s="670">
        <f>IFERROR(VLOOKUP(A1420,'Comunicación de Baja1_0'!$K$5:$K$233,1,0),1)</f>
        <v>1</v>
      </c>
      <c r="P1420" s="670">
        <f>IFERROR(VLOOKUP(A1420,'Resumen de reversiones1_0'!$K$5:$K$1000,1,0),1)</f>
        <v>1</v>
      </c>
      <c r="Q1420" s="1404" t="str">
        <f>IFERROR(VLOOKUP(A1420,Factura2_0!$N$5:$N$1045,1,0),1)</f>
        <v>4170</v>
      </c>
      <c r="R1420" s="670">
        <f>IFERROR(VLOOKUP($A1420,Boleta2_0!$N$5:$N$1106,1,0),1)</f>
        <v>1</v>
      </c>
      <c r="S1420" s="1404">
        <f>IFERROR(VLOOKUP($A1420,'Servicios Públicos2_0'!$N$5:$N$405,1,0),1)</f>
        <v>1</v>
      </c>
      <c r="T1420" s="670">
        <f>IFERROR(VLOOKUP($A1420,NotaCredito2_0!$N$5:$N$256,1,0),1)</f>
        <v>1</v>
      </c>
      <c r="U1420" s="670">
        <f>IFERROR(VLOOKUP($A1420,NotaDebito2_0!$N$5:$N$253,1,0),1)</f>
        <v>1</v>
      </c>
      <c r="V1420" s="670">
        <f>IFERROR(VLOOKUP($A1420,General!$C$5:$C$233,1,0),1)</f>
        <v>1</v>
      </c>
      <c r="W1420" s="670">
        <f>IFERROR(VLOOKUP($A1420,Firma!$H$5:$H$233,1,0),1)</f>
        <v>1</v>
      </c>
      <c r="X1420" s="425" t="s">
        <v>1218</v>
      </c>
      <c r="Y1420" s="1477" t="str">
        <f t="shared" si="23"/>
        <v>4170</v>
      </c>
    </row>
    <row r="1421" spans="1:25">
      <c r="A1421" s="1439" t="s">
        <v>1217</v>
      </c>
      <c r="B1421" s="1425" t="s">
        <v>661</v>
      </c>
      <c r="C1421" s="1425"/>
      <c r="D1421" s="1425"/>
      <c r="E1421" s="579"/>
      <c r="F1421" s="670" t="str">
        <f>IFERROR(VLOOKUP(A1421,Factura1_0!$K$5:$K$234,1,0),"1")</f>
        <v>1</v>
      </c>
      <c r="G1421" s="670">
        <f>IFERROR(VLOOKUP(A1421,Boleta1_0!$K$5:$K$234,1,0),1)</f>
        <v>1</v>
      </c>
      <c r="H1421" s="670">
        <f>IFERROR(VLOOKUP(A1421,'Servicios Públicos1_0'!$K$5:$K$233,1,0),1)</f>
        <v>1</v>
      </c>
      <c r="I1421" s="670">
        <f>IFERROR(VLOOKUP(A1421,'Nota de Débito1_0'!$K$5:$K$234,1,0),1)</f>
        <v>1</v>
      </c>
      <c r="J1421" s="670">
        <f>IFERROR(VLOOKUP(A1421,'Nota de Crédito1_0'!$K$5:$K$234,1,0),1)</f>
        <v>1</v>
      </c>
      <c r="K1421" s="670">
        <f>IFERROR(VLOOKUP(A1421,Retenciones1_0!$K$5:$K$234,1,0),1)</f>
        <v>1</v>
      </c>
      <c r="L1421" s="670">
        <f>IFERROR(VLOOKUP(A1421,Percepciones1_0!$K$5:$K$234,1,0),1)</f>
        <v>1</v>
      </c>
      <c r="M1421" s="670">
        <f>IFERROR(VLOOKUP(A1421,Guía1_0!$K$5:$K$235,1,0),1)</f>
        <v>1</v>
      </c>
      <c r="N1421" s="670">
        <f>IFERROR(VLOOKUP(A1421,'Resumen Diario1_1'!$K$5:$K$233,1,0),1)</f>
        <v>1</v>
      </c>
      <c r="O1421" s="670">
        <f>IFERROR(VLOOKUP(A1421,'Comunicación de Baja1_0'!$K$5:$K$233,1,0),1)</f>
        <v>1</v>
      </c>
      <c r="P1421" s="670">
        <f>IFERROR(VLOOKUP(A1421,'Resumen de reversiones1_0'!$K$5:$K$1000,1,0),1)</f>
        <v>1</v>
      </c>
      <c r="Q1421" s="1404">
        <f>IFERROR(VLOOKUP(A1421,Factura2_0!$N$5:$N$1045,1,0),1)</f>
        <v>1</v>
      </c>
      <c r="R1421" s="670">
        <f>IFERROR(VLOOKUP($A1421,Boleta2_0!$N$5:$N$1106,1,0),1)</f>
        <v>1</v>
      </c>
      <c r="S1421" s="1404">
        <f>IFERROR(VLOOKUP($A1421,'Servicios Públicos2_0'!$N$5:$N$405,1,0),1)</f>
        <v>1</v>
      </c>
      <c r="T1421" s="670">
        <f>IFERROR(VLOOKUP($A1421,NotaCredito2_0!$N$5:$N$256,1,0),1)</f>
        <v>1</v>
      </c>
      <c r="U1421" s="670">
        <f>IFERROR(VLOOKUP($A1421,NotaDebito2_0!$N$5:$N$253,1,0),1)</f>
        <v>1</v>
      </c>
      <c r="V1421" s="670">
        <f>IFERROR(VLOOKUP($A1421,General!$C$5:$C$233,1,0),1)</f>
        <v>1</v>
      </c>
      <c r="W1421" s="670">
        <f>IFERROR(VLOOKUP($A1421,Firma!$H$5:$H$233,1,0),1)</f>
        <v>1</v>
      </c>
      <c r="X1421" s="425" t="s">
        <v>1217</v>
      </c>
      <c r="Y1421" s="1477" t="str">
        <f t="shared" si="23"/>
        <v/>
      </c>
    </row>
    <row r="1422" spans="1:25">
      <c r="A1422" s="1439" t="s">
        <v>1216</v>
      </c>
      <c r="B1422" s="1425" t="s">
        <v>662</v>
      </c>
      <c r="C1422" s="1425"/>
      <c r="D1422" s="1425"/>
      <c r="E1422" s="579"/>
      <c r="F1422" s="670" t="str">
        <f>IFERROR(VLOOKUP(A1422,Factura1_0!$K$5:$K$234,1,0),"1")</f>
        <v>1</v>
      </c>
      <c r="G1422" s="670">
        <f>IFERROR(VLOOKUP(A1422,Boleta1_0!$K$5:$K$234,1,0),1)</f>
        <v>1</v>
      </c>
      <c r="H1422" s="670">
        <f>IFERROR(VLOOKUP(A1422,'Servicios Públicos1_0'!$K$5:$K$233,1,0),1)</f>
        <v>1</v>
      </c>
      <c r="I1422" s="670">
        <f>IFERROR(VLOOKUP(A1422,'Nota de Débito1_0'!$K$5:$K$234,1,0),1)</f>
        <v>1</v>
      </c>
      <c r="J1422" s="670">
        <f>IFERROR(VLOOKUP(A1422,'Nota de Crédito1_0'!$K$5:$K$234,1,0),1)</f>
        <v>1</v>
      </c>
      <c r="K1422" s="670">
        <f>IFERROR(VLOOKUP(A1422,Retenciones1_0!$K$5:$K$234,1,0),1)</f>
        <v>1</v>
      </c>
      <c r="L1422" s="670">
        <f>IFERROR(VLOOKUP(A1422,Percepciones1_0!$K$5:$K$234,1,0),1)</f>
        <v>1</v>
      </c>
      <c r="M1422" s="670">
        <f>IFERROR(VLOOKUP(A1422,Guía1_0!$K$5:$K$235,1,0),1)</f>
        <v>1</v>
      </c>
      <c r="N1422" s="670">
        <f>IFERROR(VLOOKUP(A1422,'Resumen Diario1_1'!$K$5:$K$233,1,0),1)</f>
        <v>1</v>
      </c>
      <c r="O1422" s="670">
        <f>IFERROR(VLOOKUP(A1422,'Comunicación de Baja1_0'!$K$5:$K$233,1,0),1)</f>
        <v>1</v>
      </c>
      <c r="P1422" s="670">
        <f>IFERROR(VLOOKUP(A1422,'Resumen de reversiones1_0'!$K$5:$K$1000,1,0),1)</f>
        <v>1</v>
      </c>
      <c r="Q1422" s="1404" t="str">
        <f>IFERROR(VLOOKUP(A1422,Factura2_0!$N$5:$N$1045,1,0),1)</f>
        <v>4172</v>
      </c>
      <c r="R1422" s="670">
        <f>IFERROR(VLOOKUP($A1422,Boleta2_0!$N$5:$N$1106,1,0),1)</f>
        <v>1</v>
      </c>
      <c r="S1422" s="1404">
        <f>IFERROR(VLOOKUP($A1422,'Servicios Públicos2_0'!$N$5:$N$405,1,0),1)</f>
        <v>1</v>
      </c>
      <c r="T1422" s="670">
        <f>IFERROR(VLOOKUP($A1422,NotaCredito2_0!$N$5:$N$256,1,0),1)</f>
        <v>1</v>
      </c>
      <c r="U1422" s="670">
        <f>IFERROR(VLOOKUP($A1422,NotaDebito2_0!$N$5:$N$253,1,0),1)</f>
        <v>1</v>
      </c>
      <c r="V1422" s="670">
        <f>IFERROR(VLOOKUP($A1422,General!$C$5:$C$233,1,0),1)</f>
        <v>1</v>
      </c>
      <c r="W1422" s="670">
        <f>IFERROR(VLOOKUP($A1422,Firma!$H$5:$H$233,1,0),1)</f>
        <v>1</v>
      </c>
      <c r="X1422" s="425" t="s">
        <v>1216</v>
      </c>
      <c r="Y1422" s="1477" t="str">
        <f t="shared" si="23"/>
        <v>4172</v>
      </c>
    </row>
    <row r="1423" spans="1:25">
      <c r="A1423" s="1439" t="s">
        <v>1215</v>
      </c>
      <c r="B1423" s="1425" t="s">
        <v>663</v>
      </c>
      <c r="C1423" s="1425"/>
      <c r="D1423" s="1425"/>
      <c r="E1423" s="579"/>
      <c r="F1423" s="670" t="str">
        <f>IFERROR(VLOOKUP(A1423,Factura1_0!$K$5:$K$234,1,0),"1")</f>
        <v>1</v>
      </c>
      <c r="G1423" s="670">
        <f>IFERROR(VLOOKUP(A1423,Boleta1_0!$K$5:$K$234,1,0),1)</f>
        <v>1</v>
      </c>
      <c r="H1423" s="670">
        <f>IFERROR(VLOOKUP(A1423,'Servicios Públicos1_0'!$K$5:$K$233,1,0),1)</f>
        <v>1</v>
      </c>
      <c r="I1423" s="670">
        <f>IFERROR(VLOOKUP(A1423,'Nota de Débito1_0'!$K$5:$K$234,1,0),1)</f>
        <v>1</v>
      </c>
      <c r="J1423" s="670">
        <f>IFERROR(VLOOKUP(A1423,'Nota de Crédito1_0'!$K$5:$K$234,1,0),1)</f>
        <v>1</v>
      </c>
      <c r="K1423" s="670">
        <f>IFERROR(VLOOKUP(A1423,Retenciones1_0!$K$5:$K$234,1,0),1)</f>
        <v>1</v>
      </c>
      <c r="L1423" s="670">
        <f>IFERROR(VLOOKUP(A1423,Percepciones1_0!$K$5:$K$234,1,0),1)</f>
        <v>1</v>
      </c>
      <c r="M1423" s="670">
        <f>IFERROR(VLOOKUP(A1423,Guía1_0!$K$5:$K$235,1,0),1)</f>
        <v>1</v>
      </c>
      <c r="N1423" s="670">
        <f>IFERROR(VLOOKUP(A1423,'Resumen Diario1_1'!$K$5:$K$233,1,0),1)</f>
        <v>1</v>
      </c>
      <c r="O1423" s="670">
        <f>IFERROR(VLOOKUP(A1423,'Comunicación de Baja1_0'!$K$5:$K$233,1,0),1)</f>
        <v>1</v>
      </c>
      <c r="P1423" s="670">
        <f>IFERROR(VLOOKUP(A1423,'Resumen de reversiones1_0'!$K$5:$K$1000,1,0),1)</f>
        <v>1</v>
      </c>
      <c r="Q1423" s="1404" t="str">
        <f>IFERROR(VLOOKUP(A1423,Factura2_0!$N$5:$N$1045,1,0),1)</f>
        <v>4173</v>
      </c>
      <c r="R1423" s="670">
        <f>IFERROR(VLOOKUP($A1423,Boleta2_0!$N$5:$N$1106,1,0),1)</f>
        <v>1</v>
      </c>
      <c r="S1423" s="1404">
        <f>IFERROR(VLOOKUP($A1423,'Servicios Públicos2_0'!$N$5:$N$405,1,0),1)</f>
        <v>1</v>
      </c>
      <c r="T1423" s="670">
        <f>IFERROR(VLOOKUP($A1423,NotaCredito2_0!$N$5:$N$256,1,0),1)</f>
        <v>1</v>
      </c>
      <c r="U1423" s="670">
        <f>IFERROR(VLOOKUP($A1423,NotaDebito2_0!$N$5:$N$253,1,0),1)</f>
        <v>1</v>
      </c>
      <c r="V1423" s="670">
        <f>IFERROR(VLOOKUP($A1423,General!$C$5:$C$233,1,0),1)</f>
        <v>1</v>
      </c>
      <c r="W1423" s="670">
        <f>IFERROR(VLOOKUP($A1423,Firma!$H$5:$H$233,1,0),1)</f>
        <v>1</v>
      </c>
      <c r="X1423" s="425" t="s">
        <v>1215</v>
      </c>
      <c r="Y1423" s="1477" t="str">
        <f t="shared" si="23"/>
        <v>4173</v>
      </c>
    </row>
    <row r="1424" spans="1:25">
      <c r="A1424" s="1439" t="s">
        <v>1214</v>
      </c>
      <c r="B1424" s="1425" t="s">
        <v>664</v>
      </c>
      <c r="C1424" s="1425"/>
      <c r="D1424" s="1425"/>
      <c r="E1424" s="579"/>
      <c r="F1424" s="670" t="str">
        <f>IFERROR(VLOOKUP(A1424,Factura1_0!$K$5:$K$234,1,0),"1")</f>
        <v>1</v>
      </c>
      <c r="G1424" s="670">
        <f>IFERROR(VLOOKUP(A1424,Boleta1_0!$K$5:$K$234,1,0),1)</f>
        <v>1</v>
      </c>
      <c r="H1424" s="670">
        <f>IFERROR(VLOOKUP(A1424,'Servicios Públicos1_0'!$K$5:$K$233,1,0),1)</f>
        <v>1</v>
      </c>
      <c r="I1424" s="670">
        <f>IFERROR(VLOOKUP(A1424,'Nota de Débito1_0'!$K$5:$K$234,1,0),1)</f>
        <v>1</v>
      </c>
      <c r="J1424" s="670">
        <f>IFERROR(VLOOKUP(A1424,'Nota de Crédito1_0'!$K$5:$K$234,1,0),1)</f>
        <v>1</v>
      </c>
      <c r="K1424" s="670">
        <f>IFERROR(VLOOKUP(A1424,Retenciones1_0!$K$5:$K$234,1,0),1)</f>
        <v>1</v>
      </c>
      <c r="L1424" s="670">
        <f>IFERROR(VLOOKUP(A1424,Percepciones1_0!$K$5:$K$234,1,0),1)</f>
        <v>1</v>
      </c>
      <c r="M1424" s="670">
        <f>IFERROR(VLOOKUP(A1424,Guía1_0!$K$5:$K$235,1,0),1)</f>
        <v>1</v>
      </c>
      <c r="N1424" s="670">
        <f>IFERROR(VLOOKUP(A1424,'Resumen Diario1_1'!$K$5:$K$233,1,0),1)</f>
        <v>1</v>
      </c>
      <c r="O1424" s="670">
        <f>IFERROR(VLOOKUP(A1424,'Comunicación de Baja1_0'!$K$5:$K$233,1,0),1)</f>
        <v>1</v>
      </c>
      <c r="P1424" s="670">
        <f>IFERROR(VLOOKUP(A1424,'Resumen de reversiones1_0'!$K$5:$K$1000,1,0),1)</f>
        <v>1</v>
      </c>
      <c r="Q1424" s="1404" t="str">
        <f>IFERROR(VLOOKUP(A1424,Factura2_0!$N$5:$N$1045,1,0),1)</f>
        <v>4174</v>
      </c>
      <c r="R1424" s="670">
        <f>IFERROR(VLOOKUP($A1424,Boleta2_0!$N$5:$N$1106,1,0),1)</f>
        <v>1</v>
      </c>
      <c r="S1424" s="1404">
        <f>IFERROR(VLOOKUP($A1424,'Servicios Públicos2_0'!$N$5:$N$405,1,0),1)</f>
        <v>1</v>
      </c>
      <c r="T1424" s="670">
        <f>IFERROR(VLOOKUP($A1424,NotaCredito2_0!$N$5:$N$256,1,0),1)</f>
        <v>1</v>
      </c>
      <c r="U1424" s="670">
        <f>IFERROR(VLOOKUP($A1424,NotaDebito2_0!$N$5:$N$253,1,0),1)</f>
        <v>1</v>
      </c>
      <c r="V1424" s="670">
        <f>IFERROR(VLOOKUP($A1424,General!$C$5:$C$233,1,0),1)</f>
        <v>1</v>
      </c>
      <c r="W1424" s="670">
        <f>IFERROR(VLOOKUP($A1424,Firma!$H$5:$H$233,1,0),1)</f>
        <v>1</v>
      </c>
      <c r="X1424" s="425" t="s">
        <v>1214</v>
      </c>
      <c r="Y1424" s="1477" t="str">
        <f t="shared" si="23"/>
        <v>4174</v>
      </c>
    </row>
    <row r="1425" spans="1:25">
      <c r="A1425" s="1439" t="s">
        <v>1213</v>
      </c>
      <c r="B1425" s="1425" t="s">
        <v>665</v>
      </c>
      <c r="C1425" s="1425"/>
      <c r="D1425" s="1425"/>
      <c r="E1425" s="579"/>
      <c r="F1425" s="670" t="str">
        <f>IFERROR(VLOOKUP(A1425,Factura1_0!$K$5:$K$234,1,0),"1")</f>
        <v>1</v>
      </c>
      <c r="G1425" s="670">
        <f>IFERROR(VLOOKUP(A1425,Boleta1_0!$K$5:$K$234,1,0),1)</f>
        <v>1</v>
      </c>
      <c r="H1425" s="670">
        <f>IFERROR(VLOOKUP(A1425,'Servicios Públicos1_0'!$K$5:$K$233,1,0),1)</f>
        <v>1</v>
      </c>
      <c r="I1425" s="670">
        <f>IFERROR(VLOOKUP(A1425,'Nota de Débito1_0'!$K$5:$K$234,1,0),1)</f>
        <v>1</v>
      </c>
      <c r="J1425" s="670">
        <f>IFERROR(VLOOKUP(A1425,'Nota de Crédito1_0'!$K$5:$K$234,1,0),1)</f>
        <v>1</v>
      </c>
      <c r="K1425" s="670">
        <f>IFERROR(VLOOKUP(A1425,Retenciones1_0!$K$5:$K$234,1,0),1)</f>
        <v>1</v>
      </c>
      <c r="L1425" s="670">
        <f>IFERROR(VLOOKUP(A1425,Percepciones1_0!$K$5:$K$234,1,0),1)</f>
        <v>1</v>
      </c>
      <c r="M1425" s="670">
        <f>IFERROR(VLOOKUP(A1425,Guía1_0!$K$5:$K$235,1,0),1)</f>
        <v>1</v>
      </c>
      <c r="N1425" s="670">
        <f>IFERROR(VLOOKUP(A1425,'Resumen Diario1_1'!$K$5:$K$233,1,0),1)</f>
        <v>1</v>
      </c>
      <c r="O1425" s="670">
        <f>IFERROR(VLOOKUP(A1425,'Comunicación de Baja1_0'!$K$5:$K$233,1,0),1)</f>
        <v>1</v>
      </c>
      <c r="P1425" s="670">
        <f>IFERROR(VLOOKUP(A1425,'Resumen de reversiones1_0'!$K$5:$K$1000,1,0),1)</f>
        <v>1</v>
      </c>
      <c r="Q1425" s="1404">
        <f>IFERROR(VLOOKUP(A1425,Factura2_0!$N$5:$N$1045,1,0),1)</f>
        <v>1</v>
      </c>
      <c r="R1425" s="670">
        <f>IFERROR(VLOOKUP($A1425,Boleta2_0!$N$5:$N$1106,1,0),1)</f>
        <v>1</v>
      </c>
      <c r="S1425" s="1404">
        <f>IFERROR(VLOOKUP($A1425,'Servicios Públicos2_0'!$N$5:$N$405,1,0),1)</f>
        <v>1</v>
      </c>
      <c r="T1425" s="670">
        <f>IFERROR(VLOOKUP($A1425,NotaCredito2_0!$N$5:$N$256,1,0),1)</f>
        <v>1</v>
      </c>
      <c r="U1425" s="670">
        <f>IFERROR(VLOOKUP($A1425,NotaDebito2_0!$N$5:$N$253,1,0),1)</f>
        <v>1</v>
      </c>
      <c r="V1425" s="670">
        <f>IFERROR(VLOOKUP($A1425,General!$C$5:$C$233,1,0),1)</f>
        <v>1</v>
      </c>
      <c r="W1425" s="670">
        <f>IFERROR(VLOOKUP($A1425,Firma!$H$5:$H$233,1,0),1)</f>
        <v>1</v>
      </c>
      <c r="X1425" s="425" t="s">
        <v>1213</v>
      </c>
      <c r="Y1425" s="1477" t="str">
        <f t="shared" si="23"/>
        <v/>
      </c>
    </row>
    <row r="1426" spans="1:25">
      <c r="A1426" s="1439" t="s">
        <v>1212</v>
      </c>
      <c r="B1426" s="1425" t="s">
        <v>6306</v>
      </c>
      <c r="C1426" s="1425"/>
      <c r="D1426" s="1425"/>
      <c r="E1426" s="579"/>
      <c r="F1426" s="670" t="str">
        <f>IFERROR(VLOOKUP(A1426,Factura1_0!$K$5:$K$234,1,0),"1")</f>
        <v>1</v>
      </c>
      <c r="G1426" s="670">
        <f>IFERROR(VLOOKUP(A1426,Boleta1_0!$K$5:$K$234,1,0),1)</f>
        <v>1</v>
      </c>
      <c r="H1426" s="670">
        <f>IFERROR(VLOOKUP(A1426,'Servicios Públicos1_0'!$K$5:$K$233,1,0),1)</f>
        <v>1</v>
      </c>
      <c r="I1426" s="670">
        <f>IFERROR(VLOOKUP(A1426,'Nota de Débito1_0'!$K$5:$K$234,1,0),1)</f>
        <v>1</v>
      </c>
      <c r="J1426" s="670">
        <f>IFERROR(VLOOKUP(A1426,'Nota de Crédito1_0'!$K$5:$K$234,1,0),1)</f>
        <v>1</v>
      </c>
      <c r="K1426" s="670">
        <f>IFERROR(VLOOKUP(A1426,Retenciones1_0!$K$5:$K$234,1,0),1)</f>
        <v>1</v>
      </c>
      <c r="L1426" s="670">
        <f>IFERROR(VLOOKUP(A1426,Percepciones1_0!$K$5:$K$234,1,0),1)</f>
        <v>1</v>
      </c>
      <c r="M1426" s="670">
        <f>IFERROR(VLOOKUP(A1426,Guía1_0!$K$5:$K$235,1,0),1)</f>
        <v>1</v>
      </c>
      <c r="N1426" s="670">
        <f>IFERROR(VLOOKUP(A1426,'Resumen Diario1_1'!$K$5:$K$233,1,0),1)</f>
        <v>1</v>
      </c>
      <c r="O1426" s="670">
        <f>IFERROR(VLOOKUP(A1426,'Comunicación de Baja1_0'!$K$5:$K$233,1,0),1)</f>
        <v>1</v>
      </c>
      <c r="P1426" s="670">
        <f>IFERROR(VLOOKUP(A1426,'Resumen de reversiones1_0'!$K$5:$K$1000,1,0),1)</f>
        <v>1</v>
      </c>
      <c r="Q1426" s="1404" t="str">
        <f>IFERROR(VLOOKUP(A1426,Factura2_0!$N$5:$N$1045,1,0),1)</f>
        <v>4176</v>
      </c>
      <c r="R1426" s="670">
        <f>IFERROR(VLOOKUP($A1426,Boleta2_0!$N$5:$N$1106,1,0),1)</f>
        <v>1</v>
      </c>
      <c r="S1426" s="1404">
        <f>IFERROR(VLOOKUP($A1426,'Servicios Públicos2_0'!$N$5:$N$405,1,0),1)</f>
        <v>1</v>
      </c>
      <c r="T1426" s="670">
        <f>IFERROR(VLOOKUP($A1426,NotaCredito2_0!$N$5:$N$256,1,0),1)</f>
        <v>1</v>
      </c>
      <c r="U1426" s="670">
        <f>IFERROR(VLOOKUP($A1426,NotaDebito2_0!$N$5:$N$253,1,0),1)</f>
        <v>1</v>
      </c>
      <c r="V1426" s="670">
        <f>IFERROR(VLOOKUP($A1426,General!$C$5:$C$233,1,0),1)</f>
        <v>1</v>
      </c>
      <c r="W1426" s="670">
        <f>IFERROR(VLOOKUP($A1426,Firma!$H$5:$H$233,1,0),1)</f>
        <v>1</v>
      </c>
      <c r="X1426" s="425" t="s">
        <v>1212</v>
      </c>
      <c r="Y1426" s="1477" t="str">
        <f t="shared" si="23"/>
        <v>4176</v>
      </c>
    </row>
    <row r="1427" spans="1:25">
      <c r="A1427" s="1439" t="s">
        <v>1211</v>
      </c>
      <c r="B1427" s="1425" t="s">
        <v>666</v>
      </c>
      <c r="C1427" s="1425"/>
      <c r="D1427" s="1425"/>
      <c r="E1427" s="579"/>
      <c r="F1427" s="670" t="str">
        <f>IFERROR(VLOOKUP(A1427,Factura1_0!$K$5:$K$234,1,0),"1")</f>
        <v>1</v>
      </c>
      <c r="G1427" s="670">
        <f>IFERROR(VLOOKUP(A1427,Boleta1_0!$K$5:$K$234,1,0),1)</f>
        <v>1</v>
      </c>
      <c r="H1427" s="670">
        <f>IFERROR(VLOOKUP(A1427,'Servicios Públicos1_0'!$K$5:$K$233,1,0),1)</f>
        <v>1</v>
      </c>
      <c r="I1427" s="670">
        <f>IFERROR(VLOOKUP(A1427,'Nota de Débito1_0'!$K$5:$K$234,1,0),1)</f>
        <v>1</v>
      </c>
      <c r="J1427" s="670">
        <f>IFERROR(VLOOKUP(A1427,'Nota de Crédito1_0'!$K$5:$K$234,1,0),1)</f>
        <v>1</v>
      </c>
      <c r="K1427" s="670">
        <f>IFERROR(VLOOKUP(A1427,Retenciones1_0!$K$5:$K$234,1,0),1)</f>
        <v>1</v>
      </c>
      <c r="L1427" s="670">
        <f>IFERROR(VLOOKUP(A1427,Percepciones1_0!$K$5:$K$234,1,0),1)</f>
        <v>1</v>
      </c>
      <c r="M1427" s="670">
        <f>IFERROR(VLOOKUP(A1427,Guía1_0!$K$5:$K$235,1,0),1)</f>
        <v>1</v>
      </c>
      <c r="N1427" s="670">
        <f>IFERROR(VLOOKUP(A1427,'Resumen Diario1_1'!$K$5:$K$233,1,0),1)</f>
        <v>1</v>
      </c>
      <c r="O1427" s="670">
        <f>IFERROR(VLOOKUP(A1427,'Comunicación de Baja1_0'!$K$5:$K$233,1,0),1)</f>
        <v>1</v>
      </c>
      <c r="P1427" s="670">
        <f>IFERROR(VLOOKUP(A1427,'Resumen de reversiones1_0'!$K$5:$K$1000,1,0),1)</f>
        <v>1</v>
      </c>
      <c r="Q1427" s="1404">
        <f>IFERROR(VLOOKUP(A1427,Factura2_0!$N$5:$N$1045,1,0),1)</f>
        <v>1</v>
      </c>
      <c r="R1427" s="670">
        <f>IFERROR(VLOOKUP($A1427,Boleta2_0!$N$5:$N$1106,1,0),1)</f>
        <v>1</v>
      </c>
      <c r="S1427" s="1404">
        <f>IFERROR(VLOOKUP($A1427,'Servicios Públicos2_0'!$N$5:$N$405,1,0),1)</f>
        <v>1</v>
      </c>
      <c r="T1427" s="670">
        <f>IFERROR(VLOOKUP($A1427,NotaCredito2_0!$N$5:$N$256,1,0),1)</f>
        <v>1</v>
      </c>
      <c r="U1427" s="670">
        <f>IFERROR(VLOOKUP($A1427,NotaDebito2_0!$N$5:$N$253,1,0),1)</f>
        <v>1</v>
      </c>
      <c r="V1427" s="670">
        <f>IFERROR(VLOOKUP($A1427,General!$C$5:$C$233,1,0),1)</f>
        <v>1</v>
      </c>
      <c r="W1427" s="670">
        <f>IFERROR(VLOOKUP($A1427,Firma!$H$5:$H$233,1,0),1)</f>
        <v>1</v>
      </c>
      <c r="X1427" s="425" t="s">
        <v>1211</v>
      </c>
      <c r="Y1427" s="1477" t="str">
        <f t="shared" si="23"/>
        <v/>
      </c>
    </row>
    <row r="1428" spans="1:25">
      <c r="A1428" s="1439" t="s">
        <v>1210</v>
      </c>
      <c r="B1428" s="1425" t="s">
        <v>667</v>
      </c>
      <c r="C1428" s="1425"/>
      <c r="D1428" s="1425"/>
      <c r="E1428" s="579"/>
      <c r="F1428" s="670" t="str">
        <f>IFERROR(VLOOKUP(A1428,Factura1_0!$K$5:$K$234,1,0),"1")</f>
        <v>1</v>
      </c>
      <c r="G1428" s="670">
        <f>IFERROR(VLOOKUP(A1428,Boleta1_0!$K$5:$K$234,1,0),1)</f>
        <v>1</v>
      </c>
      <c r="H1428" s="670">
        <f>IFERROR(VLOOKUP(A1428,'Servicios Públicos1_0'!$K$5:$K$233,1,0),1)</f>
        <v>1</v>
      </c>
      <c r="I1428" s="670">
        <f>IFERROR(VLOOKUP(A1428,'Nota de Débito1_0'!$K$5:$K$234,1,0),1)</f>
        <v>1</v>
      </c>
      <c r="J1428" s="670">
        <f>IFERROR(VLOOKUP(A1428,'Nota de Crédito1_0'!$K$5:$K$234,1,0),1)</f>
        <v>1</v>
      </c>
      <c r="K1428" s="670">
        <f>IFERROR(VLOOKUP(A1428,Retenciones1_0!$K$5:$K$234,1,0),1)</f>
        <v>1</v>
      </c>
      <c r="L1428" s="670">
        <f>IFERROR(VLOOKUP(A1428,Percepciones1_0!$K$5:$K$234,1,0),1)</f>
        <v>1</v>
      </c>
      <c r="M1428" s="670">
        <f>IFERROR(VLOOKUP(A1428,Guía1_0!$K$5:$K$235,1,0),1)</f>
        <v>1</v>
      </c>
      <c r="N1428" s="670">
        <f>IFERROR(VLOOKUP(A1428,'Resumen Diario1_1'!$K$5:$K$233,1,0),1)</f>
        <v>1</v>
      </c>
      <c r="O1428" s="670">
        <f>IFERROR(VLOOKUP(A1428,'Comunicación de Baja1_0'!$K$5:$K$233,1,0),1)</f>
        <v>1</v>
      </c>
      <c r="P1428" s="670">
        <f>IFERROR(VLOOKUP(A1428,'Resumen de reversiones1_0'!$K$5:$K$1000,1,0),1)</f>
        <v>1</v>
      </c>
      <c r="Q1428" s="1404">
        <f>IFERROR(VLOOKUP(A1428,Factura2_0!$N$5:$N$1045,1,0),1)</f>
        <v>1</v>
      </c>
      <c r="R1428" s="670">
        <f>IFERROR(VLOOKUP($A1428,Boleta2_0!$N$5:$N$1106,1,0),1)</f>
        <v>1</v>
      </c>
      <c r="S1428" s="1404">
        <f>IFERROR(VLOOKUP($A1428,'Servicios Públicos2_0'!$N$5:$N$405,1,0),1)</f>
        <v>1</v>
      </c>
      <c r="T1428" s="670">
        <f>IFERROR(VLOOKUP($A1428,NotaCredito2_0!$N$5:$N$256,1,0),1)</f>
        <v>1</v>
      </c>
      <c r="U1428" s="670">
        <f>IFERROR(VLOOKUP($A1428,NotaDebito2_0!$N$5:$N$253,1,0),1)</f>
        <v>1</v>
      </c>
      <c r="V1428" s="670">
        <f>IFERROR(VLOOKUP($A1428,General!$C$5:$C$233,1,0),1)</f>
        <v>1</v>
      </c>
      <c r="W1428" s="670">
        <f>IFERROR(VLOOKUP($A1428,Firma!$H$5:$H$233,1,0),1)</f>
        <v>1</v>
      </c>
      <c r="X1428" s="425" t="s">
        <v>1210</v>
      </c>
      <c r="Y1428" s="1477" t="str">
        <f t="shared" si="23"/>
        <v/>
      </c>
    </row>
    <row r="1429" spans="1:25">
      <c r="A1429" s="1439" t="s">
        <v>1209</v>
      </c>
      <c r="B1429" s="1425" t="s">
        <v>668</v>
      </c>
      <c r="C1429" s="1425"/>
      <c r="D1429" s="1425"/>
      <c r="E1429" s="579"/>
      <c r="F1429" s="670" t="str">
        <f>IFERROR(VLOOKUP(A1429,Factura1_0!$K$5:$K$234,1,0),"1")</f>
        <v>1</v>
      </c>
      <c r="G1429" s="670">
        <f>IFERROR(VLOOKUP(A1429,Boleta1_0!$K$5:$K$234,1,0),1)</f>
        <v>1</v>
      </c>
      <c r="H1429" s="670">
        <f>IFERROR(VLOOKUP(A1429,'Servicios Públicos1_0'!$K$5:$K$233,1,0),1)</f>
        <v>1</v>
      </c>
      <c r="I1429" s="670">
        <f>IFERROR(VLOOKUP(A1429,'Nota de Débito1_0'!$K$5:$K$234,1,0),1)</f>
        <v>1</v>
      </c>
      <c r="J1429" s="670">
        <f>IFERROR(VLOOKUP(A1429,'Nota de Crédito1_0'!$K$5:$K$234,1,0),1)</f>
        <v>1</v>
      </c>
      <c r="K1429" s="670">
        <f>IFERROR(VLOOKUP(A1429,Retenciones1_0!$K$5:$K$234,1,0),1)</f>
        <v>1</v>
      </c>
      <c r="L1429" s="670">
        <f>IFERROR(VLOOKUP(A1429,Percepciones1_0!$K$5:$K$234,1,0),1)</f>
        <v>1</v>
      </c>
      <c r="M1429" s="670">
        <f>IFERROR(VLOOKUP(A1429,Guía1_0!$K$5:$K$235,1,0),1)</f>
        <v>1</v>
      </c>
      <c r="N1429" s="670">
        <f>IFERROR(VLOOKUP(A1429,'Resumen Diario1_1'!$K$5:$K$233,1,0),1)</f>
        <v>1</v>
      </c>
      <c r="O1429" s="670">
        <f>IFERROR(VLOOKUP(A1429,'Comunicación de Baja1_0'!$K$5:$K$233,1,0),1)</f>
        <v>1</v>
      </c>
      <c r="P1429" s="670">
        <f>IFERROR(VLOOKUP(A1429,'Resumen de reversiones1_0'!$K$5:$K$1000,1,0),1)</f>
        <v>1</v>
      </c>
      <c r="Q1429" s="1404" t="str">
        <f>IFERROR(VLOOKUP(A1429,Factura2_0!$N$5:$N$1045,1,0),1)</f>
        <v>4179</v>
      </c>
      <c r="R1429" s="670">
        <f>IFERROR(VLOOKUP($A1429,Boleta2_0!$N$5:$N$1106,1,0),1)</f>
        <v>1</v>
      </c>
      <c r="S1429" s="1404">
        <f>IFERROR(VLOOKUP($A1429,'Servicios Públicos2_0'!$N$5:$N$405,1,0),1)</f>
        <v>1</v>
      </c>
      <c r="T1429" s="670">
        <f>IFERROR(VLOOKUP($A1429,NotaCredito2_0!$N$5:$N$256,1,0),1)</f>
        <v>1</v>
      </c>
      <c r="U1429" s="670">
        <f>IFERROR(VLOOKUP($A1429,NotaDebito2_0!$N$5:$N$253,1,0),1)</f>
        <v>1</v>
      </c>
      <c r="V1429" s="670">
        <f>IFERROR(VLOOKUP($A1429,General!$C$5:$C$233,1,0),1)</f>
        <v>1</v>
      </c>
      <c r="W1429" s="670">
        <f>IFERROR(VLOOKUP($A1429,Firma!$H$5:$H$233,1,0),1)</f>
        <v>1</v>
      </c>
      <c r="X1429" s="425" t="s">
        <v>1209</v>
      </c>
      <c r="Y1429" s="1477" t="str">
        <f t="shared" si="23"/>
        <v>4179</v>
      </c>
    </row>
    <row r="1430" spans="1:25">
      <c r="A1430" s="1439" t="s">
        <v>1208</v>
      </c>
      <c r="B1430" s="1425" t="s">
        <v>669</v>
      </c>
      <c r="C1430" s="1425"/>
      <c r="D1430" s="1425"/>
      <c r="E1430" s="579"/>
      <c r="F1430" s="670" t="str">
        <f>IFERROR(VLOOKUP(A1430,Factura1_0!$K$5:$K$234,1,0),"1")</f>
        <v>1</v>
      </c>
      <c r="G1430" s="670">
        <f>IFERROR(VLOOKUP(A1430,Boleta1_0!$K$5:$K$234,1,0),1)</f>
        <v>1</v>
      </c>
      <c r="H1430" s="670">
        <f>IFERROR(VLOOKUP(A1430,'Servicios Públicos1_0'!$K$5:$K$233,1,0),1)</f>
        <v>1</v>
      </c>
      <c r="I1430" s="670">
        <f>IFERROR(VLOOKUP(A1430,'Nota de Débito1_0'!$K$5:$K$234,1,0),1)</f>
        <v>1</v>
      </c>
      <c r="J1430" s="670">
        <f>IFERROR(VLOOKUP(A1430,'Nota de Crédito1_0'!$K$5:$K$234,1,0),1)</f>
        <v>1</v>
      </c>
      <c r="K1430" s="670">
        <f>IFERROR(VLOOKUP(A1430,Retenciones1_0!$K$5:$K$234,1,0),1)</f>
        <v>1</v>
      </c>
      <c r="L1430" s="670">
        <f>IFERROR(VLOOKUP(A1430,Percepciones1_0!$K$5:$K$234,1,0),1)</f>
        <v>1</v>
      </c>
      <c r="M1430" s="670">
        <f>IFERROR(VLOOKUP(A1430,Guía1_0!$K$5:$K$235,1,0),1)</f>
        <v>1</v>
      </c>
      <c r="N1430" s="670">
        <f>IFERROR(VLOOKUP(A1430,'Resumen Diario1_1'!$K$5:$K$233,1,0),1)</f>
        <v>1</v>
      </c>
      <c r="O1430" s="670">
        <f>IFERROR(VLOOKUP(A1430,'Comunicación de Baja1_0'!$K$5:$K$233,1,0),1)</f>
        <v>1</v>
      </c>
      <c r="P1430" s="670">
        <f>IFERROR(VLOOKUP(A1430,'Resumen de reversiones1_0'!$K$5:$K$1000,1,0),1)</f>
        <v>1</v>
      </c>
      <c r="Q1430" s="1404">
        <f>IFERROR(VLOOKUP(A1430,Factura2_0!$N$5:$N$1045,1,0),1)</f>
        <v>1</v>
      </c>
      <c r="R1430" s="670">
        <f>IFERROR(VLOOKUP($A1430,Boleta2_0!$N$5:$N$1106,1,0),1)</f>
        <v>1</v>
      </c>
      <c r="S1430" s="1404">
        <f>IFERROR(VLOOKUP($A1430,'Servicios Públicos2_0'!$N$5:$N$405,1,0),1)</f>
        <v>1</v>
      </c>
      <c r="T1430" s="670">
        <f>IFERROR(VLOOKUP($A1430,NotaCredito2_0!$N$5:$N$256,1,0),1)</f>
        <v>1</v>
      </c>
      <c r="U1430" s="670">
        <f>IFERROR(VLOOKUP($A1430,NotaDebito2_0!$N$5:$N$253,1,0),1)</f>
        <v>1</v>
      </c>
      <c r="V1430" s="670">
        <f>IFERROR(VLOOKUP($A1430,General!$C$5:$C$233,1,0),1)</f>
        <v>1</v>
      </c>
      <c r="W1430" s="670">
        <f>IFERROR(VLOOKUP($A1430,Firma!$H$5:$H$233,1,0),1)</f>
        <v>1</v>
      </c>
      <c r="X1430" s="425" t="s">
        <v>1208</v>
      </c>
      <c r="Y1430" s="1477" t="str">
        <f t="shared" si="23"/>
        <v/>
      </c>
    </row>
    <row r="1431" spans="1:25">
      <c r="A1431" s="1439" t="s">
        <v>1207</v>
      </c>
      <c r="B1431" s="1425" t="s">
        <v>6307</v>
      </c>
      <c r="C1431" s="1425"/>
      <c r="D1431" s="1425"/>
      <c r="E1431" s="579"/>
      <c r="F1431" s="670" t="str">
        <f>IFERROR(VLOOKUP(A1431,Factura1_0!$K$5:$K$234,1,0),"1")</f>
        <v>1</v>
      </c>
      <c r="G1431" s="670">
        <f>IFERROR(VLOOKUP(A1431,Boleta1_0!$K$5:$K$234,1,0),1)</f>
        <v>1</v>
      </c>
      <c r="H1431" s="670">
        <f>IFERROR(VLOOKUP(A1431,'Servicios Públicos1_0'!$K$5:$K$233,1,0),1)</f>
        <v>1</v>
      </c>
      <c r="I1431" s="670">
        <f>IFERROR(VLOOKUP(A1431,'Nota de Débito1_0'!$K$5:$K$234,1,0),1)</f>
        <v>1</v>
      </c>
      <c r="J1431" s="670">
        <f>IFERROR(VLOOKUP(A1431,'Nota de Crédito1_0'!$K$5:$K$234,1,0),1)</f>
        <v>1</v>
      </c>
      <c r="K1431" s="670">
        <f>IFERROR(VLOOKUP(A1431,Retenciones1_0!$K$5:$K$234,1,0),1)</f>
        <v>1</v>
      </c>
      <c r="L1431" s="670">
        <f>IFERROR(VLOOKUP(A1431,Percepciones1_0!$K$5:$K$234,1,0),1)</f>
        <v>1</v>
      </c>
      <c r="M1431" s="670">
        <f>IFERROR(VLOOKUP(A1431,Guía1_0!$K$5:$K$235,1,0),1)</f>
        <v>1</v>
      </c>
      <c r="N1431" s="670">
        <f>IFERROR(VLOOKUP(A1431,'Resumen Diario1_1'!$K$5:$K$233,1,0),1)</f>
        <v>1</v>
      </c>
      <c r="O1431" s="670">
        <f>IFERROR(VLOOKUP(A1431,'Comunicación de Baja1_0'!$K$5:$K$233,1,0),1)</f>
        <v>1</v>
      </c>
      <c r="P1431" s="670">
        <f>IFERROR(VLOOKUP(A1431,'Resumen de reversiones1_0'!$K$5:$K$1000,1,0),1)</f>
        <v>1</v>
      </c>
      <c r="Q1431" s="1404" t="str">
        <f>IFERROR(VLOOKUP(A1431,Factura2_0!$N$5:$N$1045,1,0),1)</f>
        <v>4181</v>
      </c>
      <c r="R1431" s="670">
        <f>IFERROR(VLOOKUP($A1431,Boleta2_0!$N$5:$N$1106,1,0),1)</f>
        <v>1</v>
      </c>
      <c r="S1431" s="1404">
        <f>IFERROR(VLOOKUP($A1431,'Servicios Públicos2_0'!$N$5:$N$405,1,0),1)</f>
        <v>1</v>
      </c>
      <c r="T1431" s="670">
        <f>IFERROR(VLOOKUP($A1431,NotaCredito2_0!$N$5:$N$256,1,0),1)</f>
        <v>1</v>
      </c>
      <c r="U1431" s="670">
        <f>IFERROR(VLOOKUP($A1431,NotaDebito2_0!$N$5:$N$253,1,0),1)</f>
        <v>1</v>
      </c>
      <c r="V1431" s="670">
        <f>IFERROR(VLOOKUP($A1431,General!$C$5:$C$233,1,0),1)</f>
        <v>1</v>
      </c>
      <c r="W1431" s="670">
        <f>IFERROR(VLOOKUP($A1431,Firma!$H$5:$H$233,1,0),1)</f>
        <v>1</v>
      </c>
      <c r="X1431" s="425" t="s">
        <v>1207</v>
      </c>
      <c r="Y1431" s="1477" t="str">
        <f t="shared" si="23"/>
        <v>4181</v>
      </c>
    </row>
    <row r="1432" spans="1:25">
      <c r="A1432" s="1439" t="s">
        <v>1206</v>
      </c>
      <c r="B1432" s="1425" t="s">
        <v>670</v>
      </c>
      <c r="C1432" s="1425"/>
      <c r="D1432" s="1425"/>
      <c r="E1432" s="579"/>
      <c r="F1432" s="670" t="str">
        <f>IFERROR(VLOOKUP(A1432,Factura1_0!$K$5:$K$234,1,0),"1")</f>
        <v>1</v>
      </c>
      <c r="G1432" s="670">
        <f>IFERROR(VLOOKUP(A1432,Boleta1_0!$K$5:$K$234,1,0),1)</f>
        <v>1</v>
      </c>
      <c r="H1432" s="670">
        <f>IFERROR(VLOOKUP(A1432,'Servicios Públicos1_0'!$K$5:$K$233,1,0),1)</f>
        <v>1</v>
      </c>
      <c r="I1432" s="670">
        <f>IFERROR(VLOOKUP(A1432,'Nota de Débito1_0'!$K$5:$K$234,1,0),1)</f>
        <v>1</v>
      </c>
      <c r="J1432" s="670">
        <f>IFERROR(VLOOKUP(A1432,'Nota de Crédito1_0'!$K$5:$K$234,1,0),1)</f>
        <v>1</v>
      </c>
      <c r="K1432" s="670">
        <f>IFERROR(VLOOKUP(A1432,Retenciones1_0!$K$5:$K$234,1,0),1)</f>
        <v>1</v>
      </c>
      <c r="L1432" s="670">
        <f>IFERROR(VLOOKUP(A1432,Percepciones1_0!$K$5:$K$234,1,0),1)</f>
        <v>1</v>
      </c>
      <c r="M1432" s="670">
        <f>IFERROR(VLOOKUP(A1432,Guía1_0!$K$5:$K$235,1,0),1)</f>
        <v>1</v>
      </c>
      <c r="N1432" s="670">
        <f>IFERROR(VLOOKUP(A1432,'Resumen Diario1_1'!$K$5:$K$233,1,0),1)</f>
        <v>1</v>
      </c>
      <c r="O1432" s="670">
        <f>IFERROR(VLOOKUP(A1432,'Comunicación de Baja1_0'!$K$5:$K$233,1,0),1)</f>
        <v>1</v>
      </c>
      <c r="P1432" s="670">
        <f>IFERROR(VLOOKUP(A1432,'Resumen de reversiones1_0'!$K$5:$K$1000,1,0),1)</f>
        <v>1</v>
      </c>
      <c r="Q1432" s="1404">
        <f>IFERROR(VLOOKUP(A1432,Factura2_0!$N$5:$N$1045,1,0),1)</f>
        <v>1</v>
      </c>
      <c r="R1432" s="670">
        <f>IFERROR(VLOOKUP($A1432,Boleta2_0!$N$5:$N$1106,1,0),1)</f>
        <v>1</v>
      </c>
      <c r="S1432" s="1404">
        <f>IFERROR(VLOOKUP($A1432,'Servicios Públicos2_0'!$N$5:$N$405,1,0),1)</f>
        <v>1</v>
      </c>
      <c r="T1432" s="670">
        <f>IFERROR(VLOOKUP($A1432,NotaCredito2_0!$N$5:$N$256,1,0),1)</f>
        <v>1</v>
      </c>
      <c r="U1432" s="670">
        <f>IFERROR(VLOOKUP($A1432,NotaDebito2_0!$N$5:$N$253,1,0),1)</f>
        <v>1</v>
      </c>
      <c r="V1432" s="670">
        <f>IFERROR(VLOOKUP($A1432,General!$C$5:$C$233,1,0),1)</f>
        <v>1</v>
      </c>
      <c r="W1432" s="670">
        <f>IFERROR(VLOOKUP($A1432,Firma!$H$5:$H$233,1,0),1)</f>
        <v>1</v>
      </c>
      <c r="X1432" s="425" t="s">
        <v>1206</v>
      </c>
      <c r="Y1432" s="1477" t="str">
        <f t="shared" ref="Y1432:Y1495" si="24">IF(SUM(F1432:W1432)=17,"",X1432)</f>
        <v/>
      </c>
    </row>
    <row r="1433" spans="1:25">
      <c r="A1433" s="1439" t="s">
        <v>1205</v>
      </c>
      <c r="B1433" s="1425" t="s">
        <v>671</v>
      </c>
      <c r="C1433" s="1425"/>
      <c r="D1433" s="1425"/>
      <c r="E1433" s="579"/>
      <c r="F1433" s="670" t="str">
        <f>IFERROR(VLOOKUP(A1433,Factura1_0!$K$5:$K$234,1,0),"1")</f>
        <v>1</v>
      </c>
      <c r="G1433" s="670">
        <f>IFERROR(VLOOKUP(A1433,Boleta1_0!$K$5:$K$234,1,0),1)</f>
        <v>1</v>
      </c>
      <c r="H1433" s="670">
        <f>IFERROR(VLOOKUP(A1433,'Servicios Públicos1_0'!$K$5:$K$233,1,0),1)</f>
        <v>1</v>
      </c>
      <c r="I1433" s="670">
        <f>IFERROR(VLOOKUP(A1433,'Nota de Débito1_0'!$K$5:$K$234,1,0),1)</f>
        <v>1</v>
      </c>
      <c r="J1433" s="670">
        <f>IFERROR(VLOOKUP(A1433,'Nota de Crédito1_0'!$K$5:$K$234,1,0),1)</f>
        <v>1</v>
      </c>
      <c r="K1433" s="670">
        <f>IFERROR(VLOOKUP(A1433,Retenciones1_0!$K$5:$K$234,1,0),1)</f>
        <v>1</v>
      </c>
      <c r="L1433" s="670">
        <f>IFERROR(VLOOKUP(A1433,Percepciones1_0!$K$5:$K$234,1,0),1)</f>
        <v>1</v>
      </c>
      <c r="M1433" s="670">
        <f>IFERROR(VLOOKUP(A1433,Guía1_0!$K$5:$K$235,1,0),1)</f>
        <v>1</v>
      </c>
      <c r="N1433" s="670">
        <f>IFERROR(VLOOKUP(A1433,'Resumen Diario1_1'!$K$5:$K$233,1,0),1)</f>
        <v>1</v>
      </c>
      <c r="O1433" s="670">
        <f>IFERROR(VLOOKUP(A1433,'Comunicación de Baja1_0'!$K$5:$K$233,1,0),1)</f>
        <v>1</v>
      </c>
      <c r="P1433" s="670">
        <f>IFERROR(VLOOKUP(A1433,'Resumen de reversiones1_0'!$K$5:$K$1000,1,0),1)</f>
        <v>1</v>
      </c>
      <c r="Q1433" s="1404">
        <f>IFERROR(VLOOKUP(A1433,Factura2_0!$N$5:$N$1045,1,0),1)</f>
        <v>1</v>
      </c>
      <c r="R1433" s="670">
        <f>IFERROR(VLOOKUP($A1433,Boleta2_0!$N$5:$N$1106,1,0),1)</f>
        <v>1</v>
      </c>
      <c r="S1433" s="1404">
        <f>IFERROR(VLOOKUP($A1433,'Servicios Públicos2_0'!$N$5:$N$405,1,0),1)</f>
        <v>1</v>
      </c>
      <c r="T1433" s="670">
        <f>IFERROR(VLOOKUP($A1433,NotaCredito2_0!$N$5:$N$256,1,0),1)</f>
        <v>1</v>
      </c>
      <c r="U1433" s="670">
        <f>IFERROR(VLOOKUP($A1433,NotaDebito2_0!$N$5:$N$253,1,0),1)</f>
        <v>1</v>
      </c>
      <c r="V1433" s="670">
        <f>IFERROR(VLOOKUP($A1433,General!$C$5:$C$233,1,0),1)</f>
        <v>1</v>
      </c>
      <c r="W1433" s="670">
        <f>IFERROR(VLOOKUP($A1433,Firma!$H$5:$H$233,1,0),1)</f>
        <v>1</v>
      </c>
      <c r="X1433" s="425" t="s">
        <v>1205</v>
      </c>
      <c r="Y1433" s="1477" t="str">
        <f t="shared" si="24"/>
        <v/>
      </c>
    </row>
    <row r="1434" spans="1:25">
      <c r="A1434" s="1439" t="s">
        <v>1204</v>
      </c>
      <c r="B1434" s="1425" t="s">
        <v>1203</v>
      </c>
      <c r="C1434" s="1425"/>
      <c r="D1434" s="1425"/>
      <c r="E1434" s="579"/>
      <c r="F1434" s="670" t="str">
        <f>IFERROR(VLOOKUP(A1434,Factura1_0!$K$5:$K$234,1,0),"1")</f>
        <v>1</v>
      </c>
      <c r="G1434" s="670">
        <f>IFERROR(VLOOKUP(A1434,Boleta1_0!$K$5:$K$234,1,0),1)</f>
        <v>1</v>
      </c>
      <c r="H1434" s="670">
        <f>IFERROR(VLOOKUP(A1434,'Servicios Públicos1_0'!$K$5:$K$233,1,0),1)</f>
        <v>1</v>
      </c>
      <c r="I1434" s="670">
        <f>IFERROR(VLOOKUP(A1434,'Nota de Débito1_0'!$K$5:$K$234,1,0),1)</f>
        <v>1</v>
      </c>
      <c r="J1434" s="670">
        <f>IFERROR(VLOOKUP(A1434,'Nota de Crédito1_0'!$K$5:$K$234,1,0),1)</f>
        <v>1</v>
      </c>
      <c r="K1434" s="670">
        <f>IFERROR(VLOOKUP(A1434,Retenciones1_0!$K$5:$K$234,1,0),1)</f>
        <v>1</v>
      </c>
      <c r="L1434" s="670">
        <f>IFERROR(VLOOKUP(A1434,Percepciones1_0!$K$5:$K$234,1,0),1)</f>
        <v>1</v>
      </c>
      <c r="M1434" s="670">
        <f>IFERROR(VLOOKUP(A1434,Guía1_0!$K$5:$K$235,1,0),1)</f>
        <v>1</v>
      </c>
      <c r="N1434" s="670">
        <f>IFERROR(VLOOKUP(A1434,'Resumen Diario1_1'!$K$5:$K$233,1,0),1)</f>
        <v>1</v>
      </c>
      <c r="O1434" s="670">
        <f>IFERROR(VLOOKUP(A1434,'Comunicación de Baja1_0'!$K$5:$K$233,1,0),1)</f>
        <v>1</v>
      </c>
      <c r="P1434" s="670">
        <f>IFERROR(VLOOKUP(A1434,'Resumen de reversiones1_0'!$K$5:$K$1000,1,0),1)</f>
        <v>1</v>
      </c>
      <c r="Q1434" s="1404" t="str">
        <f>IFERROR(VLOOKUP(A1434,Factura2_0!$N$5:$N$1045,1,0),1)</f>
        <v>4184</v>
      </c>
      <c r="R1434" s="670">
        <f>IFERROR(VLOOKUP($A1434,Boleta2_0!$N$5:$N$1106,1,0),1)</f>
        <v>1</v>
      </c>
      <c r="S1434" s="1404">
        <f>IFERROR(VLOOKUP($A1434,'Servicios Públicos2_0'!$N$5:$N$405,1,0),1)</f>
        <v>1</v>
      </c>
      <c r="T1434" s="670">
        <f>IFERROR(VLOOKUP($A1434,NotaCredito2_0!$N$5:$N$256,1,0),1)</f>
        <v>1</v>
      </c>
      <c r="U1434" s="670">
        <f>IFERROR(VLOOKUP($A1434,NotaDebito2_0!$N$5:$N$253,1,0),1)</f>
        <v>1</v>
      </c>
      <c r="V1434" s="670">
        <f>IFERROR(VLOOKUP($A1434,General!$C$5:$C$233,1,0),1)</f>
        <v>1</v>
      </c>
      <c r="W1434" s="670">
        <f>IFERROR(VLOOKUP($A1434,Firma!$H$5:$H$233,1,0),1)</f>
        <v>1</v>
      </c>
      <c r="X1434" s="425" t="s">
        <v>1204</v>
      </c>
      <c r="Y1434" s="1477" t="str">
        <f t="shared" si="24"/>
        <v>4184</v>
      </c>
    </row>
    <row r="1435" spans="1:25">
      <c r="A1435" s="1439" t="s">
        <v>1202</v>
      </c>
      <c r="B1435" s="1425" t="s">
        <v>1201</v>
      </c>
      <c r="C1435" s="1425"/>
      <c r="D1435" s="1425"/>
      <c r="E1435" s="579"/>
      <c r="F1435" s="670" t="str">
        <f>IFERROR(VLOOKUP(A1435,Factura1_0!$K$5:$K$234,1,0),"1")</f>
        <v>1</v>
      </c>
      <c r="G1435" s="670">
        <f>IFERROR(VLOOKUP(A1435,Boleta1_0!$K$5:$K$234,1,0),1)</f>
        <v>1</v>
      </c>
      <c r="H1435" s="670">
        <f>IFERROR(VLOOKUP(A1435,'Servicios Públicos1_0'!$K$5:$K$233,1,0),1)</f>
        <v>1</v>
      </c>
      <c r="I1435" s="670">
        <f>IFERROR(VLOOKUP(A1435,'Nota de Débito1_0'!$K$5:$K$234,1,0),1)</f>
        <v>1</v>
      </c>
      <c r="J1435" s="670">
        <f>IFERROR(VLOOKUP(A1435,'Nota de Crédito1_0'!$K$5:$K$234,1,0),1)</f>
        <v>1</v>
      </c>
      <c r="K1435" s="670">
        <f>IFERROR(VLOOKUP(A1435,Retenciones1_0!$K$5:$K$234,1,0),1)</f>
        <v>1</v>
      </c>
      <c r="L1435" s="670">
        <f>IFERROR(VLOOKUP(A1435,Percepciones1_0!$K$5:$K$234,1,0),1)</f>
        <v>1</v>
      </c>
      <c r="M1435" s="670">
        <f>IFERROR(VLOOKUP(A1435,Guía1_0!$K$5:$K$235,1,0),1)</f>
        <v>1</v>
      </c>
      <c r="N1435" s="670">
        <f>IFERROR(VLOOKUP(A1435,'Resumen Diario1_1'!$K$5:$K$233,1,0),1)</f>
        <v>1</v>
      </c>
      <c r="O1435" s="670">
        <f>IFERROR(VLOOKUP(A1435,'Comunicación de Baja1_0'!$K$5:$K$233,1,0),1)</f>
        <v>1</v>
      </c>
      <c r="P1435" s="670">
        <f>IFERROR(VLOOKUP(A1435,'Resumen de reversiones1_0'!$K$5:$K$1000,1,0),1)</f>
        <v>1</v>
      </c>
      <c r="Q1435" s="1404">
        <f>IFERROR(VLOOKUP(A1435,Factura2_0!$N$5:$N$1045,1,0),1)</f>
        <v>1</v>
      </c>
      <c r="R1435" s="670">
        <f>IFERROR(VLOOKUP($A1435,Boleta2_0!$N$5:$N$1106,1,0),1)</f>
        <v>1</v>
      </c>
      <c r="S1435" s="1404">
        <f>IFERROR(VLOOKUP($A1435,'Servicios Públicos2_0'!$N$5:$N$405,1,0),1)</f>
        <v>1</v>
      </c>
      <c r="T1435" s="670">
        <f>IFERROR(VLOOKUP($A1435,NotaCredito2_0!$N$5:$N$256,1,0),1)</f>
        <v>1</v>
      </c>
      <c r="U1435" s="670">
        <f>IFERROR(VLOOKUP($A1435,NotaDebito2_0!$N$5:$N$253,1,0),1)</f>
        <v>1</v>
      </c>
      <c r="V1435" s="670">
        <f>IFERROR(VLOOKUP($A1435,General!$C$5:$C$233,1,0),1)</f>
        <v>1</v>
      </c>
      <c r="W1435" s="670">
        <f>IFERROR(VLOOKUP($A1435,Firma!$H$5:$H$233,1,0),1)</f>
        <v>1</v>
      </c>
      <c r="X1435" s="425" t="s">
        <v>1202</v>
      </c>
      <c r="Y1435" s="1477" t="str">
        <f t="shared" si="24"/>
        <v/>
      </c>
    </row>
    <row r="1436" spans="1:25">
      <c r="A1436" s="1439" t="s">
        <v>1200</v>
      </c>
      <c r="B1436" s="1425" t="s">
        <v>259</v>
      </c>
      <c r="C1436" s="1425"/>
      <c r="D1436" s="1425"/>
      <c r="E1436" s="579"/>
      <c r="F1436" s="670" t="str">
        <f>IFERROR(VLOOKUP(A1436,Factura1_0!$K$5:$K$234,1,0),"1")</f>
        <v>1</v>
      </c>
      <c r="G1436" s="670">
        <f>IFERROR(VLOOKUP(A1436,Boleta1_0!$K$5:$K$234,1,0),1)</f>
        <v>1</v>
      </c>
      <c r="H1436" s="670">
        <f>IFERROR(VLOOKUP(A1436,'Servicios Públicos1_0'!$K$5:$K$233,1,0),1)</f>
        <v>1</v>
      </c>
      <c r="I1436" s="670">
        <f>IFERROR(VLOOKUP(A1436,'Nota de Débito1_0'!$K$5:$K$234,1,0),1)</f>
        <v>1</v>
      </c>
      <c r="J1436" s="670">
        <f>IFERROR(VLOOKUP(A1436,'Nota de Crédito1_0'!$K$5:$K$234,1,0),1)</f>
        <v>1</v>
      </c>
      <c r="K1436" s="670">
        <f>IFERROR(VLOOKUP(A1436,Retenciones1_0!$K$5:$K$234,1,0),1)</f>
        <v>1</v>
      </c>
      <c r="L1436" s="670">
        <f>IFERROR(VLOOKUP(A1436,Percepciones1_0!$K$5:$K$234,1,0),1)</f>
        <v>1</v>
      </c>
      <c r="M1436" s="670" t="str">
        <f>IFERROR(VLOOKUP(A1436,Guía1_0!$K$5:$K$235,1,0),1)</f>
        <v>4186</v>
      </c>
      <c r="N1436" s="670">
        <f>IFERROR(VLOOKUP(A1436,'Resumen Diario1_1'!$K$5:$K$233,1,0),1)</f>
        <v>1</v>
      </c>
      <c r="O1436" s="670">
        <f>IFERROR(VLOOKUP(A1436,'Comunicación de Baja1_0'!$K$5:$K$233,1,0),1)</f>
        <v>1</v>
      </c>
      <c r="P1436" s="670">
        <f>IFERROR(VLOOKUP(A1436,'Resumen de reversiones1_0'!$K$5:$K$1000,1,0),1)</f>
        <v>1</v>
      </c>
      <c r="Q1436" s="1404">
        <f>IFERROR(VLOOKUP(A1436,Factura2_0!$N$5:$N$1045,1,0),1)</f>
        <v>1</v>
      </c>
      <c r="R1436" s="670">
        <f>IFERROR(VLOOKUP($A1436,Boleta2_0!$N$5:$N$1106,1,0),1)</f>
        <v>1</v>
      </c>
      <c r="S1436" s="1404">
        <f>IFERROR(VLOOKUP($A1436,'Servicios Públicos2_0'!$N$5:$N$405,1,0),1)</f>
        <v>1</v>
      </c>
      <c r="T1436" s="670">
        <f>IFERROR(VLOOKUP($A1436,NotaCredito2_0!$N$5:$N$256,1,0),1)</f>
        <v>1</v>
      </c>
      <c r="U1436" s="670">
        <f>IFERROR(VLOOKUP($A1436,NotaDebito2_0!$N$5:$N$253,1,0),1)</f>
        <v>1</v>
      </c>
      <c r="V1436" s="670">
        <f>IFERROR(VLOOKUP($A1436,General!$C$5:$C$233,1,0),1)</f>
        <v>1</v>
      </c>
      <c r="W1436" s="670">
        <f>IFERROR(VLOOKUP($A1436,Firma!$H$5:$H$233,1,0),1)</f>
        <v>1</v>
      </c>
      <c r="X1436" s="425" t="s">
        <v>1200</v>
      </c>
      <c r="Y1436" s="1477" t="str">
        <f t="shared" si="24"/>
        <v>4186</v>
      </c>
    </row>
    <row r="1437" spans="1:25">
      <c r="A1437" s="1439" t="s">
        <v>1199</v>
      </c>
      <c r="B1437" s="1425" t="s">
        <v>272</v>
      </c>
      <c r="C1437" s="1425"/>
      <c r="D1437" s="1425"/>
      <c r="E1437" s="579"/>
      <c r="F1437" s="670" t="str">
        <f>IFERROR(VLOOKUP(A1437,Factura1_0!$K$5:$K$234,1,0),"1")</f>
        <v>1</v>
      </c>
      <c r="G1437" s="670">
        <f>IFERROR(VLOOKUP(A1437,Boleta1_0!$K$5:$K$234,1,0),1)</f>
        <v>1</v>
      </c>
      <c r="H1437" s="670">
        <f>IFERROR(VLOOKUP(A1437,'Servicios Públicos1_0'!$K$5:$K$233,1,0),1)</f>
        <v>1</v>
      </c>
      <c r="I1437" s="670">
        <f>IFERROR(VLOOKUP(A1437,'Nota de Débito1_0'!$K$5:$K$234,1,0),1)</f>
        <v>1</v>
      </c>
      <c r="J1437" s="670">
        <f>IFERROR(VLOOKUP(A1437,'Nota de Crédito1_0'!$K$5:$K$234,1,0),1)</f>
        <v>1</v>
      </c>
      <c r="K1437" s="670">
        <f>IFERROR(VLOOKUP(A1437,Retenciones1_0!$K$5:$K$234,1,0),1)</f>
        <v>1</v>
      </c>
      <c r="L1437" s="670">
        <f>IFERROR(VLOOKUP(A1437,Percepciones1_0!$K$5:$K$234,1,0),1)</f>
        <v>1</v>
      </c>
      <c r="M1437" s="670" t="str">
        <f>IFERROR(VLOOKUP(A1437,Guía1_0!$K$5:$K$235,1,0),1)</f>
        <v>4187</v>
      </c>
      <c r="N1437" s="670">
        <f>IFERROR(VLOOKUP(A1437,'Resumen Diario1_1'!$K$5:$K$233,1,0),1)</f>
        <v>1</v>
      </c>
      <c r="O1437" s="670">
        <f>IFERROR(VLOOKUP(A1437,'Comunicación de Baja1_0'!$K$5:$K$233,1,0),1)</f>
        <v>1</v>
      </c>
      <c r="P1437" s="670">
        <f>IFERROR(VLOOKUP(A1437,'Resumen de reversiones1_0'!$K$5:$K$1000,1,0),1)</f>
        <v>1</v>
      </c>
      <c r="Q1437" s="1404">
        <f>IFERROR(VLOOKUP(A1437,Factura2_0!$N$5:$N$1045,1,0),1)</f>
        <v>1</v>
      </c>
      <c r="R1437" s="670">
        <f>IFERROR(VLOOKUP($A1437,Boleta2_0!$N$5:$N$1106,1,0),1)</f>
        <v>1</v>
      </c>
      <c r="S1437" s="1404">
        <f>IFERROR(VLOOKUP($A1437,'Servicios Públicos2_0'!$N$5:$N$405,1,0),1)</f>
        <v>1</v>
      </c>
      <c r="T1437" s="670">
        <f>IFERROR(VLOOKUP($A1437,NotaCredito2_0!$N$5:$N$256,1,0),1)</f>
        <v>1</v>
      </c>
      <c r="U1437" s="670">
        <f>IFERROR(VLOOKUP($A1437,NotaDebito2_0!$N$5:$N$253,1,0),1)</f>
        <v>1</v>
      </c>
      <c r="V1437" s="670">
        <f>IFERROR(VLOOKUP($A1437,General!$C$5:$C$233,1,0),1)</f>
        <v>1</v>
      </c>
      <c r="W1437" s="670">
        <f>IFERROR(VLOOKUP($A1437,Firma!$H$5:$H$233,1,0),1)</f>
        <v>1</v>
      </c>
      <c r="X1437" s="425" t="s">
        <v>1199</v>
      </c>
      <c r="Y1437" s="1477" t="str">
        <f t="shared" si="24"/>
        <v>4187</v>
      </c>
    </row>
    <row r="1438" spans="1:25">
      <c r="A1438" s="1439" t="s">
        <v>1198</v>
      </c>
      <c r="B1438" s="1425" t="s">
        <v>304</v>
      </c>
      <c r="C1438" s="1425"/>
      <c r="D1438" s="1425"/>
      <c r="E1438" s="579"/>
      <c r="F1438" s="670" t="str">
        <f>IFERROR(VLOOKUP(A1438,Factura1_0!$K$5:$K$234,1,0),"1")</f>
        <v>1</v>
      </c>
      <c r="G1438" s="670">
        <f>IFERROR(VLOOKUP(A1438,Boleta1_0!$K$5:$K$234,1,0),1)</f>
        <v>1</v>
      </c>
      <c r="H1438" s="670">
        <f>IFERROR(VLOOKUP(A1438,'Servicios Públicos1_0'!$K$5:$K$233,1,0),1)</f>
        <v>1</v>
      </c>
      <c r="I1438" s="670">
        <f>IFERROR(VLOOKUP(A1438,'Nota de Débito1_0'!$K$5:$K$234,1,0),1)</f>
        <v>1</v>
      </c>
      <c r="J1438" s="670">
        <f>IFERROR(VLOOKUP(A1438,'Nota de Crédito1_0'!$K$5:$K$234,1,0),1)</f>
        <v>1</v>
      </c>
      <c r="K1438" s="670">
        <f>IFERROR(VLOOKUP(A1438,Retenciones1_0!$K$5:$K$234,1,0),1)</f>
        <v>1</v>
      </c>
      <c r="L1438" s="670">
        <f>IFERROR(VLOOKUP(A1438,Percepciones1_0!$K$5:$K$234,1,0),1)</f>
        <v>1</v>
      </c>
      <c r="M1438" s="670">
        <f>IFERROR(VLOOKUP(A1438,Guía1_0!$K$5:$K$235,1,0),1)</f>
        <v>1</v>
      </c>
      <c r="N1438" s="670">
        <f>IFERROR(VLOOKUP(A1438,'Resumen Diario1_1'!$K$5:$K$233,1,0),1)</f>
        <v>1</v>
      </c>
      <c r="O1438" s="670">
        <f>IFERROR(VLOOKUP(A1438,'Comunicación de Baja1_0'!$K$5:$K$233,1,0),1)</f>
        <v>1</v>
      </c>
      <c r="P1438" s="670">
        <f>IFERROR(VLOOKUP(A1438,'Resumen de reversiones1_0'!$K$5:$K$1000,1,0),1)</f>
        <v>1</v>
      </c>
      <c r="Q1438" s="1404">
        <f>IFERROR(VLOOKUP(A1438,Factura2_0!$N$5:$N$1045,1,0),1)</f>
        <v>1</v>
      </c>
      <c r="R1438" s="670">
        <f>IFERROR(VLOOKUP($A1438,Boleta2_0!$N$5:$N$1106,1,0),1)</f>
        <v>1</v>
      </c>
      <c r="S1438" s="1404">
        <f>IFERROR(VLOOKUP($A1438,'Servicios Públicos2_0'!$N$5:$N$405,1,0),1)</f>
        <v>1</v>
      </c>
      <c r="T1438" s="670">
        <f>IFERROR(VLOOKUP($A1438,NotaCredito2_0!$N$5:$N$256,1,0),1)</f>
        <v>1</v>
      </c>
      <c r="U1438" s="670">
        <f>IFERROR(VLOOKUP($A1438,NotaDebito2_0!$N$5:$N$253,1,0),1)</f>
        <v>1</v>
      </c>
      <c r="V1438" s="670">
        <f>IFERROR(VLOOKUP($A1438,General!$C$5:$C$233,1,0),1)</f>
        <v>1</v>
      </c>
      <c r="W1438" s="670">
        <f>IFERROR(VLOOKUP($A1438,Firma!$H$5:$H$233,1,0),1)</f>
        <v>1</v>
      </c>
      <c r="X1438" s="425" t="s">
        <v>1198</v>
      </c>
      <c r="Y1438" s="1477" t="str">
        <f t="shared" si="24"/>
        <v/>
      </c>
    </row>
    <row r="1439" spans="1:25">
      <c r="A1439" s="1439" t="s">
        <v>1197</v>
      </c>
      <c r="B1439" s="1425" t="s">
        <v>1196</v>
      </c>
      <c r="C1439" s="1425"/>
      <c r="D1439" s="1425"/>
      <c r="E1439" s="579"/>
      <c r="F1439" s="670" t="str">
        <f>IFERROR(VLOOKUP(A1439,Factura1_0!$K$5:$K$234,1,0),"1")</f>
        <v>1</v>
      </c>
      <c r="G1439" s="670">
        <f>IFERROR(VLOOKUP(A1439,Boleta1_0!$K$5:$K$234,1,0),1)</f>
        <v>1</v>
      </c>
      <c r="H1439" s="670">
        <f>IFERROR(VLOOKUP(A1439,'Servicios Públicos1_0'!$K$5:$K$233,1,0),1)</f>
        <v>1</v>
      </c>
      <c r="I1439" s="670">
        <f>IFERROR(VLOOKUP(A1439,'Nota de Débito1_0'!$K$5:$K$234,1,0),1)</f>
        <v>1</v>
      </c>
      <c r="J1439" s="670">
        <f>IFERROR(VLOOKUP(A1439,'Nota de Crédito1_0'!$K$5:$K$234,1,0),1)</f>
        <v>1</v>
      </c>
      <c r="K1439" s="670">
        <f>IFERROR(VLOOKUP(A1439,Retenciones1_0!$K$5:$K$234,1,0),1)</f>
        <v>1</v>
      </c>
      <c r="L1439" s="670">
        <f>IFERROR(VLOOKUP(A1439,Percepciones1_0!$K$5:$K$234,1,0),1)</f>
        <v>1</v>
      </c>
      <c r="M1439" s="670" t="str">
        <f>IFERROR(VLOOKUP(A1439,Guía1_0!$K$5:$K$235,1,0),1)</f>
        <v>4189</v>
      </c>
      <c r="N1439" s="670">
        <f>IFERROR(VLOOKUP(A1439,'Resumen Diario1_1'!$K$5:$K$233,1,0),1)</f>
        <v>1</v>
      </c>
      <c r="O1439" s="670">
        <f>IFERROR(VLOOKUP(A1439,'Comunicación de Baja1_0'!$K$5:$K$233,1,0),1)</f>
        <v>1</v>
      </c>
      <c r="P1439" s="670">
        <f>IFERROR(VLOOKUP(A1439,'Resumen de reversiones1_0'!$K$5:$K$1000,1,0),1)</f>
        <v>1</v>
      </c>
      <c r="Q1439" s="1404">
        <f>IFERROR(VLOOKUP(A1439,Factura2_0!$N$5:$N$1045,1,0),1)</f>
        <v>1</v>
      </c>
      <c r="R1439" s="670">
        <f>IFERROR(VLOOKUP($A1439,Boleta2_0!$N$5:$N$1106,1,0),1)</f>
        <v>1</v>
      </c>
      <c r="S1439" s="1404">
        <f>IFERROR(VLOOKUP($A1439,'Servicios Públicos2_0'!$N$5:$N$405,1,0),1)</f>
        <v>1</v>
      </c>
      <c r="T1439" s="670">
        <f>IFERROR(VLOOKUP($A1439,NotaCredito2_0!$N$5:$N$256,1,0),1)</f>
        <v>1</v>
      </c>
      <c r="U1439" s="670">
        <f>IFERROR(VLOOKUP($A1439,NotaDebito2_0!$N$5:$N$253,1,0),1)</f>
        <v>1</v>
      </c>
      <c r="V1439" s="670">
        <f>IFERROR(VLOOKUP($A1439,General!$C$5:$C$233,1,0),1)</f>
        <v>1</v>
      </c>
      <c r="W1439" s="670">
        <f>IFERROR(VLOOKUP($A1439,Firma!$H$5:$H$233,1,0),1)</f>
        <v>1</v>
      </c>
      <c r="X1439" s="425" t="s">
        <v>1197</v>
      </c>
      <c r="Y1439" s="1477" t="str">
        <f t="shared" si="24"/>
        <v>4189</v>
      </c>
    </row>
    <row r="1440" spans="1:25">
      <c r="A1440" s="1439" t="s">
        <v>1195</v>
      </c>
      <c r="B1440" s="1425" t="s">
        <v>312</v>
      </c>
      <c r="C1440" s="1425"/>
      <c r="D1440" s="1425"/>
      <c r="E1440" s="579"/>
      <c r="F1440" s="670" t="str">
        <f>IFERROR(VLOOKUP(A1440,Factura1_0!$K$5:$K$234,1,0),"1")</f>
        <v>1</v>
      </c>
      <c r="G1440" s="670">
        <f>IFERROR(VLOOKUP(A1440,Boleta1_0!$K$5:$K$234,1,0),1)</f>
        <v>1</v>
      </c>
      <c r="H1440" s="670">
        <f>IFERROR(VLOOKUP(A1440,'Servicios Públicos1_0'!$K$5:$K$233,1,0),1)</f>
        <v>1</v>
      </c>
      <c r="I1440" s="670">
        <f>IFERROR(VLOOKUP(A1440,'Nota de Débito1_0'!$K$5:$K$234,1,0),1)</f>
        <v>1</v>
      </c>
      <c r="J1440" s="670">
        <f>IFERROR(VLOOKUP(A1440,'Nota de Crédito1_0'!$K$5:$K$234,1,0),1)</f>
        <v>1</v>
      </c>
      <c r="K1440" s="670">
        <f>IFERROR(VLOOKUP(A1440,Retenciones1_0!$K$5:$K$234,1,0),1)</f>
        <v>1</v>
      </c>
      <c r="L1440" s="670">
        <f>IFERROR(VLOOKUP(A1440,Percepciones1_0!$K$5:$K$234,1,0),1)</f>
        <v>1</v>
      </c>
      <c r="M1440" s="670" t="str">
        <f>IFERROR(VLOOKUP(A1440,Guía1_0!$K$5:$K$235,1,0),1)</f>
        <v>4190</v>
      </c>
      <c r="N1440" s="670">
        <f>IFERROR(VLOOKUP(A1440,'Resumen Diario1_1'!$K$5:$K$233,1,0),1)</f>
        <v>1</v>
      </c>
      <c r="O1440" s="670">
        <f>IFERROR(VLOOKUP(A1440,'Comunicación de Baja1_0'!$K$5:$K$233,1,0),1)</f>
        <v>1</v>
      </c>
      <c r="P1440" s="670">
        <f>IFERROR(VLOOKUP(A1440,'Resumen de reversiones1_0'!$K$5:$K$1000,1,0),1)</f>
        <v>1</v>
      </c>
      <c r="Q1440" s="1404">
        <f>IFERROR(VLOOKUP(A1440,Factura2_0!$N$5:$N$1045,1,0),1)</f>
        <v>1</v>
      </c>
      <c r="R1440" s="670">
        <f>IFERROR(VLOOKUP($A1440,Boleta2_0!$N$5:$N$1106,1,0),1)</f>
        <v>1</v>
      </c>
      <c r="S1440" s="1404">
        <f>IFERROR(VLOOKUP($A1440,'Servicios Públicos2_0'!$N$5:$N$405,1,0),1)</f>
        <v>1</v>
      </c>
      <c r="T1440" s="670">
        <f>IFERROR(VLOOKUP($A1440,NotaCredito2_0!$N$5:$N$256,1,0),1)</f>
        <v>1</v>
      </c>
      <c r="U1440" s="670">
        <f>IFERROR(VLOOKUP($A1440,NotaDebito2_0!$N$5:$N$253,1,0),1)</f>
        <v>1</v>
      </c>
      <c r="V1440" s="670">
        <f>IFERROR(VLOOKUP($A1440,General!$C$5:$C$233,1,0),1)</f>
        <v>1</v>
      </c>
      <c r="W1440" s="670">
        <f>IFERROR(VLOOKUP($A1440,Firma!$H$5:$H$233,1,0),1)</f>
        <v>1</v>
      </c>
      <c r="X1440" s="425" t="s">
        <v>1195</v>
      </c>
      <c r="Y1440" s="1477" t="str">
        <f t="shared" si="24"/>
        <v>4190</v>
      </c>
    </row>
    <row r="1441" spans="1:25">
      <c r="A1441" s="1439" t="s">
        <v>1194</v>
      </c>
      <c r="B1441" s="1425" t="s">
        <v>1193</v>
      </c>
      <c r="C1441" s="1425"/>
      <c r="D1441" s="1425"/>
      <c r="E1441" s="579"/>
      <c r="F1441" s="670" t="str">
        <f>IFERROR(VLOOKUP(A1441,Factura1_0!$K$5:$K$234,1,0),"1")</f>
        <v>1</v>
      </c>
      <c r="G1441" s="670">
        <f>IFERROR(VLOOKUP(A1441,Boleta1_0!$K$5:$K$234,1,0),1)</f>
        <v>1</v>
      </c>
      <c r="H1441" s="670">
        <f>IFERROR(VLOOKUP(A1441,'Servicios Públicos1_0'!$K$5:$K$233,1,0),1)</f>
        <v>1</v>
      </c>
      <c r="I1441" s="670">
        <f>IFERROR(VLOOKUP(A1441,'Nota de Débito1_0'!$K$5:$K$234,1,0),1)</f>
        <v>1</v>
      </c>
      <c r="J1441" s="670">
        <f>IFERROR(VLOOKUP(A1441,'Nota de Crédito1_0'!$K$5:$K$234,1,0),1)</f>
        <v>1</v>
      </c>
      <c r="K1441" s="670">
        <f>IFERROR(VLOOKUP(A1441,Retenciones1_0!$K$5:$K$234,1,0),1)</f>
        <v>1</v>
      </c>
      <c r="L1441" s="670">
        <f>IFERROR(VLOOKUP(A1441,Percepciones1_0!$K$5:$K$234,1,0),1)</f>
        <v>1</v>
      </c>
      <c r="M1441" s="670" t="str">
        <f>IFERROR(VLOOKUP(A1441,Guía1_0!$K$5:$K$235,1,0),1)</f>
        <v>4191</v>
      </c>
      <c r="N1441" s="670">
        <f>IFERROR(VLOOKUP(A1441,'Resumen Diario1_1'!$K$5:$K$233,1,0),1)</f>
        <v>1</v>
      </c>
      <c r="O1441" s="670">
        <f>IFERROR(VLOOKUP(A1441,'Comunicación de Baja1_0'!$K$5:$K$233,1,0),1)</f>
        <v>1</v>
      </c>
      <c r="P1441" s="670">
        <f>IFERROR(VLOOKUP(A1441,'Resumen de reversiones1_0'!$K$5:$K$1000,1,0),1)</f>
        <v>1</v>
      </c>
      <c r="Q1441" s="1404">
        <f>IFERROR(VLOOKUP(A1441,Factura2_0!$N$5:$N$1045,1,0),1)</f>
        <v>1</v>
      </c>
      <c r="R1441" s="670">
        <f>IFERROR(VLOOKUP($A1441,Boleta2_0!$N$5:$N$1106,1,0),1)</f>
        <v>1</v>
      </c>
      <c r="S1441" s="1404">
        <f>IFERROR(VLOOKUP($A1441,'Servicios Públicos2_0'!$N$5:$N$405,1,0),1)</f>
        <v>1</v>
      </c>
      <c r="T1441" s="670">
        <f>IFERROR(VLOOKUP($A1441,NotaCredito2_0!$N$5:$N$256,1,0),1)</f>
        <v>1</v>
      </c>
      <c r="U1441" s="670">
        <f>IFERROR(VLOOKUP($A1441,NotaDebito2_0!$N$5:$N$253,1,0),1)</f>
        <v>1</v>
      </c>
      <c r="V1441" s="670">
        <f>IFERROR(VLOOKUP($A1441,General!$C$5:$C$233,1,0),1)</f>
        <v>1</v>
      </c>
      <c r="W1441" s="670">
        <f>IFERROR(VLOOKUP($A1441,Firma!$H$5:$H$233,1,0),1)</f>
        <v>1</v>
      </c>
      <c r="X1441" s="425" t="s">
        <v>1194</v>
      </c>
      <c r="Y1441" s="1477" t="str">
        <f t="shared" si="24"/>
        <v>4191</v>
      </c>
    </row>
    <row r="1442" spans="1:25">
      <c r="A1442" s="1439" t="s">
        <v>1192</v>
      </c>
      <c r="B1442" s="1425" t="s">
        <v>1191</v>
      </c>
      <c r="C1442" s="1425"/>
      <c r="D1442" s="1425"/>
      <c r="E1442" s="579"/>
      <c r="F1442" s="670" t="str">
        <f>IFERROR(VLOOKUP(A1442,Factura1_0!$K$5:$K$234,1,0),"1")</f>
        <v>1</v>
      </c>
      <c r="G1442" s="670">
        <f>IFERROR(VLOOKUP(A1442,Boleta1_0!$K$5:$K$234,1,0),1)</f>
        <v>1</v>
      </c>
      <c r="H1442" s="670">
        <f>IFERROR(VLOOKUP(A1442,'Servicios Públicos1_0'!$K$5:$K$233,1,0),1)</f>
        <v>1</v>
      </c>
      <c r="I1442" s="670">
        <f>IFERROR(VLOOKUP(A1442,'Nota de Débito1_0'!$K$5:$K$234,1,0),1)</f>
        <v>1</v>
      </c>
      <c r="J1442" s="670">
        <f>IFERROR(VLOOKUP(A1442,'Nota de Crédito1_0'!$K$5:$K$234,1,0),1)</f>
        <v>1</v>
      </c>
      <c r="K1442" s="670">
        <f>IFERROR(VLOOKUP(A1442,Retenciones1_0!$K$5:$K$234,1,0),1)</f>
        <v>1</v>
      </c>
      <c r="L1442" s="670">
        <f>IFERROR(VLOOKUP(A1442,Percepciones1_0!$K$5:$K$234,1,0),1)</f>
        <v>1</v>
      </c>
      <c r="M1442" s="670" t="str">
        <f>IFERROR(VLOOKUP(A1442,Guía1_0!$K$5:$K$235,1,0),1)</f>
        <v>4192</v>
      </c>
      <c r="N1442" s="670">
        <f>IFERROR(VLOOKUP(A1442,'Resumen Diario1_1'!$K$5:$K$233,1,0),1)</f>
        <v>1</v>
      </c>
      <c r="O1442" s="670">
        <f>IFERROR(VLOOKUP(A1442,'Comunicación de Baja1_0'!$K$5:$K$233,1,0),1)</f>
        <v>1</v>
      </c>
      <c r="P1442" s="670">
        <f>IFERROR(VLOOKUP(A1442,'Resumen de reversiones1_0'!$K$5:$K$1000,1,0),1)</f>
        <v>1</v>
      </c>
      <c r="Q1442" s="1404">
        <f>IFERROR(VLOOKUP(A1442,Factura2_0!$N$5:$N$1045,1,0),1)</f>
        <v>1</v>
      </c>
      <c r="R1442" s="670">
        <f>IFERROR(VLOOKUP($A1442,Boleta2_0!$N$5:$N$1106,1,0),1)</f>
        <v>1</v>
      </c>
      <c r="S1442" s="1404">
        <f>IFERROR(VLOOKUP($A1442,'Servicios Públicos2_0'!$N$5:$N$405,1,0),1)</f>
        <v>1</v>
      </c>
      <c r="T1442" s="670">
        <f>IFERROR(VLOOKUP($A1442,NotaCredito2_0!$N$5:$N$256,1,0),1)</f>
        <v>1</v>
      </c>
      <c r="U1442" s="670">
        <f>IFERROR(VLOOKUP($A1442,NotaDebito2_0!$N$5:$N$253,1,0),1)</f>
        <v>1</v>
      </c>
      <c r="V1442" s="670">
        <f>IFERROR(VLOOKUP($A1442,General!$C$5:$C$233,1,0),1)</f>
        <v>1</v>
      </c>
      <c r="W1442" s="670">
        <f>IFERROR(VLOOKUP($A1442,Firma!$H$5:$H$233,1,0),1)</f>
        <v>1</v>
      </c>
      <c r="X1442" s="425" t="s">
        <v>1192</v>
      </c>
      <c r="Y1442" s="1477" t="str">
        <f t="shared" si="24"/>
        <v>4192</v>
      </c>
    </row>
    <row r="1443" spans="1:25">
      <c r="A1443" s="1439" t="s">
        <v>1190</v>
      </c>
      <c r="B1443" s="1425" t="s">
        <v>1189</v>
      </c>
      <c r="C1443" s="1425"/>
      <c r="D1443" s="1425"/>
      <c r="E1443" s="579"/>
      <c r="F1443" s="670" t="str">
        <f>IFERROR(VLOOKUP(A1443,Factura1_0!$K$5:$K$234,1,0),"1")</f>
        <v>1</v>
      </c>
      <c r="G1443" s="670">
        <f>IFERROR(VLOOKUP(A1443,Boleta1_0!$K$5:$K$234,1,0),1)</f>
        <v>1</v>
      </c>
      <c r="H1443" s="670">
        <f>IFERROR(VLOOKUP(A1443,'Servicios Públicos1_0'!$K$5:$K$233,1,0),1)</f>
        <v>1</v>
      </c>
      <c r="I1443" s="670">
        <f>IFERROR(VLOOKUP(A1443,'Nota de Débito1_0'!$K$5:$K$234,1,0),1)</f>
        <v>1</v>
      </c>
      <c r="J1443" s="670">
        <f>IFERROR(VLOOKUP(A1443,'Nota de Crédito1_0'!$K$5:$K$234,1,0),1)</f>
        <v>1</v>
      </c>
      <c r="K1443" s="670">
        <f>IFERROR(VLOOKUP(A1443,Retenciones1_0!$K$5:$K$234,1,0),1)</f>
        <v>1</v>
      </c>
      <c r="L1443" s="670">
        <f>IFERROR(VLOOKUP(A1443,Percepciones1_0!$K$5:$K$234,1,0),1)</f>
        <v>1</v>
      </c>
      <c r="M1443" s="670">
        <f>IFERROR(VLOOKUP(A1443,Guía1_0!$K$5:$K$235,1,0),1)</f>
        <v>1</v>
      </c>
      <c r="N1443" s="670">
        <f>IFERROR(VLOOKUP(A1443,'Resumen Diario1_1'!$K$5:$K$233,1,0),1)</f>
        <v>1</v>
      </c>
      <c r="O1443" s="670">
        <f>IFERROR(VLOOKUP(A1443,'Comunicación de Baja1_0'!$K$5:$K$233,1,0),1)</f>
        <v>1</v>
      </c>
      <c r="P1443" s="670">
        <f>IFERROR(VLOOKUP(A1443,'Resumen de reversiones1_0'!$K$5:$K$1000,1,0),1)</f>
        <v>1</v>
      </c>
      <c r="Q1443" s="1404">
        <f>IFERROR(VLOOKUP(A1443,Factura2_0!$N$5:$N$1045,1,0),1)</f>
        <v>1</v>
      </c>
      <c r="R1443" s="670">
        <f>IFERROR(VLOOKUP($A1443,Boleta2_0!$N$5:$N$1106,1,0),1)</f>
        <v>1</v>
      </c>
      <c r="S1443" s="1404">
        <f>IFERROR(VLOOKUP($A1443,'Servicios Públicos2_0'!$N$5:$N$405,1,0),1)</f>
        <v>1</v>
      </c>
      <c r="T1443" s="670">
        <f>IFERROR(VLOOKUP($A1443,NotaCredito2_0!$N$5:$N$256,1,0),1)</f>
        <v>1</v>
      </c>
      <c r="U1443" s="670">
        <f>IFERROR(VLOOKUP($A1443,NotaDebito2_0!$N$5:$N$253,1,0),1)</f>
        <v>1</v>
      </c>
      <c r="V1443" s="670">
        <f>IFERROR(VLOOKUP($A1443,General!$C$5:$C$233,1,0),1)</f>
        <v>1</v>
      </c>
      <c r="W1443" s="670">
        <f>IFERROR(VLOOKUP($A1443,Firma!$H$5:$H$233,1,0),1)</f>
        <v>1</v>
      </c>
      <c r="X1443" s="425" t="s">
        <v>1190</v>
      </c>
      <c r="Y1443" s="1477" t="str">
        <f t="shared" si="24"/>
        <v/>
      </c>
    </row>
    <row r="1444" spans="1:25">
      <c r="A1444" s="1439" t="s">
        <v>1188</v>
      </c>
      <c r="B1444" s="1425" t="s">
        <v>321</v>
      </c>
      <c r="C1444" s="1425"/>
      <c r="D1444" s="1425"/>
      <c r="E1444" s="579"/>
      <c r="F1444" s="670" t="str">
        <f>IFERROR(VLOOKUP(A1444,Factura1_0!$K$5:$K$234,1,0),"1")</f>
        <v>1</v>
      </c>
      <c r="G1444" s="670">
        <f>IFERROR(VLOOKUP(A1444,Boleta1_0!$K$5:$K$234,1,0),1)</f>
        <v>1</v>
      </c>
      <c r="H1444" s="670">
        <f>IFERROR(VLOOKUP(A1444,'Servicios Públicos1_0'!$K$5:$K$233,1,0),1)</f>
        <v>1</v>
      </c>
      <c r="I1444" s="670">
        <f>IFERROR(VLOOKUP(A1444,'Nota de Débito1_0'!$K$5:$K$234,1,0),1)</f>
        <v>1</v>
      </c>
      <c r="J1444" s="670">
        <f>IFERROR(VLOOKUP(A1444,'Nota de Crédito1_0'!$K$5:$K$234,1,0),1)</f>
        <v>1</v>
      </c>
      <c r="K1444" s="670">
        <f>IFERROR(VLOOKUP(A1444,Retenciones1_0!$K$5:$K$234,1,0),1)</f>
        <v>1</v>
      </c>
      <c r="L1444" s="670">
        <f>IFERROR(VLOOKUP(A1444,Percepciones1_0!$K$5:$K$234,1,0),1)</f>
        <v>1</v>
      </c>
      <c r="M1444" s="670">
        <f>IFERROR(VLOOKUP(A1444,Guía1_0!$K$5:$K$235,1,0),1)</f>
        <v>1</v>
      </c>
      <c r="N1444" s="670">
        <f>IFERROR(VLOOKUP(A1444,'Resumen Diario1_1'!$K$5:$K$233,1,0),1)</f>
        <v>1</v>
      </c>
      <c r="O1444" s="670">
        <f>IFERROR(VLOOKUP(A1444,'Comunicación de Baja1_0'!$K$5:$K$233,1,0),1)</f>
        <v>1</v>
      </c>
      <c r="P1444" s="670">
        <f>IFERROR(VLOOKUP(A1444,'Resumen de reversiones1_0'!$K$5:$K$1000,1,0),1)</f>
        <v>1</v>
      </c>
      <c r="Q1444" s="1404">
        <f>IFERROR(VLOOKUP(A1444,Factura2_0!$N$5:$N$1045,1,0),1)</f>
        <v>1</v>
      </c>
      <c r="R1444" s="670">
        <f>IFERROR(VLOOKUP($A1444,Boleta2_0!$N$5:$N$1106,1,0),1)</f>
        <v>1</v>
      </c>
      <c r="S1444" s="1404">
        <f>IFERROR(VLOOKUP($A1444,'Servicios Públicos2_0'!$N$5:$N$405,1,0),1)</f>
        <v>1</v>
      </c>
      <c r="T1444" s="670">
        <f>IFERROR(VLOOKUP($A1444,NotaCredito2_0!$N$5:$N$256,1,0),1)</f>
        <v>1</v>
      </c>
      <c r="U1444" s="670">
        <f>IFERROR(VLOOKUP($A1444,NotaDebito2_0!$N$5:$N$253,1,0),1)</f>
        <v>1</v>
      </c>
      <c r="V1444" s="670">
        <f>IFERROR(VLOOKUP($A1444,General!$C$5:$C$233,1,0),1)</f>
        <v>1</v>
      </c>
      <c r="W1444" s="670">
        <f>IFERROR(VLOOKUP($A1444,Firma!$H$5:$H$233,1,0),1)</f>
        <v>1</v>
      </c>
      <c r="X1444" s="425" t="s">
        <v>1188</v>
      </c>
      <c r="Y1444" s="1477" t="str">
        <f t="shared" si="24"/>
        <v/>
      </c>
    </row>
    <row r="1445" spans="1:25">
      <c r="A1445" s="1439" t="s">
        <v>1187</v>
      </c>
      <c r="B1445" s="1425" t="s">
        <v>327</v>
      </c>
      <c r="C1445" s="1425"/>
      <c r="D1445" s="1425"/>
      <c r="E1445" s="579"/>
      <c r="F1445" s="670" t="str">
        <f>IFERROR(VLOOKUP(A1445,Factura1_0!$K$5:$K$234,1,0),"1")</f>
        <v>1</v>
      </c>
      <c r="G1445" s="670">
        <f>IFERROR(VLOOKUP(A1445,Boleta1_0!$K$5:$K$234,1,0),1)</f>
        <v>1</v>
      </c>
      <c r="H1445" s="670">
        <f>IFERROR(VLOOKUP(A1445,'Servicios Públicos1_0'!$K$5:$K$233,1,0),1)</f>
        <v>1</v>
      </c>
      <c r="I1445" s="670">
        <f>IFERROR(VLOOKUP(A1445,'Nota de Débito1_0'!$K$5:$K$234,1,0),1)</f>
        <v>1</v>
      </c>
      <c r="J1445" s="670">
        <f>IFERROR(VLOOKUP(A1445,'Nota de Crédito1_0'!$K$5:$K$234,1,0),1)</f>
        <v>1</v>
      </c>
      <c r="K1445" s="670">
        <f>IFERROR(VLOOKUP(A1445,Retenciones1_0!$K$5:$K$234,1,0),1)</f>
        <v>1</v>
      </c>
      <c r="L1445" s="670">
        <f>IFERROR(VLOOKUP(A1445,Percepciones1_0!$K$5:$K$234,1,0),1)</f>
        <v>1</v>
      </c>
      <c r="M1445" s="670" t="str">
        <f>IFERROR(VLOOKUP(A1445,Guía1_0!$K$5:$K$235,1,0),1)</f>
        <v>4195</v>
      </c>
      <c r="N1445" s="670">
        <f>IFERROR(VLOOKUP(A1445,'Resumen Diario1_1'!$K$5:$K$233,1,0),1)</f>
        <v>1</v>
      </c>
      <c r="O1445" s="670">
        <f>IFERROR(VLOOKUP(A1445,'Comunicación de Baja1_0'!$K$5:$K$233,1,0),1)</f>
        <v>1</v>
      </c>
      <c r="P1445" s="670">
        <f>IFERROR(VLOOKUP(A1445,'Resumen de reversiones1_0'!$K$5:$K$1000,1,0),1)</f>
        <v>1</v>
      </c>
      <c r="Q1445" s="1404">
        <f>IFERROR(VLOOKUP(A1445,Factura2_0!$N$5:$N$1045,1,0),1)</f>
        <v>1</v>
      </c>
      <c r="R1445" s="670">
        <f>IFERROR(VLOOKUP($A1445,Boleta2_0!$N$5:$N$1106,1,0),1)</f>
        <v>1</v>
      </c>
      <c r="S1445" s="1404">
        <f>IFERROR(VLOOKUP($A1445,'Servicios Públicos2_0'!$N$5:$N$405,1,0),1)</f>
        <v>1</v>
      </c>
      <c r="T1445" s="670">
        <f>IFERROR(VLOOKUP($A1445,NotaCredito2_0!$N$5:$N$256,1,0),1)</f>
        <v>1</v>
      </c>
      <c r="U1445" s="670">
        <f>IFERROR(VLOOKUP($A1445,NotaDebito2_0!$N$5:$N$253,1,0),1)</f>
        <v>1</v>
      </c>
      <c r="V1445" s="670">
        <f>IFERROR(VLOOKUP($A1445,General!$C$5:$C$233,1,0),1)</f>
        <v>1</v>
      </c>
      <c r="W1445" s="670">
        <f>IFERROR(VLOOKUP($A1445,Firma!$H$5:$H$233,1,0),1)</f>
        <v>1</v>
      </c>
      <c r="X1445" s="425" t="s">
        <v>1187</v>
      </c>
      <c r="Y1445" s="1477" t="str">
        <f t="shared" si="24"/>
        <v>4195</v>
      </c>
    </row>
    <row r="1446" spans="1:25">
      <c r="A1446" s="1439" t="s">
        <v>1186</v>
      </c>
      <c r="B1446" s="1425" t="s">
        <v>1185</v>
      </c>
      <c r="C1446" s="1425"/>
      <c r="D1446" s="1425"/>
      <c r="E1446" s="579"/>
      <c r="F1446" s="670" t="str">
        <f>IFERROR(VLOOKUP(A1446,Factura1_0!$K$5:$K$234,1,0),"1")</f>
        <v>1</v>
      </c>
      <c r="G1446" s="670">
        <f>IFERROR(VLOOKUP(A1446,Boleta1_0!$K$5:$K$234,1,0),1)</f>
        <v>1</v>
      </c>
      <c r="H1446" s="670">
        <f>IFERROR(VLOOKUP(A1446,'Servicios Públicos1_0'!$K$5:$K$233,1,0),1)</f>
        <v>1</v>
      </c>
      <c r="I1446" s="670">
        <f>IFERROR(VLOOKUP(A1446,'Nota de Débito1_0'!$K$5:$K$234,1,0),1)</f>
        <v>1</v>
      </c>
      <c r="J1446" s="670">
        <f>IFERROR(VLOOKUP(A1446,'Nota de Crédito1_0'!$K$5:$K$234,1,0),1)</f>
        <v>1</v>
      </c>
      <c r="K1446" s="670">
        <f>IFERROR(VLOOKUP(A1446,Retenciones1_0!$K$5:$K$234,1,0),1)</f>
        <v>1</v>
      </c>
      <c r="L1446" s="670">
        <f>IFERROR(VLOOKUP(A1446,Percepciones1_0!$K$5:$K$234,1,0),1)</f>
        <v>1</v>
      </c>
      <c r="M1446" s="670">
        <f>IFERROR(VLOOKUP(A1446,Guía1_0!$K$5:$K$235,1,0),1)</f>
        <v>1</v>
      </c>
      <c r="N1446" s="670">
        <f>IFERROR(VLOOKUP(A1446,'Resumen Diario1_1'!$K$5:$K$233,1,0),1)</f>
        <v>1</v>
      </c>
      <c r="O1446" s="670">
        <f>IFERROR(VLOOKUP(A1446,'Comunicación de Baja1_0'!$K$5:$K$233,1,0),1)</f>
        <v>1</v>
      </c>
      <c r="P1446" s="670">
        <f>IFERROR(VLOOKUP(A1446,'Resumen de reversiones1_0'!$K$5:$K$1000,1,0),1)</f>
        <v>1</v>
      </c>
      <c r="Q1446" s="1404">
        <f>IFERROR(VLOOKUP(A1446,Factura2_0!$N$5:$N$1045,1,0),1)</f>
        <v>1</v>
      </c>
      <c r="R1446" s="670">
        <f>IFERROR(VLOOKUP($A1446,Boleta2_0!$N$5:$N$1106,1,0),1)</f>
        <v>1</v>
      </c>
      <c r="S1446" s="1404">
        <f>IFERROR(VLOOKUP($A1446,'Servicios Públicos2_0'!$N$5:$N$405,1,0),1)</f>
        <v>1</v>
      </c>
      <c r="T1446" s="670">
        <f>IFERROR(VLOOKUP($A1446,NotaCredito2_0!$N$5:$N$256,1,0),1)</f>
        <v>1</v>
      </c>
      <c r="U1446" s="670">
        <f>IFERROR(VLOOKUP($A1446,NotaDebito2_0!$N$5:$N$253,1,0),1)</f>
        <v>1</v>
      </c>
      <c r="V1446" s="670">
        <f>IFERROR(VLOOKUP($A1446,General!$C$5:$C$233,1,0),1)</f>
        <v>1</v>
      </c>
      <c r="W1446" s="670">
        <f>IFERROR(VLOOKUP($A1446,Firma!$H$5:$H$233,1,0),1)</f>
        <v>1</v>
      </c>
      <c r="X1446" s="425" t="s">
        <v>1186</v>
      </c>
      <c r="Y1446" s="1477" t="str">
        <f t="shared" si="24"/>
        <v/>
      </c>
    </row>
    <row r="1447" spans="1:25">
      <c r="A1447" s="1439" t="s">
        <v>1184</v>
      </c>
      <c r="B1447" s="1425" t="s">
        <v>1183</v>
      </c>
      <c r="C1447" s="1425"/>
      <c r="D1447" s="1425"/>
      <c r="E1447" s="579"/>
      <c r="F1447" s="670" t="str">
        <f>IFERROR(VLOOKUP(A1447,Factura1_0!$K$5:$K$234,1,0),"1")</f>
        <v>1</v>
      </c>
      <c r="G1447" s="670">
        <f>IFERROR(VLOOKUP(A1447,Boleta1_0!$K$5:$K$234,1,0),1)</f>
        <v>1</v>
      </c>
      <c r="H1447" s="670">
        <f>IFERROR(VLOOKUP(A1447,'Servicios Públicos1_0'!$K$5:$K$233,1,0),1)</f>
        <v>1</v>
      </c>
      <c r="I1447" s="670">
        <f>IFERROR(VLOOKUP(A1447,'Nota de Débito1_0'!$K$5:$K$234,1,0),1)</f>
        <v>1</v>
      </c>
      <c r="J1447" s="670">
        <f>IFERROR(VLOOKUP(A1447,'Nota de Crédito1_0'!$K$5:$K$234,1,0),1)</f>
        <v>1</v>
      </c>
      <c r="K1447" s="670">
        <f>IFERROR(VLOOKUP(A1447,Retenciones1_0!$K$5:$K$234,1,0),1)</f>
        <v>1</v>
      </c>
      <c r="L1447" s="670">
        <f>IFERROR(VLOOKUP(A1447,Percepciones1_0!$K$5:$K$234,1,0),1)</f>
        <v>1</v>
      </c>
      <c r="M1447" s="670">
        <f>IFERROR(VLOOKUP(A1447,Guía1_0!$K$5:$K$235,1,0),1)</f>
        <v>1</v>
      </c>
      <c r="N1447" s="670">
        <f>IFERROR(VLOOKUP(A1447,'Resumen Diario1_1'!$K$5:$K$233,1,0),1)</f>
        <v>1</v>
      </c>
      <c r="O1447" s="670">
        <f>IFERROR(VLOOKUP(A1447,'Comunicación de Baja1_0'!$K$5:$K$233,1,0),1)</f>
        <v>1</v>
      </c>
      <c r="P1447" s="670">
        <f>IFERROR(VLOOKUP(A1447,'Resumen de reversiones1_0'!$K$5:$K$1000,1,0),1)</f>
        <v>1</v>
      </c>
      <c r="Q1447" s="1404">
        <f>IFERROR(VLOOKUP(A1447,Factura2_0!$N$5:$N$1045,1,0),1)</f>
        <v>1</v>
      </c>
      <c r="R1447" s="670">
        <f>IFERROR(VLOOKUP($A1447,Boleta2_0!$N$5:$N$1106,1,0),1)</f>
        <v>1</v>
      </c>
      <c r="S1447" s="1404">
        <f>IFERROR(VLOOKUP($A1447,'Servicios Públicos2_0'!$N$5:$N$405,1,0),1)</f>
        <v>1</v>
      </c>
      <c r="T1447" s="670">
        <f>IFERROR(VLOOKUP($A1447,NotaCredito2_0!$N$5:$N$256,1,0),1)</f>
        <v>1</v>
      </c>
      <c r="U1447" s="670">
        <f>IFERROR(VLOOKUP($A1447,NotaDebito2_0!$N$5:$N$253,1,0),1)</f>
        <v>1</v>
      </c>
      <c r="V1447" s="670">
        <f>IFERROR(VLOOKUP($A1447,General!$C$5:$C$233,1,0),1)</f>
        <v>1</v>
      </c>
      <c r="W1447" s="670">
        <f>IFERROR(VLOOKUP($A1447,Firma!$H$5:$H$233,1,0),1)</f>
        <v>1</v>
      </c>
      <c r="X1447" s="425" t="s">
        <v>1184</v>
      </c>
      <c r="Y1447" s="1477" t="str">
        <f t="shared" si="24"/>
        <v/>
      </c>
    </row>
    <row r="1448" spans="1:25">
      <c r="A1448" s="1445" t="s">
        <v>2969</v>
      </c>
      <c r="B1448" s="1425" t="s">
        <v>3426</v>
      </c>
      <c r="C1448" s="1425"/>
      <c r="D1448" s="1425"/>
      <c r="E1448" s="579"/>
      <c r="F1448" s="670" t="str">
        <f>IFERROR(VLOOKUP(A1448,Factura1_0!$K$5:$K$234,1,0),"1")</f>
        <v>4200</v>
      </c>
      <c r="G1448" s="670" t="str">
        <f>IFERROR(VLOOKUP(A1448,Boleta1_0!$K$5:$K$234,1,0),1)</f>
        <v>4200</v>
      </c>
      <c r="H1448" s="670">
        <f>IFERROR(VLOOKUP(A1448,'Servicios Públicos1_0'!$K$5:$K$233,1,0),1)</f>
        <v>1</v>
      </c>
      <c r="I1448" s="670">
        <f>IFERROR(VLOOKUP(A1448,'Nota de Débito1_0'!$K$5:$K$234,1,0),1)</f>
        <v>1</v>
      </c>
      <c r="J1448" s="670">
        <f>IFERROR(VLOOKUP(A1448,'Nota de Crédito1_0'!$K$5:$K$234,1,0),1)</f>
        <v>1</v>
      </c>
      <c r="K1448" s="670">
        <f>IFERROR(VLOOKUP(A1448,Retenciones1_0!$K$5:$K$234,1,0),1)</f>
        <v>1</v>
      </c>
      <c r="L1448" s="670">
        <f>IFERROR(VLOOKUP(A1448,Percepciones1_0!$K$5:$K$234,1,0),1)</f>
        <v>1</v>
      </c>
      <c r="M1448" s="670" t="str">
        <f>IFERROR(VLOOKUP(A1448,Guía1_0!$K$5:$K$235,1,0),1)</f>
        <v>4200</v>
      </c>
      <c r="N1448" s="670">
        <f>IFERROR(VLOOKUP(A1448,'Resumen Diario1_1'!$K$5:$K$233,1,0),1)</f>
        <v>1</v>
      </c>
      <c r="O1448" s="670">
        <f>IFERROR(VLOOKUP(A1448,'Comunicación de Baja1_0'!$K$5:$K$233,1,0),1)</f>
        <v>1</v>
      </c>
      <c r="P1448" s="670">
        <f>IFERROR(VLOOKUP(A1448,'Resumen de reversiones1_0'!$K$5:$K$1000,1,0),1)</f>
        <v>1</v>
      </c>
      <c r="Q1448" s="1404" t="str">
        <f>IFERROR(VLOOKUP(A1448,Factura2_0!$N$5:$N$1045,1,0),1)</f>
        <v>4200</v>
      </c>
      <c r="R1448" s="670" t="str">
        <f>IFERROR(VLOOKUP($A1448,Boleta2_0!$N$5:$N$1106,1,0),1)</f>
        <v>4200</v>
      </c>
      <c r="S1448" s="1404">
        <f>IFERROR(VLOOKUP($A1448,'Servicios Públicos2_0'!$N$5:$N$405,1,0),1)</f>
        <v>1</v>
      </c>
      <c r="T1448" s="670">
        <f>IFERROR(VLOOKUP($A1448,NotaCredito2_0!$N$5:$N$256,1,0),1)</f>
        <v>1</v>
      </c>
      <c r="U1448" s="670">
        <f>IFERROR(VLOOKUP($A1448,NotaDebito2_0!$N$5:$N$253,1,0),1)</f>
        <v>1</v>
      </c>
      <c r="V1448" s="670">
        <f>IFERROR(VLOOKUP($A1448,General!$C$5:$C$233,1,0),1)</f>
        <v>1</v>
      </c>
      <c r="W1448" s="670">
        <f>IFERROR(VLOOKUP($A1448,Firma!$H$5:$H$233,1,0),1)</f>
        <v>1</v>
      </c>
      <c r="X1448" s="1466" t="s">
        <v>2969</v>
      </c>
      <c r="Y1448" s="1477" t="str">
        <f t="shared" si="24"/>
        <v>4200</v>
      </c>
    </row>
    <row r="1449" spans="1:25">
      <c r="A1449" s="1445" t="s">
        <v>3419</v>
      </c>
      <c r="B1449" s="1425" t="s">
        <v>3431</v>
      </c>
      <c r="C1449" s="1425"/>
      <c r="D1449" s="1425"/>
      <c r="E1449" s="579"/>
      <c r="F1449" s="670" t="str">
        <f>IFERROR(VLOOKUP(A1449,Factura1_0!$K$5:$K$234,1,0),"1")</f>
        <v>4201</v>
      </c>
      <c r="G1449" s="670" t="str">
        <f>IFERROR(VLOOKUP(A1449,Boleta1_0!$K$5:$K$234,1,0),1)</f>
        <v>4201</v>
      </c>
      <c r="H1449" s="670">
        <f>IFERROR(VLOOKUP(A1449,'Servicios Públicos1_0'!$K$5:$K$233,1,0),1)</f>
        <v>1</v>
      </c>
      <c r="I1449" s="670">
        <f>IFERROR(VLOOKUP(A1449,'Nota de Débito1_0'!$K$5:$K$234,1,0),1)</f>
        <v>1</v>
      </c>
      <c r="J1449" s="670">
        <f>IFERROR(VLOOKUP(A1449,'Nota de Crédito1_0'!$K$5:$K$234,1,0),1)</f>
        <v>1</v>
      </c>
      <c r="K1449" s="670">
        <f>IFERROR(VLOOKUP(A1449,Retenciones1_0!$K$5:$K$234,1,0),1)</f>
        <v>1</v>
      </c>
      <c r="L1449" s="670">
        <f>IFERROR(VLOOKUP(A1449,Percepciones1_0!$K$5:$K$234,1,0),1)</f>
        <v>1</v>
      </c>
      <c r="M1449" s="670">
        <f>IFERROR(VLOOKUP(A1449,Guía1_0!$K$5:$K$235,1,0),1)</f>
        <v>1</v>
      </c>
      <c r="N1449" s="670">
        <f>IFERROR(VLOOKUP(A1449,'Resumen Diario1_1'!$K$5:$K$233,1,0),1)</f>
        <v>1</v>
      </c>
      <c r="O1449" s="670">
        <f>IFERROR(VLOOKUP(A1449,'Comunicación de Baja1_0'!$K$5:$K$233,1,0),1)</f>
        <v>1</v>
      </c>
      <c r="P1449" s="670">
        <f>IFERROR(VLOOKUP(A1449,'Resumen de reversiones1_0'!$K$5:$K$1000,1,0),1)</f>
        <v>1</v>
      </c>
      <c r="Q1449" s="1404" t="str">
        <f>IFERROR(VLOOKUP(A1449,Factura2_0!$N$5:$N$1045,1,0),1)</f>
        <v>4201</v>
      </c>
      <c r="R1449" s="670" t="str">
        <f>IFERROR(VLOOKUP($A1449,Boleta2_0!$N$5:$N$1106,1,0),1)</f>
        <v>4201</v>
      </c>
      <c r="S1449" s="1404">
        <f>IFERROR(VLOOKUP($A1449,'Servicios Públicos2_0'!$N$5:$N$405,1,0),1)</f>
        <v>1</v>
      </c>
      <c r="T1449" s="670" t="str">
        <f>IFERROR(VLOOKUP($A1449,NotaCredito2_0!$N$5:$N$256,1,0),1)</f>
        <v>4201</v>
      </c>
      <c r="U1449" s="670" t="str">
        <f>IFERROR(VLOOKUP($A1449,NotaDebito2_0!$N$5:$N$253,1,0),1)</f>
        <v>4201</v>
      </c>
      <c r="V1449" s="670">
        <f>IFERROR(VLOOKUP($A1449,General!$C$5:$C$233,1,0),1)</f>
        <v>1</v>
      </c>
      <c r="W1449" s="670">
        <f>IFERROR(VLOOKUP($A1449,Firma!$H$5:$H$233,1,0),1)</f>
        <v>1</v>
      </c>
      <c r="X1449" s="1466" t="s">
        <v>3419</v>
      </c>
      <c r="Y1449" s="1477" t="str">
        <f t="shared" si="24"/>
        <v>4201</v>
      </c>
    </row>
    <row r="1450" spans="1:25">
      <c r="A1450" s="1445" t="s">
        <v>3422</v>
      </c>
      <c r="B1450" s="1425" t="s">
        <v>3432</v>
      </c>
      <c r="C1450" s="1425"/>
      <c r="D1450" s="1425"/>
      <c r="E1450" s="579"/>
      <c r="F1450" s="670" t="str">
        <f>IFERROR(VLOOKUP(A1450,Factura1_0!$K$5:$K$234,1,0),"1")</f>
        <v>1</v>
      </c>
      <c r="G1450" s="670" t="str">
        <f>IFERROR(VLOOKUP(A1450,Boleta1_0!$K$5:$K$234,1,0),1)</f>
        <v>4207</v>
      </c>
      <c r="H1450" s="670" t="str">
        <f>IFERROR(VLOOKUP(A1450,'Servicios Públicos1_0'!$K$5:$K$233,1,0),1)</f>
        <v>4207</v>
      </c>
      <c r="I1450" s="670">
        <f>IFERROR(VLOOKUP(A1450,'Nota de Débito1_0'!$K$5:$K$234,1,0),1)</f>
        <v>1</v>
      </c>
      <c r="J1450" s="670">
        <f>IFERROR(VLOOKUP(A1450,'Nota de Crédito1_0'!$K$5:$K$234,1,0),1)</f>
        <v>1</v>
      </c>
      <c r="K1450" s="670">
        <f>IFERROR(VLOOKUP(A1450,Retenciones1_0!$K$5:$K$234,1,0),1)</f>
        <v>1</v>
      </c>
      <c r="L1450" s="670">
        <f>IFERROR(VLOOKUP(A1450,Percepciones1_0!$K$5:$K$234,1,0),1)</f>
        <v>1</v>
      </c>
      <c r="M1450" s="670" t="str">
        <f>IFERROR(VLOOKUP(A1450,Guía1_0!$K$5:$K$235,1,0),1)</f>
        <v>4207</v>
      </c>
      <c r="N1450" s="670" t="str">
        <f>IFERROR(VLOOKUP(A1450,'Resumen Diario1_1'!$K$5:$K$233,1,0),1)</f>
        <v>4207</v>
      </c>
      <c r="O1450" s="670">
        <f>IFERROR(VLOOKUP(A1450,'Comunicación de Baja1_0'!$K$5:$K$233,1,0),1)</f>
        <v>1</v>
      </c>
      <c r="P1450" s="670">
        <f>IFERROR(VLOOKUP(A1450,'Resumen de reversiones1_0'!$K$5:$K$1000,1,0),1)</f>
        <v>1</v>
      </c>
      <c r="Q1450" s="1404">
        <f>IFERROR(VLOOKUP(A1450,Factura2_0!$N$5:$N$1045,1,0),1)</f>
        <v>1</v>
      </c>
      <c r="R1450" s="670" t="str">
        <f>IFERROR(VLOOKUP($A1450,Boleta2_0!$N$5:$N$1106,1,0),1)</f>
        <v>4207</v>
      </c>
      <c r="S1450" s="1404" t="str">
        <f>IFERROR(VLOOKUP($A1450,'Servicios Públicos2_0'!$N$5:$N$405,1,0),1)</f>
        <v>4207</v>
      </c>
      <c r="T1450" s="670">
        <f>IFERROR(VLOOKUP($A1450,NotaCredito2_0!$N$5:$N$256,1,0),1)</f>
        <v>1</v>
      </c>
      <c r="U1450" s="670">
        <f>IFERROR(VLOOKUP($A1450,NotaDebito2_0!$N$5:$N$253,1,0),1)</f>
        <v>1</v>
      </c>
      <c r="V1450" s="670">
        <f>IFERROR(VLOOKUP($A1450,General!$C$5:$C$233,1,0),1)</f>
        <v>1</v>
      </c>
      <c r="W1450" s="670">
        <f>IFERROR(VLOOKUP($A1450,Firma!$H$5:$H$233,1,0),1)</f>
        <v>1</v>
      </c>
      <c r="X1450" s="1466" t="s">
        <v>3422</v>
      </c>
      <c r="Y1450" s="1477" t="str">
        <f t="shared" si="24"/>
        <v>4207</v>
      </c>
    </row>
    <row r="1451" spans="1:25">
      <c r="A1451" s="1445" t="s">
        <v>3424</v>
      </c>
      <c r="B1451" s="1425" t="s">
        <v>5238</v>
      </c>
      <c r="C1451" s="1425"/>
      <c r="D1451" s="1425"/>
      <c r="E1451" s="579"/>
      <c r="F1451" s="670" t="str">
        <f>IFERROR(VLOOKUP(A1451,Factura1_0!$K$5:$K$234,1,0),"1")</f>
        <v>1</v>
      </c>
      <c r="G1451" s="670" t="str">
        <f>IFERROR(VLOOKUP(A1451,Boleta1_0!$K$5:$K$234,1,0),1)</f>
        <v>4208</v>
      </c>
      <c r="H1451" s="670" t="str">
        <f>IFERROR(VLOOKUP(A1451,'Servicios Públicos1_0'!$K$5:$K$233,1,0),1)</f>
        <v>4208</v>
      </c>
      <c r="I1451" s="670">
        <f>IFERROR(VLOOKUP(A1451,'Nota de Débito1_0'!$K$5:$K$234,1,0),1)</f>
        <v>1</v>
      </c>
      <c r="J1451" s="670">
        <f>IFERROR(VLOOKUP(A1451,'Nota de Crédito1_0'!$K$5:$K$234,1,0),1)</f>
        <v>1</v>
      </c>
      <c r="K1451" s="670">
        <f>IFERROR(VLOOKUP(A1451,Retenciones1_0!$K$5:$K$234,1,0),1)</f>
        <v>1</v>
      </c>
      <c r="L1451" s="670">
        <f>IFERROR(VLOOKUP(A1451,Percepciones1_0!$K$5:$K$234,1,0),1)</f>
        <v>1</v>
      </c>
      <c r="M1451" s="670" t="str">
        <f>IFERROR(VLOOKUP(A1451,Guía1_0!$K$5:$K$235,1,0),1)</f>
        <v>4208</v>
      </c>
      <c r="N1451" s="670">
        <f>IFERROR(VLOOKUP(A1451,'Resumen Diario1_1'!$K$5:$K$233,1,0),1)</f>
        <v>1</v>
      </c>
      <c r="O1451" s="670">
        <f>IFERROR(VLOOKUP(A1451,'Comunicación de Baja1_0'!$K$5:$K$233,1,0),1)</f>
        <v>1</v>
      </c>
      <c r="P1451" s="670">
        <f>IFERROR(VLOOKUP(A1451,'Resumen de reversiones1_0'!$K$5:$K$1000,1,0),1)</f>
        <v>1</v>
      </c>
      <c r="Q1451" s="1404">
        <f>IFERROR(VLOOKUP(A1451,Factura2_0!$N$5:$N$1045,1,0),1)</f>
        <v>1</v>
      </c>
      <c r="R1451" s="670" t="str">
        <f>IFERROR(VLOOKUP($A1451,Boleta2_0!$N$5:$N$1106,1,0),1)</f>
        <v>4208</v>
      </c>
      <c r="S1451" s="1404" t="str">
        <f>IFERROR(VLOOKUP($A1451,'Servicios Públicos2_0'!$N$5:$N$405,1,0),1)</f>
        <v>4208</v>
      </c>
      <c r="T1451" s="670">
        <f>IFERROR(VLOOKUP($A1451,NotaCredito2_0!$N$5:$N$256,1,0),1)</f>
        <v>1</v>
      </c>
      <c r="U1451" s="670">
        <f>IFERROR(VLOOKUP($A1451,NotaDebito2_0!$N$5:$N$253,1,0),1)</f>
        <v>1</v>
      </c>
      <c r="V1451" s="670">
        <f>IFERROR(VLOOKUP($A1451,General!$C$5:$C$233,1,0),1)</f>
        <v>1</v>
      </c>
      <c r="W1451" s="670">
        <f>IFERROR(VLOOKUP($A1451,Firma!$H$5:$H$233,1,0),1)</f>
        <v>1</v>
      </c>
      <c r="X1451" s="1466" t="s">
        <v>3424</v>
      </c>
      <c r="Y1451" s="1477" t="str">
        <f t="shared" si="24"/>
        <v>4208</v>
      </c>
    </row>
    <row r="1452" spans="1:25">
      <c r="A1452" s="1439" t="s">
        <v>1182</v>
      </c>
      <c r="B1452" s="1425" t="s">
        <v>1181</v>
      </c>
      <c r="C1452" s="1425"/>
      <c r="D1452" s="1425"/>
      <c r="E1452" s="579"/>
      <c r="F1452" s="670" t="str">
        <f>IFERROR(VLOOKUP(A1452,Factura1_0!$K$5:$K$234,1,0),"1")</f>
        <v>1</v>
      </c>
      <c r="G1452" s="670">
        <f>IFERROR(VLOOKUP(A1452,Boleta1_0!$K$5:$K$234,1,0),1)</f>
        <v>1</v>
      </c>
      <c r="H1452" s="670">
        <f>IFERROR(VLOOKUP(A1452,'Servicios Públicos1_0'!$K$5:$K$233,1,0),1)</f>
        <v>1</v>
      </c>
      <c r="I1452" s="670">
        <f>IFERROR(VLOOKUP(A1452,'Nota de Débito1_0'!$K$5:$K$234,1,0),1)</f>
        <v>1</v>
      </c>
      <c r="J1452" s="670">
        <f>IFERROR(VLOOKUP(A1452,'Nota de Crédito1_0'!$K$5:$K$234,1,0),1)</f>
        <v>1</v>
      </c>
      <c r="K1452" s="670">
        <f>IFERROR(VLOOKUP(A1452,Retenciones1_0!$K$5:$K$234,1,0),1)</f>
        <v>1</v>
      </c>
      <c r="L1452" s="670">
        <f>IFERROR(VLOOKUP(A1452,Percepciones1_0!$K$5:$K$234,1,0),1)</f>
        <v>1</v>
      </c>
      <c r="M1452" s="670">
        <f>IFERROR(VLOOKUP(A1452,Guía1_0!$K$5:$K$235,1,0),1)</f>
        <v>1</v>
      </c>
      <c r="N1452" s="670">
        <f>IFERROR(VLOOKUP(A1452,'Resumen Diario1_1'!$K$5:$K$233,1,0),1)</f>
        <v>1</v>
      </c>
      <c r="O1452" s="670">
        <f>IFERROR(VLOOKUP(A1452,'Comunicación de Baja1_0'!$K$5:$K$233,1,0),1)</f>
        <v>1</v>
      </c>
      <c r="P1452" s="670">
        <f>IFERROR(VLOOKUP(A1452,'Resumen de reversiones1_0'!$K$5:$K$1000,1,0),1)</f>
        <v>1</v>
      </c>
      <c r="Q1452" s="1404">
        <f>IFERROR(VLOOKUP(A1452,Factura2_0!$N$5:$N$1045,1,0),1)</f>
        <v>1</v>
      </c>
      <c r="R1452" s="670">
        <f>IFERROR(VLOOKUP($A1452,Boleta2_0!$N$5:$N$1106,1,0),1)</f>
        <v>1</v>
      </c>
      <c r="S1452" s="1404">
        <f>IFERROR(VLOOKUP($A1452,'Servicios Públicos2_0'!$N$5:$N$405,1,0),1)</f>
        <v>1</v>
      </c>
      <c r="T1452" s="670">
        <f>IFERROR(VLOOKUP($A1452,NotaCredito2_0!$N$5:$N$256,1,0),1)</f>
        <v>1</v>
      </c>
      <c r="U1452" s="670">
        <f>IFERROR(VLOOKUP($A1452,NotaDebito2_0!$N$5:$N$253,1,0),1)</f>
        <v>1</v>
      </c>
      <c r="V1452" s="670">
        <f>IFERROR(VLOOKUP($A1452,General!$C$5:$C$233,1,0),1)</f>
        <v>1</v>
      </c>
      <c r="W1452" s="670">
        <f>IFERROR(VLOOKUP($A1452,Firma!$H$5:$H$233,1,0),1)</f>
        <v>1</v>
      </c>
      <c r="X1452" s="425" t="s">
        <v>1182</v>
      </c>
      <c r="Y1452" s="1477" t="str">
        <f t="shared" si="24"/>
        <v/>
      </c>
    </row>
    <row r="1453" spans="1:25">
      <c r="A1453" s="1424" t="s">
        <v>3752</v>
      </c>
      <c r="B1453" s="1419" t="s">
        <v>3753</v>
      </c>
      <c r="C1453" s="1425"/>
      <c r="D1453" s="1425"/>
      <c r="E1453" s="579"/>
      <c r="F1453" s="670" t="str">
        <f>IFERROR(VLOOKUP(A1453,Factura1_0!$K$5:$K$234,1,0),"1")</f>
        <v>1</v>
      </c>
      <c r="G1453" s="670">
        <f>IFERROR(VLOOKUP(A1453,Boleta1_0!$K$5:$K$234,1,0),1)</f>
        <v>1</v>
      </c>
      <c r="H1453" s="670" t="str">
        <f>IFERROR(VLOOKUP(A1453,'Servicios Públicos1_0'!$K$5:$K$233,1,0),1)</f>
        <v>4231</v>
      </c>
      <c r="I1453" s="670">
        <f>IFERROR(VLOOKUP(A1453,'Nota de Débito1_0'!$K$5:$K$234,1,0),1)</f>
        <v>1</v>
      </c>
      <c r="J1453" s="670">
        <f>IFERROR(VLOOKUP(A1453,'Nota de Crédito1_0'!$K$5:$K$234,1,0),1)</f>
        <v>1</v>
      </c>
      <c r="K1453" s="670">
        <f>IFERROR(VLOOKUP(A1453,Retenciones1_0!$K$5:$K$234,1,0),1)</f>
        <v>1</v>
      </c>
      <c r="L1453" s="670">
        <f>IFERROR(VLOOKUP(A1453,Percepciones1_0!$K$5:$K$234,1,0),1)</f>
        <v>1</v>
      </c>
      <c r="M1453" s="670">
        <f>IFERROR(VLOOKUP(A1453,Guía1_0!$K$5:$K$235,1,0),1)</f>
        <v>1</v>
      </c>
      <c r="N1453" s="670">
        <f>IFERROR(VLOOKUP(A1453,'Resumen Diario1_1'!$K$5:$K$233,1,0),1)</f>
        <v>1</v>
      </c>
      <c r="O1453" s="670">
        <f>IFERROR(VLOOKUP(A1453,'Comunicación de Baja1_0'!$K$5:$K$233,1,0),1)</f>
        <v>1</v>
      </c>
      <c r="P1453" s="670">
        <f>IFERROR(VLOOKUP(A1453,'Resumen de reversiones1_0'!$K$5:$K$1000,1,0),1)</f>
        <v>1</v>
      </c>
      <c r="Q1453" s="1404" t="str">
        <f>IFERROR(VLOOKUP(A1453,Factura2_0!$N$5:$N$1045,1,0),1)</f>
        <v>4231</v>
      </c>
      <c r="R1453" s="670" t="str">
        <f>IFERROR(VLOOKUP($A1453,Boleta2_0!$N$5:$N$1106,1,0),1)</f>
        <v>4231</v>
      </c>
      <c r="S1453" s="1404" t="str">
        <f>IFERROR(VLOOKUP($A1453,'Servicios Públicos2_0'!$N$5:$N$405,1,0),1)</f>
        <v>4231</v>
      </c>
      <c r="T1453" s="670">
        <f>IFERROR(VLOOKUP($A1453,NotaCredito2_0!$N$5:$N$256,1,0),1)</f>
        <v>1</v>
      </c>
      <c r="U1453" s="670">
        <f>IFERROR(VLOOKUP($A1453,NotaDebito2_0!$N$5:$N$253,1,0),1)</f>
        <v>1</v>
      </c>
      <c r="V1453" s="670">
        <f>IFERROR(VLOOKUP($A1453,General!$C$5:$C$233,1,0),1)</f>
        <v>1</v>
      </c>
      <c r="W1453" s="670">
        <f>IFERROR(VLOOKUP($A1453,Firma!$H$5:$H$233,1,0),1)</f>
        <v>1</v>
      </c>
      <c r="X1453" s="1472" t="s">
        <v>3752</v>
      </c>
      <c r="Y1453" s="1477" t="str">
        <f t="shared" si="24"/>
        <v>4231</v>
      </c>
    </row>
    <row r="1454" spans="1:25">
      <c r="A1454" s="1421" t="s">
        <v>3806</v>
      </c>
      <c r="B1454" s="1419" t="s">
        <v>3807</v>
      </c>
      <c r="C1454" s="1425"/>
      <c r="D1454" s="1425"/>
      <c r="E1454" s="579"/>
      <c r="F1454" s="670" t="str">
        <f>IFERROR(VLOOKUP(A1454,Factura1_0!$K$5:$K$234,1,0),"1")</f>
        <v>1</v>
      </c>
      <c r="G1454" s="670">
        <f>IFERROR(VLOOKUP(A1454,Boleta1_0!$K$5:$K$234,1,0),1)</f>
        <v>1</v>
      </c>
      <c r="H1454" s="670" t="str">
        <f>IFERROR(VLOOKUP(A1454,'Servicios Públicos1_0'!$K$5:$K$233,1,0),1)</f>
        <v>4232</v>
      </c>
      <c r="I1454" s="670">
        <f>IFERROR(VLOOKUP(A1454,'Nota de Débito1_0'!$K$5:$K$234,1,0),1)</f>
        <v>1</v>
      </c>
      <c r="J1454" s="670">
        <f>IFERROR(VLOOKUP(A1454,'Nota de Crédito1_0'!$K$5:$K$234,1,0),1)</f>
        <v>1</v>
      </c>
      <c r="K1454" s="670">
        <f>IFERROR(VLOOKUP(A1454,Retenciones1_0!$K$5:$K$234,1,0),1)</f>
        <v>1</v>
      </c>
      <c r="L1454" s="670">
        <f>IFERROR(VLOOKUP(A1454,Percepciones1_0!$K$5:$K$234,1,0),1)</f>
        <v>1</v>
      </c>
      <c r="M1454" s="670">
        <f>IFERROR(VLOOKUP(A1454,Guía1_0!$K$5:$K$235,1,0),1)</f>
        <v>1</v>
      </c>
      <c r="N1454" s="670">
        <f>IFERROR(VLOOKUP(A1454,'Resumen Diario1_1'!$K$5:$K$233,1,0),1)</f>
        <v>1</v>
      </c>
      <c r="O1454" s="670">
        <f>IFERROR(VLOOKUP(A1454,'Comunicación de Baja1_0'!$K$5:$K$233,1,0),1)</f>
        <v>1</v>
      </c>
      <c r="P1454" s="670">
        <f>IFERROR(VLOOKUP(A1454,'Resumen de reversiones1_0'!$K$5:$K$1000,1,0),1)</f>
        <v>1</v>
      </c>
      <c r="Q1454" s="1404">
        <f>IFERROR(VLOOKUP(A1454,Factura2_0!$N$5:$N$1045,1,0),1)</f>
        <v>1</v>
      </c>
      <c r="R1454" s="670">
        <f>IFERROR(VLOOKUP($A1454,Boleta2_0!$N$5:$N$1106,1,0),1)</f>
        <v>1</v>
      </c>
      <c r="S1454" s="1404">
        <f>IFERROR(VLOOKUP($A1454,'Servicios Públicos2_0'!$N$5:$N$405,1,0),1)</f>
        <v>1</v>
      </c>
      <c r="T1454" s="670">
        <f>IFERROR(VLOOKUP($A1454,NotaCredito2_0!$N$5:$N$256,1,0),1)</f>
        <v>1</v>
      </c>
      <c r="U1454" s="670">
        <f>IFERROR(VLOOKUP($A1454,NotaDebito2_0!$N$5:$N$253,1,0),1)</f>
        <v>1</v>
      </c>
      <c r="V1454" s="670">
        <f>IFERROR(VLOOKUP($A1454,General!$C$5:$C$233,1,0),1)</f>
        <v>1</v>
      </c>
      <c r="W1454" s="670">
        <f>IFERROR(VLOOKUP($A1454,Firma!$H$5:$H$233,1,0),1)</f>
        <v>1</v>
      </c>
      <c r="X1454" s="1473" t="s">
        <v>3806</v>
      </c>
      <c r="Y1454" s="1477" t="str">
        <f t="shared" si="24"/>
        <v>4232</v>
      </c>
    </row>
    <row r="1455" spans="1:25">
      <c r="A1455" s="1421" t="s">
        <v>4496</v>
      </c>
      <c r="B1455" s="1419" t="s">
        <v>4497</v>
      </c>
      <c r="C1455" s="1425"/>
      <c r="D1455" s="1425"/>
      <c r="E1455" s="579"/>
      <c r="F1455" s="670" t="str">
        <f>IFERROR(VLOOKUP(A1455,Factura1_0!$K$5:$K$234,1,0),"1")</f>
        <v>1</v>
      </c>
      <c r="G1455" s="670">
        <f>IFERROR(VLOOKUP(A1455,Boleta1_0!$K$5:$K$234,1,0),1)</f>
        <v>1</v>
      </c>
      <c r="H1455" s="670">
        <f>IFERROR(VLOOKUP(A1455,'Servicios Públicos1_0'!$K$5:$K$233,1,0),1)</f>
        <v>1</v>
      </c>
      <c r="I1455" s="670">
        <f>IFERROR(VLOOKUP(A1455,'Nota de Débito1_0'!$K$5:$K$234,1,0),1)</f>
        <v>1</v>
      </c>
      <c r="J1455" s="670">
        <f>IFERROR(VLOOKUP(A1455,'Nota de Crédito1_0'!$K$5:$K$234,1,0),1)</f>
        <v>1</v>
      </c>
      <c r="K1455" s="670">
        <f>IFERROR(VLOOKUP(A1455,Retenciones1_0!$K$5:$K$234,1,0),1)</f>
        <v>1</v>
      </c>
      <c r="L1455" s="670">
        <f>IFERROR(VLOOKUP(A1455,Percepciones1_0!$K$5:$K$234,1,0),1)</f>
        <v>1</v>
      </c>
      <c r="M1455" s="670">
        <f>IFERROR(VLOOKUP(A1455,Guía1_0!$K$5:$K$235,1,0),1)</f>
        <v>1</v>
      </c>
      <c r="N1455" s="670">
        <f>IFERROR(VLOOKUP(A1455,'Resumen Diario1_1'!$K$5:$K$233,1,0),1)</f>
        <v>1</v>
      </c>
      <c r="O1455" s="670">
        <f>IFERROR(VLOOKUP(A1455,'Comunicación de Baja1_0'!$K$5:$K$233,1,0),1)</f>
        <v>1</v>
      </c>
      <c r="P1455" s="670">
        <f>IFERROR(VLOOKUP(A1455,'Resumen de reversiones1_0'!$K$5:$K$1000,1,0),1)</f>
        <v>1</v>
      </c>
      <c r="Q1455" s="1404" t="str">
        <f>IFERROR(VLOOKUP(A1455,Factura2_0!$N$5:$N$1045,1,0),1)</f>
        <v>4233</v>
      </c>
      <c r="R1455" s="670">
        <f>IFERROR(VLOOKUP($A1455,Boleta2_0!$N$5:$N$1106,1,0),1)</f>
        <v>1</v>
      </c>
      <c r="S1455" s="1404">
        <f>IFERROR(VLOOKUP($A1455,'Servicios Públicos2_0'!$N$5:$N$405,1,0),1)</f>
        <v>1</v>
      </c>
      <c r="T1455" s="670">
        <f>IFERROR(VLOOKUP($A1455,NotaCredito2_0!$N$5:$N$256,1,0),1)</f>
        <v>1</v>
      </c>
      <c r="U1455" s="670">
        <f>IFERROR(VLOOKUP($A1455,NotaDebito2_0!$N$5:$N$253,1,0),1)</f>
        <v>1</v>
      </c>
      <c r="V1455" s="670">
        <f>IFERROR(VLOOKUP($A1455,General!$C$5:$C$233,1,0),1)</f>
        <v>1</v>
      </c>
      <c r="W1455" s="670">
        <f>IFERROR(VLOOKUP($A1455,Firma!$H$5:$H$233,1,0),1)</f>
        <v>1</v>
      </c>
      <c r="X1455" s="1473" t="s">
        <v>4496</v>
      </c>
      <c r="Y1455" s="1477" t="str">
        <f t="shared" si="24"/>
        <v>4233</v>
      </c>
    </row>
    <row r="1456" spans="1:25">
      <c r="A1456" s="1424" t="s">
        <v>4498</v>
      </c>
      <c r="B1456" s="1419" t="s">
        <v>4499</v>
      </c>
      <c r="C1456" s="1425"/>
      <c r="D1456" s="1425"/>
      <c r="E1456" s="579"/>
      <c r="F1456" s="670" t="str">
        <f>IFERROR(VLOOKUP(A1456,Factura1_0!$K$5:$K$234,1,0),"1")</f>
        <v>1</v>
      </c>
      <c r="G1456" s="670">
        <f>IFERROR(VLOOKUP(A1456,Boleta1_0!$K$5:$K$234,1,0),1)</f>
        <v>1</v>
      </c>
      <c r="H1456" s="670">
        <f>IFERROR(VLOOKUP(A1456,'Servicios Públicos1_0'!$K$5:$K$233,1,0),1)</f>
        <v>1</v>
      </c>
      <c r="I1456" s="670">
        <f>IFERROR(VLOOKUP(A1456,'Nota de Débito1_0'!$K$5:$K$234,1,0),1)</f>
        <v>1</v>
      </c>
      <c r="J1456" s="670">
        <f>IFERROR(VLOOKUP(A1456,'Nota de Crédito1_0'!$K$5:$K$234,1,0),1)</f>
        <v>1</v>
      </c>
      <c r="K1456" s="670">
        <f>IFERROR(VLOOKUP(A1456,Retenciones1_0!$K$5:$K$234,1,0),1)</f>
        <v>1</v>
      </c>
      <c r="L1456" s="670">
        <f>IFERROR(VLOOKUP(A1456,Percepciones1_0!$K$5:$K$234,1,0),1)</f>
        <v>1</v>
      </c>
      <c r="M1456" s="670">
        <f>IFERROR(VLOOKUP(A1456,Guía1_0!$K$5:$K$235,1,0),1)</f>
        <v>1</v>
      </c>
      <c r="N1456" s="670">
        <f>IFERROR(VLOOKUP(A1456,'Resumen Diario1_1'!$K$5:$K$233,1,0),1)</f>
        <v>1</v>
      </c>
      <c r="O1456" s="670">
        <f>IFERROR(VLOOKUP(A1456,'Comunicación de Baja1_0'!$K$5:$K$233,1,0),1)</f>
        <v>1</v>
      </c>
      <c r="P1456" s="670">
        <f>IFERROR(VLOOKUP(A1456,'Resumen de reversiones1_0'!$K$5:$K$1000,1,0),1)</f>
        <v>1</v>
      </c>
      <c r="Q1456" s="1404">
        <f>IFERROR(VLOOKUP(A1456,Factura2_0!$N$5:$N$1045,1,0),1)</f>
        <v>1</v>
      </c>
      <c r="R1456" s="670">
        <f>IFERROR(VLOOKUP($A1456,Boleta2_0!$N$5:$N$1106,1,0),1)</f>
        <v>1</v>
      </c>
      <c r="S1456" s="1404">
        <f>IFERROR(VLOOKUP($A1456,'Servicios Públicos2_0'!$N$5:$N$405,1,0),1)</f>
        <v>1</v>
      </c>
      <c r="T1456" s="670" t="str">
        <f>IFERROR(VLOOKUP($A1456,NotaCredito2_0!$N$5:$N$256,1,0),1)</f>
        <v>4234</v>
      </c>
      <c r="U1456" s="670" t="str">
        <f>IFERROR(VLOOKUP($A1456,NotaDebito2_0!$N$5:$N$253,1,0),1)</f>
        <v>4234</v>
      </c>
      <c r="V1456" s="670">
        <f>IFERROR(VLOOKUP($A1456,General!$C$5:$C$233,1,0),1)</f>
        <v>1</v>
      </c>
      <c r="W1456" s="670">
        <f>IFERROR(VLOOKUP($A1456,Firma!$H$5:$H$233,1,0),1)</f>
        <v>1</v>
      </c>
      <c r="X1456" s="1472" t="s">
        <v>4498</v>
      </c>
      <c r="Y1456" s="1477" t="str">
        <f t="shared" si="24"/>
        <v>4234</v>
      </c>
    </row>
    <row r="1457" spans="1:25">
      <c r="A1457" s="1424" t="s">
        <v>4500</v>
      </c>
      <c r="B1457" s="1419" t="s">
        <v>6060</v>
      </c>
      <c r="C1457" s="1425"/>
      <c r="D1457" s="1425"/>
      <c r="E1457" s="579"/>
      <c r="F1457" s="670" t="str">
        <f>IFERROR(VLOOKUP(A1457,Factura1_0!$K$5:$K$234,1,0),"1")</f>
        <v>1</v>
      </c>
      <c r="G1457" s="670">
        <f>IFERROR(VLOOKUP(A1457,Boleta1_0!$K$5:$K$234,1,0),1)</f>
        <v>1</v>
      </c>
      <c r="H1457" s="670">
        <f>IFERROR(VLOOKUP(A1457,'Servicios Públicos1_0'!$K$5:$K$233,1,0),1)</f>
        <v>1</v>
      </c>
      <c r="I1457" s="670">
        <f>IFERROR(VLOOKUP(A1457,'Nota de Débito1_0'!$K$5:$K$234,1,0),1)</f>
        <v>1</v>
      </c>
      <c r="J1457" s="670">
        <f>IFERROR(VLOOKUP(A1457,'Nota de Crédito1_0'!$K$5:$K$234,1,0),1)</f>
        <v>1</v>
      </c>
      <c r="K1457" s="670">
        <f>IFERROR(VLOOKUP(A1457,Retenciones1_0!$K$5:$K$234,1,0),1)</f>
        <v>1</v>
      </c>
      <c r="L1457" s="670">
        <f>IFERROR(VLOOKUP(A1457,Percepciones1_0!$K$5:$K$234,1,0),1)</f>
        <v>1</v>
      </c>
      <c r="M1457" s="670">
        <f>IFERROR(VLOOKUP(A1457,Guía1_0!$K$5:$K$235,1,0),1)</f>
        <v>1</v>
      </c>
      <c r="N1457" s="670">
        <f>IFERROR(VLOOKUP(A1457,'Resumen Diario1_1'!$K$5:$K$233,1,0),1)</f>
        <v>1</v>
      </c>
      <c r="O1457" s="670">
        <f>IFERROR(VLOOKUP(A1457,'Comunicación de Baja1_0'!$K$5:$K$233,1,0),1)</f>
        <v>1</v>
      </c>
      <c r="P1457" s="670">
        <f>IFERROR(VLOOKUP(A1457,'Resumen de reversiones1_0'!$K$5:$K$1000,1,0),1)</f>
        <v>1</v>
      </c>
      <c r="Q1457" s="1404" t="str">
        <f>IFERROR(VLOOKUP(A1457,Factura2_0!$N$5:$N$1045,1,0),1)</f>
        <v>4235</v>
      </c>
      <c r="R1457" s="670" t="str">
        <f>IFERROR(VLOOKUP($A1457,Boleta2_0!$N$5:$N$1106,1,0),1)</f>
        <v>4235</v>
      </c>
      <c r="S1457" s="1404">
        <f>IFERROR(VLOOKUP($A1457,'Servicios Públicos2_0'!$N$5:$N$405,1,0),1)</f>
        <v>1</v>
      </c>
      <c r="T1457" s="670">
        <f>IFERROR(VLOOKUP($A1457,NotaCredito2_0!$N$5:$N$256,1,0),1)</f>
        <v>1</v>
      </c>
      <c r="U1457" s="670">
        <f>IFERROR(VLOOKUP($A1457,NotaDebito2_0!$N$5:$N$253,1,0),1)</f>
        <v>1</v>
      </c>
      <c r="V1457" s="670">
        <f>IFERROR(VLOOKUP($A1457,General!$C$5:$C$233,1,0),1)</f>
        <v>1</v>
      </c>
      <c r="W1457" s="670">
        <f>IFERROR(VLOOKUP($A1457,Firma!$H$5:$H$233,1,0),1)</f>
        <v>1</v>
      </c>
      <c r="X1457" s="1472" t="s">
        <v>4500</v>
      </c>
      <c r="Y1457" s="1477" t="str">
        <f t="shared" si="24"/>
        <v>4235</v>
      </c>
    </row>
    <row r="1458" spans="1:25">
      <c r="A1458" s="1424" t="s">
        <v>4501</v>
      </c>
      <c r="B1458" s="1419" t="s">
        <v>4502</v>
      </c>
      <c r="C1458" s="1425"/>
      <c r="D1458" s="1425"/>
      <c r="E1458" s="579"/>
      <c r="F1458" s="670" t="str">
        <f>IFERROR(VLOOKUP(A1458,Factura1_0!$K$5:$K$234,1,0),"1")</f>
        <v>1</v>
      </c>
      <c r="G1458" s="670">
        <f>IFERROR(VLOOKUP(A1458,Boleta1_0!$K$5:$K$234,1,0),1)</f>
        <v>1</v>
      </c>
      <c r="H1458" s="670">
        <f>IFERROR(VLOOKUP(A1458,'Servicios Públicos1_0'!$K$5:$K$233,1,0),1)</f>
        <v>1</v>
      </c>
      <c r="I1458" s="670">
        <f>IFERROR(VLOOKUP(A1458,'Nota de Débito1_0'!$K$5:$K$234,1,0),1)</f>
        <v>1</v>
      </c>
      <c r="J1458" s="670">
        <f>IFERROR(VLOOKUP(A1458,'Nota de Crédito1_0'!$K$5:$K$234,1,0),1)</f>
        <v>1</v>
      </c>
      <c r="K1458" s="670">
        <f>IFERROR(VLOOKUP(A1458,Retenciones1_0!$K$5:$K$234,1,0),1)</f>
        <v>1</v>
      </c>
      <c r="L1458" s="670">
        <f>IFERROR(VLOOKUP(A1458,Percepciones1_0!$K$5:$K$234,1,0),1)</f>
        <v>1</v>
      </c>
      <c r="M1458" s="670">
        <f>IFERROR(VLOOKUP(A1458,Guía1_0!$K$5:$K$235,1,0),1)</f>
        <v>1</v>
      </c>
      <c r="N1458" s="670">
        <f>IFERROR(VLOOKUP(A1458,'Resumen Diario1_1'!$K$5:$K$233,1,0),1)</f>
        <v>1</v>
      </c>
      <c r="O1458" s="670">
        <f>IFERROR(VLOOKUP(A1458,'Comunicación de Baja1_0'!$K$5:$K$233,1,0),1)</f>
        <v>1</v>
      </c>
      <c r="P1458" s="670">
        <f>IFERROR(VLOOKUP(A1458,'Resumen de reversiones1_0'!$K$5:$K$1000,1,0),1)</f>
        <v>1</v>
      </c>
      <c r="Q1458" s="1404" t="str">
        <f>IFERROR(VLOOKUP(A1458,Factura2_0!$N$5:$N$1045,1,0),1)</f>
        <v>4236</v>
      </c>
      <c r="R1458" s="670" t="str">
        <f>IFERROR(VLOOKUP($A1458,Boleta2_0!$N$5:$N$1106,1,0),1)</f>
        <v>4236</v>
      </c>
      <c r="S1458" s="1404">
        <f>IFERROR(VLOOKUP($A1458,'Servicios Públicos2_0'!$N$5:$N$405,1,0),1)</f>
        <v>1</v>
      </c>
      <c r="T1458" s="670">
        <f>IFERROR(VLOOKUP($A1458,NotaCredito2_0!$N$5:$N$256,1,0),1)</f>
        <v>1</v>
      </c>
      <c r="U1458" s="670">
        <f>IFERROR(VLOOKUP($A1458,NotaDebito2_0!$N$5:$N$253,1,0),1)</f>
        <v>1</v>
      </c>
      <c r="V1458" s="670">
        <f>IFERROR(VLOOKUP($A1458,General!$C$5:$C$233,1,0),1)</f>
        <v>1</v>
      </c>
      <c r="W1458" s="670">
        <f>IFERROR(VLOOKUP($A1458,Firma!$H$5:$H$233,1,0),1)</f>
        <v>1</v>
      </c>
      <c r="X1458" s="1472" t="s">
        <v>4501</v>
      </c>
      <c r="Y1458" s="1477" t="str">
        <f t="shared" si="24"/>
        <v>4236</v>
      </c>
    </row>
    <row r="1459" spans="1:25">
      <c r="A1459" s="1421" t="s">
        <v>4503</v>
      </c>
      <c r="B1459" s="1419" t="s">
        <v>4504</v>
      </c>
      <c r="C1459" s="1425"/>
      <c r="D1459" s="1425"/>
      <c r="E1459" s="579"/>
      <c r="F1459" s="670" t="str">
        <f>IFERROR(VLOOKUP(A1459,Factura1_0!$K$5:$K$234,1,0),"1")</f>
        <v>1</v>
      </c>
      <c r="G1459" s="670">
        <f>IFERROR(VLOOKUP(A1459,Boleta1_0!$K$5:$K$234,1,0),1)</f>
        <v>1</v>
      </c>
      <c r="H1459" s="670">
        <f>IFERROR(VLOOKUP(A1459,'Servicios Públicos1_0'!$K$5:$K$233,1,0),1)</f>
        <v>1</v>
      </c>
      <c r="I1459" s="670">
        <f>IFERROR(VLOOKUP(A1459,'Nota de Débito1_0'!$K$5:$K$234,1,0),1)</f>
        <v>1</v>
      </c>
      <c r="J1459" s="670">
        <f>IFERROR(VLOOKUP(A1459,'Nota de Crédito1_0'!$K$5:$K$234,1,0),1)</f>
        <v>1</v>
      </c>
      <c r="K1459" s="670">
        <f>IFERROR(VLOOKUP(A1459,Retenciones1_0!$K$5:$K$234,1,0),1)</f>
        <v>1</v>
      </c>
      <c r="L1459" s="670">
        <f>IFERROR(VLOOKUP(A1459,Percepciones1_0!$K$5:$K$234,1,0),1)</f>
        <v>1</v>
      </c>
      <c r="M1459" s="670">
        <f>IFERROR(VLOOKUP(A1459,Guía1_0!$K$5:$K$235,1,0),1)</f>
        <v>1</v>
      </c>
      <c r="N1459" s="670">
        <f>IFERROR(VLOOKUP(A1459,'Resumen Diario1_1'!$K$5:$K$233,1,0),1)</f>
        <v>1</v>
      </c>
      <c r="O1459" s="670">
        <f>IFERROR(VLOOKUP(A1459,'Comunicación de Baja1_0'!$K$5:$K$233,1,0),1)</f>
        <v>1</v>
      </c>
      <c r="P1459" s="670">
        <f>IFERROR(VLOOKUP(A1459,'Resumen de reversiones1_0'!$K$5:$K$1000,1,0),1)</f>
        <v>1</v>
      </c>
      <c r="Q1459" s="1404">
        <f>IFERROR(VLOOKUP(A1459,Factura2_0!$N$5:$N$1045,1,0),1)</f>
        <v>1</v>
      </c>
      <c r="R1459" s="670">
        <f>IFERROR(VLOOKUP($A1459,Boleta2_0!$N$5:$N$1106,1,0),1)</f>
        <v>1</v>
      </c>
      <c r="S1459" s="1404">
        <f>IFERROR(VLOOKUP($A1459,'Servicios Públicos2_0'!$N$5:$N$405,1,0),1)</f>
        <v>1</v>
      </c>
      <c r="T1459" s="670">
        <f>IFERROR(VLOOKUP($A1459,NotaCredito2_0!$N$5:$N$256,1,0),1)</f>
        <v>1</v>
      </c>
      <c r="U1459" s="670">
        <f>IFERROR(VLOOKUP($A1459,NotaDebito2_0!$N$5:$N$253,1,0),1)</f>
        <v>1</v>
      </c>
      <c r="V1459" s="670">
        <f>IFERROR(VLOOKUP($A1459,General!$C$5:$C$233,1,0),1)</f>
        <v>1</v>
      </c>
      <c r="W1459" s="670">
        <f>IFERROR(VLOOKUP($A1459,Firma!$H$5:$H$233,1,0),1)</f>
        <v>1</v>
      </c>
      <c r="X1459" s="1472" t="s">
        <v>4503</v>
      </c>
      <c r="Y1459" s="1477" t="str">
        <f t="shared" si="24"/>
        <v/>
      </c>
    </row>
    <row r="1460" spans="1:25">
      <c r="A1460" s="1424" t="s">
        <v>4505</v>
      </c>
      <c r="B1460" s="1419" t="s">
        <v>4506</v>
      </c>
      <c r="C1460" s="1425"/>
      <c r="D1460" s="1425"/>
      <c r="E1460" s="579"/>
      <c r="F1460" s="670" t="str">
        <f>IFERROR(VLOOKUP(A1460,Factura1_0!$K$5:$K$234,1,0),"1")</f>
        <v>1</v>
      </c>
      <c r="G1460" s="670">
        <f>IFERROR(VLOOKUP(A1460,Boleta1_0!$K$5:$K$234,1,0),1)</f>
        <v>1</v>
      </c>
      <c r="H1460" s="670">
        <f>IFERROR(VLOOKUP(A1460,'Servicios Públicos1_0'!$K$5:$K$233,1,0),1)</f>
        <v>1</v>
      </c>
      <c r="I1460" s="670">
        <f>IFERROR(VLOOKUP(A1460,'Nota de Débito1_0'!$K$5:$K$234,1,0),1)</f>
        <v>1</v>
      </c>
      <c r="J1460" s="670">
        <f>IFERROR(VLOOKUP(A1460,'Nota de Crédito1_0'!$K$5:$K$234,1,0),1)</f>
        <v>1</v>
      </c>
      <c r="K1460" s="670">
        <f>IFERROR(VLOOKUP(A1460,Retenciones1_0!$K$5:$K$234,1,0),1)</f>
        <v>1</v>
      </c>
      <c r="L1460" s="670">
        <f>IFERROR(VLOOKUP(A1460,Percepciones1_0!$K$5:$K$234,1,0),1)</f>
        <v>1</v>
      </c>
      <c r="M1460" s="670">
        <f>IFERROR(VLOOKUP(A1460,Guía1_0!$K$5:$K$235,1,0),1)</f>
        <v>1</v>
      </c>
      <c r="N1460" s="670">
        <f>IFERROR(VLOOKUP(A1460,'Resumen Diario1_1'!$K$5:$K$233,1,0),1)</f>
        <v>1</v>
      </c>
      <c r="O1460" s="670">
        <f>IFERROR(VLOOKUP(A1460,'Comunicación de Baja1_0'!$K$5:$K$233,1,0),1)</f>
        <v>1</v>
      </c>
      <c r="P1460" s="670">
        <f>IFERROR(VLOOKUP(A1460,'Resumen de reversiones1_0'!$K$5:$K$1000,1,0),1)</f>
        <v>1</v>
      </c>
      <c r="Q1460" s="1404" t="str">
        <f>IFERROR(VLOOKUP(A1460,Factura2_0!$N$5:$N$1045,1,0),1)</f>
        <v>4238</v>
      </c>
      <c r="R1460" s="670" t="str">
        <f>IFERROR(VLOOKUP($A1460,Boleta2_0!$N$5:$N$1106,1,0),1)</f>
        <v>4238</v>
      </c>
      <c r="S1460" s="1404">
        <f>IFERROR(VLOOKUP($A1460,'Servicios Públicos2_0'!$N$5:$N$405,1,0),1)</f>
        <v>1</v>
      </c>
      <c r="T1460" s="670">
        <f>IFERROR(VLOOKUP($A1460,NotaCredito2_0!$N$5:$N$256,1,0),1)</f>
        <v>1</v>
      </c>
      <c r="U1460" s="670">
        <f>IFERROR(VLOOKUP($A1460,NotaDebito2_0!$N$5:$N$253,1,0),1)</f>
        <v>1</v>
      </c>
      <c r="V1460" s="670">
        <f>IFERROR(VLOOKUP($A1460,General!$C$5:$C$233,1,0),1)</f>
        <v>1</v>
      </c>
      <c r="W1460" s="670">
        <f>IFERROR(VLOOKUP($A1460,Firma!$H$5:$H$233,1,0),1)</f>
        <v>1</v>
      </c>
      <c r="X1460" s="1472" t="s">
        <v>4505</v>
      </c>
      <c r="Y1460" s="1477" t="str">
        <f t="shared" si="24"/>
        <v>4238</v>
      </c>
    </row>
    <row r="1461" spans="1:25">
      <c r="A1461" s="1424" t="s">
        <v>4507</v>
      </c>
      <c r="B1461" s="1419" t="s">
        <v>4508</v>
      </c>
      <c r="C1461" s="1425"/>
      <c r="D1461" s="1425"/>
      <c r="E1461" s="579"/>
      <c r="F1461" s="670" t="str">
        <f>IFERROR(VLOOKUP(A1461,Factura1_0!$K$5:$K$234,1,0),"1")</f>
        <v>1</v>
      </c>
      <c r="G1461" s="670">
        <f>IFERROR(VLOOKUP(A1461,Boleta1_0!$K$5:$K$234,1,0),1)</f>
        <v>1</v>
      </c>
      <c r="H1461" s="670">
        <f>IFERROR(VLOOKUP(A1461,'Servicios Públicos1_0'!$K$5:$K$233,1,0),1)</f>
        <v>1</v>
      </c>
      <c r="I1461" s="670">
        <f>IFERROR(VLOOKUP(A1461,'Nota de Débito1_0'!$K$5:$K$234,1,0),1)</f>
        <v>1</v>
      </c>
      <c r="J1461" s="670">
        <f>IFERROR(VLOOKUP(A1461,'Nota de Crédito1_0'!$K$5:$K$234,1,0),1)</f>
        <v>1</v>
      </c>
      <c r="K1461" s="670">
        <f>IFERROR(VLOOKUP(A1461,Retenciones1_0!$K$5:$K$234,1,0),1)</f>
        <v>1</v>
      </c>
      <c r="L1461" s="670">
        <f>IFERROR(VLOOKUP(A1461,Percepciones1_0!$K$5:$K$234,1,0),1)</f>
        <v>1</v>
      </c>
      <c r="M1461" s="670">
        <f>IFERROR(VLOOKUP(A1461,Guía1_0!$K$5:$K$235,1,0),1)</f>
        <v>1</v>
      </c>
      <c r="N1461" s="670">
        <f>IFERROR(VLOOKUP(A1461,'Resumen Diario1_1'!$K$5:$K$233,1,0),1)</f>
        <v>1</v>
      </c>
      <c r="O1461" s="670">
        <f>IFERROR(VLOOKUP(A1461,'Comunicación de Baja1_0'!$K$5:$K$233,1,0),1)</f>
        <v>1</v>
      </c>
      <c r="P1461" s="670">
        <f>IFERROR(VLOOKUP(A1461,'Resumen de reversiones1_0'!$K$5:$K$1000,1,0),1)</f>
        <v>1</v>
      </c>
      <c r="Q1461" s="1404" t="str">
        <f>IFERROR(VLOOKUP(A1461,Factura2_0!$N$5:$N$1045,1,0),1)</f>
        <v>4239</v>
      </c>
      <c r="R1461" s="670" t="str">
        <f>IFERROR(VLOOKUP($A1461,Boleta2_0!$N$5:$N$1106,1,0),1)</f>
        <v>4239</v>
      </c>
      <c r="S1461" s="1404">
        <f>IFERROR(VLOOKUP($A1461,'Servicios Públicos2_0'!$N$5:$N$405,1,0),1)</f>
        <v>1</v>
      </c>
      <c r="T1461" s="670">
        <f>IFERROR(VLOOKUP($A1461,NotaCredito2_0!$N$5:$N$256,1,0),1)</f>
        <v>1</v>
      </c>
      <c r="U1461" s="670">
        <f>IFERROR(VLOOKUP($A1461,NotaDebito2_0!$N$5:$N$253,1,0),1)</f>
        <v>1</v>
      </c>
      <c r="V1461" s="670">
        <f>IFERROR(VLOOKUP($A1461,General!$C$5:$C$233,1,0),1)</f>
        <v>1</v>
      </c>
      <c r="W1461" s="670">
        <f>IFERROR(VLOOKUP($A1461,Firma!$H$5:$H$233,1,0),1)</f>
        <v>1</v>
      </c>
      <c r="X1461" s="1472" t="s">
        <v>4507</v>
      </c>
      <c r="Y1461" s="1477" t="str">
        <f t="shared" si="24"/>
        <v>4239</v>
      </c>
    </row>
    <row r="1462" spans="1:25">
      <c r="A1462" s="1424" t="s">
        <v>4509</v>
      </c>
      <c r="B1462" s="1419" t="s">
        <v>4510</v>
      </c>
      <c r="C1462" s="1425"/>
      <c r="D1462" s="1425"/>
      <c r="E1462" s="579"/>
      <c r="F1462" s="670" t="str">
        <f>IFERROR(VLOOKUP(A1462,Factura1_0!$K$5:$K$234,1,0),"1")</f>
        <v>1</v>
      </c>
      <c r="G1462" s="670">
        <f>IFERROR(VLOOKUP(A1462,Boleta1_0!$K$5:$K$234,1,0),1)</f>
        <v>1</v>
      </c>
      <c r="H1462" s="670">
        <f>IFERROR(VLOOKUP(A1462,'Servicios Públicos1_0'!$K$5:$K$233,1,0),1)</f>
        <v>1</v>
      </c>
      <c r="I1462" s="670">
        <f>IFERROR(VLOOKUP(A1462,'Nota de Débito1_0'!$K$5:$K$234,1,0),1)</f>
        <v>1</v>
      </c>
      <c r="J1462" s="670">
        <f>IFERROR(VLOOKUP(A1462,'Nota de Crédito1_0'!$K$5:$K$234,1,0),1)</f>
        <v>1</v>
      </c>
      <c r="K1462" s="670">
        <f>IFERROR(VLOOKUP(A1462,Retenciones1_0!$K$5:$K$234,1,0),1)</f>
        <v>1</v>
      </c>
      <c r="L1462" s="670">
        <f>IFERROR(VLOOKUP(A1462,Percepciones1_0!$K$5:$K$234,1,0),1)</f>
        <v>1</v>
      </c>
      <c r="M1462" s="670">
        <f>IFERROR(VLOOKUP(A1462,Guía1_0!$K$5:$K$235,1,0),1)</f>
        <v>1</v>
      </c>
      <c r="N1462" s="670">
        <f>IFERROR(VLOOKUP(A1462,'Resumen Diario1_1'!$K$5:$K$233,1,0),1)</f>
        <v>1</v>
      </c>
      <c r="O1462" s="670">
        <f>IFERROR(VLOOKUP(A1462,'Comunicación de Baja1_0'!$K$5:$K$233,1,0),1)</f>
        <v>1</v>
      </c>
      <c r="P1462" s="670">
        <f>IFERROR(VLOOKUP(A1462,'Resumen de reversiones1_0'!$K$5:$K$1000,1,0),1)</f>
        <v>1</v>
      </c>
      <c r="Q1462" s="1404" t="str">
        <f>IFERROR(VLOOKUP(A1462,Factura2_0!$N$5:$N$1045,1,0),1)</f>
        <v>4240</v>
      </c>
      <c r="R1462" s="670" t="str">
        <f>IFERROR(VLOOKUP($A1462,Boleta2_0!$N$5:$N$1106,1,0),1)</f>
        <v>4240</v>
      </c>
      <c r="S1462" s="1404">
        <f>IFERROR(VLOOKUP($A1462,'Servicios Públicos2_0'!$N$5:$N$405,1,0),1)</f>
        <v>1</v>
      </c>
      <c r="T1462" s="670">
        <f>IFERROR(VLOOKUP($A1462,NotaCredito2_0!$N$5:$N$256,1,0),1)</f>
        <v>1</v>
      </c>
      <c r="U1462" s="670">
        <f>IFERROR(VLOOKUP($A1462,NotaDebito2_0!$N$5:$N$253,1,0),1)</f>
        <v>1</v>
      </c>
      <c r="V1462" s="670">
        <f>IFERROR(VLOOKUP($A1462,General!$C$5:$C$233,1,0),1)</f>
        <v>1</v>
      </c>
      <c r="W1462" s="670">
        <f>IFERROR(VLOOKUP($A1462,Firma!$H$5:$H$233,1,0),1)</f>
        <v>1</v>
      </c>
      <c r="X1462" s="1472" t="s">
        <v>4509</v>
      </c>
      <c r="Y1462" s="1477" t="str">
        <f t="shared" si="24"/>
        <v>4240</v>
      </c>
    </row>
    <row r="1463" spans="1:25">
      <c r="A1463" s="1424" t="s">
        <v>4511</v>
      </c>
      <c r="B1463" s="1419" t="s">
        <v>4512</v>
      </c>
      <c r="C1463" s="1425"/>
      <c r="D1463" s="1425"/>
      <c r="E1463" s="579"/>
      <c r="F1463" s="670" t="str">
        <f>IFERROR(VLOOKUP(A1463,Factura1_0!$K$5:$K$234,1,0),"1")</f>
        <v>1</v>
      </c>
      <c r="G1463" s="670">
        <f>IFERROR(VLOOKUP(A1463,Boleta1_0!$K$5:$K$234,1,0),1)</f>
        <v>1</v>
      </c>
      <c r="H1463" s="670">
        <f>IFERROR(VLOOKUP(A1463,'Servicios Públicos1_0'!$K$5:$K$233,1,0),1)</f>
        <v>1</v>
      </c>
      <c r="I1463" s="670">
        <f>IFERROR(VLOOKUP(A1463,'Nota de Débito1_0'!$K$5:$K$234,1,0),1)</f>
        <v>1</v>
      </c>
      <c r="J1463" s="670">
        <f>IFERROR(VLOOKUP(A1463,'Nota de Crédito1_0'!$K$5:$K$234,1,0),1)</f>
        <v>1</v>
      </c>
      <c r="K1463" s="670">
        <f>IFERROR(VLOOKUP(A1463,Retenciones1_0!$K$5:$K$234,1,0),1)</f>
        <v>1</v>
      </c>
      <c r="L1463" s="670">
        <f>IFERROR(VLOOKUP(A1463,Percepciones1_0!$K$5:$K$234,1,0),1)</f>
        <v>1</v>
      </c>
      <c r="M1463" s="670">
        <f>IFERROR(VLOOKUP(A1463,Guía1_0!$K$5:$K$235,1,0),1)</f>
        <v>1</v>
      </c>
      <c r="N1463" s="670">
        <f>IFERROR(VLOOKUP(A1463,'Resumen Diario1_1'!$K$5:$K$233,1,0),1)</f>
        <v>1</v>
      </c>
      <c r="O1463" s="670">
        <f>IFERROR(VLOOKUP(A1463,'Comunicación de Baja1_0'!$K$5:$K$233,1,0),1)</f>
        <v>1</v>
      </c>
      <c r="P1463" s="670">
        <f>IFERROR(VLOOKUP(A1463,'Resumen de reversiones1_0'!$K$5:$K$1000,1,0),1)</f>
        <v>1</v>
      </c>
      <c r="Q1463" s="1404" t="str">
        <f>IFERROR(VLOOKUP(A1463,Factura2_0!$N$5:$N$1045,1,0),1)</f>
        <v>4241</v>
      </c>
      <c r="R1463" s="670" t="str">
        <f>IFERROR(VLOOKUP($A1463,Boleta2_0!$N$5:$N$1106,1,0),1)</f>
        <v>4241</v>
      </c>
      <c r="S1463" s="1404">
        <f>IFERROR(VLOOKUP($A1463,'Servicios Públicos2_0'!$N$5:$N$405,1,0),1)</f>
        <v>1</v>
      </c>
      <c r="T1463" s="670">
        <f>IFERROR(VLOOKUP($A1463,NotaCredito2_0!$N$5:$N$256,1,0),1)</f>
        <v>1</v>
      </c>
      <c r="U1463" s="670">
        <f>IFERROR(VLOOKUP($A1463,NotaDebito2_0!$N$5:$N$253,1,0),1)</f>
        <v>1</v>
      </c>
      <c r="V1463" s="670">
        <f>IFERROR(VLOOKUP($A1463,General!$C$5:$C$233,1,0),1)</f>
        <v>1</v>
      </c>
      <c r="W1463" s="670">
        <f>IFERROR(VLOOKUP($A1463,Firma!$H$5:$H$233,1,0),1)</f>
        <v>1</v>
      </c>
      <c r="X1463" s="1472" t="s">
        <v>4511</v>
      </c>
      <c r="Y1463" s="1477" t="str">
        <f t="shared" si="24"/>
        <v>4241</v>
      </c>
    </row>
    <row r="1464" spans="1:25">
      <c r="A1464" s="1424" t="s">
        <v>4513</v>
      </c>
      <c r="B1464" s="1419" t="s">
        <v>4514</v>
      </c>
      <c r="C1464" s="1425"/>
      <c r="D1464" s="1425"/>
      <c r="E1464" s="579"/>
      <c r="F1464" s="670" t="str">
        <f>IFERROR(VLOOKUP(A1464,Factura1_0!$K$5:$K$234,1,0),"1")</f>
        <v>1</v>
      </c>
      <c r="G1464" s="670">
        <f>IFERROR(VLOOKUP(A1464,Boleta1_0!$K$5:$K$234,1,0),1)</f>
        <v>1</v>
      </c>
      <c r="H1464" s="670">
        <f>IFERROR(VLOOKUP(A1464,'Servicios Públicos1_0'!$K$5:$K$233,1,0),1)</f>
        <v>1</v>
      </c>
      <c r="I1464" s="670">
        <f>IFERROR(VLOOKUP(A1464,'Nota de Débito1_0'!$K$5:$K$234,1,0),1)</f>
        <v>1</v>
      </c>
      <c r="J1464" s="670">
        <f>IFERROR(VLOOKUP(A1464,'Nota de Crédito1_0'!$K$5:$K$234,1,0),1)</f>
        <v>1</v>
      </c>
      <c r="K1464" s="670">
        <f>IFERROR(VLOOKUP(A1464,Retenciones1_0!$K$5:$K$234,1,0),1)</f>
        <v>1</v>
      </c>
      <c r="L1464" s="670">
        <f>IFERROR(VLOOKUP(A1464,Percepciones1_0!$K$5:$K$234,1,0),1)</f>
        <v>1</v>
      </c>
      <c r="M1464" s="670">
        <f>IFERROR(VLOOKUP(A1464,Guía1_0!$K$5:$K$235,1,0),1)</f>
        <v>1</v>
      </c>
      <c r="N1464" s="670">
        <f>IFERROR(VLOOKUP(A1464,'Resumen Diario1_1'!$K$5:$K$233,1,0),1)</f>
        <v>1</v>
      </c>
      <c r="O1464" s="670">
        <f>IFERROR(VLOOKUP(A1464,'Comunicación de Baja1_0'!$K$5:$K$233,1,0),1)</f>
        <v>1</v>
      </c>
      <c r="P1464" s="670">
        <f>IFERROR(VLOOKUP(A1464,'Resumen de reversiones1_0'!$K$5:$K$1000,1,0),1)</f>
        <v>1</v>
      </c>
      <c r="Q1464" s="1404" t="str">
        <f>IFERROR(VLOOKUP(A1464,Factura2_0!$N$5:$N$1045,1,0),1)</f>
        <v>4242</v>
      </c>
      <c r="R1464" s="670" t="str">
        <f>IFERROR(VLOOKUP($A1464,Boleta2_0!$N$5:$N$1106,1,0),1)</f>
        <v>4242</v>
      </c>
      <c r="S1464" s="1404">
        <f>IFERROR(VLOOKUP($A1464,'Servicios Públicos2_0'!$N$5:$N$405,1,0),1)</f>
        <v>1</v>
      </c>
      <c r="T1464" s="670" t="str">
        <f>IFERROR(VLOOKUP($A1464,NotaCredito2_0!$N$5:$N$256,1,0),1)</f>
        <v>4242</v>
      </c>
      <c r="U1464" s="670" t="str">
        <f>IFERROR(VLOOKUP($A1464,NotaDebito2_0!$N$5:$N$253,1,0),1)</f>
        <v>4242</v>
      </c>
      <c r="V1464" s="670">
        <f>IFERROR(VLOOKUP($A1464,General!$C$5:$C$233,1,0),1)</f>
        <v>1</v>
      </c>
      <c r="W1464" s="670">
        <f>IFERROR(VLOOKUP($A1464,Firma!$H$5:$H$233,1,0),1)</f>
        <v>1</v>
      </c>
      <c r="X1464" s="1472" t="s">
        <v>4513</v>
      </c>
      <c r="Y1464" s="1477" t="str">
        <f t="shared" si="24"/>
        <v>4242</v>
      </c>
    </row>
    <row r="1465" spans="1:25">
      <c r="A1465" s="1424" t="s">
        <v>4515</v>
      </c>
      <c r="B1465" s="1419" t="s">
        <v>4516</v>
      </c>
      <c r="C1465" s="1425"/>
      <c r="D1465" s="1425"/>
      <c r="E1465" s="579"/>
      <c r="F1465" s="670" t="str">
        <f>IFERROR(VLOOKUP(A1465,Factura1_0!$K$5:$K$234,1,0),"1")</f>
        <v>1</v>
      </c>
      <c r="G1465" s="670">
        <f>IFERROR(VLOOKUP(A1465,Boleta1_0!$K$5:$K$234,1,0),1)</f>
        <v>1</v>
      </c>
      <c r="H1465" s="670">
        <f>IFERROR(VLOOKUP(A1465,'Servicios Públicos1_0'!$K$5:$K$233,1,0),1)</f>
        <v>1</v>
      </c>
      <c r="I1465" s="670">
        <f>IFERROR(VLOOKUP(A1465,'Nota de Débito1_0'!$K$5:$K$234,1,0),1)</f>
        <v>1</v>
      </c>
      <c r="J1465" s="670">
        <f>IFERROR(VLOOKUP(A1465,'Nota de Crédito1_0'!$K$5:$K$234,1,0),1)</f>
        <v>1</v>
      </c>
      <c r="K1465" s="670">
        <f>IFERROR(VLOOKUP(A1465,Retenciones1_0!$K$5:$K$234,1,0),1)</f>
        <v>1</v>
      </c>
      <c r="L1465" s="670">
        <f>IFERROR(VLOOKUP(A1465,Percepciones1_0!$K$5:$K$234,1,0),1)</f>
        <v>1</v>
      </c>
      <c r="M1465" s="670">
        <f>IFERROR(VLOOKUP(A1465,Guía1_0!$K$5:$K$235,1,0),1)</f>
        <v>1</v>
      </c>
      <c r="N1465" s="670">
        <f>IFERROR(VLOOKUP(A1465,'Resumen Diario1_1'!$K$5:$K$233,1,0),1)</f>
        <v>1</v>
      </c>
      <c r="O1465" s="670">
        <f>IFERROR(VLOOKUP(A1465,'Comunicación de Baja1_0'!$K$5:$K$233,1,0),1)</f>
        <v>1</v>
      </c>
      <c r="P1465" s="670">
        <f>IFERROR(VLOOKUP(A1465,'Resumen de reversiones1_0'!$K$5:$K$1000,1,0),1)</f>
        <v>1</v>
      </c>
      <c r="Q1465" s="1404" t="str">
        <f>IFERROR(VLOOKUP(A1465,Factura2_0!$N$5:$N$1045,1,0),1)</f>
        <v>4243</v>
      </c>
      <c r="R1465" s="670" t="str">
        <f>IFERROR(VLOOKUP($A1465,Boleta2_0!$N$5:$N$1106,1,0),1)</f>
        <v>4243</v>
      </c>
      <c r="S1465" s="1404" t="str">
        <f>IFERROR(VLOOKUP($A1465,'Servicios Públicos2_0'!$N$5:$N$405,1,0),1)</f>
        <v>4243</v>
      </c>
      <c r="T1465" s="670" t="str">
        <f>IFERROR(VLOOKUP($A1465,NotaCredito2_0!$N$5:$N$256,1,0),1)</f>
        <v>4243</v>
      </c>
      <c r="U1465" s="670" t="str">
        <f>IFERROR(VLOOKUP($A1465,NotaDebito2_0!$N$5:$N$253,1,0),1)</f>
        <v>4243</v>
      </c>
      <c r="V1465" s="670">
        <f>IFERROR(VLOOKUP($A1465,General!$C$5:$C$233,1,0),1)</f>
        <v>1</v>
      </c>
      <c r="W1465" s="670">
        <f>IFERROR(VLOOKUP($A1465,Firma!$H$5:$H$233,1,0),1)</f>
        <v>1</v>
      </c>
      <c r="X1465" s="1472" t="s">
        <v>4515</v>
      </c>
      <c r="Y1465" s="1477" t="str">
        <f t="shared" si="24"/>
        <v>4243</v>
      </c>
    </row>
    <row r="1466" spans="1:25">
      <c r="A1466" s="1424" t="s">
        <v>4517</v>
      </c>
      <c r="B1466" s="1419" t="s">
        <v>4518</v>
      </c>
      <c r="C1466" s="1425"/>
      <c r="D1466" s="1425"/>
      <c r="E1466" s="579"/>
      <c r="F1466" s="670" t="str">
        <f>IFERROR(VLOOKUP(A1466,Factura1_0!$K$5:$K$234,1,0),"1")</f>
        <v>1</v>
      </c>
      <c r="G1466" s="670">
        <f>IFERROR(VLOOKUP(A1466,Boleta1_0!$K$5:$K$234,1,0),1)</f>
        <v>1</v>
      </c>
      <c r="H1466" s="670">
        <f>IFERROR(VLOOKUP(A1466,'Servicios Públicos1_0'!$K$5:$K$233,1,0),1)</f>
        <v>1</v>
      </c>
      <c r="I1466" s="670">
        <f>IFERROR(VLOOKUP(A1466,'Nota de Débito1_0'!$K$5:$K$234,1,0),1)</f>
        <v>1</v>
      </c>
      <c r="J1466" s="670">
        <f>IFERROR(VLOOKUP(A1466,'Nota de Crédito1_0'!$K$5:$K$234,1,0),1)</f>
        <v>1</v>
      </c>
      <c r="K1466" s="670">
        <f>IFERROR(VLOOKUP(A1466,Retenciones1_0!$K$5:$K$234,1,0),1)</f>
        <v>1</v>
      </c>
      <c r="L1466" s="670">
        <f>IFERROR(VLOOKUP(A1466,Percepciones1_0!$K$5:$K$234,1,0),1)</f>
        <v>1</v>
      </c>
      <c r="M1466" s="670">
        <f>IFERROR(VLOOKUP(A1466,Guía1_0!$K$5:$K$235,1,0),1)</f>
        <v>1</v>
      </c>
      <c r="N1466" s="670">
        <f>IFERROR(VLOOKUP(A1466,'Resumen Diario1_1'!$K$5:$K$233,1,0),1)</f>
        <v>1</v>
      </c>
      <c r="O1466" s="670">
        <f>IFERROR(VLOOKUP(A1466,'Comunicación de Baja1_0'!$K$5:$K$233,1,0),1)</f>
        <v>1</v>
      </c>
      <c r="P1466" s="670">
        <f>IFERROR(VLOOKUP(A1466,'Resumen de reversiones1_0'!$K$5:$K$1000,1,0),1)</f>
        <v>1</v>
      </c>
      <c r="Q1466" s="1404" t="str">
        <f>IFERROR(VLOOKUP(A1466,Factura2_0!$N$5:$N$1045,1,0),1)</f>
        <v>4244</v>
      </c>
      <c r="R1466" s="670" t="str">
        <f>IFERROR(VLOOKUP($A1466,Boleta2_0!$N$5:$N$1106,1,0),1)</f>
        <v>4244</v>
      </c>
      <c r="S1466" s="1404" t="str">
        <f>IFERROR(VLOOKUP($A1466,'Servicios Públicos2_0'!$N$5:$N$405,1,0),1)</f>
        <v>4244</v>
      </c>
      <c r="T1466" s="670" t="str">
        <f>IFERROR(VLOOKUP($A1466,NotaCredito2_0!$N$5:$N$256,1,0),1)</f>
        <v>4244</v>
      </c>
      <c r="U1466" s="670" t="str">
        <f>IFERROR(VLOOKUP($A1466,NotaDebito2_0!$N$5:$N$253,1,0),1)</f>
        <v>4244</v>
      </c>
      <c r="V1466" s="670">
        <f>IFERROR(VLOOKUP($A1466,General!$C$5:$C$233,1,0),1)</f>
        <v>1</v>
      </c>
      <c r="W1466" s="670">
        <f>IFERROR(VLOOKUP($A1466,Firma!$H$5:$H$233,1,0),1)</f>
        <v>1</v>
      </c>
      <c r="X1466" s="1472" t="s">
        <v>4517</v>
      </c>
      <c r="Y1466" s="1477" t="str">
        <f t="shared" si="24"/>
        <v>4244</v>
      </c>
    </row>
    <row r="1467" spans="1:25">
      <c r="A1467" s="1421" t="s">
        <v>4519</v>
      </c>
      <c r="B1467" s="1419" t="s">
        <v>5648</v>
      </c>
      <c r="C1467" s="1425"/>
      <c r="D1467" s="1425"/>
      <c r="E1467" s="579"/>
      <c r="F1467" s="670" t="str">
        <f>IFERROR(VLOOKUP(A1467,Factura1_0!$K$5:$K$234,1,0),"1")</f>
        <v>1</v>
      </c>
      <c r="G1467" s="670">
        <f>IFERROR(VLOOKUP(A1467,Boleta1_0!$K$5:$K$234,1,0),1)</f>
        <v>1</v>
      </c>
      <c r="H1467" s="670">
        <f>IFERROR(VLOOKUP(A1467,'Servicios Públicos1_0'!$K$5:$K$233,1,0),1)</f>
        <v>1</v>
      </c>
      <c r="I1467" s="670">
        <f>IFERROR(VLOOKUP(A1467,'Nota de Débito1_0'!$K$5:$K$234,1,0),1)</f>
        <v>1</v>
      </c>
      <c r="J1467" s="670">
        <f>IFERROR(VLOOKUP(A1467,'Nota de Crédito1_0'!$K$5:$K$234,1,0),1)</f>
        <v>1</v>
      </c>
      <c r="K1467" s="670">
        <f>IFERROR(VLOOKUP(A1467,Retenciones1_0!$K$5:$K$234,1,0),1)</f>
        <v>1</v>
      </c>
      <c r="L1467" s="670">
        <f>IFERROR(VLOOKUP(A1467,Percepciones1_0!$K$5:$K$234,1,0),1)</f>
        <v>1</v>
      </c>
      <c r="M1467" s="670">
        <f>IFERROR(VLOOKUP(A1467,Guía1_0!$K$5:$K$235,1,0),1)</f>
        <v>1</v>
      </c>
      <c r="N1467" s="670">
        <f>IFERROR(VLOOKUP(A1467,'Resumen Diario1_1'!$K$5:$K$233,1,0),1)</f>
        <v>1</v>
      </c>
      <c r="O1467" s="670">
        <f>IFERROR(VLOOKUP(A1467,'Comunicación de Baja1_0'!$K$5:$K$233,1,0),1)</f>
        <v>1</v>
      </c>
      <c r="P1467" s="670">
        <f>IFERROR(VLOOKUP(A1467,'Resumen de reversiones1_0'!$K$5:$K$1000,1,0),1)</f>
        <v>1</v>
      </c>
      <c r="Q1467" s="1404" t="str">
        <f>IFERROR(VLOOKUP(A1467,Factura2_0!$N$5:$N$1045,1,0),1)</f>
        <v>4245</v>
      </c>
      <c r="R1467" s="670" t="str">
        <f>IFERROR(VLOOKUP($A1467,Boleta2_0!$N$5:$N$1106,1,0),1)</f>
        <v>4245</v>
      </c>
      <c r="S1467" s="1404">
        <f>IFERROR(VLOOKUP($A1467,'Servicios Públicos2_0'!$N$5:$N$405,1,0),1)</f>
        <v>1</v>
      </c>
      <c r="T1467" s="670">
        <f>IFERROR(VLOOKUP($A1467,NotaCredito2_0!$N$5:$N$256,1,0),1)</f>
        <v>1</v>
      </c>
      <c r="U1467" s="670">
        <f>IFERROR(VLOOKUP($A1467,NotaDebito2_0!$N$5:$N$253,1,0),1)</f>
        <v>1</v>
      </c>
      <c r="V1467" s="670">
        <f>IFERROR(VLOOKUP($A1467,General!$C$5:$C$233,1,0),1)</f>
        <v>1</v>
      </c>
      <c r="W1467" s="670">
        <f>IFERROR(VLOOKUP($A1467,Firma!$H$5:$H$233,1,0),1)</f>
        <v>1</v>
      </c>
      <c r="X1467" s="1472" t="s">
        <v>4519</v>
      </c>
      <c r="Y1467" s="1477" t="str">
        <f t="shared" si="24"/>
        <v>4245</v>
      </c>
    </row>
    <row r="1468" spans="1:25">
      <c r="A1468" s="1424" t="s">
        <v>4520</v>
      </c>
      <c r="B1468" s="1419" t="s">
        <v>4521</v>
      </c>
      <c r="C1468" s="1425"/>
      <c r="D1468" s="1425"/>
      <c r="E1468" s="579"/>
      <c r="F1468" s="670" t="str">
        <f>IFERROR(VLOOKUP(A1468,Factura1_0!$K$5:$K$234,1,0),"1")</f>
        <v>1</v>
      </c>
      <c r="G1468" s="670">
        <f>IFERROR(VLOOKUP(A1468,Boleta1_0!$K$5:$K$234,1,0),1)</f>
        <v>1</v>
      </c>
      <c r="H1468" s="670">
        <f>IFERROR(VLOOKUP(A1468,'Servicios Públicos1_0'!$K$5:$K$233,1,0),1)</f>
        <v>1</v>
      </c>
      <c r="I1468" s="670">
        <f>IFERROR(VLOOKUP(A1468,'Nota de Débito1_0'!$K$5:$K$234,1,0),1)</f>
        <v>1</v>
      </c>
      <c r="J1468" s="670">
        <f>IFERROR(VLOOKUP(A1468,'Nota de Crédito1_0'!$K$5:$K$234,1,0),1)</f>
        <v>1</v>
      </c>
      <c r="K1468" s="670">
        <f>IFERROR(VLOOKUP(A1468,Retenciones1_0!$K$5:$K$234,1,0),1)</f>
        <v>1</v>
      </c>
      <c r="L1468" s="670">
        <f>IFERROR(VLOOKUP(A1468,Percepciones1_0!$K$5:$K$234,1,0),1)</f>
        <v>1</v>
      </c>
      <c r="M1468" s="670">
        <f>IFERROR(VLOOKUP(A1468,Guía1_0!$K$5:$K$235,1,0),1)</f>
        <v>1</v>
      </c>
      <c r="N1468" s="670">
        <f>IFERROR(VLOOKUP(A1468,'Resumen Diario1_1'!$K$5:$K$233,1,0),1)</f>
        <v>1</v>
      </c>
      <c r="O1468" s="670">
        <f>IFERROR(VLOOKUP(A1468,'Comunicación de Baja1_0'!$K$5:$K$233,1,0),1)</f>
        <v>1</v>
      </c>
      <c r="P1468" s="670">
        <f>IFERROR(VLOOKUP(A1468,'Resumen de reversiones1_0'!$K$5:$K$1000,1,0),1)</f>
        <v>1</v>
      </c>
      <c r="Q1468" s="1404" t="str">
        <f>IFERROR(VLOOKUP(A1468,Factura2_0!$N$5:$N$1045,1,0),1)</f>
        <v>4246</v>
      </c>
      <c r="R1468" s="670" t="str">
        <f>IFERROR(VLOOKUP($A1468,Boleta2_0!$N$5:$N$1106,1,0),1)</f>
        <v>4246</v>
      </c>
      <c r="S1468" s="1404">
        <f>IFERROR(VLOOKUP($A1468,'Servicios Públicos2_0'!$N$5:$N$405,1,0),1)</f>
        <v>1</v>
      </c>
      <c r="T1468" s="670">
        <f>IFERROR(VLOOKUP($A1468,NotaCredito2_0!$N$5:$N$256,1,0),1)</f>
        <v>1</v>
      </c>
      <c r="U1468" s="670">
        <f>IFERROR(VLOOKUP($A1468,NotaDebito2_0!$N$5:$N$253,1,0),1)</f>
        <v>1</v>
      </c>
      <c r="V1468" s="670">
        <f>IFERROR(VLOOKUP($A1468,General!$C$5:$C$233,1,0),1)</f>
        <v>1</v>
      </c>
      <c r="W1468" s="670">
        <f>IFERROR(VLOOKUP($A1468,Firma!$H$5:$H$233,1,0),1)</f>
        <v>1</v>
      </c>
      <c r="X1468" s="1472" t="s">
        <v>4520</v>
      </c>
      <c r="Y1468" s="1477" t="str">
        <f t="shared" si="24"/>
        <v>4246</v>
      </c>
    </row>
    <row r="1469" spans="1:25">
      <c r="A1469" s="1424" t="s">
        <v>4522</v>
      </c>
      <c r="B1469" s="1419" t="s">
        <v>4523</v>
      </c>
      <c r="C1469" s="1425"/>
      <c r="D1469" s="1425"/>
      <c r="E1469" s="579"/>
      <c r="F1469" s="670" t="str">
        <f>IFERROR(VLOOKUP(A1469,Factura1_0!$K$5:$K$234,1,0),"1")</f>
        <v>1</v>
      </c>
      <c r="G1469" s="670">
        <f>IFERROR(VLOOKUP(A1469,Boleta1_0!$K$5:$K$234,1,0),1)</f>
        <v>1</v>
      </c>
      <c r="H1469" s="670">
        <f>IFERROR(VLOOKUP(A1469,'Servicios Públicos1_0'!$K$5:$K$233,1,0),1)</f>
        <v>1</v>
      </c>
      <c r="I1469" s="670">
        <f>IFERROR(VLOOKUP(A1469,'Nota de Débito1_0'!$K$5:$K$234,1,0),1)</f>
        <v>1</v>
      </c>
      <c r="J1469" s="670">
        <f>IFERROR(VLOOKUP(A1469,'Nota de Crédito1_0'!$K$5:$K$234,1,0),1)</f>
        <v>1</v>
      </c>
      <c r="K1469" s="670">
        <f>IFERROR(VLOOKUP(A1469,Retenciones1_0!$K$5:$K$234,1,0),1)</f>
        <v>1</v>
      </c>
      <c r="L1469" s="670">
        <f>IFERROR(VLOOKUP(A1469,Percepciones1_0!$K$5:$K$234,1,0),1)</f>
        <v>1</v>
      </c>
      <c r="M1469" s="670">
        <f>IFERROR(VLOOKUP(A1469,Guía1_0!$K$5:$K$235,1,0),1)</f>
        <v>1</v>
      </c>
      <c r="N1469" s="670">
        <f>IFERROR(VLOOKUP(A1469,'Resumen Diario1_1'!$K$5:$K$233,1,0),1)</f>
        <v>1</v>
      </c>
      <c r="O1469" s="670">
        <f>IFERROR(VLOOKUP(A1469,'Comunicación de Baja1_0'!$K$5:$K$233,1,0),1)</f>
        <v>1</v>
      </c>
      <c r="P1469" s="670">
        <f>IFERROR(VLOOKUP(A1469,'Resumen de reversiones1_0'!$K$5:$K$1000,1,0),1)</f>
        <v>1</v>
      </c>
      <c r="Q1469" s="1404" t="str">
        <f>IFERROR(VLOOKUP(A1469,Factura2_0!$N$5:$N$1045,1,0),1)</f>
        <v>4247</v>
      </c>
      <c r="R1469" s="670" t="str">
        <f>IFERROR(VLOOKUP($A1469,Boleta2_0!$N$5:$N$1106,1,0),1)</f>
        <v>4247</v>
      </c>
      <c r="S1469" s="1404">
        <f>IFERROR(VLOOKUP($A1469,'Servicios Públicos2_0'!$N$5:$N$405,1,0),1)</f>
        <v>1</v>
      </c>
      <c r="T1469" s="670">
        <f>IFERROR(VLOOKUP($A1469,NotaCredito2_0!$N$5:$N$256,1,0),1)</f>
        <v>1</v>
      </c>
      <c r="U1469" s="670">
        <f>IFERROR(VLOOKUP($A1469,NotaDebito2_0!$N$5:$N$253,1,0),1)</f>
        <v>1</v>
      </c>
      <c r="V1469" s="670">
        <f>IFERROR(VLOOKUP($A1469,General!$C$5:$C$233,1,0),1)</f>
        <v>1</v>
      </c>
      <c r="W1469" s="670">
        <f>IFERROR(VLOOKUP($A1469,Firma!$H$5:$H$233,1,0),1)</f>
        <v>1</v>
      </c>
      <c r="X1469" s="1472" t="s">
        <v>4522</v>
      </c>
      <c r="Y1469" s="1477" t="str">
        <f t="shared" si="24"/>
        <v>4247</v>
      </c>
    </row>
    <row r="1470" spans="1:25">
      <c r="A1470" s="1424" t="s">
        <v>4524</v>
      </c>
      <c r="B1470" s="1419" t="s">
        <v>4525</v>
      </c>
      <c r="C1470" s="1425"/>
      <c r="D1470" s="1425"/>
      <c r="E1470" s="579"/>
      <c r="F1470" s="670" t="str">
        <f>IFERROR(VLOOKUP(A1470,Factura1_0!$K$5:$K$234,1,0),"1")</f>
        <v>1</v>
      </c>
      <c r="G1470" s="670">
        <f>IFERROR(VLOOKUP(A1470,Boleta1_0!$K$5:$K$234,1,0),1)</f>
        <v>1</v>
      </c>
      <c r="H1470" s="670">
        <f>IFERROR(VLOOKUP(A1470,'Servicios Públicos1_0'!$K$5:$K$233,1,0),1)</f>
        <v>1</v>
      </c>
      <c r="I1470" s="670">
        <f>IFERROR(VLOOKUP(A1470,'Nota de Débito1_0'!$K$5:$K$234,1,0),1)</f>
        <v>1</v>
      </c>
      <c r="J1470" s="670">
        <f>IFERROR(VLOOKUP(A1470,'Nota de Crédito1_0'!$K$5:$K$234,1,0),1)</f>
        <v>1</v>
      </c>
      <c r="K1470" s="670">
        <f>IFERROR(VLOOKUP(A1470,Retenciones1_0!$K$5:$K$234,1,0),1)</f>
        <v>1</v>
      </c>
      <c r="L1470" s="670">
        <f>IFERROR(VLOOKUP(A1470,Percepciones1_0!$K$5:$K$234,1,0),1)</f>
        <v>1</v>
      </c>
      <c r="M1470" s="670">
        <f>IFERROR(VLOOKUP(A1470,Guía1_0!$K$5:$K$235,1,0),1)</f>
        <v>1</v>
      </c>
      <c r="N1470" s="670">
        <f>IFERROR(VLOOKUP(A1470,'Resumen Diario1_1'!$K$5:$K$233,1,0),1)</f>
        <v>1</v>
      </c>
      <c r="O1470" s="670">
        <f>IFERROR(VLOOKUP(A1470,'Comunicación de Baja1_0'!$K$5:$K$233,1,0),1)</f>
        <v>1</v>
      </c>
      <c r="P1470" s="670">
        <f>IFERROR(VLOOKUP(A1470,'Resumen de reversiones1_0'!$K$5:$K$1000,1,0),1)</f>
        <v>1</v>
      </c>
      <c r="Q1470" s="1404" t="str">
        <f>IFERROR(VLOOKUP(A1470,Factura2_0!$N$5:$N$1045,1,0),1)</f>
        <v>4248</v>
      </c>
      <c r="R1470" s="670" t="str">
        <f>IFERROR(VLOOKUP($A1470,Boleta2_0!$N$5:$N$1106,1,0),1)</f>
        <v>4248</v>
      </c>
      <c r="S1470" s="1404">
        <f>IFERROR(VLOOKUP($A1470,'Servicios Públicos2_0'!$N$5:$N$405,1,0),1)</f>
        <v>1</v>
      </c>
      <c r="T1470" s="670">
        <f>IFERROR(VLOOKUP($A1470,NotaCredito2_0!$N$5:$N$256,1,0),1)</f>
        <v>1</v>
      </c>
      <c r="U1470" s="670">
        <f>IFERROR(VLOOKUP($A1470,NotaDebito2_0!$N$5:$N$253,1,0),1)</f>
        <v>1</v>
      </c>
      <c r="V1470" s="670">
        <f>IFERROR(VLOOKUP($A1470,General!$C$5:$C$233,1,0),1)</f>
        <v>1</v>
      </c>
      <c r="W1470" s="670">
        <f>IFERROR(VLOOKUP($A1470,Firma!$H$5:$H$233,1,0),1)</f>
        <v>1</v>
      </c>
      <c r="X1470" s="1472" t="s">
        <v>4524</v>
      </c>
      <c r="Y1470" s="1477" t="str">
        <f t="shared" si="24"/>
        <v>4248</v>
      </c>
    </row>
    <row r="1471" spans="1:25">
      <c r="A1471" s="1424" t="s">
        <v>4526</v>
      </c>
      <c r="B1471" s="1419" t="s">
        <v>4527</v>
      </c>
      <c r="C1471" s="1425"/>
      <c r="D1471" s="1425"/>
      <c r="E1471" s="579"/>
      <c r="F1471" s="670" t="str">
        <f>IFERROR(VLOOKUP(A1471,Factura1_0!$K$5:$K$234,1,0),"1")</f>
        <v>1</v>
      </c>
      <c r="G1471" s="670">
        <f>IFERROR(VLOOKUP(A1471,Boleta1_0!$K$5:$K$234,1,0),1)</f>
        <v>1</v>
      </c>
      <c r="H1471" s="670">
        <f>IFERROR(VLOOKUP(A1471,'Servicios Públicos1_0'!$K$5:$K$233,1,0),1)</f>
        <v>1</v>
      </c>
      <c r="I1471" s="670">
        <f>IFERROR(VLOOKUP(A1471,'Nota de Débito1_0'!$K$5:$K$234,1,0),1)</f>
        <v>1</v>
      </c>
      <c r="J1471" s="670">
        <f>IFERROR(VLOOKUP(A1471,'Nota de Crédito1_0'!$K$5:$K$234,1,0),1)</f>
        <v>1</v>
      </c>
      <c r="K1471" s="670">
        <f>IFERROR(VLOOKUP(A1471,Retenciones1_0!$K$5:$K$234,1,0),1)</f>
        <v>1</v>
      </c>
      <c r="L1471" s="670">
        <f>IFERROR(VLOOKUP(A1471,Percepciones1_0!$K$5:$K$234,1,0),1)</f>
        <v>1</v>
      </c>
      <c r="M1471" s="670">
        <f>IFERROR(VLOOKUP(A1471,Guía1_0!$K$5:$K$235,1,0),1)</f>
        <v>1</v>
      </c>
      <c r="N1471" s="670">
        <f>IFERROR(VLOOKUP(A1471,'Resumen Diario1_1'!$K$5:$K$233,1,0),1)</f>
        <v>1</v>
      </c>
      <c r="O1471" s="670">
        <f>IFERROR(VLOOKUP(A1471,'Comunicación de Baja1_0'!$K$5:$K$233,1,0),1)</f>
        <v>1</v>
      </c>
      <c r="P1471" s="670">
        <f>IFERROR(VLOOKUP(A1471,'Resumen de reversiones1_0'!$K$5:$K$1000,1,0),1)</f>
        <v>1</v>
      </c>
      <c r="Q1471" s="1404" t="str">
        <f>IFERROR(VLOOKUP(A1471,Factura2_0!$N$5:$N$1045,1,0),1)</f>
        <v>4249</v>
      </c>
      <c r="R1471" s="670">
        <f>IFERROR(VLOOKUP($A1471,Boleta2_0!$N$5:$N$1106,1,0),1)</f>
        <v>1</v>
      </c>
      <c r="S1471" s="1404">
        <f>IFERROR(VLOOKUP($A1471,'Servicios Públicos2_0'!$N$5:$N$405,1,0),1)</f>
        <v>1</v>
      </c>
      <c r="T1471" s="670">
        <f>IFERROR(VLOOKUP($A1471,NotaCredito2_0!$N$5:$N$256,1,0),1)</f>
        <v>1</v>
      </c>
      <c r="U1471" s="670">
        <f>IFERROR(VLOOKUP($A1471,NotaDebito2_0!$N$5:$N$253,1,0),1)</f>
        <v>1</v>
      </c>
      <c r="V1471" s="670">
        <f>IFERROR(VLOOKUP($A1471,General!$C$5:$C$233,1,0),1)</f>
        <v>1</v>
      </c>
      <c r="W1471" s="670">
        <f>IFERROR(VLOOKUP($A1471,Firma!$H$5:$H$233,1,0),1)</f>
        <v>1</v>
      </c>
      <c r="X1471" s="1472" t="s">
        <v>4526</v>
      </c>
      <c r="Y1471" s="1477" t="str">
        <f t="shared" si="24"/>
        <v>4249</v>
      </c>
    </row>
    <row r="1472" spans="1:25">
      <c r="A1472" s="1424" t="s">
        <v>5110</v>
      </c>
      <c r="B1472" s="1419" t="s">
        <v>5114</v>
      </c>
      <c r="C1472" s="1425"/>
      <c r="D1472" s="1425"/>
      <c r="E1472" s="579"/>
      <c r="F1472" s="670" t="str">
        <f>IFERROR(VLOOKUP(A1472,Factura1_0!$K$5:$K$234,1,0),"1")</f>
        <v>1</v>
      </c>
      <c r="G1472" s="670">
        <f>IFERROR(VLOOKUP(A1472,Boleta1_0!$K$5:$K$234,1,0),1)</f>
        <v>1</v>
      </c>
      <c r="H1472" s="670">
        <f>IFERROR(VLOOKUP(A1472,'Servicios Públicos1_0'!$K$5:$K$233,1,0),1)</f>
        <v>1</v>
      </c>
      <c r="I1472" s="670">
        <f>IFERROR(VLOOKUP(A1472,'Nota de Débito1_0'!$K$5:$K$234,1,0),1)</f>
        <v>1</v>
      </c>
      <c r="J1472" s="670">
        <f>IFERROR(VLOOKUP(A1472,'Nota de Crédito1_0'!$K$5:$K$234,1,0),1)</f>
        <v>1</v>
      </c>
      <c r="K1472" s="670">
        <f>IFERROR(VLOOKUP(A1472,Retenciones1_0!$K$5:$K$234,1,0),1)</f>
        <v>1</v>
      </c>
      <c r="L1472" s="670">
        <f>IFERROR(VLOOKUP(A1472,Percepciones1_0!$K$5:$K$234,1,0),1)</f>
        <v>1</v>
      </c>
      <c r="M1472" s="670">
        <f>IFERROR(VLOOKUP(A1472,Guía1_0!$K$5:$K$235,1,0),1)</f>
        <v>1</v>
      </c>
      <c r="N1472" s="670">
        <f>IFERROR(VLOOKUP(A1472,'Resumen Diario1_1'!$K$5:$K$233,1,0),1)</f>
        <v>1</v>
      </c>
      <c r="O1472" s="670">
        <f>IFERROR(VLOOKUP(A1472,'Comunicación de Baja1_0'!$K$5:$K$233,1,0),1)</f>
        <v>1</v>
      </c>
      <c r="P1472" s="670">
        <f>IFERROR(VLOOKUP(A1472,'Resumen de reversiones1_0'!$K$5:$K$1000,1,0),1)</f>
        <v>1</v>
      </c>
      <c r="Q1472" s="1404">
        <f>IFERROR(VLOOKUP(A1472,Factura2_0!$N$5:$N$1045,1,0),1)</f>
        <v>1</v>
      </c>
      <c r="R1472" s="670">
        <f>IFERROR(VLOOKUP($A1472,Boleta2_0!$N$5:$N$1106,1,0),1)</f>
        <v>1</v>
      </c>
      <c r="S1472" s="1404" t="str">
        <f>IFERROR(VLOOKUP($A1472,'Servicios Públicos2_0'!$N$5:$N$405,1,0),1)</f>
        <v>4250</v>
      </c>
      <c r="T1472" s="670" t="str">
        <f>IFERROR(VLOOKUP($A1472,NotaCredito2_0!$N$5:$N$256,1,0),1)</f>
        <v>4250</v>
      </c>
      <c r="U1472" s="670" t="str">
        <f>IFERROR(VLOOKUP($A1472,NotaDebito2_0!$N$5:$N$253,1,0),1)</f>
        <v>4250</v>
      </c>
      <c r="V1472" s="670">
        <f>IFERROR(VLOOKUP($A1472,General!$C$5:$C$233,1,0),1)</f>
        <v>1</v>
      </c>
      <c r="W1472" s="670">
        <f>IFERROR(VLOOKUP($A1472,Firma!$H$5:$H$233,1,0),1)</f>
        <v>1</v>
      </c>
      <c r="X1472" s="1472" t="s">
        <v>5110</v>
      </c>
      <c r="Y1472" s="1477" t="str">
        <f t="shared" si="24"/>
        <v>4250</v>
      </c>
    </row>
    <row r="1473" spans="1:25">
      <c r="A1473" s="1424" t="s">
        <v>5111</v>
      </c>
      <c r="B1473" s="1419" t="s">
        <v>5126</v>
      </c>
      <c r="C1473" s="1425"/>
      <c r="D1473" s="1425"/>
      <c r="E1473" s="579"/>
      <c r="F1473" s="670" t="str">
        <f>IFERROR(VLOOKUP(A1473,Factura1_0!$K$5:$K$234,1,0),"1")</f>
        <v>1</v>
      </c>
      <c r="G1473" s="670">
        <f>IFERROR(VLOOKUP(A1473,Boleta1_0!$K$5:$K$234,1,0),1)</f>
        <v>1</v>
      </c>
      <c r="H1473" s="670">
        <f>IFERROR(VLOOKUP(A1473,'Servicios Públicos1_0'!$K$5:$K$233,1,0),1)</f>
        <v>1</v>
      </c>
      <c r="I1473" s="670">
        <f>IFERROR(VLOOKUP(A1473,'Nota de Débito1_0'!$K$5:$K$234,1,0),1)</f>
        <v>1</v>
      </c>
      <c r="J1473" s="670">
        <f>IFERROR(VLOOKUP(A1473,'Nota de Crédito1_0'!$K$5:$K$234,1,0),1)</f>
        <v>1</v>
      </c>
      <c r="K1473" s="670">
        <f>IFERROR(VLOOKUP(A1473,Retenciones1_0!$K$5:$K$234,1,0),1)</f>
        <v>1</v>
      </c>
      <c r="L1473" s="670">
        <f>IFERROR(VLOOKUP(A1473,Percepciones1_0!$K$5:$K$234,1,0),1)</f>
        <v>1</v>
      </c>
      <c r="M1473" s="670">
        <f>IFERROR(VLOOKUP(A1473,Guía1_0!$K$5:$K$235,1,0),1)</f>
        <v>1</v>
      </c>
      <c r="N1473" s="670">
        <f>IFERROR(VLOOKUP(A1473,'Resumen Diario1_1'!$K$5:$K$233,1,0),1)</f>
        <v>1</v>
      </c>
      <c r="O1473" s="670">
        <f>IFERROR(VLOOKUP(A1473,'Comunicación de Baja1_0'!$K$5:$K$233,1,0),1)</f>
        <v>1</v>
      </c>
      <c r="P1473" s="670">
        <f>IFERROR(VLOOKUP(A1473,'Resumen de reversiones1_0'!$K$5:$K$1000,1,0),1)</f>
        <v>1</v>
      </c>
      <c r="Q1473" s="1404" t="str">
        <f>IFERROR(VLOOKUP(A1473,Factura2_0!$N$5:$N$1045,1,0),1)</f>
        <v>4251</v>
      </c>
      <c r="R1473" s="670" t="str">
        <f>IFERROR(VLOOKUP($A1473,Boleta2_0!$N$5:$N$1106,1,0),1)</f>
        <v>4251</v>
      </c>
      <c r="S1473" s="1404" t="str">
        <f>IFERROR(VLOOKUP($A1473,'Servicios Públicos2_0'!$N$5:$N$405,1,0),1)</f>
        <v>4251</v>
      </c>
      <c r="T1473" s="670" t="str">
        <f>IFERROR(VLOOKUP($A1473,NotaCredito2_0!$N$5:$N$256,1,0),1)</f>
        <v>4251</v>
      </c>
      <c r="U1473" s="670" t="str">
        <f>IFERROR(VLOOKUP($A1473,NotaDebito2_0!$N$5:$N$253,1,0),1)</f>
        <v>4251</v>
      </c>
      <c r="V1473" s="670">
        <f>IFERROR(VLOOKUP($A1473,General!$C$5:$C$233,1,0),1)</f>
        <v>1</v>
      </c>
      <c r="W1473" s="670">
        <f>IFERROR(VLOOKUP($A1473,Firma!$H$5:$H$233,1,0),1)</f>
        <v>1</v>
      </c>
      <c r="X1473" s="1472" t="s">
        <v>5111</v>
      </c>
      <c r="Y1473" s="1477" t="str">
        <f t="shared" si="24"/>
        <v>4251</v>
      </c>
    </row>
    <row r="1474" spans="1:25">
      <c r="A1474" s="1424" t="s">
        <v>5112</v>
      </c>
      <c r="B1474" s="1419" t="s">
        <v>5125</v>
      </c>
      <c r="C1474" s="1425"/>
      <c r="D1474" s="1425"/>
      <c r="E1474" s="579"/>
      <c r="F1474" s="670" t="str">
        <f>IFERROR(VLOOKUP(A1474,Factura1_0!$K$5:$K$234,1,0),"1")</f>
        <v>1</v>
      </c>
      <c r="G1474" s="670">
        <f>IFERROR(VLOOKUP(A1474,Boleta1_0!$K$5:$K$234,1,0),1)</f>
        <v>1</v>
      </c>
      <c r="H1474" s="670">
        <f>IFERROR(VLOOKUP(A1474,'Servicios Públicos1_0'!$K$5:$K$233,1,0),1)</f>
        <v>1</v>
      </c>
      <c r="I1474" s="670">
        <f>IFERROR(VLOOKUP(A1474,'Nota de Débito1_0'!$K$5:$K$234,1,0),1)</f>
        <v>1</v>
      </c>
      <c r="J1474" s="670">
        <f>IFERROR(VLOOKUP(A1474,'Nota de Crédito1_0'!$K$5:$K$234,1,0),1)</f>
        <v>1</v>
      </c>
      <c r="K1474" s="670">
        <f>IFERROR(VLOOKUP(A1474,Retenciones1_0!$K$5:$K$234,1,0),1)</f>
        <v>1</v>
      </c>
      <c r="L1474" s="670">
        <f>IFERROR(VLOOKUP(A1474,Percepciones1_0!$K$5:$K$234,1,0),1)</f>
        <v>1</v>
      </c>
      <c r="M1474" s="670">
        <f>IFERROR(VLOOKUP(A1474,Guía1_0!$K$5:$K$235,1,0),1)</f>
        <v>1</v>
      </c>
      <c r="N1474" s="670">
        <f>IFERROR(VLOOKUP(A1474,'Resumen Diario1_1'!$K$5:$K$233,1,0),1)</f>
        <v>1</v>
      </c>
      <c r="O1474" s="670">
        <f>IFERROR(VLOOKUP(A1474,'Comunicación de Baja1_0'!$K$5:$K$233,1,0),1)</f>
        <v>1</v>
      </c>
      <c r="P1474" s="670">
        <f>IFERROR(VLOOKUP(A1474,'Resumen de reversiones1_0'!$K$5:$K$1000,1,0),1)</f>
        <v>1</v>
      </c>
      <c r="Q1474" s="1404" t="str">
        <f>IFERROR(VLOOKUP(A1474,Factura2_0!$N$5:$N$1045,1,0),1)</f>
        <v>4252</v>
      </c>
      <c r="R1474" s="670" t="str">
        <f>IFERROR(VLOOKUP($A1474,Boleta2_0!$N$5:$N$1106,1,0),1)</f>
        <v>4252</v>
      </c>
      <c r="S1474" s="1404" t="str">
        <f>IFERROR(VLOOKUP($A1474,'Servicios Públicos2_0'!$N$5:$N$405,1,0),1)</f>
        <v>4252</v>
      </c>
      <c r="T1474" s="670" t="str">
        <f>IFERROR(VLOOKUP($A1474,NotaCredito2_0!$N$5:$N$256,1,0),1)</f>
        <v>4252</v>
      </c>
      <c r="U1474" s="670" t="str">
        <f>IFERROR(VLOOKUP($A1474,NotaDebito2_0!$N$5:$N$253,1,0),1)</f>
        <v>4252</v>
      </c>
      <c r="V1474" s="670">
        <f>IFERROR(VLOOKUP($A1474,General!$C$5:$C$233,1,0),1)</f>
        <v>1</v>
      </c>
      <c r="W1474" s="670">
        <f>IFERROR(VLOOKUP($A1474,Firma!$H$5:$H$233,1,0),1)</f>
        <v>1</v>
      </c>
      <c r="X1474" s="1472" t="s">
        <v>5112</v>
      </c>
      <c r="Y1474" s="1477" t="str">
        <f t="shared" si="24"/>
        <v>4252</v>
      </c>
    </row>
    <row r="1475" spans="1:25">
      <c r="A1475" s="1424" t="s">
        <v>5113</v>
      </c>
      <c r="B1475" s="1419" t="s">
        <v>5124</v>
      </c>
      <c r="C1475" s="1425"/>
      <c r="D1475" s="1425"/>
      <c r="E1475" s="579"/>
      <c r="F1475" s="670" t="str">
        <f>IFERROR(VLOOKUP(A1475,Factura1_0!$K$5:$K$234,1,0),"1")</f>
        <v>1</v>
      </c>
      <c r="G1475" s="670">
        <f>IFERROR(VLOOKUP(A1475,Boleta1_0!$K$5:$K$234,1,0),1)</f>
        <v>1</v>
      </c>
      <c r="H1475" s="670">
        <f>IFERROR(VLOOKUP(A1475,'Servicios Públicos1_0'!$K$5:$K$233,1,0),1)</f>
        <v>1</v>
      </c>
      <c r="I1475" s="670">
        <f>IFERROR(VLOOKUP(A1475,'Nota de Débito1_0'!$K$5:$K$234,1,0),1)</f>
        <v>1</v>
      </c>
      <c r="J1475" s="670">
        <f>IFERROR(VLOOKUP(A1475,'Nota de Crédito1_0'!$K$5:$K$234,1,0),1)</f>
        <v>1</v>
      </c>
      <c r="K1475" s="670">
        <f>IFERROR(VLOOKUP(A1475,Retenciones1_0!$K$5:$K$234,1,0),1)</f>
        <v>1</v>
      </c>
      <c r="L1475" s="670">
        <f>IFERROR(VLOOKUP(A1475,Percepciones1_0!$K$5:$K$234,1,0),1)</f>
        <v>1</v>
      </c>
      <c r="M1475" s="670">
        <f>IFERROR(VLOOKUP(A1475,Guía1_0!$K$5:$K$235,1,0),1)</f>
        <v>1</v>
      </c>
      <c r="N1475" s="670">
        <f>IFERROR(VLOOKUP(A1475,'Resumen Diario1_1'!$K$5:$K$233,1,0),1)</f>
        <v>1</v>
      </c>
      <c r="O1475" s="670">
        <f>IFERROR(VLOOKUP(A1475,'Comunicación de Baja1_0'!$K$5:$K$233,1,0),1)</f>
        <v>1</v>
      </c>
      <c r="P1475" s="670">
        <f>IFERROR(VLOOKUP(A1475,'Resumen de reversiones1_0'!$K$5:$K$1000,1,0),1)</f>
        <v>1</v>
      </c>
      <c r="Q1475" s="1404" t="str">
        <f>IFERROR(VLOOKUP(A1475,Factura2_0!$N$5:$N$1045,1,0),1)</f>
        <v>4253</v>
      </c>
      <c r="R1475" s="670" t="str">
        <f>IFERROR(VLOOKUP($A1475,Boleta2_0!$N$5:$N$1106,1,0),1)</f>
        <v>4253</v>
      </c>
      <c r="S1475" s="1404" t="str">
        <f>IFERROR(VLOOKUP($A1475,'Servicios Públicos2_0'!$N$5:$N$405,1,0),1)</f>
        <v>4253</v>
      </c>
      <c r="T1475" s="670" t="str">
        <f>IFERROR(VLOOKUP($A1475,NotaCredito2_0!$N$5:$N$256,1,0),1)</f>
        <v>4253</v>
      </c>
      <c r="U1475" s="670" t="str">
        <f>IFERROR(VLOOKUP($A1475,NotaDebito2_0!$N$5:$N$253,1,0),1)</f>
        <v>4253</v>
      </c>
      <c r="V1475" s="670">
        <f>IFERROR(VLOOKUP($A1475,General!$C$5:$C$233,1,0),1)</f>
        <v>1</v>
      </c>
      <c r="W1475" s="670">
        <f>IFERROR(VLOOKUP($A1475,Firma!$H$5:$H$233,1,0),1)</f>
        <v>1</v>
      </c>
      <c r="X1475" s="1472" t="s">
        <v>5113</v>
      </c>
      <c r="Y1475" s="1477" t="str">
        <f t="shared" si="24"/>
        <v>4253</v>
      </c>
    </row>
    <row r="1476" spans="1:25">
      <c r="A1476" s="1424" t="s">
        <v>5116</v>
      </c>
      <c r="B1476" s="1419" t="s">
        <v>5123</v>
      </c>
      <c r="C1476" s="1425"/>
      <c r="D1476" s="1425"/>
      <c r="E1476" s="579"/>
      <c r="F1476" s="670" t="str">
        <f>IFERROR(VLOOKUP(A1476,Factura1_0!$K$5:$K$234,1,0),"1")</f>
        <v>1</v>
      </c>
      <c r="G1476" s="670">
        <f>IFERROR(VLOOKUP(A1476,Boleta1_0!$K$5:$K$234,1,0),1)</f>
        <v>1</v>
      </c>
      <c r="H1476" s="670">
        <f>IFERROR(VLOOKUP(A1476,'Servicios Públicos1_0'!$K$5:$K$233,1,0),1)</f>
        <v>1</v>
      </c>
      <c r="I1476" s="670">
        <f>IFERROR(VLOOKUP(A1476,'Nota de Débito1_0'!$K$5:$K$234,1,0),1)</f>
        <v>1</v>
      </c>
      <c r="J1476" s="670">
        <f>IFERROR(VLOOKUP(A1476,'Nota de Crédito1_0'!$K$5:$K$234,1,0),1)</f>
        <v>1</v>
      </c>
      <c r="K1476" s="670">
        <f>IFERROR(VLOOKUP(A1476,Retenciones1_0!$K$5:$K$234,1,0),1)</f>
        <v>1</v>
      </c>
      <c r="L1476" s="670">
        <f>IFERROR(VLOOKUP(A1476,Percepciones1_0!$K$5:$K$234,1,0),1)</f>
        <v>1</v>
      </c>
      <c r="M1476" s="670">
        <f>IFERROR(VLOOKUP(A1476,Guía1_0!$K$5:$K$235,1,0),1)</f>
        <v>1</v>
      </c>
      <c r="N1476" s="670">
        <f>IFERROR(VLOOKUP(A1476,'Resumen Diario1_1'!$K$5:$K$233,1,0),1)</f>
        <v>1</v>
      </c>
      <c r="O1476" s="670">
        <f>IFERROR(VLOOKUP(A1476,'Comunicación de Baja1_0'!$K$5:$K$233,1,0),1)</f>
        <v>1</v>
      </c>
      <c r="P1476" s="670">
        <f>IFERROR(VLOOKUP(A1476,'Resumen de reversiones1_0'!$K$5:$K$1000,1,0),1)</f>
        <v>1</v>
      </c>
      <c r="Q1476" s="1404" t="str">
        <f>IFERROR(VLOOKUP(A1476,Factura2_0!$N$5:$N$1045,1,0),1)</f>
        <v>4254</v>
      </c>
      <c r="R1476" s="670" t="str">
        <f>IFERROR(VLOOKUP($A1476,Boleta2_0!$N$5:$N$1106,1,0),1)</f>
        <v>4254</v>
      </c>
      <c r="S1476" s="1404" t="str">
        <f>IFERROR(VLOOKUP($A1476,'Servicios Públicos2_0'!$N$5:$N$405,1,0),1)</f>
        <v>4254</v>
      </c>
      <c r="T1476" s="670" t="str">
        <f>IFERROR(VLOOKUP($A1476,NotaCredito2_0!$N$5:$N$256,1,0),1)</f>
        <v>4254</v>
      </c>
      <c r="U1476" s="670" t="str">
        <f>IFERROR(VLOOKUP($A1476,NotaDebito2_0!$N$5:$N$253,1,0),1)</f>
        <v>4254</v>
      </c>
      <c r="V1476" s="670">
        <f>IFERROR(VLOOKUP($A1476,General!$C$5:$C$233,1,0),1)</f>
        <v>1</v>
      </c>
      <c r="W1476" s="670">
        <f>IFERROR(VLOOKUP($A1476,Firma!$H$5:$H$233,1,0),1)</f>
        <v>1</v>
      </c>
      <c r="X1476" s="1472" t="s">
        <v>5116</v>
      </c>
      <c r="Y1476" s="1477" t="str">
        <f t="shared" si="24"/>
        <v>4254</v>
      </c>
    </row>
    <row r="1477" spans="1:25">
      <c r="A1477" s="1424" t="s">
        <v>5117</v>
      </c>
      <c r="B1477" s="1419" t="s">
        <v>5133</v>
      </c>
      <c r="C1477" s="1425"/>
      <c r="D1477" s="1425"/>
      <c r="E1477" s="579"/>
      <c r="F1477" s="670" t="str">
        <f>IFERROR(VLOOKUP(A1477,Factura1_0!$K$5:$K$234,1,0),"1")</f>
        <v>1</v>
      </c>
      <c r="G1477" s="670">
        <f>IFERROR(VLOOKUP(A1477,Boleta1_0!$K$5:$K$234,1,0),1)</f>
        <v>1</v>
      </c>
      <c r="H1477" s="670">
        <f>IFERROR(VLOOKUP(A1477,'Servicios Públicos1_0'!$K$5:$K$233,1,0),1)</f>
        <v>1</v>
      </c>
      <c r="I1477" s="670">
        <f>IFERROR(VLOOKUP(A1477,'Nota de Débito1_0'!$K$5:$K$234,1,0),1)</f>
        <v>1</v>
      </c>
      <c r="J1477" s="670">
        <f>IFERROR(VLOOKUP(A1477,'Nota de Crédito1_0'!$K$5:$K$234,1,0),1)</f>
        <v>1</v>
      </c>
      <c r="K1477" s="670">
        <f>IFERROR(VLOOKUP(A1477,Retenciones1_0!$K$5:$K$234,1,0),1)</f>
        <v>1</v>
      </c>
      <c r="L1477" s="670">
        <f>IFERROR(VLOOKUP(A1477,Percepciones1_0!$K$5:$K$234,1,0),1)</f>
        <v>1</v>
      </c>
      <c r="M1477" s="670">
        <f>IFERROR(VLOOKUP(A1477,Guía1_0!$K$5:$K$235,1,0),1)</f>
        <v>1</v>
      </c>
      <c r="N1477" s="670">
        <f>IFERROR(VLOOKUP(A1477,'Resumen Diario1_1'!$K$5:$K$233,1,0),1)</f>
        <v>1</v>
      </c>
      <c r="O1477" s="670">
        <f>IFERROR(VLOOKUP(A1477,'Comunicación de Baja1_0'!$K$5:$K$233,1,0),1)</f>
        <v>1</v>
      </c>
      <c r="P1477" s="670">
        <f>IFERROR(VLOOKUP(A1477,'Resumen de reversiones1_0'!$K$5:$K$1000,1,0),1)</f>
        <v>1</v>
      </c>
      <c r="Q1477" s="1404" t="str">
        <f>IFERROR(VLOOKUP(A1477,Factura2_0!$N$5:$N$1045,1,0),1)</f>
        <v>4255</v>
      </c>
      <c r="R1477" s="670" t="str">
        <f>IFERROR(VLOOKUP($A1477,Boleta2_0!$N$5:$N$1106,1,0),1)</f>
        <v>4255</v>
      </c>
      <c r="S1477" s="1404" t="str">
        <f>IFERROR(VLOOKUP($A1477,'Servicios Públicos2_0'!$N$5:$N$405,1,0),1)</f>
        <v>4255</v>
      </c>
      <c r="T1477" s="670" t="str">
        <f>IFERROR(VLOOKUP($A1477,NotaCredito2_0!$N$5:$N$256,1,0),1)</f>
        <v>4255</v>
      </c>
      <c r="U1477" s="670" t="str">
        <f>IFERROR(VLOOKUP($A1477,NotaDebito2_0!$N$5:$N$253,1,0),1)</f>
        <v>4255</v>
      </c>
      <c r="V1477" s="670">
        <f>IFERROR(VLOOKUP($A1477,General!$C$5:$C$233,1,0),1)</f>
        <v>1</v>
      </c>
      <c r="W1477" s="670">
        <f>IFERROR(VLOOKUP($A1477,Firma!$H$5:$H$233,1,0),1)</f>
        <v>1</v>
      </c>
      <c r="X1477" s="1472" t="s">
        <v>5117</v>
      </c>
      <c r="Y1477" s="1477" t="str">
        <f t="shared" si="24"/>
        <v>4255</v>
      </c>
    </row>
    <row r="1478" spans="1:25">
      <c r="A1478" s="1424" t="s">
        <v>5118</v>
      </c>
      <c r="B1478" s="1419" t="s">
        <v>5134</v>
      </c>
      <c r="C1478" s="1425"/>
      <c r="D1478" s="1425"/>
      <c r="E1478" s="579"/>
      <c r="F1478" s="670" t="str">
        <f>IFERROR(VLOOKUP(A1478,Factura1_0!$K$5:$K$234,1,0),"1")</f>
        <v>1</v>
      </c>
      <c r="G1478" s="670">
        <f>IFERROR(VLOOKUP(A1478,Boleta1_0!$K$5:$K$234,1,0),1)</f>
        <v>1</v>
      </c>
      <c r="H1478" s="670">
        <f>IFERROR(VLOOKUP(A1478,'Servicios Públicos1_0'!$K$5:$K$233,1,0),1)</f>
        <v>1</v>
      </c>
      <c r="I1478" s="670">
        <f>IFERROR(VLOOKUP(A1478,'Nota de Débito1_0'!$K$5:$K$234,1,0),1)</f>
        <v>1</v>
      </c>
      <c r="J1478" s="670">
        <f>IFERROR(VLOOKUP(A1478,'Nota de Crédito1_0'!$K$5:$K$234,1,0),1)</f>
        <v>1</v>
      </c>
      <c r="K1478" s="670">
        <f>IFERROR(VLOOKUP(A1478,Retenciones1_0!$K$5:$K$234,1,0),1)</f>
        <v>1</v>
      </c>
      <c r="L1478" s="670">
        <f>IFERROR(VLOOKUP(A1478,Percepciones1_0!$K$5:$K$234,1,0),1)</f>
        <v>1</v>
      </c>
      <c r="M1478" s="670">
        <f>IFERROR(VLOOKUP(A1478,Guía1_0!$K$5:$K$235,1,0),1)</f>
        <v>1</v>
      </c>
      <c r="N1478" s="670">
        <f>IFERROR(VLOOKUP(A1478,'Resumen Diario1_1'!$K$5:$K$233,1,0),1)</f>
        <v>1</v>
      </c>
      <c r="O1478" s="670">
        <f>IFERROR(VLOOKUP(A1478,'Comunicación de Baja1_0'!$K$5:$K$233,1,0),1)</f>
        <v>1</v>
      </c>
      <c r="P1478" s="670">
        <f>IFERROR(VLOOKUP(A1478,'Resumen de reversiones1_0'!$K$5:$K$1000,1,0),1)</f>
        <v>1</v>
      </c>
      <c r="Q1478" s="1404" t="str">
        <f>IFERROR(VLOOKUP(A1478,Factura2_0!$N$5:$N$1045,1,0),1)</f>
        <v>4256</v>
      </c>
      <c r="R1478" s="670" t="str">
        <f>IFERROR(VLOOKUP($A1478,Boleta2_0!$N$5:$N$1106,1,0),1)</f>
        <v>4256</v>
      </c>
      <c r="S1478" s="1404" t="str">
        <f>IFERROR(VLOOKUP($A1478,'Servicios Públicos2_0'!$N$5:$N$405,1,0),1)</f>
        <v>4256</v>
      </c>
      <c r="T1478" s="670" t="str">
        <f>IFERROR(VLOOKUP($A1478,NotaCredito2_0!$N$5:$N$256,1,0),1)</f>
        <v>4256</v>
      </c>
      <c r="U1478" s="670" t="str">
        <f>IFERROR(VLOOKUP($A1478,NotaDebito2_0!$N$5:$N$253,1,0),1)</f>
        <v>4256</v>
      </c>
      <c r="V1478" s="670">
        <f>IFERROR(VLOOKUP($A1478,General!$C$5:$C$233,1,0),1)</f>
        <v>1</v>
      </c>
      <c r="W1478" s="670">
        <f>IFERROR(VLOOKUP($A1478,Firma!$H$5:$H$233,1,0),1)</f>
        <v>1</v>
      </c>
      <c r="X1478" s="1472" t="s">
        <v>5118</v>
      </c>
      <c r="Y1478" s="1477" t="str">
        <f t="shared" si="24"/>
        <v>4256</v>
      </c>
    </row>
    <row r="1479" spans="1:25">
      <c r="A1479" s="1424" t="s">
        <v>5119</v>
      </c>
      <c r="B1479" s="1419" t="s">
        <v>5147</v>
      </c>
      <c r="C1479" s="1425"/>
      <c r="D1479" s="1425"/>
      <c r="E1479" s="579"/>
      <c r="F1479" s="670" t="str">
        <f>IFERROR(VLOOKUP(A1479,Factura1_0!$K$5:$K$234,1,0),"1")</f>
        <v>1</v>
      </c>
      <c r="G1479" s="670">
        <f>IFERROR(VLOOKUP(A1479,Boleta1_0!$K$5:$K$234,1,0),1)</f>
        <v>1</v>
      </c>
      <c r="H1479" s="670">
        <f>IFERROR(VLOOKUP(A1479,'Servicios Públicos1_0'!$K$5:$K$233,1,0),1)</f>
        <v>1</v>
      </c>
      <c r="I1479" s="670">
        <f>IFERROR(VLOOKUP(A1479,'Nota de Débito1_0'!$K$5:$K$234,1,0),1)</f>
        <v>1</v>
      </c>
      <c r="J1479" s="670">
        <f>IFERROR(VLOOKUP(A1479,'Nota de Crédito1_0'!$K$5:$K$234,1,0),1)</f>
        <v>1</v>
      </c>
      <c r="K1479" s="670">
        <f>IFERROR(VLOOKUP(A1479,Retenciones1_0!$K$5:$K$234,1,0),1)</f>
        <v>1</v>
      </c>
      <c r="L1479" s="670">
        <f>IFERROR(VLOOKUP(A1479,Percepciones1_0!$K$5:$K$234,1,0),1)</f>
        <v>1</v>
      </c>
      <c r="M1479" s="670">
        <f>IFERROR(VLOOKUP(A1479,Guía1_0!$K$5:$K$235,1,0),1)</f>
        <v>1</v>
      </c>
      <c r="N1479" s="670">
        <f>IFERROR(VLOOKUP(A1479,'Resumen Diario1_1'!$K$5:$K$233,1,0),1)</f>
        <v>1</v>
      </c>
      <c r="O1479" s="670">
        <f>IFERROR(VLOOKUP(A1479,'Comunicación de Baja1_0'!$K$5:$K$233,1,0),1)</f>
        <v>1</v>
      </c>
      <c r="P1479" s="670">
        <f>IFERROR(VLOOKUP(A1479,'Resumen de reversiones1_0'!$K$5:$K$1000,1,0),1)</f>
        <v>1</v>
      </c>
      <c r="Q1479" s="1404" t="str">
        <f>IFERROR(VLOOKUP(A1479,Factura2_0!$N$5:$N$1045,1,0),1)</f>
        <v>4257</v>
      </c>
      <c r="R1479" s="670" t="str">
        <f>IFERROR(VLOOKUP($A1479,Boleta2_0!$N$5:$N$1106,1,0),1)</f>
        <v>4257</v>
      </c>
      <c r="S1479" s="1404" t="str">
        <f>IFERROR(VLOOKUP($A1479,'Servicios Públicos2_0'!$N$5:$N$405,1,0),1)</f>
        <v>4257</v>
      </c>
      <c r="T1479" s="670" t="str">
        <f>IFERROR(VLOOKUP($A1479,NotaCredito2_0!$N$5:$N$256,1,0),1)</f>
        <v>4257</v>
      </c>
      <c r="U1479" s="670" t="str">
        <f>IFERROR(VLOOKUP($A1479,NotaDebito2_0!$N$5:$N$253,1,0),1)</f>
        <v>4257</v>
      </c>
      <c r="V1479" s="670">
        <f>IFERROR(VLOOKUP($A1479,General!$C$5:$C$233,1,0),1)</f>
        <v>1</v>
      </c>
      <c r="W1479" s="670">
        <f>IFERROR(VLOOKUP($A1479,Firma!$H$5:$H$233,1,0),1)</f>
        <v>1</v>
      </c>
      <c r="X1479" s="1472" t="s">
        <v>5119</v>
      </c>
      <c r="Y1479" s="1477" t="str">
        <f t="shared" si="24"/>
        <v>4257</v>
      </c>
    </row>
    <row r="1480" spans="1:25">
      <c r="A1480" s="1424" t="s">
        <v>5149</v>
      </c>
      <c r="B1480" s="1419" t="s">
        <v>5151</v>
      </c>
      <c r="C1480" s="1425"/>
      <c r="D1480" s="1425"/>
      <c r="E1480" s="579"/>
      <c r="F1480" s="670" t="str">
        <f>IFERROR(VLOOKUP(A1480,Factura1_0!$K$5:$K$234,1,0),"1")</f>
        <v>1</v>
      </c>
      <c r="G1480" s="670">
        <f>IFERROR(VLOOKUP(A1480,Boleta1_0!$K$5:$K$234,1,0),1)</f>
        <v>1</v>
      </c>
      <c r="H1480" s="670">
        <f>IFERROR(VLOOKUP(A1480,'Servicios Públicos1_0'!$K$5:$K$233,1,0),1)</f>
        <v>1</v>
      </c>
      <c r="I1480" s="670">
        <f>IFERROR(VLOOKUP(A1480,'Nota de Débito1_0'!$K$5:$K$234,1,0),1)</f>
        <v>1</v>
      </c>
      <c r="J1480" s="670">
        <f>IFERROR(VLOOKUP(A1480,'Nota de Crédito1_0'!$K$5:$K$234,1,0),1)</f>
        <v>1</v>
      </c>
      <c r="K1480" s="670">
        <f>IFERROR(VLOOKUP(A1480,Retenciones1_0!$K$5:$K$234,1,0),1)</f>
        <v>1</v>
      </c>
      <c r="L1480" s="670">
        <f>IFERROR(VLOOKUP(A1480,Percepciones1_0!$K$5:$K$234,1,0),1)</f>
        <v>1</v>
      </c>
      <c r="M1480" s="670">
        <f>IFERROR(VLOOKUP(A1480,Guía1_0!$K$5:$K$235,1,0),1)</f>
        <v>1</v>
      </c>
      <c r="N1480" s="670">
        <f>IFERROR(VLOOKUP(A1480,'Resumen Diario1_1'!$K$5:$K$233,1,0),1)</f>
        <v>1</v>
      </c>
      <c r="O1480" s="670">
        <f>IFERROR(VLOOKUP(A1480,'Comunicación de Baja1_0'!$K$5:$K$233,1,0),1)</f>
        <v>1</v>
      </c>
      <c r="P1480" s="670">
        <f>IFERROR(VLOOKUP(A1480,'Resumen de reversiones1_0'!$K$5:$K$1000,1,0),1)</f>
        <v>1</v>
      </c>
      <c r="Q1480" s="1404" t="str">
        <f>IFERROR(VLOOKUP(A1480,Factura2_0!$N$5:$N$1045,1,0),1)</f>
        <v>4258</v>
      </c>
      <c r="R1480" s="670" t="str">
        <f>IFERROR(VLOOKUP($A1480,Boleta2_0!$N$5:$N$1106,1,0),1)</f>
        <v>4258</v>
      </c>
      <c r="S1480" s="1404" t="str">
        <f>IFERROR(VLOOKUP($A1480,'Servicios Públicos2_0'!$N$5:$N$405,1,0),1)</f>
        <v>4258</v>
      </c>
      <c r="T1480" s="670" t="str">
        <f>IFERROR(VLOOKUP($A1480,NotaCredito2_0!$N$5:$N$256,1,0),1)</f>
        <v>4258</v>
      </c>
      <c r="U1480" s="670" t="str">
        <f>IFERROR(VLOOKUP($A1480,NotaDebito2_0!$N$5:$N$253,1,0),1)</f>
        <v>4258</v>
      </c>
      <c r="V1480" s="670">
        <f>IFERROR(VLOOKUP($A1480,General!$C$5:$C$233,1,0),1)</f>
        <v>1</v>
      </c>
      <c r="W1480" s="670">
        <f>IFERROR(VLOOKUP($A1480,Firma!$H$5:$H$233,1,0),1)</f>
        <v>1</v>
      </c>
      <c r="X1480" s="1472" t="s">
        <v>5149</v>
      </c>
      <c r="Y1480" s="1477" t="str">
        <f t="shared" si="24"/>
        <v>4258</v>
      </c>
    </row>
    <row r="1481" spans="1:25">
      <c r="A1481" s="1424" t="s">
        <v>5150</v>
      </c>
      <c r="B1481" s="1419" t="s">
        <v>5152</v>
      </c>
      <c r="C1481" s="1425"/>
      <c r="D1481" s="1425"/>
      <c r="E1481" s="579"/>
      <c r="F1481" s="670" t="str">
        <f>IFERROR(VLOOKUP(A1481,Factura1_0!$K$5:$K$234,1,0),"1")</f>
        <v>1</v>
      </c>
      <c r="G1481" s="670">
        <f>IFERROR(VLOOKUP(A1481,Boleta1_0!$K$5:$K$234,1,0),1)</f>
        <v>1</v>
      </c>
      <c r="H1481" s="670">
        <f>IFERROR(VLOOKUP(A1481,'Servicios Públicos1_0'!$K$5:$K$233,1,0),1)</f>
        <v>1</v>
      </c>
      <c r="I1481" s="670">
        <f>IFERROR(VLOOKUP(A1481,'Nota de Débito1_0'!$K$5:$K$234,1,0),1)</f>
        <v>1</v>
      </c>
      <c r="J1481" s="670">
        <f>IFERROR(VLOOKUP(A1481,'Nota de Crédito1_0'!$K$5:$K$234,1,0),1)</f>
        <v>1</v>
      </c>
      <c r="K1481" s="670">
        <f>IFERROR(VLOOKUP(A1481,Retenciones1_0!$K$5:$K$234,1,0),1)</f>
        <v>1</v>
      </c>
      <c r="L1481" s="670">
        <f>IFERROR(VLOOKUP(A1481,Percepciones1_0!$K$5:$K$234,1,0),1)</f>
        <v>1</v>
      </c>
      <c r="M1481" s="670">
        <f>IFERROR(VLOOKUP(A1481,Guía1_0!$K$5:$K$235,1,0),1)</f>
        <v>1</v>
      </c>
      <c r="N1481" s="670">
        <f>IFERROR(VLOOKUP(A1481,'Resumen Diario1_1'!$K$5:$K$233,1,0),1)</f>
        <v>1</v>
      </c>
      <c r="O1481" s="670">
        <f>IFERROR(VLOOKUP(A1481,'Comunicación de Baja1_0'!$K$5:$K$233,1,0),1)</f>
        <v>1</v>
      </c>
      <c r="P1481" s="670">
        <f>IFERROR(VLOOKUP(A1481,'Resumen de reversiones1_0'!$K$5:$K$1000,1,0),1)</f>
        <v>1</v>
      </c>
      <c r="Q1481" s="1404" t="str">
        <f>IFERROR(VLOOKUP(A1481,Factura2_0!$N$5:$N$1045,1,0),1)</f>
        <v>4259</v>
      </c>
      <c r="R1481" s="670" t="str">
        <f>IFERROR(VLOOKUP($A1481,Boleta2_0!$N$5:$N$1106,1,0),1)</f>
        <v>4259</v>
      </c>
      <c r="S1481" s="1404" t="str">
        <f>IFERROR(VLOOKUP($A1481,'Servicios Públicos2_0'!$N$5:$N$405,1,0),1)</f>
        <v>4259</v>
      </c>
      <c r="T1481" s="670" t="str">
        <f>IFERROR(VLOOKUP($A1481,NotaCredito2_0!$N$5:$N$256,1,0),1)</f>
        <v>4259</v>
      </c>
      <c r="U1481" s="670" t="str">
        <f>IFERROR(VLOOKUP($A1481,NotaDebito2_0!$N$5:$N$253,1,0),1)</f>
        <v>4259</v>
      </c>
      <c r="V1481" s="670">
        <f>IFERROR(VLOOKUP($A1481,General!$C$5:$C$233,1,0),1)</f>
        <v>1</v>
      </c>
      <c r="W1481" s="670">
        <f>IFERROR(VLOOKUP($A1481,Firma!$H$5:$H$233,1,0),1)</f>
        <v>1</v>
      </c>
      <c r="X1481" s="1472" t="s">
        <v>5150</v>
      </c>
      <c r="Y1481" s="1477" t="str">
        <f t="shared" si="24"/>
        <v>4259</v>
      </c>
    </row>
    <row r="1482" spans="1:25">
      <c r="A1482" s="1424" t="s">
        <v>5192</v>
      </c>
      <c r="B1482" s="1419" t="s">
        <v>5194</v>
      </c>
      <c r="C1482" s="1425"/>
      <c r="D1482" s="1425"/>
      <c r="E1482" s="579"/>
      <c r="F1482" s="670" t="str">
        <f>IFERROR(VLOOKUP(A1482,Factura1_0!$K$5:$K$234,1,0),"1")</f>
        <v>1</v>
      </c>
      <c r="G1482" s="670">
        <f>IFERROR(VLOOKUP(A1482,Boleta1_0!$K$5:$K$234,1,0),1)</f>
        <v>1</v>
      </c>
      <c r="H1482" s="670">
        <f>IFERROR(VLOOKUP(A1482,'Servicios Públicos1_0'!$K$5:$K$233,1,0),1)</f>
        <v>1</v>
      </c>
      <c r="I1482" s="670">
        <f>IFERROR(VLOOKUP(A1482,'Nota de Débito1_0'!$K$5:$K$234,1,0),1)</f>
        <v>1</v>
      </c>
      <c r="J1482" s="670">
        <f>IFERROR(VLOOKUP(A1482,'Nota de Crédito1_0'!$K$5:$K$234,1,0),1)</f>
        <v>1</v>
      </c>
      <c r="K1482" s="670">
        <f>IFERROR(VLOOKUP(A1482,Retenciones1_0!$K$5:$K$234,1,0),1)</f>
        <v>1</v>
      </c>
      <c r="L1482" s="670">
        <f>IFERROR(VLOOKUP(A1482,Percepciones1_0!$K$5:$K$234,1,0),1)</f>
        <v>1</v>
      </c>
      <c r="M1482" s="670">
        <f>IFERROR(VLOOKUP(A1482,Guía1_0!$K$5:$K$235,1,0),1)</f>
        <v>1</v>
      </c>
      <c r="N1482" s="670">
        <f>IFERROR(VLOOKUP(A1482,'Resumen Diario1_1'!$K$5:$K$233,1,0),1)</f>
        <v>1</v>
      </c>
      <c r="O1482" s="670">
        <f>IFERROR(VLOOKUP(A1482,'Comunicación de Baja1_0'!$K$5:$K$233,1,0),1)</f>
        <v>1</v>
      </c>
      <c r="P1482" s="670">
        <f>IFERROR(VLOOKUP(A1482,'Resumen de reversiones1_0'!$K$5:$K$1000,1,0),1)</f>
        <v>1</v>
      </c>
      <c r="Q1482" s="1404" t="str">
        <f>IFERROR(VLOOKUP(A1482,Factura2_0!$N$5:$N$1045,1,0),1)</f>
        <v>4260</v>
      </c>
      <c r="R1482" s="670" t="str">
        <f>IFERROR(VLOOKUP($A1482,Boleta2_0!$N$5:$N$1106,1,0),1)</f>
        <v>4260</v>
      </c>
      <c r="S1482" s="1404">
        <f>IFERROR(VLOOKUP($A1482,'Servicios Públicos2_0'!$N$5:$N$405,1,0),1)</f>
        <v>1</v>
      </c>
      <c r="T1482" s="670">
        <f>IFERROR(VLOOKUP($A1482,NotaCredito2_0!$N$5:$N$256,1,0),1)</f>
        <v>1</v>
      </c>
      <c r="U1482" s="670">
        <f>IFERROR(VLOOKUP($A1482,NotaDebito2_0!$N$5:$N$253,1,0),1)</f>
        <v>1</v>
      </c>
      <c r="V1482" s="670">
        <f>IFERROR(VLOOKUP($A1482,General!$C$5:$C$233,1,0),1)</f>
        <v>1</v>
      </c>
      <c r="W1482" s="670">
        <f>IFERROR(VLOOKUP($A1482,Firma!$H$5:$H$233,1,0),1)</f>
        <v>1</v>
      </c>
      <c r="X1482" s="1472" t="s">
        <v>5192</v>
      </c>
      <c r="Y1482" s="1477" t="str">
        <f t="shared" si="24"/>
        <v>4260</v>
      </c>
    </row>
    <row r="1483" spans="1:25">
      <c r="A1483" s="1424" t="s">
        <v>5193</v>
      </c>
      <c r="B1483" s="1419" t="s">
        <v>5195</v>
      </c>
      <c r="C1483" s="1425"/>
      <c r="D1483" s="1425"/>
      <c r="E1483" s="579"/>
      <c r="F1483" s="670" t="str">
        <f>IFERROR(VLOOKUP(A1483,Factura1_0!$K$5:$K$234,1,0),"1")</f>
        <v>1</v>
      </c>
      <c r="G1483" s="670">
        <f>IFERROR(VLOOKUP(A1483,Boleta1_0!$K$5:$K$234,1,0),1)</f>
        <v>1</v>
      </c>
      <c r="H1483" s="670">
        <f>IFERROR(VLOOKUP(A1483,'Servicios Públicos1_0'!$K$5:$K$233,1,0),1)</f>
        <v>1</v>
      </c>
      <c r="I1483" s="670">
        <f>IFERROR(VLOOKUP(A1483,'Nota de Débito1_0'!$K$5:$K$234,1,0),1)</f>
        <v>1</v>
      </c>
      <c r="J1483" s="670">
        <f>IFERROR(VLOOKUP(A1483,'Nota de Crédito1_0'!$K$5:$K$234,1,0),1)</f>
        <v>1</v>
      </c>
      <c r="K1483" s="670">
        <f>IFERROR(VLOOKUP(A1483,Retenciones1_0!$K$5:$K$234,1,0),1)</f>
        <v>1</v>
      </c>
      <c r="L1483" s="670">
        <f>IFERROR(VLOOKUP(A1483,Percepciones1_0!$K$5:$K$234,1,0),1)</f>
        <v>1</v>
      </c>
      <c r="M1483" s="670">
        <f>IFERROR(VLOOKUP(A1483,Guía1_0!$K$5:$K$235,1,0),1)</f>
        <v>1</v>
      </c>
      <c r="N1483" s="670">
        <f>IFERROR(VLOOKUP(A1483,'Resumen Diario1_1'!$K$5:$K$233,1,0),1)</f>
        <v>1</v>
      </c>
      <c r="O1483" s="670">
        <f>IFERROR(VLOOKUP(A1483,'Comunicación de Baja1_0'!$K$5:$K$233,1,0),1)</f>
        <v>1</v>
      </c>
      <c r="P1483" s="670">
        <f>IFERROR(VLOOKUP(A1483,'Resumen de reversiones1_0'!$K$5:$K$1000,1,0),1)</f>
        <v>1</v>
      </c>
      <c r="Q1483" s="1404" t="str">
        <f>IFERROR(VLOOKUP(A1483,Factura2_0!$N$5:$N$1045,1,0),1)</f>
        <v>4261</v>
      </c>
      <c r="R1483" s="670" t="str">
        <f>IFERROR(VLOOKUP($A1483,Boleta2_0!$N$5:$N$1106,1,0),1)</f>
        <v>4261</v>
      </c>
      <c r="S1483" s="1404">
        <f>IFERROR(VLOOKUP($A1483,'Servicios Públicos2_0'!$N$5:$N$405,1,0),1)</f>
        <v>1</v>
      </c>
      <c r="T1483" s="670">
        <f>IFERROR(VLOOKUP($A1483,NotaCredito2_0!$N$5:$N$256,1,0),1)</f>
        <v>1</v>
      </c>
      <c r="U1483" s="670">
        <f>IFERROR(VLOOKUP($A1483,NotaDebito2_0!$N$5:$N$253,1,0),1)</f>
        <v>1</v>
      </c>
      <c r="V1483" s="670">
        <f>IFERROR(VLOOKUP($A1483,General!$C$5:$C$233,1,0),1)</f>
        <v>1</v>
      </c>
      <c r="W1483" s="670">
        <f>IFERROR(VLOOKUP($A1483,Firma!$H$5:$H$233,1,0),1)</f>
        <v>1</v>
      </c>
      <c r="X1483" s="1472" t="s">
        <v>5193</v>
      </c>
      <c r="Y1483" s="1477" t="str">
        <f t="shared" si="24"/>
        <v>4261</v>
      </c>
    </row>
    <row r="1484" spans="1:25">
      <c r="A1484" s="1421" t="s">
        <v>5222</v>
      </c>
      <c r="B1484" s="1419" t="s">
        <v>5832</v>
      </c>
      <c r="C1484" s="1425"/>
      <c r="D1484" s="1425"/>
      <c r="E1484" s="579"/>
      <c r="F1484" s="670" t="str">
        <f>IFERROR(VLOOKUP(A1484,Factura1_0!$K$5:$K$234,1,0),"1")</f>
        <v>1</v>
      </c>
      <c r="G1484" s="670">
        <f>IFERROR(VLOOKUP(A1484,Boleta1_0!$K$5:$K$234,1,0),1)</f>
        <v>1</v>
      </c>
      <c r="H1484" s="670">
        <f>IFERROR(VLOOKUP(A1484,'Servicios Públicos1_0'!$K$5:$K$233,1,0),1)</f>
        <v>1</v>
      </c>
      <c r="I1484" s="670">
        <f>IFERROR(VLOOKUP(A1484,'Nota de Débito1_0'!$K$5:$K$234,1,0),1)</f>
        <v>1</v>
      </c>
      <c r="J1484" s="670">
        <f>IFERROR(VLOOKUP(A1484,'Nota de Crédito1_0'!$K$5:$K$234,1,0),1)</f>
        <v>1</v>
      </c>
      <c r="K1484" s="670">
        <f>IFERROR(VLOOKUP(A1484,Retenciones1_0!$K$5:$K$234,1,0),1)</f>
        <v>1</v>
      </c>
      <c r="L1484" s="670">
        <f>IFERROR(VLOOKUP(A1484,Percepciones1_0!$K$5:$K$234,1,0),1)</f>
        <v>1</v>
      </c>
      <c r="M1484" s="670">
        <f>IFERROR(VLOOKUP(A1484,Guía1_0!$K$5:$K$235,1,0),1)</f>
        <v>1</v>
      </c>
      <c r="N1484" s="670">
        <f>IFERROR(VLOOKUP(A1484,'Resumen Diario1_1'!$K$5:$K$233,1,0),1)</f>
        <v>1</v>
      </c>
      <c r="O1484" s="670">
        <f>IFERROR(VLOOKUP(A1484,'Comunicación de Baja1_0'!$K$5:$K$233,1,0),1)</f>
        <v>1</v>
      </c>
      <c r="P1484" s="670">
        <f>IFERROR(VLOOKUP(A1484,'Resumen de reversiones1_0'!$K$5:$K$1000,1,0),1)</f>
        <v>1</v>
      </c>
      <c r="Q1484" s="1404">
        <f>IFERROR(VLOOKUP(A1484,Factura2_0!$N$5:$N$1045,1,0),1)</f>
        <v>1</v>
      </c>
      <c r="R1484" s="670">
        <f>IFERROR(VLOOKUP($A1484,Boleta2_0!$N$5:$N$1106,1,0),1)</f>
        <v>1</v>
      </c>
      <c r="S1484" s="1404">
        <f>IFERROR(VLOOKUP($A1484,'Servicios Públicos2_0'!$N$5:$N$405,1,0),1)</f>
        <v>1</v>
      </c>
      <c r="T1484" s="670">
        <f>IFERROR(VLOOKUP($A1484,NotaCredito2_0!$N$5:$N$256,1,0),1)</f>
        <v>1</v>
      </c>
      <c r="U1484" s="670">
        <f>IFERROR(VLOOKUP($A1484,NotaDebito2_0!$N$5:$N$253,1,0),1)</f>
        <v>1</v>
      </c>
      <c r="V1484" s="670">
        <f>IFERROR(VLOOKUP($A1484,General!$C$5:$C$233,1,0),1)</f>
        <v>1</v>
      </c>
      <c r="W1484" s="670">
        <f>IFERROR(VLOOKUP($A1484,Firma!$H$5:$H$233,1,0),1)</f>
        <v>1</v>
      </c>
      <c r="X1484" s="1472" t="s">
        <v>5222</v>
      </c>
      <c r="Y1484" s="1477" t="str">
        <f t="shared" si="24"/>
        <v/>
      </c>
    </row>
    <row r="1485" spans="1:25">
      <c r="A1485" s="1424" t="s">
        <v>5223</v>
      </c>
      <c r="B1485" s="1419" t="s">
        <v>5833</v>
      </c>
      <c r="C1485" s="1425"/>
      <c r="D1485" s="1425"/>
      <c r="E1485" s="579"/>
      <c r="F1485" s="670" t="str">
        <f>IFERROR(VLOOKUP(A1485,Factura1_0!$K$5:$K$234,1,0),"1")</f>
        <v>1</v>
      </c>
      <c r="G1485" s="670">
        <f>IFERROR(VLOOKUP(A1485,Boleta1_0!$K$5:$K$234,1,0),1)</f>
        <v>1</v>
      </c>
      <c r="H1485" s="670">
        <f>IFERROR(VLOOKUP(A1485,'Servicios Públicos1_0'!$K$5:$K$233,1,0),1)</f>
        <v>1</v>
      </c>
      <c r="I1485" s="670">
        <f>IFERROR(VLOOKUP(A1485,'Nota de Débito1_0'!$K$5:$K$234,1,0),1)</f>
        <v>1</v>
      </c>
      <c r="J1485" s="670">
        <f>IFERROR(VLOOKUP(A1485,'Nota de Crédito1_0'!$K$5:$K$234,1,0),1)</f>
        <v>1</v>
      </c>
      <c r="K1485" s="670">
        <f>IFERROR(VLOOKUP(A1485,Retenciones1_0!$K$5:$K$234,1,0),1)</f>
        <v>1</v>
      </c>
      <c r="L1485" s="670">
        <f>IFERROR(VLOOKUP(A1485,Percepciones1_0!$K$5:$K$234,1,0),1)</f>
        <v>1</v>
      </c>
      <c r="M1485" s="670">
        <f>IFERROR(VLOOKUP(A1485,Guía1_0!$K$5:$K$235,1,0),1)</f>
        <v>1</v>
      </c>
      <c r="N1485" s="670">
        <f>IFERROR(VLOOKUP(A1485,'Resumen Diario1_1'!$K$5:$K$233,1,0),1)</f>
        <v>1</v>
      </c>
      <c r="O1485" s="670">
        <f>IFERROR(VLOOKUP(A1485,'Comunicación de Baja1_0'!$K$5:$K$233,1,0),1)</f>
        <v>1</v>
      </c>
      <c r="P1485" s="670">
        <f>IFERROR(VLOOKUP(A1485,'Resumen de reversiones1_0'!$K$5:$K$1000,1,0),1)</f>
        <v>1</v>
      </c>
      <c r="Q1485" s="1404" t="str">
        <f>IFERROR(VLOOKUP(A1485,Factura2_0!$N$5:$N$1045,1,0),1)</f>
        <v>4263</v>
      </c>
      <c r="R1485" s="670" t="str">
        <f>IFERROR(VLOOKUP($A1485,Boleta2_0!$N$5:$N$1106,1,0),1)</f>
        <v>4263</v>
      </c>
      <c r="S1485" s="1404">
        <f>IFERROR(VLOOKUP($A1485,'Servicios Públicos2_0'!$N$5:$N$405,1,0),1)</f>
        <v>1</v>
      </c>
      <c r="T1485" s="670">
        <f>IFERROR(VLOOKUP($A1485,NotaCredito2_0!$N$5:$N$256,1,0),1)</f>
        <v>1</v>
      </c>
      <c r="U1485" s="670">
        <f>IFERROR(VLOOKUP($A1485,NotaDebito2_0!$N$5:$N$253,1,0),1)</f>
        <v>1</v>
      </c>
      <c r="V1485" s="670">
        <f>IFERROR(VLOOKUP($A1485,General!$C$5:$C$233,1,0),1)</f>
        <v>1</v>
      </c>
      <c r="W1485" s="670">
        <f>IFERROR(VLOOKUP($A1485,Firma!$H$5:$H$233,1,0),1)</f>
        <v>1</v>
      </c>
      <c r="X1485" s="1472" t="s">
        <v>5223</v>
      </c>
      <c r="Y1485" s="1477" t="str">
        <f t="shared" si="24"/>
        <v>4263</v>
      </c>
    </row>
    <row r="1486" spans="1:25">
      <c r="A1486" s="1424" t="s">
        <v>5232</v>
      </c>
      <c r="B1486" s="1419" t="s">
        <v>5235</v>
      </c>
      <c r="C1486" s="1425"/>
      <c r="D1486" s="1425"/>
      <c r="E1486" s="579"/>
      <c r="F1486" s="670" t="str">
        <f>IFERROR(VLOOKUP(A1486,Factura1_0!$K$5:$K$234,1,0),"1")</f>
        <v>1</v>
      </c>
      <c r="G1486" s="670">
        <f>IFERROR(VLOOKUP(A1486,Boleta1_0!$K$5:$K$234,1,0),1)</f>
        <v>1</v>
      </c>
      <c r="H1486" s="670">
        <f>IFERROR(VLOOKUP(A1486,'Servicios Públicos1_0'!$K$5:$K$233,1,0),1)</f>
        <v>1</v>
      </c>
      <c r="I1486" s="670">
        <f>IFERROR(VLOOKUP(A1486,'Nota de Débito1_0'!$K$5:$K$234,1,0),1)</f>
        <v>1</v>
      </c>
      <c r="J1486" s="670">
        <f>IFERROR(VLOOKUP(A1486,'Nota de Crédito1_0'!$K$5:$K$234,1,0),1)</f>
        <v>1</v>
      </c>
      <c r="K1486" s="670">
        <f>IFERROR(VLOOKUP(A1486,Retenciones1_0!$K$5:$K$234,1,0),1)</f>
        <v>1</v>
      </c>
      <c r="L1486" s="670">
        <f>IFERROR(VLOOKUP(A1486,Percepciones1_0!$K$5:$K$234,1,0),1)</f>
        <v>1</v>
      </c>
      <c r="M1486" s="670">
        <f>IFERROR(VLOOKUP(A1486,Guía1_0!$K$5:$K$235,1,0),1)</f>
        <v>1</v>
      </c>
      <c r="N1486" s="670">
        <f>IFERROR(VLOOKUP(A1486,'Resumen Diario1_1'!$K$5:$K$233,1,0),1)</f>
        <v>1</v>
      </c>
      <c r="O1486" s="670">
        <f>IFERROR(VLOOKUP(A1486,'Comunicación de Baja1_0'!$K$5:$K$233,1,0),1)</f>
        <v>1</v>
      </c>
      <c r="P1486" s="670">
        <f>IFERROR(VLOOKUP(A1486,'Resumen de reversiones1_0'!$K$5:$K$1000,1,0),1)</f>
        <v>1</v>
      </c>
      <c r="Q1486" s="1404" t="str">
        <f>IFERROR(VLOOKUP(A1486,Factura2_0!$N$5:$N$1045,1,0),1)</f>
        <v>4264</v>
      </c>
      <c r="R1486" s="670" t="str">
        <f>IFERROR(VLOOKUP($A1486,Boleta2_0!$N$5:$N$1106,1,0),1)</f>
        <v>4264</v>
      </c>
      <c r="S1486" s="1404">
        <f>IFERROR(VLOOKUP($A1486,'Servicios Públicos2_0'!$N$5:$N$405,1,0),1)</f>
        <v>1</v>
      </c>
      <c r="T1486" s="670">
        <f>IFERROR(VLOOKUP($A1486,NotaCredito2_0!$N$5:$N$256,1,0),1)</f>
        <v>1</v>
      </c>
      <c r="U1486" s="670">
        <f>IFERROR(VLOOKUP($A1486,NotaDebito2_0!$N$5:$N$253,1,0),1)</f>
        <v>1</v>
      </c>
      <c r="V1486" s="670">
        <f>IFERROR(VLOOKUP($A1486,General!$C$5:$C$233,1,0),1)</f>
        <v>1</v>
      </c>
      <c r="W1486" s="670">
        <f>IFERROR(VLOOKUP($A1486,Firma!$H$5:$H$233,1,0),1)</f>
        <v>1</v>
      </c>
      <c r="X1486" s="1472" t="s">
        <v>5232</v>
      </c>
      <c r="Y1486" s="1477" t="str">
        <f t="shared" si="24"/>
        <v>4264</v>
      </c>
    </row>
    <row r="1487" spans="1:25">
      <c r="A1487" s="1424" t="s">
        <v>5233</v>
      </c>
      <c r="B1487" s="1419" t="s">
        <v>5236</v>
      </c>
      <c r="C1487" s="1425"/>
      <c r="D1487" s="1425"/>
      <c r="E1487" s="579"/>
      <c r="F1487" s="670" t="str">
        <f>IFERROR(VLOOKUP(A1487,Factura1_0!$K$5:$K$234,1,0),"1")</f>
        <v>1</v>
      </c>
      <c r="G1487" s="670">
        <f>IFERROR(VLOOKUP(A1487,Boleta1_0!$K$5:$K$234,1,0),1)</f>
        <v>1</v>
      </c>
      <c r="H1487" s="670">
        <f>IFERROR(VLOOKUP(A1487,'Servicios Públicos1_0'!$K$5:$K$233,1,0),1)</f>
        <v>1</v>
      </c>
      <c r="I1487" s="670">
        <f>IFERROR(VLOOKUP(A1487,'Nota de Débito1_0'!$K$5:$K$234,1,0),1)</f>
        <v>1</v>
      </c>
      <c r="J1487" s="670">
        <f>IFERROR(VLOOKUP(A1487,'Nota de Crédito1_0'!$K$5:$K$234,1,0),1)</f>
        <v>1</v>
      </c>
      <c r="K1487" s="670">
        <f>IFERROR(VLOOKUP(A1487,Retenciones1_0!$K$5:$K$234,1,0),1)</f>
        <v>1</v>
      </c>
      <c r="L1487" s="670">
        <f>IFERROR(VLOOKUP(A1487,Percepciones1_0!$K$5:$K$234,1,0),1)</f>
        <v>1</v>
      </c>
      <c r="M1487" s="670">
        <f>IFERROR(VLOOKUP(A1487,Guía1_0!$K$5:$K$235,1,0),1)</f>
        <v>1</v>
      </c>
      <c r="N1487" s="670">
        <f>IFERROR(VLOOKUP(A1487,'Resumen Diario1_1'!$K$5:$K$233,1,0),1)</f>
        <v>1</v>
      </c>
      <c r="O1487" s="670">
        <f>IFERROR(VLOOKUP(A1487,'Comunicación de Baja1_0'!$K$5:$K$233,1,0),1)</f>
        <v>1</v>
      </c>
      <c r="P1487" s="670">
        <f>IFERROR(VLOOKUP(A1487,'Resumen de reversiones1_0'!$K$5:$K$1000,1,0),1)</f>
        <v>1</v>
      </c>
      <c r="Q1487" s="1404" t="str">
        <f>IFERROR(VLOOKUP(A1487,Factura2_0!$N$5:$N$1045,1,0),1)</f>
        <v>4265</v>
      </c>
      <c r="R1487" s="670" t="str">
        <f>IFERROR(VLOOKUP($A1487,Boleta2_0!$N$5:$N$1106,1,0),1)</f>
        <v>4265</v>
      </c>
      <c r="S1487" s="1404">
        <f>IFERROR(VLOOKUP($A1487,'Servicios Públicos2_0'!$N$5:$N$405,1,0),1)</f>
        <v>1</v>
      </c>
      <c r="T1487" s="670">
        <f>IFERROR(VLOOKUP($A1487,NotaCredito2_0!$N$5:$N$256,1,0),1)</f>
        <v>1</v>
      </c>
      <c r="U1487" s="670">
        <f>IFERROR(VLOOKUP($A1487,NotaDebito2_0!$N$5:$N$253,1,0),1)</f>
        <v>1</v>
      </c>
      <c r="V1487" s="670">
        <f>IFERROR(VLOOKUP($A1487,General!$C$5:$C$233,1,0),1)</f>
        <v>1</v>
      </c>
      <c r="W1487" s="670">
        <f>IFERROR(VLOOKUP($A1487,Firma!$H$5:$H$233,1,0),1)</f>
        <v>1</v>
      </c>
      <c r="X1487" s="1472" t="s">
        <v>5233</v>
      </c>
      <c r="Y1487" s="1477" t="str">
        <f t="shared" si="24"/>
        <v>4265</v>
      </c>
    </row>
    <row r="1488" spans="1:25">
      <c r="A1488" s="1424" t="s">
        <v>5234</v>
      </c>
      <c r="B1488" s="1419" t="s">
        <v>5836</v>
      </c>
      <c r="C1488" s="1425"/>
      <c r="D1488" s="1425"/>
      <c r="E1488" s="579"/>
      <c r="F1488" s="670" t="str">
        <f>IFERROR(VLOOKUP(A1488,Factura1_0!$K$5:$K$234,1,0),"1")</f>
        <v>1</v>
      </c>
      <c r="G1488" s="670">
        <f>IFERROR(VLOOKUP(A1488,Boleta1_0!$K$5:$K$234,1,0),1)</f>
        <v>1</v>
      </c>
      <c r="H1488" s="670">
        <f>IFERROR(VLOOKUP(A1488,'Servicios Públicos1_0'!$K$5:$K$233,1,0),1)</f>
        <v>1</v>
      </c>
      <c r="I1488" s="670">
        <f>IFERROR(VLOOKUP(A1488,'Nota de Débito1_0'!$K$5:$K$234,1,0),1)</f>
        <v>1</v>
      </c>
      <c r="J1488" s="670">
        <f>IFERROR(VLOOKUP(A1488,'Nota de Crédito1_0'!$K$5:$K$234,1,0),1)</f>
        <v>1</v>
      </c>
      <c r="K1488" s="670">
        <f>IFERROR(VLOOKUP(A1488,Retenciones1_0!$K$5:$K$234,1,0),1)</f>
        <v>1</v>
      </c>
      <c r="L1488" s="670">
        <f>IFERROR(VLOOKUP(A1488,Percepciones1_0!$K$5:$K$234,1,0),1)</f>
        <v>1</v>
      </c>
      <c r="M1488" s="670">
        <f>IFERROR(VLOOKUP(A1488,Guía1_0!$K$5:$K$235,1,0),1)</f>
        <v>1</v>
      </c>
      <c r="N1488" s="670">
        <f>IFERROR(VLOOKUP(A1488,'Resumen Diario1_1'!$K$5:$K$233,1,0),1)</f>
        <v>1</v>
      </c>
      <c r="O1488" s="670">
        <f>IFERROR(VLOOKUP(A1488,'Comunicación de Baja1_0'!$K$5:$K$233,1,0),1)</f>
        <v>1</v>
      </c>
      <c r="P1488" s="670">
        <f>IFERROR(VLOOKUP(A1488,'Resumen de reversiones1_0'!$K$5:$K$1000,1,0),1)</f>
        <v>1</v>
      </c>
      <c r="Q1488" s="1404" t="str">
        <f>IFERROR(VLOOKUP(A1488,Factura2_0!$N$5:$N$1045,1,0),1)</f>
        <v>4266</v>
      </c>
      <c r="R1488" s="670" t="str">
        <f>IFERROR(VLOOKUP($A1488,Boleta2_0!$N$5:$N$1106,1,0),1)</f>
        <v>4266</v>
      </c>
      <c r="S1488" s="1404">
        <f>IFERROR(VLOOKUP($A1488,'Servicios Públicos2_0'!$N$5:$N$405,1,0),1)</f>
        <v>1</v>
      </c>
      <c r="T1488" s="670">
        <f>IFERROR(VLOOKUP($A1488,NotaCredito2_0!$N$5:$N$256,1,0),1)</f>
        <v>1</v>
      </c>
      <c r="U1488" s="670">
        <f>IFERROR(VLOOKUP($A1488,NotaDebito2_0!$N$5:$N$253,1,0),1)</f>
        <v>1</v>
      </c>
      <c r="V1488" s="670">
        <f>IFERROR(VLOOKUP($A1488,General!$C$5:$C$233,1,0),1)</f>
        <v>1</v>
      </c>
      <c r="W1488" s="670">
        <f>IFERROR(VLOOKUP($A1488,Firma!$H$5:$H$233,1,0),1)</f>
        <v>1</v>
      </c>
      <c r="X1488" s="1472" t="s">
        <v>5234</v>
      </c>
      <c r="Y1488" s="1477" t="str">
        <f t="shared" si="24"/>
        <v>4266</v>
      </c>
    </row>
    <row r="1489" spans="1:25">
      <c r="A1489" s="1424" t="s">
        <v>5237</v>
      </c>
      <c r="B1489" s="1419" t="s">
        <v>5240</v>
      </c>
      <c r="C1489" s="1425"/>
      <c r="D1489" s="1425"/>
      <c r="E1489" s="579"/>
      <c r="F1489" s="670" t="str">
        <f>IFERROR(VLOOKUP(A1489,Factura1_0!$K$5:$K$234,1,0),"1")</f>
        <v>1</v>
      </c>
      <c r="G1489" s="670">
        <f>IFERROR(VLOOKUP(A1489,Boleta1_0!$K$5:$K$234,1,0),1)</f>
        <v>1</v>
      </c>
      <c r="H1489" s="670">
        <f>IFERROR(VLOOKUP(A1489,'Servicios Públicos1_0'!$K$5:$K$233,1,0),1)</f>
        <v>1</v>
      </c>
      <c r="I1489" s="670">
        <f>IFERROR(VLOOKUP(A1489,'Nota de Débito1_0'!$K$5:$K$234,1,0),1)</f>
        <v>1</v>
      </c>
      <c r="J1489" s="670">
        <f>IFERROR(VLOOKUP(A1489,'Nota de Crédito1_0'!$K$5:$K$234,1,0),1)</f>
        <v>1</v>
      </c>
      <c r="K1489" s="670">
        <f>IFERROR(VLOOKUP(A1489,Retenciones1_0!$K$5:$K$234,1,0),1)</f>
        <v>1</v>
      </c>
      <c r="L1489" s="670">
        <f>IFERROR(VLOOKUP(A1489,Percepciones1_0!$K$5:$K$234,1,0),1)</f>
        <v>1</v>
      </c>
      <c r="M1489" s="670">
        <f>IFERROR(VLOOKUP(A1489,Guía1_0!$K$5:$K$235,1,0),1)</f>
        <v>1</v>
      </c>
      <c r="N1489" s="670">
        <f>IFERROR(VLOOKUP(A1489,'Resumen Diario1_1'!$K$5:$K$233,1,0),1)</f>
        <v>1</v>
      </c>
      <c r="O1489" s="670">
        <f>IFERROR(VLOOKUP(A1489,'Comunicación de Baja1_0'!$K$5:$K$233,1,0),1)</f>
        <v>1</v>
      </c>
      <c r="P1489" s="670">
        <f>IFERROR(VLOOKUP(A1489,'Resumen de reversiones1_0'!$K$5:$K$1000,1,0),1)</f>
        <v>1</v>
      </c>
      <c r="Q1489" s="1404" t="str">
        <f>IFERROR(VLOOKUP(A1489,Factura2_0!$N$5:$N$1045,1,0),1)</f>
        <v>4267</v>
      </c>
      <c r="R1489" s="670" t="str">
        <f>IFERROR(VLOOKUP($A1489,Boleta2_0!$N$5:$N$1106,1,0),1)</f>
        <v>4267</v>
      </c>
      <c r="S1489" s="1404">
        <f>IFERROR(VLOOKUP($A1489,'Servicios Públicos2_0'!$N$5:$N$405,1,0),1)</f>
        <v>1</v>
      </c>
      <c r="T1489" s="670" t="str">
        <f>IFERROR(VLOOKUP($A1489,NotaCredito2_0!$N$5:$N$256,1,0),1)</f>
        <v>4267</v>
      </c>
      <c r="U1489" s="670" t="str">
        <f>IFERROR(VLOOKUP($A1489,NotaDebito2_0!$N$5:$N$253,1,0),1)</f>
        <v>4267</v>
      </c>
      <c r="V1489" s="670">
        <f>IFERROR(VLOOKUP($A1489,General!$C$5:$C$233,1,0),1)</f>
        <v>1</v>
      </c>
      <c r="W1489" s="670">
        <f>IFERROR(VLOOKUP($A1489,Firma!$H$5:$H$233,1,0),1)</f>
        <v>1</v>
      </c>
      <c r="X1489" s="1472" t="s">
        <v>5237</v>
      </c>
      <c r="Y1489" s="1477" t="str">
        <f t="shared" si="24"/>
        <v>4267</v>
      </c>
    </row>
    <row r="1490" spans="1:25">
      <c r="A1490" s="1424" t="s">
        <v>5241</v>
      </c>
      <c r="B1490" s="1419" t="s">
        <v>5242</v>
      </c>
      <c r="C1490" s="1425"/>
      <c r="D1490" s="1425"/>
      <c r="E1490" s="579"/>
      <c r="F1490" s="670" t="str">
        <f>IFERROR(VLOOKUP(A1490,Factura1_0!$K$5:$K$234,1,0),"1")</f>
        <v>1</v>
      </c>
      <c r="G1490" s="670">
        <f>IFERROR(VLOOKUP(A1490,Boleta1_0!$K$5:$K$234,1,0),1)</f>
        <v>1</v>
      </c>
      <c r="H1490" s="670">
        <f>IFERROR(VLOOKUP(A1490,'Servicios Públicos1_0'!$K$5:$K$233,1,0),1)</f>
        <v>1</v>
      </c>
      <c r="I1490" s="670">
        <f>IFERROR(VLOOKUP(A1490,'Nota de Débito1_0'!$K$5:$K$234,1,0),1)</f>
        <v>1</v>
      </c>
      <c r="J1490" s="670">
        <f>IFERROR(VLOOKUP(A1490,'Nota de Crédito1_0'!$K$5:$K$234,1,0),1)</f>
        <v>1</v>
      </c>
      <c r="K1490" s="670">
        <f>IFERROR(VLOOKUP(A1490,Retenciones1_0!$K$5:$K$234,1,0),1)</f>
        <v>1</v>
      </c>
      <c r="L1490" s="670">
        <f>IFERROR(VLOOKUP(A1490,Percepciones1_0!$K$5:$K$234,1,0),1)</f>
        <v>1</v>
      </c>
      <c r="M1490" s="670">
        <f>IFERROR(VLOOKUP(A1490,Guía1_0!$K$5:$K$235,1,0),1)</f>
        <v>1</v>
      </c>
      <c r="N1490" s="670">
        <f>IFERROR(VLOOKUP(A1490,'Resumen Diario1_1'!$K$5:$K$233,1,0),1)</f>
        <v>1</v>
      </c>
      <c r="O1490" s="670">
        <f>IFERROR(VLOOKUP(A1490,'Comunicación de Baja1_0'!$K$5:$K$233,1,0),1)</f>
        <v>1</v>
      </c>
      <c r="P1490" s="670">
        <f>IFERROR(VLOOKUP(A1490,'Resumen de reversiones1_0'!$K$5:$K$1000,1,0),1)</f>
        <v>1</v>
      </c>
      <c r="Q1490" s="1404" t="str">
        <f>IFERROR(VLOOKUP(A1490,Factura2_0!$N$5:$N$1045,1,0),1)</f>
        <v>4268</v>
      </c>
      <c r="R1490" s="670" t="str">
        <f>IFERROR(VLOOKUP($A1490,Boleta2_0!$N$5:$N$1106,1,0),1)</f>
        <v>4268</v>
      </c>
      <c r="S1490" s="1404" t="str">
        <f>IFERROR(VLOOKUP($A1490,'Servicios Públicos2_0'!$N$5:$N$405,1,0),1)</f>
        <v>4268</v>
      </c>
      <c r="T1490" s="670">
        <f>IFERROR(VLOOKUP($A1490,NotaCredito2_0!$N$5:$N$256,1,0),1)</f>
        <v>1</v>
      </c>
      <c r="U1490" s="670">
        <f>IFERROR(VLOOKUP($A1490,NotaDebito2_0!$N$5:$N$253,1,0),1)</f>
        <v>1</v>
      </c>
      <c r="V1490" s="670">
        <f>IFERROR(VLOOKUP($A1490,General!$C$5:$C$233,1,0),1)</f>
        <v>1</v>
      </c>
      <c r="W1490" s="670">
        <f>IFERROR(VLOOKUP($A1490,Firma!$H$5:$H$233,1,0),1)</f>
        <v>1</v>
      </c>
      <c r="X1490" s="1472" t="s">
        <v>5241</v>
      </c>
      <c r="Y1490" s="1477" t="str">
        <f t="shared" si="24"/>
        <v>4268</v>
      </c>
    </row>
    <row r="1491" spans="1:25">
      <c r="A1491" s="1424" t="s">
        <v>5432</v>
      </c>
      <c r="B1491" s="1419" t="s">
        <v>5433</v>
      </c>
      <c r="C1491" s="1425"/>
      <c r="D1491" s="1425"/>
      <c r="E1491" s="579"/>
      <c r="F1491" s="670" t="str">
        <f>IFERROR(VLOOKUP(A1491,Factura1_0!$K$5:$K$234,1,0),"1")</f>
        <v>1</v>
      </c>
      <c r="G1491" s="670">
        <f>IFERROR(VLOOKUP(A1491,Boleta1_0!$K$5:$K$234,1,0),1)</f>
        <v>1</v>
      </c>
      <c r="H1491" s="670">
        <f>IFERROR(VLOOKUP(A1491,'Servicios Públicos1_0'!$K$5:$K$233,1,0),1)</f>
        <v>1</v>
      </c>
      <c r="I1491" s="670">
        <f>IFERROR(VLOOKUP(A1491,'Nota de Débito1_0'!$K$5:$K$234,1,0),1)</f>
        <v>1</v>
      </c>
      <c r="J1491" s="670">
        <f>IFERROR(VLOOKUP(A1491,'Nota de Crédito1_0'!$K$5:$K$234,1,0),1)</f>
        <v>1</v>
      </c>
      <c r="K1491" s="670">
        <f>IFERROR(VLOOKUP(A1491,Retenciones1_0!$K$5:$K$234,1,0),1)</f>
        <v>1</v>
      </c>
      <c r="L1491" s="670">
        <f>IFERROR(VLOOKUP(A1491,Percepciones1_0!$K$5:$K$234,1,0),1)</f>
        <v>1</v>
      </c>
      <c r="M1491" s="670">
        <f>IFERROR(VLOOKUP(A1491,Guía1_0!$K$5:$K$235,1,0),1)</f>
        <v>1</v>
      </c>
      <c r="N1491" s="670">
        <f>IFERROR(VLOOKUP(A1491,'Resumen Diario1_1'!$K$5:$K$233,1,0),1)</f>
        <v>1</v>
      </c>
      <c r="O1491" s="670">
        <f>IFERROR(VLOOKUP(A1491,'Comunicación de Baja1_0'!$K$5:$K$233,1,0),1)</f>
        <v>1</v>
      </c>
      <c r="P1491" s="670">
        <f>IFERROR(VLOOKUP(A1491,'Resumen de reversiones1_0'!$K$5:$K$1000,1,0),1)</f>
        <v>1</v>
      </c>
      <c r="Q1491" s="1404" t="str">
        <f>IFERROR(VLOOKUP(A1491,Factura2_0!$N$5:$N$1045,1,0),1)</f>
        <v>4269</v>
      </c>
      <c r="R1491" s="670" t="str">
        <f>IFERROR(VLOOKUP($A1491,Boleta2_0!$N$5:$N$1106,1,0),1)</f>
        <v>4269</v>
      </c>
      <c r="S1491" s="1404">
        <f>IFERROR(VLOOKUP($A1491,'Servicios Públicos2_0'!$N$5:$N$405,1,0),1)</f>
        <v>1</v>
      </c>
      <c r="T1491" s="670">
        <f>IFERROR(VLOOKUP($A1491,NotaCredito2_0!$N$5:$N$256,1,0),1)</f>
        <v>1</v>
      </c>
      <c r="U1491" s="670">
        <f>IFERROR(VLOOKUP($A1491,NotaDebito2_0!$N$5:$N$253,1,0),1)</f>
        <v>1</v>
      </c>
      <c r="V1491" s="670">
        <f>IFERROR(VLOOKUP($A1491,General!$C$5:$C$233,1,0),1)</f>
        <v>1</v>
      </c>
      <c r="W1491" s="670">
        <f>IFERROR(VLOOKUP($A1491,Firma!$H$5:$H$233,1,0),1)</f>
        <v>1</v>
      </c>
      <c r="X1491" s="1472" t="s">
        <v>5432</v>
      </c>
      <c r="Y1491" s="1477" t="str">
        <f t="shared" si="24"/>
        <v>4269</v>
      </c>
    </row>
    <row r="1492" spans="1:25">
      <c r="A1492" s="1424" t="s">
        <v>5456</v>
      </c>
      <c r="B1492" s="1419" t="s">
        <v>5457</v>
      </c>
      <c r="C1492" s="1425"/>
      <c r="D1492" s="1425"/>
      <c r="E1492" s="579"/>
      <c r="F1492" s="670" t="str">
        <f>IFERROR(VLOOKUP(A1492,Factura1_0!$K$5:$K$234,1,0),"1")</f>
        <v>1</v>
      </c>
      <c r="G1492" s="670">
        <f>IFERROR(VLOOKUP(A1492,Boleta1_0!$K$5:$K$234,1,0),1)</f>
        <v>1</v>
      </c>
      <c r="H1492" s="670">
        <f>IFERROR(VLOOKUP(A1492,'Servicios Públicos1_0'!$K$5:$K$233,1,0),1)</f>
        <v>1</v>
      </c>
      <c r="I1492" s="670">
        <f>IFERROR(VLOOKUP(A1492,'Nota de Débito1_0'!$K$5:$K$234,1,0),1)</f>
        <v>1</v>
      </c>
      <c r="J1492" s="670">
        <f>IFERROR(VLOOKUP(A1492,'Nota de Crédito1_0'!$K$5:$K$234,1,0),1)</f>
        <v>1</v>
      </c>
      <c r="K1492" s="670">
        <f>IFERROR(VLOOKUP(A1492,Retenciones1_0!$K$5:$K$234,1,0),1)</f>
        <v>1</v>
      </c>
      <c r="L1492" s="670">
        <f>IFERROR(VLOOKUP(A1492,Percepciones1_0!$K$5:$K$234,1,0),1)</f>
        <v>1</v>
      </c>
      <c r="M1492" s="670">
        <f>IFERROR(VLOOKUP(A1492,Guía1_0!$K$5:$K$235,1,0),1)</f>
        <v>1</v>
      </c>
      <c r="N1492" s="670">
        <f>IFERROR(VLOOKUP(A1492,'Resumen Diario1_1'!$K$5:$K$233,1,0),1)</f>
        <v>1</v>
      </c>
      <c r="O1492" s="670">
        <f>IFERROR(VLOOKUP(A1492,'Comunicación de Baja1_0'!$K$5:$K$233,1,0),1)</f>
        <v>1</v>
      </c>
      <c r="P1492" s="670">
        <f>IFERROR(VLOOKUP(A1492,'Resumen de reversiones1_0'!$K$5:$K$1000,1,0),1)</f>
        <v>1</v>
      </c>
      <c r="Q1492" s="1404" t="str">
        <f>IFERROR(VLOOKUP(A1492,Factura2_0!$N$5:$N$1045,1,0),1)</f>
        <v>4270</v>
      </c>
      <c r="R1492" s="670" t="str">
        <f>IFERROR(VLOOKUP($A1492,Boleta2_0!$N$5:$N$1106,1,0),1)</f>
        <v>4270</v>
      </c>
      <c r="S1492" s="1404">
        <f>IFERROR(VLOOKUP($A1492,'Servicios Públicos2_0'!$N$5:$N$405,1,0),1)</f>
        <v>1</v>
      </c>
      <c r="T1492" s="670">
        <f>IFERROR(VLOOKUP($A1492,NotaCredito2_0!$N$5:$N$256,1,0),1)</f>
        <v>1</v>
      </c>
      <c r="U1492" s="670">
        <f>IFERROR(VLOOKUP($A1492,NotaDebito2_0!$N$5:$N$253,1,0),1)</f>
        <v>1</v>
      </c>
      <c r="V1492" s="670">
        <f>IFERROR(VLOOKUP($A1492,General!$C$5:$C$233,1,0),1)</f>
        <v>1</v>
      </c>
      <c r="W1492" s="670">
        <f>IFERROR(VLOOKUP($A1492,Firma!$H$5:$H$233,1,0),1)</f>
        <v>1</v>
      </c>
      <c r="X1492" s="1472" t="s">
        <v>5456</v>
      </c>
      <c r="Y1492" s="1477" t="str">
        <f t="shared" si="24"/>
        <v>4270</v>
      </c>
    </row>
    <row r="1493" spans="1:25">
      <c r="A1493" s="1424" t="s">
        <v>5465</v>
      </c>
      <c r="B1493" s="1419" t="s">
        <v>5467</v>
      </c>
      <c r="C1493" s="1425"/>
      <c r="D1493" s="1425"/>
      <c r="E1493" s="579"/>
      <c r="F1493" s="670" t="str">
        <f>IFERROR(VLOOKUP(A1493,Factura1_0!$K$5:$K$234,1,0),"1")</f>
        <v>1</v>
      </c>
      <c r="G1493" s="670">
        <f>IFERROR(VLOOKUP(A1493,Boleta1_0!$K$5:$K$234,1,0),1)</f>
        <v>1</v>
      </c>
      <c r="H1493" s="670">
        <f>IFERROR(VLOOKUP(A1493,'Servicios Públicos1_0'!$K$5:$K$233,1,0),1)</f>
        <v>1</v>
      </c>
      <c r="I1493" s="670">
        <f>IFERROR(VLOOKUP(A1493,'Nota de Débito1_0'!$K$5:$K$234,1,0),1)</f>
        <v>1</v>
      </c>
      <c r="J1493" s="670">
        <f>IFERROR(VLOOKUP(A1493,'Nota de Crédito1_0'!$K$5:$K$234,1,0),1)</f>
        <v>1</v>
      </c>
      <c r="K1493" s="670">
        <f>IFERROR(VLOOKUP(A1493,Retenciones1_0!$K$5:$K$234,1,0),1)</f>
        <v>1</v>
      </c>
      <c r="L1493" s="670">
        <f>IFERROR(VLOOKUP(A1493,Percepciones1_0!$K$5:$K$234,1,0),1)</f>
        <v>1</v>
      </c>
      <c r="M1493" s="670">
        <f>IFERROR(VLOOKUP(A1493,Guía1_0!$K$5:$K$235,1,0),1)</f>
        <v>1</v>
      </c>
      <c r="N1493" s="670">
        <f>IFERROR(VLOOKUP(A1493,'Resumen Diario1_1'!$K$5:$K$233,1,0),1)</f>
        <v>1</v>
      </c>
      <c r="O1493" s="670">
        <f>IFERROR(VLOOKUP(A1493,'Comunicación de Baja1_0'!$K$5:$K$233,1,0),1)</f>
        <v>1</v>
      </c>
      <c r="P1493" s="670">
        <f>IFERROR(VLOOKUP(A1493,'Resumen de reversiones1_0'!$K$5:$K$1000,1,0),1)</f>
        <v>1</v>
      </c>
      <c r="Q1493" s="1404" t="str">
        <f>IFERROR(VLOOKUP(A1493,Factura2_0!$N$5:$N$1045,1,0),1)</f>
        <v>4271</v>
      </c>
      <c r="R1493" s="670" t="str">
        <f>IFERROR(VLOOKUP($A1493,Boleta2_0!$N$5:$N$1106,1,0),1)</f>
        <v>4271</v>
      </c>
      <c r="S1493" s="1404">
        <f>IFERROR(VLOOKUP($A1493,'Servicios Públicos2_0'!$N$5:$N$405,1,0),1)</f>
        <v>1</v>
      </c>
      <c r="T1493" s="670">
        <f>IFERROR(VLOOKUP($A1493,NotaCredito2_0!$N$5:$N$256,1,0),1)</f>
        <v>1</v>
      </c>
      <c r="U1493" s="670">
        <f>IFERROR(VLOOKUP($A1493,NotaDebito2_0!$N$5:$N$253,1,0),1)</f>
        <v>1</v>
      </c>
      <c r="V1493" s="670">
        <f>IFERROR(VLOOKUP($A1493,General!$C$5:$C$233,1,0),1)</f>
        <v>1</v>
      </c>
      <c r="W1493" s="670">
        <f>IFERROR(VLOOKUP($A1493,Firma!$H$5:$H$233,1,0),1)</f>
        <v>1</v>
      </c>
      <c r="X1493" s="1472" t="s">
        <v>5465</v>
      </c>
      <c r="Y1493" s="1477" t="str">
        <f t="shared" si="24"/>
        <v>4271</v>
      </c>
    </row>
    <row r="1494" spans="1:25">
      <c r="A1494" s="1424" t="s">
        <v>5466</v>
      </c>
      <c r="B1494" s="1419" t="s">
        <v>5468</v>
      </c>
      <c r="C1494" s="1425"/>
      <c r="D1494" s="1425"/>
      <c r="E1494" s="579"/>
      <c r="F1494" s="670" t="str">
        <f>IFERROR(VLOOKUP(A1494,Factura1_0!$K$5:$K$234,1,0),"1")</f>
        <v>1</v>
      </c>
      <c r="G1494" s="670">
        <f>IFERROR(VLOOKUP(A1494,Boleta1_0!$K$5:$K$234,1,0),1)</f>
        <v>1</v>
      </c>
      <c r="H1494" s="670">
        <f>IFERROR(VLOOKUP(A1494,'Servicios Públicos1_0'!$K$5:$K$233,1,0),1)</f>
        <v>1</v>
      </c>
      <c r="I1494" s="670">
        <f>IFERROR(VLOOKUP(A1494,'Nota de Débito1_0'!$K$5:$K$234,1,0),1)</f>
        <v>1</v>
      </c>
      <c r="J1494" s="670">
        <f>IFERROR(VLOOKUP(A1494,'Nota de Crédito1_0'!$K$5:$K$234,1,0),1)</f>
        <v>1</v>
      </c>
      <c r="K1494" s="670">
        <f>IFERROR(VLOOKUP(A1494,Retenciones1_0!$K$5:$K$234,1,0),1)</f>
        <v>1</v>
      </c>
      <c r="L1494" s="670">
        <f>IFERROR(VLOOKUP(A1494,Percepciones1_0!$K$5:$K$234,1,0),1)</f>
        <v>1</v>
      </c>
      <c r="M1494" s="670">
        <f>IFERROR(VLOOKUP(A1494,Guía1_0!$K$5:$K$235,1,0),1)</f>
        <v>1</v>
      </c>
      <c r="N1494" s="670">
        <f>IFERROR(VLOOKUP(A1494,'Resumen Diario1_1'!$K$5:$K$233,1,0),1)</f>
        <v>1</v>
      </c>
      <c r="O1494" s="670">
        <f>IFERROR(VLOOKUP(A1494,'Comunicación de Baja1_0'!$K$5:$K$233,1,0),1)</f>
        <v>1</v>
      </c>
      <c r="P1494" s="670">
        <f>IFERROR(VLOOKUP(A1494,'Resumen de reversiones1_0'!$K$5:$K$1000,1,0),1)</f>
        <v>1</v>
      </c>
      <c r="Q1494" s="1404" t="str">
        <f>IFERROR(VLOOKUP(A1494,Factura2_0!$N$5:$N$1045,1,0),1)</f>
        <v>4272</v>
      </c>
      <c r="R1494" s="670" t="str">
        <f>IFERROR(VLOOKUP($A1494,Boleta2_0!$N$5:$N$1106,1,0),1)</f>
        <v>4272</v>
      </c>
      <c r="S1494" s="1404">
        <f>IFERROR(VLOOKUP($A1494,'Servicios Públicos2_0'!$N$5:$N$405,1,0),1)</f>
        <v>1</v>
      </c>
      <c r="T1494" s="670">
        <f>IFERROR(VLOOKUP($A1494,NotaCredito2_0!$N$5:$N$256,1,0),1)</f>
        <v>1</v>
      </c>
      <c r="U1494" s="670">
        <f>IFERROR(VLOOKUP($A1494,NotaDebito2_0!$N$5:$N$253,1,0),1)</f>
        <v>1</v>
      </c>
      <c r="V1494" s="670">
        <f>IFERROR(VLOOKUP($A1494,General!$C$5:$C$233,1,0),1)</f>
        <v>1</v>
      </c>
      <c r="W1494" s="670">
        <f>IFERROR(VLOOKUP($A1494,Firma!$H$5:$H$233,1,0),1)</f>
        <v>1</v>
      </c>
      <c r="X1494" s="1472" t="s">
        <v>5466</v>
      </c>
      <c r="Y1494" s="1477" t="str">
        <f t="shared" si="24"/>
        <v>4272</v>
      </c>
    </row>
    <row r="1495" spans="1:25">
      <c r="A1495" s="1424" t="s">
        <v>5469</v>
      </c>
      <c r="B1495" s="1419" t="s">
        <v>5477</v>
      </c>
      <c r="C1495" s="1425"/>
      <c r="D1495" s="1425"/>
      <c r="E1495" s="579"/>
      <c r="F1495" s="670" t="str">
        <f>IFERROR(VLOOKUP(A1495,Factura1_0!$K$5:$K$234,1,0),"1")</f>
        <v>1</v>
      </c>
      <c r="G1495" s="670">
        <f>IFERROR(VLOOKUP(A1495,Boleta1_0!$K$5:$K$234,1,0),1)</f>
        <v>1</v>
      </c>
      <c r="H1495" s="670">
        <f>IFERROR(VLOOKUP(A1495,'Servicios Públicos1_0'!$K$5:$K$233,1,0),1)</f>
        <v>1</v>
      </c>
      <c r="I1495" s="670">
        <f>IFERROR(VLOOKUP(A1495,'Nota de Débito1_0'!$K$5:$K$234,1,0),1)</f>
        <v>1</v>
      </c>
      <c r="J1495" s="670">
        <f>IFERROR(VLOOKUP(A1495,'Nota de Crédito1_0'!$K$5:$K$234,1,0),1)</f>
        <v>1</v>
      </c>
      <c r="K1495" s="670">
        <f>IFERROR(VLOOKUP(A1495,Retenciones1_0!$K$5:$K$234,1,0),1)</f>
        <v>1</v>
      </c>
      <c r="L1495" s="670">
        <f>IFERROR(VLOOKUP(A1495,Percepciones1_0!$K$5:$K$234,1,0),1)</f>
        <v>1</v>
      </c>
      <c r="M1495" s="670">
        <f>IFERROR(VLOOKUP(A1495,Guía1_0!$K$5:$K$235,1,0),1)</f>
        <v>1</v>
      </c>
      <c r="N1495" s="670">
        <f>IFERROR(VLOOKUP(A1495,'Resumen Diario1_1'!$K$5:$K$233,1,0),1)</f>
        <v>1</v>
      </c>
      <c r="O1495" s="670">
        <f>IFERROR(VLOOKUP(A1495,'Comunicación de Baja1_0'!$K$5:$K$233,1,0),1)</f>
        <v>1</v>
      </c>
      <c r="P1495" s="670">
        <f>IFERROR(VLOOKUP(A1495,'Resumen de reversiones1_0'!$K$5:$K$1000,1,0),1)</f>
        <v>1</v>
      </c>
      <c r="Q1495" s="1404" t="str">
        <f>IFERROR(VLOOKUP(A1495,Factura2_0!$N$5:$N$1045,1,0),1)</f>
        <v>4273</v>
      </c>
      <c r="R1495" s="670" t="str">
        <f>IFERROR(VLOOKUP($A1495,Boleta2_0!$N$5:$N$1106,1,0),1)</f>
        <v>4273</v>
      </c>
      <c r="S1495" s="1404">
        <f>IFERROR(VLOOKUP($A1495,'Servicios Públicos2_0'!$N$5:$N$405,1,0),1)</f>
        <v>1</v>
      </c>
      <c r="T1495" s="670">
        <f>IFERROR(VLOOKUP($A1495,NotaCredito2_0!$N$5:$N$256,1,0),1)</f>
        <v>1</v>
      </c>
      <c r="U1495" s="670">
        <f>IFERROR(VLOOKUP($A1495,NotaDebito2_0!$N$5:$N$253,1,0),1)</f>
        <v>1</v>
      </c>
      <c r="V1495" s="670">
        <f>IFERROR(VLOOKUP($A1495,General!$C$5:$C$233,1,0),1)</f>
        <v>1</v>
      </c>
      <c r="W1495" s="670">
        <f>IFERROR(VLOOKUP($A1495,Firma!$H$5:$H$233,1,0),1)</f>
        <v>1</v>
      </c>
      <c r="X1495" s="1472" t="s">
        <v>5469</v>
      </c>
      <c r="Y1495" s="1477" t="str">
        <f t="shared" si="24"/>
        <v>4273</v>
      </c>
    </row>
    <row r="1496" spans="1:25">
      <c r="A1496" s="1424" t="s">
        <v>5470</v>
      </c>
      <c r="B1496" s="1419" t="s">
        <v>5471</v>
      </c>
      <c r="C1496" s="1425"/>
      <c r="D1496" s="1425"/>
      <c r="E1496" s="579"/>
      <c r="F1496" s="670" t="str">
        <f>IFERROR(VLOOKUP(A1496,Factura1_0!$K$5:$K$234,1,0),"1")</f>
        <v>1</v>
      </c>
      <c r="G1496" s="670">
        <f>IFERROR(VLOOKUP(A1496,Boleta1_0!$K$5:$K$234,1,0),1)</f>
        <v>1</v>
      </c>
      <c r="H1496" s="670">
        <f>IFERROR(VLOOKUP(A1496,'Servicios Públicos1_0'!$K$5:$K$233,1,0),1)</f>
        <v>1</v>
      </c>
      <c r="I1496" s="670">
        <f>IFERROR(VLOOKUP(A1496,'Nota de Débito1_0'!$K$5:$K$234,1,0),1)</f>
        <v>1</v>
      </c>
      <c r="J1496" s="670">
        <f>IFERROR(VLOOKUP(A1496,'Nota de Crédito1_0'!$K$5:$K$234,1,0),1)</f>
        <v>1</v>
      </c>
      <c r="K1496" s="670">
        <f>IFERROR(VLOOKUP(A1496,Retenciones1_0!$K$5:$K$234,1,0),1)</f>
        <v>1</v>
      </c>
      <c r="L1496" s="670">
        <f>IFERROR(VLOOKUP(A1496,Percepciones1_0!$K$5:$K$234,1,0),1)</f>
        <v>1</v>
      </c>
      <c r="M1496" s="670">
        <f>IFERROR(VLOOKUP(A1496,Guía1_0!$K$5:$K$235,1,0),1)</f>
        <v>1</v>
      </c>
      <c r="N1496" s="670">
        <f>IFERROR(VLOOKUP(A1496,'Resumen Diario1_1'!$K$5:$K$233,1,0),1)</f>
        <v>1</v>
      </c>
      <c r="O1496" s="670">
        <f>IFERROR(VLOOKUP(A1496,'Comunicación de Baja1_0'!$K$5:$K$233,1,0),1)</f>
        <v>1</v>
      </c>
      <c r="P1496" s="670">
        <f>IFERROR(VLOOKUP(A1496,'Resumen de reversiones1_0'!$K$5:$K$1000,1,0),1)</f>
        <v>1</v>
      </c>
      <c r="Q1496" s="1404" t="str">
        <f>IFERROR(VLOOKUP(A1496,Factura2_0!$N$5:$N$1045,1,0),1)</f>
        <v>4274</v>
      </c>
      <c r="R1496" s="670" t="str">
        <f>IFERROR(VLOOKUP($A1496,Boleta2_0!$N$5:$N$1106,1,0),1)</f>
        <v>4274</v>
      </c>
      <c r="S1496" s="1404">
        <f>IFERROR(VLOOKUP($A1496,'Servicios Públicos2_0'!$N$5:$N$405,1,0),1)</f>
        <v>1</v>
      </c>
      <c r="T1496" s="670">
        <f>IFERROR(VLOOKUP($A1496,NotaCredito2_0!$N$5:$N$256,1,0),1)</f>
        <v>1</v>
      </c>
      <c r="U1496" s="670">
        <f>IFERROR(VLOOKUP($A1496,NotaDebito2_0!$N$5:$N$253,1,0),1)</f>
        <v>1</v>
      </c>
      <c r="V1496" s="670">
        <f>IFERROR(VLOOKUP($A1496,General!$C$5:$C$233,1,0),1)</f>
        <v>1</v>
      </c>
      <c r="W1496" s="670">
        <f>IFERROR(VLOOKUP($A1496,Firma!$H$5:$H$233,1,0),1)</f>
        <v>1</v>
      </c>
      <c r="X1496" s="1472" t="s">
        <v>5470</v>
      </c>
      <c r="Y1496" s="1477" t="str">
        <f t="shared" ref="Y1496:Y1536" si="25">IF(SUM(F1496:W1496)=17,"",X1496)</f>
        <v>4274</v>
      </c>
    </row>
    <row r="1497" spans="1:25">
      <c r="A1497" s="1424" t="s">
        <v>5472</v>
      </c>
      <c r="B1497" s="1419" t="s">
        <v>6333</v>
      </c>
      <c r="C1497" s="1425"/>
      <c r="D1497" s="1425"/>
      <c r="E1497" s="579"/>
      <c r="F1497" s="670" t="str">
        <f>IFERROR(VLOOKUP(A1497,Factura1_0!$K$5:$K$234,1,0),"1")</f>
        <v>1</v>
      </c>
      <c r="G1497" s="670">
        <f>IFERROR(VLOOKUP(A1497,Boleta1_0!$K$5:$K$234,1,0),1)</f>
        <v>1</v>
      </c>
      <c r="H1497" s="670">
        <f>IFERROR(VLOOKUP(A1497,'Servicios Públicos1_0'!$K$5:$K$233,1,0),1)</f>
        <v>1</v>
      </c>
      <c r="I1497" s="670">
        <f>IFERROR(VLOOKUP(A1497,'Nota de Débito1_0'!$K$5:$K$234,1,0),1)</f>
        <v>1</v>
      </c>
      <c r="J1497" s="670">
        <f>IFERROR(VLOOKUP(A1497,'Nota de Crédito1_0'!$K$5:$K$234,1,0),1)</f>
        <v>1</v>
      </c>
      <c r="K1497" s="670">
        <f>IFERROR(VLOOKUP(A1497,Retenciones1_0!$K$5:$K$234,1,0),1)</f>
        <v>1</v>
      </c>
      <c r="L1497" s="670">
        <f>IFERROR(VLOOKUP(A1497,Percepciones1_0!$K$5:$K$234,1,0),1)</f>
        <v>1</v>
      </c>
      <c r="M1497" s="670">
        <f>IFERROR(VLOOKUP(A1497,Guía1_0!$K$5:$K$235,1,0),1)</f>
        <v>1</v>
      </c>
      <c r="N1497" s="670">
        <f>IFERROR(VLOOKUP(A1497,'Resumen Diario1_1'!$K$5:$K$233,1,0),1)</f>
        <v>1</v>
      </c>
      <c r="O1497" s="670">
        <f>IFERROR(VLOOKUP(A1497,'Comunicación de Baja1_0'!$K$5:$K$233,1,0),1)</f>
        <v>1</v>
      </c>
      <c r="P1497" s="670">
        <f>IFERROR(VLOOKUP(A1497,'Resumen de reversiones1_0'!$K$5:$K$1000,1,0),1)</f>
        <v>1</v>
      </c>
      <c r="Q1497" s="1404" t="str">
        <f>IFERROR(VLOOKUP(A1497,Factura2_0!$N$5:$N$1045,1,0),1)</f>
        <v>4275</v>
      </c>
      <c r="R1497" s="670" t="str">
        <f>IFERROR(VLOOKUP($A1497,Boleta2_0!$N$5:$N$1106,1,0),1)</f>
        <v>4275</v>
      </c>
      <c r="S1497" s="1404">
        <f>IFERROR(VLOOKUP($A1497,'Servicios Públicos2_0'!$N$5:$N$405,1,0),1)</f>
        <v>1</v>
      </c>
      <c r="T1497" s="670">
        <f>IFERROR(VLOOKUP($A1497,NotaCredito2_0!$N$5:$N$256,1,0),1)</f>
        <v>1</v>
      </c>
      <c r="U1497" s="670">
        <f>IFERROR(VLOOKUP($A1497,NotaDebito2_0!$N$5:$N$253,1,0),1)</f>
        <v>1</v>
      </c>
      <c r="V1497" s="670">
        <f>IFERROR(VLOOKUP($A1497,General!$C$5:$C$233,1,0),1)</f>
        <v>1</v>
      </c>
      <c r="W1497" s="670">
        <f>IFERROR(VLOOKUP($A1497,Firma!$H$5:$H$233,1,0),1)</f>
        <v>1</v>
      </c>
      <c r="X1497" s="1472" t="s">
        <v>5472</v>
      </c>
      <c r="Y1497" s="1477" t="str">
        <f t="shared" si="25"/>
        <v>4275</v>
      </c>
    </row>
    <row r="1498" spans="1:25">
      <c r="A1498" s="1424" t="s">
        <v>5473</v>
      </c>
      <c r="B1498" s="1419" t="s">
        <v>6334</v>
      </c>
      <c r="C1498" s="1425"/>
      <c r="D1498" s="1425"/>
      <c r="E1498" s="579"/>
      <c r="F1498" s="670" t="str">
        <f>IFERROR(VLOOKUP(A1498,Factura1_0!$K$5:$K$234,1,0),"1")</f>
        <v>1</v>
      </c>
      <c r="G1498" s="670">
        <f>IFERROR(VLOOKUP(A1498,Boleta1_0!$K$5:$K$234,1,0),1)</f>
        <v>1</v>
      </c>
      <c r="H1498" s="670">
        <f>IFERROR(VLOOKUP(A1498,'Servicios Públicos1_0'!$K$5:$K$233,1,0),1)</f>
        <v>1</v>
      </c>
      <c r="I1498" s="670">
        <f>IFERROR(VLOOKUP(A1498,'Nota de Débito1_0'!$K$5:$K$234,1,0),1)</f>
        <v>1</v>
      </c>
      <c r="J1498" s="670">
        <f>IFERROR(VLOOKUP(A1498,'Nota de Crédito1_0'!$K$5:$K$234,1,0),1)</f>
        <v>1</v>
      </c>
      <c r="K1498" s="670">
        <f>IFERROR(VLOOKUP(A1498,Retenciones1_0!$K$5:$K$234,1,0),1)</f>
        <v>1</v>
      </c>
      <c r="L1498" s="670">
        <f>IFERROR(VLOOKUP(A1498,Percepciones1_0!$K$5:$K$234,1,0),1)</f>
        <v>1</v>
      </c>
      <c r="M1498" s="670">
        <f>IFERROR(VLOOKUP(A1498,Guía1_0!$K$5:$K$235,1,0),1)</f>
        <v>1</v>
      </c>
      <c r="N1498" s="670">
        <f>IFERROR(VLOOKUP(A1498,'Resumen Diario1_1'!$K$5:$K$233,1,0),1)</f>
        <v>1</v>
      </c>
      <c r="O1498" s="670">
        <f>IFERROR(VLOOKUP(A1498,'Comunicación de Baja1_0'!$K$5:$K$233,1,0),1)</f>
        <v>1</v>
      </c>
      <c r="P1498" s="670">
        <f>IFERROR(VLOOKUP(A1498,'Resumen de reversiones1_0'!$K$5:$K$1000,1,0),1)</f>
        <v>1</v>
      </c>
      <c r="Q1498" s="1404" t="str">
        <f>IFERROR(VLOOKUP(A1498,Factura2_0!$N$5:$N$1045,1,0),1)</f>
        <v>4276</v>
      </c>
      <c r="R1498" s="670" t="str">
        <f>IFERROR(VLOOKUP($A1498,Boleta2_0!$N$5:$N$1106,1,0),1)</f>
        <v>4276</v>
      </c>
      <c r="S1498" s="1404">
        <f>IFERROR(VLOOKUP($A1498,'Servicios Públicos2_0'!$N$5:$N$405,1,0),1)</f>
        <v>1</v>
      </c>
      <c r="T1498" s="670">
        <f>IFERROR(VLOOKUP($A1498,NotaCredito2_0!$N$5:$N$256,1,0),1)</f>
        <v>1</v>
      </c>
      <c r="U1498" s="670">
        <f>IFERROR(VLOOKUP($A1498,NotaDebito2_0!$N$5:$N$253,1,0),1)</f>
        <v>1</v>
      </c>
      <c r="V1498" s="670">
        <f>IFERROR(VLOOKUP($A1498,General!$C$5:$C$233,1,0),1)</f>
        <v>1</v>
      </c>
      <c r="W1498" s="670">
        <f>IFERROR(VLOOKUP($A1498,Firma!$H$5:$H$233,1,0),1)</f>
        <v>1</v>
      </c>
      <c r="X1498" s="1472" t="s">
        <v>5473</v>
      </c>
      <c r="Y1498" s="1477" t="str">
        <f t="shared" si="25"/>
        <v>4276</v>
      </c>
    </row>
    <row r="1499" spans="1:25">
      <c r="A1499" s="1424" t="s">
        <v>5474</v>
      </c>
      <c r="B1499" s="1419" t="s">
        <v>6339</v>
      </c>
      <c r="C1499" s="1425"/>
      <c r="D1499" s="1425"/>
      <c r="E1499" s="579"/>
      <c r="F1499" s="670" t="str">
        <f>IFERROR(VLOOKUP(A1499,Factura1_0!$K$5:$K$234,1,0),"1")</f>
        <v>1</v>
      </c>
      <c r="G1499" s="670">
        <f>IFERROR(VLOOKUP(A1499,Boleta1_0!$K$5:$K$234,1,0),1)</f>
        <v>1</v>
      </c>
      <c r="H1499" s="670">
        <f>IFERROR(VLOOKUP(A1499,'Servicios Públicos1_0'!$K$5:$K$233,1,0),1)</f>
        <v>1</v>
      </c>
      <c r="I1499" s="670">
        <f>IFERROR(VLOOKUP(A1499,'Nota de Débito1_0'!$K$5:$K$234,1,0),1)</f>
        <v>1</v>
      </c>
      <c r="J1499" s="670">
        <f>IFERROR(VLOOKUP(A1499,'Nota de Crédito1_0'!$K$5:$K$234,1,0),1)</f>
        <v>1</v>
      </c>
      <c r="K1499" s="670">
        <f>IFERROR(VLOOKUP(A1499,Retenciones1_0!$K$5:$K$234,1,0),1)</f>
        <v>1</v>
      </c>
      <c r="L1499" s="670">
        <f>IFERROR(VLOOKUP(A1499,Percepciones1_0!$K$5:$K$234,1,0),1)</f>
        <v>1</v>
      </c>
      <c r="M1499" s="670">
        <f>IFERROR(VLOOKUP(A1499,Guía1_0!$K$5:$K$235,1,0),1)</f>
        <v>1</v>
      </c>
      <c r="N1499" s="670">
        <f>IFERROR(VLOOKUP(A1499,'Resumen Diario1_1'!$K$5:$K$233,1,0),1)</f>
        <v>1</v>
      </c>
      <c r="O1499" s="670">
        <f>IFERROR(VLOOKUP(A1499,'Comunicación de Baja1_0'!$K$5:$K$233,1,0),1)</f>
        <v>1</v>
      </c>
      <c r="P1499" s="670">
        <f>IFERROR(VLOOKUP(A1499,'Resumen de reversiones1_0'!$K$5:$K$1000,1,0),1)</f>
        <v>1</v>
      </c>
      <c r="Q1499" s="1404" t="str">
        <f>IFERROR(VLOOKUP(A1499,Factura2_0!$N$5:$N$1045,1,0),1)</f>
        <v>4277</v>
      </c>
      <c r="R1499" s="670" t="str">
        <f>IFERROR(VLOOKUP($A1499,Boleta2_0!$N$5:$N$1106,1,0),1)</f>
        <v>4277</v>
      </c>
      <c r="S1499" s="1404">
        <f>IFERROR(VLOOKUP($A1499,'Servicios Públicos2_0'!$N$5:$N$405,1,0),1)</f>
        <v>1</v>
      </c>
      <c r="T1499" s="670">
        <f>IFERROR(VLOOKUP($A1499,NotaCredito2_0!$N$5:$N$256,1,0),1)</f>
        <v>1</v>
      </c>
      <c r="U1499" s="670">
        <f>IFERROR(VLOOKUP($A1499,NotaDebito2_0!$N$5:$N$253,1,0),1)</f>
        <v>1</v>
      </c>
      <c r="V1499" s="670">
        <f>IFERROR(VLOOKUP($A1499,General!$C$5:$C$233,1,0),1)</f>
        <v>1</v>
      </c>
      <c r="W1499" s="670">
        <f>IFERROR(VLOOKUP($A1499,Firma!$H$5:$H$233,1,0),1)</f>
        <v>1</v>
      </c>
      <c r="X1499" s="1472" t="s">
        <v>5474</v>
      </c>
      <c r="Y1499" s="1477" t="str">
        <f t="shared" si="25"/>
        <v>4277</v>
      </c>
    </row>
    <row r="1500" spans="1:25">
      <c r="A1500" s="1424" t="s">
        <v>5475</v>
      </c>
      <c r="B1500" s="1419" t="s">
        <v>5478</v>
      </c>
      <c r="C1500" s="1425"/>
      <c r="D1500" s="1425"/>
      <c r="E1500" s="579"/>
      <c r="F1500" s="670" t="str">
        <f>IFERROR(VLOOKUP(A1500,Factura1_0!$K$5:$K$234,1,0),"1")</f>
        <v>1</v>
      </c>
      <c r="G1500" s="670">
        <f>IFERROR(VLOOKUP(A1500,Boleta1_0!$K$5:$K$234,1,0),1)</f>
        <v>1</v>
      </c>
      <c r="H1500" s="670">
        <f>IFERROR(VLOOKUP(A1500,'Servicios Públicos1_0'!$K$5:$K$233,1,0),1)</f>
        <v>1</v>
      </c>
      <c r="I1500" s="670">
        <f>IFERROR(VLOOKUP(A1500,'Nota de Débito1_0'!$K$5:$K$234,1,0),1)</f>
        <v>1</v>
      </c>
      <c r="J1500" s="670">
        <f>IFERROR(VLOOKUP(A1500,'Nota de Crédito1_0'!$K$5:$K$234,1,0),1)</f>
        <v>1</v>
      </c>
      <c r="K1500" s="670">
        <f>IFERROR(VLOOKUP(A1500,Retenciones1_0!$K$5:$K$234,1,0),1)</f>
        <v>1</v>
      </c>
      <c r="L1500" s="670">
        <f>IFERROR(VLOOKUP(A1500,Percepciones1_0!$K$5:$K$234,1,0),1)</f>
        <v>1</v>
      </c>
      <c r="M1500" s="670">
        <f>IFERROR(VLOOKUP(A1500,Guía1_0!$K$5:$K$235,1,0),1)</f>
        <v>1</v>
      </c>
      <c r="N1500" s="670">
        <f>IFERROR(VLOOKUP(A1500,'Resumen Diario1_1'!$K$5:$K$233,1,0),1)</f>
        <v>1</v>
      </c>
      <c r="O1500" s="670">
        <f>IFERROR(VLOOKUP(A1500,'Comunicación de Baja1_0'!$K$5:$K$233,1,0),1)</f>
        <v>1</v>
      </c>
      <c r="P1500" s="670">
        <f>IFERROR(VLOOKUP(A1500,'Resumen de reversiones1_0'!$K$5:$K$1000,1,0),1)</f>
        <v>1</v>
      </c>
      <c r="Q1500" s="1404" t="str">
        <f>IFERROR(VLOOKUP(A1500,Factura2_0!$N$5:$N$1045,1,0),1)</f>
        <v>4278</v>
      </c>
      <c r="R1500" s="670" t="str">
        <f>IFERROR(VLOOKUP($A1500,Boleta2_0!$N$5:$N$1106,1,0),1)</f>
        <v>4278</v>
      </c>
      <c r="S1500" s="1404">
        <f>IFERROR(VLOOKUP($A1500,'Servicios Públicos2_0'!$N$5:$N$405,1,0),1)</f>
        <v>1</v>
      </c>
      <c r="T1500" s="670">
        <f>IFERROR(VLOOKUP($A1500,NotaCredito2_0!$N$5:$N$256,1,0),1)</f>
        <v>1</v>
      </c>
      <c r="U1500" s="670">
        <f>IFERROR(VLOOKUP($A1500,NotaDebito2_0!$N$5:$N$253,1,0),1)</f>
        <v>1</v>
      </c>
      <c r="V1500" s="670">
        <f>IFERROR(VLOOKUP($A1500,General!$C$5:$C$233,1,0),1)</f>
        <v>1</v>
      </c>
      <c r="W1500" s="670">
        <f>IFERROR(VLOOKUP($A1500,Firma!$H$5:$H$233,1,0),1)</f>
        <v>1</v>
      </c>
      <c r="X1500" s="1472" t="s">
        <v>5475</v>
      </c>
      <c r="Y1500" s="1477" t="str">
        <f t="shared" si="25"/>
        <v>4278</v>
      </c>
    </row>
    <row r="1501" spans="1:25">
      <c r="A1501" s="1424" t="s">
        <v>5476</v>
      </c>
      <c r="B1501" s="1419" t="s">
        <v>5885</v>
      </c>
      <c r="C1501" s="1425"/>
      <c r="D1501" s="1425"/>
      <c r="E1501" s="579"/>
      <c r="F1501" s="670" t="str">
        <f>IFERROR(VLOOKUP(A1501,Factura1_0!$K$5:$K$234,1,0),"1")</f>
        <v>1</v>
      </c>
      <c r="G1501" s="670">
        <f>IFERROR(VLOOKUP(A1501,Boleta1_0!$K$5:$K$234,1,0),1)</f>
        <v>1</v>
      </c>
      <c r="H1501" s="670">
        <f>IFERROR(VLOOKUP(A1501,'Servicios Públicos1_0'!$K$5:$K$233,1,0),1)</f>
        <v>1</v>
      </c>
      <c r="I1501" s="670">
        <f>IFERROR(VLOOKUP(A1501,'Nota de Débito1_0'!$K$5:$K$234,1,0),1)</f>
        <v>1</v>
      </c>
      <c r="J1501" s="670">
        <f>IFERROR(VLOOKUP(A1501,'Nota de Crédito1_0'!$K$5:$K$234,1,0),1)</f>
        <v>1</v>
      </c>
      <c r="K1501" s="670">
        <f>IFERROR(VLOOKUP(A1501,Retenciones1_0!$K$5:$K$234,1,0),1)</f>
        <v>1</v>
      </c>
      <c r="L1501" s="670">
        <f>IFERROR(VLOOKUP(A1501,Percepciones1_0!$K$5:$K$234,1,0),1)</f>
        <v>1</v>
      </c>
      <c r="M1501" s="670">
        <f>IFERROR(VLOOKUP(A1501,Guía1_0!$K$5:$K$235,1,0),1)</f>
        <v>1</v>
      </c>
      <c r="N1501" s="670">
        <f>IFERROR(VLOOKUP(A1501,'Resumen Diario1_1'!$K$5:$K$233,1,0),1)</f>
        <v>1</v>
      </c>
      <c r="O1501" s="670">
        <f>IFERROR(VLOOKUP(A1501,'Comunicación de Baja1_0'!$K$5:$K$233,1,0),1)</f>
        <v>1</v>
      </c>
      <c r="P1501" s="670">
        <f>IFERROR(VLOOKUP(A1501,'Resumen de reversiones1_0'!$K$5:$K$1000,1,0),1)</f>
        <v>1</v>
      </c>
      <c r="Q1501" s="1404" t="str">
        <f>IFERROR(VLOOKUP(A1501,Factura2_0!$N$5:$N$1045,1,0),1)</f>
        <v>4279</v>
      </c>
      <c r="R1501" s="670" t="str">
        <f>IFERROR(VLOOKUP($A1501,Boleta2_0!$N$5:$N$1106,1,0),1)</f>
        <v>4279</v>
      </c>
      <c r="S1501" s="1404">
        <f>IFERROR(VLOOKUP($A1501,'Servicios Públicos2_0'!$N$5:$N$405,1,0),1)</f>
        <v>1</v>
      </c>
      <c r="T1501" s="670">
        <f>IFERROR(VLOOKUP($A1501,NotaCredito2_0!$N$5:$N$256,1,0),1)</f>
        <v>1</v>
      </c>
      <c r="U1501" s="670">
        <f>IFERROR(VLOOKUP($A1501,NotaDebito2_0!$N$5:$N$253,1,0),1)</f>
        <v>1</v>
      </c>
      <c r="V1501" s="670">
        <f>IFERROR(VLOOKUP($A1501,General!$C$5:$C$233,1,0),1)</f>
        <v>1</v>
      </c>
      <c r="W1501" s="670">
        <f>IFERROR(VLOOKUP($A1501,Firma!$H$5:$H$233,1,0),1)</f>
        <v>1</v>
      </c>
      <c r="X1501" s="1472" t="s">
        <v>5476</v>
      </c>
      <c r="Y1501" s="1477" t="str">
        <f t="shared" si="25"/>
        <v>4279</v>
      </c>
    </row>
    <row r="1502" spans="1:25">
      <c r="A1502" s="1424" t="s">
        <v>5498</v>
      </c>
      <c r="B1502" s="1419" t="s">
        <v>5499</v>
      </c>
      <c r="C1502" s="1425"/>
      <c r="D1502" s="1425"/>
      <c r="E1502" s="579"/>
      <c r="F1502" s="670" t="str">
        <f>IFERROR(VLOOKUP(A1502,Factura1_0!$K$5:$K$234,1,0),"1")</f>
        <v>1</v>
      </c>
      <c r="G1502" s="670">
        <f>IFERROR(VLOOKUP(A1502,Boleta1_0!$K$5:$K$234,1,0),1)</f>
        <v>1</v>
      </c>
      <c r="H1502" s="670">
        <f>IFERROR(VLOOKUP(A1502,'Servicios Públicos1_0'!$K$5:$K$233,1,0),1)</f>
        <v>1</v>
      </c>
      <c r="I1502" s="670">
        <f>IFERROR(VLOOKUP(A1502,'Nota de Débito1_0'!$K$5:$K$234,1,0),1)</f>
        <v>1</v>
      </c>
      <c r="J1502" s="670">
        <f>IFERROR(VLOOKUP(A1502,'Nota de Crédito1_0'!$K$5:$K$234,1,0),1)</f>
        <v>1</v>
      </c>
      <c r="K1502" s="670">
        <f>IFERROR(VLOOKUP(A1502,Retenciones1_0!$K$5:$K$234,1,0),1)</f>
        <v>1</v>
      </c>
      <c r="L1502" s="670">
        <f>IFERROR(VLOOKUP(A1502,Percepciones1_0!$K$5:$K$234,1,0),1)</f>
        <v>1</v>
      </c>
      <c r="M1502" s="670">
        <f>IFERROR(VLOOKUP(A1502,Guía1_0!$K$5:$K$235,1,0),1)</f>
        <v>1</v>
      </c>
      <c r="N1502" s="670">
        <f>IFERROR(VLOOKUP(A1502,'Resumen Diario1_1'!$K$5:$K$233,1,0),1)</f>
        <v>1</v>
      </c>
      <c r="O1502" s="670">
        <f>IFERROR(VLOOKUP(A1502,'Comunicación de Baja1_0'!$K$5:$K$233,1,0),1)</f>
        <v>1</v>
      </c>
      <c r="P1502" s="670">
        <f>IFERROR(VLOOKUP(A1502,'Resumen de reversiones1_0'!$K$5:$K$1000,1,0),1)</f>
        <v>1</v>
      </c>
      <c r="Q1502" s="1404" t="str">
        <f>IFERROR(VLOOKUP(A1502,Factura2_0!$N$5:$N$1045,1,0),1)</f>
        <v>4280</v>
      </c>
      <c r="R1502" s="670" t="str">
        <f>IFERROR(VLOOKUP($A1502,Boleta2_0!$N$5:$N$1106,1,0),1)</f>
        <v>4280</v>
      </c>
      <c r="S1502" s="1404">
        <f>IFERROR(VLOOKUP($A1502,'Servicios Públicos2_0'!$N$5:$N$405,1,0),1)</f>
        <v>1</v>
      </c>
      <c r="T1502" s="670">
        <f>IFERROR(VLOOKUP($A1502,NotaCredito2_0!$N$5:$N$256,1,0),1)</f>
        <v>1</v>
      </c>
      <c r="U1502" s="670">
        <f>IFERROR(VLOOKUP($A1502,NotaDebito2_0!$N$5:$N$253,1,0),1)</f>
        <v>1</v>
      </c>
      <c r="V1502" s="670">
        <f>IFERROR(VLOOKUP($A1502,General!$C$5:$C$233,1,0),1)</f>
        <v>1</v>
      </c>
      <c r="W1502" s="670">
        <f>IFERROR(VLOOKUP($A1502,Firma!$H$5:$H$233,1,0),1)</f>
        <v>1</v>
      </c>
      <c r="X1502" s="1472" t="s">
        <v>5498</v>
      </c>
      <c r="Y1502" s="1477" t="str">
        <f t="shared" si="25"/>
        <v>4280</v>
      </c>
    </row>
    <row r="1503" spans="1:25">
      <c r="A1503" s="1424" t="s">
        <v>5503</v>
      </c>
      <c r="B1503" s="1419" t="s">
        <v>5504</v>
      </c>
      <c r="C1503" s="1425"/>
      <c r="D1503" s="1425"/>
      <c r="E1503" s="579"/>
      <c r="F1503" s="670" t="str">
        <f>IFERROR(VLOOKUP(A1503,Factura1_0!$K$5:$K$234,1,0),"1")</f>
        <v>1</v>
      </c>
      <c r="G1503" s="670">
        <f>IFERROR(VLOOKUP(A1503,Boleta1_0!$K$5:$K$234,1,0),1)</f>
        <v>1</v>
      </c>
      <c r="H1503" s="670">
        <f>IFERROR(VLOOKUP(A1503,'Servicios Públicos1_0'!$K$5:$K$233,1,0),1)</f>
        <v>1</v>
      </c>
      <c r="I1503" s="670">
        <f>IFERROR(VLOOKUP(A1503,'Nota de Débito1_0'!$K$5:$K$234,1,0),1)</f>
        <v>1</v>
      </c>
      <c r="J1503" s="670">
        <f>IFERROR(VLOOKUP(A1503,'Nota de Crédito1_0'!$K$5:$K$234,1,0),1)</f>
        <v>1</v>
      </c>
      <c r="K1503" s="670">
        <f>IFERROR(VLOOKUP(A1503,Retenciones1_0!$K$5:$K$234,1,0),1)</f>
        <v>1</v>
      </c>
      <c r="L1503" s="670">
        <f>IFERROR(VLOOKUP(A1503,Percepciones1_0!$K$5:$K$234,1,0),1)</f>
        <v>1</v>
      </c>
      <c r="M1503" s="670">
        <f>IFERROR(VLOOKUP(A1503,Guía1_0!$K$5:$K$235,1,0),1)</f>
        <v>1</v>
      </c>
      <c r="N1503" s="670">
        <f>IFERROR(VLOOKUP(A1503,'Resumen Diario1_1'!$K$5:$K$233,1,0),1)</f>
        <v>1</v>
      </c>
      <c r="O1503" s="670">
        <f>IFERROR(VLOOKUP(A1503,'Comunicación de Baja1_0'!$K$5:$K$233,1,0),1)</f>
        <v>1</v>
      </c>
      <c r="P1503" s="670">
        <f>IFERROR(VLOOKUP(A1503,'Resumen de reversiones1_0'!$K$5:$K$1000,1,0),1)</f>
        <v>1</v>
      </c>
      <c r="Q1503" s="1404" t="str">
        <f>IFERROR(VLOOKUP(A1503,Factura2_0!$N$5:$N$1045,1,0),1)</f>
        <v>4281</v>
      </c>
      <c r="R1503" s="670" t="str">
        <f>IFERROR(VLOOKUP($A1503,Boleta2_0!$N$5:$N$1106,1,0),1)</f>
        <v>4281</v>
      </c>
      <c r="S1503" s="1404">
        <f>IFERROR(VLOOKUP($A1503,'Servicios Públicos2_0'!$N$5:$N$405,1,0),1)</f>
        <v>1</v>
      </c>
      <c r="T1503" s="670">
        <f>IFERROR(VLOOKUP($A1503,NotaCredito2_0!$N$5:$N$256,1,0),1)</f>
        <v>1</v>
      </c>
      <c r="U1503" s="670">
        <f>IFERROR(VLOOKUP($A1503,NotaDebito2_0!$N$5:$N$253,1,0),1)</f>
        <v>1</v>
      </c>
      <c r="V1503" s="670">
        <f>IFERROR(VLOOKUP($A1503,General!$C$5:$C$233,1,0),1)</f>
        <v>1</v>
      </c>
      <c r="W1503" s="670">
        <f>IFERROR(VLOOKUP($A1503,Firma!$H$5:$H$233,1,0),1)</f>
        <v>1</v>
      </c>
      <c r="X1503" s="1472" t="s">
        <v>5503</v>
      </c>
      <c r="Y1503" s="1477" t="str">
        <f t="shared" si="25"/>
        <v>4281</v>
      </c>
    </row>
    <row r="1504" spans="1:25" s="551" customFormat="1">
      <c r="A1504" s="1424" t="s">
        <v>5509</v>
      </c>
      <c r="B1504" s="1419" t="s">
        <v>5520</v>
      </c>
      <c r="C1504" s="1425"/>
      <c r="D1504" s="1425"/>
      <c r="E1504" s="579"/>
      <c r="F1504" s="670" t="str">
        <f>IFERROR(VLOOKUP(A1504,Factura1_0!$K$5:$K$234,1,0),"1")</f>
        <v>1</v>
      </c>
      <c r="G1504" s="670">
        <f>IFERROR(VLOOKUP(A1504,Boleta1_0!$K$5:$K$234,1,0),1)</f>
        <v>1</v>
      </c>
      <c r="H1504" s="670">
        <f>IFERROR(VLOOKUP(A1504,'Servicios Públicos1_0'!$K$5:$K$233,1,0),1)</f>
        <v>1</v>
      </c>
      <c r="I1504" s="670">
        <f>IFERROR(VLOOKUP(A1504,'Nota de Débito1_0'!$K$5:$K$234,1,0),1)</f>
        <v>1</v>
      </c>
      <c r="J1504" s="670">
        <f>IFERROR(VLOOKUP(A1504,'Nota de Crédito1_0'!$K$5:$K$234,1,0),1)</f>
        <v>1</v>
      </c>
      <c r="K1504" s="670">
        <f>IFERROR(VLOOKUP(A1504,Retenciones1_0!$K$5:$K$234,1,0),1)</f>
        <v>1</v>
      </c>
      <c r="L1504" s="670">
        <f>IFERROR(VLOOKUP(A1504,Percepciones1_0!$K$5:$K$234,1,0),1)</f>
        <v>1</v>
      </c>
      <c r="M1504" s="670">
        <f>IFERROR(VLOOKUP(A1504,Guía1_0!$K$5:$K$235,1,0),1)</f>
        <v>1</v>
      </c>
      <c r="N1504" s="670">
        <f>IFERROR(VLOOKUP(A1504,'Resumen Diario1_1'!$K$5:$K$233,1,0),1)</f>
        <v>1</v>
      </c>
      <c r="O1504" s="670">
        <f>IFERROR(VLOOKUP(A1504,'Comunicación de Baja1_0'!$K$5:$K$233,1,0),1)</f>
        <v>1</v>
      </c>
      <c r="P1504" s="670">
        <f>IFERROR(VLOOKUP(A1504,'Resumen de reversiones1_0'!$K$5:$K$1000,1,0),1)</f>
        <v>1</v>
      </c>
      <c r="Q1504" s="1404" t="str">
        <f>IFERROR(VLOOKUP(A1504,Factura2_0!$N$5:$N$1045,1,0),1)</f>
        <v>4282</v>
      </c>
      <c r="R1504" s="670" t="str">
        <f>IFERROR(VLOOKUP($A1504,Boleta2_0!$N$5:$N$1106,1,0),1)</f>
        <v>4282</v>
      </c>
      <c r="S1504" s="1404">
        <f>IFERROR(VLOOKUP($A1504,'Servicios Públicos2_0'!$N$5:$N$405,1,0),1)</f>
        <v>1</v>
      </c>
      <c r="T1504" s="670">
        <f>IFERROR(VLOOKUP($A1504,NotaCredito2_0!$N$5:$N$256,1,0),1)</f>
        <v>1</v>
      </c>
      <c r="U1504" s="670">
        <f>IFERROR(VLOOKUP($A1504,NotaDebito2_0!$N$5:$N$253,1,0),1)</f>
        <v>1</v>
      </c>
      <c r="V1504" s="670">
        <f>IFERROR(VLOOKUP($A1504,General!$C$5:$C$233,1,0),1)</f>
        <v>1</v>
      </c>
      <c r="W1504" s="670">
        <f>IFERROR(VLOOKUP($A1504,Firma!$H$5:$H$233,1,0),1)</f>
        <v>1</v>
      </c>
      <c r="X1504" s="1473" t="s">
        <v>5509</v>
      </c>
      <c r="Y1504" s="1477" t="str">
        <f t="shared" si="25"/>
        <v>4282</v>
      </c>
    </row>
    <row r="1505" spans="1:25" s="551" customFormat="1">
      <c r="A1505" s="1424" t="s">
        <v>5835</v>
      </c>
      <c r="B1505" s="1398" t="s">
        <v>5860</v>
      </c>
      <c r="C1505" s="1425"/>
      <c r="D1505" s="1425"/>
      <c r="E1505" s="579"/>
      <c r="F1505" s="670" t="str">
        <f>IFERROR(VLOOKUP(A1505,Factura1_0!$K$5:$K$234,1,0),"1")</f>
        <v>1</v>
      </c>
      <c r="G1505" s="670">
        <f>IFERROR(VLOOKUP(A1505,Boleta1_0!$K$5:$K$234,1,0),1)</f>
        <v>1</v>
      </c>
      <c r="H1505" s="670">
        <f>IFERROR(VLOOKUP(A1505,'Servicios Públicos1_0'!$K$5:$K$233,1,0),1)</f>
        <v>1</v>
      </c>
      <c r="I1505" s="670">
        <f>IFERROR(VLOOKUP(A1505,'Nota de Débito1_0'!$K$5:$K$234,1,0),1)</f>
        <v>1</v>
      </c>
      <c r="J1505" s="670">
        <f>IFERROR(VLOOKUP(A1505,'Nota de Crédito1_0'!$K$5:$K$234,1,0),1)</f>
        <v>1</v>
      </c>
      <c r="K1505" s="670">
        <f>IFERROR(VLOOKUP(A1505,Retenciones1_0!$K$5:$K$234,1,0),1)</f>
        <v>1</v>
      </c>
      <c r="L1505" s="670">
        <f>IFERROR(VLOOKUP(A1505,Percepciones1_0!$K$5:$K$234,1,0),1)</f>
        <v>1</v>
      </c>
      <c r="M1505" s="670">
        <f>IFERROR(VLOOKUP(A1505,Guía1_0!$K$5:$K$235,1,0),1)</f>
        <v>1</v>
      </c>
      <c r="N1505" s="670">
        <f>IFERROR(VLOOKUP(A1505,'Resumen Diario1_1'!$K$5:$K$233,1,0),1)</f>
        <v>1</v>
      </c>
      <c r="O1505" s="670">
        <f>IFERROR(VLOOKUP(A1505,'Comunicación de Baja1_0'!$K$5:$K$233,1,0),1)</f>
        <v>1</v>
      </c>
      <c r="P1505" s="670">
        <f>IFERROR(VLOOKUP(A1505,'Resumen de reversiones1_0'!$K$5:$K$1000,1,0),1)</f>
        <v>1</v>
      </c>
      <c r="Q1505" s="1404">
        <f>IFERROR(VLOOKUP(A1505,Factura2_0!$N$5:$N$1045,1,0),1)</f>
        <v>1</v>
      </c>
      <c r="R1505" s="670">
        <f>IFERROR(VLOOKUP($A1505,Boleta2_0!$N$5:$N$1106,1,0),1)</f>
        <v>1</v>
      </c>
      <c r="S1505" s="1404">
        <f>IFERROR(VLOOKUP($A1505,'Servicios Públicos2_0'!$N$5:$N$405,1,0),1)</f>
        <v>1</v>
      </c>
      <c r="T1505" s="670">
        <f>IFERROR(VLOOKUP($A1505,NotaCredito2_0!$N$5:$N$256,1,0),1)</f>
        <v>1</v>
      </c>
      <c r="U1505" s="670">
        <f>IFERROR(VLOOKUP($A1505,NotaDebito2_0!$N$5:$N$253,1,0),1)</f>
        <v>1</v>
      </c>
      <c r="V1505" s="670">
        <f>IFERROR(VLOOKUP($A1505,General!$C$5:$C$233,1,0),1)</f>
        <v>1</v>
      </c>
      <c r="W1505" s="670">
        <f>IFERROR(VLOOKUP($A1505,Firma!$H$5:$H$233,1,0),1)</f>
        <v>1</v>
      </c>
      <c r="X1505" s="1474" t="s">
        <v>5835</v>
      </c>
      <c r="Y1505" s="1477" t="str">
        <f t="shared" si="25"/>
        <v/>
      </c>
    </row>
    <row r="1506" spans="1:25" s="682" customFormat="1">
      <c r="A1506" s="1424" t="s">
        <v>5859</v>
      </c>
      <c r="B1506" s="1398" t="s">
        <v>5861</v>
      </c>
      <c r="C1506" s="1425"/>
      <c r="D1506" s="1425"/>
      <c r="E1506" s="673"/>
      <c r="F1506" s="670" t="str">
        <f>IFERROR(VLOOKUP(A1506,Factura1_0!$K$5:$K$234,1,0),"1")</f>
        <v>1</v>
      </c>
      <c r="G1506" s="670">
        <f>IFERROR(VLOOKUP(A1506,Boleta1_0!$K$5:$K$234,1,0),1)</f>
        <v>1</v>
      </c>
      <c r="H1506" s="670">
        <f>IFERROR(VLOOKUP(A1506,'Servicios Públicos1_0'!$K$5:$K$233,1,0),1)</f>
        <v>1</v>
      </c>
      <c r="I1506" s="670">
        <f>IFERROR(VLOOKUP(A1506,'Nota de Débito1_0'!$K$5:$K$234,1,0),1)</f>
        <v>1</v>
      </c>
      <c r="J1506" s="670">
        <f>IFERROR(VLOOKUP(A1506,'Nota de Crédito1_0'!$K$5:$K$234,1,0),1)</f>
        <v>1</v>
      </c>
      <c r="K1506" s="670">
        <f>IFERROR(VLOOKUP(A1506,Retenciones1_0!$K$5:$K$234,1,0),1)</f>
        <v>1</v>
      </c>
      <c r="L1506" s="670">
        <f>IFERROR(VLOOKUP(A1506,Percepciones1_0!$K$5:$K$234,1,0),1)</f>
        <v>1</v>
      </c>
      <c r="M1506" s="670">
        <f>IFERROR(VLOOKUP(A1506,Guía1_0!$K$5:$K$235,1,0),1)</f>
        <v>1</v>
      </c>
      <c r="N1506" s="670">
        <f>IFERROR(VLOOKUP(A1506,'Resumen Diario1_1'!$K$5:$K$233,1,0),1)</f>
        <v>1</v>
      </c>
      <c r="O1506" s="670">
        <f>IFERROR(VLOOKUP(A1506,'Comunicación de Baja1_0'!$K$5:$K$233,1,0),1)</f>
        <v>1</v>
      </c>
      <c r="P1506" s="670">
        <f>IFERROR(VLOOKUP(A1506,'Resumen de reversiones1_0'!$K$5:$K$1000,1,0),1)</f>
        <v>1</v>
      </c>
      <c r="Q1506" s="1404">
        <f>IFERROR(VLOOKUP(A1506,Factura2_0!$N$5:$N$1045,1,0),1)</f>
        <v>1</v>
      </c>
      <c r="R1506" s="670">
        <f>IFERROR(VLOOKUP($A1506,Boleta2_0!$N$5:$N$1106,1,0),1)</f>
        <v>1</v>
      </c>
      <c r="S1506" s="1404">
        <f>IFERROR(VLOOKUP($A1506,'Servicios Públicos2_0'!$N$5:$N$405,1,0),1)</f>
        <v>1</v>
      </c>
      <c r="T1506" s="670">
        <f>IFERROR(VLOOKUP($A1506,NotaCredito2_0!$N$5:$N$256,1,0),1)</f>
        <v>1</v>
      </c>
      <c r="U1506" s="670">
        <f>IFERROR(VLOOKUP($A1506,NotaDebito2_0!$N$5:$N$253,1,0),1)</f>
        <v>1</v>
      </c>
      <c r="V1506" s="670">
        <f>IFERROR(VLOOKUP($A1506,General!$C$5:$C$233,1,0),1)</f>
        <v>1</v>
      </c>
      <c r="W1506" s="670">
        <f>IFERROR(VLOOKUP($A1506,Firma!$H$5:$H$233,1,0),1)</f>
        <v>1</v>
      </c>
      <c r="X1506" s="1474" t="s">
        <v>5859</v>
      </c>
      <c r="Y1506" s="1477" t="str">
        <f t="shared" si="25"/>
        <v/>
      </c>
    </row>
    <row r="1507" spans="1:25" s="682" customFormat="1">
      <c r="A1507" s="1424" t="s">
        <v>6236</v>
      </c>
      <c r="B1507" s="1350" t="s">
        <v>6237</v>
      </c>
      <c r="C1507" s="1425"/>
      <c r="D1507" s="1425"/>
      <c r="E1507" s="673"/>
      <c r="F1507" s="670" t="str">
        <f>IFERROR(VLOOKUP(A1507,Factura1_0!$K$5:$K$234,1,0),"1")</f>
        <v>1</v>
      </c>
      <c r="G1507" s="670">
        <f>IFERROR(VLOOKUP(A1507,Boleta1_0!$K$5:$K$234,1,0),1)</f>
        <v>1</v>
      </c>
      <c r="H1507" s="670">
        <f>IFERROR(VLOOKUP(A1507,'Servicios Públicos1_0'!$K$5:$K$233,1,0),1)</f>
        <v>1</v>
      </c>
      <c r="I1507" s="670">
        <f>IFERROR(VLOOKUP(A1507,'Nota de Débito1_0'!$K$5:$K$234,1,0),1)</f>
        <v>1</v>
      </c>
      <c r="J1507" s="670">
        <f>IFERROR(VLOOKUP(A1507,'Nota de Crédito1_0'!$K$5:$K$234,1,0),1)</f>
        <v>1</v>
      </c>
      <c r="K1507" s="670">
        <f>IFERROR(VLOOKUP(A1507,Retenciones1_0!$K$5:$K$234,1,0),1)</f>
        <v>1</v>
      </c>
      <c r="L1507" s="670" t="str">
        <f>IFERROR(VLOOKUP(A1507,Percepciones1_0!$K$5:$K$234,1,0),1)</f>
        <v>4285</v>
      </c>
      <c r="M1507" s="670">
        <f>IFERROR(VLOOKUP(A1507,Guía1_0!$K$5:$K$235,1,0),1)</f>
        <v>1</v>
      </c>
      <c r="N1507" s="670" t="str">
        <f>IFERROR(VLOOKUP(A1507,'Resumen Diario1_1'!$K$5:$K$233,1,0),1)</f>
        <v>4285</v>
      </c>
      <c r="O1507" s="670">
        <f>IFERROR(VLOOKUP(A1507,'Comunicación de Baja1_0'!$K$5:$K$233,1,0),1)</f>
        <v>1</v>
      </c>
      <c r="P1507" s="670">
        <f>IFERROR(VLOOKUP(A1507,'Resumen de reversiones1_0'!$K$5:$K$1000,1,0),1)</f>
        <v>1</v>
      </c>
      <c r="Q1507" s="1404">
        <f>IFERROR(VLOOKUP(A1507,Factura2_0!$N$5:$N$1045,1,0),1)</f>
        <v>1</v>
      </c>
      <c r="R1507" s="670">
        <f>IFERROR(VLOOKUP($A1507,Boleta2_0!$N$5:$N$1106,1,0),1)</f>
        <v>1</v>
      </c>
      <c r="S1507" s="1404">
        <f>IFERROR(VLOOKUP($A1507,'Servicios Públicos2_0'!$N$5:$N$405,1,0),1)</f>
        <v>1</v>
      </c>
      <c r="T1507" s="670">
        <f>IFERROR(VLOOKUP($A1507,NotaCredito2_0!$N$5:$N$256,1,0),1)</f>
        <v>1</v>
      </c>
      <c r="U1507" s="670">
        <f>IFERROR(VLOOKUP($A1507,NotaDebito2_0!$N$5:$N$253,1,0),1)</f>
        <v>1</v>
      </c>
      <c r="V1507" s="670">
        <f>IFERROR(VLOOKUP($A1507,General!$C$5:$C$233,1,0),1)</f>
        <v>1</v>
      </c>
      <c r="W1507" s="670">
        <f>IFERROR(VLOOKUP($A1507,Firma!$H$5:$H$233,1,0),1)</f>
        <v>1</v>
      </c>
      <c r="X1507" s="1472" t="s">
        <v>6236</v>
      </c>
      <c r="Y1507" s="1477" t="str">
        <f t="shared" si="25"/>
        <v>4285</v>
      </c>
    </row>
    <row r="1508" spans="1:25" s="682" customFormat="1">
      <c r="A1508" s="1424" t="s">
        <v>6304</v>
      </c>
      <c r="B1508" s="1350" t="s">
        <v>6305</v>
      </c>
      <c r="C1508" s="1425"/>
      <c r="D1508" s="1425"/>
      <c r="E1508" s="673"/>
      <c r="F1508" s="670" t="str">
        <f>IFERROR(VLOOKUP(A1508,Factura1_0!$K$5:$K$234,1,0),"1")</f>
        <v>1</v>
      </c>
      <c r="G1508" s="670">
        <f>IFERROR(VLOOKUP(A1508,Boleta1_0!$K$5:$K$234,1,0),1)</f>
        <v>1</v>
      </c>
      <c r="H1508" s="670">
        <f>IFERROR(VLOOKUP(A1508,'Servicios Públicos1_0'!$K$5:$K$233,1,0),1)</f>
        <v>1</v>
      </c>
      <c r="I1508" s="670">
        <f>IFERROR(VLOOKUP(A1508,'Nota de Débito1_0'!$K$5:$K$234,1,0),1)</f>
        <v>1</v>
      </c>
      <c r="J1508" s="670">
        <f>IFERROR(VLOOKUP(A1508,'Nota de Crédito1_0'!$K$5:$K$234,1,0),1)</f>
        <v>1</v>
      </c>
      <c r="K1508" s="670">
        <f>IFERROR(VLOOKUP(A1508,Retenciones1_0!$K$5:$K$234,1,0),1)</f>
        <v>1</v>
      </c>
      <c r="L1508" s="670">
        <f>IFERROR(VLOOKUP(A1508,Percepciones1_0!$K$5:$K$234,1,0),1)</f>
        <v>1</v>
      </c>
      <c r="M1508" s="670">
        <f>IFERROR(VLOOKUP(A1508,Guía1_0!$K$5:$K$235,1,0),1)</f>
        <v>1</v>
      </c>
      <c r="N1508" s="670">
        <f>IFERROR(VLOOKUP(A1508,'Resumen Diario1_1'!$K$5:$K$233,1,0),1)</f>
        <v>1</v>
      </c>
      <c r="O1508" s="670">
        <f>IFERROR(VLOOKUP(A1508,'Comunicación de Baja1_0'!$K$5:$K$233,1,0),1)</f>
        <v>1</v>
      </c>
      <c r="P1508" s="670">
        <f>IFERROR(VLOOKUP(A1508,'Resumen de reversiones1_0'!$K$5:$K$1000,1,0),1)</f>
        <v>1</v>
      </c>
      <c r="Q1508" s="1404" t="str">
        <f>IFERROR(VLOOKUP(A1508,Factura2_0!$N$5:$N$1045,1,0),1)</f>
        <v>4286</v>
      </c>
      <c r="R1508" s="670">
        <f>IFERROR(VLOOKUP($A1508,Boleta2_0!$N$5:$N$1106,1,0),1)</f>
        <v>1</v>
      </c>
      <c r="S1508" s="1404">
        <f>IFERROR(VLOOKUP($A1508,'Servicios Públicos2_0'!$N$5:$N$405,1,0),1)</f>
        <v>1</v>
      </c>
      <c r="T1508" s="670">
        <f>IFERROR(VLOOKUP($A1508,NotaCredito2_0!$N$5:$N$256,1,0),1)</f>
        <v>1</v>
      </c>
      <c r="U1508" s="670">
        <f>IFERROR(VLOOKUP($A1508,NotaDebito2_0!$N$5:$N$253,1,0),1)</f>
        <v>1</v>
      </c>
      <c r="V1508" s="670">
        <f>IFERROR(VLOOKUP($A1508,General!$C$5:$C$233,1,0),1)</f>
        <v>1</v>
      </c>
      <c r="W1508" s="670">
        <f>IFERROR(VLOOKUP($A1508,Firma!$H$5:$H$233,1,0),1)</f>
        <v>1</v>
      </c>
      <c r="X1508" s="1474" t="s">
        <v>6304</v>
      </c>
      <c r="Y1508" s="1477" t="str">
        <f t="shared" si="25"/>
        <v>4286</v>
      </c>
    </row>
    <row r="1509" spans="1:25" s="682" customFormat="1">
      <c r="A1509" s="1424" t="s">
        <v>6434</v>
      </c>
      <c r="B1509" s="1400" t="s">
        <v>6456</v>
      </c>
      <c r="C1509" s="1425"/>
      <c r="D1509" s="1425"/>
      <c r="E1509" s="673"/>
      <c r="F1509" s="670" t="str">
        <f>IFERROR(VLOOKUP(A1509,Factura1_0!$K$5:$K$234,1,0),"1")</f>
        <v>1</v>
      </c>
      <c r="G1509" s="670">
        <f>IFERROR(VLOOKUP(A1509,Boleta1_0!$K$5:$K$234,1,0),1)</f>
        <v>1</v>
      </c>
      <c r="H1509" s="670">
        <f>IFERROR(VLOOKUP(A1509,'Servicios Públicos1_0'!$K$5:$K$233,1,0),1)</f>
        <v>1</v>
      </c>
      <c r="I1509" s="670">
        <f>IFERROR(VLOOKUP(A1509,'Nota de Débito1_0'!$K$5:$K$234,1,0),1)</f>
        <v>1</v>
      </c>
      <c r="J1509" s="670">
        <f>IFERROR(VLOOKUP(A1509,'Nota de Crédito1_0'!$K$5:$K$234,1,0),1)</f>
        <v>1</v>
      </c>
      <c r="K1509" s="670">
        <f>IFERROR(VLOOKUP(A1509,Retenciones1_0!$K$5:$K$234,1,0),1)</f>
        <v>1</v>
      </c>
      <c r="L1509" s="670">
        <f>IFERROR(VLOOKUP(A1509,Percepciones1_0!$K$5:$K$234,1,0),1)</f>
        <v>1</v>
      </c>
      <c r="M1509" s="670">
        <f>IFERROR(VLOOKUP(A1509,Guía1_0!$K$5:$K$235,1,0),1)</f>
        <v>1</v>
      </c>
      <c r="N1509" s="670">
        <f>IFERROR(VLOOKUP(A1509,'Resumen Diario1_1'!$K$5:$K$233,1,0),1)</f>
        <v>1</v>
      </c>
      <c r="O1509" s="670">
        <f>IFERROR(VLOOKUP(A1509,'Comunicación de Baja1_0'!$K$5:$K$233,1,0),1)</f>
        <v>1</v>
      </c>
      <c r="P1509" s="670">
        <f>IFERROR(VLOOKUP(A1509,'Resumen de reversiones1_0'!$K$5:$K$1000,1,0),1)</f>
        <v>1</v>
      </c>
      <c r="Q1509" s="1404" t="str">
        <f>IFERROR(VLOOKUP(A1509,Factura2_0!$N$5:$N$1045,1,0),1)</f>
        <v>4287</v>
      </c>
      <c r="R1509" s="670" t="str">
        <f>IFERROR(VLOOKUP($A1509,Boleta2_0!$N$5:$N$1106,1,0),1)</f>
        <v>4287</v>
      </c>
      <c r="S1509" s="1404">
        <f>IFERROR(VLOOKUP($A1509,'Servicios Públicos2_0'!$N$5:$N$405,1,0),1)</f>
        <v>1</v>
      </c>
      <c r="T1509" s="670">
        <f>IFERROR(VLOOKUP($A1509,NotaCredito2_0!$N$5:$N$256,1,0),1)</f>
        <v>1</v>
      </c>
      <c r="U1509" s="670" t="str">
        <f>IFERROR(VLOOKUP($A1509,NotaDebito2_0!$N$5:$N$253,1,0),1)</f>
        <v>4287</v>
      </c>
      <c r="V1509" s="670">
        <f>IFERROR(VLOOKUP($A1509,General!$C$5:$C$233,1,0),1)</f>
        <v>1</v>
      </c>
      <c r="W1509" s="670">
        <f>IFERROR(VLOOKUP($A1509,Firma!$H$5:$H$233,1,0),1)</f>
        <v>1</v>
      </c>
      <c r="X1509" s="1472" t="s">
        <v>6434</v>
      </c>
      <c r="Y1509" s="1477" t="str">
        <f t="shared" si="25"/>
        <v>4287</v>
      </c>
    </row>
    <row r="1510" spans="1:25" s="682" customFormat="1">
      <c r="A1510" s="1424" t="s">
        <v>6441</v>
      </c>
      <c r="B1510" s="1400" t="s">
        <v>6453</v>
      </c>
      <c r="C1510" s="1425"/>
      <c r="D1510" s="1425"/>
      <c r="E1510" s="673"/>
      <c r="F1510" s="670" t="str">
        <f>IFERROR(VLOOKUP(A1510,Factura1_0!$K$5:$K$234,1,0),"1")</f>
        <v>1</v>
      </c>
      <c r="G1510" s="670">
        <f>IFERROR(VLOOKUP(A1510,Boleta1_0!$K$5:$K$234,1,0),1)</f>
        <v>1</v>
      </c>
      <c r="H1510" s="670">
        <f>IFERROR(VLOOKUP(A1510,'Servicios Públicos1_0'!$K$5:$K$233,1,0),1)</f>
        <v>1</v>
      </c>
      <c r="I1510" s="670">
        <f>IFERROR(VLOOKUP(A1510,'Nota de Débito1_0'!$K$5:$K$234,1,0),1)</f>
        <v>1</v>
      </c>
      <c r="J1510" s="670">
        <f>IFERROR(VLOOKUP(A1510,'Nota de Crédito1_0'!$K$5:$K$234,1,0),1)</f>
        <v>1</v>
      </c>
      <c r="K1510" s="670">
        <f>IFERROR(VLOOKUP(A1510,Retenciones1_0!$K$5:$K$234,1,0),1)</f>
        <v>1</v>
      </c>
      <c r="L1510" s="670">
        <f>IFERROR(VLOOKUP(A1510,Percepciones1_0!$K$5:$K$234,1,0),1)</f>
        <v>1</v>
      </c>
      <c r="M1510" s="670">
        <f>IFERROR(VLOOKUP(A1510,Guía1_0!$K$5:$K$235,1,0),1)</f>
        <v>1</v>
      </c>
      <c r="N1510" s="670">
        <f>IFERROR(VLOOKUP(A1510,'Resumen Diario1_1'!$K$5:$K$233,1,0),1)</f>
        <v>1</v>
      </c>
      <c r="O1510" s="670">
        <f>IFERROR(VLOOKUP(A1510,'Comunicación de Baja1_0'!$K$5:$K$233,1,0),1)</f>
        <v>1</v>
      </c>
      <c r="P1510" s="670">
        <f>IFERROR(VLOOKUP(A1510,'Resumen de reversiones1_0'!$K$5:$K$1000,1,0),1)</f>
        <v>1</v>
      </c>
      <c r="Q1510" s="1404" t="str">
        <f>IFERROR(VLOOKUP(A1510,Factura2_0!$N$5:$N$1045,1,0),1)</f>
        <v>4288</v>
      </c>
      <c r="R1510" s="670" t="str">
        <f>IFERROR(VLOOKUP($A1510,Boleta2_0!$N$5:$N$1106,1,0),1)</f>
        <v>4288</v>
      </c>
      <c r="S1510" s="1404" t="str">
        <f>IFERROR(VLOOKUP($A1510,'Servicios Públicos2_0'!$N$5:$N$405,1,0),1)</f>
        <v>4288</v>
      </c>
      <c r="T1510" s="670" t="str">
        <f>IFERROR(VLOOKUP($A1510,NotaCredito2_0!$N$5:$N$256,1,0),1)</f>
        <v>4288</v>
      </c>
      <c r="U1510" s="670" t="str">
        <f>IFERROR(VLOOKUP($A1510,NotaDebito2_0!$N$5:$N$253,1,0),1)</f>
        <v>4288</v>
      </c>
      <c r="V1510" s="670">
        <f>IFERROR(VLOOKUP($A1510,General!$C$5:$C$233,1,0),1)</f>
        <v>1</v>
      </c>
      <c r="W1510" s="670">
        <f>IFERROR(VLOOKUP($A1510,Firma!$H$5:$H$233,1,0),1)</f>
        <v>1</v>
      </c>
      <c r="X1510" s="1474" t="s">
        <v>6441</v>
      </c>
      <c r="Y1510" s="1477" t="str">
        <f t="shared" si="25"/>
        <v>4288</v>
      </c>
    </row>
    <row r="1511" spans="1:25" s="682" customFormat="1">
      <c r="A1511" s="1424" t="s">
        <v>6443</v>
      </c>
      <c r="B1511" s="1400" t="s">
        <v>6454</v>
      </c>
      <c r="C1511" s="1425"/>
      <c r="D1511" s="1425"/>
      <c r="E1511" s="673"/>
      <c r="F1511" s="670" t="str">
        <f>IFERROR(VLOOKUP(A1511,Factura1_0!$K$5:$K$234,1,0),"1")</f>
        <v>1</v>
      </c>
      <c r="G1511" s="670">
        <f>IFERROR(VLOOKUP(A1511,Boleta1_0!$K$5:$K$234,1,0),1)</f>
        <v>1</v>
      </c>
      <c r="H1511" s="670">
        <f>IFERROR(VLOOKUP(A1511,'Servicios Públicos1_0'!$K$5:$K$233,1,0),1)</f>
        <v>1</v>
      </c>
      <c r="I1511" s="670">
        <f>IFERROR(VLOOKUP(A1511,'Nota de Débito1_0'!$K$5:$K$234,1,0),1)</f>
        <v>1</v>
      </c>
      <c r="J1511" s="670">
        <f>IFERROR(VLOOKUP(A1511,'Nota de Crédito1_0'!$K$5:$K$234,1,0),1)</f>
        <v>1</v>
      </c>
      <c r="K1511" s="670">
        <f>IFERROR(VLOOKUP(A1511,Retenciones1_0!$K$5:$K$234,1,0),1)</f>
        <v>1</v>
      </c>
      <c r="L1511" s="670">
        <f>IFERROR(VLOOKUP(A1511,Percepciones1_0!$K$5:$K$234,1,0),1)</f>
        <v>1</v>
      </c>
      <c r="M1511" s="670">
        <f>IFERROR(VLOOKUP(A1511,Guía1_0!$K$5:$K$235,1,0),1)</f>
        <v>1</v>
      </c>
      <c r="N1511" s="670">
        <f>IFERROR(VLOOKUP(A1511,'Resumen Diario1_1'!$K$5:$K$233,1,0),1)</f>
        <v>1</v>
      </c>
      <c r="O1511" s="670">
        <f>IFERROR(VLOOKUP(A1511,'Comunicación de Baja1_0'!$K$5:$K$233,1,0),1)</f>
        <v>1</v>
      </c>
      <c r="P1511" s="670">
        <f>IFERROR(VLOOKUP(A1511,'Resumen de reversiones1_0'!$K$5:$K$1000,1,0),1)</f>
        <v>1</v>
      </c>
      <c r="Q1511" s="1404" t="str">
        <f>IFERROR(VLOOKUP(A1511,Factura2_0!$N$5:$N$1045,1,0),1)</f>
        <v>4289</v>
      </c>
      <c r="R1511" s="670" t="str">
        <f>IFERROR(VLOOKUP($A1511,Boleta2_0!$N$5:$N$1106,1,0),1)</f>
        <v>4289</v>
      </c>
      <c r="S1511" s="1404" t="str">
        <f>IFERROR(VLOOKUP($A1511,'Servicios Públicos2_0'!$N$5:$N$405,1,0),1)</f>
        <v>4289</v>
      </c>
      <c r="T1511" s="670">
        <f>IFERROR(VLOOKUP($A1511,NotaCredito2_0!$N$5:$N$256,1,0),1)</f>
        <v>1</v>
      </c>
      <c r="U1511" s="670">
        <f>IFERROR(VLOOKUP($A1511,NotaDebito2_0!$N$5:$N$253,1,0),1)</f>
        <v>1</v>
      </c>
      <c r="V1511" s="670">
        <f>IFERROR(VLOOKUP($A1511,General!$C$5:$C$233,1,0),1)</f>
        <v>1</v>
      </c>
      <c r="W1511" s="670">
        <f>IFERROR(VLOOKUP($A1511,Firma!$H$5:$H$233,1,0),1)</f>
        <v>1</v>
      </c>
      <c r="X1511" s="1472" t="s">
        <v>6443</v>
      </c>
      <c r="Y1511" s="1477" t="str">
        <f t="shared" si="25"/>
        <v>4289</v>
      </c>
    </row>
    <row r="1512" spans="1:25" s="682" customFormat="1">
      <c r="A1512" s="1424" t="s">
        <v>6445</v>
      </c>
      <c r="B1512" s="1400" t="s">
        <v>6455</v>
      </c>
      <c r="C1512" s="1425"/>
      <c r="D1512" s="1425"/>
      <c r="E1512" s="673"/>
      <c r="F1512" s="670" t="str">
        <f>IFERROR(VLOOKUP(A1512,Factura1_0!$K$5:$K$234,1,0),"1")</f>
        <v>1</v>
      </c>
      <c r="G1512" s="670">
        <f>IFERROR(VLOOKUP(A1512,Boleta1_0!$K$5:$K$234,1,0),1)</f>
        <v>1</v>
      </c>
      <c r="H1512" s="670">
        <f>IFERROR(VLOOKUP(A1512,'Servicios Públicos1_0'!$K$5:$K$233,1,0),1)</f>
        <v>1</v>
      </c>
      <c r="I1512" s="670">
        <f>IFERROR(VLOOKUP(A1512,'Nota de Débito1_0'!$K$5:$K$234,1,0),1)</f>
        <v>1</v>
      </c>
      <c r="J1512" s="670">
        <f>IFERROR(VLOOKUP(A1512,'Nota de Crédito1_0'!$K$5:$K$234,1,0),1)</f>
        <v>1</v>
      </c>
      <c r="K1512" s="670">
        <f>IFERROR(VLOOKUP(A1512,Retenciones1_0!$K$5:$K$234,1,0),1)</f>
        <v>1</v>
      </c>
      <c r="L1512" s="670">
        <f>IFERROR(VLOOKUP(A1512,Percepciones1_0!$K$5:$K$234,1,0),1)</f>
        <v>1</v>
      </c>
      <c r="M1512" s="670">
        <f>IFERROR(VLOOKUP(A1512,Guía1_0!$K$5:$K$235,1,0),1)</f>
        <v>1</v>
      </c>
      <c r="N1512" s="670">
        <f>IFERROR(VLOOKUP(A1512,'Resumen Diario1_1'!$K$5:$K$233,1,0),1)</f>
        <v>1</v>
      </c>
      <c r="O1512" s="670">
        <f>IFERROR(VLOOKUP(A1512,'Comunicación de Baja1_0'!$K$5:$K$233,1,0),1)</f>
        <v>1</v>
      </c>
      <c r="P1512" s="670">
        <f>IFERROR(VLOOKUP(A1512,'Resumen de reversiones1_0'!$K$5:$K$1000,1,0),1)</f>
        <v>1</v>
      </c>
      <c r="Q1512" s="1404" t="str">
        <f>IFERROR(VLOOKUP(A1512,Factura2_0!$N$5:$N$1045,1,0),1)</f>
        <v>4290</v>
      </c>
      <c r="R1512" s="670" t="str">
        <f>IFERROR(VLOOKUP($A1512,Boleta2_0!$N$5:$N$1106,1,0),1)</f>
        <v>4290</v>
      </c>
      <c r="S1512" s="1404" t="str">
        <f>IFERROR(VLOOKUP($A1512,'Servicios Públicos2_0'!$N$5:$N$405,1,0),1)</f>
        <v>4290</v>
      </c>
      <c r="T1512" s="670">
        <f>IFERROR(VLOOKUP($A1512,NotaCredito2_0!$N$5:$N$256,1,0),1)</f>
        <v>1</v>
      </c>
      <c r="U1512" s="670">
        <f>IFERROR(VLOOKUP($A1512,NotaDebito2_0!$N$5:$N$253,1,0),1)</f>
        <v>1</v>
      </c>
      <c r="V1512" s="670">
        <f>IFERROR(VLOOKUP($A1512,General!$C$5:$C$233,1,0),1)</f>
        <v>1</v>
      </c>
      <c r="W1512" s="670">
        <f>IFERROR(VLOOKUP($A1512,Firma!$H$5:$H$233,1,0),1)</f>
        <v>1</v>
      </c>
      <c r="X1512" s="1473" t="s">
        <v>6445</v>
      </c>
      <c r="Y1512" s="1477" t="str">
        <f t="shared" si="25"/>
        <v>4290</v>
      </c>
    </row>
    <row r="1513" spans="1:25" s="682" customFormat="1">
      <c r="A1513" s="1424" t="s">
        <v>6472</v>
      </c>
      <c r="B1513" s="1398" t="s">
        <v>6473</v>
      </c>
      <c r="C1513" s="1425"/>
      <c r="D1513" s="1425"/>
      <c r="E1513" s="673"/>
      <c r="F1513" s="670" t="str">
        <f>IFERROR(VLOOKUP(A1513,Factura1_0!$K$5:$K$234,1,0),"1")</f>
        <v>1</v>
      </c>
      <c r="G1513" s="670">
        <f>IFERROR(VLOOKUP(A1513,Boleta1_0!$K$5:$K$234,1,0),1)</f>
        <v>1</v>
      </c>
      <c r="H1513" s="670">
        <f>IFERROR(VLOOKUP(A1513,'Servicios Públicos1_0'!$K$5:$K$233,1,0),1)</f>
        <v>1</v>
      </c>
      <c r="I1513" s="670">
        <f>IFERROR(VLOOKUP(A1513,'Nota de Débito1_0'!$K$5:$K$234,1,0),1)</f>
        <v>1</v>
      </c>
      <c r="J1513" s="670">
        <f>IFERROR(VLOOKUP(A1513,'Nota de Crédito1_0'!$K$5:$K$234,1,0),1)</f>
        <v>1</v>
      </c>
      <c r="K1513" s="670">
        <f>IFERROR(VLOOKUP(A1513,Retenciones1_0!$K$5:$K$234,1,0),1)</f>
        <v>1</v>
      </c>
      <c r="L1513" s="670">
        <f>IFERROR(VLOOKUP(A1513,Percepciones1_0!$K$5:$K$234,1,0),1)</f>
        <v>1</v>
      </c>
      <c r="M1513" s="670">
        <f>IFERROR(VLOOKUP(A1513,Guía1_0!$K$5:$K$235,1,0),1)</f>
        <v>1</v>
      </c>
      <c r="N1513" s="670">
        <f>IFERROR(VLOOKUP(A1513,'Resumen Diario1_1'!$K$5:$K$233,1,0),1)</f>
        <v>1</v>
      </c>
      <c r="O1513" s="670">
        <f>IFERROR(VLOOKUP(A1513,'Comunicación de Baja1_0'!$K$5:$K$233,1,0),1)</f>
        <v>1</v>
      </c>
      <c r="P1513" s="670">
        <f>IFERROR(VLOOKUP(A1513,'Resumen de reversiones1_0'!$K$5:$K$1000,1,0),1)</f>
        <v>1</v>
      </c>
      <c r="Q1513" s="1404" t="str">
        <f>IFERROR(VLOOKUP(A1513,Factura2_0!$N$5:$N$1045,1,0),1)</f>
        <v>4291</v>
      </c>
      <c r="R1513" s="670" t="str">
        <f>IFERROR(VLOOKUP($A1513,Boleta2_0!$N$5:$N$1106,1,0),1)</f>
        <v>4291</v>
      </c>
      <c r="S1513" s="1404">
        <f>IFERROR(VLOOKUP($A1513,'Servicios Públicos2_0'!$N$5:$N$405,1,0),1)</f>
        <v>1</v>
      </c>
      <c r="T1513" s="670">
        <f>IFERROR(VLOOKUP($A1513,NotaCredito2_0!$N$5:$N$256,1,0),1)</f>
        <v>1</v>
      </c>
      <c r="U1513" s="670">
        <f>IFERROR(VLOOKUP($A1513,NotaDebito2_0!$N$5:$N$253,1,0),1)</f>
        <v>1</v>
      </c>
      <c r="V1513" s="670">
        <f>IFERROR(VLOOKUP($A1513,General!$C$5:$C$233,1,0),1)</f>
        <v>1</v>
      </c>
      <c r="W1513" s="670">
        <f>IFERROR(VLOOKUP($A1513,Firma!$H$5:$H$233,1,0),1)</f>
        <v>1</v>
      </c>
      <c r="X1513" s="1472" t="s">
        <v>6472</v>
      </c>
      <c r="Y1513" s="1477" t="str">
        <f t="shared" si="25"/>
        <v>4291</v>
      </c>
    </row>
    <row r="1514" spans="1:25" s="682" customFormat="1">
      <c r="A1514" s="1424" t="s">
        <v>6553</v>
      </c>
      <c r="B1514" s="1398" t="s">
        <v>6554</v>
      </c>
      <c r="C1514" s="1425"/>
      <c r="D1514" s="1425"/>
      <c r="E1514" s="673"/>
      <c r="F1514" s="670" t="str">
        <f>IFERROR(VLOOKUP(A1514,Factura1_0!$K$5:$K$234,1,0),"1")</f>
        <v>4292</v>
      </c>
      <c r="G1514" s="670" t="str">
        <f>IFERROR(VLOOKUP(A1514,Boleta1_0!$K$5:$K$234,1,0),1)</f>
        <v>4292</v>
      </c>
      <c r="H1514" s="670">
        <f>IFERROR(VLOOKUP(A1514,'Servicios Públicos1_0'!$K$5:$K$233,1,0),1)</f>
        <v>1</v>
      </c>
      <c r="I1514" s="670" t="str">
        <f>IFERROR(VLOOKUP(A1514,'Nota de Débito1_0'!$K$5:$K$234,1,0),1)</f>
        <v>4292</v>
      </c>
      <c r="J1514" s="670" t="str">
        <f>IFERROR(VLOOKUP(A1514,'Nota de Crédito1_0'!$K$5:$K$234,1,0),1)</f>
        <v>4292</v>
      </c>
      <c r="K1514" s="670">
        <f>IFERROR(VLOOKUP(A1514,Retenciones1_0!$K$5:$K$234,1,0),1)</f>
        <v>1</v>
      </c>
      <c r="L1514" s="670">
        <f>IFERROR(VLOOKUP(A1514,Percepciones1_0!$K$5:$K$234,1,0),1)</f>
        <v>1</v>
      </c>
      <c r="M1514" s="670">
        <f>IFERROR(VLOOKUP(A1514,Guía1_0!$K$5:$K$235,1,0),1)</f>
        <v>1</v>
      </c>
      <c r="N1514" s="670">
        <f>IFERROR(VLOOKUP(A1514,'Resumen Diario1_1'!$K$5:$K$233,1,0),1)</f>
        <v>1</v>
      </c>
      <c r="O1514" s="670">
        <f>IFERROR(VLOOKUP(A1514,'Comunicación de Baja1_0'!$K$5:$K$233,1,0),1)</f>
        <v>1</v>
      </c>
      <c r="P1514" s="670">
        <f>IFERROR(VLOOKUP(A1514,'Resumen de reversiones1_0'!$K$5:$K$1000,1,0),1)</f>
        <v>1</v>
      </c>
      <c r="Q1514" s="1404">
        <f>IFERROR(VLOOKUP(A1514,Factura2_0!$N$5:$N$1045,1,0),1)</f>
        <v>1</v>
      </c>
      <c r="R1514" s="670">
        <f>IFERROR(VLOOKUP($A1514,Boleta2_0!$N$5:$N$1106,1,0),1)</f>
        <v>1</v>
      </c>
      <c r="S1514" s="1404">
        <f>IFERROR(VLOOKUP($A1514,'Servicios Públicos2_0'!$N$5:$N$405,1,0),1)</f>
        <v>1</v>
      </c>
      <c r="T1514" s="670">
        <f>IFERROR(VLOOKUP($A1514,NotaCredito2_0!$N$5:$N$256,1,0),1)</f>
        <v>1</v>
      </c>
      <c r="U1514" s="670">
        <f>IFERROR(VLOOKUP($A1514,NotaDebito2_0!$N$5:$N$253,1,0),1)</f>
        <v>1</v>
      </c>
      <c r="V1514" s="670">
        <f>IFERROR(VLOOKUP($A1514,General!$C$5:$C$233,1,0),1)</f>
        <v>1</v>
      </c>
      <c r="W1514" s="670">
        <f>IFERROR(VLOOKUP($A1514,Firma!$H$5:$H$233,1,0),1)</f>
        <v>1</v>
      </c>
      <c r="X1514" s="1472" t="s">
        <v>6553</v>
      </c>
      <c r="Y1514" s="1477" t="str">
        <f t="shared" si="25"/>
        <v>4292</v>
      </c>
    </row>
    <row r="1515" spans="1:25" s="682" customFormat="1">
      <c r="A1515" s="1424" t="s">
        <v>6570</v>
      </c>
      <c r="B1515" s="1398" t="s">
        <v>4364</v>
      </c>
      <c r="C1515" s="1425"/>
      <c r="D1515" s="1425"/>
      <c r="E1515" s="673"/>
      <c r="F1515" s="670" t="str">
        <f>IFERROR(VLOOKUP(A1515,Factura1_0!$K$5:$K$234,1,0),"1")</f>
        <v>1</v>
      </c>
      <c r="G1515" s="670">
        <f>IFERROR(VLOOKUP(A1515,Boleta1_0!$K$5:$K$234,1,0),1)</f>
        <v>1</v>
      </c>
      <c r="H1515" s="670">
        <f>IFERROR(VLOOKUP(A1515,'Servicios Públicos1_0'!$K$5:$K$233,1,0),1)</f>
        <v>1</v>
      </c>
      <c r="I1515" s="670">
        <f>IFERROR(VLOOKUP(A1515,'Nota de Débito1_0'!$K$5:$K$234,1,0),1)</f>
        <v>1</v>
      </c>
      <c r="J1515" s="670">
        <f>IFERROR(VLOOKUP(A1515,'Nota de Crédito1_0'!$K$5:$K$234,1,0),1)</f>
        <v>1</v>
      </c>
      <c r="K1515" s="670">
        <f>IFERROR(VLOOKUP(A1515,Retenciones1_0!$K$5:$K$234,1,0),1)</f>
        <v>1</v>
      </c>
      <c r="L1515" s="670">
        <f>IFERROR(VLOOKUP(A1515,Percepciones1_0!$K$5:$K$234,1,0),1)</f>
        <v>1</v>
      </c>
      <c r="M1515" s="670">
        <f>IFERROR(VLOOKUP(A1515,Guía1_0!$K$5:$K$235,1,0),1)</f>
        <v>1</v>
      </c>
      <c r="N1515" s="670">
        <f>IFERROR(VLOOKUP(A1515,'Resumen Diario1_1'!$K$5:$K$233,1,0),1)</f>
        <v>1</v>
      </c>
      <c r="O1515" s="670">
        <f>IFERROR(VLOOKUP(A1515,'Comunicación de Baja1_0'!$K$5:$K$233,1,0),1)</f>
        <v>1</v>
      </c>
      <c r="P1515" s="670">
        <f>IFERROR(VLOOKUP(A1515,'Resumen de reversiones1_0'!$K$5:$K$1000,1,0),1)</f>
        <v>1</v>
      </c>
      <c r="Q1515" s="1404" t="str">
        <f>IFERROR(VLOOKUP(A1515,Factura2_0!$N$5:$N$1045,1,0),1)</f>
        <v>4293</v>
      </c>
      <c r="R1515" s="670" t="str">
        <f>IFERROR(VLOOKUP($A1515,Boleta2_0!$N$5:$N$1106,1,0),1)</f>
        <v>4293</v>
      </c>
      <c r="S1515" s="1404">
        <f>IFERROR(VLOOKUP($A1515,'Servicios Públicos2_0'!$N$5:$N$405,1,0),1)</f>
        <v>1</v>
      </c>
      <c r="T1515" s="670" t="str">
        <f>IFERROR(VLOOKUP($A1515,NotaCredito2_0!$N$5:$N$256,1,0),1)</f>
        <v>4293</v>
      </c>
      <c r="U1515" s="670" t="str">
        <f>IFERROR(VLOOKUP($A1515,NotaDebito2_0!$N$5:$N$253,1,0),1)</f>
        <v>4293</v>
      </c>
      <c r="V1515" s="670">
        <f>IFERROR(VLOOKUP($A1515,General!$C$5:$C$233,1,0),1)</f>
        <v>1</v>
      </c>
      <c r="W1515" s="670">
        <f>IFERROR(VLOOKUP($A1515,Firma!$H$5:$H$233,1,0),1)</f>
        <v>1</v>
      </c>
      <c r="X1515" s="1472" t="s">
        <v>6570</v>
      </c>
      <c r="Y1515" s="1477" t="str">
        <f t="shared" si="25"/>
        <v>4293</v>
      </c>
    </row>
    <row r="1516" spans="1:25" s="682" customFormat="1">
      <c r="A1516" s="1424" t="s">
        <v>6571</v>
      </c>
      <c r="B1516" s="1398" t="s">
        <v>6521</v>
      </c>
      <c r="C1516" s="1425"/>
      <c r="D1516" s="1425"/>
      <c r="E1516" s="673"/>
      <c r="F1516" s="670" t="str">
        <f>IFERROR(VLOOKUP(A1516,Factura1_0!$K$5:$K$234,1,0),"1")</f>
        <v>1</v>
      </c>
      <c r="G1516" s="670">
        <f>IFERROR(VLOOKUP(A1516,Boleta1_0!$K$5:$K$234,1,0),1)</f>
        <v>1</v>
      </c>
      <c r="H1516" s="670">
        <f>IFERROR(VLOOKUP(A1516,'Servicios Públicos1_0'!$K$5:$K$233,1,0),1)</f>
        <v>1</v>
      </c>
      <c r="I1516" s="670">
        <f>IFERROR(VLOOKUP(A1516,'Nota de Débito1_0'!$K$5:$K$234,1,0),1)</f>
        <v>1</v>
      </c>
      <c r="J1516" s="670">
        <f>IFERROR(VLOOKUP(A1516,'Nota de Crédito1_0'!$K$5:$K$234,1,0),1)</f>
        <v>1</v>
      </c>
      <c r="K1516" s="670">
        <f>IFERROR(VLOOKUP(A1516,Retenciones1_0!$K$5:$K$234,1,0),1)</f>
        <v>1</v>
      </c>
      <c r="L1516" s="670">
        <f>IFERROR(VLOOKUP(A1516,Percepciones1_0!$K$5:$K$234,1,0),1)</f>
        <v>1</v>
      </c>
      <c r="M1516" s="670">
        <f>IFERROR(VLOOKUP(A1516,Guía1_0!$K$5:$K$235,1,0),1)</f>
        <v>1</v>
      </c>
      <c r="N1516" s="670">
        <f>IFERROR(VLOOKUP(A1516,'Resumen Diario1_1'!$K$5:$K$233,1,0),1)</f>
        <v>1</v>
      </c>
      <c r="O1516" s="670">
        <f>IFERROR(VLOOKUP(A1516,'Comunicación de Baja1_0'!$K$5:$K$233,1,0),1)</f>
        <v>1</v>
      </c>
      <c r="P1516" s="670">
        <f>IFERROR(VLOOKUP(A1516,'Resumen de reversiones1_0'!$K$5:$K$1000,1,0),1)</f>
        <v>1</v>
      </c>
      <c r="Q1516" s="1404" t="str">
        <f>IFERROR(VLOOKUP(A1516,Factura2_0!$N$5:$N$1045,1,0),1)</f>
        <v>4294</v>
      </c>
      <c r="R1516" s="670" t="str">
        <f>IFERROR(VLOOKUP($A1516,Boleta2_0!$N$5:$N$1106,1,0),1)</f>
        <v>4294</v>
      </c>
      <c r="S1516" s="1404">
        <f>IFERROR(VLOOKUP($A1516,'Servicios Públicos2_0'!$N$5:$N$405,1,0),1)</f>
        <v>1</v>
      </c>
      <c r="T1516" s="670" t="str">
        <f>IFERROR(VLOOKUP($A1516,NotaCredito2_0!$N$5:$N$256,1,0),1)</f>
        <v>4294</v>
      </c>
      <c r="U1516" s="670" t="str">
        <f>IFERROR(VLOOKUP($A1516,NotaDebito2_0!$N$5:$N$253,1,0),1)</f>
        <v>4294</v>
      </c>
      <c r="V1516" s="670">
        <f>IFERROR(VLOOKUP($A1516,General!$C$5:$C$233,1,0),1)</f>
        <v>1</v>
      </c>
      <c r="W1516" s="670">
        <f>IFERROR(VLOOKUP($A1516,Firma!$H$5:$H$233,1,0),1)</f>
        <v>1</v>
      </c>
      <c r="X1516" s="1472" t="s">
        <v>6571</v>
      </c>
      <c r="Y1516" s="1477" t="str">
        <f t="shared" si="25"/>
        <v>4294</v>
      </c>
    </row>
    <row r="1517" spans="1:25" s="682" customFormat="1">
      <c r="A1517" s="1424" t="s">
        <v>6572</v>
      </c>
      <c r="B1517" s="1398" t="s">
        <v>4399</v>
      </c>
      <c r="C1517" s="1425"/>
      <c r="D1517" s="1425"/>
      <c r="E1517" s="673"/>
      <c r="F1517" s="670" t="str">
        <f>IFERROR(VLOOKUP(A1517,Factura1_0!$K$5:$K$234,1,0),"1")</f>
        <v>1</v>
      </c>
      <c r="G1517" s="670">
        <f>IFERROR(VLOOKUP(A1517,Boleta1_0!$K$5:$K$234,1,0),1)</f>
        <v>1</v>
      </c>
      <c r="H1517" s="670">
        <f>IFERROR(VLOOKUP(A1517,'Servicios Públicos1_0'!$K$5:$K$233,1,0),1)</f>
        <v>1</v>
      </c>
      <c r="I1517" s="670">
        <f>IFERROR(VLOOKUP(A1517,'Nota de Débito1_0'!$K$5:$K$234,1,0),1)</f>
        <v>1</v>
      </c>
      <c r="J1517" s="670">
        <f>IFERROR(VLOOKUP(A1517,'Nota de Crédito1_0'!$K$5:$K$234,1,0),1)</f>
        <v>1</v>
      </c>
      <c r="K1517" s="670">
        <f>IFERROR(VLOOKUP(A1517,Retenciones1_0!$K$5:$K$234,1,0),1)</f>
        <v>1</v>
      </c>
      <c r="L1517" s="670">
        <f>IFERROR(VLOOKUP(A1517,Percepciones1_0!$K$5:$K$234,1,0),1)</f>
        <v>1</v>
      </c>
      <c r="M1517" s="670">
        <f>IFERROR(VLOOKUP(A1517,Guía1_0!$K$5:$K$235,1,0),1)</f>
        <v>1</v>
      </c>
      <c r="N1517" s="670">
        <f>IFERROR(VLOOKUP(A1517,'Resumen Diario1_1'!$K$5:$K$233,1,0),1)</f>
        <v>1</v>
      </c>
      <c r="O1517" s="670">
        <f>IFERROR(VLOOKUP(A1517,'Comunicación de Baja1_0'!$K$5:$K$233,1,0),1)</f>
        <v>1</v>
      </c>
      <c r="P1517" s="670">
        <f>IFERROR(VLOOKUP(A1517,'Resumen de reversiones1_0'!$K$5:$K$1000,1,0),1)</f>
        <v>1</v>
      </c>
      <c r="Q1517" s="1404" t="str">
        <f>IFERROR(VLOOKUP(A1517,Factura2_0!$N$5:$N$1045,1,0),1)</f>
        <v>4295</v>
      </c>
      <c r="R1517" s="670" t="str">
        <f>IFERROR(VLOOKUP($A1517,Boleta2_0!$N$5:$N$1106,1,0),1)</f>
        <v>4295</v>
      </c>
      <c r="S1517" s="1404">
        <f>IFERROR(VLOOKUP($A1517,'Servicios Públicos2_0'!$N$5:$N$405,1,0),1)</f>
        <v>1</v>
      </c>
      <c r="T1517" s="670" t="str">
        <f>IFERROR(VLOOKUP($A1517,NotaCredito2_0!$N$5:$N$256,1,0),1)</f>
        <v>4295</v>
      </c>
      <c r="U1517" s="670" t="str">
        <f>IFERROR(VLOOKUP($A1517,NotaDebito2_0!$N$5:$N$253,1,0),1)</f>
        <v>4295</v>
      </c>
      <c r="V1517" s="670">
        <f>IFERROR(VLOOKUP($A1517,General!$C$5:$C$233,1,0),1)</f>
        <v>1</v>
      </c>
      <c r="W1517" s="670">
        <f>IFERROR(VLOOKUP($A1517,Firma!$H$5:$H$233,1,0),1)</f>
        <v>1</v>
      </c>
      <c r="X1517" s="1472" t="s">
        <v>6572</v>
      </c>
      <c r="Y1517" s="1477" t="str">
        <f t="shared" si="25"/>
        <v>4295</v>
      </c>
    </row>
    <row r="1518" spans="1:25" s="682" customFormat="1">
      <c r="A1518" s="1424" t="s">
        <v>6573</v>
      </c>
      <c r="B1518" s="1398" t="s">
        <v>4401</v>
      </c>
      <c r="C1518" s="1425"/>
      <c r="D1518" s="1425"/>
      <c r="E1518" s="673"/>
      <c r="F1518" s="1404" t="str">
        <f>IFERROR(VLOOKUP(A1518,Factura1_0!$K$5:$K$234,1,0),"1")</f>
        <v>1</v>
      </c>
      <c r="G1518" s="1404">
        <f>IFERROR(VLOOKUP(A1518,Boleta1_0!$K$5:$K$234,1,0),1)</f>
        <v>1</v>
      </c>
      <c r="H1518" s="1404">
        <f>IFERROR(VLOOKUP(A1518,'Servicios Públicos1_0'!$K$5:$K$233,1,0),1)</f>
        <v>1</v>
      </c>
      <c r="I1518" s="1404">
        <f>IFERROR(VLOOKUP(A1518,'Nota de Débito1_0'!$K$5:$K$234,1,0),1)</f>
        <v>1</v>
      </c>
      <c r="J1518" s="1404">
        <f>IFERROR(VLOOKUP(A1518,'Nota de Crédito1_0'!$K$5:$K$234,1,0),1)</f>
        <v>1</v>
      </c>
      <c r="K1518" s="1404">
        <f>IFERROR(VLOOKUP(A1518,Retenciones1_0!$K$5:$K$234,1,0),1)</f>
        <v>1</v>
      </c>
      <c r="L1518" s="1404">
        <f>IFERROR(VLOOKUP(A1518,Percepciones1_0!$K$5:$K$234,1,0),1)</f>
        <v>1</v>
      </c>
      <c r="M1518" s="1404">
        <f>IFERROR(VLOOKUP(A1518,Guía1_0!$K$5:$K$235,1,0),1)</f>
        <v>1</v>
      </c>
      <c r="N1518" s="1404">
        <f>IFERROR(VLOOKUP(A1518,'Resumen Diario1_1'!$K$5:$K$233,1,0),1)</f>
        <v>1</v>
      </c>
      <c r="O1518" s="1404">
        <f>IFERROR(VLOOKUP(A1518,'Comunicación de Baja1_0'!$K$5:$K$233,1,0),1)</f>
        <v>1</v>
      </c>
      <c r="P1518" s="1404">
        <f>IFERROR(VLOOKUP(A1518,'Resumen de reversiones1_0'!$K$5:$K$1000,1,0),1)</f>
        <v>1</v>
      </c>
      <c r="Q1518" s="1404" t="str">
        <f>IFERROR(VLOOKUP(A1518,Factura2_0!$N$5:$N$1045,1,0),1)</f>
        <v>4296</v>
      </c>
      <c r="R1518" s="1404" t="str">
        <f>IFERROR(VLOOKUP($A1518,Boleta2_0!$N$5:$N$1106,1,0),1)</f>
        <v>4296</v>
      </c>
      <c r="S1518" s="1404">
        <f>IFERROR(VLOOKUP($A1518,'Servicios Públicos2_0'!$N$5:$N$405,1,0),1)</f>
        <v>1</v>
      </c>
      <c r="T1518" s="1404" t="str">
        <f>IFERROR(VLOOKUP($A1518,NotaCredito2_0!$N$5:$N$256,1,0),1)</f>
        <v>4296</v>
      </c>
      <c r="U1518" s="1404" t="str">
        <f>IFERROR(VLOOKUP($A1518,NotaDebito2_0!$N$5:$N$253,1,0),1)</f>
        <v>4296</v>
      </c>
      <c r="V1518" s="1404">
        <f>IFERROR(VLOOKUP($A1518,General!$C$5:$C$233,1,0),1)</f>
        <v>1</v>
      </c>
      <c r="W1518" s="1404">
        <f>IFERROR(VLOOKUP($A1518,Firma!$H$5:$H$233,1,0),1)</f>
        <v>1</v>
      </c>
      <c r="X1518" s="1472" t="s">
        <v>6573</v>
      </c>
      <c r="Y1518" s="1477" t="str">
        <f t="shared" si="25"/>
        <v>4296</v>
      </c>
    </row>
    <row r="1519" spans="1:25" s="682" customFormat="1">
      <c r="A1519" s="1424" t="s">
        <v>6578</v>
      </c>
      <c r="B1519" s="1398" t="s">
        <v>4403</v>
      </c>
      <c r="C1519" s="1425"/>
      <c r="D1519" s="1425"/>
      <c r="E1519" s="673"/>
      <c r="F1519" s="1404" t="str">
        <f>IFERROR(VLOOKUP(A1519,Factura1_0!$K$5:$K$234,1,0),"1")</f>
        <v>1</v>
      </c>
      <c r="G1519" s="1404">
        <f>IFERROR(VLOOKUP(A1519,Boleta1_0!$K$5:$K$234,1,0),1)</f>
        <v>1</v>
      </c>
      <c r="H1519" s="1404">
        <f>IFERROR(VLOOKUP(A1519,'Servicios Públicos1_0'!$K$5:$K$233,1,0),1)</f>
        <v>1</v>
      </c>
      <c r="I1519" s="1404">
        <f>IFERROR(VLOOKUP(A1519,'Nota de Débito1_0'!$K$5:$K$234,1,0),1)</f>
        <v>1</v>
      </c>
      <c r="J1519" s="1404">
        <f>IFERROR(VLOOKUP(A1519,'Nota de Crédito1_0'!$K$5:$K$234,1,0),1)</f>
        <v>1</v>
      </c>
      <c r="K1519" s="1404">
        <f>IFERROR(VLOOKUP(A1519,Retenciones1_0!$K$5:$K$234,1,0),1)</f>
        <v>1</v>
      </c>
      <c r="L1519" s="1404">
        <f>IFERROR(VLOOKUP(A1519,Percepciones1_0!$K$5:$K$234,1,0),1)</f>
        <v>1</v>
      </c>
      <c r="M1519" s="1404">
        <f>IFERROR(VLOOKUP(A1519,Guía1_0!$K$5:$K$235,1,0),1)</f>
        <v>1</v>
      </c>
      <c r="N1519" s="1404">
        <f>IFERROR(VLOOKUP(A1519,'Resumen Diario1_1'!$K$5:$K$233,1,0),1)</f>
        <v>1</v>
      </c>
      <c r="O1519" s="1404">
        <f>IFERROR(VLOOKUP(A1519,'Comunicación de Baja1_0'!$K$5:$K$233,1,0),1)</f>
        <v>1</v>
      </c>
      <c r="P1519" s="1404">
        <f>IFERROR(VLOOKUP(A1519,'Resumen de reversiones1_0'!$K$5:$K$1000,1,0),1)</f>
        <v>1</v>
      </c>
      <c r="Q1519" s="1404" t="str">
        <f>IFERROR(VLOOKUP(A1519,Factura2_0!$N$5:$N$1045,1,0),1)</f>
        <v>4297</v>
      </c>
      <c r="R1519" s="1404" t="str">
        <f>IFERROR(VLOOKUP($A1519,Boleta2_0!$N$5:$N$1106,1,0),1)</f>
        <v>4297</v>
      </c>
      <c r="S1519" s="1404">
        <f>IFERROR(VLOOKUP($A1519,'Servicios Públicos2_0'!$N$5:$N$405,1,0),1)</f>
        <v>1</v>
      </c>
      <c r="T1519" s="1404" t="str">
        <f>IFERROR(VLOOKUP($A1519,NotaCredito2_0!$N$5:$N$256,1,0),1)</f>
        <v>4297</v>
      </c>
      <c r="U1519" s="1404" t="str">
        <f>IFERROR(VLOOKUP($A1519,NotaDebito2_0!$N$5:$N$253,1,0),1)</f>
        <v>4297</v>
      </c>
      <c r="V1519" s="1404">
        <f>IFERROR(VLOOKUP($A1519,General!$C$5:$C$233,1,0),1)</f>
        <v>1</v>
      </c>
      <c r="W1519" s="1404">
        <f>IFERROR(VLOOKUP($A1519,Firma!$H$5:$H$233,1,0),1)</f>
        <v>1</v>
      </c>
      <c r="X1519" s="1472" t="s">
        <v>6578</v>
      </c>
      <c r="Y1519" s="1477" t="str">
        <f t="shared" si="25"/>
        <v>4297</v>
      </c>
    </row>
    <row r="1520" spans="1:25" s="682" customFormat="1">
      <c r="A1520" s="1424" t="s">
        <v>6579</v>
      </c>
      <c r="B1520" s="1398" t="s">
        <v>4424</v>
      </c>
      <c r="C1520" s="1425"/>
      <c r="D1520" s="1425"/>
      <c r="E1520" s="673"/>
      <c r="F1520" s="1404" t="str">
        <f>IFERROR(VLOOKUP(A1520,Factura1_0!$K$5:$K$234,1,0),"1")</f>
        <v>1</v>
      </c>
      <c r="G1520" s="1404">
        <f>IFERROR(VLOOKUP(A1520,Boleta1_0!$K$5:$K$234,1,0),1)</f>
        <v>1</v>
      </c>
      <c r="H1520" s="1404">
        <f>IFERROR(VLOOKUP(A1520,'Servicios Públicos1_0'!$K$5:$K$233,1,0),1)</f>
        <v>1</v>
      </c>
      <c r="I1520" s="1404">
        <f>IFERROR(VLOOKUP(A1520,'Nota de Débito1_0'!$K$5:$K$234,1,0),1)</f>
        <v>1</v>
      </c>
      <c r="J1520" s="1404">
        <f>IFERROR(VLOOKUP(A1520,'Nota de Crédito1_0'!$K$5:$K$234,1,0),1)</f>
        <v>1</v>
      </c>
      <c r="K1520" s="1404">
        <f>IFERROR(VLOOKUP(A1520,Retenciones1_0!$K$5:$K$234,1,0),1)</f>
        <v>1</v>
      </c>
      <c r="L1520" s="1404">
        <f>IFERROR(VLOOKUP(A1520,Percepciones1_0!$K$5:$K$234,1,0),1)</f>
        <v>1</v>
      </c>
      <c r="M1520" s="1404">
        <f>IFERROR(VLOOKUP(A1520,Guía1_0!$K$5:$K$235,1,0),1)</f>
        <v>1</v>
      </c>
      <c r="N1520" s="1404">
        <f>IFERROR(VLOOKUP(A1520,'Resumen Diario1_1'!$K$5:$K$233,1,0),1)</f>
        <v>1</v>
      </c>
      <c r="O1520" s="1404">
        <f>IFERROR(VLOOKUP(A1520,'Comunicación de Baja1_0'!$K$5:$K$233,1,0),1)</f>
        <v>1</v>
      </c>
      <c r="P1520" s="1404">
        <f>IFERROR(VLOOKUP(A1520,'Resumen de reversiones1_0'!$K$5:$K$1000,1,0),1)</f>
        <v>1</v>
      </c>
      <c r="Q1520" s="1404" t="str">
        <f>IFERROR(VLOOKUP(A1520,Factura2_0!$N$5:$N$1045,1,0),1)</f>
        <v>4298</v>
      </c>
      <c r="R1520" s="1404" t="str">
        <f>IFERROR(VLOOKUP($A1520,Boleta2_0!$N$5:$N$1106,1,0),1)</f>
        <v>4298</v>
      </c>
      <c r="S1520" s="1404">
        <f>IFERROR(VLOOKUP($A1520,'Servicios Públicos2_0'!$N$5:$N$405,1,0),1)</f>
        <v>1</v>
      </c>
      <c r="T1520" s="1404">
        <f>IFERROR(VLOOKUP($A1520,NotaCredito2_0!$N$5:$N$256,1,0),1)</f>
        <v>1</v>
      </c>
      <c r="U1520" s="1404">
        <f>IFERROR(VLOOKUP($A1520,NotaDebito2_0!$N$5:$N$253,1,0),1)</f>
        <v>1</v>
      </c>
      <c r="V1520" s="1404">
        <f>IFERROR(VLOOKUP($A1520,General!$C$5:$C$233,1,0),1)</f>
        <v>1</v>
      </c>
      <c r="W1520" s="1404">
        <f>IFERROR(VLOOKUP($A1520,Firma!$H$5:$H$233,1,0),1)</f>
        <v>1</v>
      </c>
      <c r="X1520" s="1472" t="s">
        <v>6579</v>
      </c>
      <c r="Y1520" s="1477" t="str">
        <f t="shared" si="25"/>
        <v>4298</v>
      </c>
    </row>
    <row r="1521" spans="1:25" s="682" customFormat="1">
      <c r="A1521" s="1424" t="s">
        <v>6580</v>
      </c>
      <c r="B1521" s="1398" t="s">
        <v>4397</v>
      </c>
      <c r="C1521" s="1425"/>
      <c r="D1521" s="1425"/>
      <c r="E1521" s="673"/>
      <c r="F1521" s="1404" t="str">
        <f>IFERROR(VLOOKUP(A1521,Factura1_0!$K$5:$K$234,1,0),"1")</f>
        <v>1</v>
      </c>
      <c r="G1521" s="1404">
        <f>IFERROR(VLOOKUP(A1521,Boleta1_0!$K$5:$K$234,1,0),1)</f>
        <v>1</v>
      </c>
      <c r="H1521" s="1404">
        <f>IFERROR(VLOOKUP(A1521,'Servicios Públicos1_0'!$K$5:$K$233,1,0),1)</f>
        <v>1</v>
      </c>
      <c r="I1521" s="1404">
        <f>IFERROR(VLOOKUP(A1521,'Nota de Débito1_0'!$K$5:$K$234,1,0),1)</f>
        <v>1</v>
      </c>
      <c r="J1521" s="1404">
        <f>IFERROR(VLOOKUP(A1521,'Nota de Crédito1_0'!$K$5:$K$234,1,0),1)</f>
        <v>1</v>
      </c>
      <c r="K1521" s="1404">
        <f>IFERROR(VLOOKUP(A1521,Retenciones1_0!$K$5:$K$234,1,0),1)</f>
        <v>1</v>
      </c>
      <c r="L1521" s="1404">
        <f>IFERROR(VLOOKUP(A1521,Percepciones1_0!$K$5:$K$234,1,0),1)</f>
        <v>1</v>
      </c>
      <c r="M1521" s="1404">
        <f>IFERROR(VLOOKUP(A1521,Guía1_0!$K$5:$K$235,1,0),1)</f>
        <v>1</v>
      </c>
      <c r="N1521" s="1404">
        <f>IFERROR(VLOOKUP(A1521,'Resumen Diario1_1'!$K$5:$K$233,1,0),1)</f>
        <v>1</v>
      </c>
      <c r="O1521" s="1404">
        <f>IFERROR(VLOOKUP(A1521,'Comunicación de Baja1_0'!$K$5:$K$233,1,0),1)</f>
        <v>1</v>
      </c>
      <c r="P1521" s="1404">
        <f>IFERROR(VLOOKUP(A1521,'Resumen de reversiones1_0'!$K$5:$K$1000,1,0),1)</f>
        <v>1</v>
      </c>
      <c r="Q1521" s="1404" t="str">
        <f>IFERROR(VLOOKUP(A1521,Factura2_0!$N$5:$N$1045,1,0),1)</f>
        <v>4299</v>
      </c>
      <c r="R1521" s="1404" t="str">
        <f>IFERROR(VLOOKUP($A1521,Boleta2_0!$N$5:$N$1106,1,0),1)</f>
        <v>4299</v>
      </c>
      <c r="S1521" s="1404" t="str">
        <f>IFERROR(VLOOKUP($A1521,'Servicios Públicos2_0'!$N$5:$N$405,1,0),1)</f>
        <v>4299</v>
      </c>
      <c r="T1521" s="1404">
        <f>IFERROR(VLOOKUP($A1521,NotaCredito2_0!$N$5:$N$256,1,0),1)</f>
        <v>1</v>
      </c>
      <c r="U1521" s="1404">
        <f>IFERROR(VLOOKUP($A1521,NotaDebito2_0!$N$5:$N$253,1,0),1)</f>
        <v>1</v>
      </c>
      <c r="V1521" s="1404">
        <f>IFERROR(VLOOKUP($A1521,General!$C$5:$C$233,1,0),1)</f>
        <v>1</v>
      </c>
      <c r="W1521" s="1404">
        <f>IFERROR(VLOOKUP($A1521,Firma!$H$5:$H$233,1,0),1)</f>
        <v>1</v>
      </c>
      <c r="X1521" s="1472" t="s">
        <v>6580</v>
      </c>
      <c r="Y1521" s="1477" t="str">
        <f t="shared" si="25"/>
        <v>4299</v>
      </c>
    </row>
    <row r="1522" spans="1:25" s="682" customFormat="1">
      <c r="A1522" s="1424" t="s">
        <v>6584</v>
      </c>
      <c r="B1522" s="1398" t="s">
        <v>4411</v>
      </c>
      <c r="C1522" s="1425"/>
      <c r="D1522" s="1425"/>
      <c r="E1522" s="673"/>
      <c r="F1522" s="1404" t="str">
        <f>IFERROR(VLOOKUP(A1522,Factura1_0!$K$5:$K$234,1,0),"1")</f>
        <v>1</v>
      </c>
      <c r="G1522" s="1404">
        <f>IFERROR(VLOOKUP(A1522,Boleta1_0!$K$5:$K$234,1,0),1)</f>
        <v>1</v>
      </c>
      <c r="H1522" s="1404">
        <f>IFERROR(VLOOKUP(A1522,'Servicios Públicos1_0'!$K$5:$K$233,1,0),1)</f>
        <v>1</v>
      </c>
      <c r="I1522" s="1404">
        <f>IFERROR(VLOOKUP(A1522,'Nota de Débito1_0'!$K$5:$K$234,1,0),1)</f>
        <v>1</v>
      </c>
      <c r="J1522" s="1404">
        <f>IFERROR(VLOOKUP(A1522,'Nota de Crédito1_0'!$K$5:$K$234,1,0),1)</f>
        <v>1</v>
      </c>
      <c r="K1522" s="1404">
        <f>IFERROR(VLOOKUP(A1522,Retenciones1_0!$K$5:$K$234,1,0),1)</f>
        <v>1</v>
      </c>
      <c r="L1522" s="1404">
        <f>IFERROR(VLOOKUP(A1522,Percepciones1_0!$K$5:$K$234,1,0),1)</f>
        <v>1</v>
      </c>
      <c r="M1522" s="1404">
        <f>IFERROR(VLOOKUP(A1522,Guía1_0!$K$5:$K$235,1,0),1)</f>
        <v>1</v>
      </c>
      <c r="N1522" s="1404">
        <f>IFERROR(VLOOKUP(A1522,'Resumen Diario1_1'!$K$5:$K$233,1,0),1)</f>
        <v>1</v>
      </c>
      <c r="O1522" s="1404">
        <f>IFERROR(VLOOKUP(A1522,'Comunicación de Baja1_0'!$K$5:$K$233,1,0),1)</f>
        <v>1</v>
      </c>
      <c r="P1522" s="1404">
        <f>IFERROR(VLOOKUP(A1522,'Resumen de reversiones1_0'!$K$5:$K$1000,1,0),1)</f>
        <v>1</v>
      </c>
      <c r="Q1522" s="1404" t="str">
        <f>IFERROR(VLOOKUP(A1522,Factura2_0!$N$5:$N$1045,1,0),1)</f>
        <v>4300</v>
      </c>
      <c r="R1522" s="1404" t="str">
        <f>IFERROR(VLOOKUP($A1522,Boleta2_0!$N$5:$N$1106,1,0),1)</f>
        <v>4300</v>
      </c>
      <c r="S1522" s="1404">
        <f>IFERROR(VLOOKUP($A1522,'Servicios Públicos2_0'!$N$5:$N$405,1,0),1)</f>
        <v>1</v>
      </c>
      <c r="T1522" s="1404">
        <f>IFERROR(VLOOKUP($A1522,NotaCredito2_0!$N$5:$N$256,1,0),1)</f>
        <v>1</v>
      </c>
      <c r="U1522" s="1404">
        <f>IFERROR(VLOOKUP($A1522,NotaDebito2_0!$N$5:$N$253,1,0),1)</f>
        <v>1</v>
      </c>
      <c r="V1522" s="1404">
        <f>IFERROR(VLOOKUP($A1522,General!$C$5:$C$233,1,0),1)</f>
        <v>1</v>
      </c>
      <c r="W1522" s="1404">
        <f>IFERROR(VLOOKUP($A1522,Firma!$H$5:$H$233,1,0),1)</f>
        <v>1</v>
      </c>
      <c r="X1522" s="1472" t="s">
        <v>6584</v>
      </c>
      <c r="Y1522" s="1477" t="str">
        <f t="shared" si="25"/>
        <v>4300</v>
      </c>
    </row>
    <row r="1523" spans="1:25" s="682" customFormat="1">
      <c r="A1523" s="1424" t="s">
        <v>6585</v>
      </c>
      <c r="B1523" s="1398" t="s">
        <v>5873</v>
      </c>
      <c r="C1523" s="1425"/>
      <c r="D1523" s="1425"/>
      <c r="E1523" s="673"/>
      <c r="F1523" s="1404" t="str">
        <f>IFERROR(VLOOKUP(A1523,Factura1_0!$K$5:$K$234,1,0),"1")</f>
        <v>1</v>
      </c>
      <c r="G1523" s="1404">
        <f>IFERROR(VLOOKUP(A1523,Boleta1_0!$K$5:$K$234,1,0),1)</f>
        <v>1</v>
      </c>
      <c r="H1523" s="1404">
        <f>IFERROR(VLOOKUP(A1523,'Servicios Públicos1_0'!$K$5:$K$233,1,0),1)</f>
        <v>1</v>
      </c>
      <c r="I1523" s="1404">
        <f>IFERROR(VLOOKUP(A1523,'Nota de Débito1_0'!$K$5:$K$234,1,0),1)</f>
        <v>1</v>
      </c>
      <c r="J1523" s="1404">
        <f>IFERROR(VLOOKUP(A1523,'Nota de Crédito1_0'!$K$5:$K$234,1,0),1)</f>
        <v>1</v>
      </c>
      <c r="K1523" s="1404">
        <f>IFERROR(VLOOKUP(A1523,Retenciones1_0!$K$5:$K$234,1,0),1)</f>
        <v>1</v>
      </c>
      <c r="L1523" s="1404">
        <f>IFERROR(VLOOKUP(A1523,Percepciones1_0!$K$5:$K$234,1,0),1)</f>
        <v>1</v>
      </c>
      <c r="M1523" s="1404">
        <f>IFERROR(VLOOKUP(A1523,Guía1_0!$K$5:$K$235,1,0),1)</f>
        <v>1</v>
      </c>
      <c r="N1523" s="1404">
        <f>IFERROR(VLOOKUP(A1523,'Resumen Diario1_1'!$K$5:$K$233,1,0),1)</f>
        <v>1</v>
      </c>
      <c r="O1523" s="1404">
        <f>IFERROR(VLOOKUP(A1523,'Comunicación de Baja1_0'!$K$5:$K$233,1,0),1)</f>
        <v>1</v>
      </c>
      <c r="P1523" s="1404">
        <f>IFERROR(VLOOKUP(A1523,'Resumen de reversiones1_0'!$K$5:$K$1000,1,0),1)</f>
        <v>1</v>
      </c>
      <c r="Q1523" s="1404" t="str">
        <f>IFERROR(VLOOKUP(A1523,Factura2_0!$N$5:$N$1045,1,0),1)</f>
        <v>4301</v>
      </c>
      <c r="R1523" s="1404" t="str">
        <f>IFERROR(VLOOKUP($A1523,Boleta2_0!$N$5:$N$1106,1,0),1)</f>
        <v>4301</v>
      </c>
      <c r="S1523" s="1404">
        <f>IFERROR(VLOOKUP($A1523,'Servicios Públicos2_0'!$N$5:$N$405,1,0),1)</f>
        <v>1</v>
      </c>
      <c r="T1523" s="1404">
        <f>IFERROR(VLOOKUP($A1523,NotaCredito2_0!$N$5:$N$256,1,0),1)</f>
        <v>1</v>
      </c>
      <c r="U1523" s="1404">
        <f>IFERROR(VLOOKUP($A1523,NotaDebito2_0!$N$5:$N$253,1,0),1)</f>
        <v>1</v>
      </c>
      <c r="V1523" s="1404">
        <f>IFERROR(VLOOKUP($A1523,General!$C$5:$C$233,1,0),1)</f>
        <v>1</v>
      </c>
      <c r="W1523" s="1404">
        <f>IFERROR(VLOOKUP($A1523,Firma!$H$5:$H$233,1,0),1)</f>
        <v>1</v>
      </c>
      <c r="X1523" s="1472" t="s">
        <v>6585</v>
      </c>
      <c r="Y1523" s="1477" t="str">
        <f t="shared" si="25"/>
        <v>4301</v>
      </c>
    </row>
    <row r="1524" spans="1:25" s="682" customFormat="1">
      <c r="A1524" s="1424" t="s">
        <v>6586</v>
      </c>
      <c r="B1524" s="1398" t="s">
        <v>6608</v>
      </c>
      <c r="C1524" s="1425"/>
      <c r="D1524" s="1425"/>
      <c r="E1524" s="673"/>
      <c r="F1524" s="1404" t="str">
        <f>IFERROR(VLOOKUP(A1524,Factura1_0!$K$5:$K$234,1,0),"1")</f>
        <v>1</v>
      </c>
      <c r="G1524" s="1404">
        <f>IFERROR(VLOOKUP(A1524,Boleta1_0!$K$5:$K$234,1,0),1)</f>
        <v>1</v>
      </c>
      <c r="H1524" s="1404">
        <f>IFERROR(VLOOKUP(A1524,'Servicios Públicos1_0'!$K$5:$K$233,1,0),1)</f>
        <v>1</v>
      </c>
      <c r="I1524" s="1404">
        <f>IFERROR(VLOOKUP(A1524,'Nota de Débito1_0'!$K$5:$K$234,1,0),1)</f>
        <v>1</v>
      </c>
      <c r="J1524" s="1404">
        <f>IFERROR(VLOOKUP(A1524,'Nota de Crédito1_0'!$K$5:$K$234,1,0),1)</f>
        <v>1</v>
      </c>
      <c r="K1524" s="1404">
        <f>IFERROR(VLOOKUP(A1524,Retenciones1_0!$K$5:$K$234,1,0),1)</f>
        <v>1</v>
      </c>
      <c r="L1524" s="1404">
        <f>IFERROR(VLOOKUP(A1524,Percepciones1_0!$K$5:$K$234,1,0),1)</f>
        <v>1</v>
      </c>
      <c r="M1524" s="1404">
        <f>IFERROR(VLOOKUP(A1524,Guía1_0!$K$5:$K$235,1,0),1)</f>
        <v>1</v>
      </c>
      <c r="N1524" s="1404">
        <f>IFERROR(VLOOKUP(A1524,'Resumen Diario1_1'!$K$5:$K$233,1,0),1)</f>
        <v>1</v>
      </c>
      <c r="O1524" s="1404">
        <f>IFERROR(VLOOKUP(A1524,'Comunicación de Baja1_0'!$K$5:$K$233,1,0),1)</f>
        <v>1</v>
      </c>
      <c r="P1524" s="1404">
        <f>IFERROR(VLOOKUP(A1524,'Resumen de reversiones1_0'!$K$5:$K$1000,1,0),1)</f>
        <v>1</v>
      </c>
      <c r="Q1524" s="1404" t="str">
        <f>IFERROR(VLOOKUP(A1524,Factura2_0!$N$5:$N$1045,1,0),1)</f>
        <v>4302</v>
      </c>
      <c r="R1524" s="1404" t="str">
        <f>IFERROR(VLOOKUP($A1524,Boleta2_0!$N$5:$N$1106,1,0),1)</f>
        <v>4302</v>
      </c>
      <c r="S1524" s="1404">
        <f>IFERROR(VLOOKUP($A1524,'Servicios Públicos2_0'!$N$5:$N$405,1,0),1)</f>
        <v>1</v>
      </c>
      <c r="T1524" s="1404">
        <f>IFERROR(VLOOKUP($A1524,NotaCredito2_0!$N$5:$N$256,1,0),1)</f>
        <v>1</v>
      </c>
      <c r="U1524" s="1404">
        <f>IFERROR(VLOOKUP($A1524,NotaDebito2_0!$N$5:$N$253,1,0),1)</f>
        <v>1</v>
      </c>
      <c r="V1524" s="1404">
        <f>IFERROR(VLOOKUP($A1524,General!$C$5:$C$233,1,0),1)</f>
        <v>1</v>
      </c>
      <c r="W1524" s="1404">
        <f>IFERROR(VLOOKUP($A1524,Firma!$H$5:$H$233,1,0),1)</f>
        <v>1</v>
      </c>
      <c r="X1524" s="1472" t="s">
        <v>6586</v>
      </c>
      <c r="Y1524" s="1477" t="str">
        <f t="shared" si="25"/>
        <v>4302</v>
      </c>
    </row>
    <row r="1525" spans="1:25" s="682" customFormat="1">
      <c r="A1525" s="1424" t="s">
        <v>6587</v>
      </c>
      <c r="B1525" s="1398" t="s">
        <v>4409</v>
      </c>
      <c r="C1525" s="1425"/>
      <c r="D1525" s="1425"/>
      <c r="E1525" s="673"/>
      <c r="F1525" s="1404" t="str">
        <f>IFERROR(VLOOKUP(A1525,Factura1_0!$K$5:$K$234,1,0),"1")</f>
        <v>1</v>
      </c>
      <c r="G1525" s="1404">
        <f>IFERROR(VLOOKUP(A1525,Boleta1_0!$K$5:$K$234,1,0),1)</f>
        <v>1</v>
      </c>
      <c r="H1525" s="1404">
        <f>IFERROR(VLOOKUP(A1525,'Servicios Públicos1_0'!$K$5:$K$233,1,0),1)</f>
        <v>1</v>
      </c>
      <c r="I1525" s="1404">
        <f>IFERROR(VLOOKUP(A1525,'Nota de Débito1_0'!$K$5:$K$234,1,0),1)</f>
        <v>1</v>
      </c>
      <c r="J1525" s="1404">
        <f>IFERROR(VLOOKUP(A1525,'Nota de Crédito1_0'!$K$5:$K$234,1,0),1)</f>
        <v>1</v>
      </c>
      <c r="K1525" s="1404">
        <f>IFERROR(VLOOKUP(A1525,Retenciones1_0!$K$5:$K$234,1,0),1)</f>
        <v>1</v>
      </c>
      <c r="L1525" s="1404">
        <f>IFERROR(VLOOKUP(A1525,Percepciones1_0!$K$5:$K$234,1,0),1)</f>
        <v>1</v>
      </c>
      <c r="M1525" s="1404">
        <f>IFERROR(VLOOKUP(A1525,Guía1_0!$K$5:$K$235,1,0),1)</f>
        <v>1</v>
      </c>
      <c r="N1525" s="1404">
        <f>IFERROR(VLOOKUP(A1525,'Resumen Diario1_1'!$K$5:$K$233,1,0),1)</f>
        <v>1</v>
      </c>
      <c r="O1525" s="1404">
        <f>IFERROR(VLOOKUP(A1525,'Comunicación de Baja1_0'!$K$5:$K$233,1,0),1)</f>
        <v>1</v>
      </c>
      <c r="P1525" s="1404">
        <f>IFERROR(VLOOKUP(A1525,'Resumen de reversiones1_0'!$K$5:$K$1000,1,0),1)</f>
        <v>1</v>
      </c>
      <c r="Q1525" s="1404" t="str">
        <f>IFERROR(VLOOKUP(A1525,Factura2_0!$N$5:$N$1045,1,0),1)</f>
        <v>4303</v>
      </c>
      <c r="R1525" s="1404" t="str">
        <f>IFERROR(VLOOKUP($A1525,Boleta2_0!$N$5:$N$1106,1,0),1)</f>
        <v>4303</v>
      </c>
      <c r="S1525" s="1404">
        <f>IFERROR(VLOOKUP($A1525,'Servicios Públicos2_0'!$N$5:$N$405,1,0),1)</f>
        <v>1</v>
      </c>
      <c r="T1525" s="1404">
        <f>IFERROR(VLOOKUP($A1525,NotaCredito2_0!$N$5:$N$256,1,0),1)</f>
        <v>1</v>
      </c>
      <c r="U1525" s="1404">
        <f>IFERROR(VLOOKUP($A1525,NotaDebito2_0!$N$5:$N$253,1,0),1)</f>
        <v>1</v>
      </c>
      <c r="V1525" s="1404">
        <f>IFERROR(VLOOKUP($A1525,General!$C$5:$C$233,1,0),1)</f>
        <v>1</v>
      </c>
      <c r="W1525" s="1404">
        <f>IFERROR(VLOOKUP($A1525,Firma!$H$5:$H$233,1,0),1)</f>
        <v>1</v>
      </c>
      <c r="X1525" s="1472" t="s">
        <v>6587</v>
      </c>
      <c r="Y1525" s="1477" t="str">
        <f t="shared" si="25"/>
        <v>4303</v>
      </c>
    </row>
    <row r="1526" spans="1:25" s="682" customFormat="1">
      <c r="A1526" s="1424" t="s">
        <v>6593</v>
      </c>
      <c r="B1526" s="1398" t="s">
        <v>4338</v>
      </c>
      <c r="C1526" s="1425"/>
      <c r="D1526" s="1425"/>
      <c r="E1526" s="673"/>
      <c r="F1526" s="1404" t="str">
        <f>IFERROR(VLOOKUP(A1526,Factura1_0!$K$5:$K$234,1,0),"1")</f>
        <v>1</v>
      </c>
      <c r="G1526" s="1404">
        <f>IFERROR(VLOOKUP(A1526,Boleta1_0!$K$5:$K$234,1,0),1)</f>
        <v>1</v>
      </c>
      <c r="H1526" s="1404">
        <f>IFERROR(VLOOKUP(A1526,'Servicios Públicos1_0'!$K$5:$K$233,1,0),1)</f>
        <v>1</v>
      </c>
      <c r="I1526" s="1404">
        <f>IFERROR(VLOOKUP(A1526,'Nota de Débito1_0'!$K$5:$K$234,1,0),1)</f>
        <v>1</v>
      </c>
      <c r="J1526" s="1404">
        <f>IFERROR(VLOOKUP(A1526,'Nota de Crédito1_0'!$K$5:$K$234,1,0),1)</f>
        <v>1</v>
      </c>
      <c r="K1526" s="1404">
        <f>IFERROR(VLOOKUP(A1526,Retenciones1_0!$K$5:$K$234,1,0),1)</f>
        <v>1</v>
      </c>
      <c r="L1526" s="1404">
        <f>IFERROR(VLOOKUP(A1526,Percepciones1_0!$K$5:$K$234,1,0),1)</f>
        <v>1</v>
      </c>
      <c r="M1526" s="1404">
        <f>IFERROR(VLOOKUP(A1526,Guía1_0!$K$5:$K$235,1,0),1)</f>
        <v>1</v>
      </c>
      <c r="N1526" s="1404">
        <f>IFERROR(VLOOKUP(A1526,'Resumen Diario1_1'!$K$5:$K$233,1,0),1)</f>
        <v>1</v>
      </c>
      <c r="O1526" s="1404">
        <f>IFERROR(VLOOKUP(A1526,'Comunicación de Baja1_0'!$K$5:$K$233,1,0),1)</f>
        <v>1</v>
      </c>
      <c r="P1526" s="1404">
        <f>IFERROR(VLOOKUP(A1526,'Resumen de reversiones1_0'!$K$5:$K$1000,1,0),1)</f>
        <v>1</v>
      </c>
      <c r="Q1526" s="1404" t="str">
        <f>IFERROR(VLOOKUP(A1526,Factura2_0!$N$5:$N$1045,1,0),1)</f>
        <v>4304</v>
      </c>
      <c r="R1526" s="1404" t="str">
        <f>IFERROR(VLOOKUP($A1526,Boleta2_0!$N$5:$N$1106,1,0),1)</f>
        <v>4304</v>
      </c>
      <c r="S1526" s="1404" t="str">
        <f>IFERROR(VLOOKUP($A1526,'Servicios Públicos2_0'!$N$5:$N$405,1,0),1)</f>
        <v>4304</v>
      </c>
      <c r="T1526" s="1404">
        <f>IFERROR(VLOOKUP($A1526,NotaCredito2_0!$N$5:$N$256,1,0),1)</f>
        <v>1</v>
      </c>
      <c r="U1526" s="1404">
        <f>IFERROR(VLOOKUP($A1526,NotaDebito2_0!$N$5:$N$253,1,0),1)</f>
        <v>1</v>
      </c>
      <c r="V1526" s="1404">
        <f>IFERROR(VLOOKUP($A1526,General!$C$5:$C$233,1,0),1)</f>
        <v>1</v>
      </c>
      <c r="W1526" s="1404">
        <f>IFERROR(VLOOKUP($A1526,Firma!$H$5:$H$233,1,0),1)</f>
        <v>1</v>
      </c>
      <c r="X1526" s="1472" t="s">
        <v>6593</v>
      </c>
      <c r="Y1526" s="1477" t="str">
        <f t="shared" si="25"/>
        <v>4304</v>
      </c>
    </row>
    <row r="1527" spans="1:25" s="937" customFormat="1">
      <c r="A1527" s="1424" t="s">
        <v>6594</v>
      </c>
      <c r="B1527" s="1398" t="s">
        <v>4415</v>
      </c>
      <c r="C1527" s="1425"/>
      <c r="D1527" s="1425"/>
      <c r="E1527" s="936"/>
      <c r="F1527" s="1404" t="str">
        <f>IFERROR(VLOOKUP(A1527,Factura1_0!$K$5:$K$234,1,0),"1")</f>
        <v>1</v>
      </c>
      <c r="G1527" s="1404">
        <f>IFERROR(VLOOKUP(A1527,Boleta1_0!$K$5:$K$234,1,0),1)</f>
        <v>1</v>
      </c>
      <c r="H1527" s="1404">
        <f>IFERROR(VLOOKUP(A1527,'Servicios Públicos1_0'!$K$5:$K$233,1,0),1)</f>
        <v>1</v>
      </c>
      <c r="I1527" s="1404">
        <f>IFERROR(VLOOKUP(A1527,'Nota de Débito1_0'!$K$5:$K$234,1,0),1)</f>
        <v>1</v>
      </c>
      <c r="J1527" s="1404">
        <f>IFERROR(VLOOKUP(A1527,'Nota de Crédito1_0'!$K$5:$K$234,1,0),1)</f>
        <v>1</v>
      </c>
      <c r="K1527" s="1404">
        <f>IFERROR(VLOOKUP(A1527,Retenciones1_0!$K$5:$K$234,1,0),1)</f>
        <v>1</v>
      </c>
      <c r="L1527" s="1404">
        <f>IFERROR(VLOOKUP(A1527,Percepciones1_0!$K$5:$K$234,1,0),1)</f>
        <v>1</v>
      </c>
      <c r="M1527" s="1404">
        <f>IFERROR(VLOOKUP(A1527,Guía1_0!$K$5:$K$235,1,0),1)</f>
        <v>1</v>
      </c>
      <c r="N1527" s="1404">
        <f>IFERROR(VLOOKUP(A1527,'Resumen Diario1_1'!$K$5:$K$233,1,0),1)</f>
        <v>1</v>
      </c>
      <c r="O1527" s="1404">
        <f>IFERROR(VLOOKUP(A1527,'Comunicación de Baja1_0'!$K$5:$K$233,1,0),1)</f>
        <v>1</v>
      </c>
      <c r="P1527" s="1404">
        <f>IFERROR(VLOOKUP(A1527,'Resumen de reversiones1_0'!$K$5:$K$1000,1,0),1)</f>
        <v>1</v>
      </c>
      <c r="Q1527" s="1404" t="str">
        <f>IFERROR(VLOOKUP(A1527,Factura2_0!$N$5:$N$1045,1,0),1)</f>
        <v>4305</v>
      </c>
      <c r="R1527" s="1404" t="str">
        <f>IFERROR(VLOOKUP($A1527,Boleta2_0!$N$5:$N$1106,1,0),1)</f>
        <v>4305</v>
      </c>
      <c r="S1527" s="1404">
        <f>IFERROR(VLOOKUP($A1527,'Servicios Públicos2_0'!$N$5:$N$405,1,0),1)</f>
        <v>1</v>
      </c>
      <c r="T1527" s="1404">
        <f>IFERROR(VLOOKUP($A1527,NotaCredito2_0!$N$5:$N$256,1,0),1)</f>
        <v>1</v>
      </c>
      <c r="U1527" s="1404">
        <f>IFERROR(VLOOKUP($A1527,NotaDebito2_0!$N$5:$N$253,1,0),1)</f>
        <v>1</v>
      </c>
      <c r="V1527" s="1404">
        <f>IFERROR(VLOOKUP($A1527,General!$C$5:$C$233,1,0),1)</f>
        <v>1</v>
      </c>
      <c r="W1527" s="1404">
        <f>IFERROR(VLOOKUP($A1527,Firma!$H$5:$H$233,1,0),1)</f>
        <v>1</v>
      </c>
      <c r="X1527" s="1472" t="s">
        <v>6594</v>
      </c>
      <c r="Y1527" s="1477" t="str">
        <f t="shared" si="25"/>
        <v>4305</v>
      </c>
    </row>
    <row r="1528" spans="1:25" s="937" customFormat="1">
      <c r="A1528" s="1424" t="s">
        <v>6595</v>
      </c>
      <c r="B1528" s="1398" t="s">
        <v>4339</v>
      </c>
      <c r="C1528" s="1425"/>
      <c r="D1528" s="1425"/>
      <c r="E1528" s="936"/>
      <c r="F1528" s="1404" t="str">
        <f>IFERROR(VLOOKUP(A1528,Factura1_0!$K$5:$K$234,1,0),"1")</f>
        <v>1</v>
      </c>
      <c r="G1528" s="1404">
        <f>IFERROR(VLOOKUP(A1528,Boleta1_0!$K$5:$K$234,1,0),1)</f>
        <v>1</v>
      </c>
      <c r="H1528" s="1404">
        <f>IFERROR(VLOOKUP(A1528,'Servicios Públicos1_0'!$K$5:$K$233,1,0),1)</f>
        <v>1</v>
      </c>
      <c r="I1528" s="1404">
        <f>IFERROR(VLOOKUP(A1528,'Nota de Débito1_0'!$K$5:$K$234,1,0),1)</f>
        <v>1</v>
      </c>
      <c r="J1528" s="1404">
        <f>IFERROR(VLOOKUP(A1528,'Nota de Crédito1_0'!$K$5:$K$234,1,0),1)</f>
        <v>1</v>
      </c>
      <c r="K1528" s="1404">
        <f>IFERROR(VLOOKUP(A1528,Retenciones1_0!$K$5:$K$234,1,0),1)</f>
        <v>1</v>
      </c>
      <c r="L1528" s="1404">
        <f>IFERROR(VLOOKUP(A1528,Percepciones1_0!$K$5:$K$234,1,0),1)</f>
        <v>1</v>
      </c>
      <c r="M1528" s="1404">
        <f>IFERROR(VLOOKUP(A1528,Guía1_0!$K$5:$K$235,1,0),1)</f>
        <v>1</v>
      </c>
      <c r="N1528" s="1404">
        <f>IFERROR(VLOOKUP(A1528,'Resumen Diario1_1'!$K$5:$K$233,1,0),1)</f>
        <v>1</v>
      </c>
      <c r="O1528" s="1404">
        <f>IFERROR(VLOOKUP(A1528,'Comunicación de Baja1_0'!$K$5:$K$233,1,0),1)</f>
        <v>1</v>
      </c>
      <c r="P1528" s="1404">
        <f>IFERROR(VLOOKUP(A1528,'Resumen de reversiones1_0'!$K$5:$K$1000,1,0),1)</f>
        <v>1</v>
      </c>
      <c r="Q1528" s="1404" t="str">
        <f>IFERROR(VLOOKUP(A1528,Factura2_0!$N$5:$N$1045,1,0),1)</f>
        <v>4306</v>
      </c>
      <c r="R1528" s="1404" t="str">
        <f>IFERROR(VLOOKUP($A1528,Boleta2_0!$N$5:$N$1106,1,0),1)</f>
        <v>4306</v>
      </c>
      <c r="S1528" s="1404" t="str">
        <f>IFERROR(VLOOKUP($A1528,'Servicios Públicos2_0'!$N$5:$N$405,1,0),1)</f>
        <v>4306</v>
      </c>
      <c r="T1528" s="1404">
        <f>IFERROR(VLOOKUP($A1528,NotaCredito2_0!$N$5:$N$256,1,0),1)</f>
        <v>1</v>
      </c>
      <c r="U1528" s="1404">
        <f>IFERROR(VLOOKUP($A1528,NotaDebito2_0!$N$5:$N$253,1,0),1)</f>
        <v>1</v>
      </c>
      <c r="V1528" s="1404">
        <f>IFERROR(VLOOKUP($A1528,General!$C$5:$C$233,1,0),1)</f>
        <v>1</v>
      </c>
      <c r="W1528" s="1404">
        <f>IFERROR(VLOOKUP($A1528,Firma!$H$5:$H$233,1,0),1)</f>
        <v>1</v>
      </c>
      <c r="X1528" s="1472" t="s">
        <v>6595</v>
      </c>
      <c r="Y1528" s="1477" t="str">
        <f t="shared" si="25"/>
        <v>4306</v>
      </c>
    </row>
    <row r="1529" spans="1:25" s="937" customFormat="1">
      <c r="A1529" s="1424" t="s">
        <v>6596</v>
      </c>
      <c r="B1529" s="1398" t="s">
        <v>4473</v>
      </c>
      <c r="C1529" s="1425"/>
      <c r="D1529" s="1425"/>
      <c r="E1529" s="936"/>
      <c r="F1529" s="1404" t="str">
        <f>IFERROR(VLOOKUP(A1529,Factura1_0!$K$5:$K$234,1,0),"1")</f>
        <v>1</v>
      </c>
      <c r="G1529" s="1404">
        <f>IFERROR(VLOOKUP(A1529,Boleta1_0!$K$5:$K$234,1,0),1)</f>
        <v>1</v>
      </c>
      <c r="H1529" s="1404">
        <f>IFERROR(VLOOKUP(A1529,'Servicios Públicos1_0'!$K$5:$K$233,1,0),1)</f>
        <v>1</v>
      </c>
      <c r="I1529" s="1404">
        <f>IFERROR(VLOOKUP(A1529,'Nota de Débito1_0'!$K$5:$K$234,1,0),1)</f>
        <v>1</v>
      </c>
      <c r="J1529" s="1404">
        <f>IFERROR(VLOOKUP(A1529,'Nota de Crédito1_0'!$K$5:$K$234,1,0),1)</f>
        <v>1</v>
      </c>
      <c r="K1529" s="1404">
        <f>IFERROR(VLOOKUP(A1529,Retenciones1_0!$K$5:$K$234,1,0),1)</f>
        <v>1</v>
      </c>
      <c r="L1529" s="1404">
        <f>IFERROR(VLOOKUP(A1529,Percepciones1_0!$K$5:$K$234,1,0),1)</f>
        <v>1</v>
      </c>
      <c r="M1529" s="1404">
        <f>IFERROR(VLOOKUP(A1529,Guía1_0!$K$5:$K$235,1,0),1)</f>
        <v>1</v>
      </c>
      <c r="N1529" s="1404">
        <f>IFERROR(VLOOKUP(A1529,'Resumen Diario1_1'!$K$5:$K$233,1,0),1)</f>
        <v>1</v>
      </c>
      <c r="O1529" s="1404">
        <f>IFERROR(VLOOKUP(A1529,'Comunicación de Baja1_0'!$K$5:$K$233,1,0),1)</f>
        <v>1</v>
      </c>
      <c r="P1529" s="1404">
        <f>IFERROR(VLOOKUP(A1529,'Resumen de reversiones1_0'!$K$5:$K$1000,1,0),1)</f>
        <v>1</v>
      </c>
      <c r="Q1529" s="1404" t="str">
        <f>IFERROR(VLOOKUP(A1529,Factura2_0!$N$5:$N$1045,1,0),1)</f>
        <v>4307</v>
      </c>
      <c r="R1529" s="1404" t="str">
        <f>IFERROR(VLOOKUP($A1529,Boleta2_0!$N$5:$N$1106,1,0),1)</f>
        <v>4307</v>
      </c>
      <c r="S1529" s="1404" t="str">
        <f>IFERROR(VLOOKUP($A1529,'Servicios Públicos2_0'!$N$5:$N$405,1,0),1)</f>
        <v>4307</v>
      </c>
      <c r="T1529" s="1404">
        <f>IFERROR(VLOOKUP($A1529,NotaCredito2_0!$N$5:$N$256,1,0),1)</f>
        <v>1</v>
      </c>
      <c r="U1529" s="1404">
        <f>IFERROR(VLOOKUP($A1529,NotaDebito2_0!$N$5:$N$253,1,0),1)</f>
        <v>1</v>
      </c>
      <c r="V1529" s="1404">
        <f>IFERROR(VLOOKUP($A1529,General!$C$5:$C$233,1,0),1)</f>
        <v>1</v>
      </c>
      <c r="W1529" s="1404">
        <f>IFERROR(VLOOKUP($A1529,Firma!$H$5:$H$233,1,0),1)</f>
        <v>1</v>
      </c>
      <c r="X1529" s="1472" t="s">
        <v>6596</v>
      </c>
      <c r="Y1529" s="1477" t="str">
        <f t="shared" si="25"/>
        <v>4307</v>
      </c>
    </row>
    <row r="1530" spans="1:25" s="937" customFormat="1">
      <c r="A1530" s="1424" t="s">
        <v>6598</v>
      </c>
      <c r="B1530" s="1398" t="s">
        <v>4475</v>
      </c>
      <c r="C1530" s="1425"/>
      <c r="D1530" s="1425"/>
      <c r="E1530" s="936"/>
      <c r="F1530" s="1404" t="str">
        <f>IFERROR(VLOOKUP(A1530,Factura1_0!$K$5:$K$234,1,0),"1")</f>
        <v>1</v>
      </c>
      <c r="G1530" s="1404">
        <f>IFERROR(VLOOKUP(A1530,Boleta1_0!$K$5:$K$234,1,0),1)</f>
        <v>1</v>
      </c>
      <c r="H1530" s="1404">
        <f>IFERROR(VLOOKUP(A1530,'Servicios Públicos1_0'!$K$5:$K$233,1,0),1)</f>
        <v>1</v>
      </c>
      <c r="I1530" s="1404">
        <f>IFERROR(VLOOKUP(A1530,'Nota de Débito1_0'!$K$5:$K$234,1,0),1)</f>
        <v>1</v>
      </c>
      <c r="J1530" s="1404">
        <f>IFERROR(VLOOKUP(A1530,'Nota de Crédito1_0'!$K$5:$K$234,1,0),1)</f>
        <v>1</v>
      </c>
      <c r="K1530" s="1404">
        <f>IFERROR(VLOOKUP(A1530,Retenciones1_0!$K$5:$K$234,1,0),1)</f>
        <v>1</v>
      </c>
      <c r="L1530" s="1404">
        <f>IFERROR(VLOOKUP(A1530,Percepciones1_0!$K$5:$K$234,1,0),1)</f>
        <v>1</v>
      </c>
      <c r="M1530" s="1404">
        <f>IFERROR(VLOOKUP(A1530,Guía1_0!$K$5:$K$235,1,0),1)</f>
        <v>1</v>
      </c>
      <c r="N1530" s="1404">
        <f>IFERROR(VLOOKUP(A1530,'Resumen Diario1_1'!$K$5:$K$233,1,0),1)</f>
        <v>1</v>
      </c>
      <c r="O1530" s="1404">
        <f>IFERROR(VLOOKUP(A1530,'Comunicación de Baja1_0'!$K$5:$K$233,1,0),1)</f>
        <v>1</v>
      </c>
      <c r="P1530" s="1404">
        <f>IFERROR(VLOOKUP(A1530,'Resumen de reversiones1_0'!$K$5:$K$1000,1,0),1)</f>
        <v>1</v>
      </c>
      <c r="Q1530" s="1404" t="str">
        <f>IFERROR(VLOOKUP(A1530,Factura2_0!$N$5:$N$1045,1,0),1)</f>
        <v>4308</v>
      </c>
      <c r="R1530" s="1404" t="str">
        <f>IFERROR(VLOOKUP($A1530,Boleta2_0!$N$5:$N$1106,1,0),1)</f>
        <v>4308</v>
      </c>
      <c r="S1530" s="1404" t="str">
        <f>IFERROR(VLOOKUP($A1530,'Servicios Públicos2_0'!$N$5:$N$405,1,0),1)</f>
        <v>4308</v>
      </c>
      <c r="T1530" s="1404">
        <f>IFERROR(VLOOKUP($A1530,NotaCredito2_0!$N$5:$N$256,1,0),1)</f>
        <v>1</v>
      </c>
      <c r="U1530" s="1404">
        <f>IFERROR(VLOOKUP($A1530,NotaDebito2_0!$N$5:$N$253,1,0),1)</f>
        <v>1</v>
      </c>
      <c r="V1530" s="1404">
        <f>IFERROR(VLOOKUP($A1530,General!$C$5:$C$233,1,0),1)</f>
        <v>1</v>
      </c>
      <c r="W1530" s="1404">
        <f>IFERROR(VLOOKUP($A1530,Firma!$H$5:$H$233,1,0),1)</f>
        <v>1</v>
      </c>
      <c r="X1530" s="1472" t="s">
        <v>6598</v>
      </c>
      <c r="Y1530" s="1477" t="str">
        <f t="shared" si="25"/>
        <v>4308</v>
      </c>
    </row>
    <row r="1531" spans="1:25" s="940" customFormat="1">
      <c r="A1531" s="1424" t="s">
        <v>6601</v>
      </c>
      <c r="B1531" s="1398" t="s">
        <v>6468</v>
      </c>
      <c r="C1531" s="1425"/>
      <c r="D1531" s="1425"/>
      <c r="E1531" s="938"/>
      <c r="F1531" s="1404" t="str">
        <f>IFERROR(VLOOKUP(A1531,Factura1_0!$K$5:$K$234,1,0),"1")</f>
        <v>1</v>
      </c>
      <c r="G1531" s="1404">
        <f>IFERROR(VLOOKUP(A1531,Boleta1_0!$K$5:$K$234,1,0),1)</f>
        <v>1</v>
      </c>
      <c r="H1531" s="1404">
        <f>IFERROR(VLOOKUP(A1531,'Servicios Públicos1_0'!$K$5:$K$233,1,0),1)</f>
        <v>1</v>
      </c>
      <c r="I1531" s="1404">
        <f>IFERROR(VLOOKUP(A1531,'Nota de Débito1_0'!$K$5:$K$234,1,0),1)</f>
        <v>1</v>
      </c>
      <c r="J1531" s="1404">
        <f>IFERROR(VLOOKUP(A1531,'Nota de Crédito1_0'!$K$5:$K$234,1,0),1)</f>
        <v>1</v>
      </c>
      <c r="K1531" s="1404">
        <f>IFERROR(VLOOKUP(A1531,Retenciones1_0!$K$5:$K$234,1,0),1)</f>
        <v>1</v>
      </c>
      <c r="L1531" s="1404">
        <f>IFERROR(VLOOKUP(A1531,Percepciones1_0!$K$5:$K$234,1,0),1)</f>
        <v>1</v>
      </c>
      <c r="M1531" s="1404">
        <f>IFERROR(VLOOKUP(A1531,Guía1_0!$K$5:$K$235,1,0),1)</f>
        <v>1</v>
      </c>
      <c r="N1531" s="1404">
        <f>IFERROR(VLOOKUP(A1531,'Resumen Diario1_1'!$K$5:$K$233,1,0),1)</f>
        <v>1</v>
      </c>
      <c r="O1531" s="1404">
        <f>IFERROR(VLOOKUP(A1531,'Comunicación de Baja1_0'!$K$5:$K$233,1,0),1)</f>
        <v>1</v>
      </c>
      <c r="P1531" s="1404">
        <f>IFERROR(VLOOKUP(A1531,'Resumen de reversiones1_0'!$K$5:$K$1000,1,0),1)</f>
        <v>1</v>
      </c>
      <c r="Q1531" s="1404" t="str">
        <f>IFERROR(VLOOKUP(A1531,Factura2_0!$N$5:$N$1045,1,0),1)</f>
        <v>4309</v>
      </c>
      <c r="R1531" s="1404" t="str">
        <f>IFERROR(VLOOKUP($A1531,Boleta2_0!$N$5:$N$1106,1,0),1)</f>
        <v>4309</v>
      </c>
      <c r="S1531" s="1404" t="str">
        <f>IFERROR(VLOOKUP($A1531,'Servicios Públicos2_0'!$N$5:$N$405,1,0),1)</f>
        <v>4309</v>
      </c>
      <c r="T1531" s="1404">
        <f>IFERROR(VLOOKUP($A1531,NotaCredito2_0!$N$5:$N$256,1,0),1)</f>
        <v>1</v>
      </c>
      <c r="U1531" s="1404">
        <f>IFERROR(VLOOKUP($A1531,NotaDebito2_0!$N$5:$N$253,1,0),1)</f>
        <v>1</v>
      </c>
      <c r="V1531" s="1404">
        <f>IFERROR(VLOOKUP($A1531,General!$C$5:$C$233,1,0),1)</f>
        <v>1</v>
      </c>
      <c r="W1531" s="1404">
        <f>IFERROR(VLOOKUP($A1531,Firma!$H$5:$H$233,1,0),1)</f>
        <v>1</v>
      </c>
      <c r="X1531" s="1472" t="s">
        <v>6601</v>
      </c>
      <c r="Y1531" s="1477" t="str">
        <f t="shared" si="25"/>
        <v>4309</v>
      </c>
    </row>
    <row r="1532" spans="1:25" s="940" customFormat="1">
      <c r="A1532" s="1424" t="s">
        <v>6599</v>
      </c>
      <c r="B1532" s="1398" t="s">
        <v>6451</v>
      </c>
      <c r="C1532" s="1425"/>
      <c r="D1532" s="1425"/>
      <c r="E1532" s="938"/>
      <c r="F1532" s="1404" t="str">
        <f>IFERROR(VLOOKUP(A1532,Factura1_0!$K$5:$K$234,1,0),"1")</f>
        <v>1</v>
      </c>
      <c r="G1532" s="1404">
        <f>IFERROR(VLOOKUP(A1532,Boleta1_0!$K$5:$K$234,1,0),1)</f>
        <v>1</v>
      </c>
      <c r="H1532" s="1404">
        <f>IFERROR(VLOOKUP(A1532,'Servicios Públicos1_0'!$K$5:$K$233,1,0),1)</f>
        <v>1</v>
      </c>
      <c r="I1532" s="1404">
        <f>IFERROR(VLOOKUP(A1532,'Nota de Débito1_0'!$K$5:$K$234,1,0),1)</f>
        <v>1</v>
      </c>
      <c r="J1532" s="1404">
        <f>IFERROR(VLOOKUP(A1532,'Nota de Crédito1_0'!$K$5:$K$234,1,0),1)</f>
        <v>1</v>
      </c>
      <c r="K1532" s="1404">
        <f>IFERROR(VLOOKUP(A1532,Retenciones1_0!$K$5:$K$234,1,0),1)</f>
        <v>1</v>
      </c>
      <c r="L1532" s="1404">
        <f>IFERROR(VLOOKUP(A1532,Percepciones1_0!$K$5:$K$234,1,0),1)</f>
        <v>1</v>
      </c>
      <c r="M1532" s="1404">
        <f>IFERROR(VLOOKUP(A1532,Guía1_0!$K$5:$K$235,1,0),1)</f>
        <v>1</v>
      </c>
      <c r="N1532" s="1404">
        <f>IFERROR(VLOOKUP(A1532,'Resumen Diario1_1'!$K$5:$K$233,1,0),1)</f>
        <v>1</v>
      </c>
      <c r="O1532" s="1404">
        <f>IFERROR(VLOOKUP(A1532,'Comunicación de Baja1_0'!$K$5:$K$233,1,0),1)</f>
        <v>1</v>
      </c>
      <c r="P1532" s="1404">
        <f>IFERROR(VLOOKUP(A1532,'Resumen de reversiones1_0'!$K$5:$K$1000,1,0),1)</f>
        <v>1</v>
      </c>
      <c r="Q1532" s="1404" t="str">
        <f>IFERROR(VLOOKUP(A1532,Factura2_0!$N$5:$N$1045,1,0),1)</f>
        <v>4310</v>
      </c>
      <c r="R1532" s="1404" t="str">
        <f>IFERROR(VLOOKUP($A1532,Boleta2_0!$N$5:$N$1106,1,0),1)</f>
        <v>4310</v>
      </c>
      <c r="S1532" s="1404" t="str">
        <f>IFERROR(VLOOKUP($A1532,'Servicios Públicos2_0'!$N$5:$N$405,1,0),1)</f>
        <v>4310</v>
      </c>
      <c r="T1532" s="1404">
        <f>IFERROR(VLOOKUP($A1532,NotaCredito2_0!$N$5:$N$256,1,0),1)</f>
        <v>1</v>
      </c>
      <c r="U1532" s="1404">
        <f>IFERROR(VLOOKUP($A1532,NotaDebito2_0!$N$5:$N$253,1,0),1)</f>
        <v>1</v>
      </c>
      <c r="V1532" s="1404">
        <f>IFERROR(VLOOKUP($A1532,General!$C$5:$C$233,1,0),1)</f>
        <v>1</v>
      </c>
      <c r="W1532" s="1404">
        <f>IFERROR(VLOOKUP($A1532,Firma!$H$5:$H$233,1,0),1)</f>
        <v>1</v>
      </c>
      <c r="X1532" s="1472" t="s">
        <v>6599</v>
      </c>
      <c r="Y1532" s="1477" t="str">
        <f t="shared" si="25"/>
        <v>4310</v>
      </c>
    </row>
    <row r="1533" spans="1:25" s="940" customFormat="1">
      <c r="A1533" s="1424" t="s">
        <v>6600</v>
      </c>
      <c r="B1533" s="1398" t="s">
        <v>5220</v>
      </c>
      <c r="C1533" s="1425"/>
      <c r="D1533" s="1425"/>
      <c r="E1533" s="938"/>
      <c r="F1533" s="1404" t="str">
        <f>IFERROR(VLOOKUP(A1533,Factura1_0!$K$5:$K$234,1,0),"1")</f>
        <v>1</v>
      </c>
      <c r="G1533" s="1404">
        <f>IFERROR(VLOOKUP(A1533,Boleta1_0!$K$5:$K$234,1,0),1)</f>
        <v>1</v>
      </c>
      <c r="H1533" s="1404">
        <f>IFERROR(VLOOKUP(A1533,'Servicios Públicos1_0'!$K$5:$K$233,1,0),1)</f>
        <v>1</v>
      </c>
      <c r="I1533" s="1404">
        <f>IFERROR(VLOOKUP(A1533,'Nota de Débito1_0'!$K$5:$K$234,1,0),1)</f>
        <v>1</v>
      </c>
      <c r="J1533" s="1404">
        <f>IFERROR(VLOOKUP(A1533,'Nota de Crédito1_0'!$K$5:$K$234,1,0),1)</f>
        <v>1</v>
      </c>
      <c r="K1533" s="1404">
        <f>IFERROR(VLOOKUP(A1533,Retenciones1_0!$K$5:$K$234,1,0),1)</f>
        <v>1</v>
      </c>
      <c r="L1533" s="1404">
        <f>IFERROR(VLOOKUP(A1533,Percepciones1_0!$K$5:$K$234,1,0),1)</f>
        <v>1</v>
      </c>
      <c r="M1533" s="1404">
        <f>IFERROR(VLOOKUP(A1533,Guía1_0!$K$5:$K$235,1,0),1)</f>
        <v>1</v>
      </c>
      <c r="N1533" s="1404">
        <f>IFERROR(VLOOKUP(A1533,'Resumen Diario1_1'!$K$5:$K$233,1,0),1)</f>
        <v>1</v>
      </c>
      <c r="O1533" s="1404">
        <f>IFERROR(VLOOKUP(A1533,'Comunicación de Baja1_0'!$K$5:$K$233,1,0),1)</f>
        <v>1</v>
      </c>
      <c r="P1533" s="1404">
        <f>IFERROR(VLOOKUP(A1533,'Resumen de reversiones1_0'!$K$5:$K$1000,1,0),1)</f>
        <v>1</v>
      </c>
      <c r="Q1533" s="1404" t="str">
        <f>IFERROR(VLOOKUP(A1533,Factura2_0!$N$5:$N$1045,1,0),1)</f>
        <v>4311</v>
      </c>
      <c r="R1533" s="1404" t="str">
        <f>IFERROR(VLOOKUP($A1533,Boleta2_0!$N$5:$N$1106,1,0),1)</f>
        <v>4311</v>
      </c>
      <c r="S1533" s="1404" t="str">
        <f>IFERROR(VLOOKUP($A1533,'Servicios Públicos2_0'!$N$5:$N$405,1,0),1)</f>
        <v>4311</v>
      </c>
      <c r="T1533" s="1404">
        <f>IFERROR(VLOOKUP($A1533,NotaCredito2_0!$N$5:$N$256,1,0),1)</f>
        <v>1</v>
      </c>
      <c r="U1533" s="1404">
        <f>IFERROR(VLOOKUP($A1533,NotaDebito2_0!$N$5:$N$253,1,0),1)</f>
        <v>1</v>
      </c>
      <c r="V1533" s="1404">
        <f>IFERROR(VLOOKUP($A1533,General!$C$5:$C$233,1,0),1)</f>
        <v>1</v>
      </c>
      <c r="W1533" s="1404">
        <f>IFERROR(VLOOKUP($A1533,Firma!$H$5:$H$233,1,0),1)</f>
        <v>1</v>
      </c>
      <c r="X1533" s="1472" t="s">
        <v>6600</v>
      </c>
      <c r="Y1533" s="1477" t="str">
        <f t="shared" si="25"/>
        <v>4311</v>
      </c>
    </row>
    <row r="1534" spans="1:25" s="940" customFormat="1">
      <c r="A1534" s="1421" t="s">
        <v>6636</v>
      </c>
      <c r="B1534" s="1398" t="s">
        <v>6637</v>
      </c>
      <c r="C1534" s="1425"/>
      <c r="D1534" s="1425"/>
      <c r="E1534" s="938"/>
      <c r="F1534" s="1404" t="str">
        <f>IFERROR(VLOOKUP(A1534,Factura1_0!$K$5:$K$234,1,0),"1")</f>
        <v>1</v>
      </c>
      <c r="G1534" s="1404">
        <f>IFERROR(VLOOKUP(A1534,Boleta1_0!$K$5:$K$234,1,0),1)</f>
        <v>1</v>
      </c>
      <c r="H1534" s="1404">
        <f>IFERROR(VLOOKUP(A1534,'Servicios Públicos1_0'!$K$5:$K$233,1,0),1)</f>
        <v>1</v>
      </c>
      <c r="I1534" s="1404">
        <f>IFERROR(VLOOKUP(A1534,'Nota de Débito1_0'!$K$5:$K$234,1,0),1)</f>
        <v>1</v>
      </c>
      <c r="J1534" s="1404">
        <f>IFERROR(VLOOKUP(A1534,'Nota de Crédito1_0'!$K$5:$K$234,1,0),1)</f>
        <v>1</v>
      </c>
      <c r="K1534" s="1404">
        <f>IFERROR(VLOOKUP(A1534,Retenciones1_0!$K$5:$K$234,1,0),1)</f>
        <v>1</v>
      </c>
      <c r="L1534" s="1404">
        <f>IFERROR(VLOOKUP(A1534,Percepciones1_0!$K$5:$K$234,1,0),1)</f>
        <v>1</v>
      </c>
      <c r="M1534" s="1404">
        <f>IFERROR(VLOOKUP(A1534,Guía1_0!$K$5:$K$235,1,0),1)</f>
        <v>1</v>
      </c>
      <c r="N1534" s="1404">
        <f>IFERROR(VLOOKUP(A1534,'Resumen Diario1_1'!$K$5:$K$233,1,0),1)</f>
        <v>1</v>
      </c>
      <c r="O1534" s="1404">
        <f>IFERROR(VLOOKUP(A1534,'Comunicación de Baja1_0'!$K$5:$K$233,1,0),1)</f>
        <v>1</v>
      </c>
      <c r="P1534" s="1404">
        <f>IFERROR(VLOOKUP(A1534,'Resumen de reversiones1_0'!$K$5:$K$1000,1,0),1)</f>
        <v>1</v>
      </c>
      <c r="Q1534" s="1404" t="str">
        <f>IFERROR(VLOOKUP(A1534,Factura2_0!$N$5:$N$1045,1,0),1)</f>
        <v>4312</v>
      </c>
      <c r="R1534" s="1404" t="str">
        <f>IFERROR(VLOOKUP($A1534,Boleta2_0!$N$5:$N$1106,1,0),1)</f>
        <v>4312</v>
      </c>
      <c r="S1534" s="1404" t="str">
        <f>IFERROR(VLOOKUP($A1534,'Servicios Públicos2_0'!$N$5:$N$405,1,0),1)</f>
        <v>4312</v>
      </c>
      <c r="T1534" s="1404">
        <f>IFERROR(VLOOKUP($A1534,NotaCredito2_0!$N$5:$N$256,1,0),1)</f>
        <v>1</v>
      </c>
      <c r="U1534" s="1404">
        <f>IFERROR(VLOOKUP($A1534,NotaDebito2_0!$N$5:$N$253,1,0),1)</f>
        <v>1</v>
      </c>
      <c r="V1534" s="1404">
        <f>IFERROR(VLOOKUP($A1534,General!$C$5:$C$233,1,0),1)</f>
        <v>1</v>
      </c>
      <c r="W1534" s="1404">
        <f>IFERROR(VLOOKUP($A1534,Firma!$H$5:$H$233,1,0),1)</f>
        <v>1</v>
      </c>
      <c r="X1534" s="1473" t="s">
        <v>6636</v>
      </c>
      <c r="Y1534" s="1477" t="str">
        <f t="shared" si="25"/>
        <v>4312</v>
      </c>
    </row>
    <row r="1535" spans="1:25" s="937" customFormat="1">
      <c r="A1535" s="1424"/>
      <c r="B1535" s="1419"/>
      <c r="C1535" s="1425"/>
      <c r="D1535" s="1425"/>
      <c r="E1535" s="936"/>
      <c r="F1535" s="1404" t="str">
        <f>IFERROR(VLOOKUP(A1535,Factura1_0!$K$5:$K$234,1,0),"1")</f>
        <v>1</v>
      </c>
      <c r="G1535" s="1404">
        <f>IFERROR(VLOOKUP(A1535,Boleta1_0!$K$5:$K$234,1,0),1)</f>
        <v>1</v>
      </c>
      <c r="H1535" s="1404">
        <f>IFERROR(VLOOKUP(A1535,'Servicios Públicos1_0'!$K$5:$K$233,1,0),1)</f>
        <v>1</v>
      </c>
      <c r="I1535" s="1404">
        <f>IFERROR(VLOOKUP(A1535,'Nota de Débito1_0'!$K$5:$K$234,1,0),1)</f>
        <v>1</v>
      </c>
      <c r="J1535" s="1404">
        <f>IFERROR(VLOOKUP(A1535,'Nota de Crédito1_0'!$K$5:$K$234,1,0),1)</f>
        <v>1</v>
      </c>
      <c r="K1535" s="1404">
        <f>IFERROR(VLOOKUP(A1535,Retenciones1_0!$K$5:$K$234,1,0),1)</f>
        <v>1</v>
      </c>
      <c r="L1535" s="1404">
        <f>IFERROR(VLOOKUP(A1535,Percepciones1_0!$K$5:$K$234,1,0),1)</f>
        <v>1</v>
      </c>
      <c r="M1535" s="1404">
        <f>IFERROR(VLOOKUP(A1535,Guía1_0!$K$5:$K$235,1,0),1)</f>
        <v>1</v>
      </c>
      <c r="N1535" s="1404">
        <f>IFERROR(VLOOKUP(A1535,'Resumen Diario1_1'!$K$5:$K$233,1,0),1)</f>
        <v>1</v>
      </c>
      <c r="O1535" s="1404">
        <f>IFERROR(VLOOKUP(A1535,'Comunicación de Baja1_0'!$K$5:$K$233,1,0),1)</f>
        <v>1</v>
      </c>
      <c r="P1535" s="1404">
        <f>IFERROR(VLOOKUP(A1535,'Resumen de reversiones1_0'!$K$5:$K$1000,1,0),1)</f>
        <v>1</v>
      </c>
      <c r="Q1535" s="1404">
        <f>IFERROR(VLOOKUP(A1535,Factura2_0!$N$5:$N$1045,1,0),1)</f>
        <v>1</v>
      </c>
      <c r="R1535" s="1404">
        <f>IFERROR(VLOOKUP($A1535,Boleta2_0!$N$5:$N$1106,1,0),1)</f>
        <v>1</v>
      </c>
      <c r="S1535" s="1404">
        <f>IFERROR(VLOOKUP($A1535,'Servicios Públicos2_0'!$N$5:$N$405,1,0),1)</f>
        <v>1</v>
      </c>
      <c r="T1535" s="1404">
        <f>IFERROR(VLOOKUP($A1535,NotaCredito2_0!$N$5:$N$256,1,0),1)</f>
        <v>1</v>
      </c>
      <c r="U1535" s="1404">
        <f>IFERROR(VLOOKUP($A1535,NotaDebito2_0!$N$5:$N$253,1,0),1)</f>
        <v>1</v>
      </c>
      <c r="V1535" s="1404">
        <f>IFERROR(VLOOKUP($A1535,General!$C$5:$C$233,1,0),1)</f>
        <v>1</v>
      </c>
      <c r="W1535" s="1404">
        <f>IFERROR(VLOOKUP($A1535,Firma!$H$5:$H$233,1,0),1)</f>
        <v>1</v>
      </c>
      <c r="X1535" s="1473"/>
      <c r="Y1535" s="1477" t="str">
        <f t="shared" si="25"/>
        <v/>
      </c>
    </row>
    <row r="1536" spans="1:25" hidden="1">
      <c r="A1536" s="1421"/>
      <c r="B1536" s="1419"/>
      <c r="C1536" s="1425"/>
      <c r="D1536" s="1425"/>
      <c r="E1536" s="579"/>
      <c r="F1536" s="670" t="str">
        <f>IFERROR(VLOOKUP(A1536,Factura1_0!$K$5:$K$234,1,0),"1")</f>
        <v>1</v>
      </c>
      <c r="G1536" s="670">
        <f>IFERROR(VLOOKUP(A1536,Boleta1_0!$K$5:$K$234,1,0),1)</f>
        <v>1</v>
      </c>
      <c r="H1536" s="670">
        <f>IFERROR(VLOOKUP(A1536,'Servicios Públicos1_0'!$K$5:$K$233,1,0),1)</f>
        <v>1</v>
      </c>
      <c r="I1536" s="670">
        <f>IFERROR(VLOOKUP(A1536,'Nota de Débito1_0'!$K$5:$K$234,1,0),1)</f>
        <v>1</v>
      </c>
      <c r="J1536" s="670">
        <f>IFERROR(VLOOKUP(A1536,'Nota de Crédito1_0'!$K$5:$K$234,1,0),1)</f>
        <v>1</v>
      </c>
      <c r="K1536" s="670">
        <f>IFERROR(VLOOKUP(A1536,Retenciones1_0!$K$5:$K$234,1,0),1)</f>
        <v>1</v>
      </c>
      <c r="L1536" s="670">
        <f>IFERROR(VLOOKUP(A1536,Percepciones1_0!$K$5:$K$234,1,0),1)</f>
        <v>1</v>
      </c>
      <c r="M1536" s="670">
        <f>IFERROR(VLOOKUP(A1536,Guía1_0!$K$5:$K$235,1,0),1)</f>
        <v>1</v>
      </c>
      <c r="N1536" s="670">
        <f>IFERROR(VLOOKUP(A1536,'Resumen Diario1_1'!$K$5:$K$233,1,0),1)</f>
        <v>1</v>
      </c>
      <c r="O1536" s="670">
        <f>IFERROR(VLOOKUP(A1536,'Comunicación de Baja1_0'!$K$5:$K$233,1,0),1)</f>
        <v>1</v>
      </c>
      <c r="P1536" s="670">
        <f>IFERROR(VLOOKUP(A1536,'Resumen de reversiones1_0'!$K$5:$K$1000,1,0),1)</f>
        <v>1</v>
      </c>
      <c r="Q1536" s="1404">
        <f>IFERROR(VLOOKUP(A1536,Factura2_0!$N$5:$N$1045,1,0),1)</f>
        <v>1</v>
      </c>
      <c r="R1536" s="670">
        <f>IFERROR(VLOOKUP($A1536,Boleta2_0!$N$5:$N$1106,1,0),1)</f>
        <v>1</v>
      </c>
      <c r="S1536" s="1404">
        <f>IFERROR(VLOOKUP($A1536,'Servicios Públicos2_0'!$N$5:$N$405,1,0),1)</f>
        <v>1</v>
      </c>
      <c r="T1536" s="670">
        <f>IFERROR(VLOOKUP($A1536,NotaCredito2_0!$N$5:$N$256,1,0),1)</f>
        <v>1</v>
      </c>
      <c r="U1536" s="670">
        <f>IFERROR(VLOOKUP($A1536,NotaDebito2_0!$N$5:$N$253,1,0),1)</f>
        <v>1</v>
      </c>
      <c r="V1536" s="670">
        <f>IFERROR(VLOOKUP($A1536,General!$C$5:$C$233,1,0),1)</f>
        <v>1</v>
      </c>
      <c r="W1536" s="670">
        <f>IFERROR(VLOOKUP($A1536,Firma!$H$5:$H$233,1,0),1)</f>
        <v>1</v>
      </c>
      <c r="X1536" s="1473"/>
      <c r="Y1536" s="1477" t="str">
        <f t="shared" si="25"/>
        <v/>
      </c>
    </row>
    <row r="1537" spans="1:4" hidden="1">
      <c r="A1537" s="1424"/>
      <c r="B1537" s="1425"/>
      <c r="C1537" s="1425"/>
      <c r="D1537" s="1425"/>
    </row>
    <row r="1538" spans="1:4" hidden="1">
      <c r="C1538" s="1425"/>
      <c r="D1538" s="1425"/>
    </row>
    <row r="1539" spans="1:4" hidden="1">
      <c r="C1539" s="1425"/>
      <c r="D1539" s="1425"/>
    </row>
    <row r="1540" spans="1:4" hidden="1">
      <c r="C1540" s="1425"/>
      <c r="D1540" s="1425"/>
    </row>
    <row r="1541" spans="1:4" hidden="1">
      <c r="C1541" s="1425"/>
      <c r="D1541" s="1425"/>
    </row>
    <row r="1542" spans="1:4" hidden="1">
      <c r="C1542" s="1425"/>
      <c r="D1542" s="1425"/>
    </row>
    <row r="1543" spans="1:4" hidden="1">
      <c r="C1543" s="1425"/>
      <c r="D1543" s="1425"/>
    </row>
    <row r="1544" spans="1:4" hidden="1">
      <c r="C1544" s="1425"/>
      <c r="D1544" s="1425"/>
    </row>
    <row r="1545" spans="1:4" hidden="1">
      <c r="C1545" s="1425"/>
      <c r="D1545" s="1425"/>
    </row>
    <row r="1546" spans="1:4" hidden="1">
      <c r="C1546" s="1425"/>
      <c r="D1546" s="1425"/>
    </row>
  </sheetData>
  <autoFilter ref="B1:B1537"/>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dimension ref="A1:R922"/>
  <sheetViews>
    <sheetView tabSelected="1" topLeftCell="B1" zoomScale="85" zoomScaleNormal="85" workbookViewId="0">
      <pane xSplit="2" ySplit="2" topLeftCell="D3" activePane="bottomRight" state="frozen"/>
      <selection activeCell="B1" sqref="B1"/>
      <selection pane="topRight" activeCell="D1" sqref="D1"/>
      <selection pane="bottomLeft" activeCell="B3" sqref="B3"/>
      <selection pane="bottomRight" activeCell="E10" sqref="E10:E16"/>
    </sheetView>
  </sheetViews>
  <sheetFormatPr baseColWidth="10" defaultColWidth="0" defaultRowHeight="12" customHeight="1" zeroHeight="1"/>
  <cols>
    <col min="1" max="1" width="1.42578125" style="676" hidden="1" customWidth="1"/>
    <col min="2" max="2" width="4.28515625" style="595" customWidth="1"/>
    <col min="3" max="3" width="28.5703125" style="676" customWidth="1"/>
    <col min="4" max="4" width="7.42578125" style="595" customWidth="1"/>
    <col min="5" max="5" width="11.42578125" style="595" customWidth="1"/>
    <col min="6" max="6" width="10" style="595" customWidth="1"/>
    <col min="7" max="7" width="14.28515625" style="595" customWidth="1"/>
    <col min="8" max="8" width="35.85546875" style="596" customWidth="1"/>
    <col min="9" max="9" width="6.28515625" style="78" hidden="1" customWidth="1"/>
    <col min="10" max="10" width="15" style="78" hidden="1" customWidth="1"/>
    <col min="11" max="11" width="16.85546875" style="78" hidden="1" customWidth="1"/>
    <col min="12" max="12" width="41.28515625" style="596" customWidth="1"/>
    <col min="13" max="13" width="10" style="595" customWidth="1"/>
    <col min="14" max="14" width="10" style="79" customWidth="1"/>
    <col min="15" max="15" width="41.42578125" style="596" customWidth="1"/>
    <col min="16" max="16" width="11.7109375" style="595" customWidth="1"/>
    <col min="17" max="17" width="12.5703125" style="78" customWidth="1"/>
    <col min="18" max="18" width="2.7109375" style="676" customWidth="1"/>
    <col min="19" max="16384" width="11.42578125" style="676" hidden="1"/>
  </cols>
  <sheetData>
    <row r="1" spans="2:17">
      <c r="B1" s="113" t="s">
        <v>6487</v>
      </c>
      <c r="C1" s="585"/>
      <c r="D1" s="114"/>
      <c r="E1" s="114"/>
      <c r="F1" s="114"/>
      <c r="G1" s="114"/>
      <c r="H1" s="115"/>
      <c r="I1" s="240"/>
      <c r="J1" s="240"/>
      <c r="K1" s="240"/>
    </row>
    <row r="2" spans="2:17" s="596" customFormat="1" ht="48">
      <c r="B2" s="116" t="s">
        <v>0</v>
      </c>
      <c r="C2" s="640" t="s">
        <v>59</v>
      </c>
      <c r="D2" s="116" t="s">
        <v>1</v>
      </c>
      <c r="E2" s="116" t="s">
        <v>4695</v>
      </c>
      <c r="F2" s="116" t="s">
        <v>3067</v>
      </c>
      <c r="G2" s="116" t="s">
        <v>4696</v>
      </c>
      <c r="H2" s="116" t="s">
        <v>27</v>
      </c>
      <c r="I2" s="116" t="s">
        <v>4697</v>
      </c>
      <c r="J2" s="116" t="s">
        <v>5107</v>
      </c>
      <c r="K2" s="116" t="s">
        <v>5108</v>
      </c>
      <c r="L2" s="116" t="s">
        <v>2610</v>
      </c>
      <c r="M2" s="117" t="s">
        <v>2609</v>
      </c>
      <c r="N2" s="117" t="s">
        <v>2608</v>
      </c>
      <c r="O2" s="116" t="s">
        <v>3065</v>
      </c>
      <c r="P2" s="116" t="s">
        <v>216</v>
      </c>
      <c r="Q2" s="116" t="s">
        <v>2889</v>
      </c>
    </row>
    <row r="3" spans="2:17" s="596" customFormat="1">
      <c r="B3" s="141" t="s">
        <v>186</v>
      </c>
      <c r="C3" s="603" t="s">
        <v>186</v>
      </c>
      <c r="D3" s="141"/>
      <c r="E3" s="141" t="s">
        <v>186</v>
      </c>
      <c r="F3" s="141" t="s">
        <v>186</v>
      </c>
      <c r="G3" s="141" t="s">
        <v>186</v>
      </c>
      <c r="H3" s="158" t="s">
        <v>186</v>
      </c>
      <c r="I3" s="141"/>
      <c r="J3" s="141"/>
      <c r="K3" s="141"/>
      <c r="L3" s="734" t="s">
        <v>3416</v>
      </c>
      <c r="M3" s="142" t="s">
        <v>186</v>
      </c>
      <c r="N3" s="142" t="s">
        <v>186</v>
      </c>
      <c r="O3" s="734" t="str">
        <f>VLOOKUP(N3,[8]CódigosRetorno!$A$1:$B$1737,2,FALSE)</f>
        <v>-</v>
      </c>
      <c r="P3" s="254" t="s">
        <v>186</v>
      </c>
      <c r="Q3" s="141" t="s">
        <v>186</v>
      </c>
    </row>
    <row r="4" spans="2:17">
      <c r="B4" s="368" t="s">
        <v>161</v>
      </c>
      <c r="C4" s="359"/>
      <c r="D4" s="362"/>
      <c r="E4" s="362" t="s">
        <v>186</v>
      </c>
      <c r="F4" s="363" t="s">
        <v>186</v>
      </c>
      <c r="G4" s="363" t="s">
        <v>186</v>
      </c>
      <c r="H4" s="364" t="s">
        <v>186</v>
      </c>
      <c r="I4" s="363"/>
      <c r="J4" s="363"/>
      <c r="K4" s="363"/>
      <c r="L4" s="359" t="s">
        <v>186</v>
      </c>
      <c r="M4" s="365" t="s">
        <v>186</v>
      </c>
      <c r="N4" s="366" t="s">
        <v>186</v>
      </c>
      <c r="O4" s="359" t="str">
        <f>VLOOKUP(N4,[8]CódigosRetorno!$A$1:$B$1737,2,FALSE)</f>
        <v>-</v>
      </c>
      <c r="P4" s="365" t="s">
        <v>186</v>
      </c>
      <c r="Q4" s="367" t="s">
        <v>186</v>
      </c>
    </row>
    <row r="5" spans="2:17" ht="24">
      <c r="B5" s="1490">
        <v>1</v>
      </c>
      <c r="C5" s="1493" t="s">
        <v>31</v>
      </c>
      <c r="D5" s="1492" t="s">
        <v>3</v>
      </c>
      <c r="E5" s="1492" t="s">
        <v>4</v>
      </c>
      <c r="F5" s="1490" t="s">
        <v>13</v>
      </c>
      <c r="G5" s="1492" t="s">
        <v>4531</v>
      </c>
      <c r="H5" s="1491" t="s">
        <v>41</v>
      </c>
      <c r="I5" s="1490">
        <v>1</v>
      </c>
      <c r="J5" s="735"/>
      <c r="K5" s="735"/>
      <c r="L5" s="734" t="s">
        <v>3136</v>
      </c>
      <c r="M5" s="750" t="s">
        <v>203</v>
      </c>
      <c r="N5" s="120" t="s">
        <v>2378</v>
      </c>
      <c r="O5" s="734" t="str">
        <f>VLOOKUP(N5,CódigosRetorno!$A$1:$B$1770,2,FALSE)</f>
        <v>El XML no contiene el tag o no existe informacion de UBLVersionID</v>
      </c>
      <c r="P5" s="733" t="s">
        <v>477</v>
      </c>
      <c r="Q5" s="735" t="s">
        <v>186</v>
      </c>
    </row>
    <row r="6" spans="2:17">
      <c r="B6" s="1490"/>
      <c r="C6" s="1493"/>
      <c r="D6" s="1492"/>
      <c r="E6" s="1492"/>
      <c r="F6" s="1490"/>
      <c r="G6" s="1492"/>
      <c r="H6" s="1491"/>
      <c r="I6" s="1490"/>
      <c r="J6" s="735"/>
      <c r="K6" s="735"/>
      <c r="L6" s="734" t="s">
        <v>3728</v>
      </c>
      <c r="M6" s="750" t="s">
        <v>203</v>
      </c>
      <c r="N6" s="120" t="s">
        <v>2379</v>
      </c>
      <c r="O6" s="734" t="str">
        <f>VLOOKUP(N6,CódigosRetorno!$A$1:$B$1770,2,FALSE)</f>
        <v>UBLVersionID - La versión del UBL no es correcta</v>
      </c>
      <c r="P6" s="733" t="s">
        <v>477</v>
      </c>
      <c r="Q6" s="735" t="s">
        <v>186</v>
      </c>
    </row>
    <row r="7" spans="2:17">
      <c r="B7" s="1490">
        <f>B5+1</f>
        <v>2</v>
      </c>
      <c r="C7" s="1491" t="s">
        <v>32</v>
      </c>
      <c r="D7" s="1492" t="s">
        <v>3</v>
      </c>
      <c r="E7" s="1492" t="s">
        <v>4</v>
      </c>
      <c r="F7" s="1490" t="s">
        <v>13</v>
      </c>
      <c r="G7" s="1569" t="s">
        <v>4534</v>
      </c>
      <c r="H7" s="1491" t="s">
        <v>42</v>
      </c>
      <c r="I7" s="1490">
        <v>1</v>
      </c>
      <c r="J7" s="735"/>
      <c r="K7" s="735"/>
      <c r="L7" s="734" t="s">
        <v>3136</v>
      </c>
      <c r="M7" s="750" t="s">
        <v>203</v>
      </c>
      <c r="N7" s="120" t="s">
        <v>2380</v>
      </c>
      <c r="O7" s="734" t="str">
        <f>VLOOKUP(N7,CódigosRetorno!$A$1:$B$1770,2,FALSE)</f>
        <v>El XML no existe informacion de CustomizationID</v>
      </c>
      <c r="P7" s="733" t="s">
        <v>477</v>
      </c>
      <c r="Q7" s="735" t="s">
        <v>186</v>
      </c>
    </row>
    <row r="8" spans="2:17" ht="24">
      <c r="B8" s="1490"/>
      <c r="C8" s="1491"/>
      <c r="D8" s="1492"/>
      <c r="E8" s="1492"/>
      <c r="F8" s="1490"/>
      <c r="G8" s="1569"/>
      <c r="H8" s="1491"/>
      <c r="I8" s="1490"/>
      <c r="J8" s="735"/>
      <c r="K8" s="735"/>
      <c r="L8" s="734" t="s">
        <v>2617</v>
      </c>
      <c r="M8" s="750" t="s">
        <v>203</v>
      </c>
      <c r="N8" s="120" t="s">
        <v>2381</v>
      </c>
      <c r="O8" s="734" t="str">
        <f>VLOOKUP(N8,CódigosRetorno!$A$1:$B$1770,2,FALSE)</f>
        <v>CustomizationID - La versión del documento no es la correcta</v>
      </c>
      <c r="P8" s="733" t="s">
        <v>477</v>
      </c>
      <c r="Q8" s="735" t="s">
        <v>186</v>
      </c>
    </row>
    <row r="9" spans="2:17" ht="24">
      <c r="B9" s="1490"/>
      <c r="C9" s="1491"/>
      <c r="D9" s="1492"/>
      <c r="E9" s="733" t="s">
        <v>9</v>
      </c>
      <c r="F9" s="735"/>
      <c r="G9" s="749" t="s">
        <v>4542</v>
      </c>
      <c r="H9" s="756" t="s">
        <v>4565</v>
      </c>
      <c r="I9" s="735" t="s">
        <v>4544</v>
      </c>
      <c r="J9" s="735"/>
      <c r="K9" s="735"/>
      <c r="L9" s="734" t="s">
        <v>5127</v>
      </c>
      <c r="M9" s="733" t="s">
        <v>1177</v>
      </c>
      <c r="N9" s="699" t="s">
        <v>5118</v>
      </c>
      <c r="O9" s="734" t="str">
        <f>VLOOKUP(N9,CódigosRetorno!$A$1:$B$1770,2,FALSE)</f>
        <v>El dato ingresado como atributo @schemeAgencyName es incorrecto.</v>
      </c>
      <c r="P9" s="733" t="s">
        <v>477</v>
      </c>
      <c r="Q9" s="735" t="s">
        <v>186</v>
      </c>
    </row>
    <row r="10" spans="2:17" ht="36">
      <c r="B10" s="1490">
        <f>B7+1</f>
        <v>3</v>
      </c>
      <c r="C10" s="1493" t="s">
        <v>28</v>
      </c>
      <c r="D10" s="1492" t="s">
        <v>3</v>
      </c>
      <c r="E10" s="1492" t="s">
        <v>4</v>
      </c>
      <c r="F10" s="1490" t="s">
        <v>45</v>
      </c>
      <c r="G10" s="1619" t="s">
        <v>58</v>
      </c>
      <c r="H10" s="1491" t="s">
        <v>36</v>
      </c>
      <c r="I10" s="1490">
        <v>1</v>
      </c>
      <c r="J10" s="735"/>
      <c r="K10" s="735"/>
      <c r="L10" s="736" t="s">
        <v>3060</v>
      </c>
      <c r="M10" s="750" t="s">
        <v>203</v>
      </c>
      <c r="N10" s="750" t="s">
        <v>2500</v>
      </c>
      <c r="O10" s="734" t="str">
        <f>VLOOKUP(N10,CódigosRetorno!$A$1:$B$1770,2,FALSE)</f>
        <v>Numero de Serie del nombre del archivo no coincide con el consignado en el contenido del archivo XML</v>
      </c>
      <c r="P10" s="733" t="s">
        <v>477</v>
      </c>
      <c r="Q10" s="735" t="s">
        <v>186</v>
      </c>
    </row>
    <row r="11" spans="2:17" ht="36">
      <c r="B11" s="1490"/>
      <c r="C11" s="1493"/>
      <c r="D11" s="1492"/>
      <c r="E11" s="1492"/>
      <c r="F11" s="1490"/>
      <c r="G11" s="1619"/>
      <c r="H11" s="1491"/>
      <c r="I11" s="1490"/>
      <c r="J11" s="735"/>
      <c r="K11" s="735"/>
      <c r="L11" s="736" t="s">
        <v>3061</v>
      </c>
      <c r="M11" s="750" t="s">
        <v>203</v>
      </c>
      <c r="N11" s="750" t="s">
        <v>2499</v>
      </c>
      <c r="O11" s="734" t="str">
        <f>VLOOKUP(N11,CódigosRetorno!$A$1:$B$1770,2,FALSE)</f>
        <v>Número de documento en el nombre del archivo no coincide con el consignado en el contenido del XML</v>
      </c>
      <c r="P11" s="733" t="s">
        <v>477</v>
      </c>
      <c r="Q11" s="735" t="s">
        <v>186</v>
      </c>
    </row>
    <row r="12" spans="2:17" s="802" customFormat="1" ht="36">
      <c r="B12" s="1490"/>
      <c r="C12" s="1493"/>
      <c r="D12" s="1492"/>
      <c r="E12" s="1492"/>
      <c r="F12" s="1490"/>
      <c r="G12" s="1619"/>
      <c r="H12" s="1491"/>
      <c r="I12" s="1490"/>
      <c r="J12" s="870"/>
      <c r="K12" s="870"/>
      <c r="L12" s="881" t="s">
        <v>6555</v>
      </c>
      <c r="M12" s="699" t="s">
        <v>203</v>
      </c>
      <c r="N12" s="699" t="s">
        <v>2539</v>
      </c>
      <c r="O12" s="879" t="str">
        <f>VLOOKUP(N12,CódigosRetorno!$A$1:$B$1770,2,FALSE)</f>
        <v>ID - El dato SERIE-CORRELATIVO no cumple con el formato de acuerdo al tipo de comprobante</v>
      </c>
      <c r="P12" s="635" t="s">
        <v>477</v>
      </c>
      <c r="Q12" s="870" t="s">
        <v>186</v>
      </c>
    </row>
    <row r="13" spans="2:17" ht="36">
      <c r="B13" s="1490"/>
      <c r="C13" s="1493"/>
      <c r="D13" s="1492"/>
      <c r="E13" s="1492"/>
      <c r="F13" s="1490"/>
      <c r="G13" s="1619"/>
      <c r="H13" s="1491"/>
      <c r="I13" s="1490"/>
      <c r="J13" s="735"/>
      <c r="K13" s="735"/>
      <c r="L13" s="736" t="s">
        <v>3570</v>
      </c>
      <c r="M13" s="750" t="s">
        <v>203</v>
      </c>
      <c r="N13" s="750" t="s">
        <v>2502</v>
      </c>
      <c r="O13" s="734" t="str">
        <f>VLOOKUP(N13,CódigosRetorno!$A$1:$B$1770,2,FALSE)</f>
        <v>El comprobante fue registrado previamente con otros datos</v>
      </c>
      <c r="P13" s="733" t="s">
        <v>217</v>
      </c>
      <c r="Q13" s="735" t="s">
        <v>2614</v>
      </c>
    </row>
    <row r="14" spans="2:17" ht="36">
      <c r="B14" s="1490"/>
      <c r="C14" s="1493"/>
      <c r="D14" s="1492"/>
      <c r="E14" s="1492"/>
      <c r="F14" s="1490"/>
      <c r="G14" s="1619"/>
      <c r="H14" s="1491"/>
      <c r="I14" s="1490"/>
      <c r="J14" s="735"/>
      <c r="K14" s="735"/>
      <c r="L14" s="736" t="s">
        <v>3571</v>
      </c>
      <c r="M14" s="750" t="s">
        <v>203</v>
      </c>
      <c r="N14" s="750" t="s">
        <v>2503</v>
      </c>
      <c r="O14" s="734" t="str">
        <f>VLOOKUP(N14,CódigosRetorno!$A$1:$B$1770,2,FALSE)</f>
        <v>El comprobante fue informado previamente en una comunicacion de baja</v>
      </c>
      <c r="P14" s="733" t="s">
        <v>217</v>
      </c>
      <c r="Q14" s="735" t="s">
        <v>2614</v>
      </c>
    </row>
    <row r="15" spans="2:17" ht="48">
      <c r="B15" s="1490"/>
      <c r="C15" s="1493"/>
      <c r="D15" s="1492"/>
      <c r="E15" s="1492"/>
      <c r="F15" s="1490"/>
      <c r="G15" s="1619"/>
      <c r="H15" s="1491"/>
      <c r="I15" s="1490"/>
      <c r="J15" s="735"/>
      <c r="K15" s="735"/>
      <c r="L15" s="881" t="s">
        <v>5918</v>
      </c>
      <c r="M15" s="699" t="s">
        <v>203</v>
      </c>
      <c r="N15" s="699" t="s">
        <v>5916</v>
      </c>
      <c r="O15" s="879" t="str">
        <f>VLOOKUP(N15,CódigosRetorno!$A$1:$B$1770,2,FALSE)</f>
        <v>Comprobante físico no se encuentra autorizado como comprobante de contingencia</v>
      </c>
      <c r="P15" s="635" t="s">
        <v>217</v>
      </c>
      <c r="Q15" s="567" t="s">
        <v>5915</v>
      </c>
    </row>
    <row r="16" spans="2:17" ht="48">
      <c r="B16" s="1490"/>
      <c r="C16" s="1493"/>
      <c r="D16" s="1492"/>
      <c r="E16" s="1492"/>
      <c r="F16" s="1490"/>
      <c r="G16" s="1619"/>
      <c r="H16" s="1491"/>
      <c r="I16" s="1490"/>
      <c r="J16" s="735"/>
      <c r="K16" s="735"/>
      <c r="L16" s="881" t="s">
        <v>5918</v>
      </c>
      <c r="M16" s="699" t="s">
        <v>203</v>
      </c>
      <c r="N16" s="699" t="s">
        <v>5916</v>
      </c>
      <c r="O16" s="879" t="str">
        <f>VLOOKUP(N16,CódigosRetorno!$A$1:$B$1770,2,FALSE)</f>
        <v>Comprobante físico no se encuentra autorizado como comprobante de contingencia</v>
      </c>
      <c r="P16" s="635" t="s">
        <v>217</v>
      </c>
      <c r="Q16" s="567" t="s">
        <v>3126</v>
      </c>
    </row>
    <row r="17" spans="2:17" ht="94.5" customHeight="1">
      <c r="B17" s="1490">
        <f>B10+1</f>
        <v>4</v>
      </c>
      <c r="C17" s="1491" t="s">
        <v>23</v>
      </c>
      <c r="D17" s="1492" t="s">
        <v>3</v>
      </c>
      <c r="E17" s="1492" t="s">
        <v>4</v>
      </c>
      <c r="F17" s="1490" t="s">
        <v>149</v>
      </c>
      <c r="G17" s="1492" t="s">
        <v>25</v>
      </c>
      <c r="H17" s="1491" t="s">
        <v>33</v>
      </c>
      <c r="I17" s="1490">
        <v>1</v>
      </c>
      <c r="J17" s="735"/>
      <c r="K17" s="735"/>
      <c r="L17" s="881" t="s">
        <v>6113</v>
      </c>
      <c r="M17" s="750" t="s">
        <v>203</v>
      </c>
      <c r="N17" s="750" t="s">
        <v>2341</v>
      </c>
      <c r="O17" s="734" t="str">
        <f>VLOOKUP(N17,CódigosRetorno!$A$1:$B$1770,2,FALSE)</f>
        <v>Presentacion fuera de fecha</v>
      </c>
      <c r="P17" s="733" t="s">
        <v>217</v>
      </c>
      <c r="Q17" s="735" t="s">
        <v>3004</v>
      </c>
    </row>
    <row r="18" spans="2:17" ht="24">
      <c r="B18" s="1490"/>
      <c r="C18" s="1491"/>
      <c r="D18" s="1492"/>
      <c r="E18" s="1492"/>
      <c r="F18" s="1490"/>
      <c r="G18" s="1492"/>
      <c r="H18" s="1491"/>
      <c r="I18" s="1490"/>
      <c r="J18" s="735"/>
      <c r="K18" s="735"/>
      <c r="L18" s="736" t="s">
        <v>3438</v>
      </c>
      <c r="M18" s="750" t="s">
        <v>203</v>
      </c>
      <c r="N18" s="605" t="s">
        <v>2113</v>
      </c>
      <c r="O18" s="734" t="str">
        <f>VLOOKUP(N18,CódigosRetorno!$A$1:$B$1770,2,FALSE)</f>
        <v>La fecha de emision se encuentra fuera del limite permitido</v>
      </c>
      <c r="P18" s="733" t="s">
        <v>477</v>
      </c>
      <c r="Q18" s="735" t="s">
        <v>186</v>
      </c>
    </row>
    <row r="19" spans="2:17">
      <c r="B19" s="735">
        <f>B17+1</f>
        <v>5</v>
      </c>
      <c r="C19" s="736" t="s">
        <v>1176</v>
      </c>
      <c r="D19" s="733" t="s">
        <v>3</v>
      </c>
      <c r="E19" s="733" t="s">
        <v>9</v>
      </c>
      <c r="F19" s="740" t="s">
        <v>182</v>
      </c>
      <c r="G19" s="742" t="s">
        <v>2997</v>
      </c>
      <c r="H19" s="241" t="s">
        <v>2996</v>
      </c>
      <c r="I19" s="738">
        <v>1</v>
      </c>
      <c r="J19" s="738"/>
      <c r="K19" s="738"/>
      <c r="L19" s="734" t="s">
        <v>2631</v>
      </c>
      <c r="M19" s="733" t="s">
        <v>186</v>
      </c>
      <c r="N19" s="750" t="s">
        <v>186</v>
      </c>
      <c r="O19" s="734" t="str">
        <f>VLOOKUP(N19,CódigosRetorno!$A$1:$B$1770,2,FALSE)</f>
        <v>-</v>
      </c>
      <c r="P19" s="126" t="s">
        <v>186</v>
      </c>
      <c r="Q19" s="735" t="s">
        <v>186</v>
      </c>
    </row>
    <row r="20" spans="2:17" ht="24">
      <c r="B20" s="1490">
        <f>+B19+1</f>
        <v>6</v>
      </c>
      <c r="C20" s="1493" t="s">
        <v>103</v>
      </c>
      <c r="D20" s="1492" t="s">
        <v>3</v>
      </c>
      <c r="E20" s="1492" t="s">
        <v>4</v>
      </c>
      <c r="F20" s="1490" t="s">
        <v>10</v>
      </c>
      <c r="G20" s="1492" t="s">
        <v>2893</v>
      </c>
      <c r="H20" s="1491" t="s">
        <v>2624</v>
      </c>
      <c r="I20" s="1490">
        <v>1</v>
      </c>
      <c r="J20" s="735"/>
      <c r="K20" s="735"/>
      <c r="L20" s="340" t="s">
        <v>3136</v>
      </c>
      <c r="M20" s="750" t="s">
        <v>203</v>
      </c>
      <c r="N20" s="749" t="s">
        <v>2536</v>
      </c>
      <c r="O20" s="734" t="str">
        <f>VLOOKUP(N20,CódigosRetorno!$A$1:$B$1770,2,FALSE)</f>
        <v>El XML no contiene el tag o no existe informacion de InvoiceTypeCode</v>
      </c>
      <c r="P20" s="733" t="s">
        <v>477</v>
      </c>
      <c r="Q20" s="754" t="s">
        <v>186</v>
      </c>
    </row>
    <row r="21" spans="2:17" ht="36">
      <c r="B21" s="1490"/>
      <c r="C21" s="1493"/>
      <c r="D21" s="1492"/>
      <c r="E21" s="1492"/>
      <c r="F21" s="1490"/>
      <c r="G21" s="1492"/>
      <c r="H21" s="1491"/>
      <c r="I21" s="1490"/>
      <c r="J21" s="735"/>
      <c r="K21" s="735"/>
      <c r="L21" s="736" t="s">
        <v>3062</v>
      </c>
      <c r="M21" s="750" t="s">
        <v>203</v>
      </c>
      <c r="N21" s="749" t="s">
        <v>2537</v>
      </c>
      <c r="O21" s="734" t="str">
        <f>VLOOKUP(N21,CódigosRetorno!$A$1:$B$1770,2,FALSE)</f>
        <v>InvoiceTypeCode - El valor del tipo de documento es invalido o no coincide con el nombre del archivo</v>
      </c>
      <c r="P21" s="733" t="s">
        <v>477</v>
      </c>
      <c r="Q21" s="735" t="s">
        <v>5638</v>
      </c>
    </row>
    <row r="22" spans="2:17" ht="24">
      <c r="B22" s="1490"/>
      <c r="C22" s="1493"/>
      <c r="D22" s="1492"/>
      <c r="E22" s="1492" t="s">
        <v>9</v>
      </c>
      <c r="F22" s="1490"/>
      <c r="G22" s="754" t="s">
        <v>4542</v>
      </c>
      <c r="H22" s="756" t="s">
        <v>4543</v>
      </c>
      <c r="I22" s="735" t="s">
        <v>4544</v>
      </c>
      <c r="J22" s="735"/>
      <c r="K22" s="735"/>
      <c r="L22" s="734" t="s">
        <v>5127</v>
      </c>
      <c r="M22" s="733" t="s">
        <v>1177</v>
      </c>
      <c r="N22" s="750" t="s">
        <v>5111</v>
      </c>
      <c r="O22" s="734" t="str">
        <f>VLOOKUP(N22,CódigosRetorno!$A$1:$B$1770,2,FALSE)</f>
        <v>El dato ingresado como atributo @listAgencyName es incorrecto.</v>
      </c>
      <c r="P22" s="733" t="s">
        <v>477</v>
      </c>
      <c r="Q22" s="735" t="s">
        <v>186</v>
      </c>
    </row>
    <row r="23" spans="2:17" ht="24">
      <c r="B23" s="1490"/>
      <c r="C23" s="1493"/>
      <c r="D23" s="1492"/>
      <c r="E23" s="1492"/>
      <c r="F23" s="1490"/>
      <c r="G23" s="754" t="s">
        <v>4545</v>
      </c>
      <c r="H23" s="756" t="s">
        <v>4546</v>
      </c>
      <c r="I23" s="735" t="s">
        <v>4544</v>
      </c>
      <c r="J23" s="735"/>
      <c r="K23" s="735"/>
      <c r="L23" s="734" t="s">
        <v>5128</v>
      </c>
      <c r="M23" s="733" t="s">
        <v>1177</v>
      </c>
      <c r="N23" s="750" t="s">
        <v>5112</v>
      </c>
      <c r="O23" s="734" t="str">
        <f>VLOOKUP(N23,CódigosRetorno!$A$1:$B$1770,2,FALSE)</f>
        <v>El dato ingresado como atributo @listName es incorrecto.</v>
      </c>
      <c r="P23" s="733" t="s">
        <v>477</v>
      </c>
      <c r="Q23" s="754" t="s">
        <v>186</v>
      </c>
    </row>
    <row r="24" spans="2:17" ht="48">
      <c r="B24" s="1490"/>
      <c r="C24" s="1493"/>
      <c r="D24" s="1492"/>
      <c r="E24" s="1492"/>
      <c r="F24" s="1490"/>
      <c r="G24" s="754" t="s">
        <v>4547</v>
      </c>
      <c r="H24" s="756" t="s">
        <v>4548</v>
      </c>
      <c r="I24" s="735" t="s">
        <v>4544</v>
      </c>
      <c r="J24" s="735"/>
      <c r="K24" s="735"/>
      <c r="L24" s="734" t="s">
        <v>5129</v>
      </c>
      <c r="M24" s="750" t="s">
        <v>1177</v>
      </c>
      <c r="N24" s="749" t="s">
        <v>5113</v>
      </c>
      <c r="O24" s="734" t="str">
        <f>VLOOKUP(N24,CódigosRetorno!$A$1:$B$1770,2,FALSE)</f>
        <v>El dato ingresado como atributo @listURI es incorrecto.</v>
      </c>
      <c r="P24" s="733" t="s">
        <v>477</v>
      </c>
      <c r="Q24" s="754" t="s">
        <v>186</v>
      </c>
    </row>
    <row r="25" spans="2:17" ht="24">
      <c r="B25" s="1490">
        <f>B20+1</f>
        <v>7</v>
      </c>
      <c r="C25" s="1493" t="s">
        <v>2956</v>
      </c>
      <c r="D25" s="1492" t="s">
        <v>3</v>
      </c>
      <c r="E25" s="1492" t="s">
        <v>4</v>
      </c>
      <c r="F25" s="1490" t="s">
        <v>13</v>
      </c>
      <c r="G25" s="1492" t="s">
        <v>2650</v>
      </c>
      <c r="H25" s="1491" t="s">
        <v>2625</v>
      </c>
      <c r="I25" s="1490">
        <v>1</v>
      </c>
      <c r="J25" s="735"/>
      <c r="K25" s="735"/>
      <c r="L25" s="734" t="s">
        <v>3136</v>
      </c>
      <c r="M25" s="750" t="s">
        <v>203</v>
      </c>
      <c r="N25" s="749" t="s">
        <v>757</v>
      </c>
      <c r="O25" s="734" t="str">
        <f>VLOOKUP(N25,CódigosRetorno!$A$1:$B$1770,2,FALSE)</f>
        <v>El XML no contiene el tag o no existe informacion de DocumentCurrencyCode</v>
      </c>
      <c r="P25" s="733" t="s">
        <v>477</v>
      </c>
      <c r="Q25" s="754" t="s">
        <v>186</v>
      </c>
    </row>
    <row r="26" spans="2:17" ht="24">
      <c r="B26" s="1490"/>
      <c r="C26" s="1493"/>
      <c r="D26" s="1492"/>
      <c r="E26" s="1492"/>
      <c r="F26" s="1490"/>
      <c r="G26" s="1492"/>
      <c r="H26" s="1491"/>
      <c r="I26" s="1490"/>
      <c r="J26" s="735"/>
      <c r="K26" s="735"/>
      <c r="L26" s="736" t="s">
        <v>4550</v>
      </c>
      <c r="M26" s="750" t="s">
        <v>203</v>
      </c>
      <c r="N26" s="749" t="s">
        <v>4476</v>
      </c>
      <c r="O26" s="734" t="str">
        <f>VLOOKUP(N26,CódigosRetorno!$A$1:$B$1770,2,FALSE)</f>
        <v>El valor ingresado como moneda del comprobante no es valido (catalogo nro 02).</v>
      </c>
      <c r="P26" s="733" t="s">
        <v>477</v>
      </c>
      <c r="Q26" s="735" t="s">
        <v>5639</v>
      </c>
    </row>
    <row r="27" spans="2:17" ht="48">
      <c r="B27" s="1490"/>
      <c r="C27" s="1493"/>
      <c r="D27" s="1492"/>
      <c r="E27" s="1492"/>
      <c r="F27" s="1490"/>
      <c r="G27" s="1492"/>
      <c r="H27" s="1491"/>
      <c r="I27" s="1490"/>
      <c r="J27" s="735"/>
      <c r="K27" s="735"/>
      <c r="L27" s="736" t="s">
        <v>4698</v>
      </c>
      <c r="M27" s="750" t="s">
        <v>203</v>
      </c>
      <c r="N27" s="749" t="s">
        <v>758</v>
      </c>
      <c r="O27" s="734" t="str">
        <f>VLOOKUP(N27,CódigosRetorno!$A$1:$B$1770,2,FALSE)</f>
        <v>La moneda debe ser la misma en todo el documento. Salvo las percepciones que sólo son en moneda nacional.</v>
      </c>
      <c r="P27" s="733" t="s">
        <v>477</v>
      </c>
      <c r="Q27" s="735" t="s">
        <v>186</v>
      </c>
    </row>
    <row r="28" spans="2:17" ht="24">
      <c r="B28" s="1490"/>
      <c r="C28" s="1493"/>
      <c r="D28" s="1492"/>
      <c r="E28" s="1492" t="s">
        <v>9</v>
      </c>
      <c r="F28" s="1490"/>
      <c r="G28" s="754" t="s">
        <v>4552</v>
      </c>
      <c r="H28" s="756" t="s">
        <v>4553</v>
      </c>
      <c r="I28" s="735" t="s">
        <v>4544</v>
      </c>
      <c r="J28" s="735"/>
      <c r="K28" s="735"/>
      <c r="L28" s="734" t="s">
        <v>5122</v>
      </c>
      <c r="M28" s="733" t="s">
        <v>1177</v>
      </c>
      <c r="N28" s="750" t="s">
        <v>5116</v>
      </c>
      <c r="O28" s="734" t="str">
        <f>VLOOKUP(N28,CódigosRetorno!$A$1:$B$1770,2,FALSE)</f>
        <v>El dato ingresado como atributo @listID es incorrecto.</v>
      </c>
      <c r="P28" s="733" t="s">
        <v>477</v>
      </c>
      <c r="Q28" s="754" t="s">
        <v>186</v>
      </c>
    </row>
    <row r="29" spans="2:17" ht="24">
      <c r="B29" s="1490"/>
      <c r="C29" s="1493"/>
      <c r="D29" s="1492"/>
      <c r="E29" s="1492"/>
      <c r="F29" s="1490"/>
      <c r="G29" s="735" t="s">
        <v>4554</v>
      </c>
      <c r="H29" s="756" t="s">
        <v>4546</v>
      </c>
      <c r="I29" s="735" t="s">
        <v>4544</v>
      </c>
      <c r="J29" s="735"/>
      <c r="K29" s="735"/>
      <c r="L29" s="734" t="s">
        <v>5121</v>
      </c>
      <c r="M29" s="733" t="s">
        <v>1177</v>
      </c>
      <c r="N29" s="750" t="s">
        <v>5112</v>
      </c>
      <c r="O29" s="734" t="str">
        <f>VLOOKUP(N29,CódigosRetorno!$A$1:$B$1770,2,FALSE)</f>
        <v>El dato ingresado como atributo @listName es incorrecto.</v>
      </c>
      <c r="P29" s="733" t="s">
        <v>477</v>
      </c>
      <c r="Q29" s="754" t="s">
        <v>186</v>
      </c>
    </row>
    <row r="30" spans="2:17" ht="48">
      <c r="B30" s="1490"/>
      <c r="C30" s="1493"/>
      <c r="D30" s="1492"/>
      <c r="E30" s="1492"/>
      <c r="F30" s="1490"/>
      <c r="G30" s="754" t="s">
        <v>4555</v>
      </c>
      <c r="H30" s="756" t="s">
        <v>4543</v>
      </c>
      <c r="I30" s="735" t="s">
        <v>4544</v>
      </c>
      <c r="J30" s="735"/>
      <c r="K30" s="735"/>
      <c r="L30" s="734" t="s">
        <v>5132</v>
      </c>
      <c r="M30" s="750" t="s">
        <v>1177</v>
      </c>
      <c r="N30" s="749" t="s">
        <v>5111</v>
      </c>
      <c r="O30" s="734" t="str">
        <f>VLOOKUP(N30,CódigosRetorno!$A$1:$B$1770,2,FALSE)</f>
        <v>El dato ingresado como atributo @listAgencyName es incorrecto.</v>
      </c>
      <c r="P30" s="733" t="s">
        <v>477</v>
      </c>
      <c r="Q30" s="754" t="s">
        <v>186</v>
      </c>
    </row>
    <row r="31" spans="2:17">
      <c r="B31" s="735">
        <f>B25+1</f>
        <v>8</v>
      </c>
      <c r="C31" s="603" t="s">
        <v>2998</v>
      </c>
      <c r="D31" s="740" t="s">
        <v>3</v>
      </c>
      <c r="E31" s="740" t="s">
        <v>9</v>
      </c>
      <c r="F31" s="740" t="s">
        <v>149</v>
      </c>
      <c r="G31" s="740" t="s">
        <v>25</v>
      </c>
      <c r="H31" s="241" t="s">
        <v>3738</v>
      </c>
      <c r="I31" s="738">
        <v>1</v>
      </c>
      <c r="J31" s="738"/>
      <c r="K31" s="738"/>
      <c r="L31" s="734" t="s">
        <v>2631</v>
      </c>
      <c r="M31" s="733" t="s">
        <v>186</v>
      </c>
      <c r="N31" s="750" t="s">
        <v>186</v>
      </c>
      <c r="O31" s="734" t="str">
        <f>VLOOKUP(N31,CódigosRetorno!$A$1:$B$1770,2,FALSE)</f>
        <v>-</v>
      </c>
      <c r="P31" s="733" t="s">
        <v>186</v>
      </c>
      <c r="Q31" s="735" t="s">
        <v>186</v>
      </c>
    </row>
    <row r="32" spans="2:17">
      <c r="B32" s="368" t="s">
        <v>188</v>
      </c>
      <c r="C32" s="359"/>
      <c r="D32" s="362"/>
      <c r="E32" s="362"/>
      <c r="F32" s="363"/>
      <c r="G32" s="363"/>
      <c r="H32" s="364"/>
      <c r="I32" s="363"/>
      <c r="J32" s="363"/>
      <c r="K32" s="363"/>
      <c r="L32" s="359"/>
      <c r="M32" s="406" t="s">
        <v>186</v>
      </c>
      <c r="N32" s="667" t="s">
        <v>186</v>
      </c>
      <c r="O32" s="359" t="str">
        <f>VLOOKUP(N32,CódigosRetorno!$A$1:$B$1770,2,FALSE)</f>
        <v>-</v>
      </c>
      <c r="P32" s="406" t="s">
        <v>186</v>
      </c>
      <c r="Q32" s="367"/>
    </row>
    <row r="33" spans="2:17">
      <c r="B33" s="735">
        <f>+B31+1</f>
        <v>9</v>
      </c>
      <c r="C33" s="734" t="s">
        <v>43</v>
      </c>
      <c r="D33" s="733" t="s">
        <v>3</v>
      </c>
      <c r="E33" s="733" t="s">
        <v>4</v>
      </c>
      <c r="F33" s="735" t="s">
        <v>26</v>
      </c>
      <c r="G33" s="733" t="s">
        <v>186</v>
      </c>
      <c r="H33" s="734" t="s">
        <v>186</v>
      </c>
      <c r="I33" s="735">
        <v>1</v>
      </c>
      <c r="J33" s="735"/>
      <c r="K33" s="735"/>
      <c r="L33" s="734" t="s">
        <v>3417</v>
      </c>
      <c r="M33" s="733" t="s">
        <v>186</v>
      </c>
      <c r="N33" s="750" t="s">
        <v>186</v>
      </c>
      <c r="O33" s="734" t="str">
        <f>VLOOKUP(N33,CódigosRetorno!$A$1:$B$1770,2,FALSE)</f>
        <v>-</v>
      </c>
      <c r="P33" s="733" t="s">
        <v>186</v>
      </c>
      <c r="Q33" s="735" t="s">
        <v>186</v>
      </c>
    </row>
    <row r="34" spans="2:17">
      <c r="B34" s="368" t="s">
        <v>155</v>
      </c>
      <c r="C34" s="369"/>
      <c r="D34" s="362"/>
      <c r="E34" s="362"/>
      <c r="F34" s="363"/>
      <c r="G34" s="363"/>
      <c r="H34" s="364"/>
      <c r="I34" s="363"/>
      <c r="J34" s="363"/>
      <c r="K34" s="363"/>
      <c r="L34" s="359"/>
      <c r="M34" s="406" t="s">
        <v>186</v>
      </c>
      <c r="N34" s="667" t="s">
        <v>186</v>
      </c>
      <c r="O34" s="359" t="str">
        <f>VLOOKUP(N34,CódigosRetorno!$A$1:$B$1770,2,FALSE)</f>
        <v>-</v>
      </c>
      <c r="P34" s="365" t="s">
        <v>186</v>
      </c>
      <c r="Q34" s="367"/>
    </row>
    <row r="35" spans="2:17" ht="36">
      <c r="B35" s="1490">
        <f>B33+1</f>
        <v>10</v>
      </c>
      <c r="C35" s="1493" t="s">
        <v>6</v>
      </c>
      <c r="D35" s="1492" t="s">
        <v>3</v>
      </c>
      <c r="E35" s="1492" t="s">
        <v>4</v>
      </c>
      <c r="F35" s="1490" t="s">
        <v>7</v>
      </c>
      <c r="G35" s="1536" t="s">
        <v>70</v>
      </c>
      <c r="H35" s="1491" t="s">
        <v>4558</v>
      </c>
      <c r="I35" s="1490">
        <v>1</v>
      </c>
      <c r="J35" s="735"/>
      <c r="K35" s="735"/>
      <c r="L35" s="734" t="s">
        <v>4699</v>
      </c>
      <c r="M35" s="750" t="s">
        <v>203</v>
      </c>
      <c r="N35" s="749" t="s">
        <v>4478</v>
      </c>
      <c r="O35" s="734" t="str">
        <f>VLOOKUP(N35,CódigosRetorno!$A$1:$B$1770,2,FALSE)</f>
        <v>El XML contiene mas de un tag como elemento de numero de documento del emisor</v>
      </c>
      <c r="P35" s="733" t="s">
        <v>477</v>
      </c>
      <c r="Q35" s="735" t="s">
        <v>186</v>
      </c>
    </row>
    <row r="36" spans="2:17" ht="36">
      <c r="B36" s="1490"/>
      <c r="C36" s="1493"/>
      <c r="D36" s="1492"/>
      <c r="E36" s="1492"/>
      <c r="F36" s="1490"/>
      <c r="G36" s="1538"/>
      <c r="H36" s="1491"/>
      <c r="I36" s="1490"/>
      <c r="J36" s="735"/>
      <c r="K36" s="735"/>
      <c r="L36" s="1450" t="s">
        <v>2616</v>
      </c>
      <c r="M36" s="1408" t="s">
        <v>203</v>
      </c>
      <c r="N36" s="1409" t="s">
        <v>2534</v>
      </c>
      <c r="O36" s="734" t="str">
        <f>VLOOKUP(N36,CódigosRetorno!$A$1:$B$1770,2,FALSE)</f>
        <v>El XML no contiene el tag o no existe informacion de CustomerAssignedAccountID del emisor del documento</v>
      </c>
      <c r="P36" s="733" t="s">
        <v>477</v>
      </c>
      <c r="Q36" s="735" t="s">
        <v>186</v>
      </c>
    </row>
    <row r="37" spans="2:17" ht="36">
      <c r="B37" s="1490"/>
      <c r="C37" s="1493"/>
      <c r="D37" s="1492"/>
      <c r="E37" s="1492"/>
      <c r="F37" s="1490"/>
      <c r="G37" s="1538"/>
      <c r="H37" s="1491"/>
      <c r="I37" s="1490"/>
      <c r="J37" s="735"/>
      <c r="K37" s="735"/>
      <c r="L37" s="734" t="s">
        <v>3440</v>
      </c>
      <c r="M37" s="750" t="s">
        <v>203</v>
      </c>
      <c r="N37" s="749" t="s">
        <v>2501</v>
      </c>
      <c r="O37" s="734" t="str">
        <f>VLOOKUP(N37,CódigosRetorno!$A$1:$B$1770,2,FALSE)</f>
        <v>Número de RUC del nombre del archivo no coincide con el consignado en el contenido del archivo XML</v>
      </c>
      <c r="P37" s="733" t="s">
        <v>477</v>
      </c>
      <c r="Q37" s="735" t="s">
        <v>186</v>
      </c>
    </row>
    <row r="38" spans="2:17" ht="24">
      <c r="B38" s="1490"/>
      <c r="C38" s="1493"/>
      <c r="D38" s="1492"/>
      <c r="E38" s="1492"/>
      <c r="F38" s="1490"/>
      <c r="G38" s="1538"/>
      <c r="H38" s="1491"/>
      <c r="I38" s="1490"/>
      <c r="J38" s="735"/>
      <c r="K38" s="735"/>
      <c r="L38" s="734" t="s">
        <v>3441</v>
      </c>
      <c r="M38" s="750" t="s">
        <v>203</v>
      </c>
      <c r="N38" s="749" t="s">
        <v>2345</v>
      </c>
      <c r="O38" s="734" t="str">
        <f>VLOOKUP(N38,CódigosRetorno!$A$1:$B$1770,2,FALSE)</f>
        <v>El Numero de RUC del emisor no existe</v>
      </c>
      <c r="P38" s="733" t="s">
        <v>217</v>
      </c>
      <c r="Q38" s="735" t="s">
        <v>2629</v>
      </c>
    </row>
    <row r="39" spans="2:17" ht="24">
      <c r="B39" s="1490"/>
      <c r="C39" s="1493"/>
      <c r="D39" s="1492"/>
      <c r="E39" s="1492"/>
      <c r="F39" s="1490"/>
      <c r="G39" s="1538"/>
      <c r="H39" s="1491"/>
      <c r="I39" s="1490"/>
      <c r="J39" s="735"/>
      <c r="K39" s="735"/>
      <c r="L39" s="734" t="s">
        <v>3454</v>
      </c>
      <c r="M39" s="750" t="s">
        <v>203</v>
      </c>
      <c r="N39" s="749" t="s">
        <v>2436</v>
      </c>
      <c r="O39" s="734" t="str">
        <f>VLOOKUP(N39,CódigosRetorno!$A$1:$B$1770,2,FALSE)</f>
        <v>El contribuyente no esta activo</v>
      </c>
      <c r="P39" s="733" t="s">
        <v>217</v>
      </c>
      <c r="Q39" s="735" t="s">
        <v>2629</v>
      </c>
    </row>
    <row r="40" spans="2:17" ht="24">
      <c r="B40" s="1490"/>
      <c r="C40" s="1493"/>
      <c r="D40" s="1492"/>
      <c r="E40" s="1492"/>
      <c r="F40" s="1490"/>
      <c r="G40" s="1538"/>
      <c r="H40" s="1491"/>
      <c r="I40" s="1490"/>
      <c r="J40" s="735"/>
      <c r="K40" s="735"/>
      <c r="L40" s="734" t="s">
        <v>3455</v>
      </c>
      <c r="M40" s="750" t="s">
        <v>203</v>
      </c>
      <c r="N40" s="749" t="s">
        <v>2435</v>
      </c>
      <c r="O40" s="734" t="str">
        <f>VLOOKUP(N40,CódigosRetorno!$A$1:$B$1770,2,FALSE)</f>
        <v>El contribuyente no esta habido</v>
      </c>
      <c r="P40" s="733" t="s">
        <v>217</v>
      </c>
      <c r="Q40" s="735" t="s">
        <v>2629</v>
      </c>
    </row>
    <row r="41" spans="2:17" ht="48">
      <c r="B41" s="1490"/>
      <c r="C41" s="1493"/>
      <c r="D41" s="1492"/>
      <c r="E41" s="1492"/>
      <c r="F41" s="1490"/>
      <c r="G41" s="1537"/>
      <c r="H41" s="1491"/>
      <c r="I41" s="1490"/>
      <c r="J41" s="735"/>
      <c r="K41" s="735"/>
      <c r="L41" s="736" t="s">
        <v>5919</v>
      </c>
      <c r="M41" s="735" t="s">
        <v>203</v>
      </c>
      <c r="N41" s="750" t="s">
        <v>5146</v>
      </c>
      <c r="O41" s="734" t="str">
        <f>VLOOKUP(N41,CódigosRetorno!$A$1:$B$1770,2,FALSE)</f>
        <v>El emisor a la fecha no se encuentra registrado ó habilitado en el Registro de exportadores de servicios SUNAT</v>
      </c>
      <c r="P41" s="735" t="s">
        <v>217</v>
      </c>
      <c r="Q41" s="567" t="s">
        <v>6563</v>
      </c>
    </row>
    <row r="42" spans="2:17" ht="24">
      <c r="B42" s="1490"/>
      <c r="C42" s="1493"/>
      <c r="D42" s="1492"/>
      <c r="E42" s="1492"/>
      <c r="F42" s="1490" t="s">
        <v>4700</v>
      </c>
      <c r="G42" s="1492" t="s">
        <v>4560</v>
      </c>
      <c r="H42" s="1491" t="s">
        <v>4561</v>
      </c>
      <c r="I42" s="1490">
        <v>1</v>
      </c>
      <c r="J42" s="735"/>
      <c r="K42" s="735"/>
      <c r="L42" s="734" t="s">
        <v>3136</v>
      </c>
      <c r="M42" s="750" t="s">
        <v>203</v>
      </c>
      <c r="N42" s="749" t="s">
        <v>2532</v>
      </c>
      <c r="O42" s="734" t="str">
        <f>VLOOKUP(N42,CódigosRetorno!$A$1:$B$1770,2,FALSE)</f>
        <v>El XML no contiene el tag o no existe informacion en tipo de documento del emisor.</v>
      </c>
      <c r="P42" s="733" t="s">
        <v>477</v>
      </c>
      <c r="Q42" s="735" t="s">
        <v>186</v>
      </c>
    </row>
    <row r="43" spans="2:17">
      <c r="B43" s="1490"/>
      <c r="C43" s="1493"/>
      <c r="D43" s="1492"/>
      <c r="E43" s="1492"/>
      <c r="F43" s="1490"/>
      <c r="G43" s="1492"/>
      <c r="H43" s="1491"/>
      <c r="I43" s="1490"/>
      <c r="J43" s="735"/>
      <c r="K43" s="735"/>
      <c r="L43" s="734" t="s">
        <v>3255</v>
      </c>
      <c r="M43" s="750" t="s">
        <v>203</v>
      </c>
      <c r="N43" s="749" t="s">
        <v>2533</v>
      </c>
      <c r="O43" s="734" t="str">
        <f>VLOOKUP(N43,CódigosRetorno!$A$1:$B$1770,2,FALSE)</f>
        <v>El dato ingresado no cumple con el estandar</v>
      </c>
      <c r="P43" s="733" t="s">
        <v>477</v>
      </c>
      <c r="Q43" s="735" t="s">
        <v>186</v>
      </c>
    </row>
    <row r="44" spans="2:17" ht="24">
      <c r="B44" s="1490"/>
      <c r="C44" s="1493"/>
      <c r="D44" s="1492"/>
      <c r="E44" s="1492" t="s">
        <v>9</v>
      </c>
      <c r="F44" s="735"/>
      <c r="G44" s="754" t="s">
        <v>4563</v>
      </c>
      <c r="H44" s="678" t="s">
        <v>4564</v>
      </c>
      <c r="I44" s="735" t="s">
        <v>4544</v>
      </c>
      <c r="J44" s="735"/>
      <c r="K44" s="735"/>
      <c r="L44" s="734" t="s">
        <v>5130</v>
      </c>
      <c r="M44" s="733" t="s">
        <v>1177</v>
      </c>
      <c r="N44" s="750" t="s">
        <v>5117</v>
      </c>
      <c r="O44" s="734" t="str">
        <f>VLOOKUP(N44,CódigosRetorno!$A$1:$B$1770,2,FALSE)</f>
        <v>El dato ingresado como atributo @schemeName es incorrecto.</v>
      </c>
      <c r="P44" s="733" t="s">
        <v>477</v>
      </c>
      <c r="Q44" s="754" t="s">
        <v>186</v>
      </c>
    </row>
    <row r="45" spans="2:17" ht="24">
      <c r="B45" s="1490"/>
      <c r="C45" s="1493"/>
      <c r="D45" s="1492"/>
      <c r="E45" s="1492"/>
      <c r="F45" s="735"/>
      <c r="G45" s="754" t="s">
        <v>4542</v>
      </c>
      <c r="H45" s="678" t="s">
        <v>4565</v>
      </c>
      <c r="I45" s="735" t="s">
        <v>4544</v>
      </c>
      <c r="J45" s="735"/>
      <c r="K45" s="735"/>
      <c r="L45" s="734" t="s">
        <v>5109</v>
      </c>
      <c r="M45" s="733" t="s">
        <v>1177</v>
      </c>
      <c r="N45" s="750" t="s">
        <v>5118</v>
      </c>
      <c r="O45" s="734" t="str">
        <f>VLOOKUP(N45,CódigosRetorno!$A$1:$B$1770,2,FALSE)</f>
        <v>El dato ingresado como atributo @schemeAgencyName es incorrecto.</v>
      </c>
      <c r="P45" s="733" t="s">
        <v>477</v>
      </c>
      <c r="Q45" s="754" t="s">
        <v>186</v>
      </c>
    </row>
    <row r="46" spans="2:17" ht="48">
      <c r="B46" s="1490"/>
      <c r="C46" s="1493"/>
      <c r="D46" s="1492"/>
      <c r="E46" s="1492"/>
      <c r="F46" s="735"/>
      <c r="G46" s="754" t="s">
        <v>4566</v>
      </c>
      <c r="H46" s="678" t="s">
        <v>4567</v>
      </c>
      <c r="I46" s="735" t="s">
        <v>4544</v>
      </c>
      <c r="J46" s="735"/>
      <c r="K46" s="735"/>
      <c r="L46" s="734" t="s">
        <v>5131</v>
      </c>
      <c r="M46" s="750" t="s">
        <v>1177</v>
      </c>
      <c r="N46" s="700" t="s">
        <v>5119</v>
      </c>
      <c r="O46" s="734" t="str">
        <f>VLOOKUP(N46,CódigosRetorno!$A$1:$B$1770,2,FALSE)</f>
        <v>El dato ingresado como atributo @schemeURI es incorrecto.</v>
      </c>
      <c r="P46" s="733" t="s">
        <v>477</v>
      </c>
      <c r="Q46" s="754" t="s">
        <v>186</v>
      </c>
    </row>
    <row r="47" spans="2:17" ht="48">
      <c r="B47" s="735">
        <f>B35+1</f>
        <v>11</v>
      </c>
      <c r="C47" s="734" t="s">
        <v>8</v>
      </c>
      <c r="D47" s="733" t="s">
        <v>3</v>
      </c>
      <c r="E47" s="733" t="s">
        <v>9</v>
      </c>
      <c r="F47" s="735" t="s">
        <v>4568</v>
      </c>
      <c r="G47" s="733"/>
      <c r="H47" s="734" t="s">
        <v>35</v>
      </c>
      <c r="I47" s="735">
        <v>1</v>
      </c>
      <c r="J47" s="735"/>
      <c r="K47" s="735"/>
      <c r="L47" s="734" t="s">
        <v>5673</v>
      </c>
      <c r="M47" s="750" t="s">
        <v>1177</v>
      </c>
      <c r="N47" s="749" t="s">
        <v>1298</v>
      </c>
      <c r="O47" s="734" t="str">
        <f>VLOOKUP(N47,CódigosRetorno!$A$1:$B$1770,2,FALSE)</f>
        <v>El nombre comercial del emisor no cumple con el formato establecido</v>
      </c>
      <c r="P47" s="733" t="s">
        <v>477</v>
      </c>
      <c r="Q47" s="735" t="s">
        <v>186</v>
      </c>
    </row>
    <row r="48" spans="2:17" ht="24">
      <c r="B48" s="1490">
        <f>B47+1</f>
        <v>12</v>
      </c>
      <c r="C48" s="1491" t="s">
        <v>54</v>
      </c>
      <c r="D48" s="1492" t="s">
        <v>3</v>
      </c>
      <c r="E48" s="1492" t="s">
        <v>4</v>
      </c>
      <c r="F48" s="1490" t="s">
        <v>4568</v>
      </c>
      <c r="G48" s="1492"/>
      <c r="H48" s="1491" t="s">
        <v>34</v>
      </c>
      <c r="I48" s="1490">
        <v>1</v>
      </c>
      <c r="J48" s="735"/>
      <c r="K48" s="735"/>
      <c r="L48" s="734" t="s">
        <v>3136</v>
      </c>
      <c r="M48" s="750" t="s">
        <v>203</v>
      </c>
      <c r="N48" s="749" t="s">
        <v>2498</v>
      </c>
      <c r="O48" s="734" t="str">
        <f>VLOOKUP(N48,CódigosRetorno!$A$1:$B$1770,2,FALSE)</f>
        <v>El XML no contiene el tag o no existe informacion de RegistrationName del emisor del documento</v>
      </c>
      <c r="P48" s="733" t="s">
        <v>477</v>
      </c>
      <c r="Q48" s="735" t="s">
        <v>186</v>
      </c>
    </row>
    <row r="49" spans="2:17" ht="48">
      <c r="B49" s="1490"/>
      <c r="C49" s="1491"/>
      <c r="D49" s="1492"/>
      <c r="E49" s="1492"/>
      <c r="F49" s="1490"/>
      <c r="G49" s="1492"/>
      <c r="H49" s="1491"/>
      <c r="I49" s="1490"/>
      <c r="J49" s="735"/>
      <c r="K49" s="735"/>
      <c r="L49" s="734" t="s">
        <v>4570</v>
      </c>
      <c r="M49" s="750" t="s">
        <v>203</v>
      </c>
      <c r="N49" s="749" t="s">
        <v>2497</v>
      </c>
      <c r="O49" s="734" t="str">
        <f>VLOOKUP(N49,CódigosRetorno!$A$1:$B$1770,2,FALSE)</f>
        <v>RegistrationName - El nombre o razon social del emisor no cumple con el estandar</v>
      </c>
      <c r="P49" s="733" t="s">
        <v>477</v>
      </c>
      <c r="Q49" s="735" t="s">
        <v>186</v>
      </c>
    </row>
    <row r="50" spans="2:17" ht="48">
      <c r="B50" s="1492">
        <f>B48+1</f>
        <v>13</v>
      </c>
      <c r="C50" s="1497" t="s">
        <v>4573</v>
      </c>
      <c r="D50" s="1492" t="s">
        <v>3</v>
      </c>
      <c r="E50" s="1492" t="s">
        <v>9</v>
      </c>
      <c r="F50" s="735" t="s">
        <v>4574</v>
      </c>
      <c r="G50" s="733"/>
      <c r="H50" s="734" t="s">
        <v>4575</v>
      </c>
      <c r="I50" s="735">
        <v>1</v>
      </c>
      <c r="J50" s="735"/>
      <c r="K50" s="735"/>
      <c r="L50" s="734" t="s">
        <v>5135</v>
      </c>
      <c r="M50" s="733" t="s">
        <v>1177</v>
      </c>
      <c r="N50" s="750" t="s">
        <v>1296</v>
      </c>
      <c r="O50" s="734" t="str">
        <f>VLOOKUP(N50,CódigosRetorno!$A$1:$B$1770,2,FALSE)</f>
        <v>La dirección completa y detallada del domicilio fiscal del emisor no cumple con el formato establecido</v>
      </c>
      <c r="P50" s="733" t="s">
        <v>477</v>
      </c>
      <c r="Q50" s="754" t="s">
        <v>186</v>
      </c>
    </row>
    <row r="51" spans="2:17" ht="48">
      <c r="B51" s="1492"/>
      <c r="C51" s="1497"/>
      <c r="D51" s="1492"/>
      <c r="E51" s="1492"/>
      <c r="F51" s="735" t="s">
        <v>50</v>
      </c>
      <c r="G51" s="733"/>
      <c r="H51" s="734" t="s">
        <v>4578</v>
      </c>
      <c r="I51" s="735" t="s">
        <v>4544</v>
      </c>
      <c r="J51" s="735"/>
      <c r="K51" s="735"/>
      <c r="L51" s="734" t="s">
        <v>5136</v>
      </c>
      <c r="M51" s="733" t="s">
        <v>1177</v>
      </c>
      <c r="N51" s="750" t="s">
        <v>1295</v>
      </c>
      <c r="O51" s="734" t="str">
        <f>VLOOKUP(N51,CódigosRetorno!$A$1:$B$1770,2,FALSE)</f>
        <v>La urbanización del domicilio fiscal del emisor no cumple con el formato establecido</v>
      </c>
      <c r="P51" s="733" t="s">
        <v>477</v>
      </c>
      <c r="Q51" s="754" t="s">
        <v>186</v>
      </c>
    </row>
    <row r="52" spans="2:17" ht="48">
      <c r="B52" s="1492"/>
      <c r="C52" s="1497"/>
      <c r="D52" s="1492"/>
      <c r="E52" s="1492"/>
      <c r="F52" s="735" t="s">
        <v>18</v>
      </c>
      <c r="G52" s="733"/>
      <c r="H52" s="734" t="s">
        <v>4581</v>
      </c>
      <c r="I52" s="735" t="s">
        <v>4544</v>
      </c>
      <c r="J52" s="735"/>
      <c r="K52" s="735"/>
      <c r="L52" s="734" t="s">
        <v>5137</v>
      </c>
      <c r="M52" s="733" t="s">
        <v>1177</v>
      </c>
      <c r="N52" s="750" t="s">
        <v>1294</v>
      </c>
      <c r="O52" s="734" t="str">
        <f>VLOOKUP(N52,CódigosRetorno!$A$1:$B$1770,2,FALSE)</f>
        <v>La provincia del domicilio fiscal del emisor no cumple con el formato establecido</v>
      </c>
      <c r="P52" s="733" t="s">
        <v>477</v>
      </c>
      <c r="Q52" s="754" t="s">
        <v>186</v>
      </c>
    </row>
    <row r="53" spans="2:17" ht="36">
      <c r="B53" s="1492"/>
      <c r="C53" s="1497"/>
      <c r="D53" s="1492"/>
      <c r="E53" s="1492"/>
      <c r="F53" s="735" t="s">
        <v>49</v>
      </c>
      <c r="G53" s="733" t="s">
        <v>2633</v>
      </c>
      <c r="H53" s="734" t="s">
        <v>4584</v>
      </c>
      <c r="I53" s="735">
        <v>1</v>
      </c>
      <c r="J53" s="735"/>
      <c r="K53" s="735"/>
      <c r="L53" s="734" t="s">
        <v>3448</v>
      </c>
      <c r="M53" s="733" t="s">
        <v>1177</v>
      </c>
      <c r="N53" s="750" t="s">
        <v>1297</v>
      </c>
      <c r="O53" s="734" t="str">
        <f>VLOOKUP(N53,CódigosRetorno!$A$1:$B$1770,2,FALSE)</f>
        <v>El codigo de ubigeo del domicilio fiscal del emisor no es válido</v>
      </c>
      <c r="P53" s="733" t="s">
        <v>477</v>
      </c>
      <c r="Q53" s="735" t="s">
        <v>5886</v>
      </c>
    </row>
    <row r="54" spans="2:17" ht="24">
      <c r="B54" s="1492"/>
      <c r="C54" s="1497"/>
      <c r="D54" s="1492"/>
      <c r="E54" s="1492"/>
      <c r="F54" s="1490"/>
      <c r="G54" s="735" t="s">
        <v>4586</v>
      </c>
      <c r="H54" s="756" t="s">
        <v>4565</v>
      </c>
      <c r="I54" s="735" t="s">
        <v>4544</v>
      </c>
      <c r="J54" s="735"/>
      <c r="K54" s="735"/>
      <c r="L54" s="734" t="s">
        <v>5138</v>
      </c>
      <c r="M54" s="733" t="s">
        <v>1177</v>
      </c>
      <c r="N54" s="750" t="s">
        <v>5118</v>
      </c>
      <c r="O54" s="734" t="str">
        <f>VLOOKUP(N54,CódigosRetorno!$A$1:$B$1770,2,FALSE)</f>
        <v>El dato ingresado como atributo @schemeAgencyName es incorrecto.</v>
      </c>
      <c r="P54" s="733" t="s">
        <v>477</v>
      </c>
      <c r="Q54" s="735" t="s">
        <v>186</v>
      </c>
    </row>
    <row r="55" spans="2:17" ht="24">
      <c r="B55" s="1492"/>
      <c r="C55" s="1497"/>
      <c r="D55" s="1492"/>
      <c r="E55" s="1492"/>
      <c r="F55" s="1490"/>
      <c r="G55" s="735" t="s">
        <v>4587</v>
      </c>
      <c r="H55" s="756" t="s">
        <v>4564</v>
      </c>
      <c r="I55" s="735" t="s">
        <v>4544</v>
      </c>
      <c r="J55" s="735"/>
      <c r="K55" s="735"/>
      <c r="L55" s="734" t="s">
        <v>5139</v>
      </c>
      <c r="M55" s="733" t="s">
        <v>1177</v>
      </c>
      <c r="N55" s="750" t="s">
        <v>5117</v>
      </c>
      <c r="O55" s="734" t="str">
        <f>VLOOKUP(N55,CódigosRetorno!$A$1:$B$1770,2,FALSE)</f>
        <v>El dato ingresado como atributo @schemeName es incorrecto.</v>
      </c>
      <c r="P55" s="733" t="s">
        <v>477</v>
      </c>
      <c r="Q55" s="754" t="s">
        <v>186</v>
      </c>
    </row>
    <row r="56" spans="2:17" ht="48">
      <c r="B56" s="1492"/>
      <c r="C56" s="1497"/>
      <c r="D56" s="1492"/>
      <c r="E56" s="1492"/>
      <c r="F56" s="735" t="s">
        <v>18</v>
      </c>
      <c r="G56" s="733"/>
      <c r="H56" s="734" t="s">
        <v>4588</v>
      </c>
      <c r="I56" s="735" t="s">
        <v>4544</v>
      </c>
      <c r="J56" s="735"/>
      <c r="K56" s="735"/>
      <c r="L56" s="734" t="s">
        <v>5137</v>
      </c>
      <c r="M56" s="733" t="s">
        <v>1177</v>
      </c>
      <c r="N56" s="750" t="s">
        <v>1293</v>
      </c>
      <c r="O56" s="734" t="str">
        <f>VLOOKUP(N56,CódigosRetorno!$A$1:$B$1770,2,FALSE)</f>
        <v>El departamento del domicilio fiscal del emisor no cumple con el formato establecido</v>
      </c>
      <c r="P56" s="733" t="s">
        <v>477</v>
      </c>
      <c r="Q56" s="754" t="s">
        <v>186</v>
      </c>
    </row>
    <row r="57" spans="2:17" ht="48">
      <c r="B57" s="1492"/>
      <c r="C57" s="1497"/>
      <c r="D57" s="1492"/>
      <c r="E57" s="1492"/>
      <c r="F57" s="735" t="s">
        <v>18</v>
      </c>
      <c r="G57" s="733"/>
      <c r="H57" s="734" t="s">
        <v>4590</v>
      </c>
      <c r="I57" s="735" t="s">
        <v>4544</v>
      </c>
      <c r="J57" s="735"/>
      <c r="K57" s="735"/>
      <c r="L57" s="734" t="s">
        <v>5137</v>
      </c>
      <c r="M57" s="733" t="s">
        <v>1177</v>
      </c>
      <c r="N57" s="750" t="s">
        <v>1292</v>
      </c>
      <c r="O57" s="734" t="str">
        <f>VLOOKUP(N57,CódigosRetorno!$A$1:$B$1770,2,FALSE)</f>
        <v>El distrito del domicilio fiscal del emisor no cumple con el formato establecido</v>
      </c>
      <c r="P57" s="733" t="s">
        <v>477</v>
      </c>
      <c r="Q57" s="754" t="s">
        <v>186</v>
      </c>
    </row>
    <row r="58" spans="2:17" ht="48">
      <c r="B58" s="1492"/>
      <c r="C58" s="1497"/>
      <c r="D58" s="1492"/>
      <c r="E58" s="1492"/>
      <c r="F58" s="735" t="s">
        <v>10</v>
      </c>
      <c r="G58" s="733" t="s">
        <v>2632</v>
      </c>
      <c r="H58" s="734" t="s">
        <v>4592</v>
      </c>
      <c r="I58" s="735">
        <v>1</v>
      </c>
      <c r="J58" s="735"/>
      <c r="K58" s="735"/>
      <c r="L58" s="734" t="s">
        <v>3464</v>
      </c>
      <c r="M58" s="733" t="s">
        <v>1177</v>
      </c>
      <c r="N58" s="750" t="s">
        <v>1391</v>
      </c>
      <c r="O58" s="734" t="str">
        <f>VLOOKUP(N58,CódigosRetorno!$A$1:$B$1770,2,FALSE)</f>
        <v>El codigo de pais debe ser PE</v>
      </c>
      <c r="P58" s="733" t="s">
        <v>477</v>
      </c>
      <c r="Q58" s="735" t="s">
        <v>5887</v>
      </c>
    </row>
    <row r="59" spans="2:17" ht="24">
      <c r="B59" s="1492"/>
      <c r="C59" s="1497"/>
      <c r="D59" s="1492"/>
      <c r="E59" s="1492"/>
      <c r="F59" s="1490"/>
      <c r="G59" s="754" t="s">
        <v>4594</v>
      </c>
      <c r="H59" s="734" t="s">
        <v>4553</v>
      </c>
      <c r="I59" s="735" t="s">
        <v>4544</v>
      </c>
      <c r="J59" s="735"/>
      <c r="K59" s="735"/>
      <c r="L59" s="734" t="s">
        <v>5140</v>
      </c>
      <c r="M59" s="733" t="s">
        <v>1177</v>
      </c>
      <c r="N59" s="750" t="s">
        <v>5116</v>
      </c>
      <c r="O59" s="734" t="str">
        <f>VLOOKUP(N59,CódigosRetorno!$A$1:$B$1770,2,FALSE)</f>
        <v>El dato ingresado como atributo @listID es incorrecto.</v>
      </c>
      <c r="P59" s="733" t="s">
        <v>477</v>
      </c>
      <c r="Q59" s="735" t="s">
        <v>186</v>
      </c>
    </row>
    <row r="60" spans="2:17" ht="48">
      <c r="B60" s="1492"/>
      <c r="C60" s="1497"/>
      <c r="D60" s="1492"/>
      <c r="E60" s="1492"/>
      <c r="F60" s="1490"/>
      <c r="G60" s="754" t="s">
        <v>4595</v>
      </c>
      <c r="H60" s="734" t="s">
        <v>4543</v>
      </c>
      <c r="I60" s="735" t="s">
        <v>4544</v>
      </c>
      <c r="J60" s="735"/>
      <c r="K60" s="735"/>
      <c r="L60" s="734" t="s">
        <v>5132</v>
      </c>
      <c r="M60" s="733" t="s">
        <v>1177</v>
      </c>
      <c r="N60" s="750" t="s">
        <v>5111</v>
      </c>
      <c r="O60" s="734" t="str">
        <f>VLOOKUP(N60,CódigosRetorno!$A$1:$B$1770,2,FALSE)</f>
        <v>El dato ingresado como atributo @listAgencyName es incorrecto.</v>
      </c>
      <c r="P60" s="733" t="s">
        <v>477</v>
      </c>
      <c r="Q60" s="754" t="s">
        <v>186</v>
      </c>
    </row>
    <row r="61" spans="2:17" ht="24">
      <c r="B61" s="1492"/>
      <c r="C61" s="1497"/>
      <c r="D61" s="1492"/>
      <c r="E61" s="1492"/>
      <c r="F61" s="1490"/>
      <c r="G61" s="735" t="s">
        <v>4596</v>
      </c>
      <c r="H61" s="734" t="s">
        <v>4546</v>
      </c>
      <c r="I61" s="735" t="s">
        <v>4544</v>
      </c>
      <c r="J61" s="735"/>
      <c r="K61" s="735"/>
      <c r="L61" s="734" t="s">
        <v>5141</v>
      </c>
      <c r="M61" s="750" t="s">
        <v>1177</v>
      </c>
      <c r="N61" s="749" t="s">
        <v>5112</v>
      </c>
      <c r="O61" s="734" t="str">
        <f>VLOOKUP(N61,CódigosRetorno!$A$1:$B$1770,2,FALSE)</f>
        <v>El dato ingresado como atributo @listName es incorrecto.</v>
      </c>
      <c r="P61" s="733" t="s">
        <v>477</v>
      </c>
      <c r="Q61" s="754" t="s">
        <v>186</v>
      </c>
    </row>
    <row r="62" spans="2:17" ht="48">
      <c r="B62" s="1492">
        <f>B50+1</f>
        <v>14</v>
      </c>
      <c r="C62" s="1622" t="s">
        <v>5769</v>
      </c>
      <c r="D62" s="1492" t="s">
        <v>3</v>
      </c>
      <c r="E62" s="1492" t="s">
        <v>9</v>
      </c>
      <c r="F62" s="1490" t="s">
        <v>4574</v>
      </c>
      <c r="G62" s="1623"/>
      <c r="H62" s="1491" t="s">
        <v>4701</v>
      </c>
      <c r="I62" s="1490">
        <v>1</v>
      </c>
      <c r="J62" s="758"/>
      <c r="K62" s="758"/>
      <c r="L62" s="701" t="s">
        <v>5948</v>
      </c>
      <c r="M62" s="901" t="s">
        <v>1177</v>
      </c>
      <c r="N62" s="902" t="s">
        <v>5223</v>
      </c>
      <c r="O62" s="701" t="str">
        <f>VLOOKUP(N62,CódigosRetorno!$A$1:$B$1770,2,FALSE)</f>
        <v xml:space="preserve">Si no es una venta itinerante, no corresponde consignar lugar donde se entrega el bien </v>
      </c>
      <c r="P62" s="733" t="s">
        <v>477</v>
      </c>
      <c r="Q62" s="754" t="s">
        <v>186</v>
      </c>
    </row>
    <row r="63" spans="2:17" ht="48">
      <c r="B63" s="1492"/>
      <c r="C63" s="1622"/>
      <c r="D63" s="1492"/>
      <c r="E63" s="1492"/>
      <c r="F63" s="1490"/>
      <c r="G63" s="1623"/>
      <c r="H63" s="1491"/>
      <c r="I63" s="1490"/>
      <c r="J63" s="735"/>
      <c r="K63" s="735"/>
      <c r="L63" s="734" t="s">
        <v>5135</v>
      </c>
      <c r="M63" s="733" t="s">
        <v>1177</v>
      </c>
      <c r="N63" s="605" t="s">
        <v>4501</v>
      </c>
      <c r="O63" s="734" t="str">
        <f>VLOOKUP(N63,CódigosRetorno!$A$1:$B$1770,2,FALSE)</f>
        <v>El dato ingresado como direccion completa y detallada no cumple con el formato establecido.</v>
      </c>
      <c r="P63" s="733" t="s">
        <v>477</v>
      </c>
      <c r="Q63" s="735" t="s">
        <v>186</v>
      </c>
    </row>
    <row r="64" spans="2:17" ht="48">
      <c r="B64" s="1492"/>
      <c r="C64" s="1622"/>
      <c r="D64" s="1492"/>
      <c r="E64" s="1492"/>
      <c r="F64" s="735" t="s">
        <v>50</v>
      </c>
      <c r="G64" s="733"/>
      <c r="H64" s="734" t="s">
        <v>4702</v>
      </c>
      <c r="I64" s="735" t="s">
        <v>4544</v>
      </c>
      <c r="J64" s="735"/>
      <c r="K64" s="735"/>
      <c r="L64" s="734" t="s">
        <v>5136</v>
      </c>
      <c r="M64" s="733" t="s">
        <v>1177</v>
      </c>
      <c r="N64" s="750" t="s">
        <v>4505</v>
      </c>
      <c r="O64" s="734" t="str">
        <f>VLOOKUP(N64,CódigosRetorno!$A$1:$B$1770,2,FALSE)</f>
        <v>El dato ingresado como urbanización no cumple con el formato establecido</v>
      </c>
      <c r="P64" s="733" t="s">
        <v>477</v>
      </c>
      <c r="Q64" s="735" t="s">
        <v>186</v>
      </c>
    </row>
    <row r="65" spans="2:17" ht="48">
      <c r="B65" s="1492"/>
      <c r="C65" s="1622"/>
      <c r="D65" s="1492"/>
      <c r="E65" s="1492"/>
      <c r="F65" s="735" t="s">
        <v>18</v>
      </c>
      <c r="G65" s="733"/>
      <c r="H65" s="734" t="s">
        <v>4703</v>
      </c>
      <c r="I65" s="735" t="s">
        <v>4544</v>
      </c>
      <c r="J65" s="735"/>
      <c r="K65" s="735"/>
      <c r="L65" s="734" t="s">
        <v>5137</v>
      </c>
      <c r="M65" s="733" t="s">
        <v>1177</v>
      </c>
      <c r="N65" s="750" t="s">
        <v>4507</v>
      </c>
      <c r="O65" s="734" t="str">
        <f>VLOOKUP(N65,CódigosRetorno!$A$1:$B$1770,2,FALSE)</f>
        <v>El dato ingresado como provincia no cumple con el formato establecido</v>
      </c>
      <c r="P65" s="733" t="s">
        <v>477</v>
      </c>
      <c r="Q65" s="735" t="s">
        <v>186</v>
      </c>
    </row>
    <row r="66" spans="2:17" ht="24">
      <c r="B66" s="1492"/>
      <c r="C66" s="1622"/>
      <c r="D66" s="1492"/>
      <c r="E66" s="1492"/>
      <c r="F66" s="735" t="s">
        <v>49</v>
      </c>
      <c r="G66" s="733" t="s">
        <v>2633</v>
      </c>
      <c r="H66" s="734" t="s">
        <v>4704</v>
      </c>
      <c r="I66" s="735" t="s">
        <v>4544</v>
      </c>
      <c r="J66" s="735"/>
      <c r="K66" s="735"/>
      <c r="L66" s="734" t="s">
        <v>3448</v>
      </c>
      <c r="M66" s="733" t="s">
        <v>1177</v>
      </c>
      <c r="N66" s="750" t="s">
        <v>3752</v>
      </c>
      <c r="O66" s="734" t="str">
        <f>VLOOKUP(N66,CódigosRetorno!$A$1:$B$1770,2,FALSE)</f>
        <v>El código de Ubigeo no existe en el listado.</v>
      </c>
      <c r="P66" s="733" t="s">
        <v>477</v>
      </c>
      <c r="Q66" s="735" t="s">
        <v>5886</v>
      </c>
    </row>
    <row r="67" spans="2:17" ht="24">
      <c r="B67" s="1492"/>
      <c r="C67" s="1622"/>
      <c r="D67" s="1492"/>
      <c r="E67" s="1492"/>
      <c r="F67" s="1490"/>
      <c r="G67" s="735" t="s">
        <v>4586</v>
      </c>
      <c r="H67" s="756" t="s">
        <v>4565</v>
      </c>
      <c r="I67" s="735" t="s">
        <v>4544</v>
      </c>
      <c r="J67" s="735"/>
      <c r="K67" s="735"/>
      <c r="L67" s="734" t="s">
        <v>5138</v>
      </c>
      <c r="M67" s="733" t="s">
        <v>1177</v>
      </c>
      <c r="N67" s="750" t="s">
        <v>5118</v>
      </c>
      <c r="O67" s="734" t="str">
        <f>VLOOKUP(N67,CódigosRetorno!$A$1:$B$1770,2,FALSE)</f>
        <v>El dato ingresado como atributo @schemeAgencyName es incorrecto.</v>
      </c>
      <c r="P67" s="733" t="s">
        <v>477</v>
      </c>
      <c r="Q67" s="735" t="s">
        <v>186</v>
      </c>
    </row>
    <row r="68" spans="2:17" ht="24">
      <c r="B68" s="1492"/>
      <c r="C68" s="1622"/>
      <c r="D68" s="1492"/>
      <c r="E68" s="1492"/>
      <c r="F68" s="1490"/>
      <c r="G68" s="735" t="s">
        <v>4587</v>
      </c>
      <c r="H68" s="756" t="s">
        <v>4564</v>
      </c>
      <c r="I68" s="735" t="s">
        <v>4544</v>
      </c>
      <c r="J68" s="735"/>
      <c r="K68" s="735"/>
      <c r="L68" s="734" t="s">
        <v>5139</v>
      </c>
      <c r="M68" s="733" t="s">
        <v>1177</v>
      </c>
      <c r="N68" s="750" t="s">
        <v>5117</v>
      </c>
      <c r="O68" s="734" t="str">
        <f>VLOOKUP(N68,CódigosRetorno!$A$1:$B$1770,2,FALSE)</f>
        <v>El dato ingresado como atributo @schemeName es incorrecto.</v>
      </c>
      <c r="P68" s="733" t="s">
        <v>477</v>
      </c>
      <c r="Q68" s="754" t="s">
        <v>186</v>
      </c>
    </row>
    <row r="69" spans="2:17" ht="48">
      <c r="B69" s="1492"/>
      <c r="C69" s="1622"/>
      <c r="D69" s="1492"/>
      <c r="E69" s="1492"/>
      <c r="F69" s="735" t="s">
        <v>18</v>
      </c>
      <c r="G69" s="733"/>
      <c r="H69" s="734" t="s">
        <v>4705</v>
      </c>
      <c r="I69" s="735" t="s">
        <v>4544</v>
      </c>
      <c r="J69" s="735"/>
      <c r="K69" s="735"/>
      <c r="L69" s="734" t="s">
        <v>5137</v>
      </c>
      <c r="M69" s="733" t="s">
        <v>1177</v>
      </c>
      <c r="N69" s="750" t="s">
        <v>4509</v>
      </c>
      <c r="O69" s="734" t="str">
        <f>VLOOKUP(N69,CódigosRetorno!$A$1:$B$1770,2,FALSE)</f>
        <v>El dato ingresado como departamento no cumple con el formato establecido</v>
      </c>
      <c r="P69" s="733" t="s">
        <v>477</v>
      </c>
      <c r="Q69" s="735" t="s">
        <v>186</v>
      </c>
    </row>
    <row r="70" spans="2:17" ht="48">
      <c r="B70" s="1492"/>
      <c r="C70" s="1622"/>
      <c r="D70" s="1492"/>
      <c r="E70" s="1492"/>
      <c r="F70" s="735" t="s">
        <v>18</v>
      </c>
      <c r="G70" s="733"/>
      <c r="H70" s="734" t="s">
        <v>4706</v>
      </c>
      <c r="I70" s="735">
        <v>1</v>
      </c>
      <c r="J70" s="735"/>
      <c r="K70" s="735"/>
      <c r="L70" s="734" t="s">
        <v>5137</v>
      </c>
      <c r="M70" s="733" t="s">
        <v>1177</v>
      </c>
      <c r="N70" s="750" t="s">
        <v>4511</v>
      </c>
      <c r="O70" s="734" t="str">
        <f>VLOOKUP(N70,CódigosRetorno!$A$1:$B$1770,2,FALSE)</f>
        <v>El dato ingresado como distrito no cumple con el formato establecido</v>
      </c>
      <c r="P70" s="733" t="s">
        <v>477</v>
      </c>
      <c r="Q70" s="735" t="s">
        <v>186</v>
      </c>
    </row>
    <row r="71" spans="2:17" ht="36">
      <c r="B71" s="1492"/>
      <c r="C71" s="1622"/>
      <c r="D71" s="1492"/>
      <c r="E71" s="1492"/>
      <c r="F71" s="735" t="s">
        <v>10</v>
      </c>
      <c r="G71" s="733" t="s">
        <v>2632</v>
      </c>
      <c r="H71" s="734" t="s">
        <v>4707</v>
      </c>
      <c r="I71" s="735" t="s">
        <v>4544</v>
      </c>
      <c r="J71" s="735"/>
      <c r="K71" s="735"/>
      <c r="L71" s="734" t="s">
        <v>3464</v>
      </c>
      <c r="M71" s="733" t="s">
        <v>1177</v>
      </c>
      <c r="N71" s="750" t="s">
        <v>1391</v>
      </c>
      <c r="O71" s="734" t="str">
        <f>VLOOKUP(N71,CódigosRetorno!$A$1:$B$1770,2,FALSE)</f>
        <v>El codigo de pais debe ser PE</v>
      </c>
      <c r="P71" s="733" t="s">
        <v>477</v>
      </c>
      <c r="Q71" s="735" t="s">
        <v>5887</v>
      </c>
    </row>
    <row r="72" spans="2:17" ht="24">
      <c r="B72" s="1492"/>
      <c r="C72" s="1622"/>
      <c r="D72" s="1492"/>
      <c r="E72" s="1492"/>
      <c r="F72" s="1490"/>
      <c r="G72" s="754" t="s">
        <v>4594</v>
      </c>
      <c r="H72" s="734" t="s">
        <v>4553</v>
      </c>
      <c r="I72" s="735" t="s">
        <v>4544</v>
      </c>
      <c r="J72" s="735"/>
      <c r="K72" s="735"/>
      <c r="L72" s="734" t="s">
        <v>5140</v>
      </c>
      <c r="M72" s="733" t="s">
        <v>1177</v>
      </c>
      <c r="N72" s="750" t="s">
        <v>5116</v>
      </c>
      <c r="O72" s="734" t="str">
        <f>VLOOKUP(N72,CódigosRetorno!$A$1:$B$1770,2,FALSE)</f>
        <v>El dato ingresado como atributo @listID es incorrecto.</v>
      </c>
      <c r="P72" s="733" t="s">
        <v>477</v>
      </c>
      <c r="Q72" s="735" t="s">
        <v>186</v>
      </c>
    </row>
    <row r="73" spans="2:17" ht="48">
      <c r="B73" s="1492"/>
      <c r="C73" s="1622"/>
      <c r="D73" s="1492"/>
      <c r="E73" s="1492"/>
      <c r="F73" s="1490"/>
      <c r="G73" s="754" t="s">
        <v>4595</v>
      </c>
      <c r="H73" s="734" t="s">
        <v>4543</v>
      </c>
      <c r="I73" s="735" t="s">
        <v>4544</v>
      </c>
      <c r="J73" s="735"/>
      <c r="K73" s="735"/>
      <c r="L73" s="734" t="s">
        <v>5132</v>
      </c>
      <c r="M73" s="733" t="s">
        <v>1177</v>
      </c>
      <c r="N73" s="750" t="s">
        <v>5111</v>
      </c>
      <c r="O73" s="734" t="str">
        <f>VLOOKUP(N73,CódigosRetorno!$A$1:$B$1770,2,FALSE)</f>
        <v>El dato ingresado como atributo @listAgencyName es incorrecto.</v>
      </c>
      <c r="P73" s="733" t="s">
        <v>477</v>
      </c>
      <c r="Q73" s="754" t="s">
        <v>186</v>
      </c>
    </row>
    <row r="74" spans="2:17" ht="24">
      <c r="B74" s="1492"/>
      <c r="C74" s="1622"/>
      <c r="D74" s="1492"/>
      <c r="E74" s="1492"/>
      <c r="F74" s="1490"/>
      <c r="G74" s="735" t="s">
        <v>4596</v>
      </c>
      <c r="H74" s="734" t="s">
        <v>4546</v>
      </c>
      <c r="I74" s="735" t="s">
        <v>4544</v>
      </c>
      <c r="J74" s="735"/>
      <c r="K74" s="735"/>
      <c r="L74" s="734" t="s">
        <v>5141</v>
      </c>
      <c r="M74" s="750" t="s">
        <v>1177</v>
      </c>
      <c r="N74" s="749" t="s">
        <v>5112</v>
      </c>
      <c r="O74" s="734" t="str">
        <f>VLOOKUP(N74,CódigosRetorno!$A$1:$B$1770,2,FALSE)</f>
        <v>El dato ingresado como atributo @listName es incorrecto.</v>
      </c>
      <c r="P74" s="733" t="s">
        <v>477</v>
      </c>
      <c r="Q74" s="754" t="s">
        <v>186</v>
      </c>
    </row>
    <row r="75" spans="2:17" ht="24">
      <c r="B75" s="1492">
        <f>B62+1</f>
        <v>15</v>
      </c>
      <c r="C75" s="1493" t="s">
        <v>5159</v>
      </c>
      <c r="D75" s="1492" t="s">
        <v>3</v>
      </c>
      <c r="E75" s="1492" t="s">
        <v>9</v>
      </c>
      <c r="F75" s="1490" t="s">
        <v>10</v>
      </c>
      <c r="G75" s="1492" t="s">
        <v>2632</v>
      </c>
      <c r="H75" s="1491" t="s">
        <v>4707</v>
      </c>
      <c r="I75" s="1490" t="s">
        <v>4544</v>
      </c>
      <c r="J75" s="735"/>
      <c r="K75" s="735"/>
      <c r="L75" s="734" t="s">
        <v>5921</v>
      </c>
      <c r="M75" s="733" t="s">
        <v>203</v>
      </c>
      <c r="N75" s="750" t="s">
        <v>5156</v>
      </c>
      <c r="O75" s="734" t="str">
        <f>VLOOKUP(N75,CódigosRetorno!$A$1:$B$1770,2,FALSE)</f>
        <v>El XML no contiene el tag o no existe información del pais de uso, exploración o aprovechamiento</v>
      </c>
      <c r="P75" s="733" t="s">
        <v>477</v>
      </c>
      <c r="Q75" s="735"/>
    </row>
    <row r="76" spans="2:17" ht="36">
      <c r="B76" s="1492"/>
      <c r="C76" s="1493"/>
      <c r="D76" s="1492"/>
      <c r="E76" s="1492"/>
      <c r="F76" s="1490"/>
      <c r="G76" s="1492"/>
      <c r="H76" s="1491"/>
      <c r="I76" s="1490"/>
      <c r="J76" s="735"/>
      <c r="K76" s="735"/>
      <c r="L76" s="734" t="s">
        <v>6452</v>
      </c>
      <c r="M76" s="733" t="s">
        <v>203</v>
      </c>
      <c r="N76" s="750" t="s">
        <v>5157</v>
      </c>
      <c r="O76" s="734" t="str">
        <f>VLOOKUP(N76,CódigosRetorno!$A$1:$B$1770,2,FALSE)</f>
        <v>El dato ingresado como pais de uso, exploracion o aprovechamiento es incorrecto.</v>
      </c>
      <c r="P76" s="733" t="s">
        <v>477</v>
      </c>
      <c r="Q76" s="735" t="s">
        <v>5887</v>
      </c>
    </row>
    <row r="77" spans="2:17" ht="24">
      <c r="B77" s="1492"/>
      <c r="C77" s="1493"/>
      <c r="D77" s="1492"/>
      <c r="E77" s="1492"/>
      <c r="F77" s="1490"/>
      <c r="G77" s="754" t="s">
        <v>4594</v>
      </c>
      <c r="H77" s="734" t="s">
        <v>4553</v>
      </c>
      <c r="I77" s="735" t="s">
        <v>4544</v>
      </c>
      <c r="J77" s="735"/>
      <c r="K77" s="735"/>
      <c r="L77" s="734" t="s">
        <v>5140</v>
      </c>
      <c r="M77" s="733" t="s">
        <v>1177</v>
      </c>
      <c r="N77" s="750" t="s">
        <v>5116</v>
      </c>
      <c r="O77" s="734" t="str">
        <f>VLOOKUP(N77,CódigosRetorno!$A$1:$B$1770,2,FALSE)</f>
        <v>El dato ingresado como atributo @listID es incorrecto.</v>
      </c>
      <c r="P77" s="733" t="s">
        <v>477</v>
      </c>
      <c r="Q77" s="735" t="s">
        <v>186</v>
      </c>
    </row>
    <row r="78" spans="2:17" ht="48">
      <c r="B78" s="1492"/>
      <c r="C78" s="1493"/>
      <c r="D78" s="1492"/>
      <c r="E78" s="1492"/>
      <c r="F78" s="1490"/>
      <c r="G78" s="754" t="s">
        <v>4595</v>
      </c>
      <c r="H78" s="734" t="s">
        <v>4543</v>
      </c>
      <c r="I78" s="735" t="s">
        <v>4544</v>
      </c>
      <c r="J78" s="735"/>
      <c r="K78" s="735"/>
      <c r="L78" s="734" t="s">
        <v>5132</v>
      </c>
      <c r="M78" s="733" t="s">
        <v>1177</v>
      </c>
      <c r="N78" s="750" t="s">
        <v>5111</v>
      </c>
      <c r="O78" s="734" t="str">
        <f>VLOOKUP(N78,CódigosRetorno!$A$1:$B$1770,2,FALSE)</f>
        <v>El dato ingresado como atributo @listAgencyName es incorrecto.</v>
      </c>
      <c r="P78" s="733" t="s">
        <v>477</v>
      </c>
      <c r="Q78" s="754" t="s">
        <v>186</v>
      </c>
    </row>
    <row r="79" spans="2:17" ht="24">
      <c r="B79" s="1492"/>
      <c r="C79" s="1493"/>
      <c r="D79" s="1492"/>
      <c r="E79" s="1492"/>
      <c r="F79" s="1490"/>
      <c r="G79" s="735" t="s">
        <v>4596</v>
      </c>
      <c r="H79" s="734" t="s">
        <v>4546</v>
      </c>
      <c r="I79" s="735" t="s">
        <v>4544</v>
      </c>
      <c r="J79" s="735"/>
      <c r="K79" s="735"/>
      <c r="L79" s="734" t="s">
        <v>5141</v>
      </c>
      <c r="M79" s="750" t="s">
        <v>1177</v>
      </c>
      <c r="N79" s="749" t="s">
        <v>5112</v>
      </c>
      <c r="O79" s="734" t="str">
        <f>VLOOKUP(N79,CódigosRetorno!$A$1:$B$1770,2,FALSE)</f>
        <v>El dato ingresado como atributo @listName es incorrecto.</v>
      </c>
      <c r="P79" s="733" t="s">
        <v>477</v>
      </c>
      <c r="Q79" s="754" t="s">
        <v>186</v>
      </c>
    </row>
    <row r="80" spans="2:17" ht="24">
      <c r="B80" s="1490">
        <f>B75+1</f>
        <v>16</v>
      </c>
      <c r="C80" s="1493" t="s">
        <v>4708</v>
      </c>
      <c r="D80" s="1492" t="s">
        <v>3</v>
      </c>
      <c r="E80" s="1620" t="s">
        <v>4</v>
      </c>
      <c r="F80" s="1531" t="s">
        <v>44</v>
      </c>
      <c r="G80" s="1536" t="s">
        <v>69</v>
      </c>
      <c r="H80" s="1542" t="s">
        <v>4709</v>
      </c>
      <c r="I80" s="1531">
        <v>1</v>
      </c>
      <c r="J80" s="735"/>
      <c r="K80" s="735"/>
      <c r="L80" s="879" t="s">
        <v>6019</v>
      </c>
      <c r="M80" s="635" t="s">
        <v>203</v>
      </c>
      <c r="N80" s="699" t="s">
        <v>4379</v>
      </c>
      <c r="O80" s="734" t="str">
        <f>VLOOKUP(N80,CódigosRetorno!$A$1:$B$1770,2,FALSE)</f>
        <v>El XML no contiene el tag o no existe información del código de local anexo del emisor</v>
      </c>
      <c r="P80" s="733" t="s">
        <v>477</v>
      </c>
      <c r="Q80" s="735" t="s">
        <v>186</v>
      </c>
    </row>
    <row r="81" spans="2:17" ht="24">
      <c r="B81" s="1490"/>
      <c r="C81" s="1493"/>
      <c r="D81" s="1492"/>
      <c r="E81" s="1621"/>
      <c r="F81" s="1532"/>
      <c r="G81" s="1537"/>
      <c r="H81" s="1543"/>
      <c r="I81" s="1532"/>
      <c r="J81" s="735"/>
      <c r="K81" s="735"/>
      <c r="L81" s="879" t="s">
        <v>6021</v>
      </c>
      <c r="M81" s="733" t="s">
        <v>1177</v>
      </c>
      <c r="N81" s="750" t="s">
        <v>4513</v>
      </c>
      <c r="O81" s="734" t="str">
        <f>VLOOKUP(N81,CódigosRetorno!$A$1:$B$1770,2,FALSE)</f>
        <v>El dato ingresado como local anexo no cumple con el formato establecido</v>
      </c>
      <c r="P81" s="733" t="s">
        <v>477</v>
      </c>
      <c r="Q81" s="762" t="s">
        <v>186</v>
      </c>
    </row>
    <row r="82" spans="2:17" ht="24">
      <c r="B82" s="1490"/>
      <c r="C82" s="1493"/>
      <c r="D82" s="1492"/>
      <c r="E82" s="1492" t="s">
        <v>9</v>
      </c>
      <c r="F82" s="1490"/>
      <c r="G82" s="735" t="s">
        <v>4542</v>
      </c>
      <c r="H82" s="469" t="s">
        <v>4543</v>
      </c>
      <c r="I82" s="735" t="s">
        <v>4544</v>
      </c>
      <c r="J82" s="735"/>
      <c r="K82" s="735"/>
      <c r="L82" s="734" t="s">
        <v>5127</v>
      </c>
      <c r="M82" s="733" t="s">
        <v>1177</v>
      </c>
      <c r="N82" s="699" t="s">
        <v>5111</v>
      </c>
      <c r="O82" s="734" t="str">
        <f>VLOOKUP(N82,CódigosRetorno!$A$1:$B$1770,2,FALSE)</f>
        <v>El dato ingresado como atributo @listAgencyName es incorrecto.</v>
      </c>
      <c r="P82" s="733" t="s">
        <v>477</v>
      </c>
      <c r="Q82" s="735" t="s">
        <v>186</v>
      </c>
    </row>
    <row r="83" spans="2:17" ht="24">
      <c r="B83" s="1490"/>
      <c r="C83" s="1493"/>
      <c r="D83" s="1492"/>
      <c r="E83" s="1492"/>
      <c r="F83" s="1490"/>
      <c r="G83" s="735" t="s">
        <v>4711</v>
      </c>
      <c r="H83" s="469" t="s">
        <v>4546</v>
      </c>
      <c r="I83" s="735" t="s">
        <v>4544</v>
      </c>
      <c r="J83" s="735"/>
      <c r="K83" s="735"/>
      <c r="L83" s="734" t="s">
        <v>5142</v>
      </c>
      <c r="M83" s="733" t="s">
        <v>1177</v>
      </c>
      <c r="N83" s="699" t="s">
        <v>5112</v>
      </c>
      <c r="O83" s="734" t="str">
        <f>VLOOKUP(N83,CódigosRetorno!$A$1:$B$1770,2,FALSE)</f>
        <v>El dato ingresado como atributo @listName es incorrecto.</v>
      </c>
      <c r="P83" s="733" t="s">
        <v>477</v>
      </c>
      <c r="Q83" s="754" t="s">
        <v>186</v>
      </c>
    </row>
    <row r="84" spans="2:17">
      <c r="B84" s="368" t="s">
        <v>4712</v>
      </c>
      <c r="C84" s="369"/>
      <c r="D84" s="362"/>
      <c r="E84" s="362" t="s">
        <v>186</v>
      </c>
      <c r="F84" s="363" t="s">
        <v>186</v>
      </c>
      <c r="G84" s="363" t="s">
        <v>186</v>
      </c>
      <c r="H84" s="364" t="s">
        <v>186</v>
      </c>
      <c r="I84" s="363"/>
      <c r="J84" s="363"/>
      <c r="K84" s="363"/>
      <c r="L84" s="359" t="s">
        <v>186</v>
      </c>
      <c r="M84" s="365" t="s">
        <v>186</v>
      </c>
      <c r="N84" s="366" t="s">
        <v>186</v>
      </c>
      <c r="O84" s="359" t="str">
        <f>VLOOKUP(N84,CódigosRetorno!$A$1:$B$1770,2,FALSE)</f>
        <v>-</v>
      </c>
      <c r="P84" s="365" t="s">
        <v>186</v>
      </c>
      <c r="Q84" s="367" t="s">
        <v>186</v>
      </c>
    </row>
    <row r="85" spans="2:17" ht="36">
      <c r="B85" s="1490">
        <f>B80+1</f>
        <v>17</v>
      </c>
      <c r="C85" s="1493" t="s">
        <v>4713</v>
      </c>
      <c r="D85" s="1492" t="s">
        <v>3</v>
      </c>
      <c r="E85" s="1492" t="s">
        <v>4</v>
      </c>
      <c r="F85" s="1490" t="s">
        <v>12</v>
      </c>
      <c r="G85" s="1492"/>
      <c r="H85" s="1491" t="s">
        <v>4598</v>
      </c>
      <c r="I85" s="1490">
        <v>1</v>
      </c>
      <c r="J85" s="735"/>
      <c r="K85" s="735"/>
      <c r="L85" s="734" t="s">
        <v>4714</v>
      </c>
      <c r="M85" s="750" t="s">
        <v>203</v>
      </c>
      <c r="N85" s="749" t="s">
        <v>4480</v>
      </c>
      <c r="O85" s="734" t="str">
        <f>VLOOKUP(N85,CódigosRetorno!$A$1:$B$1770,2,FALSE)</f>
        <v>El XML contiene mas de un tag como elemento de numero de documento del receptor.</v>
      </c>
      <c r="P85" s="733" t="s">
        <v>477</v>
      </c>
      <c r="Q85" s="735" t="s">
        <v>186</v>
      </c>
    </row>
    <row r="86" spans="2:17" ht="36">
      <c r="B86" s="1490"/>
      <c r="C86" s="1493"/>
      <c r="D86" s="1492"/>
      <c r="E86" s="1492"/>
      <c r="F86" s="1490"/>
      <c r="G86" s="1492"/>
      <c r="H86" s="1491"/>
      <c r="I86" s="1490"/>
      <c r="J86" s="735"/>
      <c r="K86" s="735"/>
      <c r="L86" s="734" t="s">
        <v>2616</v>
      </c>
      <c r="M86" s="750" t="s">
        <v>203</v>
      </c>
      <c r="N86" s="749" t="s">
        <v>762</v>
      </c>
      <c r="O86" s="734" t="str">
        <f>VLOOKUP(N86,CódigosRetorno!$A$1:$B$1770,2,FALSE)</f>
        <v>El XML no contiene el tag o no existe informacion de CustomerAssignedAccountID del receptor del documento</v>
      </c>
      <c r="P86" s="733" t="s">
        <v>477</v>
      </c>
      <c r="Q86" s="735" t="s">
        <v>186</v>
      </c>
    </row>
    <row r="87" spans="2:17" ht="36">
      <c r="B87" s="1490"/>
      <c r="C87" s="1493"/>
      <c r="D87" s="1492"/>
      <c r="E87" s="1492"/>
      <c r="F87" s="1490"/>
      <c r="G87" s="1492"/>
      <c r="H87" s="1491"/>
      <c r="I87" s="1490"/>
      <c r="J87" s="735"/>
      <c r="K87" s="735"/>
      <c r="L87" s="734" t="s">
        <v>3449</v>
      </c>
      <c r="M87" s="750" t="s">
        <v>203</v>
      </c>
      <c r="N87" s="749" t="s">
        <v>763</v>
      </c>
      <c r="O87" s="734" t="str">
        <f>VLOOKUP(N87,CódigosRetorno!$A$1:$B$1770,2,FALSE)</f>
        <v>El numero de documento de identidad del receptor debe ser  RUC</v>
      </c>
      <c r="P87" s="733" t="s">
        <v>477</v>
      </c>
      <c r="Q87" s="735" t="s">
        <v>186</v>
      </c>
    </row>
    <row r="88" spans="2:17" ht="36">
      <c r="B88" s="1490"/>
      <c r="C88" s="1493"/>
      <c r="D88" s="1492"/>
      <c r="E88" s="1492"/>
      <c r="F88" s="1490"/>
      <c r="G88" s="1492"/>
      <c r="H88" s="1491"/>
      <c r="I88" s="1490"/>
      <c r="J88" s="735"/>
      <c r="K88" s="735"/>
      <c r="L88" s="734" t="s">
        <v>3450</v>
      </c>
      <c r="M88" s="699" t="s">
        <v>203</v>
      </c>
      <c r="N88" s="700" t="s">
        <v>5844</v>
      </c>
      <c r="O88" s="734" t="str">
        <f>VLOOKUP(N88,CódigosRetorno!$A$1:$B$1770,2,FALSE)</f>
        <v>El numero de RUC del receptor no existe.</v>
      </c>
      <c r="P88" s="733" t="s">
        <v>217</v>
      </c>
      <c r="Q88" s="735" t="s">
        <v>2629</v>
      </c>
    </row>
    <row r="89" spans="2:17" ht="36">
      <c r="B89" s="1490"/>
      <c r="C89" s="1493"/>
      <c r="D89" s="1492"/>
      <c r="E89" s="1492"/>
      <c r="F89" s="1490"/>
      <c r="G89" s="1492"/>
      <c r="H89" s="1491"/>
      <c r="I89" s="1490"/>
      <c r="J89" s="735"/>
      <c r="K89" s="735"/>
      <c r="L89" s="734" t="s">
        <v>3451</v>
      </c>
      <c r="M89" s="750" t="s">
        <v>1177</v>
      </c>
      <c r="N89" s="749" t="s">
        <v>1430</v>
      </c>
      <c r="O89" s="734" t="str">
        <f>VLOOKUP(N89,CódigosRetorno!$A$1:$B$1770,2,FALSE)</f>
        <v>El RUC  del receptor no esta activo</v>
      </c>
      <c r="P89" s="733" t="s">
        <v>217</v>
      </c>
      <c r="Q89" s="735" t="s">
        <v>2629</v>
      </c>
    </row>
    <row r="90" spans="2:17" ht="36">
      <c r="B90" s="1490"/>
      <c r="C90" s="1493"/>
      <c r="D90" s="1492"/>
      <c r="E90" s="1492"/>
      <c r="F90" s="1490"/>
      <c r="G90" s="1492"/>
      <c r="H90" s="1491"/>
      <c r="I90" s="1490"/>
      <c r="J90" s="735"/>
      <c r="K90" s="735"/>
      <c r="L90" s="734" t="s">
        <v>3452</v>
      </c>
      <c r="M90" s="750" t="s">
        <v>1177</v>
      </c>
      <c r="N90" s="749" t="s">
        <v>1428</v>
      </c>
      <c r="O90" s="734" t="str">
        <f>VLOOKUP(N90,CódigosRetorno!$A$1:$B$1770,2,FALSE)</f>
        <v>El RUC del receptor no esta habido</v>
      </c>
      <c r="P90" s="733" t="s">
        <v>217</v>
      </c>
      <c r="Q90" s="735" t="s">
        <v>2629</v>
      </c>
    </row>
    <row r="91" spans="2:17" ht="84">
      <c r="B91" s="1490"/>
      <c r="C91" s="1493"/>
      <c r="D91" s="1492"/>
      <c r="E91" s="1492"/>
      <c r="F91" s="1490"/>
      <c r="G91" s="1492"/>
      <c r="H91" s="1491"/>
      <c r="I91" s="1490"/>
      <c r="J91" s="735"/>
      <c r="K91" s="735"/>
      <c r="L91" s="734" t="s">
        <v>5144</v>
      </c>
      <c r="M91" s="750" t="s">
        <v>203</v>
      </c>
      <c r="N91" s="749" t="s">
        <v>1581</v>
      </c>
      <c r="O91" s="734" t="str">
        <f>VLOOKUP(N91,CódigosRetorno!$A$1:$B$1770,2,FALSE)</f>
        <v>El dato ingresado como numero de documento de identidad del receptor no cumple con el formato establecido</v>
      </c>
      <c r="P91" s="733" t="s">
        <v>477</v>
      </c>
      <c r="Q91" s="754" t="s">
        <v>186</v>
      </c>
    </row>
    <row r="92" spans="2:17" ht="36">
      <c r="B92" s="1490"/>
      <c r="C92" s="1493"/>
      <c r="D92" s="1492"/>
      <c r="E92" s="1492"/>
      <c r="F92" s="1490"/>
      <c r="G92" s="1492"/>
      <c r="H92" s="1491"/>
      <c r="I92" s="1490"/>
      <c r="J92" s="735"/>
      <c r="K92" s="735"/>
      <c r="L92" s="734" t="s">
        <v>5674</v>
      </c>
      <c r="M92" s="750" t="s">
        <v>203</v>
      </c>
      <c r="N92" s="749" t="s">
        <v>1582</v>
      </c>
      <c r="O92" s="734" t="str">
        <f>VLOOKUP(N92,CódigosRetorno!$A$1:$B$1770,2,FALSE)</f>
        <v>El DNI ingresado no cumple con el estandar.</v>
      </c>
      <c r="P92" s="733" t="s">
        <v>477</v>
      </c>
      <c r="Q92" s="735" t="s">
        <v>186</v>
      </c>
    </row>
    <row r="93" spans="2:17" ht="36">
      <c r="B93" s="1490"/>
      <c r="C93" s="1493"/>
      <c r="D93" s="1492"/>
      <c r="E93" s="1492"/>
      <c r="F93" s="1490" t="s">
        <v>47</v>
      </c>
      <c r="G93" s="1492" t="s">
        <v>2643</v>
      </c>
      <c r="H93" s="1491" t="s">
        <v>4601</v>
      </c>
      <c r="I93" s="1490">
        <v>1</v>
      </c>
      <c r="J93" s="735"/>
      <c r="K93" s="735"/>
      <c r="L93" s="734" t="s">
        <v>2616</v>
      </c>
      <c r="M93" s="750" t="s">
        <v>203</v>
      </c>
      <c r="N93" s="749" t="s">
        <v>765</v>
      </c>
      <c r="O93" s="734" t="str">
        <f>VLOOKUP(N93,CódigosRetorno!$A$1:$B$1770,2,FALSE)</f>
        <v>El XML no contiene el tag o no existe informacion de AdditionalAccountID del receptor del documento</v>
      </c>
      <c r="P93" s="733" t="s">
        <v>477</v>
      </c>
      <c r="Q93" s="754" t="s">
        <v>186</v>
      </c>
    </row>
    <row r="94" spans="2:17" ht="36">
      <c r="B94" s="1490"/>
      <c r="C94" s="1493"/>
      <c r="D94" s="1492"/>
      <c r="E94" s="1492"/>
      <c r="F94" s="1490"/>
      <c r="G94" s="1492"/>
      <c r="H94" s="1491"/>
      <c r="I94" s="1490"/>
      <c r="J94" s="735"/>
      <c r="K94" s="735"/>
      <c r="L94" s="879" t="s">
        <v>5834</v>
      </c>
      <c r="M94" s="882" t="s">
        <v>203</v>
      </c>
      <c r="N94" s="700" t="s">
        <v>766</v>
      </c>
      <c r="O94" s="877" t="str">
        <f>VLOOKUP(N94,CódigosRetorno!$A$1:$B$1770,2,FALSE)</f>
        <v>El dato ingresado  en el tipo de documento de identidad del receptor no cumple con el estandar o no esta permitido.</v>
      </c>
      <c r="P94" s="878" t="s">
        <v>477</v>
      </c>
      <c r="Q94" s="735" t="s">
        <v>5898</v>
      </c>
    </row>
    <row r="95" spans="2:17" ht="36">
      <c r="B95" s="1490"/>
      <c r="C95" s="1493"/>
      <c r="D95" s="1492"/>
      <c r="E95" s="1492"/>
      <c r="F95" s="1490"/>
      <c r="G95" s="1492"/>
      <c r="H95" s="1491"/>
      <c r="I95" s="1490"/>
      <c r="J95" s="735"/>
      <c r="K95" s="735"/>
      <c r="L95" s="879" t="s">
        <v>6033</v>
      </c>
      <c r="M95" s="750" t="s">
        <v>203</v>
      </c>
      <c r="N95" s="700" t="s">
        <v>1583</v>
      </c>
      <c r="O95" s="734" t="str">
        <f>VLOOKUP(N95,CódigosRetorno!$A$1:$B$1770,2,FALSE)</f>
        <v>El dato ingresado en el tipo de documento de identidad del receptor no esta permitido.</v>
      </c>
      <c r="P95" s="733" t="s">
        <v>477</v>
      </c>
      <c r="Q95" s="735" t="s">
        <v>3015</v>
      </c>
    </row>
    <row r="96" spans="2:17" ht="36">
      <c r="B96" s="1490"/>
      <c r="C96" s="1493"/>
      <c r="D96" s="1492"/>
      <c r="E96" s="1492"/>
      <c r="F96" s="1490"/>
      <c r="G96" s="1492"/>
      <c r="H96" s="1491"/>
      <c r="I96" s="1490"/>
      <c r="J96" s="735"/>
      <c r="K96" s="735"/>
      <c r="L96" s="734" t="s">
        <v>5945</v>
      </c>
      <c r="M96" s="750" t="s">
        <v>203</v>
      </c>
      <c r="N96" s="749" t="s">
        <v>1583</v>
      </c>
      <c r="O96" s="734" t="str">
        <f>VLOOKUP(N96,CódigosRetorno!$A$1:$B$1770,2,FALSE)</f>
        <v>El dato ingresado en el tipo de documento de identidad del receptor no esta permitido.</v>
      </c>
      <c r="P96" s="733" t="s">
        <v>477</v>
      </c>
      <c r="Q96" s="735" t="s">
        <v>186</v>
      </c>
    </row>
    <row r="97" spans="2:17" ht="24">
      <c r="B97" s="1490"/>
      <c r="C97" s="1493"/>
      <c r="D97" s="1492"/>
      <c r="E97" s="1492"/>
      <c r="F97" s="1490"/>
      <c r="G97" s="1492"/>
      <c r="H97" s="1491"/>
      <c r="I97" s="1490"/>
      <c r="J97" s="735"/>
      <c r="K97" s="735"/>
      <c r="L97" s="734" t="s">
        <v>3447</v>
      </c>
      <c r="M97" s="750" t="s">
        <v>203</v>
      </c>
      <c r="N97" s="699" t="s">
        <v>1583</v>
      </c>
      <c r="O97" s="734" t="str">
        <f>VLOOKUP(N97,CódigosRetorno!$A$1:$B$1770,2,FALSE)</f>
        <v>El dato ingresado en el tipo de documento de identidad del receptor no esta permitido.</v>
      </c>
      <c r="P97" s="733" t="s">
        <v>477</v>
      </c>
      <c r="Q97" s="735" t="s">
        <v>186</v>
      </c>
    </row>
    <row r="98" spans="2:17" ht="24">
      <c r="B98" s="1490"/>
      <c r="C98" s="1493"/>
      <c r="D98" s="1492"/>
      <c r="E98" s="1492" t="s">
        <v>9</v>
      </c>
      <c r="F98" s="1490"/>
      <c r="G98" s="754" t="s">
        <v>4563</v>
      </c>
      <c r="H98" s="734" t="s">
        <v>4564</v>
      </c>
      <c r="I98" s="735" t="s">
        <v>4544</v>
      </c>
      <c r="J98" s="735"/>
      <c r="K98" s="735"/>
      <c r="L98" s="734" t="s">
        <v>5130</v>
      </c>
      <c r="M98" s="733" t="s">
        <v>1177</v>
      </c>
      <c r="N98" s="750" t="s">
        <v>5117</v>
      </c>
      <c r="O98" s="734" t="str">
        <f>VLOOKUP(N98,CódigosRetorno!$A$1:$B$1770,2,FALSE)</f>
        <v>El dato ingresado como atributo @schemeName es incorrecto.</v>
      </c>
      <c r="P98" s="733" t="s">
        <v>477</v>
      </c>
      <c r="Q98" s="754" t="s">
        <v>186</v>
      </c>
    </row>
    <row r="99" spans="2:17" ht="24">
      <c r="B99" s="1490"/>
      <c r="C99" s="1493"/>
      <c r="D99" s="1492"/>
      <c r="E99" s="1492"/>
      <c r="F99" s="1490"/>
      <c r="G99" s="754" t="s">
        <v>4542</v>
      </c>
      <c r="H99" s="734" t="s">
        <v>4565</v>
      </c>
      <c r="I99" s="735" t="s">
        <v>4544</v>
      </c>
      <c r="J99" s="735"/>
      <c r="K99" s="735"/>
      <c r="L99" s="734" t="s">
        <v>5109</v>
      </c>
      <c r="M99" s="733" t="s">
        <v>1177</v>
      </c>
      <c r="N99" s="750" t="s">
        <v>5118</v>
      </c>
      <c r="O99" s="734" t="str">
        <f>VLOOKUP(N99,CódigosRetorno!$A$1:$B$1770,2,FALSE)</f>
        <v>El dato ingresado como atributo @schemeAgencyName es incorrecto.</v>
      </c>
      <c r="P99" s="733" t="s">
        <v>477</v>
      </c>
      <c r="Q99" s="754" t="s">
        <v>186</v>
      </c>
    </row>
    <row r="100" spans="2:17" ht="48">
      <c r="B100" s="1490"/>
      <c r="C100" s="1493"/>
      <c r="D100" s="1492"/>
      <c r="E100" s="1492"/>
      <c r="F100" s="1490"/>
      <c r="G100" s="754" t="s">
        <v>4566</v>
      </c>
      <c r="H100" s="734" t="s">
        <v>4567</v>
      </c>
      <c r="I100" s="735" t="s">
        <v>4544</v>
      </c>
      <c r="J100" s="735"/>
      <c r="K100" s="735"/>
      <c r="L100" s="734" t="s">
        <v>5131</v>
      </c>
      <c r="M100" s="750" t="s">
        <v>1177</v>
      </c>
      <c r="N100" s="749" t="s">
        <v>5119</v>
      </c>
      <c r="O100" s="734" t="str">
        <f>VLOOKUP(N100,CódigosRetorno!$A$1:$B$1770,2,FALSE)</f>
        <v>El dato ingresado como atributo @schemeURI es incorrecto.</v>
      </c>
      <c r="P100" s="733" t="s">
        <v>477</v>
      </c>
      <c r="Q100" s="754" t="s">
        <v>186</v>
      </c>
    </row>
    <row r="101" spans="2:17" ht="24">
      <c r="B101" s="1490">
        <f>B85+1</f>
        <v>18</v>
      </c>
      <c r="C101" s="1491" t="s">
        <v>55</v>
      </c>
      <c r="D101" s="1492" t="s">
        <v>3</v>
      </c>
      <c r="E101" s="1492" t="s">
        <v>4</v>
      </c>
      <c r="F101" s="1490" t="s">
        <v>4568</v>
      </c>
      <c r="G101" s="1492"/>
      <c r="H101" s="1491" t="s">
        <v>37</v>
      </c>
      <c r="I101" s="1490">
        <v>1</v>
      </c>
      <c r="J101" s="735"/>
      <c r="K101" s="735"/>
      <c r="L101" s="734" t="s">
        <v>3136</v>
      </c>
      <c r="M101" s="750" t="s">
        <v>203</v>
      </c>
      <c r="N101" s="749" t="s">
        <v>767</v>
      </c>
      <c r="O101" s="734" t="str">
        <f>VLOOKUP(N101,CódigosRetorno!$A$1:$B$1770,2,FALSE)</f>
        <v>El XML no contiene el tag o no existe informacion de RegistrationName del receptor del documento</v>
      </c>
      <c r="P101" s="733" t="s">
        <v>477</v>
      </c>
      <c r="Q101" s="735" t="s">
        <v>186</v>
      </c>
    </row>
    <row r="102" spans="2:17" ht="48">
      <c r="B102" s="1490"/>
      <c r="C102" s="1491"/>
      <c r="D102" s="1492"/>
      <c r="E102" s="1492"/>
      <c r="F102" s="1490"/>
      <c r="G102" s="1492"/>
      <c r="H102" s="1491"/>
      <c r="I102" s="1490"/>
      <c r="J102" s="735"/>
      <c r="K102" s="735"/>
      <c r="L102" s="734" t="s">
        <v>4715</v>
      </c>
      <c r="M102" s="750" t="s">
        <v>203</v>
      </c>
      <c r="N102" s="749" t="s">
        <v>768</v>
      </c>
      <c r="O102" s="734" t="str">
        <f>VLOOKUP(N102,CódigosRetorno!$A$1:$B$1770,2,FALSE)</f>
        <v>RegistrationName -  El dato ingresado no cumple con el estandar</v>
      </c>
      <c r="P102" s="733" t="s">
        <v>477</v>
      </c>
      <c r="Q102" s="735" t="s">
        <v>186</v>
      </c>
    </row>
    <row r="103" spans="2:17">
      <c r="B103" s="368" t="s">
        <v>157</v>
      </c>
      <c r="C103" s="369"/>
      <c r="D103" s="363" t="s">
        <v>186</v>
      </c>
      <c r="E103" s="362" t="s">
        <v>186</v>
      </c>
      <c r="F103" s="363" t="s">
        <v>186</v>
      </c>
      <c r="G103" s="363" t="s">
        <v>186</v>
      </c>
      <c r="H103" s="364" t="s">
        <v>186</v>
      </c>
      <c r="I103" s="363"/>
      <c r="J103" s="363"/>
      <c r="K103" s="363"/>
      <c r="L103" s="359" t="s">
        <v>186</v>
      </c>
      <c r="M103" s="365" t="s">
        <v>186</v>
      </c>
      <c r="N103" s="366" t="s">
        <v>186</v>
      </c>
      <c r="O103" s="359" t="str">
        <f>VLOOKUP(N103,CódigosRetorno!$A$1:$B$1770,2,FALSE)</f>
        <v>-</v>
      </c>
      <c r="P103" s="365" t="s">
        <v>186</v>
      </c>
      <c r="Q103" s="367" t="s">
        <v>186</v>
      </c>
    </row>
    <row r="104" spans="2:17" ht="72">
      <c r="B104" s="1490">
        <f>B101+1</f>
        <v>19</v>
      </c>
      <c r="C104" s="1493" t="s">
        <v>4716</v>
      </c>
      <c r="D104" s="1492" t="s">
        <v>3</v>
      </c>
      <c r="E104" s="1492" t="s">
        <v>9</v>
      </c>
      <c r="F104" s="1490" t="s">
        <v>18</v>
      </c>
      <c r="G104" s="1492"/>
      <c r="H104" s="1491" t="s">
        <v>4717</v>
      </c>
      <c r="I104" s="1490">
        <v>1</v>
      </c>
      <c r="J104" s="735"/>
      <c r="K104" s="735"/>
      <c r="L104" s="736" t="s">
        <v>3434</v>
      </c>
      <c r="M104" s="750" t="s">
        <v>1177</v>
      </c>
      <c r="N104" s="749" t="s">
        <v>746</v>
      </c>
      <c r="O104" s="734" t="str">
        <f>VLOOKUP(N104,CódigosRetorno!$A$1:$B$1770,2,FALSE)</f>
        <v>El ID de las guias debe tener informacion de la SERIE-NUMERO de guia.</v>
      </c>
      <c r="P104" s="733" t="s">
        <v>477</v>
      </c>
      <c r="Q104" s="735" t="s">
        <v>186</v>
      </c>
    </row>
    <row r="105" spans="2:17" ht="36">
      <c r="B105" s="1490"/>
      <c r="C105" s="1493"/>
      <c r="D105" s="1492"/>
      <c r="E105" s="1492"/>
      <c r="F105" s="1490"/>
      <c r="G105" s="1492"/>
      <c r="H105" s="1491"/>
      <c r="I105" s="1490"/>
      <c r="J105" s="735"/>
      <c r="K105" s="735"/>
      <c r="L105" s="736" t="s">
        <v>3443</v>
      </c>
      <c r="M105" s="750" t="s">
        <v>203</v>
      </c>
      <c r="N105" s="749" t="s">
        <v>771</v>
      </c>
      <c r="O105" s="734" t="str">
        <f>VLOOKUP(N105,CódigosRetorno!$A$1:$B$1770,2,FALSE)</f>
        <v>El comprobante contiene un tipo y número de Guía de Remisión repetido</v>
      </c>
      <c r="P105" s="733" t="s">
        <v>477</v>
      </c>
      <c r="Q105" s="735" t="s">
        <v>186</v>
      </c>
    </row>
    <row r="106" spans="2:17" ht="36">
      <c r="B106" s="1490"/>
      <c r="C106" s="1493"/>
      <c r="D106" s="1492"/>
      <c r="E106" s="1492"/>
      <c r="F106" s="1490" t="s">
        <v>10</v>
      </c>
      <c r="G106" s="733" t="s">
        <v>2893</v>
      </c>
      <c r="H106" s="737" t="s">
        <v>5756</v>
      </c>
      <c r="I106" s="735">
        <v>1</v>
      </c>
      <c r="J106" s="735"/>
      <c r="K106" s="735"/>
      <c r="L106" s="734" t="s">
        <v>3444</v>
      </c>
      <c r="M106" s="750" t="s">
        <v>1177</v>
      </c>
      <c r="N106" s="749" t="s">
        <v>744</v>
      </c>
      <c r="O106" s="734" t="str">
        <f>VLOOKUP(N106,CódigosRetorno!$A$1:$B$1770,2,FALSE)</f>
        <v>El DocumentTypeCode de las guias debe ser 09 o 31</v>
      </c>
      <c r="P106" s="733" t="s">
        <v>477</v>
      </c>
      <c r="Q106" s="735" t="s">
        <v>5638</v>
      </c>
    </row>
    <row r="107" spans="2:17" ht="24">
      <c r="B107" s="1490"/>
      <c r="C107" s="1493"/>
      <c r="D107" s="1492"/>
      <c r="E107" s="1492"/>
      <c r="F107" s="1490"/>
      <c r="G107" s="735" t="s">
        <v>4542</v>
      </c>
      <c r="H107" s="734" t="s">
        <v>4543</v>
      </c>
      <c r="I107" s="735" t="s">
        <v>4544</v>
      </c>
      <c r="J107" s="735"/>
      <c r="K107" s="735"/>
      <c r="L107" s="734" t="s">
        <v>5109</v>
      </c>
      <c r="M107" s="733" t="s">
        <v>1177</v>
      </c>
      <c r="N107" s="750" t="s">
        <v>5111</v>
      </c>
      <c r="O107" s="734" t="str">
        <f>VLOOKUP(N107,CódigosRetorno!$A$1:$B$1770,2,FALSE)</f>
        <v>El dato ingresado como atributo @listAgencyName es incorrecto.</v>
      </c>
      <c r="P107" s="733" t="s">
        <v>477</v>
      </c>
      <c r="Q107" s="754" t="s">
        <v>186</v>
      </c>
    </row>
    <row r="108" spans="2:17" ht="24">
      <c r="B108" s="1490"/>
      <c r="C108" s="1493"/>
      <c r="D108" s="1492"/>
      <c r="E108" s="1492"/>
      <c r="F108" s="1490"/>
      <c r="G108" s="567" t="s">
        <v>5812</v>
      </c>
      <c r="H108" s="734" t="s">
        <v>4546</v>
      </c>
      <c r="I108" s="735" t="s">
        <v>4544</v>
      </c>
      <c r="J108" s="735"/>
      <c r="K108" s="735"/>
      <c r="L108" s="737" t="s">
        <v>5115</v>
      </c>
      <c r="M108" s="750" t="s">
        <v>1177</v>
      </c>
      <c r="N108" s="749" t="s">
        <v>5112</v>
      </c>
      <c r="O108" s="734" t="str">
        <f>VLOOKUP(N108,CódigosRetorno!$A$1:$B$1770,2,FALSE)</f>
        <v>El dato ingresado como atributo @listName es incorrecto.</v>
      </c>
      <c r="P108" s="733" t="s">
        <v>477</v>
      </c>
      <c r="Q108" s="754" t="s">
        <v>186</v>
      </c>
    </row>
    <row r="109" spans="2:17" ht="48">
      <c r="B109" s="1490"/>
      <c r="C109" s="1493"/>
      <c r="D109" s="1492"/>
      <c r="E109" s="1492"/>
      <c r="F109" s="1490"/>
      <c r="G109" s="735" t="s">
        <v>4547</v>
      </c>
      <c r="H109" s="734" t="s">
        <v>4548</v>
      </c>
      <c r="I109" s="735" t="s">
        <v>4544</v>
      </c>
      <c r="J109" s="735"/>
      <c r="K109" s="735"/>
      <c r="L109" s="734" t="s">
        <v>5120</v>
      </c>
      <c r="M109" s="750" t="s">
        <v>1177</v>
      </c>
      <c r="N109" s="749" t="s">
        <v>5113</v>
      </c>
      <c r="O109" s="734" t="str">
        <f>VLOOKUP(N109,CódigosRetorno!$A$1:$B$1770,2,FALSE)</f>
        <v>El dato ingresado como atributo @listURI es incorrecto.</v>
      </c>
      <c r="P109" s="733" t="s">
        <v>477</v>
      </c>
      <c r="Q109" s="754" t="s">
        <v>186</v>
      </c>
    </row>
    <row r="110" spans="2:17" ht="60">
      <c r="B110" s="1490">
        <f>B104+1</f>
        <v>20</v>
      </c>
      <c r="C110" s="1493" t="s">
        <v>4718</v>
      </c>
      <c r="D110" s="1492" t="s">
        <v>3</v>
      </c>
      <c r="E110" s="1492" t="s">
        <v>9</v>
      </c>
      <c r="F110" s="1490" t="s">
        <v>18</v>
      </c>
      <c r="G110" s="1492"/>
      <c r="H110" s="1491" t="s">
        <v>2896</v>
      </c>
      <c r="I110" s="1490">
        <v>1</v>
      </c>
      <c r="J110" s="735"/>
      <c r="K110" s="735"/>
      <c r="L110" s="734" t="s">
        <v>4719</v>
      </c>
      <c r="M110" s="750" t="s">
        <v>1177</v>
      </c>
      <c r="N110" s="749" t="s">
        <v>756</v>
      </c>
      <c r="O110" s="734" t="str">
        <f>VLOOKUP(N110,CódigosRetorno!$A$1:$B$1770,2,FALSE)</f>
        <v>El ID de los documentos relacionados no cumplen con el estandar.</v>
      </c>
      <c r="P110" s="733" t="s">
        <v>477</v>
      </c>
      <c r="Q110" s="735" t="s">
        <v>186</v>
      </c>
    </row>
    <row r="111" spans="2:17" ht="36">
      <c r="B111" s="1490"/>
      <c r="C111" s="1493"/>
      <c r="D111" s="1492"/>
      <c r="E111" s="1492"/>
      <c r="F111" s="1490"/>
      <c r="G111" s="1492"/>
      <c r="H111" s="1491"/>
      <c r="I111" s="1490"/>
      <c r="J111" s="735"/>
      <c r="K111" s="735"/>
      <c r="L111" s="736" t="s">
        <v>3445</v>
      </c>
      <c r="M111" s="750" t="s">
        <v>203</v>
      </c>
      <c r="N111" s="749" t="s">
        <v>769</v>
      </c>
      <c r="O111" s="734" t="str">
        <f>VLOOKUP(N111,CódigosRetorno!$A$1:$B$1770,2,FALSE)</f>
        <v>El comprobante contiene un tipo y número de Documento Relacionado repetido</v>
      </c>
      <c r="P111" s="733" t="s">
        <v>477</v>
      </c>
      <c r="Q111" s="735" t="s">
        <v>186</v>
      </c>
    </row>
    <row r="112" spans="2:17" ht="36">
      <c r="B112" s="1490"/>
      <c r="C112" s="1493"/>
      <c r="D112" s="1492"/>
      <c r="E112" s="1492"/>
      <c r="F112" s="735" t="s">
        <v>10</v>
      </c>
      <c r="G112" s="733" t="s">
        <v>2895</v>
      </c>
      <c r="H112" s="734" t="s">
        <v>2897</v>
      </c>
      <c r="I112" s="735">
        <v>1</v>
      </c>
      <c r="J112" s="735"/>
      <c r="K112" s="735"/>
      <c r="L112" s="734" t="s">
        <v>3446</v>
      </c>
      <c r="M112" s="750" t="s">
        <v>1177</v>
      </c>
      <c r="N112" s="749" t="s">
        <v>754</v>
      </c>
      <c r="O112" s="734" t="str">
        <f>VLOOKUP(N112,CódigosRetorno!$A$1:$B$1770,2,FALSE)</f>
        <v>El DocumentTypeCode de Otros documentos relacionados tiene valores incorrectos.</v>
      </c>
      <c r="P112" s="733" t="s">
        <v>477</v>
      </c>
      <c r="Q112" s="735" t="s">
        <v>5888</v>
      </c>
    </row>
    <row r="113" spans="2:17" ht="24">
      <c r="B113" s="1490"/>
      <c r="C113" s="1493"/>
      <c r="D113" s="1492"/>
      <c r="E113" s="1492"/>
      <c r="F113" s="1490"/>
      <c r="G113" s="735" t="s">
        <v>4542</v>
      </c>
      <c r="H113" s="734" t="s">
        <v>4543</v>
      </c>
      <c r="I113" s="735" t="s">
        <v>4544</v>
      </c>
      <c r="J113" s="735"/>
      <c r="K113" s="735"/>
      <c r="L113" s="734" t="s">
        <v>5109</v>
      </c>
      <c r="M113" s="733" t="s">
        <v>1177</v>
      </c>
      <c r="N113" s="750" t="s">
        <v>5111</v>
      </c>
      <c r="O113" s="734" t="str">
        <f>VLOOKUP(N113,CódigosRetorno!$A$1:$B$1770,2,FALSE)</f>
        <v>El dato ingresado como atributo @listAgencyName es incorrecto.</v>
      </c>
      <c r="P113" s="733" t="s">
        <v>477</v>
      </c>
      <c r="Q113" s="754" t="s">
        <v>186</v>
      </c>
    </row>
    <row r="114" spans="2:17" ht="24">
      <c r="B114" s="1490"/>
      <c r="C114" s="1493"/>
      <c r="D114" s="1492"/>
      <c r="E114" s="1492"/>
      <c r="F114" s="1490"/>
      <c r="G114" s="735" t="s">
        <v>4720</v>
      </c>
      <c r="H114" s="734" t="s">
        <v>4546</v>
      </c>
      <c r="I114" s="735" t="s">
        <v>4544</v>
      </c>
      <c r="J114" s="735"/>
      <c r="K114" s="735"/>
      <c r="L114" s="734" t="s">
        <v>5115</v>
      </c>
      <c r="M114" s="750" t="s">
        <v>1177</v>
      </c>
      <c r="N114" s="749" t="s">
        <v>5112</v>
      </c>
      <c r="O114" s="734" t="str">
        <f>VLOOKUP(N114,CódigosRetorno!$A$1:$B$1770,2,FALSE)</f>
        <v>El dato ingresado como atributo @listName es incorrecto.</v>
      </c>
      <c r="P114" s="733" t="s">
        <v>477</v>
      </c>
      <c r="Q114" s="754" t="s">
        <v>186</v>
      </c>
    </row>
    <row r="115" spans="2:17" ht="48">
      <c r="B115" s="1490"/>
      <c r="C115" s="1493"/>
      <c r="D115" s="1492"/>
      <c r="E115" s="1492"/>
      <c r="F115" s="1490"/>
      <c r="G115" s="735" t="s">
        <v>4721</v>
      </c>
      <c r="H115" s="734" t="s">
        <v>4548</v>
      </c>
      <c r="I115" s="735" t="s">
        <v>4544</v>
      </c>
      <c r="J115" s="735"/>
      <c r="K115" s="735"/>
      <c r="L115" s="734" t="s">
        <v>5198</v>
      </c>
      <c r="M115" s="750" t="s">
        <v>1177</v>
      </c>
      <c r="N115" s="749" t="s">
        <v>5113</v>
      </c>
      <c r="O115" s="734" t="str">
        <f>VLOOKUP(N115,CódigosRetorno!$A$1:$B$1770,2,FALSE)</f>
        <v>El dato ingresado como atributo @listURI es incorrecto.</v>
      </c>
      <c r="P115" s="733" t="s">
        <v>477</v>
      </c>
      <c r="Q115" s="754" t="s">
        <v>186</v>
      </c>
    </row>
    <row r="116" spans="2:17">
      <c r="B116" s="368" t="s">
        <v>165</v>
      </c>
      <c r="C116" s="359"/>
      <c r="D116" s="363" t="s">
        <v>186</v>
      </c>
      <c r="E116" s="362" t="s">
        <v>186</v>
      </c>
      <c r="F116" s="363" t="s">
        <v>186</v>
      </c>
      <c r="G116" s="363" t="s">
        <v>186</v>
      </c>
      <c r="H116" s="364" t="s">
        <v>186</v>
      </c>
      <c r="I116" s="363"/>
      <c r="J116" s="363"/>
      <c r="K116" s="363"/>
      <c r="L116" s="359" t="s">
        <v>186</v>
      </c>
      <c r="M116" s="365" t="s">
        <v>186</v>
      </c>
      <c r="N116" s="366" t="s">
        <v>186</v>
      </c>
      <c r="O116" s="359" t="str">
        <f>VLOOKUP(N116,CódigosRetorno!$A$1:$B$1770,2,FALSE)</f>
        <v>-</v>
      </c>
      <c r="P116" s="365" t="s">
        <v>186</v>
      </c>
      <c r="Q116" s="367" t="s">
        <v>186</v>
      </c>
    </row>
    <row r="117" spans="2:17" ht="24">
      <c r="B117" s="1490">
        <f>B110+1</f>
        <v>21</v>
      </c>
      <c r="C117" s="1493" t="s">
        <v>14</v>
      </c>
      <c r="D117" s="1492" t="s">
        <v>15</v>
      </c>
      <c r="E117" s="1492" t="s">
        <v>4</v>
      </c>
      <c r="F117" s="1624" t="s">
        <v>112</v>
      </c>
      <c r="G117" s="1492" t="s">
        <v>70</v>
      </c>
      <c r="H117" s="1491" t="s">
        <v>38</v>
      </c>
      <c r="I117" s="1490">
        <v>1</v>
      </c>
      <c r="J117" s="735"/>
      <c r="K117" s="735"/>
      <c r="L117" s="879" t="s">
        <v>6235</v>
      </c>
      <c r="M117" s="750" t="s">
        <v>203</v>
      </c>
      <c r="N117" s="120" t="s">
        <v>2429</v>
      </c>
      <c r="O117" s="734" t="str">
        <f>VLOOKUP(N117,CódigosRetorno!$A$1:$B$1770,2,FALSE)</f>
        <v>El Numero de orden del item no cumple con el formato establecido</v>
      </c>
      <c r="P117" s="733" t="s">
        <v>477</v>
      </c>
      <c r="Q117" s="735" t="s">
        <v>186</v>
      </c>
    </row>
    <row r="118" spans="2:17" ht="24">
      <c r="B118" s="1490"/>
      <c r="C118" s="1493"/>
      <c r="D118" s="1492"/>
      <c r="E118" s="1492"/>
      <c r="F118" s="1624"/>
      <c r="G118" s="1492"/>
      <c r="H118" s="1491"/>
      <c r="I118" s="1490"/>
      <c r="J118" s="735"/>
      <c r="K118" s="735"/>
      <c r="L118" s="736" t="s">
        <v>2910</v>
      </c>
      <c r="M118" s="750" t="s">
        <v>203</v>
      </c>
      <c r="N118" s="749" t="s">
        <v>1652</v>
      </c>
      <c r="O118" s="734" t="str">
        <f>VLOOKUP(N118,CódigosRetorno!$A$1:$B$1770,2,FALSE)</f>
        <v>El número de ítem no puede estar duplicado.</v>
      </c>
      <c r="P118" s="733" t="s">
        <v>477</v>
      </c>
      <c r="Q118" s="735" t="s">
        <v>186</v>
      </c>
    </row>
    <row r="119" spans="2:17" ht="24">
      <c r="B119" s="1490">
        <f>B117+1</f>
        <v>22</v>
      </c>
      <c r="C119" s="1493" t="s">
        <v>56</v>
      </c>
      <c r="D119" s="1492" t="s">
        <v>15</v>
      </c>
      <c r="E119" s="744" t="s">
        <v>4</v>
      </c>
      <c r="F119" s="735" t="s">
        <v>17</v>
      </c>
      <c r="G119" s="733" t="s">
        <v>2900</v>
      </c>
      <c r="H119" s="734" t="s">
        <v>4722</v>
      </c>
      <c r="I119" s="735">
        <v>1</v>
      </c>
      <c r="J119" s="735"/>
      <c r="K119" s="735"/>
      <c r="L119" s="734" t="s">
        <v>3428</v>
      </c>
      <c r="M119" s="733" t="s">
        <v>203</v>
      </c>
      <c r="N119" s="750" t="s">
        <v>3418</v>
      </c>
      <c r="O119" s="734" t="str">
        <f>VLOOKUP(N119,CódigosRetorno!$A$1:$B$1770,2,FALSE)</f>
        <v>Es obligatorio indicar la unidad de medida del ítem</v>
      </c>
      <c r="P119" s="733" t="s">
        <v>477</v>
      </c>
      <c r="Q119" s="754" t="s">
        <v>186</v>
      </c>
    </row>
    <row r="120" spans="2:17" ht="24">
      <c r="B120" s="1490"/>
      <c r="C120" s="1493"/>
      <c r="D120" s="1492"/>
      <c r="E120" s="1492" t="s">
        <v>9</v>
      </c>
      <c r="F120" s="1531"/>
      <c r="G120" s="735" t="s">
        <v>4625</v>
      </c>
      <c r="H120" s="734" t="s">
        <v>4626</v>
      </c>
      <c r="I120" s="735" t="s">
        <v>4544</v>
      </c>
      <c r="J120" s="735"/>
      <c r="K120" s="735"/>
      <c r="L120" s="734" t="s">
        <v>5148</v>
      </c>
      <c r="M120" s="733" t="s">
        <v>1177</v>
      </c>
      <c r="N120" s="750" t="s">
        <v>5149</v>
      </c>
      <c r="O120" s="734" t="str">
        <f>VLOOKUP(N120,CódigosRetorno!$A$1:$B$1770,2,FALSE)</f>
        <v>El dato ingresado como atributo @unitCodeListID es incorrecto.</v>
      </c>
      <c r="P120" s="733" t="s">
        <v>477</v>
      </c>
      <c r="Q120" s="735" t="s">
        <v>5889</v>
      </c>
    </row>
    <row r="121" spans="2:17" ht="48">
      <c r="B121" s="1490"/>
      <c r="C121" s="1493"/>
      <c r="D121" s="1492"/>
      <c r="E121" s="1492"/>
      <c r="F121" s="1532"/>
      <c r="G121" s="754" t="s">
        <v>4595</v>
      </c>
      <c r="H121" s="734" t="s">
        <v>4627</v>
      </c>
      <c r="I121" s="735" t="s">
        <v>4544</v>
      </c>
      <c r="J121" s="735"/>
      <c r="K121" s="735"/>
      <c r="L121" s="734" t="s">
        <v>5132</v>
      </c>
      <c r="M121" s="750" t="s">
        <v>1177</v>
      </c>
      <c r="N121" s="749" t="s">
        <v>5150</v>
      </c>
      <c r="O121" s="734" t="str">
        <f>VLOOKUP(N121,CódigosRetorno!$A$1:$B$1770,2,FALSE)</f>
        <v>El dato ingresado como atributo @unitCodeListAgencyName es incorrecto.</v>
      </c>
      <c r="P121" s="733" t="s">
        <v>477</v>
      </c>
      <c r="Q121" s="754" t="s">
        <v>186</v>
      </c>
    </row>
    <row r="122" spans="2:17" ht="24">
      <c r="B122" s="1490">
        <f>B119+1</f>
        <v>23</v>
      </c>
      <c r="C122" s="1493" t="s">
        <v>57</v>
      </c>
      <c r="D122" s="1492" t="s">
        <v>15</v>
      </c>
      <c r="E122" s="1492" t="s">
        <v>4</v>
      </c>
      <c r="F122" s="1490" t="s">
        <v>145</v>
      </c>
      <c r="G122" s="1492" t="s">
        <v>146</v>
      </c>
      <c r="H122" s="1491" t="s">
        <v>39</v>
      </c>
      <c r="I122" s="1490">
        <v>1</v>
      </c>
      <c r="J122" s="735"/>
      <c r="K122" s="735"/>
      <c r="L122" s="879" t="s">
        <v>6433</v>
      </c>
      <c r="M122" s="750" t="s">
        <v>203</v>
      </c>
      <c r="N122" s="749" t="s">
        <v>2428</v>
      </c>
      <c r="O122" s="734" t="str">
        <f>VLOOKUP(N122,CódigosRetorno!$A$1:$B$1770,2,FALSE)</f>
        <v>El XML no contiene el tag InvoicedQuantity en el detalle de los Items o es cero (0)</v>
      </c>
      <c r="P122" s="733" t="s">
        <v>477</v>
      </c>
      <c r="Q122" s="735" t="s">
        <v>186</v>
      </c>
    </row>
    <row r="123" spans="2:17" ht="24">
      <c r="B123" s="1490"/>
      <c r="C123" s="1493"/>
      <c r="D123" s="1492"/>
      <c r="E123" s="1492"/>
      <c r="F123" s="1490"/>
      <c r="G123" s="1492"/>
      <c r="H123" s="1491"/>
      <c r="I123" s="1490"/>
      <c r="J123" s="735"/>
      <c r="K123" s="735"/>
      <c r="L123" s="734" t="s">
        <v>3525</v>
      </c>
      <c r="M123" s="750" t="s">
        <v>203</v>
      </c>
      <c r="N123" s="749" t="s">
        <v>2427</v>
      </c>
      <c r="O123" s="734" t="str">
        <f>VLOOKUP(N123,CódigosRetorno!$A$1:$B$1770,2,FALSE)</f>
        <v>InvoicedQuantity El dato ingresado no cumple con el estandar</v>
      </c>
      <c r="P123" s="733" t="s">
        <v>477</v>
      </c>
      <c r="Q123" s="735" t="s">
        <v>186</v>
      </c>
    </row>
    <row r="124" spans="2:17" ht="36">
      <c r="B124" s="735">
        <f>B122+1</f>
        <v>24</v>
      </c>
      <c r="C124" s="734" t="s">
        <v>29</v>
      </c>
      <c r="D124" s="733" t="s">
        <v>15</v>
      </c>
      <c r="E124" s="733" t="s">
        <v>9</v>
      </c>
      <c r="F124" s="735" t="s">
        <v>18</v>
      </c>
      <c r="G124" s="733"/>
      <c r="H124" s="734" t="s">
        <v>67</v>
      </c>
      <c r="I124" s="735">
        <v>1</v>
      </c>
      <c r="J124" s="735"/>
      <c r="K124" s="735"/>
      <c r="L124" s="734" t="s">
        <v>4723</v>
      </c>
      <c r="M124" s="733" t="s">
        <v>1177</v>
      </c>
      <c r="N124" s="750" t="s">
        <v>5432</v>
      </c>
      <c r="O124" s="734" t="str">
        <f>VLOOKUP(N124,CódigosRetorno!$A$1:$B$1770,2,FALSE)</f>
        <v>El dato ingresado como codigo de producto no cumple con el formato establecido.</v>
      </c>
      <c r="P124" s="733" t="s">
        <v>477</v>
      </c>
      <c r="Q124" s="735" t="s">
        <v>186</v>
      </c>
    </row>
    <row r="125" spans="2:17" ht="36">
      <c r="B125" s="1492">
        <f>B124+1</f>
        <v>25</v>
      </c>
      <c r="C125" s="1493" t="s">
        <v>187</v>
      </c>
      <c r="D125" s="1492" t="s">
        <v>15</v>
      </c>
      <c r="E125" s="1492" t="s">
        <v>9</v>
      </c>
      <c r="F125" s="1625" t="s">
        <v>105</v>
      </c>
      <c r="G125" s="1492" t="s">
        <v>5029</v>
      </c>
      <c r="H125" s="1491" t="s">
        <v>4724</v>
      </c>
      <c r="I125" s="1490">
        <v>1</v>
      </c>
      <c r="J125" s="735"/>
      <c r="K125" s="735"/>
      <c r="L125" s="734" t="s">
        <v>5922</v>
      </c>
      <c r="M125" s="733" t="s">
        <v>203</v>
      </c>
      <c r="N125" s="750" t="s">
        <v>2785</v>
      </c>
      <c r="O125" s="734" t="str">
        <f>VLOOKUP(N125,CódigosRetorno!$A$1:$B$1770,2,FALSE)</f>
        <v>El Código producto de SUNAT no puede ser vacio si es de Exportacion</v>
      </c>
      <c r="P125" s="733" t="s">
        <v>477</v>
      </c>
      <c r="Q125" s="735" t="s">
        <v>186</v>
      </c>
    </row>
    <row r="126" spans="2:17" ht="24">
      <c r="B126" s="1492"/>
      <c r="C126" s="1493"/>
      <c r="D126" s="1492"/>
      <c r="E126" s="1492"/>
      <c r="F126" s="1625"/>
      <c r="G126" s="1492"/>
      <c r="H126" s="1491"/>
      <c r="I126" s="1490"/>
      <c r="J126" s="735"/>
      <c r="K126" s="735"/>
      <c r="L126" s="734" t="s">
        <v>4725</v>
      </c>
      <c r="M126" s="733" t="s">
        <v>203</v>
      </c>
      <c r="N126" s="750" t="s">
        <v>2786</v>
      </c>
      <c r="O126" s="734" t="str">
        <f>VLOOKUP(N126,CódigosRetorno!$A$1:$B$1770,2,FALSE)</f>
        <v>El Código producto de SUNAT  no es válido</v>
      </c>
      <c r="P126" s="733" t="s">
        <v>477</v>
      </c>
      <c r="Q126" s="735" t="s">
        <v>6225</v>
      </c>
    </row>
    <row r="127" spans="2:17" ht="48">
      <c r="B127" s="1492"/>
      <c r="C127" s="1493"/>
      <c r="D127" s="1492"/>
      <c r="E127" s="1492"/>
      <c r="F127" s="1625"/>
      <c r="G127" s="1492"/>
      <c r="H127" s="1491"/>
      <c r="I127" s="1490"/>
      <c r="J127" s="735"/>
      <c r="K127" s="735"/>
      <c r="L127" s="734" t="s">
        <v>5949</v>
      </c>
      <c r="M127" s="733" t="s">
        <v>203</v>
      </c>
      <c r="N127" s="750" t="s">
        <v>5605</v>
      </c>
      <c r="O127" s="734" t="str">
        <f>VLOOKUP(N127,CódigosRetorno!$A$1:$B$1770,2,FALSE)</f>
        <v>El dato ingresado como Codigo de producto SUNAT no corresponde al valor esperado para tipo de operación.</v>
      </c>
      <c r="P127" s="733" t="s">
        <v>477</v>
      </c>
      <c r="Q127" s="754" t="s">
        <v>186</v>
      </c>
    </row>
    <row r="128" spans="2:17" ht="24">
      <c r="B128" s="1492"/>
      <c r="C128" s="1493"/>
      <c r="D128" s="1492"/>
      <c r="E128" s="1492"/>
      <c r="F128" s="1625"/>
      <c r="G128" s="735" t="s">
        <v>4726</v>
      </c>
      <c r="H128" s="734" t="s">
        <v>4553</v>
      </c>
      <c r="I128" s="735" t="s">
        <v>4544</v>
      </c>
      <c r="J128" s="735"/>
      <c r="K128" s="735"/>
      <c r="L128" s="734" t="s">
        <v>5153</v>
      </c>
      <c r="M128" s="733" t="s">
        <v>1177</v>
      </c>
      <c r="N128" s="750" t="s">
        <v>5116</v>
      </c>
      <c r="O128" s="734" t="str">
        <f>VLOOKUP(N128,CódigosRetorno!$A$1:$B$1770,2,FALSE)</f>
        <v>El dato ingresado como atributo @listID es incorrecto.</v>
      </c>
      <c r="P128" s="733" t="s">
        <v>477</v>
      </c>
      <c r="Q128" s="754" t="s">
        <v>186</v>
      </c>
    </row>
    <row r="129" spans="2:17" ht="24">
      <c r="B129" s="1492"/>
      <c r="C129" s="1493"/>
      <c r="D129" s="1492"/>
      <c r="E129" s="1492"/>
      <c r="F129" s="1625"/>
      <c r="G129" s="735" t="s">
        <v>4727</v>
      </c>
      <c r="H129" s="734" t="s">
        <v>4543</v>
      </c>
      <c r="I129" s="735" t="s">
        <v>4544</v>
      </c>
      <c r="J129" s="735"/>
      <c r="K129" s="735"/>
      <c r="L129" s="734" t="s">
        <v>5154</v>
      </c>
      <c r="M129" s="733" t="s">
        <v>1177</v>
      </c>
      <c r="N129" s="750" t="s">
        <v>5111</v>
      </c>
      <c r="O129" s="734" t="str">
        <f>VLOOKUP(N129,CódigosRetorno!$A$1:$B$1770,2,FALSE)</f>
        <v>El dato ingresado como atributo @listAgencyName es incorrecto.</v>
      </c>
      <c r="P129" s="733" t="s">
        <v>477</v>
      </c>
      <c r="Q129" s="754" t="s">
        <v>186</v>
      </c>
    </row>
    <row r="130" spans="2:17" ht="24">
      <c r="B130" s="1492"/>
      <c r="C130" s="1493"/>
      <c r="D130" s="1492"/>
      <c r="E130" s="1492"/>
      <c r="F130" s="1625"/>
      <c r="G130" s="735" t="s">
        <v>4728</v>
      </c>
      <c r="H130" s="734" t="s">
        <v>4546</v>
      </c>
      <c r="I130" s="735" t="s">
        <v>4544</v>
      </c>
      <c r="J130" s="735"/>
      <c r="K130" s="735"/>
      <c r="L130" s="734" t="s">
        <v>5155</v>
      </c>
      <c r="M130" s="750" t="s">
        <v>1177</v>
      </c>
      <c r="N130" s="749" t="s">
        <v>5112</v>
      </c>
      <c r="O130" s="734" t="str">
        <f>VLOOKUP(N130,CódigosRetorno!$A$1:$B$1770,2,FALSE)</f>
        <v>El dato ingresado como atributo @listName es incorrecto.</v>
      </c>
      <c r="P130" s="733" t="s">
        <v>477</v>
      </c>
      <c r="Q130" s="754" t="s">
        <v>186</v>
      </c>
    </row>
    <row r="131" spans="2:17" ht="36">
      <c r="B131" s="1536">
        <f>B125+1</f>
        <v>26</v>
      </c>
      <c r="C131" s="1542" t="s">
        <v>4729</v>
      </c>
      <c r="D131" s="1536" t="s">
        <v>15</v>
      </c>
      <c r="E131" s="1536" t="s">
        <v>9</v>
      </c>
      <c r="F131" s="1626" t="s">
        <v>4730</v>
      </c>
      <c r="G131" s="1531"/>
      <c r="H131" s="1542" t="s">
        <v>5840</v>
      </c>
      <c r="I131" s="1531">
        <v>1</v>
      </c>
      <c r="J131" s="735"/>
      <c r="K131" s="735"/>
      <c r="L131" s="701" t="s">
        <v>5848</v>
      </c>
      <c r="M131" s="903" t="s">
        <v>1177</v>
      </c>
      <c r="N131" s="901" t="s">
        <v>5237</v>
      </c>
      <c r="O131" s="734" t="str">
        <f>VLOOKUP(N131,CódigosRetorno!$A$1:$B$1770,2,FALSE)</f>
        <v>El dato ingresado como codigo de producto GS1 no cumple con el formato establecido</v>
      </c>
      <c r="P131" s="733" t="s">
        <v>477</v>
      </c>
      <c r="Q131" s="735" t="s">
        <v>186</v>
      </c>
    </row>
    <row r="132" spans="2:17" ht="24">
      <c r="B132" s="1538"/>
      <c r="C132" s="1550"/>
      <c r="D132" s="1538"/>
      <c r="E132" s="1538"/>
      <c r="F132" s="1627"/>
      <c r="G132" s="1533"/>
      <c r="H132" s="1550"/>
      <c r="I132" s="1533"/>
      <c r="J132" s="735"/>
      <c r="K132" s="735"/>
      <c r="L132" s="737" t="s">
        <v>6030</v>
      </c>
      <c r="M132" s="635" t="s">
        <v>203</v>
      </c>
      <c r="N132" s="699" t="s">
        <v>5843</v>
      </c>
      <c r="O132" s="734" t="str">
        <f>VLOOKUP(N132,CódigosRetorno!$A$1:$B$1770,2,FALSE)</f>
        <v>El código de producto GS1 no cumple el estandar</v>
      </c>
      <c r="P132" s="733" t="s">
        <v>477</v>
      </c>
      <c r="Q132" s="735" t="s">
        <v>186</v>
      </c>
    </row>
    <row r="133" spans="2:17" ht="24">
      <c r="B133" s="1538"/>
      <c r="C133" s="1550"/>
      <c r="D133" s="1538"/>
      <c r="E133" s="1538"/>
      <c r="F133" s="1627"/>
      <c r="G133" s="1533"/>
      <c r="H133" s="1550"/>
      <c r="I133" s="1533"/>
      <c r="J133" s="735"/>
      <c r="K133" s="735"/>
      <c r="L133" s="737" t="s">
        <v>6031</v>
      </c>
      <c r="M133" s="635" t="s">
        <v>203</v>
      </c>
      <c r="N133" s="699" t="s">
        <v>5843</v>
      </c>
      <c r="O133" s="734" t="str">
        <f>VLOOKUP(N133,CódigosRetorno!$A$1:$B$1770,2,FALSE)</f>
        <v>El código de producto GS1 no cumple el estandar</v>
      </c>
      <c r="P133" s="733" t="s">
        <v>477</v>
      </c>
      <c r="Q133" s="735" t="s">
        <v>186</v>
      </c>
    </row>
    <row r="134" spans="2:17" ht="24">
      <c r="B134" s="1538"/>
      <c r="C134" s="1550"/>
      <c r="D134" s="1538"/>
      <c r="E134" s="1538"/>
      <c r="F134" s="1627"/>
      <c r="G134" s="1533"/>
      <c r="H134" s="1550"/>
      <c r="I134" s="1533"/>
      <c r="J134" s="735"/>
      <c r="K134" s="735"/>
      <c r="L134" s="737" t="s">
        <v>6032</v>
      </c>
      <c r="M134" s="635" t="s">
        <v>203</v>
      </c>
      <c r="N134" s="699" t="s">
        <v>5843</v>
      </c>
      <c r="O134" s="734" t="str">
        <f>VLOOKUP(N134,CódigosRetorno!$A$1:$B$1770,2,FALSE)</f>
        <v>El código de producto GS1 no cumple el estandar</v>
      </c>
      <c r="P134" s="733" t="s">
        <v>477</v>
      </c>
      <c r="Q134" s="735" t="s">
        <v>186</v>
      </c>
    </row>
    <row r="135" spans="2:17" ht="24">
      <c r="B135" s="1538"/>
      <c r="C135" s="1550"/>
      <c r="D135" s="1538"/>
      <c r="E135" s="1538"/>
      <c r="F135" s="1628"/>
      <c r="G135" s="1532"/>
      <c r="H135" s="1543"/>
      <c r="I135" s="1532"/>
      <c r="J135" s="735"/>
      <c r="K135" s="735"/>
      <c r="L135" s="737" t="s">
        <v>5842</v>
      </c>
      <c r="M135" s="635" t="s">
        <v>203</v>
      </c>
      <c r="N135" s="699" t="s">
        <v>5767</v>
      </c>
      <c r="O135" s="734" t="str">
        <f>VLOOKUP(N135,CódigosRetorno!$A$1:$B$1770,2,FALSE)</f>
        <v>Si utiliza el estandar GS1 debe especificar el tipo de estructura GTIN</v>
      </c>
      <c r="P135" s="733" t="s">
        <v>477</v>
      </c>
      <c r="Q135" s="735" t="s">
        <v>186</v>
      </c>
    </row>
    <row r="136" spans="2:17" ht="36">
      <c r="B136" s="1538"/>
      <c r="C136" s="1550"/>
      <c r="D136" s="1538"/>
      <c r="E136" s="1538"/>
      <c r="F136" s="1174" t="s">
        <v>4730</v>
      </c>
      <c r="G136" s="746"/>
      <c r="H136" s="553" t="s">
        <v>5841</v>
      </c>
      <c r="I136" s="746" t="s">
        <v>4544</v>
      </c>
      <c r="J136" s="735"/>
      <c r="K136" s="735"/>
      <c r="L136" s="879" t="s">
        <v>6522</v>
      </c>
      <c r="M136" s="635" t="s">
        <v>203</v>
      </c>
      <c r="N136" s="699" t="s">
        <v>5770</v>
      </c>
      <c r="O136" s="734" t="str">
        <f>VLOOKUP(N136,CódigosRetorno!$A$1:$B$1770,2,FALSE)</f>
        <v>El tipo de estructura GS1 no tiene un valor permitido</v>
      </c>
      <c r="P136" s="733" t="s">
        <v>477</v>
      </c>
      <c r="Q136" s="754" t="s">
        <v>186</v>
      </c>
    </row>
    <row r="137" spans="2:17" ht="24">
      <c r="B137" s="1492">
        <f>B131+1</f>
        <v>27</v>
      </c>
      <c r="C137" s="1493" t="s">
        <v>3040</v>
      </c>
      <c r="D137" s="1492" t="s">
        <v>15</v>
      </c>
      <c r="E137" s="1492" t="s">
        <v>9</v>
      </c>
      <c r="F137" s="750" t="s">
        <v>5</v>
      </c>
      <c r="G137" s="733" t="s">
        <v>4733</v>
      </c>
      <c r="H137" s="734" t="s">
        <v>4732</v>
      </c>
      <c r="I137" s="735">
        <v>1</v>
      </c>
      <c r="J137" s="735"/>
      <c r="K137" s="735"/>
      <c r="L137" s="879" t="s">
        <v>6059</v>
      </c>
      <c r="M137" s="733" t="s">
        <v>1177</v>
      </c>
      <c r="N137" s="754" t="s">
        <v>4500</v>
      </c>
      <c r="O137" s="734" t="str">
        <f>VLOOKUP(N137,CódigosRetorno!$A$1:$B$1770,2,FALSE)</f>
        <v>No existe información en el nombre del concepto.</v>
      </c>
      <c r="P137" s="733" t="s">
        <v>477</v>
      </c>
      <c r="Q137" s="735" t="s">
        <v>186</v>
      </c>
    </row>
    <row r="138" spans="2:17" ht="24">
      <c r="B138" s="1492"/>
      <c r="C138" s="1493"/>
      <c r="D138" s="1492"/>
      <c r="E138" s="1492"/>
      <c r="F138" s="750" t="s">
        <v>69</v>
      </c>
      <c r="G138" s="733" t="s">
        <v>4733</v>
      </c>
      <c r="H138" s="734" t="s">
        <v>4734</v>
      </c>
      <c r="I138" s="735">
        <v>1</v>
      </c>
      <c r="J138" s="735"/>
      <c r="K138" s="735"/>
      <c r="L138" s="734" t="s">
        <v>2631</v>
      </c>
      <c r="M138" s="733" t="s">
        <v>186</v>
      </c>
      <c r="N138" s="735" t="s">
        <v>186</v>
      </c>
      <c r="O138" s="734" t="str">
        <f>VLOOKUP(N138,CódigosRetorno!$A$1:$B$1770,2,FALSE)</f>
        <v>-</v>
      </c>
      <c r="P138" s="733" t="s">
        <v>477</v>
      </c>
      <c r="Q138" s="735" t="s">
        <v>5890</v>
      </c>
    </row>
    <row r="139" spans="2:17" ht="24">
      <c r="B139" s="1492"/>
      <c r="C139" s="1493"/>
      <c r="D139" s="1492"/>
      <c r="E139" s="1492"/>
      <c r="F139" s="1625"/>
      <c r="G139" s="735" t="s">
        <v>4735</v>
      </c>
      <c r="H139" s="734" t="s">
        <v>4546</v>
      </c>
      <c r="I139" s="735" t="s">
        <v>4544</v>
      </c>
      <c r="J139" s="735"/>
      <c r="K139" s="735"/>
      <c r="L139" s="734" t="s">
        <v>5179</v>
      </c>
      <c r="M139" s="750" t="s">
        <v>1177</v>
      </c>
      <c r="N139" s="749" t="s">
        <v>5112</v>
      </c>
      <c r="O139" s="734" t="str">
        <f>VLOOKUP(N139,CódigosRetorno!$A$1:$B$1770,2,FALSE)</f>
        <v>El dato ingresado como atributo @listName es incorrecto.</v>
      </c>
      <c r="P139" s="733" t="s">
        <v>477</v>
      </c>
      <c r="Q139" s="754" t="s">
        <v>186</v>
      </c>
    </row>
    <row r="140" spans="2:17" ht="24">
      <c r="B140" s="1492"/>
      <c r="C140" s="1493"/>
      <c r="D140" s="1492"/>
      <c r="E140" s="1492"/>
      <c r="F140" s="1625"/>
      <c r="G140" s="735" t="s">
        <v>4542</v>
      </c>
      <c r="H140" s="734" t="s">
        <v>4543</v>
      </c>
      <c r="I140" s="735" t="s">
        <v>4544</v>
      </c>
      <c r="J140" s="735"/>
      <c r="K140" s="735"/>
      <c r="L140" s="734" t="s">
        <v>5109</v>
      </c>
      <c r="M140" s="733" t="s">
        <v>1177</v>
      </c>
      <c r="N140" s="750" t="s">
        <v>5111</v>
      </c>
      <c r="O140" s="734" t="str">
        <f>VLOOKUP(N140,CódigosRetorno!$A$1:$B$1770,2,FALSE)</f>
        <v>El dato ingresado como atributo @listAgencyName es incorrecto.</v>
      </c>
      <c r="P140" s="733" t="s">
        <v>477</v>
      </c>
      <c r="Q140" s="754" t="s">
        <v>186</v>
      </c>
    </row>
    <row r="141" spans="2:17" ht="48">
      <c r="B141" s="1492"/>
      <c r="C141" s="1493"/>
      <c r="D141" s="1492"/>
      <c r="E141" s="1492"/>
      <c r="F141" s="1625"/>
      <c r="G141" s="754" t="s">
        <v>4736</v>
      </c>
      <c r="H141" s="756" t="s">
        <v>4548</v>
      </c>
      <c r="I141" s="735" t="s">
        <v>4544</v>
      </c>
      <c r="J141" s="735"/>
      <c r="K141" s="735"/>
      <c r="L141" s="734" t="s">
        <v>5180</v>
      </c>
      <c r="M141" s="750" t="s">
        <v>1177</v>
      </c>
      <c r="N141" s="749" t="s">
        <v>5113</v>
      </c>
      <c r="O141" s="734" t="str">
        <f>VLOOKUP(N141,CódigosRetorno!$A$1:$B$1770,2,FALSE)</f>
        <v>El dato ingresado como atributo @listURI es incorrecto.</v>
      </c>
      <c r="P141" s="733" t="s">
        <v>477</v>
      </c>
      <c r="Q141" s="754" t="s">
        <v>186</v>
      </c>
    </row>
    <row r="142" spans="2:17" ht="24">
      <c r="B142" s="1492"/>
      <c r="C142" s="1493"/>
      <c r="D142" s="1492"/>
      <c r="E142" s="1492"/>
      <c r="F142" s="750" t="s">
        <v>12</v>
      </c>
      <c r="G142" s="750"/>
      <c r="H142" s="734" t="s">
        <v>4737</v>
      </c>
      <c r="I142" s="735">
        <v>1</v>
      </c>
      <c r="J142" s="735"/>
      <c r="K142" s="735"/>
      <c r="L142" s="734" t="s">
        <v>5977</v>
      </c>
      <c r="M142" s="733" t="s">
        <v>203</v>
      </c>
      <c r="N142" s="754" t="s">
        <v>4432</v>
      </c>
      <c r="O142" s="734" t="str">
        <f>VLOOKUP(N142,CódigosRetorno!$A$1:$B$1770,2,FALSE)</f>
        <v>El XML no contiene tag o no existe información del valor del concepto por linea.</v>
      </c>
      <c r="P142" s="733" t="s">
        <v>477</v>
      </c>
      <c r="Q142" s="735" t="s">
        <v>186</v>
      </c>
    </row>
    <row r="143" spans="2:17" ht="24">
      <c r="B143" s="1490">
        <f>B137+1</f>
        <v>28</v>
      </c>
      <c r="C143" s="1491" t="s">
        <v>66</v>
      </c>
      <c r="D143" s="1492" t="s">
        <v>15</v>
      </c>
      <c r="E143" s="1492" t="s">
        <v>4</v>
      </c>
      <c r="F143" s="1490" t="s">
        <v>4642</v>
      </c>
      <c r="G143" s="1492"/>
      <c r="H143" s="1491" t="s">
        <v>40</v>
      </c>
      <c r="I143" s="1490">
        <v>1</v>
      </c>
      <c r="J143" s="735"/>
      <c r="K143" s="735"/>
      <c r="L143" s="734" t="s">
        <v>3136</v>
      </c>
      <c r="M143" s="750" t="s">
        <v>203</v>
      </c>
      <c r="N143" s="749" t="s">
        <v>595</v>
      </c>
      <c r="O143" s="734" t="str">
        <f>VLOOKUP(N143,CódigosRetorno!$A$1:$B$1770,2,FALSE)</f>
        <v>El XML no contiene el tag cac:Item/cbc:Description en el detalle de los Items</v>
      </c>
      <c r="P143" s="733" t="s">
        <v>477</v>
      </c>
      <c r="Q143" s="735" t="s">
        <v>186</v>
      </c>
    </row>
    <row r="144" spans="2:17" ht="60">
      <c r="B144" s="1490"/>
      <c r="C144" s="1491"/>
      <c r="D144" s="1492"/>
      <c r="E144" s="1492"/>
      <c r="F144" s="1490"/>
      <c r="G144" s="1492"/>
      <c r="H144" s="1491"/>
      <c r="I144" s="1490"/>
      <c r="J144" s="735"/>
      <c r="K144" s="735"/>
      <c r="L144" s="734" t="s">
        <v>4738</v>
      </c>
      <c r="M144" s="750" t="s">
        <v>203</v>
      </c>
      <c r="N144" s="749" t="s">
        <v>596</v>
      </c>
      <c r="O144" s="734" t="str">
        <f>VLOOKUP(N144,CódigosRetorno!$A$1:$B$1770,2,FALSE)</f>
        <v>El XML no contiene el tag o no existe informacion de cac:Item/cbc:Description del item</v>
      </c>
      <c r="P144" s="733" t="s">
        <v>477</v>
      </c>
      <c r="Q144" s="735" t="s">
        <v>186</v>
      </c>
    </row>
    <row r="145" spans="2:17" ht="24">
      <c r="B145" s="1490">
        <f>B143+1</f>
        <v>29</v>
      </c>
      <c r="C145" s="1493" t="s">
        <v>68</v>
      </c>
      <c r="D145" s="1492" t="s">
        <v>15</v>
      </c>
      <c r="E145" s="1492" t="s">
        <v>4</v>
      </c>
      <c r="F145" s="1490" t="s">
        <v>145</v>
      </c>
      <c r="G145" s="1492" t="s">
        <v>146</v>
      </c>
      <c r="H145" s="1491" t="s">
        <v>2902</v>
      </c>
      <c r="I145" s="1490">
        <v>1</v>
      </c>
      <c r="J145" s="735"/>
      <c r="K145" s="735"/>
      <c r="L145" s="734" t="s">
        <v>2616</v>
      </c>
      <c r="M145" s="750" t="s">
        <v>203</v>
      </c>
      <c r="N145" s="749" t="s">
        <v>2382</v>
      </c>
      <c r="O145" s="734" t="str">
        <f>VLOOKUP(N145,CódigosRetorno!$A$1:$B$1770,2,FALSE)</f>
        <v>El XML no contiene el tag cac:Price/cbc:PriceAmount en el detalle de los Items</v>
      </c>
      <c r="P145" s="733" t="s">
        <v>477</v>
      </c>
      <c r="Q145" s="735" t="s">
        <v>186</v>
      </c>
    </row>
    <row r="146" spans="2:17" ht="36">
      <c r="B146" s="1490"/>
      <c r="C146" s="1493"/>
      <c r="D146" s="1492"/>
      <c r="E146" s="1492"/>
      <c r="F146" s="1490"/>
      <c r="G146" s="1492"/>
      <c r="H146" s="1491"/>
      <c r="I146" s="1490"/>
      <c r="J146" s="735"/>
      <c r="K146" s="735"/>
      <c r="L146" s="734" t="s">
        <v>3525</v>
      </c>
      <c r="M146" s="750" t="s">
        <v>203</v>
      </c>
      <c r="N146" s="749" t="s">
        <v>2068</v>
      </c>
      <c r="O146" s="734" t="str">
        <f>VLOOKUP(N146,CódigosRetorno!$A$1:$B$1770,2,FALSE)</f>
        <v>El dato ingresado en PriceAmount del Valor de venta unitario por item no cumple con el formato establecido</v>
      </c>
      <c r="P146" s="733" t="s">
        <v>477</v>
      </c>
      <c r="Q146" s="735" t="s">
        <v>186</v>
      </c>
    </row>
    <row r="147" spans="2:17" ht="65.45" customHeight="1">
      <c r="B147" s="1490"/>
      <c r="C147" s="1493"/>
      <c r="D147" s="1492"/>
      <c r="E147" s="1492"/>
      <c r="F147" s="1490"/>
      <c r="G147" s="1492"/>
      <c r="H147" s="1491"/>
      <c r="I147" s="1490"/>
      <c r="J147" s="735"/>
      <c r="K147" s="735"/>
      <c r="L147" s="881" t="s">
        <v>6525</v>
      </c>
      <c r="M147" s="699" t="s">
        <v>203</v>
      </c>
      <c r="N147" s="700" t="s">
        <v>1786</v>
      </c>
      <c r="O147" s="879" t="str">
        <f>VLOOKUP(N147,CódigosRetorno!$A$1:$B$1770,2,FALSE)</f>
        <v>Operacion gratuita, solo debe consignar un monto referencial</v>
      </c>
      <c r="P147" s="733" t="s">
        <v>477</v>
      </c>
      <c r="Q147" s="735" t="s">
        <v>186</v>
      </c>
    </row>
    <row r="148" spans="2:17" ht="36">
      <c r="B148" s="1490"/>
      <c r="C148" s="1493"/>
      <c r="D148" s="1492"/>
      <c r="E148" s="1492"/>
      <c r="F148" s="735" t="s">
        <v>13</v>
      </c>
      <c r="G148" s="733" t="s">
        <v>2650</v>
      </c>
      <c r="H148" s="756" t="s">
        <v>4654</v>
      </c>
      <c r="I148" s="735">
        <v>1</v>
      </c>
      <c r="J148" s="735"/>
      <c r="K148" s="735"/>
      <c r="L148" s="757" t="s">
        <v>6057</v>
      </c>
      <c r="M148" s="699" t="s">
        <v>203</v>
      </c>
      <c r="N148" s="700" t="s">
        <v>758</v>
      </c>
      <c r="O148" s="734" t="str">
        <f>VLOOKUP(N148,CódigosRetorno!$A$1:$B$1770,2,FALSE)</f>
        <v>La moneda debe ser la misma en todo el documento. Salvo las percepciones que sólo son en moneda nacional.</v>
      </c>
      <c r="P148" s="733" t="s">
        <v>477</v>
      </c>
      <c r="Q148" s="735" t="s">
        <v>5639</v>
      </c>
    </row>
    <row r="149" spans="2:17">
      <c r="B149" s="1490">
        <f>B145+1</f>
        <v>30</v>
      </c>
      <c r="C149" s="1493" t="s">
        <v>4739</v>
      </c>
      <c r="D149" s="1492" t="s">
        <v>15</v>
      </c>
      <c r="E149" s="1490" t="s">
        <v>4</v>
      </c>
      <c r="F149" s="1531" t="s">
        <v>145</v>
      </c>
      <c r="G149" s="1536" t="s">
        <v>146</v>
      </c>
      <c r="H149" s="1542" t="s">
        <v>4740</v>
      </c>
      <c r="I149" s="1531">
        <v>1</v>
      </c>
      <c r="J149" s="735"/>
      <c r="K149" s="735"/>
      <c r="L149" s="734" t="s">
        <v>2616</v>
      </c>
      <c r="M149" s="733" t="s">
        <v>203</v>
      </c>
      <c r="N149" s="749" t="s">
        <v>2426</v>
      </c>
      <c r="O149" s="734" t="str">
        <f>VLOOKUP(N149,CódigosRetorno!$A$1:$B$1770,2,FALSE)</f>
        <v>Debe existir el tag cac:AlternativeConditionPrice</v>
      </c>
      <c r="P149" s="733" t="s">
        <v>477</v>
      </c>
      <c r="Q149" s="735" t="s">
        <v>186</v>
      </c>
    </row>
    <row r="150" spans="2:17" ht="36">
      <c r="B150" s="1490"/>
      <c r="C150" s="1493"/>
      <c r="D150" s="1492"/>
      <c r="E150" s="1490"/>
      <c r="F150" s="1533"/>
      <c r="G150" s="1538"/>
      <c r="H150" s="1550"/>
      <c r="I150" s="1533"/>
      <c r="J150" s="735"/>
      <c r="K150" s="735"/>
      <c r="L150" s="734" t="s">
        <v>3525</v>
      </c>
      <c r="M150" s="750" t="s">
        <v>203</v>
      </c>
      <c r="N150" s="749" t="s">
        <v>2070</v>
      </c>
      <c r="O150" s="734" t="str">
        <f>VLOOKUP(N150,CódigosRetorno!$A$1:$B$1770,2,FALSE)</f>
        <v>El dato ingresado en PriceAmount del Precio de venta unitario por item no cumple con el formato establecido</v>
      </c>
      <c r="P150" s="733" t="s">
        <v>477</v>
      </c>
      <c r="Q150" s="735" t="s">
        <v>186</v>
      </c>
    </row>
    <row r="151" spans="2:17" ht="120">
      <c r="B151" s="1490"/>
      <c r="C151" s="1493"/>
      <c r="D151" s="1492"/>
      <c r="E151" s="1490"/>
      <c r="F151" s="1532"/>
      <c r="G151" s="1537"/>
      <c r="H151" s="1543"/>
      <c r="I151" s="1532"/>
      <c r="J151" s="735"/>
      <c r="K151" s="735"/>
      <c r="L151" s="879" t="s">
        <v>6526</v>
      </c>
      <c r="M151" s="699" t="s">
        <v>1177</v>
      </c>
      <c r="N151" s="700" t="s">
        <v>6434</v>
      </c>
      <c r="O151" s="879" t="str">
        <f>VLOOKUP(N151,CódigosRetorno!$A$1:$B$1770,2,FALSE)</f>
        <v>El precio unitario de la operación que está informando difiere de los cálculos realizados en base a la información remitida</v>
      </c>
      <c r="P151" s="733" t="s">
        <v>477</v>
      </c>
      <c r="Q151" s="735" t="s">
        <v>186</v>
      </c>
    </row>
    <row r="152" spans="2:17" ht="36">
      <c r="B152" s="1490"/>
      <c r="C152" s="1493"/>
      <c r="D152" s="1492"/>
      <c r="E152" s="1490"/>
      <c r="F152" s="735" t="s">
        <v>13</v>
      </c>
      <c r="G152" s="733" t="s">
        <v>2650</v>
      </c>
      <c r="H152" s="756" t="s">
        <v>4654</v>
      </c>
      <c r="I152" s="735">
        <v>1</v>
      </c>
      <c r="J152" s="735"/>
      <c r="K152" s="735"/>
      <c r="L152" s="757" t="s">
        <v>6057</v>
      </c>
      <c r="M152" s="699" t="s">
        <v>203</v>
      </c>
      <c r="N152" s="700" t="s">
        <v>758</v>
      </c>
      <c r="O152" s="734" t="str">
        <f>VLOOKUP(N152,CódigosRetorno!$A$1:$B$1770,2,FALSE)</f>
        <v>La moneda debe ser la misma en todo el documento. Salvo las percepciones que sólo son en moneda nacional.</v>
      </c>
      <c r="P152" s="733" t="s">
        <v>477</v>
      </c>
      <c r="Q152" s="735" t="s">
        <v>5639</v>
      </c>
    </row>
    <row r="153" spans="2:17" ht="24">
      <c r="B153" s="1490"/>
      <c r="C153" s="1493"/>
      <c r="D153" s="1492"/>
      <c r="E153" s="1490"/>
      <c r="F153" s="1490" t="s">
        <v>10</v>
      </c>
      <c r="G153" s="1492" t="s">
        <v>2904</v>
      </c>
      <c r="H153" s="1491" t="s">
        <v>4741</v>
      </c>
      <c r="I153" s="1490">
        <v>1</v>
      </c>
      <c r="J153" s="735"/>
      <c r="K153" s="735"/>
      <c r="L153" s="734" t="s">
        <v>3190</v>
      </c>
      <c r="M153" s="750" t="s">
        <v>203</v>
      </c>
      <c r="N153" s="749" t="s">
        <v>600</v>
      </c>
      <c r="O153" s="734" t="str">
        <f>VLOOKUP(N153,CódigosRetorno!$A$1:$B$1770,2,FALSE)</f>
        <v>Se ha consignado un valor invalido en el campo cbc:PriceTypeCode</v>
      </c>
      <c r="P153" s="733" t="s">
        <v>477</v>
      </c>
      <c r="Q153" s="754" t="s">
        <v>186</v>
      </c>
    </row>
    <row r="154" spans="2:17" ht="48">
      <c r="B154" s="1490"/>
      <c r="C154" s="1493"/>
      <c r="D154" s="1492"/>
      <c r="E154" s="1490"/>
      <c r="F154" s="1490"/>
      <c r="G154" s="1492"/>
      <c r="H154" s="1491"/>
      <c r="I154" s="1490"/>
      <c r="J154" s="735"/>
      <c r="K154" s="735"/>
      <c r="L154" s="736" t="s">
        <v>3427</v>
      </c>
      <c r="M154" s="750" t="s">
        <v>203</v>
      </c>
      <c r="N154" s="749" t="s">
        <v>599</v>
      </c>
      <c r="O154" s="734" t="str">
        <f>VLOOKUP(N154,CódigosRetorno!$A$1:$B$1770,2,FALSE)</f>
        <v>Existe mas de un tag cac:AlternativeConditionPrice con el mismo cbc:PriceTypeCode</v>
      </c>
      <c r="P154" s="733" t="s">
        <v>477</v>
      </c>
      <c r="Q154" s="735" t="s">
        <v>5891</v>
      </c>
    </row>
    <row r="155" spans="2:17" ht="24">
      <c r="B155" s="1490"/>
      <c r="C155" s="1493"/>
      <c r="D155" s="1492"/>
      <c r="E155" s="1492" t="s">
        <v>9</v>
      </c>
      <c r="F155" s="1490"/>
      <c r="G155" s="754" t="s">
        <v>4649</v>
      </c>
      <c r="H155" s="756" t="s">
        <v>4546</v>
      </c>
      <c r="I155" s="735" t="s">
        <v>4544</v>
      </c>
      <c r="J155" s="735"/>
      <c r="K155" s="735"/>
      <c r="L155" s="734" t="s">
        <v>5181</v>
      </c>
      <c r="M155" s="750" t="s">
        <v>1177</v>
      </c>
      <c r="N155" s="749" t="s">
        <v>5112</v>
      </c>
      <c r="O155" s="734" t="str">
        <f>VLOOKUP(N155,CódigosRetorno!$A$1:$B$1770,2,FALSE)</f>
        <v>El dato ingresado como atributo @listName es incorrecto.</v>
      </c>
      <c r="P155" s="733" t="s">
        <v>477</v>
      </c>
      <c r="Q155" s="754" t="s">
        <v>186</v>
      </c>
    </row>
    <row r="156" spans="2:17" ht="24">
      <c r="B156" s="1490"/>
      <c r="C156" s="1493"/>
      <c r="D156" s="1492"/>
      <c r="E156" s="1492"/>
      <c r="F156" s="1490"/>
      <c r="G156" s="754" t="s">
        <v>4542</v>
      </c>
      <c r="H156" s="756" t="s">
        <v>4543</v>
      </c>
      <c r="I156" s="735" t="s">
        <v>4544</v>
      </c>
      <c r="J156" s="735"/>
      <c r="K156" s="735"/>
      <c r="L156" s="734" t="s">
        <v>5109</v>
      </c>
      <c r="M156" s="733" t="s">
        <v>1177</v>
      </c>
      <c r="N156" s="750" t="s">
        <v>5111</v>
      </c>
      <c r="O156" s="734" t="str">
        <f>VLOOKUP(N156,CódigosRetorno!$A$1:$B$1770,2,FALSE)</f>
        <v>El dato ingresado como atributo @listAgencyName es incorrecto.</v>
      </c>
      <c r="P156" s="733" t="s">
        <v>477</v>
      </c>
      <c r="Q156" s="754" t="s">
        <v>186</v>
      </c>
    </row>
    <row r="157" spans="2:17" ht="48">
      <c r="B157" s="1490"/>
      <c r="C157" s="1493"/>
      <c r="D157" s="1492"/>
      <c r="E157" s="1492"/>
      <c r="F157" s="1490"/>
      <c r="G157" s="754" t="s">
        <v>4650</v>
      </c>
      <c r="H157" s="756" t="s">
        <v>4548</v>
      </c>
      <c r="I157" s="735" t="s">
        <v>4544</v>
      </c>
      <c r="J157" s="735"/>
      <c r="K157" s="735"/>
      <c r="L157" s="734" t="s">
        <v>5182</v>
      </c>
      <c r="M157" s="750" t="s">
        <v>1177</v>
      </c>
      <c r="N157" s="749" t="s">
        <v>5113</v>
      </c>
      <c r="O157" s="734" t="str">
        <f>VLOOKUP(N157,CódigosRetorno!$A$1:$B$1770,2,FALSE)</f>
        <v>El dato ingresado como atributo @listURI es incorrecto.</v>
      </c>
      <c r="P157" s="733" t="s">
        <v>477</v>
      </c>
      <c r="Q157" s="754" t="s">
        <v>186</v>
      </c>
    </row>
    <row r="158" spans="2:17" ht="36">
      <c r="B158" s="1490">
        <f>B149+1</f>
        <v>31</v>
      </c>
      <c r="C158" s="1493" t="s">
        <v>3041</v>
      </c>
      <c r="D158" s="1492" t="s">
        <v>15</v>
      </c>
      <c r="E158" s="1490" t="s">
        <v>9</v>
      </c>
      <c r="F158" s="1531" t="s">
        <v>145</v>
      </c>
      <c r="G158" s="1536" t="s">
        <v>146</v>
      </c>
      <c r="H158" s="1542" t="s">
        <v>4740</v>
      </c>
      <c r="I158" s="1531">
        <v>1</v>
      </c>
      <c r="J158" s="735"/>
      <c r="K158" s="735"/>
      <c r="L158" s="734" t="s">
        <v>3525</v>
      </c>
      <c r="M158" s="750" t="s">
        <v>203</v>
      </c>
      <c r="N158" s="749" t="s">
        <v>2070</v>
      </c>
      <c r="O158" s="734" t="str">
        <f>VLOOKUP(N158,CódigosRetorno!$A$1:$B$1770,2,FALSE)</f>
        <v>El dato ingresado en PriceAmount del Precio de venta unitario por item no cumple con el formato establecido</v>
      </c>
      <c r="P158" s="733" t="s">
        <v>477</v>
      </c>
      <c r="Q158" s="735" t="s">
        <v>186</v>
      </c>
    </row>
    <row r="159" spans="2:17" ht="48">
      <c r="B159" s="1490"/>
      <c r="C159" s="1493"/>
      <c r="D159" s="1492"/>
      <c r="E159" s="1492"/>
      <c r="F159" s="1533"/>
      <c r="G159" s="1538"/>
      <c r="H159" s="1550"/>
      <c r="I159" s="1533"/>
      <c r="J159" s="735"/>
      <c r="K159" s="735"/>
      <c r="L159" s="701" t="s">
        <v>6435</v>
      </c>
      <c r="M159" s="901" t="s">
        <v>203</v>
      </c>
      <c r="N159" s="902" t="s">
        <v>1990</v>
      </c>
      <c r="O159" s="701" t="str">
        <f>VLOOKUP(N159,CódigosRetorno!$A$1:$B$1770,2,FALSE)</f>
        <v>Si la  operacion es gratuita PriceTypeCode =02 y cbc:PriceAmount&gt; 0 el codigo de afectacion de igv debe ser  no onerosa es  decir diferente de 10,20,30.</v>
      </c>
      <c r="P159" s="733" t="s">
        <v>477</v>
      </c>
      <c r="Q159" s="754" t="s">
        <v>186</v>
      </c>
    </row>
    <row r="160" spans="2:17" ht="86.45" customHeight="1">
      <c r="B160" s="1490"/>
      <c r="C160" s="1493"/>
      <c r="D160" s="1492"/>
      <c r="E160" s="1492"/>
      <c r="F160" s="1532"/>
      <c r="G160" s="1537"/>
      <c r="H160" s="1543"/>
      <c r="I160" s="1532"/>
      <c r="J160" s="735"/>
      <c r="K160" s="735"/>
      <c r="L160" s="879" t="s">
        <v>6568</v>
      </c>
      <c r="M160" s="699" t="s">
        <v>203</v>
      </c>
      <c r="N160" s="700" t="s">
        <v>6436</v>
      </c>
      <c r="O160" s="879" t="str">
        <f>VLOOKUP(N160,CódigosRetorno!$A$1:$B$1770,2,FALSE)</f>
        <v>Si existe 'Valor referencial unitario en operac. no onerosas' con monto mayor a cero, la operacion debe ser gratuita (codigo de tributo 9996)</v>
      </c>
      <c r="P160" s="878" t="s">
        <v>477</v>
      </c>
      <c r="Q160" s="883" t="s">
        <v>186</v>
      </c>
    </row>
    <row r="161" spans="2:17" ht="36">
      <c r="B161" s="1490"/>
      <c r="C161" s="1493"/>
      <c r="D161" s="1492"/>
      <c r="E161" s="1492"/>
      <c r="F161" s="735" t="s">
        <v>13</v>
      </c>
      <c r="G161" s="733" t="s">
        <v>2650</v>
      </c>
      <c r="H161" s="756" t="s">
        <v>4654</v>
      </c>
      <c r="I161" s="735">
        <v>1</v>
      </c>
      <c r="J161" s="735"/>
      <c r="K161" s="735"/>
      <c r="L161" s="757" t="s">
        <v>6058</v>
      </c>
      <c r="M161" s="699" t="s">
        <v>203</v>
      </c>
      <c r="N161" s="700" t="s">
        <v>758</v>
      </c>
      <c r="O161" s="734" t="str">
        <f>VLOOKUP(N161,CódigosRetorno!$A$1:$B$1770,2,FALSE)</f>
        <v>La moneda debe ser la misma en todo el documento. Salvo las percepciones que sólo son en moneda nacional.</v>
      </c>
      <c r="P161" s="733" t="s">
        <v>477</v>
      </c>
      <c r="Q161" s="735" t="s">
        <v>5639</v>
      </c>
    </row>
    <row r="162" spans="2:17" ht="24">
      <c r="B162" s="1490"/>
      <c r="C162" s="1493"/>
      <c r="D162" s="1492"/>
      <c r="E162" s="1492"/>
      <c r="F162" s="1490" t="s">
        <v>10</v>
      </c>
      <c r="G162" s="1492" t="s">
        <v>2904</v>
      </c>
      <c r="H162" s="1491" t="s">
        <v>4741</v>
      </c>
      <c r="I162" s="1490">
        <v>1</v>
      </c>
      <c r="J162" s="735"/>
      <c r="K162" s="735"/>
      <c r="L162" s="734" t="s">
        <v>3190</v>
      </c>
      <c r="M162" s="750" t="s">
        <v>203</v>
      </c>
      <c r="N162" s="749" t="s">
        <v>600</v>
      </c>
      <c r="O162" s="734" t="str">
        <f>VLOOKUP(N162,CódigosRetorno!$A$1:$B$1770,2,FALSE)</f>
        <v>Se ha consignado un valor invalido en el campo cbc:PriceTypeCode</v>
      </c>
      <c r="P162" s="733" t="s">
        <v>477</v>
      </c>
      <c r="Q162" s="735" t="s">
        <v>5891</v>
      </c>
    </row>
    <row r="163" spans="2:17" ht="48">
      <c r="B163" s="1490"/>
      <c r="C163" s="1493"/>
      <c r="D163" s="1492"/>
      <c r="E163" s="1492"/>
      <c r="F163" s="1490"/>
      <c r="G163" s="1492"/>
      <c r="H163" s="1491"/>
      <c r="I163" s="1490"/>
      <c r="J163" s="735"/>
      <c r="K163" s="735"/>
      <c r="L163" s="736" t="s">
        <v>3427</v>
      </c>
      <c r="M163" s="750" t="s">
        <v>203</v>
      </c>
      <c r="N163" s="749" t="s">
        <v>599</v>
      </c>
      <c r="O163" s="734" t="str">
        <f>VLOOKUP(N163,CódigosRetorno!$A$1:$B$1770,2,FALSE)</f>
        <v>Existe mas de un tag cac:AlternativeConditionPrice con el mismo cbc:PriceTypeCode</v>
      </c>
      <c r="P163" s="733" t="s">
        <v>477</v>
      </c>
      <c r="Q163" s="735" t="s">
        <v>186</v>
      </c>
    </row>
    <row r="164" spans="2:17" ht="24">
      <c r="B164" s="1490"/>
      <c r="C164" s="1493"/>
      <c r="D164" s="1492"/>
      <c r="E164" s="1492"/>
      <c r="F164" s="1490"/>
      <c r="G164" s="754" t="s">
        <v>4649</v>
      </c>
      <c r="H164" s="756" t="s">
        <v>4546</v>
      </c>
      <c r="I164" s="735" t="s">
        <v>4544</v>
      </c>
      <c r="J164" s="735"/>
      <c r="K164" s="735"/>
      <c r="L164" s="734" t="s">
        <v>5181</v>
      </c>
      <c r="M164" s="750" t="s">
        <v>1177</v>
      </c>
      <c r="N164" s="749" t="s">
        <v>5112</v>
      </c>
      <c r="O164" s="734" t="str">
        <f>VLOOKUP(N164,CódigosRetorno!$A$1:$B$1770,2,FALSE)</f>
        <v>El dato ingresado como atributo @listName es incorrecto.</v>
      </c>
      <c r="P164" s="733" t="s">
        <v>477</v>
      </c>
      <c r="Q164" s="754" t="s">
        <v>186</v>
      </c>
    </row>
    <row r="165" spans="2:17" ht="24">
      <c r="B165" s="1490"/>
      <c r="C165" s="1493"/>
      <c r="D165" s="1492"/>
      <c r="E165" s="1492"/>
      <c r="F165" s="1490"/>
      <c r="G165" s="754" t="s">
        <v>4542</v>
      </c>
      <c r="H165" s="756" t="s">
        <v>4543</v>
      </c>
      <c r="I165" s="735" t="s">
        <v>4544</v>
      </c>
      <c r="J165" s="735"/>
      <c r="K165" s="735"/>
      <c r="L165" s="734" t="s">
        <v>5109</v>
      </c>
      <c r="M165" s="733" t="s">
        <v>1177</v>
      </c>
      <c r="N165" s="750" t="s">
        <v>5111</v>
      </c>
      <c r="O165" s="734" t="str">
        <f>VLOOKUP(N165,CódigosRetorno!$A$1:$B$1770,2,FALSE)</f>
        <v>El dato ingresado como atributo @listAgencyName es incorrecto.</v>
      </c>
      <c r="P165" s="733" t="s">
        <v>477</v>
      </c>
      <c r="Q165" s="754" t="s">
        <v>186</v>
      </c>
    </row>
    <row r="166" spans="2:17" ht="48">
      <c r="B166" s="1490"/>
      <c r="C166" s="1493"/>
      <c r="D166" s="1492"/>
      <c r="E166" s="1492"/>
      <c r="F166" s="1490"/>
      <c r="G166" s="754" t="s">
        <v>4650</v>
      </c>
      <c r="H166" s="756" t="s">
        <v>4548</v>
      </c>
      <c r="I166" s="735" t="s">
        <v>4544</v>
      </c>
      <c r="J166" s="735"/>
      <c r="K166" s="735"/>
      <c r="L166" s="734" t="s">
        <v>5182</v>
      </c>
      <c r="M166" s="750" t="s">
        <v>1177</v>
      </c>
      <c r="N166" s="749" t="s">
        <v>5113</v>
      </c>
      <c r="O166" s="734" t="str">
        <f>VLOOKUP(N166,CódigosRetorno!$A$1:$B$1770,2,FALSE)</f>
        <v>El dato ingresado como atributo @listURI es incorrecto.</v>
      </c>
      <c r="P166" s="733" t="s">
        <v>477</v>
      </c>
      <c r="Q166" s="754" t="s">
        <v>186</v>
      </c>
    </row>
    <row r="167" spans="2:17" ht="24">
      <c r="B167" s="1490">
        <f>B158+1</f>
        <v>32</v>
      </c>
      <c r="C167" s="1493" t="s">
        <v>4651</v>
      </c>
      <c r="D167" s="1492" t="s">
        <v>15</v>
      </c>
      <c r="E167" s="1492" t="s">
        <v>4</v>
      </c>
      <c r="F167" s="1531" t="s">
        <v>12</v>
      </c>
      <c r="G167" s="1531" t="s">
        <v>16</v>
      </c>
      <c r="H167" s="1542" t="s">
        <v>4742</v>
      </c>
      <c r="I167" s="1531">
        <v>1</v>
      </c>
      <c r="J167" s="735"/>
      <c r="K167" s="735"/>
      <c r="L167" s="879" t="s">
        <v>6551</v>
      </c>
      <c r="M167" s="733" t="s">
        <v>203</v>
      </c>
      <c r="N167" s="699" t="s">
        <v>5663</v>
      </c>
      <c r="O167" s="734" t="str">
        <f>VLOOKUP(N167,CódigosRetorno!$A$1:$B$1770,2,FALSE)</f>
        <v>El xml no contiene el tag de impuesto por linea (TaxtTotal).</v>
      </c>
      <c r="P167" s="733" t="s">
        <v>477</v>
      </c>
      <c r="Q167" s="754" t="s">
        <v>186</v>
      </c>
    </row>
    <row r="168" spans="2:17" ht="36">
      <c r="B168" s="1490"/>
      <c r="C168" s="1493"/>
      <c r="D168" s="1492"/>
      <c r="E168" s="1492"/>
      <c r="F168" s="1533"/>
      <c r="G168" s="1533"/>
      <c r="H168" s="1550"/>
      <c r="I168" s="1533"/>
      <c r="J168" s="735"/>
      <c r="K168" s="735"/>
      <c r="L168" s="734" t="s">
        <v>3540</v>
      </c>
      <c r="M168" s="733" t="s">
        <v>203</v>
      </c>
      <c r="N168" s="750" t="s">
        <v>4361</v>
      </c>
      <c r="O168" s="734" t="str">
        <f>VLOOKUP(N168,CódigosRetorno!$A$1:$B$1770,2,FALSE)</f>
        <v>El dato ingresado en el monto total de impuestos por línea no cumple con el formato establecido</v>
      </c>
      <c r="P168" s="733" t="s">
        <v>477</v>
      </c>
      <c r="Q168" s="754" t="s">
        <v>186</v>
      </c>
    </row>
    <row r="169" spans="2:17" s="1150" customFormat="1" ht="36">
      <c r="B169" s="1490"/>
      <c r="C169" s="1493"/>
      <c r="D169" s="1492"/>
      <c r="E169" s="1492"/>
      <c r="F169" s="1533"/>
      <c r="G169" s="1533"/>
      <c r="H169" s="1550"/>
      <c r="I169" s="1533"/>
      <c r="J169" s="1152"/>
      <c r="K169" s="1152"/>
      <c r="L169" s="1145" t="s">
        <v>6614</v>
      </c>
      <c r="M169" s="1148" t="s">
        <v>203</v>
      </c>
      <c r="N169" s="1146" t="s">
        <v>4363</v>
      </c>
      <c r="O169" s="1153" t="str">
        <f>VLOOKUP(N169,CódigosRetorno!$A$1:$B$1770,2,FALSE)</f>
        <v>El importe total de impuestos por línea no coincide con la sumatoria de los impuestos por línea.</v>
      </c>
      <c r="P169" s="1151" t="s">
        <v>477</v>
      </c>
      <c r="Q169" s="1154" t="s">
        <v>186</v>
      </c>
    </row>
    <row r="170" spans="2:17" ht="60">
      <c r="B170" s="1490"/>
      <c r="C170" s="1493"/>
      <c r="D170" s="1492"/>
      <c r="E170" s="1492"/>
      <c r="F170" s="1533"/>
      <c r="G170" s="1533"/>
      <c r="H170" s="1550"/>
      <c r="I170" s="1533"/>
      <c r="J170" s="735"/>
      <c r="K170" s="735"/>
      <c r="L170" s="879" t="s">
        <v>6569</v>
      </c>
      <c r="M170" s="635" t="s">
        <v>1177</v>
      </c>
      <c r="N170" s="699" t="s">
        <v>6570</v>
      </c>
      <c r="O170" s="734" t="str">
        <f>VLOOKUP(N170,CódigosRetorno!$A$1:$B$1770,2,FALSE)</f>
        <v>El importe total de impuestos por línea no coincide con la sumatoria de los impuestos por línea.</v>
      </c>
      <c r="P170" s="733" t="s">
        <v>477</v>
      </c>
      <c r="Q170" s="754" t="s">
        <v>186</v>
      </c>
    </row>
    <row r="171" spans="2:17" ht="24">
      <c r="B171" s="1490"/>
      <c r="C171" s="1493"/>
      <c r="D171" s="1492"/>
      <c r="E171" s="1492"/>
      <c r="F171" s="1533"/>
      <c r="G171" s="1533"/>
      <c r="H171" s="1550"/>
      <c r="I171" s="1533"/>
      <c r="J171" s="735"/>
      <c r="K171" s="735"/>
      <c r="L171" s="877" t="s">
        <v>6176</v>
      </c>
      <c r="M171" s="733" t="s">
        <v>203</v>
      </c>
      <c r="N171" s="605" t="s">
        <v>4371</v>
      </c>
      <c r="O171" s="734" t="str">
        <f>VLOOKUP(N171,CódigosRetorno!$A$1:$B$1770,2,FALSE)</f>
        <v>El tag cac:TaxTotal no debe repetirse a nivel de Item</v>
      </c>
      <c r="P171" s="733" t="s">
        <v>477</v>
      </c>
      <c r="Q171" s="126" t="s">
        <v>186</v>
      </c>
    </row>
    <row r="172" spans="2:17" ht="36">
      <c r="B172" s="1490"/>
      <c r="C172" s="1493"/>
      <c r="D172" s="1492"/>
      <c r="E172" s="1492"/>
      <c r="F172" s="735" t="s">
        <v>13</v>
      </c>
      <c r="G172" s="735" t="s">
        <v>2650</v>
      </c>
      <c r="H172" s="756" t="s">
        <v>4654</v>
      </c>
      <c r="I172" s="735">
        <v>1</v>
      </c>
      <c r="J172" s="735"/>
      <c r="K172" s="735"/>
      <c r="L172" s="881" t="s">
        <v>6058</v>
      </c>
      <c r="M172" s="699" t="s">
        <v>203</v>
      </c>
      <c r="N172" s="700" t="s">
        <v>758</v>
      </c>
      <c r="O172" s="734" t="str">
        <f>VLOOKUP(N172,CódigosRetorno!$A$1:$B$1770,2,FALSE)</f>
        <v>La moneda debe ser la misma en todo el documento. Salvo las percepciones que sólo son en moneda nacional.</v>
      </c>
      <c r="P172" s="733" t="s">
        <v>477</v>
      </c>
      <c r="Q172" s="735" t="s">
        <v>5639</v>
      </c>
    </row>
    <row r="173" spans="2:17" ht="36">
      <c r="B173" s="1490">
        <f>B167+1</f>
        <v>33</v>
      </c>
      <c r="C173" s="1493" t="s">
        <v>5169</v>
      </c>
      <c r="D173" s="1492" t="s">
        <v>15</v>
      </c>
      <c r="E173" s="1492" t="s">
        <v>4</v>
      </c>
      <c r="F173" s="1531" t="s">
        <v>12</v>
      </c>
      <c r="G173" s="1536" t="s">
        <v>16</v>
      </c>
      <c r="H173" s="1542" t="s">
        <v>4743</v>
      </c>
      <c r="I173" s="1531" t="s">
        <v>4544</v>
      </c>
      <c r="J173" s="735"/>
      <c r="K173" s="735"/>
      <c r="L173" s="734" t="s">
        <v>3540</v>
      </c>
      <c r="M173" s="733" t="s">
        <v>203</v>
      </c>
      <c r="N173" s="749" t="s">
        <v>4381</v>
      </c>
      <c r="O173" s="734" t="str">
        <f>VLOOKUP(N173,CódigosRetorno!$A$1:$B$1770,2,FALSE)</f>
        <v>El dato ingresado en TaxableAmount de la linea no cumple con el formato establecido</v>
      </c>
      <c r="P173" s="733" t="s">
        <v>477</v>
      </c>
      <c r="Q173" s="735" t="s">
        <v>186</v>
      </c>
    </row>
    <row r="174" spans="2:17" ht="48">
      <c r="B174" s="1490"/>
      <c r="C174" s="1493"/>
      <c r="D174" s="1492"/>
      <c r="E174" s="1492"/>
      <c r="F174" s="1533"/>
      <c r="G174" s="1538"/>
      <c r="H174" s="1550"/>
      <c r="I174" s="1533"/>
      <c r="J174" s="735"/>
      <c r="K174" s="735"/>
      <c r="L174" s="879" t="s">
        <v>6281</v>
      </c>
      <c r="M174" s="635" t="s">
        <v>203</v>
      </c>
      <c r="N174" s="700" t="s">
        <v>6219</v>
      </c>
      <c r="O174" s="879" t="str">
        <f>VLOOKUP(N174,CódigosRetorno!$A$1:$B$1770,2,FALSE)</f>
        <v>No existe información a nivel global de un tributo informado en la línea</v>
      </c>
      <c r="P174" s="733" t="s">
        <v>477</v>
      </c>
      <c r="Q174" s="735" t="s">
        <v>186</v>
      </c>
    </row>
    <row r="175" spans="2:17" ht="72">
      <c r="B175" s="1490"/>
      <c r="C175" s="1493"/>
      <c r="D175" s="1492"/>
      <c r="E175" s="1492"/>
      <c r="F175" s="1533"/>
      <c r="G175" s="1538"/>
      <c r="H175" s="1550"/>
      <c r="I175" s="1533"/>
      <c r="J175" s="735"/>
      <c r="K175" s="735"/>
      <c r="L175" s="879" t="s">
        <v>6528</v>
      </c>
      <c r="M175" s="635" t="s">
        <v>1177</v>
      </c>
      <c r="N175" s="700" t="s">
        <v>6571</v>
      </c>
      <c r="O175" s="879" t="str">
        <f>VLOOKUP(N175,CódigosRetorno!$A$1:$B$1770,2,FALSE)</f>
        <v>La base imponible a nivel de línea difiere de la información consignada en el comprobante</v>
      </c>
      <c r="P175" s="733" t="s">
        <v>477</v>
      </c>
      <c r="Q175" s="735" t="s">
        <v>186</v>
      </c>
    </row>
    <row r="176" spans="2:17" ht="36">
      <c r="B176" s="1490"/>
      <c r="C176" s="1493"/>
      <c r="D176" s="1492"/>
      <c r="E176" s="1492"/>
      <c r="F176" s="1532"/>
      <c r="G176" s="1537"/>
      <c r="H176" s="1543"/>
      <c r="I176" s="1532"/>
      <c r="J176" s="735"/>
      <c r="K176" s="735"/>
      <c r="L176" s="879" t="s">
        <v>6477</v>
      </c>
      <c r="M176" s="635" t="s">
        <v>1177</v>
      </c>
      <c r="N176" s="700" t="s">
        <v>6571</v>
      </c>
      <c r="O176" s="879" t="str">
        <f>VLOOKUP(N176,CódigosRetorno!$A$1:$B$1770,2,FALSE)</f>
        <v>La base imponible a nivel de línea difiere de la información consignada en el comprobante</v>
      </c>
      <c r="P176" s="733" t="s">
        <v>477</v>
      </c>
      <c r="Q176" s="735" t="s">
        <v>186</v>
      </c>
    </row>
    <row r="177" spans="2:17" ht="36">
      <c r="B177" s="1490"/>
      <c r="C177" s="1493"/>
      <c r="D177" s="1492"/>
      <c r="E177" s="1492"/>
      <c r="F177" s="735" t="s">
        <v>13</v>
      </c>
      <c r="G177" s="733" t="s">
        <v>2650</v>
      </c>
      <c r="H177" s="756" t="s">
        <v>4744</v>
      </c>
      <c r="I177" s="735">
        <v>1</v>
      </c>
      <c r="J177" s="735"/>
      <c r="K177" s="735"/>
      <c r="L177" s="757" t="s">
        <v>6058</v>
      </c>
      <c r="M177" s="699" t="s">
        <v>203</v>
      </c>
      <c r="N177" s="700" t="s">
        <v>758</v>
      </c>
      <c r="O177" s="734" t="str">
        <f>VLOOKUP(N177,CódigosRetorno!$A$1:$B$1770,2,FALSE)</f>
        <v>La moneda debe ser la misma en todo el documento. Salvo las percepciones que sólo son en moneda nacional.</v>
      </c>
      <c r="P177" s="733" t="s">
        <v>477</v>
      </c>
      <c r="Q177" s="735" t="s">
        <v>186</v>
      </c>
    </row>
    <row r="178" spans="2:17" ht="24">
      <c r="B178" s="1490"/>
      <c r="C178" s="1493"/>
      <c r="D178" s="1492"/>
      <c r="E178" s="1492"/>
      <c r="F178" s="1490" t="s">
        <v>12</v>
      </c>
      <c r="G178" s="1492" t="s">
        <v>16</v>
      </c>
      <c r="H178" s="1493" t="s">
        <v>5168</v>
      </c>
      <c r="I178" s="1490">
        <v>1</v>
      </c>
      <c r="J178" s="735"/>
      <c r="K178" s="735"/>
      <c r="L178" s="734" t="s">
        <v>3524</v>
      </c>
      <c r="M178" s="750" t="s">
        <v>203</v>
      </c>
      <c r="N178" s="749" t="s">
        <v>2419</v>
      </c>
      <c r="O178" s="734" t="str">
        <f>VLOOKUP(N178,CódigosRetorno!$A$1:$B$1770,2,FALSE)</f>
        <v>El dato ingresado en TaxAmount de la linea no cumple con el formato establecido</v>
      </c>
      <c r="P178" s="733" t="s">
        <v>477</v>
      </c>
      <c r="Q178" s="735" t="s">
        <v>186</v>
      </c>
    </row>
    <row r="179" spans="2:17" ht="48">
      <c r="B179" s="1490"/>
      <c r="C179" s="1493"/>
      <c r="D179" s="1492"/>
      <c r="E179" s="1492"/>
      <c r="F179" s="1490"/>
      <c r="G179" s="1492"/>
      <c r="H179" s="1493"/>
      <c r="I179" s="1490"/>
      <c r="J179" s="735"/>
      <c r="K179" s="735"/>
      <c r="L179" s="734" t="s">
        <v>6096</v>
      </c>
      <c r="M179" s="750" t="s">
        <v>203</v>
      </c>
      <c r="N179" s="749" t="s">
        <v>5209</v>
      </c>
      <c r="O179" s="734" t="str">
        <f>VLOOKUP(N179,CódigosRetorno!$A$1:$B$1770,2,FALSE)</f>
        <v>El monto de afectacion de IGV por linea debe ser igual a 0.00 para Exoneradas, Inafectas, Exportación, Gratuitas de exoneradas o Gratuitas de inafectas.</v>
      </c>
      <c r="P179" s="733" t="s">
        <v>477</v>
      </c>
      <c r="Q179" s="754" t="s">
        <v>186</v>
      </c>
    </row>
    <row r="180" spans="2:17" ht="60">
      <c r="B180" s="1490"/>
      <c r="C180" s="1493"/>
      <c r="D180" s="1492"/>
      <c r="E180" s="1492"/>
      <c r="F180" s="1490"/>
      <c r="G180" s="1492"/>
      <c r="H180" s="1493"/>
      <c r="I180" s="1490"/>
      <c r="J180" s="735"/>
      <c r="K180" s="735"/>
      <c r="L180" s="879" t="s">
        <v>6529</v>
      </c>
      <c r="M180" s="750" t="s">
        <v>203</v>
      </c>
      <c r="N180" s="749" t="s">
        <v>5216</v>
      </c>
      <c r="O180" s="734" t="str">
        <f>VLOOKUP(N180,CódigosRetorno!$A$1:$B$1770,2,FALSE)</f>
        <v>El monto de afectación de IGV por linea debe ser diferente a 0.00.</v>
      </c>
      <c r="P180" s="733" t="s">
        <v>477</v>
      </c>
      <c r="Q180" s="754" t="s">
        <v>186</v>
      </c>
    </row>
    <row r="181" spans="2:17" ht="60">
      <c r="B181" s="1490"/>
      <c r="C181" s="1493"/>
      <c r="D181" s="1492"/>
      <c r="E181" s="1492"/>
      <c r="F181" s="1490"/>
      <c r="G181" s="1492"/>
      <c r="H181" s="1493"/>
      <c r="I181" s="1490"/>
      <c r="J181" s="735"/>
      <c r="K181" s="735"/>
      <c r="L181" s="879" t="s">
        <v>6530</v>
      </c>
      <c r="M181" s="750" t="s">
        <v>203</v>
      </c>
      <c r="N181" s="749" t="s">
        <v>5209</v>
      </c>
      <c r="O181" s="734" t="str">
        <f>VLOOKUP(N181,CódigosRetorno!$A$1:$B$1770,2,FALSE)</f>
        <v>El monto de afectacion de IGV por linea debe ser igual a 0.00 para Exoneradas, Inafectas, Exportación, Gratuitas de exoneradas o Gratuitas de inafectas.</v>
      </c>
      <c r="P181" s="733" t="s">
        <v>477</v>
      </c>
      <c r="Q181" s="754" t="s">
        <v>186</v>
      </c>
    </row>
    <row r="182" spans="2:17" ht="48">
      <c r="B182" s="1490"/>
      <c r="C182" s="1493"/>
      <c r="D182" s="1492"/>
      <c r="E182" s="1492"/>
      <c r="F182" s="1490"/>
      <c r="G182" s="1492"/>
      <c r="H182" s="1493"/>
      <c r="I182" s="1490"/>
      <c r="J182" s="735"/>
      <c r="K182" s="735"/>
      <c r="L182" s="879" t="s">
        <v>6478</v>
      </c>
      <c r="M182" s="750" t="s">
        <v>203</v>
      </c>
      <c r="N182" s="749" t="s">
        <v>5216</v>
      </c>
      <c r="O182" s="734" t="str">
        <f>VLOOKUP(N182,CódigosRetorno!$A$1:$B$1770,2,FALSE)</f>
        <v>El monto de afectación de IGV por linea debe ser diferente a 0.00.</v>
      </c>
      <c r="P182" s="733" t="s">
        <v>477</v>
      </c>
      <c r="Q182" s="754" t="s">
        <v>186</v>
      </c>
    </row>
    <row r="183" spans="2:17" ht="36">
      <c r="B183" s="1490"/>
      <c r="C183" s="1493"/>
      <c r="D183" s="1492"/>
      <c r="E183" s="1492"/>
      <c r="F183" s="1490"/>
      <c r="G183" s="1492"/>
      <c r="H183" s="1493"/>
      <c r="I183" s="1490"/>
      <c r="J183" s="735"/>
      <c r="K183" s="735"/>
      <c r="L183" s="904" t="s">
        <v>6274</v>
      </c>
      <c r="M183" s="901" t="s">
        <v>203</v>
      </c>
      <c r="N183" s="905" t="s">
        <v>1783</v>
      </c>
      <c r="O183" s="734" t="str">
        <f>VLOOKUP(N183,CódigosRetorno!$A$1:$B$1770,2,FALSE)</f>
        <v>Factura de operacion sujeta IVAP debe consignar Monto de impuestos por item</v>
      </c>
      <c r="P183" s="733" t="s">
        <v>477</v>
      </c>
      <c r="Q183" s="735" t="s">
        <v>186</v>
      </c>
    </row>
    <row r="184" spans="2:17" ht="48">
      <c r="B184" s="1490"/>
      <c r="C184" s="1493"/>
      <c r="D184" s="1492"/>
      <c r="E184" s="1492"/>
      <c r="F184" s="1490"/>
      <c r="G184" s="1492"/>
      <c r="H184" s="1493"/>
      <c r="I184" s="1490"/>
      <c r="J184" s="735"/>
      <c r="K184" s="735"/>
      <c r="L184" s="879" t="s">
        <v>6438</v>
      </c>
      <c r="M184" s="699" t="s">
        <v>203</v>
      </c>
      <c r="N184" s="700" t="s">
        <v>5167</v>
      </c>
      <c r="O184" s="734" t="str">
        <f>VLOOKUP(N184,CódigosRetorno!$A$1:$B$1770,2,FALSE)</f>
        <v>El producto del factor y monto base de la afectación del IGV/IVAP no corresponde al monto de afectacion de linea.</v>
      </c>
      <c r="P184" s="733" t="s">
        <v>477</v>
      </c>
      <c r="Q184" s="735" t="s">
        <v>186</v>
      </c>
    </row>
    <row r="185" spans="2:17" ht="36">
      <c r="B185" s="1490"/>
      <c r="C185" s="1493"/>
      <c r="D185" s="1492"/>
      <c r="E185" s="1492"/>
      <c r="F185" s="735" t="s">
        <v>13</v>
      </c>
      <c r="G185" s="733" t="s">
        <v>2650</v>
      </c>
      <c r="H185" s="756" t="s">
        <v>4654</v>
      </c>
      <c r="I185" s="735">
        <v>1</v>
      </c>
      <c r="J185" s="735"/>
      <c r="K185" s="735"/>
      <c r="L185" s="757" t="s">
        <v>6058</v>
      </c>
      <c r="M185" s="699" t="s">
        <v>203</v>
      </c>
      <c r="N185" s="700" t="s">
        <v>758</v>
      </c>
      <c r="O185" s="734" t="str">
        <f>VLOOKUP(N185,CódigosRetorno!$A$1:$B$1770,2,FALSE)</f>
        <v>La moneda debe ser la misma en todo el documento. Salvo las percepciones que sólo son en moneda nacional.</v>
      </c>
      <c r="P185" s="733" t="s">
        <v>477</v>
      </c>
      <c r="Q185" s="735" t="s">
        <v>5639</v>
      </c>
    </row>
    <row r="186" spans="2:17" ht="24">
      <c r="B186" s="1490"/>
      <c r="C186" s="1493"/>
      <c r="D186" s="1492"/>
      <c r="E186" s="1492"/>
      <c r="F186" s="1490" t="s">
        <v>4655</v>
      </c>
      <c r="G186" s="1490" t="s">
        <v>4656</v>
      </c>
      <c r="H186" s="1493" t="s">
        <v>4745</v>
      </c>
      <c r="I186" s="1490">
        <v>1</v>
      </c>
      <c r="J186" s="735"/>
      <c r="K186" s="735"/>
      <c r="L186" s="737" t="s">
        <v>2616</v>
      </c>
      <c r="M186" s="750" t="s">
        <v>203</v>
      </c>
      <c r="N186" s="749" t="s">
        <v>4317</v>
      </c>
      <c r="O186" s="734" t="str">
        <f>VLOOKUP(N186,CódigosRetorno!$A$1:$B$1770,2,FALSE)</f>
        <v>El XML no contiene el tag de la tasa del tributo de la línea</v>
      </c>
      <c r="P186" s="733" t="s">
        <v>477</v>
      </c>
      <c r="Q186" s="754" t="s">
        <v>186</v>
      </c>
    </row>
    <row r="187" spans="2:17" ht="36">
      <c r="B187" s="1490"/>
      <c r="C187" s="1493"/>
      <c r="D187" s="1492"/>
      <c r="E187" s="1492"/>
      <c r="F187" s="1490"/>
      <c r="G187" s="1490"/>
      <c r="H187" s="1493"/>
      <c r="I187" s="1490"/>
      <c r="J187" s="735"/>
      <c r="K187" s="735"/>
      <c r="L187" s="734" t="s">
        <v>4657</v>
      </c>
      <c r="M187" s="750" t="s">
        <v>203</v>
      </c>
      <c r="N187" s="749" t="s">
        <v>5166</v>
      </c>
      <c r="O187" s="734" t="str">
        <f>VLOOKUP(N187,CódigosRetorno!$A$1:$B$1770,2,FALSE)</f>
        <v>El dato ingresado como factor de afectacion por linea no cumple con el formato establecido.</v>
      </c>
      <c r="P187" s="733" t="s">
        <v>477</v>
      </c>
      <c r="Q187" s="754" t="s">
        <v>186</v>
      </c>
    </row>
    <row r="188" spans="2:17" ht="48">
      <c r="B188" s="1490"/>
      <c r="C188" s="1493"/>
      <c r="D188" s="1492"/>
      <c r="E188" s="1492"/>
      <c r="F188" s="1490"/>
      <c r="G188" s="1490"/>
      <c r="H188" s="1493"/>
      <c r="I188" s="1490"/>
      <c r="J188" s="735"/>
      <c r="K188" s="735"/>
      <c r="L188" s="701" t="s">
        <v>6096</v>
      </c>
      <c r="M188" s="901" t="s">
        <v>203</v>
      </c>
      <c r="N188" s="901" t="s">
        <v>5165</v>
      </c>
      <c r="O188" s="701" t="str">
        <f>VLOOKUP(N188,CódigosRetorno!$A$1:$B$1770,2,FALSE)</f>
        <v>El factor de afectación de IGV por linea debe ser igual a 0.00 para Exoneradas, Inafectas, Exportación, Gratuitas de exoneradas o Gratuitas de inafectas.</v>
      </c>
      <c r="P188" s="733" t="s">
        <v>477</v>
      </c>
      <c r="Q188" s="754" t="s">
        <v>186</v>
      </c>
    </row>
    <row r="189" spans="2:17" ht="60">
      <c r="B189" s="1490"/>
      <c r="C189" s="1493"/>
      <c r="D189" s="1492"/>
      <c r="E189" s="1492"/>
      <c r="F189" s="1490"/>
      <c r="G189" s="1490"/>
      <c r="H189" s="1493"/>
      <c r="I189" s="1490"/>
      <c r="J189" s="735"/>
      <c r="K189" s="735"/>
      <c r="L189" s="879" t="s">
        <v>6531</v>
      </c>
      <c r="M189" s="750" t="s">
        <v>203</v>
      </c>
      <c r="N189" s="749" t="s">
        <v>4318</v>
      </c>
      <c r="O189" s="734" t="str">
        <f>VLOOKUP(N189,CódigosRetorno!$A$1:$B$1770,2,FALSE)</f>
        <v>El factor de afectación de IGV por linea debe ser diferente a 0.00.</v>
      </c>
      <c r="P189" s="733" t="s">
        <v>477</v>
      </c>
      <c r="Q189" s="754" t="s">
        <v>186</v>
      </c>
    </row>
    <row r="190" spans="2:17" ht="48">
      <c r="B190" s="1490"/>
      <c r="C190" s="1493"/>
      <c r="D190" s="1492"/>
      <c r="E190" s="1492"/>
      <c r="F190" s="1490"/>
      <c r="G190" s="1490"/>
      <c r="H190" s="1493"/>
      <c r="I190" s="1490"/>
      <c r="J190" s="735"/>
      <c r="K190" s="735"/>
      <c r="L190" s="701" t="s">
        <v>6123</v>
      </c>
      <c r="M190" s="901" t="s">
        <v>203</v>
      </c>
      <c r="N190" s="902" t="s">
        <v>5165</v>
      </c>
      <c r="O190" s="701" t="str">
        <f>VLOOKUP(N190,CódigosRetorno!$A$1:$B$1770,2,FALSE)</f>
        <v>El factor de afectación de IGV por linea debe ser igual a 0.00 para Exoneradas, Inafectas, Exportación, Gratuitas de exoneradas o Gratuitas de inafectas.</v>
      </c>
      <c r="P190" s="733" t="s">
        <v>477</v>
      </c>
      <c r="Q190" s="754" t="s">
        <v>186</v>
      </c>
    </row>
    <row r="191" spans="2:17" ht="48">
      <c r="B191" s="1490"/>
      <c r="C191" s="1493"/>
      <c r="D191" s="1492"/>
      <c r="E191" s="1492"/>
      <c r="F191" s="1490"/>
      <c r="G191" s="1490"/>
      <c r="H191" s="1493"/>
      <c r="I191" s="1490"/>
      <c r="J191" s="735"/>
      <c r="K191" s="735"/>
      <c r="L191" s="879" t="s">
        <v>6479</v>
      </c>
      <c r="M191" s="750" t="s">
        <v>203</v>
      </c>
      <c r="N191" s="749" t="s">
        <v>4318</v>
      </c>
      <c r="O191" s="734" t="str">
        <f>VLOOKUP(N191,CódigosRetorno!$A$1:$B$1770,2,FALSE)</f>
        <v>El factor de afectación de IGV por linea debe ser diferente a 0.00.</v>
      </c>
      <c r="P191" s="733" t="s">
        <v>477</v>
      </c>
      <c r="Q191" s="754" t="s">
        <v>186</v>
      </c>
    </row>
    <row r="192" spans="2:17" ht="48">
      <c r="B192" s="1490"/>
      <c r="C192" s="1493"/>
      <c r="D192" s="1492"/>
      <c r="E192" s="1492"/>
      <c r="F192" s="1490" t="s">
        <v>10</v>
      </c>
      <c r="G192" s="1492" t="s">
        <v>2911</v>
      </c>
      <c r="H192" s="1491" t="s">
        <v>5776</v>
      </c>
      <c r="I192" s="1490">
        <v>1</v>
      </c>
      <c r="J192" s="735"/>
      <c r="K192" s="735"/>
      <c r="L192" s="879" t="s">
        <v>6532</v>
      </c>
      <c r="M192" s="750" t="s">
        <v>203</v>
      </c>
      <c r="N192" s="749" t="s">
        <v>2066</v>
      </c>
      <c r="O192" s="734" t="str">
        <f>VLOOKUP(N192,CódigosRetorno!$A$1:$B$1770,2,FALSE)</f>
        <v>El XML no contiene el tag cbc:TaxExemptionReasonCode de Afectacion al IGV</v>
      </c>
      <c r="P192" s="733" t="s">
        <v>477</v>
      </c>
      <c r="Q192" s="754" t="s">
        <v>186</v>
      </c>
    </row>
    <row r="193" spans="2:17" ht="24">
      <c r="B193" s="1490"/>
      <c r="C193" s="1493"/>
      <c r="D193" s="1492"/>
      <c r="E193" s="1492"/>
      <c r="F193" s="1490"/>
      <c r="G193" s="1492"/>
      <c r="H193" s="1491"/>
      <c r="I193" s="1490"/>
      <c r="J193" s="735"/>
      <c r="K193" s="735"/>
      <c r="L193" s="734" t="s">
        <v>6119</v>
      </c>
      <c r="M193" s="750" t="s">
        <v>203</v>
      </c>
      <c r="N193" s="749" t="s">
        <v>4190</v>
      </c>
      <c r="O193" s="734" t="str">
        <f>VLOOKUP(N193,CódigosRetorno!$A$1:$B$1770,2,FALSE)</f>
        <v>Afectación de IGV no corresponde al código de tributo de la linea.</v>
      </c>
      <c r="P193" s="733" t="s">
        <v>477</v>
      </c>
      <c r="Q193" s="735" t="s">
        <v>186</v>
      </c>
    </row>
    <row r="194" spans="2:17" ht="60">
      <c r="B194" s="1490"/>
      <c r="C194" s="1493"/>
      <c r="D194" s="1492"/>
      <c r="E194" s="1492"/>
      <c r="F194" s="1490"/>
      <c r="G194" s="1492"/>
      <c r="H194" s="1491"/>
      <c r="I194" s="1490"/>
      <c r="J194" s="735"/>
      <c r="K194" s="735"/>
      <c r="L194" s="879" t="s">
        <v>6533</v>
      </c>
      <c r="M194" s="750" t="s">
        <v>203</v>
      </c>
      <c r="N194" s="749" t="s">
        <v>2411</v>
      </c>
      <c r="O194" s="734" t="str">
        <f>VLOOKUP(N194,CódigosRetorno!$A$1:$B$1770,2,FALSE)</f>
        <v>El tipo de afectacion del IGV es incorrecto</v>
      </c>
      <c r="P194" s="733" t="s">
        <v>477</v>
      </c>
      <c r="Q194" s="735" t="s">
        <v>5892</v>
      </c>
    </row>
    <row r="195" spans="2:17" ht="36">
      <c r="B195" s="1490"/>
      <c r="C195" s="1493"/>
      <c r="D195" s="1492"/>
      <c r="E195" s="1492"/>
      <c r="F195" s="1490"/>
      <c r="G195" s="1492"/>
      <c r="H195" s="1491"/>
      <c r="I195" s="1490"/>
      <c r="J195" s="735"/>
      <c r="K195" s="735"/>
      <c r="L195" s="734" t="s">
        <v>6120</v>
      </c>
      <c r="M195" s="750" t="s">
        <v>203</v>
      </c>
      <c r="N195" s="749" t="s">
        <v>1784</v>
      </c>
      <c r="O195" s="734" t="str">
        <f>VLOOKUP(N195,CódigosRetorno!$A$1:$B$1770,2,FALSE)</f>
        <v>Operaciones de exportacion, deben consignar Tipo Afectacion igual a 40</v>
      </c>
      <c r="P195" s="733" t="s">
        <v>477</v>
      </c>
      <c r="Q195" s="735" t="s">
        <v>186</v>
      </c>
    </row>
    <row r="196" spans="2:17" ht="36">
      <c r="B196" s="1490"/>
      <c r="C196" s="1493"/>
      <c r="D196" s="1492"/>
      <c r="E196" s="1492"/>
      <c r="F196" s="1490"/>
      <c r="G196" s="1492"/>
      <c r="H196" s="1491"/>
      <c r="I196" s="1490"/>
      <c r="J196" s="735"/>
      <c r="K196" s="735"/>
      <c r="L196" s="701" t="s">
        <v>6276</v>
      </c>
      <c r="M196" s="901" t="s">
        <v>203</v>
      </c>
      <c r="N196" s="902" t="s">
        <v>1782</v>
      </c>
      <c r="O196" s="701" t="str">
        <f>VLOOKUP(N196,CódigosRetorno!$A$1:$B$1770,2,FALSE)</f>
        <v>Comprobante operacion sujeta IVAP solo debe tener ítems con código de afectación del IGV igual a 17</v>
      </c>
      <c r="P196" s="733" t="s">
        <v>477</v>
      </c>
      <c r="Q196" s="754" t="s">
        <v>186</v>
      </c>
    </row>
    <row r="197" spans="2:17" ht="24">
      <c r="B197" s="1490"/>
      <c r="C197" s="1493"/>
      <c r="D197" s="1492"/>
      <c r="E197" s="1492" t="s">
        <v>9</v>
      </c>
      <c r="F197" s="1490"/>
      <c r="G197" s="754" t="s">
        <v>4542</v>
      </c>
      <c r="H197" s="756" t="s">
        <v>4543</v>
      </c>
      <c r="I197" s="735" t="s">
        <v>4544</v>
      </c>
      <c r="J197" s="735"/>
      <c r="K197" s="735"/>
      <c r="L197" s="734" t="s">
        <v>5109</v>
      </c>
      <c r="M197" s="750" t="s">
        <v>1177</v>
      </c>
      <c r="N197" s="749" t="s">
        <v>5111</v>
      </c>
      <c r="O197" s="734" t="str">
        <f>VLOOKUP(N197,CódigosRetorno!$A$1:$B$1770,2,FALSE)</f>
        <v>El dato ingresado como atributo @listAgencyName es incorrecto.</v>
      </c>
      <c r="P197" s="733" t="s">
        <v>477</v>
      </c>
      <c r="Q197" s="754" t="s">
        <v>186</v>
      </c>
    </row>
    <row r="198" spans="2:17" ht="24">
      <c r="B198" s="1490"/>
      <c r="C198" s="1493"/>
      <c r="D198" s="1492"/>
      <c r="E198" s="1492"/>
      <c r="F198" s="1490"/>
      <c r="G198" s="754" t="s">
        <v>4747</v>
      </c>
      <c r="H198" s="756" t="s">
        <v>4546</v>
      </c>
      <c r="I198" s="735" t="s">
        <v>4544</v>
      </c>
      <c r="J198" s="735"/>
      <c r="K198" s="735"/>
      <c r="L198" s="734" t="s">
        <v>5183</v>
      </c>
      <c r="M198" s="733" t="s">
        <v>1177</v>
      </c>
      <c r="N198" s="750" t="s">
        <v>5112</v>
      </c>
      <c r="O198" s="734" t="str">
        <f>VLOOKUP(N198,CódigosRetorno!$A$1:$B$1770,2,FALSE)</f>
        <v>El dato ingresado como atributo @listName es incorrecto.</v>
      </c>
      <c r="P198" s="733" t="s">
        <v>477</v>
      </c>
      <c r="Q198" s="754" t="s">
        <v>186</v>
      </c>
    </row>
    <row r="199" spans="2:17" ht="48">
      <c r="B199" s="1490"/>
      <c r="C199" s="1493"/>
      <c r="D199" s="1492"/>
      <c r="E199" s="1492"/>
      <c r="F199" s="1490"/>
      <c r="G199" s="735" t="s">
        <v>4748</v>
      </c>
      <c r="H199" s="756" t="s">
        <v>4548</v>
      </c>
      <c r="I199" s="735" t="s">
        <v>4544</v>
      </c>
      <c r="J199" s="735"/>
      <c r="K199" s="735"/>
      <c r="L199" s="734" t="s">
        <v>5184</v>
      </c>
      <c r="M199" s="750" t="s">
        <v>1177</v>
      </c>
      <c r="N199" s="749" t="s">
        <v>5113</v>
      </c>
      <c r="O199" s="734" t="str">
        <f>VLOOKUP(N199,CódigosRetorno!$A$1:$B$1770,2,FALSE)</f>
        <v>El dato ingresado como atributo @listURI es incorrecto.</v>
      </c>
      <c r="P199" s="733" t="s">
        <v>477</v>
      </c>
      <c r="Q199" s="754" t="s">
        <v>186</v>
      </c>
    </row>
    <row r="200" spans="2:17" ht="24">
      <c r="B200" s="1490"/>
      <c r="C200" s="1493"/>
      <c r="D200" s="1492"/>
      <c r="E200" s="1492" t="s">
        <v>4</v>
      </c>
      <c r="F200" s="1490" t="s">
        <v>44</v>
      </c>
      <c r="G200" s="1492" t="s">
        <v>2918</v>
      </c>
      <c r="H200" s="1491" t="s">
        <v>6048</v>
      </c>
      <c r="I200" s="1490">
        <v>1</v>
      </c>
      <c r="J200" s="735"/>
      <c r="K200" s="735"/>
      <c r="L200" s="734" t="s">
        <v>3136</v>
      </c>
      <c r="M200" s="750" t="s">
        <v>203</v>
      </c>
      <c r="N200" s="749" t="s">
        <v>2415</v>
      </c>
      <c r="O200" s="734" t="str">
        <f>VLOOKUP(N200,CódigosRetorno!$A$1:$B$1770,2,FALSE)</f>
        <v>El XML no contiene el tag cac:TaxCategory/cac:TaxScheme/cbc:ID del Item</v>
      </c>
      <c r="P200" s="733" t="s">
        <v>477</v>
      </c>
      <c r="Q200" s="754" t="s">
        <v>186</v>
      </c>
    </row>
    <row r="201" spans="2:17" ht="24">
      <c r="B201" s="1490"/>
      <c r="C201" s="1493"/>
      <c r="D201" s="1492"/>
      <c r="E201" s="1492"/>
      <c r="F201" s="1490"/>
      <c r="G201" s="1492"/>
      <c r="H201" s="1491"/>
      <c r="I201" s="1490"/>
      <c r="J201" s="735"/>
      <c r="K201" s="735"/>
      <c r="L201" s="734" t="s">
        <v>3190</v>
      </c>
      <c r="M201" s="750" t="s">
        <v>203</v>
      </c>
      <c r="N201" s="749" t="s">
        <v>2416</v>
      </c>
      <c r="O201" s="734" t="str">
        <f>VLOOKUP(N201,CódigosRetorno!$A$1:$B$1770,2,FALSE)</f>
        <v>El codigo del tributo es invalido</v>
      </c>
      <c r="P201" s="733" t="s">
        <v>477</v>
      </c>
      <c r="Q201" s="735" t="s">
        <v>5893</v>
      </c>
    </row>
    <row r="202" spans="2:17" ht="24">
      <c r="B202" s="1490"/>
      <c r="C202" s="1493"/>
      <c r="D202" s="1492"/>
      <c r="E202" s="1492"/>
      <c r="F202" s="1490"/>
      <c r="G202" s="1492"/>
      <c r="H202" s="1491"/>
      <c r="I202" s="1490"/>
      <c r="J202" s="735"/>
      <c r="K202" s="735"/>
      <c r="L202" s="734" t="s">
        <v>4750</v>
      </c>
      <c r="M202" s="750" t="s">
        <v>203</v>
      </c>
      <c r="N202" s="749" t="s">
        <v>4437</v>
      </c>
      <c r="O202" s="734" t="str">
        <f>VLOOKUP(N202,CódigosRetorno!$A$1:$B$1770,2,FALSE)</f>
        <v>El código de tributo no debe repetirse a nivel de item</v>
      </c>
      <c r="P202" s="733" t="s">
        <v>477</v>
      </c>
      <c r="Q202" s="754" t="s">
        <v>186</v>
      </c>
    </row>
    <row r="203" spans="2:17" ht="60">
      <c r="B203" s="1490"/>
      <c r="C203" s="1493"/>
      <c r="D203" s="1492"/>
      <c r="E203" s="1492"/>
      <c r="F203" s="1490"/>
      <c r="G203" s="1492"/>
      <c r="H203" s="1491"/>
      <c r="I203" s="1490"/>
      <c r="J203" s="735"/>
      <c r="K203" s="735"/>
      <c r="L203" s="736" t="s">
        <v>6387</v>
      </c>
      <c r="M203" s="750" t="s">
        <v>203</v>
      </c>
      <c r="N203" s="749" t="s">
        <v>5176</v>
      </c>
      <c r="O203" s="734" t="str">
        <f>VLOOKUP(N203,CódigosRetorno!$A$1:$B$1770,2,FALSE)</f>
        <v>El XML debe contener al menos un tributo por linea de afectacion por IGV (Gravada, Exonerada, Inafecta, Exportación)</v>
      </c>
      <c r="P203" s="733" t="s">
        <v>477</v>
      </c>
      <c r="Q203" s="754" t="s">
        <v>186</v>
      </c>
    </row>
    <row r="204" spans="2:17" ht="48">
      <c r="B204" s="1490"/>
      <c r="C204" s="1493"/>
      <c r="D204" s="1492"/>
      <c r="E204" s="1492"/>
      <c r="F204" s="1490"/>
      <c r="G204" s="1492"/>
      <c r="H204" s="1491"/>
      <c r="I204" s="1490"/>
      <c r="J204" s="735"/>
      <c r="K204" s="735"/>
      <c r="L204" s="736" t="s">
        <v>6439</v>
      </c>
      <c r="M204" s="750" t="s">
        <v>203</v>
      </c>
      <c r="N204" s="749" t="s">
        <v>5177</v>
      </c>
      <c r="O204" s="734" t="str">
        <f>VLOOKUP(N204,CódigosRetorno!$A$1:$B$1770,2,FALSE)</f>
        <v>El XML contiene mas de un tributo por linea (Gravado, Exonerado, Inafecto, Exportación)</v>
      </c>
      <c r="P204" s="733" t="s">
        <v>477</v>
      </c>
      <c r="Q204" s="754" t="s">
        <v>186</v>
      </c>
    </row>
    <row r="205" spans="2:17" ht="108">
      <c r="B205" s="1490"/>
      <c r="C205" s="1493"/>
      <c r="D205" s="1492"/>
      <c r="E205" s="1492"/>
      <c r="F205" s="1490"/>
      <c r="G205" s="1492"/>
      <c r="H205" s="1491"/>
      <c r="I205" s="1490"/>
      <c r="J205" s="735"/>
      <c r="K205" s="735"/>
      <c r="L205" s="881" t="s">
        <v>6458</v>
      </c>
      <c r="M205" s="699" t="s">
        <v>203</v>
      </c>
      <c r="N205" s="700" t="s">
        <v>6440</v>
      </c>
      <c r="O205" s="879" t="str">
        <f>VLOOKUP(N205,CódigosRetorno!$A$1:$B$1770,2,FALSE)</f>
        <v>La combinación de tributos no es permitida</v>
      </c>
      <c r="P205" s="733" t="s">
        <v>477</v>
      </c>
      <c r="Q205" s="754" t="s">
        <v>186</v>
      </c>
    </row>
    <row r="206" spans="2:17" ht="36">
      <c r="B206" s="1490"/>
      <c r="C206" s="1493"/>
      <c r="D206" s="1492"/>
      <c r="E206" s="1492"/>
      <c r="F206" s="1490"/>
      <c r="G206" s="1492"/>
      <c r="H206" s="1491"/>
      <c r="I206" s="1490"/>
      <c r="J206" s="735"/>
      <c r="K206" s="735"/>
      <c r="L206" s="701" t="s">
        <v>6283</v>
      </c>
      <c r="M206" s="901" t="s">
        <v>203</v>
      </c>
      <c r="N206" s="902" t="s">
        <v>5163</v>
      </c>
      <c r="O206" s="701" t="str">
        <f>VLOOKUP(N206,CódigosRetorno!$A$1:$B$1770,2,FALSE)</f>
        <v>El dato ingresado como codigo de tributo por linea es invalido para tipo de operación.</v>
      </c>
      <c r="P206" s="733" t="s">
        <v>477</v>
      </c>
      <c r="Q206" s="754" t="s">
        <v>186</v>
      </c>
    </row>
    <row r="207" spans="2:17" ht="48">
      <c r="B207" s="1490"/>
      <c r="C207" s="1493"/>
      <c r="D207" s="1492"/>
      <c r="E207" s="1492"/>
      <c r="F207" s="1490"/>
      <c r="G207" s="1492"/>
      <c r="H207" s="1491"/>
      <c r="I207" s="1490"/>
      <c r="J207" s="735"/>
      <c r="K207" s="735"/>
      <c r="L207" s="734" t="s">
        <v>6277</v>
      </c>
      <c r="M207" s="750" t="s">
        <v>203</v>
      </c>
      <c r="N207" s="749" t="s">
        <v>5163</v>
      </c>
      <c r="O207" s="734" t="str">
        <f>VLOOKUP(N207,CódigosRetorno!$A$1:$B$1770,2,FALSE)</f>
        <v>El dato ingresado como codigo de tributo por linea es invalido para tipo de operación.</v>
      </c>
      <c r="P207" s="733" t="s">
        <v>477</v>
      </c>
      <c r="Q207" s="754" t="s">
        <v>186</v>
      </c>
    </row>
    <row r="208" spans="2:17" ht="24">
      <c r="B208" s="1490"/>
      <c r="C208" s="1493"/>
      <c r="D208" s="1492"/>
      <c r="E208" s="1492" t="s">
        <v>9</v>
      </c>
      <c r="F208" s="1490"/>
      <c r="G208" s="735" t="s">
        <v>4658</v>
      </c>
      <c r="H208" s="734" t="s">
        <v>4564</v>
      </c>
      <c r="I208" s="735" t="s">
        <v>4544</v>
      </c>
      <c r="J208" s="735"/>
      <c r="K208" s="735"/>
      <c r="L208" s="734" t="s">
        <v>5185</v>
      </c>
      <c r="M208" s="733" t="s">
        <v>1177</v>
      </c>
      <c r="N208" s="750" t="s">
        <v>5117</v>
      </c>
      <c r="O208" s="734" t="str">
        <f>VLOOKUP(N208,CódigosRetorno!$A$1:$B$1770,2,FALSE)</f>
        <v>El dato ingresado como atributo @schemeName es incorrecto.</v>
      </c>
      <c r="P208" s="733" t="s">
        <v>477</v>
      </c>
      <c r="Q208" s="754" t="s">
        <v>186</v>
      </c>
    </row>
    <row r="209" spans="2:17" ht="24">
      <c r="B209" s="1490"/>
      <c r="C209" s="1493"/>
      <c r="D209" s="1492"/>
      <c r="E209" s="1492"/>
      <c r="F209" s="1490"/>
      <c r="G209" s="735" t="s">
        <v>4542</v>
      </c>
      <c r="H209" s="734" t="s">
        <v>4565</v>
      </c>
      <c r="I209" s="735" t="s">
        <v>4544</v>
      </c>
      <c r="J209" s="735"/>
      <c r="K209" s="735"/>
      <c r="L209" s="734" t="s">
        <v>5109</v>
      </c>
      <c r="M209" s="733" t="s">
        <v>1177</v>
      </c>
      <c r="N209" s="750" t="s">
        <v>5118</v>
      </c>
      <c r="O209" s="734" t="str">
        <f>VLOOKUP(N209,CódigosRetorno!$A$1:$B$1770,2,FALSE)</f>
        <v>El dato ingresado como atributo @schemeAgencyName es incorrecto.</v>
      </c>
      <c r="P209" s="733" t="s">
        <v>477</v>
      </c>
      <c r="Q209" s="754" t="s">
        <v>186</v>
      </c>
    </row>
    <row r="210" spans="2:17" ht="48">
      <c r="B210" s="1490"/>
      <c r="C210" s="1493"/>
      <c r="D210" s="1492"/>
      <c r="E210" s="1492"/>
      <c r="F210" s="1490"/>
      <c r="G210" s="754" t="s">
        <v>5665</v>
      </c>
      <c r="H210" s="756" t="s">
        <v>4567</v>
      </c>
      <c r="I210" s="735" t="s">
        <v>4544</v>
      </c>
      <c r="J210" s="735"/>
      <c r="K210" s="735"/>
      <c r="L210" s="734" t="s">
        <v>5188</v>
      </c>
      <c r="M210" s="750" t="s">
        <v>1177</v>
      </c>
      <c r="N210" s="749" t="s">
        <v>5119</v>
      </c>
      <c r="O210" s="734" t="str">
        <f>VLOOKUP(N210,CódigosRetorno!$A$1:$B$1770,2,FALSE)</f>
        <v>El dato ingresado como atributo @schemeURI es incorrecto.</v>
      </c>
      <c r="P210" s="733" t="s">
        <v>477</v>
      </c>
      <c r="Q210" s="754" t="s">
        <v>186</v>
      </c>
    </row>
    <row r="211" spans="2:17" ht="24">
      <c r="B211" s="1490"/>
      <c r="C211" s="1493"/>
      <c r="D211" s="1492"/>
      <c r="E211" s="1492" t="s">
        <v>4</v>
      </c>
      <c r="F211" s="1490" t="s">
        <v>46</v>
      </c>
      <c r="G211" s="1492" t="s">
        <v>2918</v>
      </c>
      <c r="H211" s="1491" t="s">
        <v>4660</v>
      </c>
      <c r="I211" s="1490">
        <v>1</v>
      </c>
      <c r="J211" s="735"/>
      <c r="K211" s="735"/>
      <c r="L211" s="734" t="s">
        <v>3136</v>
      </c>
      <c r="M211" s="750" t="s">
        <v>203</v>
      </c>
      <c r="N211" s="749" t="s">
        <v>4323</v>
      </c>
      <c r="O211" s="734" t="str">
        <f>VLOOKUP(N211,CódigosRetorno!$A$1:$B$1770,2,FALSE)</f>
        <v>El XML no contiene el tag o no existe información del nombre de tributo de la línea</v>
      </c>
      <c r="P211" s="733" t="s">
        <v>477</v>
      </c>
      <c r="Q211" s="754" t="s">
        <v>186</v>
      </c>
    </row>
    <row r="212" spans="2:17" ht="36">
      <c r="B212" s="1490"/>
      <c r="C212" s="1493"/>
      <c r="D212" s="1492"/>
      <c r="E212" s="1492"/>
      <c r="F212" s="1490"/>
      <c r="G212" s="1492"/>
      <c r="H212" s="1491"/>
      <c r="I212" s="1490"/>
      <c r="J212" s="735"/>
      <c r="K212" s="735"/>
      <c r="L212" s="736" t="s">
        <v>6414</v>
      </c>
      <c r="M212" s="750" t="s">
        <v>203</v>
      </c>
      <c r="N212" s="749" t="s">
        <v>4192</v>
      </c>
      <c r="O212" s="734" t="str">
        <f>VLOOKUP(N212,CódigosRetorno!$A$1:$B$1770,2,FALSE)</f>
        <v>Nombre de tributo no corresponde al código de tributo de la linea.</v>
      </c>
      <c r="P212" s="733" t="s">
        <v>477</v>
      </c>
      <c r="Q212" s="735" t="s">
        <v>5893</v>
      </c>
    </row>
    <row r="213" spans="2:17" ht="48">
      <c r="B213" s="1490"/>
      <c r="C213" s="1493"/>
      <c r="D213" s="1492"/>
      <c r="E213" s="1492"/>
      <c r="F213" s="735" t="s">
        <v>13</v>
      </c>
      <c r="G213" s="733"/>
      <c r="H213" s="736" t="s">
        <v>4753</v>
      </c>
      <c r="I213" s="735">
        <v>1</v>
      </c>
      <c r="J213" s="735"/>
      <c r="K213" s="735"/>
      <c r="L213" s="736" t="s">
        <v>6412</v>
      </c>
      <c r="M213" s="750" t="s">
        <v>203</v>
      </c>
      <c r="N213" s="750" t="s">
        <v>790</v>
      </c>
      <c r="O213" s="734" t="str">
        <f>VLOOKUP(N213,CódigosRetorno!$A$1:$B$1770,2,FALSE)</f>
        <v>El Name o TaxTypeCode debe corresponder con el Id para el IGV</v>
      </c>
      <c r="P213" s="733" t="s">
        <v>477</v>
      </c>
      <c r="Q213" s="735" t="s">
        <v>5893</v>
      </c>
    </row>
    <row r="214" spans="2:17" ht="36">
      <c r="B214" s="1490">
        <f>B173+1</f>
        <v>34</v>
      </c>
      <c r="C214" s="1493" t="s">
        <v>5171</v>
      </c>
      <c r="D214" s="1492" t="s">
        <v>15</v>
      </c>
      <c r="E214" s="1492" t="s">
        <v>9</v>
      </c>
      <c r="F214" s="735" t="s">
        <v>12</v>
      </c>
      <c r="G214" s="733" t="s">
        <v>16</v>
      </c>
      <c r="H214" s="734" t="s">
        <v>4743</v>
      </c>
      <c r="I214" s="735" t="s">
        <v>4544</v>
      </c>
      <c r="J214" s="735"/>
      <c r="K214" s="735"/>
      <c r="L214" s="734" t="s">
        <v>3540</v>
      </c>
      <c r="M214" s="733" t="s">
        <v>203</v>
      </c>
      <c r="N214" s="749" t="s">
        <v>4381</v>
      </c>
      <c r="O214" s="734" t="str">
        <f>VLOOKUP(N214,CódigosRetorno!$A$1:$B$1770,2,FALSE)</f>
        <v>El dato ingresado en TaxableAmount de la linea no cumple con el formato establecido</v>
      </c>
      <c r="P214" s="733" t="s">
        <v>477</v>
      </c>
      <c r="Q214" s="735"/>
    </row>
    <row r="215" spans="2:17" ht="36">
      <c r="B215" s="1490"/>
      <c r="C215" s="1493"/>
      <c r="D215" s="1492"/>
      <c r="E215" s="1492"/>
      <c r="F215" s="735" t="s">
        <v>13</v>
      </c>
      <c r="G215" s="733" t="s">
        <v>2650</v>
      </c>
      <c r="H215" s="756" t="s">
        <v>4654</v>
      </c>
      <c r="I215" s="735">
        <v>1</v>
      </c>
      <c r="J215" s="735"/>
      <c r="K215" s="735"/>
      <c r="L215" s="757" t="s">
        <v>6058</v>
      </c>
      <c r="M215" s="699" t="s">
        <v>203</v>
      </c>
      <c r="N215" s="700" t="s">
        <v>758</v>
      </c>
      <c r="O215" s="734" t="str">
        <f>VLOOKUP(N215,CódigosRetorno!$A$1:$B$1770,2,FALSE)</f>
        <v>La moneda debe ser la misma en todo el documento. Salvo las percepciones que sólo son en moneda nacional.</v>
      </c>
      <c r="P215" s="733" t="s">
        <v>477</v>
      </c>
      <c r="Q215" s="735" t="s">
        <v>5639</v>
      </c>
    </row>
    <row r="216" spans="2:17" ht="24">
      <c r="B216" s="1490"/>
      <c r="C216" s="1493"/>
      <c r="D216" s="1492"/>
      <c r="E216" s="1492"/>
      <c r="F216" s="1490" t="s">
        <v>12</v>
      </c>
      <c r="G216" s="1492" t="s">
        <v>16</v>
      </c>
      <c r="H216" s="1491" t="s">
        <v>5996</v>
      </c>
      <c r="I216" s="1490">
        <v>1</v>
      </c>
      <c r="J216" s="735"/>
      <c r="K216" s="735"/>
      <c r="L216" s="734" t="s">
        <v>3524</v>
      </c>
      <c r="M216" s="750" t="s">
        <v>203</v>
      </c>
      <c r="N216" s="749" t="s">
        <v>2419</v>
      </c>
      <c r="O216" s="734" t="str">
        <f>VLOOKUP(N216,CódigosRetorno!$A$1:$B$1770,2,FALSE)</f>
        <v>El dato ingresado en TaxAmount de la linea no cumple con el formato establecido</v>
      </c>
      <c r="P216" s="733" t="s">
        <v>477</v>
      </c>
      <c r="Q216" s="754" t="s">
        <v>186</v>
      </c>
    </row>
    <row r="217" spans="2:17" ht="60">
      <c r="B217" s="1490"/>
      <c r="C217" s="1493"/>
      <c r="D217" s="1492"/>
      <c r="E217" s="1492"/>
      <c r="F217" s="1490"/>
      <c r="G217" s="1492"/>
      <c r="H217" s="1491"/>
      <c r="I217" s="1490"/>
      <c r="J217" s="735"/>
      <c r="K217" s="735"/>
      <c r="L217" s="879" t="s">
        <v>6534</v>
      </c>
      <c r="M217" s="750" t="s">
        <v>203</v>
      </c>
      <c r="N217" s="749" t="s">
        <v>5207</v>
      </c>
      <c r="O217" s="734" t="str">
        <f>VLOOKUP(N217,CódigosRetorno!$A$1:$B$1770,2,FALSE)</f>
        <v>El producto del factor y monto base de la afectación del ISC no corresponde al monto de afectacion de linea.</v>
      </c>
      <c r="P217" s="733" t="s">
        <v>477</v>
      </c>
      <c r="Q217" s="754" t="s">
        <v>186</v>
      </c>
    </row>
    <row r="218" spans="2:17" ht="60">
      <c r="B218" s="1490"/>
      <c r="C218" s="1493"/>
      <c r="D218" s="1492"/>
      <c r="E218" s="1492"/>
      <c r="F218" s="1490"/>
      <c r="G218" s="1492"/>
      <c r="H218" s="1491"/>
      <c r="I218" s="1490"/>
      <c r="J218" s="735"/>
      <c r="K218" s="735"/>
      <c r="L218" s="879" t="s">
        <v>6535</v>
      </c>
      <c r="M218" s="750" t="s">
        <v>203</v>
      </c>
      <c r="N218" s="749" t="s">
        <v>5208</v>
      </c>
      <c r="O218" s="734" t="str">
        <f>VLOOKUP(N218,CódigosRetorno!$A$1:$B$1770,2,FALSE)</f>
        <v>El producto del factor y monto base de la afectación de otros tributos no corresponde al monto de afectacion de linea.</v>
      </c>
      <c r="P218" s="733" t="s">
        <v>477</v>
      </c>
      <c r="Q218" s="754" t="s">
        <v>186</v>
      </c>
    </row>
    <row r="219" spans="2:17" ht="48">
      <c r="B219" s="1490"/>
      <c r="C219" s="1493"/>
      <c r="D219" s="1492"/>
      <c r="E219" s="1492"/>
      <c r="F219" s="1490"/>
      <c r="G219" s="1492"/>
      <c r="H219" s="1491"/>
      <c r="I219" s="1490"/>
      <c r="J219" s="735"/>
      <c r="K219" s="735"/>
      <c r="L219" s="701" t="s">
        <v>6536</v>
      </c>
      <c r="M219" s="903" t="s">
        <v>1177</v>
      </c>
      <c r="N219" s="901" t="s">
        <v>3419</v>
      </c>
      <c r="O219" s="734" t="str">
        <f>VLOOKUP(N219,CódigosRetorno!$A$1:$B$1770,2,FALSE)</f>
        <v>EL monto del ISC se debe detallar a nivel de línea</v>
      </c>
      <c r="P219" s="733" t="s">
        <v>477</v>
      </c>
      <c r="Q219" s="735" t="s">
        <v>186</v>
      </c>
    </row>
    <row r="220" spans="2:17" ht="36">
      <c r="B220" s="1490"/>
      <c r="C220" s="1493"/>
      <c r="D220" s="1492"/>
      <c r="E220" s="1492"/>
      <c r="F220" s="735" t="s">
        <v>13</v>
      </c>
      <c r="G220" s="733" t="s">
        <v>2650</v>
      </c>
      <c r="H220" s="756" t="s">
        <v>4654</v>
      </c>
      <c r="I220" s="735">
        <v>1</v>
      </c>
      <c r="J220" s="735"/>
      <c r="K220" s="735"/>
      <c r="L220" s="757" t="s">
        <v>6058</v>
      </c>
      <c r="M220" s="699" t="s">
        <v>203</v>
      </c>
      <c r="N220" s="700" t="s">
        <v>758</v>
      </c>
      <c r="O220" s="734" t="str">
        <f>VLOOKUP(N220,CódigosRetorno!$A$1:$B$1770,2,FALSE)</f>
        <v>La moneda debe ser la misma en todo el documento. Salvo las percepciones que sólo son en moneda nacional.</v>
      </c>
      <c r="P220" s="733" t="s">
        <v>477</v>
      </c>
      <c r="Q220" s="735" t="s">
        <v>5639</v>
      </c>
    </row>
    <row r="221" spans="2:17" ht="24">
      <c r="B221" s="1490"/>
      <c r="C221" s="1493"/>
      <c r="D221" s="1492"/>
      <c r="E221" s="1492"/>
      <c r="F221" s="1490" t="s">
        <v>4655</v>
      </c>
      <c r="G221" s="1490" t="s">
        <v>4656</v>
      </c>
      <c r="H221" s="1491" t="s">
        <v>4751</v>
      </c>
      <c r="I221" s="1490">
        <v>1</v>
      </c>
      <c r="J221" s="735"/>
      <c r="K221" s="735"/>
      <c r="L221" s="737" t="s">
        <v>2616</v>
      </c>
      <c r="M221" s="750" t="s">
        <v>203</v>
      </c>
      <c r="N221" s="749" t="s">
        <v>4317</v>
      </c>
      <c r="O221" s="734" t="str">
        <f>VLOOKUP(N221,CódigosRetorno!$A$1:$B$1770,2,FALSE)</f>
        <v>El XML no contiene el tag de la tasa del tributo de la línea</v>
      </c>
      <c r="P221" s="733" t="s">
        <v>477</v>
      </c>
      <c r="Q221" s="754" t="s">
        <v>186</v>
      </c>
    </row>
    <row r="222" spans="2:17" ht="36">
      <c r="B222" s="1490"/>
      <c r="C222" s="1493"/>
      <c r="D222" s="1492"/>
      <c r="E222" s="1492"/>
      <c r="F222" s="1490"/>
      <c r="G222" s="1490"/>
      <c r="H222" s="1491"/>
      <c r="I222" s="1490"/>
      <c r="J222" s="735"/>
      <c r="K222" s="735"/>
      <c r="L222" s="734" t="s">
        <v>4657</v>
      </c>
      <c r="M222" s="750" t="s">
        <v>203</v>
      </c>
      <c r="N222" s="749" t="s">
        <v>5166</v>
      </c>
      <c r="O222" s="734" t="str">
        <f>VLOOKUP(N222,CódigosRetorno!$A$1:$B$1770,2,FALSE)</f>
        <v>El dato ingresado como factor de afectacion por linea no cumple con el formato establecido.</v>
      </c>
      <c r="P222" s="733" t="s">
        <v>477</v>
      </c>
      <c r="Q222" s="754" t="s">
        <v>186</v>
      </c>
    </row>
    <row r="223" spans="2:17" ht="48">
      <c r="B223" s="1490"/>
      <c r="C223" s="1493"/>
      <c r="D223" s="1492"/>
      <c r="E223" s="1492"/>
      <c r="F223" s="1490"/>
      <c r="G223" s="1490"/>
      <c r="H223" s="1491"/>
      <c r="I223" s="1490"/>
      <c r="J223" s="735"/>
      <c r="K223" s="735"/>
      <c r="L223" s="879" t="s">
        <v>6537</v>
      </c>
      <c r="M223" s="750" t="s">
        <v>203</v>
      </c>
      <c r="N223" s="749" t="s">
        <v>5172</v>
      </c>
      <c r="O223" s="734" t="str">
        <f>VLOOKUP(N223,CódigosRetorno!$A$1:$B$1770,2,FALSE)</f>
        <v>El factor de afectación de ISC por linea debe ser diferente a 0.00.</v>
      </c>
      <c r="P223" s="733" t="s">
        <v>477</v>
      </c>
      <c r="Q223" s="754" t="s">
        <v>186</v>
      </c>
    </row>
    <row r="224" spans="2:17" ht="36">
      <c r="B224" s="1490"/>
      <c r="C224" s="1493"/>
      <c r="D224" s="1492"/>
      <c r="E224" s="1492"/>
      <c r="F224" s="1490" t="s">
        <v>10</v>
      </c>
      <c r="G224" s="1492" t="s">
        <v>2926</v>
      </c>
      <c r="H224" s="1491" t="s">
        <v>4752</v>
      </c>
      <c r="I224" s="1490">
        <v>1</v>
      </c>
      <c r="J224" s="735"/>
      <c r="K224" s="735"/>
      <c r="L224" s="879" t="s">
        <v>6538</v>
      </c>
      <c r="M224" s="699" t="s">
        <v>203</v>
      </c>
      <c r="N224" s="700" t="s">
        <v>2064</v>
      </c>
      <c r="O224" s="734" t="str">
        <f>VLOOKUP(N224,CódigosRetorno!$A$1:$B$1770,2,FALSE)</f>
        <v>Si existe monto de ISC en el ITEM debe especificar el sistema de calculo</v>
      </c>
      <c r="P224" s="733" t="s">
        <v>477</v>
      </c>
      <c r="Q224" s="126" t="s">
        <v>186</v>
      </c>
    </row>
    <row r="225" spans="2:17" ht="24">
      <c r="B225" s="1490"/>
      <c r="C225" s="1493"/>
      <c r="D225" s="1492"/>
      <c r="E225" s="1492"/>
      <c r="F225" s="1490"/>
      <c r="G225" s="1492"/>
      <c r="H225" s="1491"/>
      <c r="I225" s="1490"/>
      <c r="J225" s="735"/>
      <c r="K225" s="735"/>
      <c r="L225" s="734" t="s">
        <v>6392</v>
      </c>
      <c r="M225" s="699" t="s">
        <v>203</v>
      </c>
      <c r="N225" s="700" t="s">
        <v>6173</v>
      </c>
      <c r="O225" s="734" t="str">
        <f>VLOOKUP(N225,CódigosRetorno!$A$1:$B$1770,2,FALSE)</f>
        <v>Solo debe consignar sistema de calculo si el tributo es ISC</v>
      </c>
      <c r="P225" s="733" t="s">
        <v>477</v>
      </c>
      <c r="Q225" s="754" t="s">
        <v>186</v>
      </c>
    </row>
    <row r="226" spans="2:17" ht="36">
      <c r="B226" s="1490"/>
      <c r="C226" s="1493"/>
      <c r="D226" s="1492"/>
      <c r="E226" s="1492"/>
      <c r="F226" s="1490"/>
      <c r="G226" s="1492"/>
      <c r="H226" s="1491"/>
      <c r="I226" s="1490"/>
      <c r="J226" s="735"/>
      <c r="K226" s="735"/>
      <c r="L226" s="879" t="s">
        <v>6539</v>
      </c>
      <c r="M226" s="750" t="s">
        <v>203</v>
      </c>
      <c r="N226" s="749" t="s">
        <v>2410</v>
      </c>
      <c r="O226" s="734" t="str">
        <f>VLOOKUP(N226,CódigosRetorno!$A$1:$B$1770,2,FALSE)</f>
        <v>El sistema de calculo del ISC es incorrecto</v>
      </c>
      <c r="P226" s="733" t="s">
        <v>477</v>
      </c>
      <c r="Q226" s="735" t="s">
        <v>5894</v>
      </c>
    </row>
    <row r="227" spans="2:17" ht="24">
      <c r="B227" s="1490"/>
      <c r="C227" s="1493"/>
      <c r="D227" s="1492"/>
      <c r="E227" s="1492"/>
      <c r="F227" s="1490" t="s">
        <v>44</v>
      </c>
      <c r="G227" s="1492" t="s">
        <v>2918</v>
      </c>
      <c r="H227" s="1491" t="s">
        <v>6048</v>
      </c>
      <c r="I227" s="1490">
        <v>1</v>
      </c>
      <c r="J227" s="735"/>
      <c r="K227" s="735"/>
      <c r="L227" s="734" t="s">
        <v>3136</v>
      </c>
      <c r="M227" s="750" t="s">
        <v>203</v>
      </c>
      <c r="N227" s="749" t="s">
        <v>2415</v>
      </c>
      <c r="O227" s="734" t="str">
        <f>VLOOKUP(N227,CódigosRetorno!$A$1:$B$1770,2,FALSE)</f>
        <v>El XML no contiene el tag cac:TaxCategory/cac:TaxScheme/cbc:ID del Item</v>
      </c>
      <c r="P227" s="733" t="s">
        <v>477</v>
      </c>
      <c r="Q227" s="754" t="s">
        <v>186</v>
      </c>
    </row>
    <row r="228" spans="2:17" ht="24">
      <c r="B228" s="1490"/>
      <c r="C228" s="1493"/>
      <c r="D228" s="1492"/>
      <c r="E228" s="1492"/>
      <c r="F228" s="1490"/>
      <c r="G228" s="1492"/>
      <c r="H228" s="1491"/>
      <c r="I228" s="1490"/>
      <c r="J228" s="735"/>
      <c r="K228" s="735"/>
      <c r="L228" s="734" t="s">
        <v>3190</v>
      </c>
      <c r="M228" s="750" t="s">
        <v>203</v>
      </c>
      <c r="N228" s="749" t="s">
        <v>2416</v>
      </c>
      <c r="O228" s="734" t="str">
        <f>VLOOKUP(N228,CódigosRetorno!$A$1:$B$1770,2,FALSE)</f>
        <v>El codigo del tributo es invalido</v>
      </c>
      <c r="P228" s="733" t="s">
        <v>477</v>
      </c>
      <c r="Q228" s="735" t="s">
        <v>5893</v>
      </c>
    </row>
    <row r="229" spans="2:17" ht="24">
      <c r="B229" s="1490"/>
      <c r="C229" s="1493"/>
      <c r="D229" s="1492"/>
      <c r="E229" s="1492"/>
      <c r="F229" s="1490"/>
      <c r="G229" s="1492"/>
      <c r="H229" s="1491"/>
      <c r="I229" s="1490"/>
      <c r="J229" s="735"/>
      <c r="K229" s="735"/>
      <c r="L229" s="736" t="s">
        <v>4750</v>
      </c>
      <c r="M229" s="750" t="s">
        <v>203</v>
      </c>
      <c r="N229" s="749" t="s">
        <v>4437</v>
      </c>
      <c r="O229" s="734" t="str">
        <f>VLOOKUP(N229,CódigosRetorno!$A$1:$B$1770,2,FALSE)</f>
        <v>El código de tributo no debe repetirse a nivel de item</v>
      </c>
      <c r="P229" s="733" t="s">
        <v>477</v>
      </c>
      <c r="Q229" s="754" t="s">
        <v>186</v>
      </c>
    </row>
    <row r="230" spans="2:17" ht="36">
      <c r="B230" s="1490"/>
      <c r="C230" s="1493"/>
      <c r="D230" s="1492"/>
      <c r="E230" s="1492"/>
      <c r="F230" s="1490"/>
      <c r="G230" s="1492"/>
      <c r="H230" s="1491"/>
      <c r="I230" s="1490"/>
      <c r="J230" s="735"/>
      <c r="K230" s="735"/>
      <c r="L230" s="904" t="s">
        <v>6284</v>
      </c>
      <c r="M230" s="901" t="s">
        <v>203</v>
      </c>
      <c r="N230" s="902" t="s">
        <v>5163</v>
      </c>
      <c r="O230" s="701" t="str">
        <f>VLOOKUP(N230,CódigosRetorno!$A$1:$B$1770,2,FALSE)</f>
        <v>El dato ingresado como codigo de tributo por linea es invalido para tipo de operación.</v>
      </c>
      <c r="P230" s="733" t="s">
        <v>477</v>
      </c>
      <c r="Q230" s="754" t="s">
        <v>186</v>
      </c>
    </row>
    <row r="231" spans="2:17" ht="60">
      <c r="B231" s="1490"/>
      <c r="C231" s="1493"/>
      <c r="D231" s="1492"/>
      <c r="E231" s="1492"/>
      <c r="F231" s="1490"/>
      <c r="G231" s="1492"/>
      <c r="H231" s="1491"/>
      <c r="I231" s="1490"/>
      <c r="J231" s="735"/>
      <c r="K231" s="735"/>
      <c r="L231" s="879" t="s">
        <v>6459</v>
      </c>
      <c r="M231" s="750" t="s">
        <v>203</v>
      </c>
      <c r="N231" s="749" t="s">
        <v>5163</v>
      </c>
      <c r="O231" s="734" t="str">
        <f>VLOOKUP(N231,CódigosRetorno!$A$1:$B$1770,2,FALSE)</f>
        <v>El dato ingresado como codigo de tributo por linea es invalido para tipo de operación.</v>
      </c>
      <c r="P231" s="733" t="s">
        <v>477</v>
      </c>
      <c r="Q231" s="754" t="s">
        <v>186</v>
      </c>
    </row>
    <row r="232" spans="2:17" ht="24">
      <c r="B232" s="1490"/>
      <c r="C232" s="1493"/>
      <c r="D232" s="1492"/>
      <c r="E232" s="1492"/>
      <c r="F232" s="1490"/>
      <c r="G232" s="735" t="s">
        <v>4658</v>
      </c>
      <c r="H232" s="734" t="s">
        <v>4564</v>
      </c>
      <c r="I232" s="735" t="s">
        <v>4544</v>
      </c>
      <c r="J232" s="735"/>
      <c r="K232" s="735"/>
      <c r="L232" s="734" t="s">
        <v>5185</v>
      </c>
      <c r="M232" s="733" t="s">
        <v>1177</v>
      </c>
      <c r="N232" s="750" t="s">
        <v>5117</v>
      </c>
      <c r="O232" s="734" t="str">
        <f>VLOOKUP(N232,CódigosRetorno!$A$1:$B$1770,2,FALSE)</f>
        <v>El dato ingresado como atributo @schemeName es incorrecto.</v>
      </c>
      <c r="P232" s="733" t="s">
        <v>477</v>
      </c>
      <c r="Q232" s="754" t="s">
        <v>186</v>
      </c>
    </row>
    <row r="233" spans="2:17" ht="24">
      <c r="B233" s="1490"/>
      <c r="C233" s="1493"/>
      <c r="D233" s="1492"/>
      <c r="E233" s="1492"/>
      <c r="F233" s="1490"/>
      <c r="G233" s="735" t="s">
        <v>4542</v>
      </c>
      <c r="H233" s="734" t="s">
        <v>4565</v>
      </c>
      <c r="I233" s="735" t="s">
        <v>4544</v>
      </c>
      <c r="J233" s="735"/>
      <c r="K233" s="735"/>
      <c r="L233" s="734" t="s">
        <v>5109</v>
      </c>
      <c r="M233" s="733" t="s">
        <v>1177</v>
      </c>
      <c r="N233" s="750" t="s">
        <v>5118</v>
      </c>
      <c r="O233" s="734" t="str">
        <f>VLOOKUP(N233,CódigosRetorno!$A$1:$B$1770,2,FALSE)</f>
        <v>El dato ingresado como atributo @schemeAgencyName es incorrecto.</v>
      </c>
      <c r="P233" s="733" t="s">
        <v>477</v>
      </c>
      <c r="Q233" s="754" t="s">
        <v>186</v>
      </c>
    </row>
    <row r="234" spans="2:17" ht="48">
      <c r="B234" s="1490"/>
      <c r="C234" s="1493"/>
      <c r="D234" s="1492"/>
      <c r="E234" s="1492"/>
      <c r="F234" s="1490"/>
      <c r="G234" s="735" t="s">
        <v>5187</v>
      </c>
      <c r="H234" s="756" t="s">
        <v>4567</v>
      </c>
      <c r="I234" s="735" t="s">
        <v>4544</v>
      </c>
      <c r="J234" s="735"/>
      <c r="K234" s="735"/>
      <c r="L234" s="734" t="s">
        <v>5188</v>
      </c>
      <c r="M234" s="699" t="s">
        <v>1177</v>
      </c>
      <c r="N234" s="700" t="s">
        <v>5119</v>
      </c>
      <c r="O234" s="734" t="str">
        <f>VLOOKUP(N234,CódigosRetorno!$A$1:$B$1770,2,FALSE)</f>
        <v>El dato ingresado como atributo @schemeURI es incorrecto.</v>
      </c>
      <c r="P234" s="733" t="s">
        <v>477</v>
      </c>
      <c r="Q234" s="754" t="s">
        <v>186</v>
      </c>
    </row>
    <row r="235" spans="2:17" ht="24">
      <c r="B235" s="1490"/>
      <c r="C235" s="1493"/>
      <c r="D235" s="1492"/>
      <c r="E235" s="1492"/>
      <c r="F235" s="1490" t="s">
        <v>46</v>
      </c>
      <c r="G235" s="1492" t="s">
        <v>2918</v>
      </c>
      <c r="H235" s="1491" t="s">
        <v>4660</v>
      </c>
      <c r="I235" s="1490">
        <v>1</v>
      </c>
      <c r="J235" s="735"/>
      <c r="K235" s="735"/>
      <c r="L235" s="734" t="s">
        <v>3136</v>
      </c>
      <c r="M235" s="750" t="s">
        <v>203</v>
      </c>
      <c r="N235" s="749" t="s">
        <v>2414</v>
      </c>
      <c r="O235" s="734" t="str">
        <f>VLOOKUP(N235,CódigosRetorno!$A$1:$B$1770,2,FALSE)</f>
        <v>cac:TaxScheme/cbc:Name del item - No existe el tag o el dato ingresado no cumple con el estandar</v>
      </c>
      <c r="P235" s="733" t="s">
        <v>477</v>
      </c>
      <c r="Q235" s="754" t="s">
        <v>186</v>
      </c>
    </row>
    <row r="236" spans="2:17" ht="36">
      <c r="B236" s="1490"/>
      <c r="C236" s="1493"/>
      <c r="D236" s="1492"/>
      <c r="E236" s="1492"/>
      <c r="F236" s="1490"/>
      <c r="G236" s="1492"/>
      <c r="H236" s="1491"/>
      <c r="I236" s="1490"/>
      <c r="J236" s="735"/>
      <c r="K236" s="735"/>
      <c r="L236" s="736" t="s">
        <v>6414</v>
      </c>
      <c r="M236" s="750" t="s">
        <v>203</v>
      </c>
      <c r="N236" s="749" t="s">
        <v>4192</v>
      </c>
      <c r="O236" s="734" t="str">
        <f>VLOOKUP(N236,CódigosRetorno!$A$1:$B$1770,2,FALSE)</f>
        <v>Nombre de tributo no corresponde al código de tributo de la linea.</v>
      </c>
      <c r="P236" s="733" t="s">
        <v>477</v>
      </c>
      <c r="Q236" s="735" t="s">
        <v>5893</v>
      </c>
    </row>
    <row r="237" spans="2:17" ht="48">
      <c r="B237" s="1490"/>
      <c r="C237" s="1493"/>
      <c r="D237" s="1492"/>
      <c r="E237" s="1492"/>
      <c r="F237" s="735" t="s">
        <v>13</v>
      </c>
      <c r="G237" s="733" t="s">
        <v>2918</v>
      </c>
      <c r="H237" s="734" t="s">
        <v>4753</v>
      </c>
      <c r="I237" s="735">
        <v>1</v>
      </c>
      <c r="J237" s="735"/>
      <c r="K237" s="735"/>
      <c r="L237" s="736" t="s">
        <v>6412</v>
      </c>
      <c r="M237" s="750" t="s">
        <v>203</v>
      </c>
      <c r="N237" s="750" t="s">
        <v>790</v>
      </c>
      <c r="O237" s="734" t="str">
        <f>VLOOKUP(N237,CódigosRetorno!$A$1:$B$1770,2,FALSE)</f>
        <v>El Name o TaxTypeCode debe corresponder con el Id para el IGV</v>
      </c>
      <c r="P237" s="733" t="s">
        <v>477</v>
      </c>
      <c r="Q237" s="735" t="s">
        <v>5893</v>
      </c>
    </row>
    <row r="238" spans="2:17" ht="36">
      <c r="B238" s="1531">
        <f>B214+1</f>
        <v>35</v>
      </c>
      <c r="C238" s="1542" t="s">
        <v>5864</v>
      </c>
      <c r="D238" s="1536" t="s">
        <v>15</v>
      </c>
      <c r="E238" s="1536" t="s">
        <v>4</v>
      </c>
      <c r="F238" s="1531" t="s">
        <v>12</v>
      </c>
      <c r="G238" s="1536" t="s">
        <v>4754</v>
      </c>
      <c r="H238" s="1517" t="s">
        <v>2928</v>
      </c>
      <c r="I238" s="1531">
        <v>1</v>
      </c>
      <c r="J238" s="735"/>
      <c r="K238" s="735"/>
      <c r="L238" s="620" t="s">
        <v>2929</v>
      </c>
      <c r="M238" s="750" t="s">
        <v>203</v>
      </c>
      <c r="N238" s="749" t="s">
        <v>2067</v>
      </c>
      <c r="O238" s="734" t="str">
        <f>VLOOKUP(N238,CódigosRetorno!$A$1:$B$1770,2,FALSE)</f>
        <v>El dato ingresado en LineExtensionAmount del item no cumple con el formato establecido</v>
      </c>
      <c r="P238" s="733" t="s">
        <v>477</v>
      </c>
      <c r="Q238" s="735" t="s">
        <v>186</v>
      </c>
    </row>
    <row r="239" spans="2:17" ht="120">
      <c r="B239" s="1533"/>
      <c r="C239" s="1550"/>
      <c r="D239" s="1538"/>
      <c r="E239" s="1538"/>
      <c r="F239" s="1533"/>
      <c r="G239" s="1538"/>
      <c r="H239" s="1534"/>
      <c r="I239" s="1533"/>
      <c r="J239" s="735"/>
      <c r="K239" s="735"/>
      <c r="L239" s="906" t="s">
        <v>6540</v>
      </c>
      <c r="M239" s="699" t="s">
        <v>1177</v>
      </c>
      <c r="N239" s="700" t="s">
        <v>6441</v>
      </c>
      <c r="O239" s="879" t="str">
        <f>VLOOKUP(N239,CódigosRetorno!$A$1:$B$1770,2,FALSE)</f>
        <v>El valor de venta por ítem difiere de los importes consignados.</v>
      </c>
      <c r="P239" s="733" t="s">
        <v>477</v>
      </c>
      <c r="Q239" s="735" t="s">
        <v>186</v>
      </c>
    </row>
    <row r="240" spans="2:17" ht="108">
      <c r="B240" s="1533"/>
      <c r="C240" s="1550"/>
      <c r="D240" s="1538"/>
      <c r="E240" s="1538"/>
      <c r="F240" s="1533"/>
      <c r="G240" s="1538"/>
      <c r="H240" s="1534"/>
      <c r="I240" s="1533"/>
      <c r="J240" s="735"/>
      <c r="K240" s="735"/>
      <c r="L240" s="879" t="s">
        <v>6541</v>
      </c>
      <c r="M240" s="699" t="s">
        <v>1177</v>
      </c>
      <c r="N240" s="700" t="s">
        <v>6441</v>
      </c>
      <c r="O240" s="879" t="str">
        <f>VLOOKUP(N240,CódigosRetorno!$A$1:$B$1770,2,FALSE)</f>
        <v>El valor de venta por ítem difiere de los importes consignados.</v>
      </c>
      <c r="P240" s="733" t="s">
        <v>477</v>
      </c>
      <c r="Q240" s="735" t="s">
        <v>186</v>
      </c>
    </row>
    <row r="241" spans="2:17" ht="24">
      <c r="B241" s="1533"/>
      <c r="C241" s="1550"/>
      <c r="D241" s="1538"/>
      <c r="E241" s="1538"/>
      <c r="F241" s="1532"/>
      <c r="G241" s="1537"/>
      <c r="H241" s="1518"/>
      <c r="I241" s="1532"/>
      <c r="J241" s="735"/>
      <c r="K241" s="735"/>
      <c r="L241" s="701" t="s">
        <v>5974</v>
      </c>
      <c r="M241" s="901" t="s">
        <v>203</v>
      </c>
      <c r="N241" s="902" t="s">
        <v>1963</v>
      </c>
      <c r="O241" s="701" t="str">
        <f>VLOOKUP(N241,CódigosRetorno!$A$1:$B$1770,2,FALSE)</f>
        <v>Valor venta debe ser mayor a cero.</v>
      </c>
      <c r="P241" s="733" t="s">
        <v>477</v>
      </c>
      <c r="Q241" s="735" t="s">
        <v>186</v>
      </c>
    </row>
    <row r="242" spans="2:17" ht="36">
      <c r="B242" s="1532"/>
      <c r="C242" s="1543"/>
      <c r="D242" s="1537"/>
      <c r="E242" s="1537"/>
      <c r="F242" s="735" t="s">
        <v>13</v>
      </c>
      <c r="G242" s="733" t="s">
        <v>2650</v>
      </c>
      <c r="H242" s="756" t="s">
        <v>4654</v>
      </c>
      <c r="I242" s="735">
        <v>1</v>
      </c>
      <c r="J242" s="735"/>
      <c r="K242" s="735"/>
      <c r="L242" s="757" t="s">
        <v>6058</v>
      </c>
      <c r="M242" s="699" t="s">
        <v>203</v>
      </c>
      <c r="N242" s="700" t="s">
        <v>758</v>
      </c>
      <c r="O242" s="734" t="str">
        <f>VLOOKUP(N242,CódigosRetorno!$A$1:$B$1770,2,FALSE)</f>
        <v>La moneda debe ser la misma en todo el documento. Salvo las percepciones que sólo son en moneda nacional.</v>
      </c>
      <c r="P242" s="733" t="s">
        <v>477</v>
      </c>
      <c r="Q242" s="735" t="s">
        <v>186</v>
      </c>
    </row>
    <row r="243" spans="2:17" ht="36">
      <c r="B243" s="1490">
        <f>B238+1</f>
        <v>36</v>
      </c>
      <c r="C243" s="1493" t="s">
        <v>6286</v>
      </c>
      <c r="D243" s="1492" t="s">
        <v>15</v>
      </c>
      <c r="E243" s="1492" t="s">
        <v>9</v>
      </c>
      <c r="F243" s="1490" t="s">
        <v>147</v>
      </c>
      <c r="G243" s="1492" t="s">
        <v>4662</v>
      </c>
      <c r="H243" s="1491" t="s">
        <v>4663</v>
      </c>
      <c r="I243" s="1490">
        <v>1</v>
      </c>
      <c r="J243" s="735"/>
      <c r="K243" s="735"/>
      <c r="L243" s="879" t="s">
        <v>6460</v>
      </c>
      <c r="M243" s="733" t="s">
        <v>203</v>
      </c>
      <c r="N243" s="605" t="s">
        <v>5231</v>
      </c>
      <c r="O243" s="734" t="str">
        <f>VLOOKUP(N243,CódigosRetorno!$A$1:$B$1770,2,FALSE)</f>
        <v>El dato ingresado como indicador de cargo/descuento no corresponde al valor esperado.</v>
      </c>
      <c r="P243" s="733" t="s">
        <v>477</v>
      </c>
      <c r="Q243" s="735" t="s">
        <v>186</v>
      </c>
    </row>
    <row r="244" spans="2:17" ht="36">
      <c r="B244" s="1490"/>
      <c r="C244" s="1493"/>
      <c r="D244" s="1492"/>
      <c r="E244" s="1492"/>
      <c r="F244" s="1490"/>
      <c r="G244" s="1492"/>
      <c r="H244" s="1491"/>
      <c r="I244" s="1490"/>
      <c r="J244" s="735"/>
      <c r="K244" s="735"/>
      <c r="L244" s="879" t="s">
        <v>6461</v>
      </c>
      <c r="M244" s="733" t="s">
        <v>203</v>
      </c>
      <c r="N244" s="605" t="s">
        <v>5231</v>
      </c>
      <c r="O244" s="734" t="str">
        <f>VLOOKUP(N244,CódigosRetorno!$A$1:$B$1770,2,FALSE)</f>
        <v>El dato ingresado como indicador de cargo/descuento no corresponde al valor esperado.</v>
      </c>
      <c r="P244" s="733" t="s">
        <v>477</v>
      </c>
      <c r="Q244" s="735" t="s">
        <v>186</v>
      </c>
    </row>
    <row r="245" spans="2:17" ht="24">
      <c r="B245" s="1490"/>
      <c r="C245" s="1493"/>
      <c r="D245" s="1492"/>
      <c r="E245" s="1492"/>
      <c r="F245" s="1490" t="s">
        <v>10</v>
      </c>
      <c r="G245" s="1492" t="s">
        <v>4664</v>
      </c>
      <c r="H245" s="1491" t="s">
        <v>4755</v>
      </c>
      <c r="I245" s="1490">
        <v>1</v>
      </c>
      <c r="J245" s="735"/>
      <c r="K245" s="735"/>
      <c r="L245" s="734" t="s">
        <v>3136</v>
      </c>
      <c r="M245" s="750" t="s">
        <v>203</v>
      </c>
      <c r="N245" s="749" t="s">
        <v>4448</v>
      </c>
      <c r="O245" s="734" t="str">
        <f>VLOOKUP(N245,CódigosRetorno!$A$1:$B$1770,2,FALSE)</f>
        <v>El XML no contiene el tag o no existe informacion de codigo de motivo de cargo/descuento por item.</v>
      </c>
      <c r="P245" s="733" t="s">
        <v>477</v>
      </c>
      <c r="Q245" s="754" t="s">
        <v>186</v>
      </c>
    </row>
    <row r="246" spans="2:17" ht="36">
      <c r="B246" s="1490"/>
      <c r="C246" s="1493"/>
      <c r="D246" s="1492"/>
      <c r="E246" s="1492"/>
      <c r="F246" s="1490"/>
      <c r="G246" s="1492"/>
      <c r="H246" s="1491"/>
      <c r="I246" s="1490"/>
      <c r="J246" s="735"/>
      <c r="K246" s="735"/>
      <c r="L246" s="734" t="s">
        <v>6415</v>
      </c>
      <c r="M246" s="750" t="s">
        <v>203</v>
      </c>
      <c r="N246" s="749" t="s">
        <v>3654</v>
      </c>
      <c r="O246" s="734" t="str">
        <f>VLOOKUP(N246,CódigosRetorno!$A$1:$B$1770,2,FALSE)</f>
        <v>El valor ingresado como codigo de motivo de cargo/descuento por linea no es valido (catalogo 53)</v>
      </c>
      <c r="P246" s="733" t="s">
        <v>477</v>
      </c>
      <c r="Q246" s="735" t="s">
        <v>5895</v>
      </c>
    </row>
    <row r="247" spans="2:17" ht="24">
      <c r="B247" s="1490"/>
      <c r="C247" s="1493"/>
      <c r="D247" s="1492"/>
      <c r="E247" s="1492"/>
      <c r="F247" s="1490"/>
      <c r="G247" s="1492"/>
      <c r="H247" s="1491"/>
      <c r="I247" s="1490"/>
      <c r="J247" s="735"/>
      <c r="K247" s="735"/>
      <c r="L247" s="879" t="s">
        <v>6442</v>
      </c>
      <c r="M247" s="750" t="s">
        <v>1177</v>
      </c>
      <c r="N247" s="749" t="s">
        <v>5241</v>
      </c>
      <c r="O247" s="734" t="str">
        <f>VLOOKUP(N247,CódigosRetorno!$A$1:$B$1770,2,FALSE)</f>
        <v>El dato ingresado como cargo/descuento no es valido a nivel de ítem.</v>
      </c>
      <c r="P247" s="733" t="s">
        <v>477</v>
      </c>
      <c r="Q247" s="735" t="s">
        <v>186</v>
      </c>
    </row>
    <row r="248" spans="2:17" ht="24">
      <c r="B248" s="1490"/>
      <c r="C248" s="1493"/>
      <c r="D248" s="1492"/>
      <c r="E248" s="1492"/>
      <c r="F248" s="735"/>
      <c r="G248" s="735" t="s">
        <v>4542</v>
      </c>
      <c r="H248" s="734" t="s">
        <v>4543</v>
      </c>
      <c r="I248" s="735" t="s">
        <v>4544</v>
      </c>
      <c r="J248" s="735"/>
      <c r="K248" s="735"/>
      <c r="L248" s="734" t="s">
        <v>5109</v>
      </c>
      <c r="M248" s="750" t="s">
        <v>1177</v>
      </c>
      <c r="N248" s="749" t="s">
        <v>5111</v>
      </c>
      <c r="O248" s="734" t="str">
        <f>VLOOKUP(N248,CódigosRetorno!$A$1:$B$1770,2,FALSE)</f>
        <v>El dato ingresado como atributo @listAgencyName es incorrecto.</v>
      </c>
      <c r="P248" s="733" t="s">
        <v>477</v>
      </c>
      <c r="Q248" s="754" t="s">
        <v>186</v>
      </c>
    </row>
    <row r="249" spans="2:17" ht="24">
      <c r="B249" s="1490"/>
      <c r="C249" s="1493"/>
      <c r="D249" s="1492"/>
      <c r="E249" s="1492"/>
      <c r="F249" s="735"/>
      <c r="G249" s="735" t="s">
        <v>4665</v>
      </c>
      <c r="H249" s="734" t="s">
        <v>4546</v>
      </c>
      <c r="I249" s="735" t="s">
        <v>4544</v>
      </c>
      <c r="J249" s="735"/>
      <c r="K249" s="735"/>
      <c r="L249" s="734" t="s">
        <v>5189</v>
      </c>
      <c r="M249" s="733" t="s">
        <v>1177</v>
      </c>
      <c r="N249" s="750" t="s">
        <v>5112</v>
      </c>
      <c r="O249" s="734" t="str">
        <f>VLOOKUP(N249,CódigosRetorno!$A$1:$B$1770,2,FALSE)</f>
        <v>El dato ingresado como atributo @listName es incorrecto.</v>
      </c>
      <c r="P249" s="733" t="s">
        <v>477</v>
      </c>
      <c r="Q249" s="754" t="s">
        <v>186</v>
      </c>
    </row>
    <row r="250" spans="2:17" ht="48">
      <c r="B250" s="1490"/>
      <c r="C250" s="1493"/>
      <c r="D250" s="1492"/>
      <c r="E250" s="1492"/>
      <c r="F250" s="735"/>
      <c r="G250" s="735" t="s">
        <v>4666</v>
      </c>
      <c r="H250" s="734" t="s">
        <v>4548</v>
      </c>
      <c r="I250" s="735" t="s">
        <v>4544</v>
      </c>
      <c r="J250" s="735"/>
      <c r="K250" s="735"/>
      <c r="L250" s="734" t="s">
        <v>5190</v>
      </c>
      <c r="M250" s="750" t="s">
        <v>1177</v>
      </c>
      <c r="N250" s="749" t="s">
        <v>5113</v>
      </c>
      <c r="O250" s="734" t="str">
        <f>VLOOKUP(N250,CódigosRetorno!$A$1:$B$1770,2,FALSE)</f>
        <v>El dato ingresado como atributo @listURI es incorrecto.</v>
      </c>
      <c r="P250" s="733" t="s">
        <v>477</v>
      </c>
      <c r="Q250" s="754" t="s">
        <v>186</v>
      </c>
    </row>
    <row r="251" spans="2:17" ht="36">
      <c r="B251" s="1490"/>
      <c r="C251" s="1493"/>
      <c r="D251" s="1492"/>
      <c r="E251" s="1492"/>
      <c r="F251" s="735" t="s">
        <v>4655</v>
      </c>
      <c r="G251" s="733" t="s">
        <v>4656</v>
      </c>
      <c r="H251" s="734" t="s">
        <v>4667</v>
      </c>
      <c r="I251" s="735">
        <v>1</v>
      </c>
      <c r="J251" s="735"/>
      <c r="K251" s="735"/>
      <c r="L251" s="734" t="s">
        <v>4657</v>
      </c>
      <c r="M251" s="750" t="s">
        <v>203</v>
      </c>
      <c r="N251" s="749" t="s">
        <v>4194</v>
      </c>
      <c r="O251" s="734" t="str">
        <f>VLOOKUP(N251,CódigosRetorno!$A$1:$B$1770,2,FALSE)</f>
        <v>El factor de cargo/descuento por linea no cumple con el formato establecido.</v>
      </c>
      <c r="P251" s="733" t="s">
        <v>477</v>
      </c>
      <c r="Q251" s="754" t="s">
        <v>186</v>
      </c>
    </row>
    <row r="252" spans="2:17" ht="36">
      <c r="B252" s="1490"/>
      <c r="C252" s="1493"/>
      <c r="D252" s="1492"/>
      <c r="E252" s="1492"/>
      <c r="F252" s="735" t="s">
        <v>12</v>
      </c>
      <c r="G252" s="1536" t="s">
        <v>16</v>
      </c>
      <c r="H252" s="1542" t="s">
        <v>4668</v>
      </c>
      <c r="I252" s="1531">
        <v>1</v>
      </c>
      <c r="J252" s="735"/>
      <c r="K252" s="735"/>
      <c r="L252" s="734" t="s">
        <v>2929</v>
      </c>
      <c r="M252" s="750" t="s">
        <v>203</v>
      </c>
      <c r="N252" s="749" t="s">
        <v>3655</v>
      </c>
      <c r="O252" s="734" t="str">
        <f>VLOOKUP(N252,CódigosRetorno!$A$1:$B$1770,2,FALSE)</f>
        <v>El formato ingresado en el tag cac:InvoiceLine/cac:Allowancecharge/cbc:Amount no cumple con el formato establecido</v>
      </c>
      <c r="P252" s="733" t="s">
        <v>477</v>
      </c>
      <c r="Q252" s="735" t="s">
        <v>186</v>
      </c>
    </row>
    <row r="253" spans="2:17" ht="60">
      <c r="B253" s="1490"/>
      <c r="C253" s="1493"/>
      <c r="D253" s="1492"/>
      <c r="E253" s="1492"/>
      <c r="F253" s="735"/>
      <c r="G253" s="1537"/>
      <c r="H253" s="1543"/>
      <c r="I253" s="1532"/>
      <c r="J253" s="735"/>
      <c r="K253" s="735"/>
      <c r="L253" s="879" t="s">
        <v>6462</v>
      </c>
      <c r="M253" s="699" t="s">
        <v>1177</v>
      </c>
      <c r="N253" s="700" t="s">
        <v>6443</v>
      </c>
      <c r="O253" s="879" t="str">
        <f>VLOOKUP(N253,CódigosRetorno!$A$1:$B$1770,2,FALSE)</f>
        <v>El valor de cargo/descuento por ítem difiere de los importes consignados.</v>
      </c>
      <c r="P253" s="733" t="s">
        <v>477</v>
      </c>
      <c r="Q253" s="735" t="s">
        <v>186</v>
      </c>
    </row>
    <row r="254" spans="2:17" ht="36">
      <c r="B254" s="1490"/>
      <c r="C254" s="1493"/>
      <c r="D254" s="1492"/>
      <c r="E254" s="1492"/>
      <c r="F254" s="735" t="s">
        <v>13</v>
      </c>
      <c r="G254" s="733" t="s">
        <v>2650</v>
      </c>
      <c r="H254" s="756" t="s">
        <v>4654</v>
      </c>
      <c r="I254" s="735">
        <v>1</v>
      </c>
      <c r="J254" s="735"/>
      <c r="K254" s="735"/>
      <c r="L254" s="757" t="s">
        <v>6058</v>
      </c>
      <c r="M254" s="699" t="s">
        <v>203</v>
      </c>
      <c r="N254" s="700" t="s">
        <v>758</v>
      </c>
      <c r="O254" s="734" t="str">
        <f>VLOOKUP(N254,CódigosRetorno!$A$1:$B$1770,2,FALSE)</f>
        <v>La moneda debe ser la misma en todo el documento. Salvo las percepciones que sólo son en moneda nacional.</v>
      </c>
      <c r="P254" s="733" t="s">
        <v>477</v>
      </c>
      <c r="Q254" s="735" t="s">
        <v>5639</v>
      </c>
    </row>
    <row r="255" spans="2:17" ht="36">
      <c r="B255" s="1490"/>
      <c r="C255" s="1493"/>
      <c r="D255" s="1492"/>
      <c r="E255" s="1492"/>
      <c r="F255" s="735" t="s">
        <v>12</v>
      </c>
      <c r="G255" s="733" t="s">
        <v>16</v>
      </c>
      <c r="H255" s="734" t="s">
        <v>4669</v>
      </c>
      <c r="I255" s="735">
        <v>1</v>
      </c>
      <c r="J255" s="735"/>
      <c r="K255" s="735"/>
      <c r="L255" s="734" t="s">
        <v>3540</v>
      </c>
      <c r="M255" s="733" t="s">
        <v>203</v>
      </c>
      <c r="N255" s="749" t="s">
        <v>4196</v>
      </c>
      <c r="O255" s="734" t="str">
        <f>VLOOKUP(N255,CódigosRetorno!$A$1:$B$1770,2,FALSE)</f>
        <v>El Monto base de cargo/descuento por linea no cumple con el formato establecido.</v>
      </c>
      <c r="P255" s="733" t="s">
        <v>477</v>
      </c>
      <c r="Q255" s="735" t="s">
        <v>186</v>
      </c>
    </row>
    <row r="256" spans="2:17" ht="36">
      <c r="B256" s="1490"/>
      <c r="C256" s="1493"/>
      <c r="D256" s="1492"/>
      <c r="E256" s="1492"/>
      <c r="F256" s="735" t="s">
        <v>13</v>
      </c>
      <c r="G256" s="733" t="s">
        <v>2650</v>
      </c>
      <c r="H256" s="756" t="s">
        <v>4654</v>
      </c>
      <c r="I256" s="735">
        <v>1</v>
      </c>
      <c r="J256" s="735"/>
      <c r="K256" s="735"/>
      <c r="L256" s="757" t="s">
        <v>6058</v>
      </c>
      <c r="M256" s="699" t="s">
        <v>203</v>
      </c>
      <c r="N256" s="700" t="s">
        <v>758</v>
      </c>
      <c r="O256" s="734" t="str">
        <f>VLOOKUP(N256,CódigosRetorno!$A$1:$B$1770,2,FALSE)</f>
        <v>La moneda debe ser la misma en todo el documento. Salvo las percepciones que sólo son en moneda nacional.</v>
      </c>
      <c r="P256" s="733" t="s">
        <v>477</v>
      </c>
      <c r="Q256" s="735" t="s">
        <v>5639</v>
      </c>
    </row>
    <row r="257" spans="2:17">
      <c r="B257" s="368" t="s">
        <v>159</v>
      </c>
      <c r="C257" s="369"/>
      <c r="D257" s="362"/>
      <c r="E257" s="362" t="s">
        <v>186</v>
      </c>
      <c r="F257" s="363" t="s">
        <v>186</v>
      </c>
      <c r="G257" s="363" t="s">
        <v>186</v>
      </c>
      <c r="H257" s="364" t="s">
        <v>186</v>
      </c>
      <c r="I257" s="363"/>
      <c r="J257" s="363"/>
      <c r="K257" s="363"/>
      <c r="L257" s="359" t="s">
        <v>186</v>
      </c>
      <c r="M257" s="365" t="s">
        <v>186</v>
      </c>
      <c r="N257" s="366" t="s">
        <v>186</v>
      </c>
      <c r="O257" s="359" t="str">
        <f>VLOOKUP(N257,CódigosRetorno!$A$1:$B$1770,2,FALSE)</f>
        <v>-</v>
      </c>
      <c r="P257" s="365" t="s">
        <v>186</v>
      </c>
      <c r="Q257" s="367" t="s">
        <v>186</v>
      </c>
    </row>
    <row r="258" spans="2:17">
      <c r="B258" s="1492">
        <f>B243+1</f>
        <v>37</v>
      </c>
      <c r="C258" s="1497" t="s">
        <v>4671</v>
      </c>
      <c r="D258" s="1490" t="s">
        <v>3</v>
      </c>
      <c r="E258" s="1495" t="s">
        <v>4</v>
      </c>
      <c r="F258" s="1495" t="s">
        <v>3803</v>
      </c>
      <c r="G258" s="1495" t="s">
        <v>16</v>
      </c>
      <c r="H258" s="1496" t="s">
        <v>2944</v>
      </c>
      <c r="I258" s="1495">
        <v>1</v>
      </c>
      <c r="J258" s="732"/>
      <c r="K258" s="732"/>
      <c r="L258" s="879" t="s">
        <v>6576</v>
      </c>
      <c r="M258" s="907" t="s">
        <v>203</v>
      </c>
      <c r="N258" s="908" t="s">
        <v>3657</v>
      </c>
      <c r="O258" s="734" t="str">
        <f>VLOOKUP(N258,CódigosRetorno!$A$1:$B$1770,2,FALSE)</f>
        <v>El Monto total de impuestos es obligatorio</v>
      </c>
      <c r="P258" s="733" t="s">
        <v>477</v>
      </c>
      <c r="Q258" s="735"/>
    </row>
    <row r="259" spans="2:17" ht="36">
      <c r="B259" s="1492"/>
      <c r="C259" s="1497"/>
      <c r="D259" s="1490"/>
      <c r="E259" s="1495"/>
      <c r="F259" s="1495"/>
      <c r="G259" s="1495"/>
      <c r="H259" s="1496"/>
      <c r="I259" s="1495"/>
      <c r="J259" s="732"/>
      <c r="K259" s="732"/>
      <c r="L259" s="734" t="s">
        <v>3540</v>
      </c>
      <c r="M259" s="733" t="s">
        <v>203</v>
      </c>
      <c r="N259" s="750" t="s">
        <v>4359</v>
      </c>
      <c r="O259" s="734" t="str">
        <f>VLOOKUP(N259,CódigosRetorno!$A$1:$B$1770,2,FALSE)</f>
        <v>El dato ingresado en el monto total de impuestos no cumple con el formato establecido</v>
      </c>
      <c r="P259" s="733" t="s">
        <v>477</v>
      </c>
      <c r="Q259" s="754" t="s">
        <v>186</v>
      </c>
    </row>
    <row r="260" spans="2:17" s="913" customFormat="1" ht="48">
      <c r="B260" s="1492"/>
      <c r="C260" s="1497"/>
      <c r="D260" s="1490"/>
      <c r="E260" s="1495"/>
      <c r="F260" s="1495"/>
      <c r="G260" s="1495"/>
      <c r="H260" s="1496"/>
      <c r="I260" s="1495"/>
      <c r="J260" s="916"/>
      <c r="K260" s="916"/>
      <c r="L260" s="918" t="s">
        <v>6577</v>
      </c>
      <c r="M260" s="927" t="s">
        <v>1177</v>
      </c>
      <c r="N260" s="922" t="s">
        <v>6585</v>
      </c>
      <c r="O260" s="918" t="str">
        <f>VLOOKUP(N260,CódigosRetorno!$A$1:$B$1770,2,FALSE)</f>
        <v>La sumatoria de impuestos globales no corresponde al monto total de impuestos.</v>
      </c>
      <c r="P260" s="914" t="s">
        <v>477</v>
      </c>
      <c r="Q260" s="917" t="s">
        <v>186</v>
      </c>
    </row>
    <row r="261" spans="2:17" ht="24">
      <c r="B261" s="1492"/>
      <c r="C261" s="1497"/>
      <c r="D261" s="1490"/>
      <c r="E261" s="1495"/>
      <c r="F261" s="1495"/>
      <c r="G261" s="1495"/>
      <c r="H261" s="1496"/>
      <c r="I261" s="1495"/>
      <c r="J261" s="732"/>
      <c r="K261" s="732"/>
      <c r="L261" s="879" t="s">
        <v>6178</v>
      </c>
      <c r="M261" s="733" t="s">
        <v>203</v>
      </c>
      <c r="N261" s="750" t="s">
        <v>4367</v>
      </c>
      <c r="O261" s="734" t="str">
        <f>VLOOKUP(N261,CódigosRetorno!$A$1:$B$1770,2,FALSE)</f>
        <v>El tag cac:TaxTotal no debe repetirse a nivel de totales</v>
      </c>
      <c r="P261" s="733" t="s">
        <v>477</v>
      </c>
      <c r="Q261" s="754" t="s">
        <v>186</v>
      </c>
    </row>
    <row r="262" spans="2:17" ht="36">
      <c r="B262" s="1492"/>
      <c r="C262" s="1497"/>
      <c r="D262" s="1490"/>
      <c r="E262" s="1495"/>
      <c r="F262" s="735" t="s">
        <v>13</v>
      </c>
      <c r="G262" s="733" t="s">
        <v>2650</v>
      </c>
      <c r="H262" s="756" t="s">
        <v>4654</v>
      </c>
      <c r="I262" s="754">
        <v>1</v>
      </c>
      <c r="J262" s="754"/>
      <c r="K262" s="754"/>
      <c r="L262" s="757" t="s">
        <v>6058</v>
      </c>
      <c r="M262" s="699" t="s">
        <v>203</v>
      </c>
      <c r="N262" s="700" t="s">
        <v>758</v>
      </c>
      <c r="O262" s="734" t="str">
        <f>VLOOKUP(N262,CódigosRetorno!$A$1:$B$1770,2,FALSE)</f>
        <v>La moneda debe ser la misma en todo el documento. Salvo las percepciones que sólo son en moneda nacional.</v>
      </c>
      <c r="P262" s="733" t="s">
        <v>477</v>
      </c>
      <c r="Q262" s="735" t="s">
        <v>5639</v>
      </c>
    </row>
    <row r="263" spans="2:17" ht="24">
      <c r="B263" s="1490" t="s">
        <v>5777</v>
      </c>
      <c r="C263" s="1493" t="s">
        <v>4756</v>
      </c>
      <c r="D263" s="1490" t="s">
        <v>3</v>
      </c>
      <c r="E263" s="1490" t="s">
        <v>9</v>
      </c>
      <c r="F263" s="1490" t="s">
        <v>12</v>
      </c>
      <c r="G263" s="1492" t="s">
        <v>4754</v>
      </c>
      <c r="H263" s="1493" t="s">
        <v>5813</v>
      </c>
      <c r="I263" s="1490">
        <v>1</v>
      </c>
      <c r="J263" s="735"/>
      <c r="K263" s="735"/>
      <c r="L263" s="736" t="s">
        <v>3136</v>
      </c>
      <c r="M263" s="750" t="s">
        <v>203</v>
      </c>
      <c r="N263" s="749" t="s">
        <v>2787</v>
      </c>
      <c r="O263" s="734" t="str">
        <f>VLOOKUP(N263,CódigosRetorno!$A$1:$B$1770,2,FALSE)</f>
        <v>El XML no contiene el tag o no existe información de total valor de venta globales</v>
      </c>
      <c r="P263" s="733" t="s">
        <v>477</v>
      </c>
      <c r="Q263" s="126" t="s">
        <v>186</v>
      </c>
    </row>
    <row r="264" spans="2:17" ht="24">
      <c r="B264" s="1490"/>
      <c r="C264" s="1493"/>
      <c r="D264" s="1490"/>
      <c r="E264" s="1490"/>
      <c r="F264" s="1490"/>
      <c r="G264" s="1492"/>
      <c r="H264" s="1493"/>
      <c r="I264" s="1490"/>
      <c r="J264" s="735"/>
      <c r="K264" s="735"/>
      <c r="L264" s="734" t="s">
        <v>3524</v>
      </c>
      <c r="M264" s="733" t="s">
        <v>203</v>
      </c>
      <c r="N264" s="750" t="s">
        <v>4329</v>
      </c>
      <c r="O264" s="734" t="str">
        <f>VLOOKUP(N264,CódigosRetorno!$A$1:$B$1770,2,FALSE)</f>
        <v>El dato ingresado en el total valor de venta globales no cumple con el formato establecido</v>
      </c>
      <c r="P264" s="733" t="s">
        <v>477</v>
      </c>
      <c r="Q264" s="126" t="s">
        <v>186</v>
      </c>
    </row>
    <row r="265" spans="2:17" ht="36">
      <c r="B265" s="1490"/>
      <c r="C265" s="1493"/>
      <c r="D265" s="1490"/>
      <c r="E265" s="1490"/>
      <c r="F265" s="1490"/>
      <c r="G265" s="1492"/>
      <c r="H265" s="1493"/>
      <c r="I265" s="1490"/>
      <c r="J265" s="735"/>
      <c r="K265" s="735"/>
      <c r="L265" s="701" t="s">
        <v>6581</v>
      </c>
      <c r="M265" s="909" t="s">
        <v>203</v>
      </c>
      <c r="N265" s="901" t="s">
        <v>4398</v>
      </c>
      <c r="O265" s="701" t="str">
        <f>VLOOKUP(N265,CódigosRetorno!$A$1:$B$1770,2,FALSE)</f>
        <v>La sumatoria del total valor de venta - Exportaciones de línea no corresponden al total</v>
      </c>
      <c r="P265" s="733" t="s">
        <v>477</v>
      </c>
      <c r="Q265" s="126" t="s">
        <v>186</v>
      </c>
    </row>
    <row r="266" spans="2:17" s="802" customFormat="1" ht="36">
      <c r="B266" s="1490"/>
      <c r="C266" s="1493"/>
      <c r="D266" s="1490"/>
      <c r="E266" s="1490"/>
      <c r="F266" s="1490"/>
      <c r="G266" s="1492"/>
      <c r="H266" s="1493"/>
      <c r="I266" s="1490"/>
      <c r="J266" s="876"/>
      <c r="K266" s="876"/>
      <c r="L266" s="879" t="s">
        <v>6135</v>
      </c>
      <c r="M266" s="635" t="s">
        <v>1177</v>
      </c>
      <c r="N266" s="699" t="s">
        <v>6572</v>
      </c>
      <c r="O266" s="879" t="str">
        <f>VLOOKUP(N266,CódigosRetorno!$A$1:$B$1770,2,FALSE)</f>
        <v>La sumatoria del total valor de venta - Exportaciones de línea no corresponden al total</v>
      </c>
      <c r="P266" s="878"/>
      <c r="Q266" s="126"/>
    </row>
    <row r="267" spans="2:17" ht="48">
      <c r="B267" s="1490"/>
      <c r="C267" s="1493"/>
      <c r="D267" s="1490"/>
      <c r="E267" s="1490"/>
      <c r="F267" s="1490"/>
      <c r="G267" s="1492"/>
      <c r="H267" s="1493"/>
      <c r="I267" s="1490"/>
      <c r="J267" s="735"/>
      <c r="K267" s="735"/>
      <c r="L267" s="701" t="s">
        <v>6136</v>
      </c>
      <c r="M267" s="903" t="s">
        <v>203</v>
      </c>
      <c r="N267" s="901" t="s">
        <v>4204</v>
      </c>
      <c r="O267" s="701" t="str">
        <f>VLOOKUP(N267,CódigosRetorno!$A$1:$B$1770,2,FALSE)</f>
        <v>La sumatoria del total valor de venta - operaciones gratuitas de línea no corresponden al total</v>
      </c>
      <c r="P267" s="733" t="s">
        <v>477</v>
      </c>
      <c r="Q267" s="754" t="s">
        <v>186</v>
      </c>
    </row>
    <row r="268" spans="2:17" ht="48">
      <c r="B268" s="1490"/>
      <c r="C268" s="1493"/>
      <c r="D268" s="1490"/>
      <c r="E268" s="1490"/>
      <c r="F268" s="1490"/>
      <c r="G268" s="1492"/>
      <c r="H268" s="1493"/>
      <c r="I268" s="1490"/>
      <c r="J268" s="735"/>
      <c r="K268" s="735"/>
      <c r="L268" s="701" t="s">
        <v>6583</v>
      </c>
      <c r="M268" s="903" t="s">
        <v>203</v>
      </c>
      <c r="N268" s="901" t="s">
        <v>4402</v>
      </c>
      <c r="O268" s="701" t="str">
        <f>VLOOKUP(N268,CódigosRetorno!$A$1:$B$1770,2,FALSE)</f>
        <v>La sumatoria del total valor de venta - operaciones exoneradas de línea no corresponden al total</v>
      </c>
      <c r="P268" s="733" t="s">
        <v>477</v>
      </c>
      <c r="Q268" s="754" t="s">
        <v>186</v>
      </c>
    </row>
    <row r="269" spans="2:17" s="802" customFormat="1" ht="48">
      <c r="B269" s="1490"/>
      <c r="C269" s="1493"/>
      <c r="D269" s="1490"/>
      <c r="E269" s="1490"/>
      <c r="F269" s="1490"/>
      <c r="G269" s="1492"/>
      <c r="H269" s="1493"/>
      <c r="I269" s="1490"/>
      <c r="J269" s="876"/>
      <c r="K269" s="876"/>
      <c r="L269" s="879" t="s">
        <v>6137</v>
      </c>
      <c r="M269" s="635" t="s">
        <v>1177</v>
      </c>
      <c r="N269" s="699" t="s">
        <v>6578</v>
      </c>
      <c r="O269" s="879" t="str">
        <f>VLOOKUP(N269,CódigosRetorno!$A$1:$B$1770,2,FALSE)</f>
        <v>La sumatoria del total valor de venta - operaciones exoneradas de línea no corresponden al total</v>
      </c>
      <c r="P269" s="878" t="s">
        <v>477</v>
      </c>
      <c r="Q269" s="883" t="s">
        <v>186</v>
      </c>
    </row>
    <row r="270" spans="2:17" ht="48">
      <c r="B270" s="1490"/>
      <c r="C270" s="1493"/>
      <c r="D270" s="1490"/>
      <c r="E270" s="1490"/>
      <c r="F270" s="1490"/>
      <c r="G270" s="1492"/>
      <c r="H270" s="1493"/>
      <c r="I270" s="1490"/>
      <c r="J270" s="735"/>
      <c r="K270" s="735"/>
      <c r="L270" s="701" t="s">
        <v>6582</v>
      </c>
      <c r="M270" s="903" t="s">
        <v>203</v>
      </c>
      <c r="N270" s="901" t="s">
        <v>4400</v>
      </c>
      <c r="O270" s="701" t="str">
        <f>VLOOKUP(N270,CódigosRetorno!$A$1:$B$1770,2,FALSE)</f>
        <v>La sumatoria del total valor de venta - operaciones inafectas de línea no corresponden al total</v>
      </c>
      <c r="P270" s="878" t="s">
        <v>477</v>
      </c>
      <c r="Q270" s="883" t="s">
        <v>186</v>
      </c>
    </row>
    <row r="271" spans="2:17" s="802" customFormat="1" ht="72">
      <c r="B271" s="1490"/>
      <c r="C271" s="1493"/>
      <c r="D271" s="1490"/>
      <c r="E271" s="1490"/>
      <c r="F271" s="1490"/>
      <c r="G271" s="1492"/>
      <c r="H271" s="1493"/>
      <c r="I271" s="1490"/>
      <c r="J271" s="876"/>
      <c r="K271" s="876"/>
      <c r="L271" s="879" t="s">
        <v>6444</v>
      </c>
      <c r="M271" s="635" t="s">
        <v>1177</v>
      </c>
      <c r="N271" s="699" t="s">
        <v>6573</v>
      </c>
      <c r="O271" s="879" t="str">
        <f>VLOOKUP(N271,CódigosRetorno!$A$1:$B$1770,2,FALSE)</f>
        <v>La sumatoria del total valor de venta - operaciones inafectas de línea no corresponden al total</v>
      </c>
      <c r="P271" s="878" t="s">
        <v>477</v>
      </c>
      <c r="Q271" s="883" t="s">
        <v>186</v>
      </c>
    </row>
    <row r="272" spans="2:17" ht="48">
      <c r="B272" s="1490"/>
      <c r="C272" s="1493"/>
      <c r="D272" s="1490"/>
      <c r="E272" s="1490"/>
      <c r="F272" s="1490"/>
      <c r="G272" s="1492"/>
      <c r="H272" s="1493"/>
      <c r="I272" s="1490"/>
      <c r="J272" s="735"/>
      <c r="K272" s="735"/>
      <c r="L272" s="701" t="s">
        <v>6138</v>
      </c>
      <c r="M272" s="903" t="s">
        <v>1177</v>
      </c>
      <c r="N272" s="901" t="s">
        <v>1422</v>
      </c>
      <c r="O272" s="701" t="str">
        <f>VLOOKUP(N272,CódigosRetorno!$A$1:$B$1770,2,FALSE)</f>
        <v>El total valor venta neta de oper. inafectas IGV debe ser mayor a 0.00 o debe existir oper. inafectas onerosas o de export.</v>
      </c>
      <c r="P272" s="733" t="s">
        <v>477</v>
      </c>
      <c r="Q272" s="754" t="s">
        <v>186</v>
      </c>
    </row>
    <row r="273" spans="2:17" ht="48">
      <c r="B273" s="1490"/>
      <c r="C273" s="1493"/>
      <c r="D273" s="1490"/>
      <c r="E273" s="1490"/>
      <c r="F273" s="1490"/>
      <c r="G273" s="1492"/>
      <c r="H273" s="1493"/>
      <c r="I273" s="1490"/>
      <c r="J273" s="735"/>
      <c r="K273" s="735"/>
      <c r="L273" s="701" t="s">
        <v>6139</v>
      </c>
      <c r="M273" s="901" t="s">
        <v>1177</v>
      </c>
      <c r="N273" s="902" t="s">
        <v>1421</v>
      </c>
      <c r="O273" s="701" t="str">
        <f>VLOOKUP(N273,CódigosRetorno!$A$1:$B$1770,2,FALSE)</f>
        <v>El total valor venta neta de oper. exoneradas IGV debe ser mayor a 0.00 o debe existir oper. exoneradas</v>
      </c>
      <c r="P273" s="733" t="s">
        <v>477</v>
      </c>
      <c r="Q273" s="754" t="s">
        <v>186</v>
      </c>
    </row>
    <row r="274" spans="2:17" ht="36">
      <c r="B274" s="1490"/>
      <c r="C274" s="1493"/>
      <c r="D274" s="1490"/>
      <c r="E274" s="1490"/>
      <c r="F274" s="1490"/>
      <c r="G274" s="1492"/>
      <c r="H274" s="1493"/>
      <c r="I274" s="1490"/>
      <c r="J274" s="735"/>
      <c r="K274" s="735"/>
      <c r="L274" s="734" t="s">
        <v>6482</v>
      </c>
      <c r="M274" s="750" t="s">
        <v>1177</v>
      </c>
      <c r="N274" s="749" t="s">
        <v>1416</v>
      </c>
      <c r="O274" s="734" t="str">
        <f>VLOOKUP(N274,CódigosRetorno!$A$1:$B$1770,2,FALSE)</f>
        <v>Si se utiliza la leyenda con código 2001, el total de operaciones exoneradas debe ser mayor a 0.00</v>
      </c>
      <c r="P274" s="733" t="s">
        <v>477</v>
      </c>
      <c r="Q274" s="735" t="s">
        <v>186</v>
      </c>
    </row>
    <row r="275" spans="2:17" ht="36">
      <c r="B275" s="1490"/>
      <c r="C275" s="1493"/>
      <c r="D275" s="1490"/>
      <c r="E275" s="1490"/>
      <c r="F275" s="1490"/>
      <c r="G275" s="1492"/>
      <c r="H275" s="1493"/>
      <c r="I275" s="1490"/>
      <c r="J275" s="735"/>
      <c r="K275" s="735"/>
      <c r="L275" s="734" t="s">
        <v>6481</v>
      </c>
      <c r="M275" s="750" t="s">
        <v>1177</v>
      </c>
      <c r="N275" s="749" t="s">
        <v>1415</v>
      </c>
      <c r="O275" s="734" t="str">
        <f>VLOOKUP(N275,CódigosRetorno!$A$1:$B$1770,2,FALSE)</f>
        <v>Si se utiliza la leyenda con código 2002, el total de operaciones exoneradas debe ser mayor a 0.00</v>
      </c>
      <c r="P275" s="733" t="s">
        <v>477</v>
      </c>
      <c r="Q275" s="735" t="s">
        <v>186</v>
      </c>
    </row>
    <row r="276" spans="2:17" ht="36">
      <c r="B276" s="1490"/>
      <c r="C276" s="1493"/>
      <c r="D276" s="1490"/>
      <c r="E276" s="1490"/>
      <c r="F276" s="1490"/>
      <c r="G276" s="1492"/>
      <c r="H276" s="1493"/>
      <c r="I276" s="1490"/>
      <c r="J276" s="735"/>
      <c r="K276" s="735"/>
      <c r="L276" s="734" t="s">
        <v>6480</v>
      </c>
      <c r="M276" s="750" t="s">
        <v>1177</v>
      </c>
      <c r="N276" s="749" t="s">
        <v>1414</v>
      </c>
      <c r="O276" s="734" t="str">
        <f>VLOOKUP(N276,CódigosRetorno!$A$1:$B$1770,2,FALSE)</f>
        <v>Si se utiliza la leyenda con código 2003, el total de operaciones exoneradas debe ser mayor a 0.00</v>
      </c>
      <c r="P276" s="733" t="s">
        <v>477</v>
      </c>
      <c r="Q276" s="735" t="s">
        <v>186</v>
      </c>
    </row>
    <row r="277" spans="2:17" ht="36">
      <c r="B277" s="1490"/>
      <c r="C277" s="1493"/>
      <c r="D277" s="1490"/>
      <c r="E277" s="1490"/>
      <c r="F277" s="1490"/>
      <c r="G277" s="1492"/>
      <c r="H277" s="1493"/>
      <c r="I277" s="1490"/>
      <c r="J277" s="735"/>
      <c r="K277" s="735"/>
      <c r="L277" s="701" t="s">
        <v>6511</v>
      </c>
      <c r="M277" s="901" t="s">
        <v>1177</v>
      </c>
      <c r="N277" s="902" t="s">
        <v>4515</v>
      </c>
      <c r="O277" s="701" t="str">
        <f>VLOOKUP(N277,CódigosRetorno!$A$1:$B$1770,2,FALSE)</f>
        <v>Si se utiliza la leyenda con código 2007, el total de operaciones exoneradas debe ser mayor a 0.00</v>
      </c>
      <c r="P277" s="878" t="s">
        <v>477</v>
      </c>
      <c r="Q277" s="876" t="s">
        <v>186</v>
      </c>
    </row>
    <row r="278" spans="2:17" ht="36">
      <c r="B278" s="1490"/>
      <c r="C278" s="1493"/>
      <c r="D278" s="1490"/>
      <c r="E278" s="1490"/>
      <c r="F278" s="1490"/>
      <c r="G278" s="1492"/>
      <c r="H278" s="1493"/>
      <c r="I278" s="1490"/>
      <c r="J278" s="735"/>
      <c r="K278" s="735"/>
      <c r="L278" s="1021" t="s">
        <v>6103</v>
      </c>
      <c r="M278" s="1022" t="s">
        <v>1177</v>
      </c>
      <c r="N278" s="1023" t="s">
        <v>4517</v>
      </c>
      <c r="O278" s="1021" t="str">
        <f>VLOOKUP(N278,CódigosRetorno!$A$1:$B$1770,2,FALSE)</f>
        <v>Si se utiliza la leyenda con código 2008, el total de operaciones exoneradas debe ser mayor a 0.00</v>
      </c>
      <c r="P278" s="878" t="s">
        <v>477</v>
      </c>
      <c r="Q278" s="876" t="s">
        <v>186</v>
      </c>
    </row>
    <row r="279" spans="2:17" ht="36">
      <c r="B279" s="1490"/>
      <c r="C279" s="1493"/>
      <c r="D279" s="1490"/>
      <c r="E279" s="1490"/>
      <c r="F279" s="1490"/>
      <c r="G279" s="1492"/>
      <c r="H279" s="1493"/>
      <c r="I279" s="1490"/>
      <c r="J279" s="735"/>
      <c r="K279" s="735"/>
      <c r="L279" s="701" t="s">
        <v>6052</v>
      </c>
      <c r="M279" s="901" t="s">
        <v>203</v>
      </c>
      <c r="N279" s="902" t="s">
        <v>1785</v>
      </c>
      <c r="O279" s="701" t="str">
        <f>VLOOKUP(N279,CódigosRetorno!$A$1:$B$1770,2,FALSE)</f>
        <v>Operacion gratuita,  debe consignar Total valor venta - operaciones gratuitas  mayor a cero</v>
      </c>
      <c r="P279" s="733" t="s">
        <v>477</v>
      </c>
      <c r="Q279" s="735" t="s">
        <v>186</v>
      </c>
    </row>
    <row r="280" spans="2:17" ht="36">
      <c r="B280" s="1490"/>
      <c r="C280" s="1493"/>
      <c r="D280" s="1490"/>
      <c r="E280" s="1490"/>
      <c r="F280" s="1490"/>
      <c r="G280" s="1492"/>
      <c r="H280" s="1493"/>
      <c r="I280" s="1490"/>
      <c r="J280" s="735"/>
      <c r="K280" s="735"/>
      <c r="L280" s="701" t="s">
        <v>6053</v>
      </c>
      <c r="M280" s="901" t="s">
        <v>203</v>
      </c>
      <c r="N280" s="905" t="s">
        <v>2005</v>
      </c>
      <c r="O280" s="701" t="str">
        <f>VLOOKUP(N280,CódigosRetorno!$A$1:$B$1770,2,FALSE)</f>
        <v>Si existe leyenda Transferencia Gratuita debe consignar Total Valor de Venta de Operaciones Gratuitas</v>
      </c>
      <c r="P280" s="733" t="s">
        <v>477</v>
      </c>
      <c r="Q280" s="735" t="s">
        <v>186</v>
      </c>
    </row>
    <row r="281" spans="2:17" ht="36">
      <c r="B281" s="1490"/>
      <c r="C281" s="1493"/>
      <c r="D281" s="1490"/>
      <c r="E281" s="1490"/>
      <c r="F281" s="735" t="s">
        <v>13</v>
      </c>
      <c r="G281" s="733" t="s">
        <v>2650</v>
      </c>
      <c r="H281" s="756" t="s">
        <v>4654</v>
      </c>
      <c r="I281" s="735">
        <v>1</v>
      </c>
      <c r="J281" s="735"/>
      <c r="K281" s="735"/>
      <c r="L281" s="757" t="s">
        <v>6058</v>
      </c>
      <c r="M281" s="699" t="s">
        <v>203</v>
      </c>
      <c r="N281" s="700" t="s">
        <v>758</v>
      </c>
      <c r="O281" s="734" t="str">
        <f>VLOOKUP(N281,CódigosRetorno!$A$1:$B$1770,2,FALSE)</f>
        <v>La moneda debe ser la misma en todo el documento. Salvo las percepciones que sólo son en moneda nacional.</v>
      </c>
      <c r="P281" s="733" t="s">
        <v>477</v>
      </c>
      <c r="Q281" s="735" t="s">
        <v>5639</v>
      </c>
    </row>
    <row r="282" spans="2:17" ht="24">
      <c r="B282" s="1490"/>
      <c r="C282" s="1493"/>
      <c r="D282" s="1490"/>
      <c r="E282" s="1490"/>
      <c r="F282" s="1490"/>
      <c r="G282" s="1492" t="s">
        <v>4673</v>
      </c>
      <c r="H282" s="1491" t="s">
        <v>5995</v>
      </c>
      <c r="I282" s="1490">
        <v>1</v>
      </c>
      <c r="J282" s="735"/>
      <c r="K282" s="735"/>
      <c r="L282" s="734" t="s">
        <v>3524</v>
      </c>
      <c r="M282" s="750" t="s">
        <v>203</v>
      </c>
      <c r="N282" s="749" t="s">
        <v>2402</v>
      </c>
      <c r="O282" s="734" t="str">
        <f>VLOOKUP(N282,CódigosRetorno!$A$1:$B$1770,2,FALSE)</f>
        <v>El dato ingresado en TaxAmount no cumple con el formato establecido</v>
      </c>
      <c r="P282" s="733" t="s">
        <v>477</v>
      </c>
      <c r="Q282" s="754" t="s">
        <v>186</v>
      </c>
    </row>
    <row r="283" spans="2:17" ht="48">
      <c r="B283" s="1490"/>
      <c r="C283" s="1493"/>
      <c r="D283" s="1490"/>
      <c r="E283" s="1490"/>
      <c r="F283" s="1490"/>
      <c r="G283" s="1492"/>
      <c r="H283" s="1491"/>
      <c r="I283" s="1490"/>
      <c r="J283" s="735"/>
      <c r="K283" s="735"/>
      <c r="L283" s="734" t="s">
        <v>6383</v>
      </c>
      <c r="M283" s="733" t="s">
        <v>203</v>
      </c>
      <c r="N283" s="750" t="s">
        <v>2784</v>
      </c>
      <c r="O283" s="734" t="str">
        <f>VLOOKUP(N283,CódigosRetorno!$A$1:$B$1770,2,FALSE)</f>
        <v xml:space="preserve">El monto total del impuestos sobre el valor de venta de operaciones gratuitas/inafectas/exoneradas debe ser igual a 0.00 </v>
      </c>
      <c r="P283" s="733" t="s">
        <v>477</v>
      </c>
      <c r="Q283" s="754" t="s">
        <v>186</v>
      </c>
    </row>
    <row r="284" spans="2:17" ht="36">
      <c r="B284" s="1490"/>
      <c r="C284" s="1493"/>
      <c r="D284" s="1490"/>
      <c r="E284" s="1490"/>
      <c r="F284" s="735" t="s">
        <v>13</v>
      </c>
      <c r="G284" s="733" t="s">
        <v>2650</v>
      </c>
      <c r="H284" s="756" t="s">
        <v>4654</v>
      </c>
      <c r="I284" s="735">
        <v>1</v>
      </c>
      <c r="J284" s="735"/>
      <c r="K284" s="735"/>
      <c r="L284" s="757" t="s">
        <v>6058</v>
      </c>
      <c r="M284" s="699" t="s">
        <v>203</v>
      </c>
      <c r="N284" s="700" t="s">
        <v>758</v>
      </c>
      <c r="O284" s="734" t="str">
        <f>VLOOKUP(N284,CódigosRetorno!$A$1:$B$1770,2,FALSE)</f>
        <v>La moneda debe ser la misma en todo el documento. Salvo las percepciones que sólo son en moneda nacional.</v>
      </c>
      <c r="P284" s="733" t="s">
        <v>477</v>
      </c>
      <c r="Q284" s="735" t="s">
        <v>5639</v>
      </c>
    </row>
    <row r="285" spans="2:17" ht="24">
      <c r="B285" s="1490"/>
      <c r="C285" s="1493"/>
      <c r="D285" s="1490"/>
      <c r="E285" s="1490"/>
      <c r="F285" s="1490" t="s">
        <v>44</v>
      </c>
      <c r="G285" s="1492" t="s">
        <v>2918</v>
      </c>
      <c r="H285" s="1493" t="s">
        <v>4766</v>
      </c>
      <c r="I285" s="1490">
        <v>1</v>
      </c>
      <c r="J285" s="735"/>
      <c r="K285" s="735"/>
      <c r="L285" s="734" t="s">
        <v>3136</v>
      </c>
      <c r="M285" s="733" t="s">
        <v>203</v>
      </c>
      <c r="N285" s="120" t="s">
        <v>4208</v>
      </c>
      <c r="O285" s="734" t="str">
        <f>VLOOKUP(N285,CódigosRetorno!$A$1:$B$1770,2,FALSE)</f>
        <v>el XML no contiene el tag o no existe información de código de tributo.</v>
      </c>
      <c r="P285" s="733" t="s">
        <v>477</v>
      </c>
      <c r="Q285" s="754" t="s">
        <v>186</v>
      </c>
    </row>
    <row r="286" spans="2:17" ht="24">
      <c r="B286" s="1490"/>
      <c r="C286" s="1493"/>
      <c r="D286" s="1490"/>
      <c r="E286" s="1490"/>
      <c r="F286" s="1490"/>
      <c r="G286" s="1492"/>
      <c r="H286" s="1493"/>
      <c r="I286" s="1490"/>
      <c r="J286" s="735"/>
      <c r="K286" s="735"/>
      <c r="L286" s="736" t="s">
        <v>4674</v>
      </c>
      <c r="M286" s="750" t="s">
        <v>203</v>
      </c>
      <c r="N286" s="749" t="s">
        <v>2791</v>
      </c>
      <c r="O286" s="734" t="str">
        <f>VLOOKUP(N286,CódigosRetorno!$A$1:$B$1770,2,FALSE)</f>
        <v>El dato ingresado como codigo de tributo global no corresponde al valor esperado.</v>
      </c>
      <c r="P286" s="733" t="s">
        <v>477</v>
      </c>
      <c r="Q286" s="735" t="s">
        <v>5893</v>
      </c>
    </row>
    <row r="287" spans="2:17" ht="24">
      <c r="B287" s="1490"/>
      <c r="C287" s="1493"/>
      <c r="D287" s="1490"/>
      <c r="E287" s="1490"/>
      <c r="F287" s="1490"/>
      <c r="G287" s="1492"/>
      <c r="H287" s="1493"/>
      <c r="I287" s="1490"/>
      <c r="J287" s="735"/>
      <c r="K287" s="735"/>
      <c r="L287" s="739" t="s">
        <v>4677</v>
      </c>
      <c r="M287" s="749" t="s">
        <v>203</v>
      </c>
      <c r="N287" s="749" t="s">
        <v>4439</v>
      </c>
      <c r="O287" s="734" t="str">
        <f>VLOOKUP(N287,CódigosRetorno!$A$1:$B$1770,2,FALSE)</f>
        <v>El código de tributo no debe repetirse a nivel de totales</v>
      </c>
      <c r="P287" s="733" t="s">
        <v>477</v>
      </c>
      <c r="Q287" s="685" t="s">
        <v>186</v>
      </c>
    </row>
    <row r="288" spans="2:17" ht="36">
      <c r="B288" s="1490"/>
      <c r="C288" s="1493"/>
      <c r="D288" s="1490"/>
      <c r="E288" s="1490"/>
      <c r="F288" s="1490"/>
      <c r="G288" s="1492"/>
      <c r="H288" s="1493"/>
      <c r="I288" s="1490"/>
      <c r="J288" s="735"/>
      <c r="K288" s="735"/>
      <c r="L288" s="701" t="s">
        <v>6285</v>
      </c>
      <c r="M288" s="901" t="s">
        <v>203</v>
      </c>
      <c r="N288" s="902" t="s">
        <v>5186</v>
      </c>
      <c r="O288" s="701" t="str">
        <f>VLOOKUP(N288,CódigosRetorno!$A$1:$B$1770,2,FALSE)</f>
        <v>El dato ingresado como codigo de tributo global es invalido para tipo de operación.</v>
      </c>
      <c r="P288" s="733" t="s">
        <v>477</v>
      </c>
      <c r="Q288" s="754" t="s">
        <v>186</v>
      </c>
    </row>
    <row r="289" spans="2:17" ht="48">
      <c r="B289" s="1490"/>
      <c r="C289" s="1493"/>
      <c r="D289" s="1490"/>
      <c r="E289" s="1490"/>
      <c r="F289" s="1490"/>
      <c r="G289" s="1492"/>
      <c r="H289" s="1493"/>
      <c r="I289" s="1490"/>
      <c r="J289" s="735"/>
      <c r="K289" s="735"/>
      <c r="L289" s="734" t="s">
        <v>6278</v>
      </c>
      <c r="M289" s="750" t="s">
        <v>203</v>
      </c>
      <c r="N289" s="749" t="s">
        <v>5186</v>
      </c>
      <c r="O289" s="734" t="str">
        <f>VLOOKUP(N289,CódigosRetorno!$A$1:$B$1770,2,FALSE)</f>
        <v>El dato ingresado como codigo de tributo global es invalido para tipo de operación.</v>
      </c>
      <c r="P289" s="733" t="s">
        <v>477</v>
      </c>
      <c r="Q289" s="754" t="s">
        <v>186</v>
      </c>
    </row>
    <row r="290" spans="2:17" ht="24">
      <c r="B290" s="1490"/>
      <c r="C290" s="1493"/>
      <c r="D290" s="1490"/>
      <c r="E290" s="1490" t="s">
        <v>9</v>
      </c>
      <c r="F290" s="1490"/>
      <c r="G290" s="735" t="s">
        <v>4658</v>
      </c>
      <c r="H290" s="734" t="s">
        <v>4564</v>
      </c>
      <c r="I290" s="735" t="s">
        <v>4544</v>
      </c>
      <c r="J290" s="735"/>
      <c r="K290" s="735"/>
      <c r="L290" s="734" t="s">
        <v>5185</v>
      </c>
      <c r="M290" s="733" t="s">
        <v>1177</v>
      </c>
      <c r="N290" s="750" t="s">
        <v>5117</v>
      </c>
      <c r="O290" s="734" t="str">
        <f>VLOOKUP(N290,CódigosRetorno!$A$1:$B$1770,2,FALSE)</f>
        <v>El dato ingresado como atributo @schemeName es incorrecto.</v>
      </c>
      <c r="P290" s="733" t="s">
        <v>477</v>
      </c>
      <c r="Q290" s="754" t="s">
        <v>186</v>
      </c>
    </row>
    <row r="291" spans="2:17" ht="24">
      <c r="B291" s="1490"/>
      <c r="C291" s="1493"/>
      <c r="D291" s="1490"/>
      <c r="E291" s="1490"/>
      <c r="F291" s="1490"/>
      <c r="G291" s="735" t="s">
        <v>4542</v>
      </c>
      <c r="H291" s="734" t="s">
        <v>4565</v>
      </c>
      <c r="I291" s="735" t="s">
        <v>4544</v>
      </c>
      <c r="J291" s="735"/>
      <c r="K291" s="735"/>
      <c r="L291" s="734" t="s">
        <v>5109</v>
      </c>
      <c r="M291" s="733" t="s">
        <v>1177</v>
      </c>
      <c r="N291" s="750" t="s">
        <v>5118</v>
      </c>
      <c r="O291" s="734" t="str">
        <f>VLOOKUP(N291,CódigosRetorno!$A$1:$B$1770,2,FALSE)</f>
        <v>El dato ingresado como atributo @schemeAgencyName es incorrecto.</v>
      </c>
      <c r="P291" s="733" t="s">
        <v>477</v>
      </c>
      <c r="Q291" s="754" t="s">
        <v>186</v>
      </c>
    </row>
    <row r="292" spans="2:17" ht="48">
      <c r="B292" s="1490"/>
      <c r="C292" s="1493"/>
      <c r="D292" s="1490"/>
      <c r="E292" s="1490"/>
      <c r="F292" s="1490"/>
      <c r="G292" s="735" t="s">
        <v>5187</v>
      </c>
      <c r="H292" s="756" t="s">
        <v>4567</v>
      </c>
      <c r="I292" s="735" t="s">
        <v>4544</v>
      </c>
      <c r="J292" s="735"/>
      <c r="K292" s="735"/>
      <c r="L292" s="734" t="s">
        <v>5188</v>
      </c>
      <c r="M292" s="699" t="s">
        <v>1177</v>
      </c>
      <c r="N292" s="700" t="s">
        <v>5119</v>
      </c>
      <c r="O292" s="734" t="str">
        <f>VLOOKUP(N292,CódigosRetorno!$A$1:$B$1770,2,FALSE)</f>
        <v>El dato ingresado como atributo @schemeURI es incorrecto.</v>
      </c>
      <c r="P292" s="733" t="s">
        <v>477</v>
      </c>
      <c r="Q292" s="754" t="s">
        <v>186</v>
      </c>
    </row>
    <row r="293" spans="2:17" ht="24">
      <c r="B293" s="1490"/>
      <c r="C293" s="1493"/>
      <c r="D293" s="1490"/>
      <c r="E293" s="1490" t="s">
        <v>9</v>
      </c>
      <c r="F293" s="1490" t="s">
        <v>46</v>
      </c>
      <c r="G293" s="1492" t="s">
        <v>2918</v>
      </c>
      <c r="H293" s="1491" t="s">
        <v>4675</v>
      </c>
      <c r="I293" s="1490">
        <v>1</v>
      </c>
      <c r="J293" s="735"/>
      <c r="K293" s="735"/>
      <c r="L293" s="734" t="s">
        <v>3136</v>
      </c>
      <c r="M293" s="750" t="s">
        <v>203</v>
      </c>
      <c r="N293" s="749" t="s">
        <v>2396</v>
      </c>
      <c r="O293" s="734" t="str">
        <f>VLOOKUP(N293,CódigosRetorno!$A$1:$B$1770,2,FALSE)</f>
        <v>El XML no contiene el tag TaxScheme Name de impuestos globales</v>
      </c>
      <c r="P293" s="733" t="s">
        <v>477</v>
      </c>
      <c r="Q293" s="754" t="s">
        <v>186</v>
      </c>
    </row>
    <row r="294" spans="2:17" ht="24">
      <c r="B294" s="1490"/>
      <c r="C294" s="1493"/>
      <c r="D294" s="1490"/>
      <c r="E294" s="1490"/>
      <c r="F294" s="1490"/>
      <c r="G294" s="1492"/>
      <c r="H294" s="1491"/>
      <c r="I294" s="1490"/>
      <c r="J294" s="735"/>
      <c r="K294" s="735"/>
      <c r="L294" s="736" t="s">
        <v>6413</v>
      </c>
      <c r="M294" s="750" t="s">
        <v>203</v>
      </c>
      <c r="N294" s="749" t="s">
        <v>3670</v>
      </c>
      <c r="O294" s="734" t="str">
        <f>VLOOKUP(N294,CódigosRetorno!$A$1:$B$1770,2,FALSE)</f>
        <v>El valor del tag nombre del tributo no corresponde al esperado.</v>
      </c>
      <c r="P294" s="733" t="s">
        <v>477</v>
      </c>
      <c r="Q294" s="735" t="s">
        <v>5893</v>
      </c>
    </row>
    <row r="295" spans="2:17" ht="24">
      <c r="B295" s="1490"/>
      <c r="C295" s="1493"/>
      <c r="D295" s="1490"/>
      <c r="E295" s="1490"/>
      <c r="F295" s="1490" t="s">
        <v>13</v>
      </c>
      <c r="G295" s="1492" t="s">
        <v>2918</v>
      </c>
      <c r="H295" s="1491" t="s">
        <v>4773</v>
      </c>
      <c r="I295" s="1490">
        <v>1</v>
      </c>
      <c r="J295" s="735"/>
      <c r="K295" s="735"/>
      <c r="L295" s="734" t="s">
        <v>3136</v>
      </c>
      <c r="M295" s="750" t="s">
        <v>203</v>
      </c>
      <c r="N295" s="749" t="s">
        <v>2398</v>
      </c>
      <c r="O295" s="734" t="str">
        <f>VLOOKUP(N295,CódigosRetorno!$A$1:$B$1770,2,FALSE)</f>
        <v>El XML no contiene el tag código de tributo internacional de impuestos globales</v>
      </c>
      <c r="P295" s="733" t="s">
        <v>477</v>
      </c>
      <c r="Q295" s="735" t="s">
        <v>186</v>
      </c>
    </row>
    <row r="296" spans="2:17" ht="36">
      <c r="B296" s="1490"/>
      <c r="C296" s="1493"/>
      <c r="D296" s="1490"/>
      <c r="E296" s="1490"/>
      <c r="F296" s="1490"/>
      <c r="G296" s="1492"/>
      <c r="H296" s="1491"/>
      <c r="I296" s="1490"/>
      <c r="J296" s="735"/>
      <c r="K296" s="735"/>
      <c r="L296" s="736" t="s">
        <v>6411</v>
      </c>
      <c r="M296" s="750" t="s">
        <v>203</v>
      </c>
      <c r="N296" s="749" t="s">
        <v>3666</v>
      </c>
      <c r="O296" s="734" t="str">
        <f>VLOOKUP(N296,CódigosRetorno!$A$1:$B$1770,2,FALSE)</f>
        <v>El valor del tag codigo de tributo internacional no corresponde al esperado.</v>
      </c>
      <c r="P296" s="733" t="s">
        <v>477</v>
      </c>
      <c r="Q296" s="735" t="s">
        <v>5893</v>
      </c>
    </row>
    <row r="297" spans="2:17" ht="24">
      <c r="B297" s="1490">
        <v>41</v>
      </c>
      <c r="C297" s="1493" t="s">
        <v>6087</v>
      </c>
      <c r="D297" s="1490" t="s">
        <v>3</v>
      </c>
      <c r="E297" s="1490" t="s">
        <v>9</v>
      </c>
      <c r="F297" s="1490" t="s">
        <v>12</v>
      </c>
      <c r="G297" s="1492" t="s">
        <v>4754</v>
      </c>
      <c r="H297" s="1493" t="s">
        <v>5813</v>
      </c>
      <c r="I297" s="1490">
        <v>1</v>
      </c>
      <c r="J297" s="735"/>
      <c r="K297" s="735"/>
      <c r="L297" s="734" t="s">
        <v>3524</v>
      </c>
      <c r="M297" s="733" t="s">
        <v>203</v>
      </c>
      <c r="N297" s="750" t="s">
        <v>4329</v>
      </c>
      <c r="O297" s="734" t="str">
        <f>VLOOKUP(N297,CódigosRetorno!$A$1:$B$1770,2,FALSE)</f>
        <v>El dato ingresado en el total valor de venta globales no cumple con el formato establecido</v>
      </c>
      <c r="P297" s="733" t="s">
        <v>477</v>
      </c>
      <c r="Q297" s="126" t="s">
        <v>186</v>
      </c>
    </row>
    <row r="298" spans="2:17" ht="48">
      <c r="B298" s="1490"/>
      <c r="C298" s="1493"/>
      <c r="D298" s="1490"/>
      <c r="E298" s="1490"/>
      <c r="F298" s="1490"/>
      <c r="G298" s="1492"/>
      <c r="H298" s="1493"/>
      <c r="I298" s="1490"/>
      <c r="J298" s="735"/>
      <c r="K298" s="735"/>
      <c r="L298" s="701" t="s">
        <v>4672</v>
      </c>
      <c r="M298" s="903" t="s">
        <v>203</v>
      </c>
      <c r="N298" s="901" t="s">
        <v>4204</v>
      </c>
      <c r="O298" s="701" t="str">
        <f>VLOOKUP(N298,CódigosRetorno!$A$1:$B$1770,2,FALSE)</f>
        <v>La sumatoria del total valor de venta - operaciones gratuitas de línea no corresponden al total</v>
      </c>
      <c r="P298" s="903" t="s">
        <v>477</v>
      </c>
      <c r="Q298" s="909" t="s">
        <v>186</v>
      </c>
    </row>
    <row r="299" spans="2:17" s="802" customFormat="1" ht="48">
      <c r="B299" s="1490"/>
      <c r="C299" s="1493"/>
      <c r="D299" s="1490"/>
      <c r="E299" s="1490"/>
      <c r="F299" s="1490"/>
      <c r="G299" s="1492"/>
      <c r="H299" s="1493"/>
      <c r="I299" s="1490"/>
      <c r="J299" s="876"/>
      <c r="K299" s="876"/>
      <c r="L299" s="879" t="s">
        <v>6090</v>
      </c>
      <c r="M299" s="635" t="s">
        <v>1177</v>
      </c>
      <c r="N299" s="699" t="s">
        <v>6579</v>
      </c>
      <c r="O299" s="879" t="str">
        <f>VLOOKUP(N299,CódigosRetorno!$A$1:$B$1770,2,FALSE)</f>
        <v>La sumatoria del total valor de venta - operaciones gratuitas de línea no corresponden al total</v>
      </c>
      <c r="P299" s="635" t="s">
        <v>477</v>
      </c>
      <c r="Q299" s="567" t="s">
        <v>186</v>
      </c>
    </row>
    <row r="300" spans="2:17" ht="36">
      <c r="B300" s="1490"/>
      <c r="C300" s="1493"/>
      <c r="D300" s="1490"/>
      <c r="E300" s="1490"/>
      <c r="F300" s="1490"/>
      <c r="G300" s="1492"/>
      <c r="H300" s="1493"/>
      <c r="I300" s="1490"/>
      <c r="J300" s="735"/>
      <c r="K300" s="735"/>
      <c r="L300" s="734" t="s">
        <v>6233</v>
      </c>
      <c r="M300" s="750" t="s">
        <v>203</v>
      </c>
      <c r="N300" s="749" t="s">
        <v>1785</v>
      </c>
      <c r="O300" s="734" t="str">
        <f>VLOOKUP(N300,CódigosRetorno!$A$1:$B$1770,2,FALSE)</f>
        <v>Operacion gratuita,  debe consignar Total valor venta - operaciones gratuitas  mayor a cero</v>
      </c>
      <c r="P300" s="733" t="s">
        <v>477</v>
      </c>
      <c r="Q300" s="735" t="s">
        <v>186</v>
      </c>
    </row>
    <row r="301" spans="2:17" ht="36">
      <c r="B301" s="1490"/>
      <c r="C301" s="1493"/>
      <c r="D301" s="1490"/>
      <c r="E301" s="1490"/>
      <c r="F301" s="1490"/>
      <c r="G301" s="1492"/>
      <c r="H301" s="1493"/>
      <c r="I301" s="1490"/>
      <c r="J301" s="735"/>
      <c r="K301" s="735"/>
      <c r="L301" s="734" t="s">
        <v>6234</v>
      </c>
      <c r="M301" s="750" t="s">
        <v>203</v>
      </c>
      <c r="N301" s="120" t="s">
        <v>2005</v>
      </c>
      <c r="O301" s="734" t="str">
        <f>VLOOKUP(N301,CódigosRetorno!$A$1:$B$1770,2,FALSE)</f>
        <v>Si existe leyenda Transferencia Gratuita debe consignar Total Valor de Venta de Operaciones Gratuitas</v>
      </c>
      <c r="P301" s="733" t="s">
        <v>477</v>
      </c>
      <c r="Q301" s="735" t="s">
        <v>186</v>
      </c>
    </row>
    <row r="302" spans="2:17" ht="36">
      <c r="B302" s="1490"/>
      <c r="C302" s="1493"/>
      <c r="D302" s="1490"/>
      <c r="E302" s="1490"/>
      <c r="F302" s="735" t="s">
        <v>13</v>
      </c>
      <c r="G302" s="733" t="s">
        <v>2650</v>
      </c>
      <c r="H302" s="756" t="s">
        <v>4654</v>
      </c>
      <c r="I302" s="735">
        <v>1</v>
      </c>
      <c r="J302" s="735"/>
      <c r="K302" s="735"/>
      <c r="L302" s="757" t="s">
        <v>6058</v>
      </c>
      <c r="M302" s="699" t="s">
        <v>203</v>
      </c>
      <c r="N302" s="700" t="s">
        <v>758</v>
      </c>
      <c r="O302" s="734" t="str">
        <f>VLOOKUP(N302,CódigosRetorno!$A$1:$B$1770,2,FALSE)</f>
        <v>La moneda debe ser la misma en todo el documento. Salvo las percepciones que sólo son en moneda nacional.</v>
      </c>
      <c r="P302" s="733" t="s">
        <v>477</v>
      </c>
      <c r="Q302" s="735" t="s">
        <v>5639</v>
      </c>
    </row>
    <row r="303" spans="2:17" ht="24">
      <c r="B303" s="1490"/>
      <c r="C303" s="1493"/>
      <c r="D303" s="1490"/>
      <c r="E303" s="1490"/>
      <c r="F303" s="1490"/>
      <c r="G303" s="1619" t="s">
        <v>16</v>
      </c>
      <c r="H303" s="1491" t="s">
        <v>5995</v>
      </c>
      <c r="I303" s="1490">
        <v>1</v>
      </c>
      <c r="J303" s="735"/>
      <c r="K303" s="735"/>
      <c r="L303" s="734" t="s">
        <v>3524</v>
      </c>
      <c r="M303" s="750" t="s">
        <v>203</v>
      </c>
      <c r="N303" s="749" t="s">
        <v>2402</v>
      </c>
      <c r="O303" s="734" t="str">
        <f>VLOOKUP(N303,CódigosRetorno!$A$1:$B$1770,2,FALSE)</f>
        <v>El dato ingresado en TaxAmount no cumple con el formato establecido</v>
      </c>
      <c r="P303" s="733" t="s">
        <v>477</v>
      </c>
      <c r="Q303" s="754" t="s">
        <v>186</v>
      </c>
    </row>
    <row r="304" spans="2:17" s="1273" customFormat="1" ht="36">
      <c r="B304" s="1490"/>
      <c r="C304" s="1493"/>
      <c r="D304" s="1490"/>
      <c r="E304" s="1490"/>
      <c r="F304" s="1490"/>
      <c r="G304" s="1619"/>
      <c r="H304" s="1491"/>
      <c r="I304" s="1490"/>
      <c r="J304" s="1277"/>
      <c r="K304" s="1277"/>
      <c r="L304" s="1288" t="s">
        <v>6091</v>
      </c>
      <c r="M304" s="1290" t="s">
        <v>203</v>
      </c>
      <c r="N304" s="1291" t="s">
        <v>5217</v>
      </c>
      <c r="O304" s="1278" t="str">
        <f>VLOOKUP(N304,CódigosRetorno!$A$1:$B$1770,2,FALSE)</f>
        <v>La sumatoria de los IGV de operaciones gratuitas de la línea (codigo tributo 9996) no corresponden al total</v>
      </c>
      <c r="P304" s="1275"/>
      <c r="Q304" s="1279"/>
    </row>
    <row r="305" spans="2:17" ht="36">
      <c r="B305" s="1490"/>
      <c r="C305" s="1493"/>
      <c r="D305" s="1490"/>
      <c r="E305" s="1490"/>
      <c r="F305" s="1490"/>
      <c r="G305" s="1619"/>
      <c r="H305" s="1491"/>
      <c r="I305" s="1490"/>
      <c r="J305" s="735"/>
      <c r="K305" s="735"/>
      <c r="L305" s="1280" t="s">
        <v>6091</v>
      </c>
      <c r="M305" s="1284" t="s">
        <v>1177</v>
      </c>
      <c r="N305" s="1285" t="s">
        <v>6600</v>
      </c>
      <c r="O305" s="734" t="str">
        <f>VLOOKUP(N305,CódigosRetorno!$A$1:$B$1770,2,FALSE)</f>
        <v>La sumatoria de los IGV de operaciones gratuitas de la línea (codigo tributo 9996) no corresponden al total</v>
      </c>
      <c r="P305" s="733" t="s">
        <v>477</v>
      </c>
      <c r="Q305" s="754" t="s">
        <v>186</v>
      </c>
    </row>
    <row r="306" spans="2:17" ht="36">
      <c r="B306" s="1490"/>
      <c r="C306" s="1493"/>
      <c r="D306" s="1490"/>
      <c r="E306" s="1490"/>
      <c r="F306" s="735" t="s">
        <v>13</v>
      </c>
      <c r="G306" s="733" t="s">
        <v>2650</v>
      </c>
      <c r="H306" s="756" t="s">
        <v>4654</v>
      </c>
      <c r="I306" s="735">
        <v>1</v>
      </c>
      <c r="J306" s="735"/>
      <c r="K306" s="735"/>
      <c r="L306" s="757" t="s">
        <v>6058</v>
      </c>
      <c r="M306" s="699" t="s">
        <v>203</v>
      </c>
      <c r="N306" s="700" t="s">
        <v>758</v>
      </c>
      <c r="O306" s="734" t="str">
        <f>VLOOKUP(N306,CódigosRetorno!$A$1:$B$1770,2,FALSE)</f>
        <v>La moneda debe ser la misma en todo el documento. Salvo las percepciones que sólo son en moneda nacional.</v>
      </c>
      <c r="P306" s="733" t="s">
        <v>477</v>
      </c>
      <c r="Q306" s="735" t="s">
        <v>5639</v>
      </c>
    </row>
    <row r="307" spans="2:17" ht="24">
      <c r="B307" s="1490"/>
      <c r="C307" s="1493"/>
      <c r="D307" s="1490"/>
      <c r="E307" s="1490"/>
      <c r="F307" s="1490" t="s">
        <v>44</v>
      </c>
      <c r="G307" s="1492" t="s">
        <v>2918</v>
      </c>
      <c r="H307" s="1493" t="s">
        <v>4766</v>
      </c>
      <c r="I307" s="1490">
        <v>1</v>
      </c>
      <c r="J307" s="735"/>
      <c r="K307" s="735"/>
      <c r="L307" s="734" t="s">
        <v>3136</v>
      </c>
      <c r="M307" s="733" t="s">
        <v>203</v>
      </c>
      <c r="N307" s="120" t="s">
        <v>4208</v>
      </c>
      <c r="O307" s="734" t="str">
        <f>VLOOKUP(N307,CódigosRetorno!$A$1:$B$1770,2,FALSE)</f>
        <v>el XML no contiene el tag o no existe información de código de tributo.</v>
      </c>
      <c r="P307" s="733" t="s">
        <v>477</v>
      </c>
      <c r="Q307" s="754" t="s">
        <v>186</v>
      </c>
    </row>
    <row r="308" spans="2:17" ht="24">
      <c r="B308" s="1490"/>
      <c r="C308" s="1493"/>
      <c r="D308" s="1490"/>
      <c r="E308" s="1490"/>
      <c r="F308" s="1490"/>
      <c r="G308" s="1492"/>
      <c r="H308" s="1493"/>
      <c r="I308" s="1490"/>
      <c r="J308" s="735"/>
      <c r="K308" s="735"/>
      <c r="L308" s="736" t="s">
        <v>4674</v>
      </c>
      <c r="M308" s="750" t="s">
        <v>203</v>
      </c>
      <c r="N308" s="749" t="s">
        <v>2791</v>
      </c>
      <c r="O308" s="734" t="str">
        <f>VLOOKUP(N308,CódigosRetorno!$A$1:$B$1770,2,FALSE)</f>
        <v>El dato ingresado como codigo de tributo global no corresponde al valor esperado.</v>
      </c>
      <c r="P308" s="733" t="s">
        <v>477</v>
      </c>
      <c r="Q308" s="735" t="s">
        <v>5893</v>
      </c>
    </row>
    <row r="309" spans="2:17" ht="24">
      <c r="B309" s="1490"/>
      <c r="C309" s="1493"/>
      <c r="D309" s="1490"/>
      <c r="E309" s="1490"/>
      <c r="F309" s="1490"/>
      <c r="G309" s="1492"/>
      <c r="H309" s="1493"/>
      <c r="I309" s="1490"/>
      <c r="J309" s="735"/>
      <c r="K309" s="735"/>
      <c r="L309" s="739" t="s">
        <v>4677</v>
      </c>
      <c r="M309" s="749" t="s">
        <v>203</v>
      </c>
      <c r="N309" s="749" t="s">
        <v>4439</v>
      </c>
      <c r="O309" s="734" t="str">
        <f>VLOOKUP(N309,CódigosRetorno!$A$1:$B$1770,2,FALSE)</f>
        <v>El código de tributo no debe repetirse a nivel de totales</v>
      </c>
      <c r="P309" s="733" t="s">
        <v>477</v>
      </c>
      <c r="Q309" s="685" t="s">
        <v>186</v>
      </c>
    </row>
    <row r="310" spans="2:17" ht="24">
      <c r="B310" s="1490"/>
      <c r="C310" s="1493"/>
      <c r="D310" s="1490"/>
      <c r="E310" s="1490"/>
      <c r="F310" s="1531"/>
      <c r="G310" s="735" t="s">
        <v>4658</v>
      </c>
      <c r="H310" s="734" t="s">
        <v>4564</v>
      </c>
      <c r="I310" s="735" t="s">
        <v>4544</v>
      </c>
      <c r="J310" s="735"/>
      <c r="K310" s="735"/>
      <c r="L310" s="734" t="s">
        <v>5185</v>
      </c>
      <c r="M310" s="733" t="s">
        <v>1177</v>
      </c>
      <c r="N310" s="750" t="s">
        <v>5117</v>
      </c>
      <c r="O310" s="734" t="str">
        <f>VLOOKUP(N310,CódigosRetorno!$A$1:$B$1770,2,FALSE)</f>
        <v>El dato ingresado como atributo @schemeName es incorrecto.</v>
      </c>
      <c r="P310" s="733" t="s">
        <v>477</v>
      </c>
      <c r="Q310" s="754" t="s">
        <v>186</v>
      </c>
    </row>
    <row r="311" spans="2:17" ht="24">
      <c r="B311" s="1490"/>
      <c r="C311" s="1493"/>
      <c r="D311" s="1490"/>
      <c r="E311" s="1490"/>
      <c r="F311" s="1533"/>
      <c r="G311" s="735" t="s">
        <v>4542</v>
      </c>
      <c r="H311" s="734" t="s">
        <v>4565</v>
      </c>
      <c r="I311" s="735" t="s">
        <v>4544</v>
      </c>
      <c r="J311" s="735"/>
      <c r="K311" s="735"/>
      <c r="L311" s="734" t="s">
        <v>5109</v>
      </c>
      <c r="M311" s="733" t="s">
        <v>1177</v>
      </c>
      <c r="N311" s="750" t="s">
        <v>5118</v>
      </c>
      <c r="O311" s="734" t="str">
        <f>VLOOKUP(N311,CódigosRetorno!$A$1:$B$1770,2,FALSE)</f>
        <v>El dato ingresado como atributo @schemeAgencyName es incorrecto.</v>
      </c>
      <c r="P311" s="733" t="s">
        <v>477</v>
      </c>
      <c r="Q311" s="754" t="s">
        <v>186</v>
      </c>
    </row>
    <row r="312" spans="2:17" ht="48">
      <c r="B312" s="1490"/>
      <c r="C312" s="1493"/>
      <c r="D312" s="1490"/>
      <c r="E312" s="1490"/>
      <c r="F312" s="1532"/>
      <c r="G312" s="735" t="s">
        <v>5187</v>
      </c>
      <c r="H312" s="756" t="s">
        <v>4567</v>
      </c>
      <c r="I312" s="735" t="s">
        <v>4544</v>
      </c>
      <c r="J312" s="735"/>
      <c r="K312" s="735"/>
      <c r="L312" s="734" t="s">
        <v>5188</v>
      </c>
      <c r="M312" s="699" t="s">
        <v>1177</v>
      </c>
      <c r="N312" s="700" t="s">
        <v>5119</v>
      </c>
      <c r="O312" s="734" t="str">
        <f>VLOOKUP(N312,CódigosRetorno!$A$1:$B$1770,2,FALSE)</f>
        <v>El dato ingresado como atributo @schemeURI es incorrecto.</v>
      </c>
      <c r="P312" s="733" t="s">
        <v>477</v>
      </c>
      <c r="Q312" s="754" t="s">
        <v>186</v>
      </c>
    </row>
    <row r="313" spans="2:17" ht="24">
      <c r="B313" s="1490"/>
      <c r="C313" s="1493"/>
      <c r="D313" s="1490"/>
      <c r="E313" s="1490"/>
      <c r="F313" s="1490" t="s">
        <v>46</v>
      </c>
      <c r="G313" s="1492" t="s">
        <v>2918</v>
      </c>
      <c r="H313" s="1491" t="s">
        <v>4675</v>
      </c>
      <c r="I313" s="1490">
        <v>1</v>
      </c>
      <c r="J313" s="735"/>
      <c r="K313" s="735"/>
      <c r="L313" s="734" t="s">
        <v>3136</v>
      </c>
      <c r="M313" s="750" t="s">
        <v>203</v>
      </c>
      <c r="N313" s="749" t="s">
        <v>2396</v>
      </c>
      <c r="O313" s="734" t="str">
        <f>VLOOKUP(N313,CódigosRetorno!$A$1:$B$1770,2,FALSE)</f>
        <v>El XML no contiene el tag TaxScheme Name de impuestos globales</v>
      </c>
      <c r="P313" s="733" t="s">
        <v>477</v>
      </c>
      <c r="Q313" s="754" t="s">
        <v>186</v>
      </c>
    </row>
    <row r="314" spans="2:17" ht="24">
      <c r="B314" s="1490"/>
      <c r="C314" s="1493"/>
      <c r="D314" s="1490"/>
      <c r="E314" s="1490"/>
      <c r="F314" s="1490"/>
      <c r="G314" s="1492"/>
      <c r="H314" s="1491"/>
      <c r="I314" s="1490"/>
      <c r="J314" s="735"/>
      <c r="K314" s="735"/>
      <c r="L314" s="736" t="s">
        <v>6413</v>
      </c>
      <c r="M314" s="750" t="s">
        <v>203</v>
      </c>
      <c r="N314" s="749" t="s">
        <v>3670</v>
      </c>
      <c r="O314" s="734" t="str">
        <f>VLOOKUP(N314,CódigosRetorno!$A$1:$B$1770,2,FALSE)</f>
        <v>El valor del tag nombre del tributo no corresponde al esperado.</v>
      </c>
      <c r="P314" s="733" t="s">
        <v>477</v>
      </c>
      <c r="Q314" s="735" t="s">
        <v>5893</v>
      </c>
    </row>
    <row r="315" spans="2:17" ht="24">
      <c r="B315" s="1490"/>
      <c r="C315" s="1493"/>
      <c r="D315" s="1490"/>
      <c r="E315" s="1490"/>
      <c r="F315" s="1490" t="s">
        <v>13</v>
      </c>
      <c r="G315" s="1492" t="s">
        <v>2918</v>
      </c>
      <c r="H315" s="1491" t="s">
        <v>4773</v>
      </c>
      <c r="I315" s="1490">
        <v>1</v>
      </c>
      <c r="J315" s="735"/>
      <c r="K315" s="735"/>
      <c r="L315" s="734" t="s">
        <v>3136</v>
      </c>
      <c r="M315" s="750" t="s">
        <v>203</v>
      </c>
      <c r="N315" s="749" t="s">
        <v>2398</v>
      </c>
      <c r="O315" s="734" t="str">
        <f>VLOOKUP(N315,CódigosRetorno!$A$1:$B$1770,2,FALSE)</f>
        <v>El XML no contiene el tag código de tributo internacional de impuestos globales</v>
      </c>
      <c r="P315" s="733" t="s">
        <v>477</v>
      </c>
      <c r="Q315" s="754" t="s">
        <v>186</v>
      </c>
    </row>
    <row r="316" spans="2:17" ht="36">
      <c r="B316" s="1490"/>
      <c r="C316" s="1493"/>
      <c r="D316" s="1490"/>
      <c r="E316" s="1490"/>
      <c r="F316" s="1490"/>
      <c r="G316" s="1492"/>
      <c r="H316" s="1491"/>
      <c r="I316" s="1490"/>
      <c r="J316" s="735"/>
      <c r="K316" s="735"/>
      <c r="L316" s="736" t="s">
        <v>6411</v>
      </c>
      <c r="M316" s="750" t="s">
        <v>203</v>
      </c>
      <c r="N316" s="749" t="s">
        <v>3666</v>
      </c>
      <c r="O316" s="734" t="str">
        <f>VLOOKUP(N316,CódigosRetorno!$A$1:$B$1770,2,FALSE)</f>
        <v>El valor del tag codigo de tributo internacional no corresponde al esperado.</v>
      </c>
      <c r="P316" s="733" t="s">
        <v>477</v>
      </c>
      <c r="Q316" s="735" t="s">
        <v>5893</v>
      </c>
    </row>
    <row r="317" spans="2:17" ht="24">
      <c r="B317" s="1490" t="s">
        <v>5778</v>
      </c>
      <c r="C317" s="1622" t="s">
        <v>6628</v>
      </c>
      <c r="D317" s="1492" t="s">
        <v>3</v>
      </c>
      <c r="E317" s="1490" t="s">
        <v>4</v>
      </c>
      <c r="F317" s="1490" t="s">
        <v>12</v>
      </c>
      <c r="G317" s="1492" t="s">
        <v>4754</v>
      </c>
      <c r="H317" s="1493" t="s">
        <v>4769</v>
      </c>
      <c r="I317" s="1490">
        <v>1</v>
      </c>
      <c r="J317" s="735"/>
      <c r="K317" s="735"/>
      <c r="L317" s="736" t="s">
        <v>3136</v>
      </c>
      <c r="M317" s="750" t="s">
        <v>203</v>
      </c>
      <c r="N317" s="749" t="s">
        <v>2787</v>
      </c>
      <c r="O317" s="734" t="str">
        <f>VLOOKUP(N317,CódigosRetorno!$A$1:$B$1770,2,FALSE)</f>
        <v>El XML no contiene el tag o no existe información de total valor de venta globales</v>
      </c>
      <c r="P317" s="733" t="s">
        <v>477</v>
      </c>
      <c r="Q317" s="754" t="s">
        <v>186</v>
      </c>
    </row>
    <row r="318" spans="2:17" ht="24">
      <c r="B318" s="1490"/>
      <c r="C318" s="1622"/>
      <c r="D318" s="1492"/>
      <c r="E318" s="1490"/>
      <c r="F318" s="1490"/>
      <c r="G318" s="1492"/>
      <c r="H318" s="1493"/>
      <c r="I318" s="1490"/>
      <c r="J318" s="735"/>
      <c r="K318" s="735"/>
      <c r="L318" s="734" t="s">
        <v>3524</v>
      </c>
      <c r="M318" s="733" t="s">
        <v>203</v>
      </c>
      <c r="N318" s="750" t="s">
        <v>4329</v>
      </c>
      <c r="O318" s="734" t="str">
        <f>VLOOKUP(N318,CódigosRetorno!$A$1:$B$1770,2,FALSE)</f>
        <v>El dato ingresado en el total valor de venta globales no cumple con el formato establecido</v>
      </c>
      <c r="P318" s="733" t="s">
        <v>477</v>
      </c>
      <c r="Q318" s="754" t="s">
        <v>186</v>
      </c>
    </row>
    <row r="319" spans="2:17" ht="48">
      <c r="B319" s="1490"/>
      <c r="C319" s="1622"/>
      <c r="D319" s="1492"/>
      <c r="E319" s="1490"/>
      <c r="F319" s="1490"/>
      <c r="G319" s="1492"/>
      <c r="H319" s="1493"/>
      <c r="I319" s="1490"/>
      <c r="J319" s="735"/>
      <c r="K319" s="735"/>
      <c r="L319" s="930" t="s">
        <v>6588</v>
      </c>
      <c r="M319" s="903" t="s">
        <v>203</v>
      </c>
      <c r="N319" s="901" t="s">
        <v>4396</v>
      </c>
      <c r="O319" s="930" t="str">
        <f>VLOOKUP(N319,CódigosRetorno!$A$1:$B$1770,2,FALSE)</f>
        <v>La sumatoria del total valor de venta - operaciones gravadas de línea no corresponden al total</v>
      </c>
      <c r="P319" s="733" t="s">
        <v>477</v>
      </c>
      <c r="Q319" s="754" t="s">
        <v>186</v>
      </c>
    </row>
    <row r="320" spans="2:17" s="802" customFormat="1" ht="120">
      <c r="B320" s="1490"/>
      <c r="C320" s="1622"/>
      <c r="D320" s="1492"/>
      <c r="E320" s="1490"/>
      <c r="F320" s="1490"/>
      <c r="G320" s="1492"/>
      <c r="H320" s="1493"/>
      <c r="I320" s="1490"/>
      <c r="J320" s="876"/>
      <c r="K320" s="876"/>
      <c r="L320" s="918" t="s">
        <v>6543</v>
      </c>
      <c r="M320" s="927" t="s">
        <v>1177</v>
      </c>
      <c r="N320" s="922" t="s">
        <v>6580</v>
      </c>
      <c r="O320" s="918" t="str">
        <f>VLOOKUP(N320,CódigosRetorno!$A$1:$B$1770,2,FALSE)</f>
        <v>La sumatoria del total valor de venta - operaciones gravadas de línea no corresponden al total</v>
      </c>
      <c r="P320" s="914" t="s">
        <v>477</v>
      </c>
      <c r="Q320" s="917" t="s">
        <v>186</v>
      </c>
    </row>
    <row r="321" spans="2:17" s="913" customFormat="1" ht="48">
      <c r="B321" s="1490"/>
      <c r="C321" s="1622"/>
      <c r="D321" s="1492"/>
      <c r="E321" s="1490"/>
      <c r="F321" s="1490"/>
      <c r="G321" s="1492"/>
      <c r="H321" s="1493"/>
      <c r="I321" s="1490"/>
      <c r="J321" s="915"/>
      <c r="K321" s="915"/>
      <c r="L321" s="930" t="s">
        <v>6589</v>
      </c>
      <c r="M321" s="903" t="s">
        <v>203</v>
      </c>
      <c r="N321" s="901" t="s">
        <v>4410</v>
      </c>
      <c r="O321" s="930" t="str">
        <f>VLOOKUP(N321,CódigosRetorno!$A$1:$B$1770,2,FALSE)</f>
        <v>La sumatoria del total valor de venta - IVAP de línea no corresponden al total</v>
      </c>
      <c r="P321" s="914" t="s">
        <v>477</v>
      </c>
      <c r="Q321" s="917" t="s">
        <v>186</v>
      </c>
    </row>
    <row r="322" spans="2:17" s="802" customFormat="1" ht="132">
      <c r="B322" s="1490"/>
      <c r="C322" s="1622"/>
      <c r="D322" s="1492"/>
      <c r="E322" s="1490"/>
      <c r="F322" s="1490"/>
      <c r="G322" s="1492"/>
      <c r="H322" s="1493"/>
      <c r="I322" s="1490"/>
      <c r="J322" s="870"/>
      <c r="K322" s="870"/>
      <c r="L322" s="918" t="s">
        <v>6561</v>
      </c>
      <c r="M322" s="927" t="s">
        <v>1177</v>
      </c>
      <c r="N322" s="926" t="s">
        <v>6584</v>
      </c>
      <c r="O322" s="918" t="str">
        <f>VLOOKUP(N322,CódigosRetorno!$A$1:$B$1770,2,FALSE)</f>
        <v>La sumatoria del total valor de venta - IVAP de línea no corresponden al total</v>
      </c>
      <c r="P322" s="914" t="s">
        <v>477</v>
      </c>
      <c r="Q322" s="917" t="s">
        <v>186</v>
      </c>
    </row>
    <row r="323" spans="2:17" ht="84" customHeight="1">
      <c r="B323" s="1490"/>
      <c r="C323" s="1622"/>
      <c r="D323" s="1492"/>
      <c r="E323" s="1490"/>
      <c r="F323" s="1490"/>
      <c r="G323" s="1492"/>
      <c r="H323" s="1493"/>
      <c r="I323" s="1490"/>
      <c r="J323" s="735"/>
      <c r="K323" s="735"/>
      <c r="L323" s="918" t="s">
        <v>6562</v>
      </c>
      <c r="M323" s="927" t="s">
        <v>1177</v>
      </c>
      <c r="N323" s="926" t="s">
        <v>6584</v>
      </c>
      <c r="O323" s="918" t="str">
        <f>VLOOKUP(N323,CódigosRetorno!$A$1:$B$1770,2,FALSE)</f>
        <v>La sumatoria del total valor de venta - IVAP de línea no corresponden al total</v>
      </c>
      <c r="P323" s="914" t="s">
        <v>477</v>
      </c>
      <c r="Q323" s="917" t="s">
        <v>186</v>
      </c>
    </row>
    <row r="324" spans="2:17" ht="36">
      <c r="B324" s="1490"/>
      <c r="C324" s="1622"/>
      <c r="D324" s="1492"/>
      <c r="E324" s="1490"/>
      <c r="F324" s="735" t="s">
        <v>13</v>
      </c>
      <c r="G324" s="733" t="s">
        <v>2650</v>
      </c>
      <c r="H324" s="756" t="s">
        <v>4654</v>
      </c>
      <c r="I324" s="735">
        <v>1</v>
      </c>
      <c r="J324" s="735"/>
      <c r="K324" s="735"/>
      <c r="L324" s="757" t="s">
        <v>6058</v>
      </c>
      <c r="M324" s="699" t="s">
        <v>203</v>
      </c>
      <c r="N324" s="700" t="s">
        <v>758</v>
      </c>
      <c r="O324" s="734" t="str">
        <f>VLOOKUP(N324,CódigosRetorno!$A$1:$B$1770,2,FALSE)</f>
        <v>La moneda debe ser la misma en todo el documento. Salvo las percepciones que sólo son en moneda nacional.</v>
      </c>
      <c r="P324" s="733" t="s">
        <v>477</v>
      </c>
      <c r="Q324" s="735" t="s">
        <v>5639</v>
      </c>
    </row>
    <row r="325" spans="2:17" ht="24" customHeight="1">
      <c r="B325" s="1490"/>
      <c r="C325" s="1622"/>
      <c r="D325" s="1492"/>
      <c r="E325" s="1490"/>
      <c r="F325" s="1531" t="s">
        <v>12</v>
      </c>
      <c r="G325" s="1536" t="s">
        <v>4754</v>
      </c>
      <c r="H325" s="1542" t="s">
        <v>6638</v>
      </c>
      <c r="I325" s="1490">
        <v>1</v>
      </c>
      <c r="J325" s="735"/>
      <c r="K325" s="735"/>
      <c r="L325" s="734" t="s">
        <v>3524</v>
      </c>
      <c r="M325" s="750" t="s">
        <v>203</v>
      </c>
      <c r="N325" s="749" t="s">
        <v>2402</v>
      </c>
      <c r="O325" s="734" t="str">
        <f>VLOOKUP(N325,CódigosRetorno!$A$1:$B$1770,2,FALSE)</f>
        <v>El dato ingresado en TaxAmount no cumple con el formato establecido</v>
      </c>
      <c r="P325" s="733" t="s">
        <v>477</v>
      </c>
      <c r="Q325" s="754" t="s">
        <v>186</v>
      </c>
    </row>
    <row r="326" spans="2:17" ht="36">
      <c r="B326" s="1490"/>
      <c r="C326" s="1622"/>
      <c r="D326" s="1492"/>
      <c r="E326" s="1490"/>
      <c r="F326" s="1533"/>
      <c r="G326" s="1538"/>
      <c r="H326" s="1550"/>
      <c r="I326" s="1490"/>
      <c r="J326" s="735"/>
      <c r="K326" s="735"/>
      <c r="L326" s="930" t="s">
        <v>6229</v>
      </c>
      <c r="M326" s="901" t="s">
        <v>203</v>
      </c>
      <c r="N326" s="902" t="s">
        <v>4395</v>
      </c>
      <c r="O326" s="930" t="str">
        <f>VLOOKUP(N326,CódigosRetorno!$A$1:$B$1770,2,FALSE)</f>
        <v>La sumatoria de los IGV (operaciones gravadas) de línea no corresponden al total</v>
      </c>
      <c r="P326" s="914" t="s">
        <v>477</v>
      </c>
      <c r="Q326" s="917" t="s">
        <v>186</v>
      </c>
    </row>
    <row r="327" spans="2:17" ht="108">
      <c r="B327" s="1490"/>
      <c r="C327" s="1622"/>
      <c r="D327" s="1492"/>
      <c r="E327" s="1490"/>
      <c r="F327" s="1533"/>
      <c r="G327" s="1538"/>
      <c r="H327" s="1550"/>
      <c r="I327" s="1490"/>
      <c r="J327" s="735"/>
      <c r="K327" s="735"/>
      <c r="L327" s="918" t="s">
        <v>6483</v>
      </c>
      <c r="M327" s="922" t="s">
        <v>1177</v>
      </c>
      <c r="N327" s="926" t="s">
        <v>6445</v>
      </c>
      <c r="O327" s="918" t="str">
        <f>VLOOKUP(N327,CódigosRetorno!$A$1:$B$1770,2,FALSE)</f>
        <v>El cálculo del IGV es Incorrecto</v>
      </c>
      <c r="P327" s="914" t="s">
        <v>477</v>
      </c>
      <c r="Q327" s="917" t="s">
        <v>186</v>
      </c>
    </row>
    <row r="328" spans="2:17" ht="48">
      <c r="B328" s="1490"/>
      <c r="C328" s="1622"/>
      <c r="D328" s="1492"/>
      <c r="E328" s="1490"/>
      <c r="F328" s="1533"/>
      <c r="G328" s="1538"/>
      <c r="H328" s="1550"/>
      <c r="I328" s="1490"/>
      <c r="J328" s="735"/>
      <c r="K328" s="735"/>
      <c r="L328" s="930" t="s">
        <v>6590</v>
      </c>
      <c r="M328" s="901" t="s">
        <v>203</v>
      </c>
      <c r="N328" s="902" t="s">
        <v>4416</v>
      </c>
      <c r="O328" s="930" t="str">
        <f>VLOOKUP(N328,CódigosRetorno!$A$1:$B$1770,2,FALSE)</f>
        <v>El importe del IVAP no corresponden al determinado por la información consignada.</v>
      </c>
      <c r="P328" s="914" t="s">
        <v>477</v>
      </c>
      <c r="Q328" s="917" t="s">
        <v>186</v>
      </c>
    </row>
    <row r="329" spans="2:17" s="1071" customFormat="1" ht="132">
      <c r="B329" s="1490"/>
      <c r="C329" s="1622"/>
      <c r="D329" s="1492"/>
      <c r="E329" s="1490"/>
      <c r="F329" s="1533"/>
      <c r="G329" s="1538"/>
      <c r="H329" s="1550"/>
      <c r="I329" s="1075"/>
      <c r="J329" s="1075"/>
      <c r="K329" s="1075"/>
      <c r="L329" s="1063" t="s">
        <v>6610</v>
      </c>
      <c r="M329" s="1064" t="s">
        <v>1177</v>
      </c>
      <c r="N329" s="1065" t="s">
        <v>6586</v>
      </c>
      <c r="O329" s="1063" t="str">
        <f>VLOOKUP(N329,CódigosRetorno!$A$1:$B$1770,2,FALSE)</f>
        <v>El importe del IVAP no corresponden al determinado por la informacion consignada.</v>
      </c>
      <c r="P329" s="1074" t="s">
        <v>477</v>
      </c>
      <c r="Q329" s="1077" t="s">
        <v>186</v>
      </c>
    </row>
    <row r="330" spans="2:17" s="913" customFormat="1" ht="96">
      <c r="B330" s="1490"/>
      <c r="C330" s="1622"/>
      <c r="D330" s="1492"/>
      <c r="E330" s="1490"/>
      <c r="F330" s="1532"/>
      <c r="G330" s="1537"/>
      <c r="H330" s="1543"/>
      <c r="I330" s="915"/>
      <c r="J330" s="915"/>
      <c r="K330" s="915"/>
      <c r="L330" s="1063" t="s">
        <v>6609</v>
      </c>
      <c r="M330" s="922" t="s">
        <v>1177</v>
      </c>
      <c r="N330" s="926" t="s">
        <v>6586</v>
      </c>
      <c r="O330" s="918" t="str">
        <f>VLOOKUP(N330,CódigosRetorno!$A$1:$B$1770,2,FALSE)</f>
        <v>El importe del IVAP no corresponden al determinado por la informacion consignada.</v>
      </c>
      <c r="P330" s="914" t="s">
        <v>477</v>
      </c>
      <c r="Q330" s="917" t="s">
        <v>186</v>
      </c>
    </row>
    <row r="331" spans="2:17" ht="36">
      <c r="B331" s="1490"/>
      <c r="C331" s="1622"/>
      <c r="D331" s="1492"/>
      <c r="E331" s="1490"/>
      <c r="F331" s="735" t="s">
        <v>13</v>
      </c>
      <c r="G331" s="733" t="s">
        <v>2650</v>
      </c>
      <c r="H331" s="756" t="s">
        <v>4654</v>
      </c>
      <c r="I331" s="735">
        <v>1</v>
      </c>
      <c r="J331" s="735"/>
      <c r="K331" s="735"/>
      <c r="L331" s="757" t="s">
        <v>6058</v>
      </c>
      <c r="M331" s="699" t="s">
        <v>203</v>
      </c>
      <c r="N331" s="700" t="s">
        <v>758</v>
      </c>
      <c r="O331" s="734" t="str">
        <f>VLOOKUP(N331,CódigosRetorno!$A$1:$B$1770,2,FALSE)</f>
        <v>La moneda debe ser la misma en todo el documento. Salvo las percepciones que sólo son en moneda nacional.</v>
      </c>
      <c r="P331" s="733" t="s">
        <v>477</v>
      </c>
      <c r="Q331" s="735" t="s">
        <v>5639</v>
      </c>
    </row>
    <row r="332" spans="2:17" ht="24">
      <c r="B332" s="1490"/>
      <c r="C332" s="1622"/>
      <c r="D332" s="1492"/>
      <c r="E332" s="1490"/>
      <c r="F332" s="1490" t="s">
        <v>44</v>
      </c>
      <c r="G332" s="1492" t="s">
        <v>2918</v>
      </c>
      <c r="H332" s="1491" t="s">
        <v>4766</v>
      </c>
      <c r="I332" s="1490">
        <v>1</v>
      </c>
      <c r="J332" s="735"/>
      <c r="K332" s="735"/>
      <c r="L332" s="734" t="s">
        <v>3136</v>
      </c>
      <c r="M332" s="733" t="s">
        <v>203</v>
      </c>
      <c r="N332" s="120" t="s">
        <v>4208</v>
      </c>
      <c r="O332" s="734" t="str">
        <f>VLOOKUP(N332,CódigosRetorno!$A$1:$B$1770,2,FALSE)</f>
        <v>el XML no contiene el tag o no existe información de código de tributo.</v>
      </c>
      <c r="P332" s="733" t="s">
        <v>477</v>
      </c>
      <c r="Q332" s="754" t="s">
        <v>186</v>
      </c>
    </row>
    <row r="333" spans="2:17" ht="24">
      <c r="B333" s="1490"/>
      <c r="C333" s="1622"/>
      <c r="D333" s="1492"/>
      <c r="E333" s="1490"/>
      <c r="F333" s="1490"/>
      <c r="G333" s="1492"/>
      <c r="H333" s="1491"/>
      <c r="I333" s="1490"/>
      <c r="J333" s="735"/>
      <c r="K333" s="735"/>
      <c r="L333" s="736" t="s">
        <v>4674</v>
      </c>
      <c r="M333" s="750" t="s">
        <v>203</v>
      </c>
      <c r="N333" s="749" t="s">
        <v>2791</v>
      </c>
      <c r="O333" s="734" t="str">
        <f>VLOOKUP(N333,CódigosRetorno!$A$1:$B$1770,2,FALSE)</f>
        <v>El dato ingresado como codigo de tributo global no corresponde al valor esperado.</v>
      </c>
      <c r="P333" s="733" t="s">
        <v>477</v>
      </c>
      <c r="Q333" s="735" t="s">
        <v>5893</v>
      </c>
    </row>
    <row r="334" spans="2:17" ht="24">
      <c r="B334" s="1490"/>
      <c r="C334" s="1622"/>
      <c r="D334" s="1492"/>
      <c r="E334" s="1490"/>
      <c r="F334" s="1490"/>
      <c r="G334" s="1492"/>
      <c r="H334" s="1491"/>
      <c r="I334" s="1490"/>
      <c r="J334" s="735"/>
      <c r="K334" s="735"/>
      <c r="L334" s="736" t="s">
        <v>4677</v>
      </c>
      <c r="M334" s="749" t="s">
        <v>203</v>
      </c>
      <c r="N334" s="749" t="s">
        <v>4439</v>
      </c>
      <c r="O334" s="734" t="str">
        <f>VLOOKUP(N334,CódigosRetorno!$A$1:$B$1770,2,FALSE)</f>
        <v>El código de tributo no debe repetirse a nivel de totales</v>
      </c>
      <c r="P334" s="733" t="s">
        <v>477</v>
      </c>
      <c r="Q334" s="685" t="s">
        <v>186</v>
      </c>
    </row>
    <row r="335" spans="2:17" ht="48">
      <c r="B335" s="1490"/>
      <c r="C335" s="1622"/>
      <c r="D335" s="1492"/>
      <c r="E335" s="1490"/>
      <c r="F335" s="1490"/>
      <c r="G335" s="1492"/>
      <c r="H335" s="1491"/>
      <c r="I335" s="1490"/>
      <c r="J335" s="735"/>
      <c r="K335" s="735"/>
      <c r="L335" s="904" t="s">
        <v>4749</v>
      </c>
      <c r="M335" s="901" t="s">
        <v>203</v>
      </c>
      <c r="N335" s="902" t="s">
        <v>5176</v>
      </c>
      <c r="O335" s="930" t="str">
        <f>VLOOKUP(N335,CódigosRetorno!$A$1:$B$1770,2,FALSE)</f>
        <v>El XML debe contener al menos un tributo por linea de afectacion por IGV (Gravada, Exonerada, Inafecta, Exportación)</v>
      </c>
      <c r="P335" s="733" t="s">
        <v>477</v>
      </c>
      <c r="Q335" s="754" t="s">
        <v>186</v>
      </c>
    </row>
    <row r="336" spans="2:17" ht="36">
      <c r="B336" s="1490"/>
      <c r="C336" s="1622"/>
      <c r="D336" s="1492"/>
      <c r="E336" s="1490"/>
      <c r="F336" s="1490"/>
      <c r="G336" s="1492"/>
      <c r="H336" s="1491"/>
      <c r="I336" s="1490"/>
      <c r="J336" s="735"/>
      <c r="K336" s="735"/>
      <c r="L336" s="904" t="s">
        <v>6231</v>
      </c>
      <c r="M336" s="901" t="s">
        <v>203</v>
      </c>
      <c r="N336" s="902" t="s">
        <v>5177</v>
      </c>
      <c r="O336" s="930" t="str">
        <f>VLOOKUP(N336,CódigosRetorno!$A$1:$B$1770,2,FALSE)</f>
        <v>El XML contiene mas de un tributo por linea (Gravado, Exonerado, Inafecto, Exportación)</v>
      </c>
      <c r="P336" s="733" t="s">
        <v>477</v>
      </c>
      <c r="Q336" s="754" t="s">
        <v>186</v>
      </c>
    </row>
    <row r="337" spans="2:17" ht="24">
      <c r="B337" s="1490"/>
      <c r="C337" s="1622"/>
      <c r="D337" s="1492"/>
      <c r="E337" s="1490"/>
      <c r="F337" s="1490"/>
      <c r="G337" s="1492"/>
      <c r="H337" s="1491"/>
      <c r="I337" s="1490"/>
      <c r="J337" s="735"/>
      <c r="K337" s="735"/>
      <c r="L337" s="930" t="s">
        <v>5973</v>
      </c>
      <c r="M337" s="901" t="s">
        <v>203</v>
      </c>
      <c r="N337" s="902" t="s">
        <v>5186</v>
      </c>
      <c r="O337" s="930" t="str">
        <f>VLOOKUP(N337,CódigosRetorno!$A$1:$B$1770,2,FALSE)</f>
        <v>El dato ingresado como codigo de tributo global es invalido para tipo de operación.</v>
      </c>
      <c r="P337" s="733" t="s">
        <v>477</v>
      </c>
      <c r="Q337" s="754" t="s">
        <v>186</v>
      </c>
    </row>
    <row r="338" spans="2:17" ht="48">
      <c r="B338" s="1490"/>
      <c r="C338" s="1622"/>
      <c r="D338" s="1492"/>
      <c r="E338" s="1490"/>
      <c r="F338" s="1490"/>
      <c r="G338" s="1492"/>
      <c r="H338" s="1491"/>
      <c r="I338" s="1490"/>
      <c r="J338" s="735"/>
      <c r="K338" s="735"/>
      <c r="L338" s="734" t="s">
        <v>6279</v>
      </c>
      <c r="M338" s="750" t="s">
        <v>203</v>
      </c>
      <c r="N338" s="749" t="s">
        <v>5186</v>
      </c>
      <c r="O338" s="734" t="str">
        <f>VLOOKUP(N338,CódigosRetorno!$A$1:$B$1770,2,FALSE)</f>
        <v>El dato ingresado como codigo de tributo global es invalido para tipo de operación.</v>
      </c>
      <c r="P338" s="733" t="s">
        <v>477</v>
      </c>
      <c r="Q338" s="754" t="s">
        <v>186</v>
      </c>
    </row>
    <row r="339" spans="2:17" ht="24">
      <c r="B339" s="1490"/>
      <c r="C339" s="1622"/>
      <c r="D339" s="1492"/>
      <c r="E339" s="1490" t="s">
        <v>9</v>
      </c>
      <c r="F339" s="1490"/>
      <c r="G339" s="735" t="s">
        <v>4658</v>
      </c>
      <c r="H339" s="734" t="s">
        <v>4564</v>
      </c>
      <c r="I339" s="735" t="s">
        <v>4544</v>
      </c>
      <c r="J339" s="735"/>
      <c r="K339" s="735"/>
      <c r="L339" s="734" t="s">
        <v>5185</v>
      </c>
      <c r="M339" s="733" t="s">
        <v>1177</v>
      </c>
      <c r="N339" s="750" t="s">
        <v>5117</v>
      </c>
      <c r="O339" s="734" t="str">
        <f>VLOOKUP(N339,CódigosRetorno!$A$1:$B$1770,2,FALSE)</f>
        <v>El dato ingresado como atributo @schemeName es incorrecto.</v>
      </c>
      <c r="P339" s="733" t="s">
        <v>477</v>
      </c>
      <c r="Q339" s="754" t="s">
        <v>186</v>
      </c>
    </row>
    <row r="340" spans="2:17" ht="24">
      <c r="B340" s="1490"/>
      <c r="C340" s="1622"/>
      <c r="D340" s="1492"/>
      <c r="E340" s="1490"/>
      <c r="F340" s="1490"/>
      <c r="G340" s="735" t="s">
        <v>4542</v>
      </c>
      <c r="H340" s="734" t="s">
        <v>4565</v>
      </c>
      <c r="I340" s="735" t="s">
        <v>4544</v>
      </c>
      <c r="J340" s="735"/>
      <c r="K340" s="735"/>
      <c r="L340" s="734" t="s">
        <v>5109</v>
      </c>
      <c r="M340" s="733" t="s">
        <v>1177</v>
      </c>
      <c r="N340" s="750" t="s">
        <v>5118</v>
      </c>
      <c r="O340" s="734" t="str">
        <f>VLOOKUP(N340,CódigosRetorno!$A$1:$B$1770,2,FALSE)</f>
        <v>El dato ingresado como atributo @schemeAgencyName es incorrecto.</v>
      </c>
      <c r="P340" s="733" t="s">
        <v>477</v>
      </c>
      <c r="Q340" s="754" t="s">
        <v>186</v>
      </c>
    </row>
    <row r="341" spans="2:17" ht="48">
      <c r="B341" s="1490"/>
      <c r="C341" s="1622"/>
      <c r="D341" s="1492"/>
      <c r="E341" s="1490"/>
      <c r="F341" s="1490"/>
      <c r="G341" s="735" t="s">
        <v>5187</v>
      </c>
      <c r="H341" s="756" t="s">
        <v>4567</v>
      </c>
      <c r="I341" s="735" t="s">
        <v>4544</v>
      </c>
      <c r="J341" s="735"/>
      <c r="K341" s="735"/>
      <c r="L341" s="734" t="s">
        <v>5188</v>
      </c>
      <c r="M341" s="922" t="s">
        <v>1177</v>
      </c>
      <c r="N341" s="926" t="s">
        <v>5119</v>
      </c>
      <c r="O341" s="734" t="str">
        <f>VLOOKUP(N341,CódigosRetorno!$A$1:$B$1770,2,FALSE)</f>
        <v>El dato ingresado como atributo @schemeURI es incorrecto.</v>
      </c>
      <c r="P341" s="733" t="s">
        <v>477</v>
      </c>
      <c r="Q341" s="754" t="s">
        <v>186</v>
      </c>
    </row>
    <row r="342" spans="2:17" ht="24">
      <c r="B342" s="1490"/>
      <c r="C342" s="1622"/>
      <c r="D342" s="1492"/>
      <c r="E342" s="1490" t="s">
        <v>4</v>
      </c>
      <c r="F342" s="1490" t="s">
        <v>46</v>
      </c>
      <c r="G342" s="1492" t="s">
        <v>2918</v>
      </c>
      <c r="H342" s="1491" t="s">
        <v>4675</v>
      </c>
      <c r="I342" s="1490">
        <v>1</v>
      </c>
      <c r="J342" s="735"/>
      <c r="K342" s="735"/>
      <c r="L342" s="734" t="s">
        <v>3136</v>
      </c>
      <c r="M342" s="750" t="s">
        <v>203</v>
      </c>
      <c r="N342" s="749" t="s">
        <v>2396</v>
      </c>
      <c r="O342" s="734" t="str">
        <f>VLOOKUP(N342,CódigosRetorno!$A$1:$B$1770,2,FALSE)</f>
        <v>El XML no contiene el tag TaxScheme Name de impuestos globales</v>
      </c>
      <c r="P342" s="733" t="s">
        <v>477</v>
      </c>
      <c r="Q342" s="754" t="s">
        <v>186</v>
      </c>
    </row>
    <row r="343" spans="2:17" ht="24">
      <c r="B343" s="1490"/>
      <c r="C343" s="1622"/>
      <c r="D343" s="1492"/>
      <c r="E343" s="1490"/>
      <c r="F343" s="1490"/>
      <c r="G343" s="1492"/>
      <c r="H343" s="1491"/>
      <c r="I343" s="1490"/>
      <c r="J343" s="735"/>
      <c r="K343" s="735"/>
      <c r="L343" s="736" t="s">
        <v>6413</v>
      </c>
      <c r="M343" s="750" t="s">
        <v>203</v>
      </c>
      <c r="N343" s="749" t="s">
        <v>3670</v>
      </c>
      <c r="O343" s="734" t="str">
        <f>VLOOKUP(N343,CódigosRetorno!$A$1:$B$1770,2,FALSE)</f>
        <v>El valor del tag nombre del tributo no corresponde al esperado.</v>
      </c>
      <c r="P343" s="733" t="s">
        <v>477</v>
      </c>
      <c r="Q343" s="735" t="s">
        <v>5893</v>
      </c>
    </row>
    <row r="344" spans="2:17" ht="24">
      <c r="B344" s="1490"/>
      <c r="C344" s="1622"/>
      <c r="D344" s="1492"/>
      <c r="E344" s="1490"/>
      <c r="F344" s="1490" t="s">
        <v>13</v>
      </c>
      <c r="G344" s="1492" t="s">
        <v>2918</v>
      </c>
      <c r="H344" s="1491" t="s">
        <v>4773</v>
      </c>
      <c r="I344" s="1490">
        <v>1</v>
      </c>
      <c r="J344" s="735"/>
      <c r="K344" s="735"/>
      <c r="L344" s="734" t="s">
        <v>3136</v>
      </c>
      <c r="M344" s="750" t="s">
        <v>203</v>
      </c>
      <c r="N344" s="749" t="s">
        <v>2398</v>
      </c>
      <c r="O344" s="734" t="str">
        <f>VLOOKUP(N344,CódigosRetorno!$A$1:$B$1770,2,FALSE)</f>
        <v>El XML no contiene el tag código de tributo internacional de impuestos globales</v>
      </c>
      <c r="P344" s="733" t="s">
        <v>477</v>
      </c>
      <c r="Q344" s="735" t="s">
        <v>186</v>
      </c>
    </row>
    <row r="345" spans="2:17" ht="36">
      <c r="B345" s="1490"/>
      <c r="C345" s="1622"/>
      <c r="D345" s="1492"/>
      <c r="E345" s="1490"/>
      <c r="F345" s="1490"/>
      <c r="G345" s="1492"/>
      <c r="H345" s="1491"/>
      <c r="I345" s="1490"/>
      <c r="J345" s="735"/>
      <c r="K345" s="735"/>
      <c r="L345" s="736" t="s">
        <v>6411</v>
      </c>
      <c r="M345" s="750" t="s">
        <v>203</v>
      </c>
      <c r="N345" s="749" t="s">
        <v>3666</v>
      </c>
      <c r="O345" s="734" t="str">
        <f>VLOOKUP(N345,CódigosRetorno!$A$1:$B$1770,2,FALSE)</f>
        <v>El valor del tag codigo de tributo internacional no corresponde al esperado.</v>
      </c>
      <c r="P345" s="733" t="s">
        <v>477</v>
      </c>
      <c r="Q345" s="735" t="s">
        <v>5893</v>
      </c>
    </row>
    <row r="346" spans="2:17" ht="24">
      <c r="B346" s="1490" t="s">
        <v>5779</v>
      </c>
      <c r="C346" s="1493" t="s">
        <v>4774</v>
      </c>
      <c r="D346" s="1492" t="s">
        <v>3</v>
      </c>
      <c r="E346" s="1490" t="s">
        <v>9</v>
      </c>
      <c r="F346" s="1490" t="s">
        <v>12</v>
      </c>
      <c r="G346" s="1492" t="s">
        <v>4754</v>
      </c>
      <c r="H346" s="1491" t="s">
        <v>5790</v>
      </c>
      <c r="I346" s="1490">
        <v>1</v>
      </c>
      <c r="J346" s="735"/>
      <c r="K346" s="735"/>
      <c r="L346" s="736" t="s">
        <v>3136</v>
      </c>
      <c r="M346" s="750" t="s">
        <v>203</v>
      </c>
      <c r="N346" s="749" t="s">
        <v>2787</v>
      </c>
      <c r="O346" s="734" t="str">
        <f>VLOOKUP(N346,CódigosRetorno!$A$1:$B$1770,2,FALSE)</f>
        <v>El XML no contiene el tag o no existe información de total valor de venta globales</v>
      </c>
      <c r="P346" s="733" t="s">
        <v>477</v>
      </c>
      <c r="Q346" s="754" t="s">
        <v>186</v>
      </c>
    </row>
    <row r="347" spans="2:17" ht="24">
      <c r="B347" s="1490"/>
      <c r="C347" s="1493"/>
      <c r="D347" s="1492"/>
      <c r="E347" s="1490"/>
      <c r="F347" s="1490"/>
      <c r="G347" s="1492"/>
      <c r="H347" s="1491"/>
      <c r="I347" s="1490"/>
      <c r="J347" s="735"/>
      <c r="K347" s="735"/>
      <c r="L347" s="734" t="s">
        <v>3524</v>
      </c>
      <c r="M347" s="733" t="s">
        <v>203</v>
      </c>
      <c r="N347" s="750" t="s">
        <v>4329</v>
      </c>
      <c r="O347" s="734" t="str">
        <f>VLOOKUP(N347,CódigosRetorno!$A$1:$B$1770,2,FALSE)</f>
        <v>El dato ingresado en el total valor de venta globales no cumple con el formato establecido</v>
      </c>
      <c r="P347" s="1074" t="s">
        <v>477</v>
      </c>
      <c r="Q347" s="1077" t="s">
        <v>186</v>
      </c>
    </row>
    <row r="348" spans="2:17" s="932" customFormat="1" ht="48">
      <c r="B348" s="1490"/>
      <c r="C348" s="1493"/>
      <c r="D348" s="1492"/>
      <c r="E348" s="1490"/>
      <c r="F348" s="1490"/>
      <c r="G348" s="1492"/>
      <c r="H348" s="1491"/>
      <c r="I348" s="1490"/>
      <c r="J348" s="934"/>
      <c r="K348" s="934"/>
      <c r="L348" s="930" t="s">
        <v>6591</v>
      </c>
      <c r="M348" s="903" t="s">
        <v>203</v>
      </c>
      <c r="N348" s="901" t="s">
        <v>4408</v>
      </c>
      <c r="O348" s="930" t="str">
        <f>VLOOKUP(N348,CódigosRetorno!$A$1:$B$1770,2,FALSE)</f>
        <v>La sumatoria del total valor de venta - ISC de línea no corresponden al total</v>
      </c>
      <c r="P348" s="1074" t="s">
        <v>477</v>
      </c>
      <c r="Q348" s="1077" t="s">
        <v>186</v>
      </c>
    </row>
    <row r="349" spans="2:17" s="932" customFormat="1" ht="60">
      <c r="B349" s="1490"/>
      <c r="C349" s="1493"/>
      <c r="D349" s="1492"/>
      <c r="E349" s="1490"/>
      <c r="F349" s="1490"/>
      <c r="G349" s="1492"/>
      <c r="H349" s="1491"/>
      <c r="I349" s="1490"/>
      <c r="J349" s="934"/>
      <c r="K349" s="934"/>
      <c r="L349" s="918" t="s">
        <v>6484</v>
      </c>
      <c r="M349" s="927" t="s">
        <v>1177</v>
      </c>
      <c r="N349" s="922" t="s">
        <v>6587</v>
      </c>
      <c r="O349" s="918" t="str">
        <f>VLOOKUP(N349,CódigosRetorno!$A$1:$B$1770,2,FALSE)</f>
        <v>La sumatoria del total valor de venta - ISC de línea no corresponden al total</v>
      </c>
      <c r="P349" s="1074" t="s">
        <v>477</v>
      </c>
      <c r="Q349" s="1077" t="s">
        <v>186</v>
      </c>
    </row>
    <row r="350" spans="2:17" s="932" customFormat="1" ht="48">
      <c r="B350" s="1490"/>
      <c r="C350" s="1493"/>
      <c r="D350" s="1492"/>
      <c r="E350" s="1490"/>
      <c r="F350" s="1490"/>
      <c r="G350" s="1492"/>
      <c r="H350" s="1491"/>
      <c r="I350" s="1490"/>
      <c r="J350" s="934"/>
      <c r="K350" s="934"/>
      <c r="L350" s="930" t="s">
        <v>6592</v>
      </c>
      <c r="M350" s="903" t="s">
        <v>203</v>
      </c>
      <c r="N350" s="901" t="s">
        <v>2792</v>
      </c>
      <c r="O350" s="930" t="str">
        <f>VLOOKUP(N350,CódigosRetorno!$A$1:$B$1770,2,FALSE)</f>
        <v>La sumatoria del total valor de venta - Otros tributos de pago de línea no corresponden al total</v>
      </c>
      <c r="P350" s="1074" t="s">
        <v>477</v>
      </c>
      <c r="Q350" s="1077" t="s">
        <v>186</v>
      </c>
    </row>
    <row r="351" spans="2:17" s="932" customFormat="1" ht="60">
      <c r="B351" s="1490"/>
      <c r="C351" s="1493"/>
      <c r="D351" s="1492"/>
      <c r="E351" s="1490"/>
      <c r="F351" s="934"/>
      <c r="G351" s="933"/>
      <c r="H351" s="935"/>
      <c r="I351" s="934"/>
      <c r="J351" s="934"/>
      <c r="K351" s="934"/>
      <c r="L351" s="918" t="s">
        <v>6485</v>
      </c>
      <c r="M351" s="927" t="s">
        <v>1177</v>
      </c>
      <c r="N351" s="922" t="s">
        <v>6593</v>
      </c>
      <c r="O351" s="918" t="str">
        <f>VLOOKUP(N351,CódigosRetorno!$A$1:$B$1770,2,FALSE)</f>
        <v>La sumatoria del total valor de venta - Otros tributos de pago de línea no corresponden al total</v>
      </c>
      <c r="P351" s="1074" t="s">
        <v>477</v>
      </c>
      <c r="Q351" s="1077" t="s">
        <v>186</v>
      </c>
    </row>
    <row r="352" spans="2:17" ht="36">
      <c r="B352" s="1490"/>
      <c r="C352" s="1493"/>
      <c r="D352" s="1492"/>
      <c r="E352" s="1490"/>
      <c r="F352" s="735" t="s">
        <v>13</v>
      </c>
      <c r="G352" s="733" t="s">
        <v>2650</v>
      </c>
      <c r="H352" s="756" t="s">
        <v>4654</v>
      </c>
      <c r="I352" s="735">
        <v>1</v>
      </c>
      <c r="J352" s="735"/>
      <c r="K352" s="735"/>
      <c r="L352" s="757" t="s">
        <v>6058</v>
      </c>
      <c r="M352" s="699" t="s">
        <v>203</v>
      </c>
      <c r="N352" s="700" t="s">
        <v>758</v>
      </c>
      <c r="O352" s="737" t="str">
        <f>VLOOKUP(N352,CódigosRetorno!$A$1:$B$1770,2,FALSE)</f>
        <v>La moneda debe ser la misma en todo el documento. Salvo las percepciones que sólo son en moneda nacional.</v>
      </c>
      <c r="P352" s="733" t="s">
        <v>477</v>
      </c>
      <c r="Q352" s="735" t="s">
        <v>5639</v>
      </c>
    </row>
    <row r="353" spans="2:17" ht="24">
      <c r="B353" s="1490"/>
      <c r="C353" s="1493"/>
      <c r="D353" s="1492"/>
      <c r="E353" s="1490"/>
      <c r="F353" s="1490" t="s">
        <v>12</v>
      </c>
      <c r="G353" s="1492" t="s">
        <v>4754</v>
      </c>
      <c r="H353" s="1491" t="s">
        <v>4775</v>
      </c>
      <c r="I353" s="1490">
        <v>1</v>
      </c>
      <c r="J353" s="735"/>
      <c r="K353" s="735"/>
      <c r="L353" s="734" t="s">
        <v>3524</v>
      </c>
      <c r="M353" s="750" t="s">
        <v>203</v>
      </c>
      <c r="N353" s="749" t="s">
        <v>2402</v>
      </c>
      <c r="O353" s="734" t="str">
        <f>VLOOKUP(N353,CódigosRetorno!$A$1:$B$1770,2,FALSE)</f>
        <v>El dato ingresado en TaxAmount no cumple con el formato establecido</v>
      </c>
      <c r="P353" s="733" t="s">
        <v>217</v>
      </c>
      <c r="Q353" s="735" t="s">
        <v>186</v>
      </c>
    </row>
    <row r="354" spans="2:17" s="932" customFormat="1" ht="36">
      <c r="B354" s="1490"/>
      <c r="C354" s="1493"/>
      <c r="D354" s="1492"/>
      <c r="E354" s="1490"/>
      <c r="F354" s="1490"/>
      <c r="G354" s="1492"/>
      <c r="H354" s="1491"/>
      <c r="I354" s="1490"/>
      <c r="J354" s="934"/>
      <c r="K354" s="934"/>
      <c r="L354" s="930" t="s">
        <v>6597</v>
      </c>
      <c r="M354" s="903" t="s">
        <v>203</v>
      </c>
      <c r="N354" s="902" t="s">
        <v>4414</v>
      </c>
      <c r="O354" s="930" t="str">
        <f>VLOOKUP(N354,CódigosRetorno!$A$1:$B$1770,2,FALSE)</f>
        <v>La sumatoria del total del importe del tributo ISC de línea no corresponden al total</v>
      </c>
      <c r="P354" s="933"/>
      <c r="Q354" s="934"/>
    </row>
    <row r="355" spans="2:17" ht="60">
      <c r="B355" s="1490"/>
      <c r="C355" s="1493"/>
      <c r="D355" s="1492"/>
      <c r="E355" s="1490"/>
      <c r="F355" s="1490"/>
      <c r="G355" s="1492"/>
      <c r="H355" s="1491"/>
      <c r="I355" s="1490"/>
      <c r="J355" s="735"/>
      <c r="K355" s="735"/>
      <c r="L355" s="918" t="s">
        <v>6574</v>
      </c>
      <c r="M355" s="927" t="s">
        <v>1177</v>
      </c>
      <c r="N355" s="926" t="s">
        <v>6594</v>
      </c>
      <c r="O355" s="918" t="str">
        <f>VLOOKUP(N355,CódigosRetorno!$A$1:$B$1770,2,FALSE)</f>
        <v>La sumatoria del total del importe del tributo ISC de línea no corresponden al total</v>
      </c>
      <c r="P355" s="733" t="s">
        <v>477</v>
      </c>
      <c r="Q355" s="735"/>
    </row>
    <row r="356" spans="2:17" s="932" customFormat="1" ht="24">
      <c r="B356" s="1490"/>
      <c r="C356" s="1493"/>
      <c r="D356" s="1492"/>
      <c r="E356" s="1490"/>
      <c r="F356" s="1490"/>
      <c r="G356" s="1492"/>
      <c r="H356" s="1491"/>
      <c r="I356" s="1490"/>
      <c r="J356" s="934"/>
      <c r="K356" s="934"/>
      <c r="L356" s="912" t="s">
        <v>4339</v>
      </c>
      <c r="M356" s="903" t="s">
        <v>203</v>
      </c>
      <c r="N356" s="902" t="s">
        <v>2793</v>
      </c>
      <c r="O356" s="930" t="str">
        <f>VLOOKUP(N356,CódigosRetorno!$A$1:$B$1770,2,FALSE)</f>
        <v>La sumatoria del total del importe del tributo Otros tributos de línea no corresponden al total</v>
      </c>
      <c r="P356" s="933"/>
      <c r="Q356" s="934"/>
    </row>
    <row r="357" spans="2:17" ht="60">
      <c r="B357" s="1490"/>
      <c r="C357" s="1493"/>
      <c r="D357" s="1492"/>
      <c r="E357" s="1490"/>
      <c r="F357" s="1490"/>
      <c r="G357" s="1492"/>
      <c r="H357" s="1491"/>
      <c r="I357" s="1490"/>
      <c r="J357" s="735"/>
      <c r="K357" s="735"/>
      <c r="L357" s="918" t="s">
        <v>6575</v>
      </c>
      <c r="M357" s="927" t="s">
        <v>1177</v>
      </c>
      <c r="N357" s="926" t="s">
        <v>6595</v>
      </c>
      <c r="O357" s="918" t="str">
        <f>VLOOKUP(N357,CódigosRetorno!$A$1:$B$1770,2,FALSE)</f>
        <v>La sumatoria del total del importe del tributo Otros tributos de línea no corresponden al total</v>
      </c>
      <c r="P357" s="733" t="s">
        <v>477</v>
      </c>
      <c r="Q357" s="735"/>
    </row>
    <row r="358" spans="2:17" ht="48">
      <c r="B358" s="1490"/>
      <c r="C358" s="1493"/>
      <c r="D358" s="1492"/>
      <c r="E358" s="1490"/>
      <c r="F358" s="1490"/>
      <c r="G358" s="1492"/>
      <c r="H358" s="1491"/>
      <c r="I358" s="1490"/>
      <c r="J358" s="735"/>
      <c r="K358" s="735"/>
      <c r="L358" s="736" t="s">
        <v>6385</v>
      </c>
      <c r="M358" s="750" t="s">
        <v>1177</v>
      </c>
      <c r="N358" s="749" t="s">
        <v>1418</v>
      </c>
      <c r="O358" s="734" t="str">
        <f>VLOOKUP(N358,CódigosRetorno!$A$1:$B$1770,2,FALSE)</f>
        <v>El ISC no esta informado correctamente</v>
      </c>
      <c r="P358" s="733" t="s">
        <v>477</v>
      </c>
      <c r="Q358" s="735" t="s">
        <v>186</v>
      </c>
    </row>
    <row r="359" spans="2:17" ht="36">
      <c r="B359" s="1490"/>
      <c r="C359" s="1493"/>
      <c r="D359" s="1492"/>
      <c r="E359" s="1490"/>
      <c r="F359" s="735" t="s">
        <v>13</v>
      </c>
      <c r="G359" s="733" t="s">
        <v>2650</v>
      </c>
      <c r="H359" s="756" t="s">
        <v>4654</v>
      </c>
      <c r="I359" s="735">
        <v>1</v>
      </c>
      <c r="J359" s="735"/>
      <c r="K359" s="735"/>
      <c r="L359" s="757" t="s">
        <v>6058</v>
      </c>
      <c r="M359" s="699" t="s">
        <v>203</v>
      </c>
      <c r="N359" s="700" t="s">
        <v>758</v>
      </c>
      <c r="O359" s="737" t="str">
        <f>VLOOKUP(N359,CódigosRetorno!$A$1:$B$1770,2,FALSE)</f>
        <v>La moneda debe ser la misma en todo el documento. Salvo las percepciones que sólo son en moneda nacional.</v>
      </c>
      <c r="P359" s="733" t="s">
        <v>477</v>
      </c>
      <c r="Q359" s="735" t="s">
        <v>5639</v>
      </c>
    </row>
    <row r="360" spans="2:17" ht="24">
      <c r="B360" s="1490"/>
      <c r="C360" s="1493"/>
      <c r="D360" s="1492"/>
      <c r="E360" s="1490"/>
      <c r="F360" s="1490" t="s">
        <v>44</v>
      </c>
      <c r="G360" s="1492" t="s">
        <v>2918</v>
      </c>
      <c r="H360" s="1491" t="s">
        <v>4766</v>
      </c>
      <c r="I360" s="1490">
        <v>1</v>
      </c>
      <c r="J360" s="735"/>
      <c r="K360" s="735"/>
      <c r="L360" s="734" t="s">
        <v>3136</v>
      </c>
      <c r="M360" s="750" t="s">
        <v>203</v>
      </c>
      <c r="N360" s="749" t="s">
        <v>4208</v>
      </c>
      <c r="O360" s="734" t="str">
        <f>VLOOKUP(N360,CódigosRetorno!$A$1:$B$1770,2,FALSE)</f>
        <v>el XML no contiene el tag o no existe información de código de tributo.</v>
      </c>
      <c r="P360" s="733" t="s">
        <v>477</v>
      </c>
      <c r="Q360" s="754" t="s">
        <v>186</v>
      </c>
    </row>
    <row r="361" spans="2:17" ht="24">
      <c r="B361" s="1490"/>
      <c r="C361" s="1493"/>
      <c r="D361" s="1492"/>
      <c r="E361" s="1490"/>
      <c r="F361" s="1490"/>
      <c r="G361" s="1492"/>
      <c r="H361" s="1491"/>
      <c r="I361" s="1490"/>
      <c r="J361" s="735"/>
      <c r="K361" s="735"/>
      <c r="L361" s="736" t="s">
        <v>4674</v>
      </c>
      <c r="M361" s="750" t="s">
        <v>203</v>
      </c>
      <c r="N361" s="749" t="s">
        <v>2791</v>
      </c>
      <c r="O361" s="734" t="str">
        <f>VLOOKUP(N361,CódigosRetorno!$A$1:$B$1770,2,FALSE)</f>
        <v>El dato ingresado como codigo de tributo global no corresponde al valor esperado.</v>
      </c>
      <c r="P361" s="733" t="s">
        <v>477</v>
      </c>
      <c r="Q361" s="735" t="s">
        <v>5893</v>
      </c>
    </row>
    <row r="362" spans="2:17" ht="24">
      <c r="B362" s="1490"/>
      <c r="C362" s="1493"/>
      <c r="D362" s="1492"/>
      <c r="E362" s="1490"/>
      <c r="F362" s="1490"/>
      <c r="G362" s="1492"/>
      <c r="H362" s="1491"/>
      <c r="I362" s="1490"/>
      <c r="J362" s="735"/>
      <c r="K362" s="735"/>
      <c r="L362" s="736" t="s">
        <v>4677</v>
      </c>
      <c r="M362" s="749" t="s">
        <v>203</v>
      </c>
      <c r="N362" s="749" t="s">
        <v>4439</v>
      </c>
      <c r="O362" s="734" t="str">
        <f>VLOOKUP(N362,CódigosRetorno!$A$1:$B$1770,2,FALSE)</f>
        <v>El código de tributo no debe repetirse a nivel de totales</v>
      </c>
      <c r="P362" s="733" t="s">
        <v>477</v>
      </c>
      <c r="Q362" s="685" t="s">
        <v>186</v>
      </c>
    </row>
    <row r="363" spans="2:17" ht="24">
      <c r="B363" s="1490"/>
      <c r="C363" s="1493"/>
      <c r="D363" s="1492"/>
      <c r="E363" s="1490"/>
      <c r="F363" s="1490"/>
      <c r="G363" s="1492"/>
      <c r="H363" s="1491"/>
      <c r="I363" s="1490"/>
      <c r="J363" s="735"/>
      <c r="K363" s="735"/>
      <c r="L363" s="930" t="s">
        <v>5971</v>
      </c>
      <c r="M363" s="901" t="s">
        <v>203</v>
      </c>
      <c r="N363" s="902" t="s">
        <v>5186</v>
      </c>
      <c r="O363" s="930" t="str">
        <f>VLOOKUP(N363,CódigosRetorno!$A$1:$B$1770,2,FALSE)</f>
        <v>El dato ingresado como codigo de tributo global es invalido para tipo de operación.</v>
      </c>
      <c r="P363" s="733" t="s">
        <v>477</v>
      </c>
      <c r="Q363" s="754" t="s">
        <v>186</v>
      </c>
    </row>
    <row r="364" spans="2:17" ht="48">
      <c r="B364" s="1490"/>
      <c r="C364" s="1493"/>
      <c r="D364" s="1492"/>
      <c r="E364" s="1490"/>
      <c r="F364" s="1490"/>
      <c r="G364" s="1492"/>
      <c r="H364" s="1491"/>
      <c r="I364" s="1490"/>
      <c r="J364" s="735"/>
      <c r="K364" s="735"/>
      <c r="L364" s="734" t="s">
        <v>6280</v>
      </c>
      <c r="M364" s="750" t="s">
        <v>203</v>
      </c>
      <c r="N364" s="749" t="s">
        <v>5186</v>
      </c>
      <c r="O364" s="734" t="str">
        <f>VLOOKUP(N364,CódigosRetorno!$A$1:$B$1770,2,FALSE)</f>
        <v>El dato ingresado como codigo de tributo global es invalido para tipo de operación.</v>
      </c>
      <c r="P364" s="733" t="s">
        <v>477</v>
      </c>
      <c r="Q364" s="754" t="s">
        <v>186</v>
      </c>
    </row>
    <row r="365" spans="2:17" ht="24">
      <c r="B365" s="1490"/>
      <c r="C365" s="1493"/>
      <c r="D365" s="1492"/>
      <c r="E365" s="1490"/>
      <c r="F365" s="1490"/>
      <c r="G365" s="735" t="s">
        <v>4658</v>
      </c>
      <c r="H365" s="734" t="s">
        <v>4564</v>
      </c>
      <c r="I365" s="735" t="s">
        <v>4544</v>
      </c>
      <c r="J365" s="735"/>
      <c r="K365" s="735"/>
      <c r="L365" s="734" t="s">
        <v>5185</v>
      </c>
      <c r="M365" s="733" t="s">
        <v>1177</v>
      </c>
      <c r="N365" s="750" t="s">
        <v>5117</v>
      </c>
      <c r="O365" s="734" t="str">
        <f>VLOOKUP(N365,CódigosRetorno!$A$1:$B$1770,2,FALSE)</f>
        <v>El dato ingresado como atributo @schemeName es incorrecto.</v>
      </c>
      <c r="P365" s="733" t="s">
        <v>477</v>
      </c>
      <c r="Q365" s="754" t="s">
        <v>186</v>
      </c>
    </row>
    <row r="366" spans="2:17" ht="24">
      <c r="B366" s="1490"/>
      <c r="C366" s="1493"/>
      <c r="D366" s="1492"/>
      <c r="E366" s="1490"/>
      <c r="F366" s="1490"/>
      <c r="G366" s="735" t="s">
        <v>4542</v>
      </c>
      <c r="H366" s="734" t="s">
        <v>4565</v>
      </c>
      <c r="I366" s="735" t="s">
        <v>4544</v>
      </c>
      <c r="J366" s="735"/>
      <c r="K366" s="735"/>
      <c r="L366" s="734" t="s">
        <v>5109</v>
      </c>
      <c r="M366" s="733" t="s">
        <v>1177</v>
      </c>
      <c r="N366" s="750" t="s">
        <v>5118</v>
      </c>
      <c r="O366" s="734" t="str">
        <f>VLOOKUP(N366,CódigosRetorno!$A$1:$B$1770,2,FALSE)</f>
        <v>El dato ingresado como atributo @schemeAgencyName es incorrecto.</v>
      </c>
      <c r="P366" s="733" t="s">
        <v>477</v>
      </c>
      <c r="Q366" s="754" t="s">
        <v>186</v>
      </c>
    </row>
    <row r="367" spans="2:17" ht="48">
      <c r="B367" s="1490"/>
      <c r="C367" s="1493"/>
      <c r="D367" s="1492"/>
      <c r="E367" s="1490"/>
      <c r="F367" s="1490"/>
      <c r="G367" s="735" t="s">
        <v>5187</v>
      </c>
      <c r="H367" s="756" t="s">
        <v>4567</v>
      </c>
      <c r="I367" s="735" t="s">
        <v>4544</v>
      </c>
      <c r="J367" s="735"/>
      <c r="K367" s="735"/>
      <c r="L367" s="734" t="s">
        <v>5188</v>
      </c>
      <c r="M367" s="922" t="s">
        <v>1177</v>
      </c>
      <c r="N367" s="926" t="s">
        <v>5119</v>
      </c>
      <c r="O367" s="734" t="str">
        <f>VLOOKUP(N367,CódigosRetorno!$A$1:$B$1770,2,FALSE)</f>
        <v>El dato ingresado como atributo @schemeURI es incorrecto.</v>
      </c>
      <c r="P367" s="733" t="s">
        <v>477</v>
      </c>
      <c r="Q367" s="754" t="s">
        <v>186</v>
      </c>
    </row>
    <row r="368" spans="2:17" ht="24">
      <c r="B368" s="1490"/>
      <c r="C368" s="1493"/>
      <c r="D368" s="1492"/>
      <c r="E368" s="1490"/>
      <c r="F368" s="1490" t="s">
        <v>46</v>
      </c>
      <c r="G368" s="1492" t="s">
        <v>2918</v>
      </c>
      <c r="H368" s="1491" t="s">
        <v>4675</v>
      </c>
      <c r="I368" s="1490">
        <v>1</v>
      </c>
      <c r="J368" s="735"/>
      <c r="K368" s="735"/>
      <c r="L368" s="734" t="s">
        <v>3136</v>
      </c>
      <c r="M368" s="750" t="s">
        <v>203</v>
      </c>
      <c r="N368" s="749" t="s">
        <v>2396</v>
      </c>
      <c r="O368" s="734" t="str">
        <f>VLOOKUP(N368,CódigosRetorno!$A$1:$B$1770,2,FALSE)</f>
        <v>El XML no contiene el tag TaxScheme Name de impuestos globales</v>
      </c>
      <c r="P368" s="733" t="s">
        <v>477</v>
      </c>
      <c r="Q368" s="754" t="s">
        <v>186</v>
      </c>
    </row>
    <row r="369" spans="2:17" ht="24">
      <c r="B369" s="1490"/>
      <c r="C369" s="1493"/>
      <c r="D369" s="1492"/>
      <c r="E369" s="1490"/>
      <c r="F369" s="1490"/>
      <c r="G369" s="1492"/>
      <c r="H369" s="1491"/>
      <c r="I369" s="1490"/>
      <c r="J369" s="735"/>
      <c r="K369" s="735"/>
      <c r="L369" s="736" t="s">
        <v>6413</v>
      </c>
      <c r="M369" s="750" t="s">
        <v>203</v>
      </c>
      <c r="N369" s="749" t="s">
        <v>3670</v>
      </c>
      <c r="O369" s="734" t="str">
        <f>VLOOKUP(N369,CódigosRetorno!$A$1:$B$1770,2,FALSE)</f>
        <v>El valor del tag nombre del tributo no corresponde al esperado.</v>
      </c>
      <c r="P369" s="733" t="s">
        <v>477</v>
      </c>
      <c r="Q369" s="735" t="s">
        <v>5893</v>
      </c>
    </row>
    <row r="370" spans="2:17" ht="24">
      <c r="B370" s="1490"/>
      <c r="C370" s="1493"/>
      <c r="D370" s="1492"/>
      <c r="E370" s="1490"/>
      <c r="F370" s="1490" t="s">
        <v>13</v>
      </c>
      <c r="G370" s="1492" t="s">
        <v>2918</v>
      </c>
      <c r="H370" s="1491" t="s">
        <v>4773</v>
      </c>
      <c r="I370" s="1490">
        <v>1</v>
      </c>
      <c r="J370" s="735"/>
      <c r="K370" s="735"/>
      <c r="L370" s="734" t="s">
        <v>3136</v>
      </c>
      <c r="M370" s="750" t="s">
        <v>203</v>
      </c>
      <c r="N370" s="749" t="s">
        <v>2398</v>
      </c>
      <c r="O370" s="734" t="str">
        <f>VLOOKUP(N370,CódigosRetorno!$A$1:$B$1770,2,FALSE)</f>
        <v>El XML no contiene el tag código de tributo internacional de impuestos globales</v>
      </c>
      <c r="P370" s="733" t="s">
        <v>477</v>
      </c>
      <c r="Q370" s="735" t="s">
        <v>186</v>
      </c>
    </row>
    <row r="371" spans="2:17" ht="36">
      <c r="B371" s="1490"/>
      <c r="C371" s="1493"/>
      <c r="D371" s="1492"/>
      <c r="E371" s="1490"/>
      <c r="F371" s="1490"/>
      <c r="G371" s="1492"/>
      <c r="H371" s="1491"/>
      <c r="I371" s="1490"/>
      <c r="J371" s="735"/>
      <c r="K371" s="735"/>
      <c r="L371" s="736" t="s">
        <v>6411</v>
      </c>
      <c r="M371" s="750" t="s">
        <v>203</v>
      </c>
      <c r="N371" s="749" t="s">
        <v>3666</v>
      </c>
      <c r="O371" s="734" t="str">
        <f>VLOOKUP(N371,CódigosRetorno!$A$1:$B$1770,2,FALSE)</f>
        <v>El valor del tag codigo de tributo internacional no corresponde al esperado.</v>
      </c>
      <c r="P371" s="733" t="s">
        <v>477</v>
      </c>
      <c r="Q371" s="735" t="s">
        <v>5893</v>
      </c>
    </row>
    <row r="372" spans="2:17" ht="36">
      <c r="B372" s="1490">
        <v>46</v>
      </c>
      <c r="C372" s="1493" t="s">
        <v>6470</v>
      </c>
      <c r="D372" s="1492" t="s">
        <v>3</v>
      </c>
      <c r="E372" s="1492" t="s">
        <v>9</v>
      </c>
      <c r="F372" s="1490" t="s">
        <v>107</v>
      </c>
      <c r="G372" s="1492" t="s">
        <v>4662</v>
      </c>
      <c r="H372" s="1491" t="s">
        <v>4680</v>
      </c>
      <c r="I372" s="1490">
        <v>1</v>
      </c>
      <c r="J372" s="735"/>
      <c r="K372" s="735"/>
      <c r="L372" s="918" t="s">
        <v>6463</v>
      </c>
      <c r="M372" s="733" t="s">
        <v>203</v>
      </c>
      <c r="N372" s="605" t="s">
        <v>5231</v>
      </c>
      <c r="O372" s="734" t="str">
        <f>VLOOKUP(N372,CódigosRetorno!$A$1:$B$1770,2,FALSE)</f>
        <v>El dato ingresado como indicador de cargo/descuento no corresponde al valor esperado.</v>
      </c>
      <c r="P372" s="733" t="s">
        <v>477</v>
      </c>
      <c r="Q372" s="735" t="s">
        <v>186</v>
      </c>
    </row>
    <row r="373" spans="2:17" ht="36">
      <c r="B373" s="1490"/>
      <c r="C373" s="1493"/>
      <c r="D373" s="1492"/>
      <c r="E373" s="1492"/>
      <c r="F373" s="1490"/>
      <c r="G373" s="1492"/>
      <c r="H373" s="1491"/>
      <c r="I373" s="1490"/>
      <c r="J373" s="735"/>
      <c r="K373" s="735"/>
      <c r="L373" s="918" t="s">
        <v>6464</v>
      </c>
      <c r="M373" s="733" t="s">
        <v>203</v>
      </c>
      <c r="N373" s="605" t="s">
        <v>5231</v>
      </c>
      <c r="O373" s="734" t="str">
        <f>VLOOKUP(N373,CódigosRetorno!$A$1:$B$1770,2,FALSE)</f>
        <v>El dato ingresado como indicador de cargo/descuento no corresponde al valor esperado.</v>
      </c>
      <c r="P373" s="733" t="s">
        <v>477</v>
      </c>
      <c r="Q373" s="735" t="s">
        <v>186</v>
      </c>
    </row>
    <row r="374" spans="2:17" ht="24">
      <c r="B374" s="1490"/>
      <c r="C374" s="1493"/>
      <c r="D374" s="1492"/>
      <c r="E374" s="1492"/>
      <c r="F374" s="1490" t="s">
        <v>10</v>
      </c>
      <c r="G374" s="1492" t="s">
        <v>4664</v>
      </c>
      <c r="H374" s="1491" t="s">
        <v>4681</v>
      </c>
      <c r="I374" s="1490">
        <v>1</v>
      </c>
      <c r="J374" s="735"/>
      <c r="K374" s="735"/>
      <c r="L374" s="734" t="s">
        <v>6228</v>
      </c>
      <c r="M374" s="750" t="s">
        <v>203</v>
      </c>
      <c r="N374" s="749" t="s">
        <v>4446</v>
      </c>
      <c r="O374" s="734" t="str">
        <f>VLOOKUP(N374,CódigosRetorno!$A$1:$B$1770,2,FALSE)</f>
        <v>El XML no contiene el tag o no existe informacion de codigo de motivo de cargo/descuento global.</v>
      </c>
      <c r="P374" s="733" t="s">
        <v>477</v>
      </c>
      <c r="Q374" s="754" t="s">
        <v>186</v>
      </c>
    </row>
    <row r="375" spans="2:17" ht="24">
      <c r="B375" s="1490"/>
      <c r="C375" s="1493"/>
      <c r="D375" s="1492"/>
      <c r="E375" s="1492"/>
      <c r="F375" s="1490"/>
      <c r="G375" s="1492"/>
      <c r="H375" s="1491"/>
      <c r="I375" s="1490"/>
      <c r="J375" s="735"/>
      <c r="K375" s="735"/>
      <c r="L375" s="918" t="s">
        <v>6471</v>
      </c>
      <c r="M375" s="922" t="s">
        <v>1177</v>
      </c>
      <c r="N375" s="926" t="s">
        <v>6472</v>
      </c>
      <c r="O375" s="918" t="str">
        <f>VLOOKUP(N375,CódigosRetorno!$A$1:$B$1770,2,FALSE)</f>
        <v>El dato ingresado como cargo/descuento no es valido a nivel global.</v>
      </c>
      <c r="P375" s="733" t="s">
        <v>477</v>
      </c>
      <c r="Q375" s="735" t="s">
        <v>186</v>
      </c>
    </row>
    <row r="376" spans="2:17" ht="36">
      <c r="B376" s="1490"/>
      <c r="C376" s="1493"/>
      <c r="D376" s="1492"/>
      <c r="E376" s="1492"/>
      <c r="F376" s="1490"/>
      <c r="G376" s="1492"/>
      <c r="H376" s="1491"/>
      <c r="I376" s="1490"/>
      <c r="J376" s="735"/>
      <c r="K376" s="735"/>
      <c r="L376" s="734" t="s">
        <v>6415</v>
      </c>
      <c r="M376" s="750" t="s">
        <v>203</v>
      </c>
      <c r="N376" s="749" t="s">
        <v>4445</v>
      </c>
      <c r="O376" s="734" t="str">
        <f>VLOOKUP(N376,CódigosRetorno!$A$1:$B$1770,2,FALSE)</f>
        <v>El dato ingresado como codigo de motivo de cargo/descuento global no es valido (catalogo nro 53)</v>
      </c>
      <c r="P376" s="733" t="s">
        <v>477</v>
      </c>
      <c r="Q376" s="735" t="s">
        <v>5895</v>
      </c>
    </row>
    <row r="377" spans="2:17" ht="24">
      <c r="B377" s="1490"/>
      <c r="C377" s="1493"/>
      <c r="D377" s="1492"/>
      <c r="E377" s="1492"/>
      <c r="F377" s="1490"/>
      <c r="G377" s="735" t="s">
        <v>4542</v>
      </c>
      <c r="H377" s="734" t="s">
        <v>4543</v>
      </c>
      <c r="I377" s="735" t="s">
        <v>4544</v>
      </c>
      <c r="J377" s="735"/>
      <c r="K377" s="735"/>
      <c r="L377" s="734" t="s">
        <v>5109</v>
      </c>
      <c r="M377" s="750" t="s">
        <v>1177</v>
      </c>
      <c r="N377" s="749" t="s">
        <v>5111</v>
      </c>
      <c r="O377" s="734" t="str">
        <f>VLOOKUP(N377,CódigosRetorno!$A$1:$B$1770,2,FALSE)</f>
        <v>El dato ingresado como atributo @listAgencyName es incorrecto.</v>
      </c>
      <c r="P377" s="733" t="s">
        <v>477</v>
      </c>
      <c r="Q377" s="754" t="s">
        <v>186</v>
      </c>
    </row>
    <row r="378" spans="2:17" ht="24">
      <c r="B378" s="1490"/>
      <c r="C378" s="1493"/>
      <c r="D378" s="1492"/>
      <c r="E378" s="1492"/>
      <c r="F378" s="1490"/>
      <c r="G378" s="735" t="s">
        <v>4665</v>
      </c>
      <c r="H378" s="734" t="s">
        <v>4546</v>
      </c>
      <c r="I378" s="735" t="s">
        <v>4544</v>
      </c>
      <c r="J378" s="735"/>
      <c r="K378" s="735"/>
      <c r="L378" s="734" t="s">
        <v>5189</v>
      </c>
      <c r="M378" s="733" t="s">
        <v>1177</v>
      </c>
      <c r="N378" s="750" t="s">
        <v>5112</v>
      </c>
      <c r="O378" s="734" t="str">
        <f>VLOOKUP(N378,CódigosRetorno!$A$1:$B$1770,2,FALSE)</f>
        <v>El dato ingresado como atributo @listName es incorrecto.</v>
      </c>
      <c r="P378" s="733" t="s">
        <v>477</v>
      </c>
      <c r="Q378" s="754" t="s">
        <v>186</v>
      </c>
    </row>
    <row r="379" spans="2:17" ht="48">
      <c r="B379" s="1490"/>
      <c r="C379" s="1493"/>
      <c r="D379" s="1492"/>
      <c r="E379" s="1492"/>
      <c r="F379" s="1490"/>
      <c r="G379" s="735" t="s">
        <v>4666</v>
      </c>
      <c r="H379" s="734" t="s">
        <v>4548</v>
      </c>
      <c r="I379" s="735" t="s">
        <v>4544</v>
      </c>
      <c r="J379" s="735"/>
      <c r="K379" s="735"/>
      <c r="L379" s="734" t="s">
        <v>5190</v>
      </c>
      <c r="M379" s="750" t="s">
        <v>1177</v>
      </c>
      <c r="N379" s="749" t="s">
        <v>5113</v>
      </c>
      <c r="O379" s="734" t="str">
        <f>VLOOKUP(N379,CódigosRetorno!$A$1:$B$1770,2,FALSE)</f>
        <v>El dato ingresado como atributo @listURI es incorrecto.</v>
      </c>
      <c r="P379" s="733" t="s">
        <v>477</v>
      </c>
      <c r="Q379" s="754" t="s">
        <v>186</v>
      </c>
    </row>
    <row r="380" spans="2:17" ht="36">
      <c r="B380" s="1490"/>
      <c r="C380" s="1493"/>
      <c r="D380" s="1492"/>
      <c r="E380" s="1492"/>
      <c r="F380" s="735" t="s">
        <v>4655</v>
      </c>
      <c r="G380" s="733" t="s">
        <v>4656</v>
      </c>
      <c r="H380" s="734" t="s">
        <v>4776</v>
      </c>
      <c r="I380" s="762" t="s">
        <v>4544</v>
      </c>
      <c r="J380" s="762"/>
      <c r="K380" s="762"/>
      <c r="L380" s="734" t="s">
        <v>4657</v>
      </c>
      <c r="M380" s="750" t="s">
        <v>203</v>
      </c>
      <c r="N380" s="749" t="s">
        <v>4369</v>
      </c>
      <c r="O380" s="734" t="str">
        <f>VLOOKUP(N380,CódigosRetorno!$A$1:$B$1770,2,FALSE)</f>
        <v>El dato ingresado en factor de cargo o descuento global no cumple con el formato establecido.</v>
      </c>
      <c r="P380" s="760" t="s">
        <v>477</v>
      </c>
      <c r="Q380" s="685" t="s">
        <v>186</v>
      </c>
    </row>
    <row r="381" spans="2:17" ht="36">
      <c r="B381" s="1490"/>
      <c r="C381" s="1493"/>
      <c r="D381" s="1492"/>
      <c r="E381" s="1492"/>
      <c r="F381" s="1490" t="s">
        <v>12</v>
      </c>
      <c r="G381" s="1492" t="s">
        <v>16</v>
      </c>
      <c r="H381" s="1491" t="s">
        <v>4682</v>
      </c>
      <c r="I381" s="1490">
        <v>1</v>
      </c>
      <c r="J381" s="735"/>
      <c r="K381" s="735"/>
      <c r="L381" s="734" t="s">
        <v>2929</v>
      </c>
      <c r="M381" s="750" t="s">
        <v>203</v>
      </c>
      <c r="N381" s="749" t="s">
        <v>3677</v>
      </c>
      <c r="O381" s="734" t="str">
        <f>VLOOKUP(N381,CódigosRetorno!$A$1:$B$1770,2,FALSE)</f>
        <v>Debe contener un importe mayor a 0.00 si envía el tag cac:AllowanceCharge/cbc:Amount</v>
      </c>
      <c r="P381" s="733" t="s">
        <v>477</v>
      </c>
      <c r="Q381" s="754" t="s">
        <v>186</v>
      </c>
    </row>
    <row r="382" spans="2:17" ht="36">
      <c r="B382" s="1490"/>
      <c r="C382" s="1493"/>
      <c r="D382" s="1492"/>
      <c r="E382" s="1492"/>
      <c r="F382" s="1490"/>
      <c r="G382" s="1492"/>
      <c r="H382" s="1491"/>
      <c r="I382" s="1490"/>
      <c r="J382" s="735"/>
      <c r="K382" s="735"/>
      <c r="L382" s="918" t="s">
        <v>6465</v>
      </c>
      <c r="M382" s="750" t="s">
        <v>203</v>
      </c>
      <c r="N382" s="926" t="s">
        <v>6446</v>
      </c>
      <c r="O382" s="734" t="str">
        <f>VLOOKUP(N382,CódigosRetorno!$A$1:$B$1770,2,FALSE)</f>
        <v>El resultado del monto del cargo o descuento global es incorrecto en base a la información consignada</v>
      </c>
      <c r="P382" s="733" t="s">
        <v>477</v>
      </c>
      <c r="Q382" s="754" t="s">
        <v>186</v>
      </c>
    </row>
    <row r="383" spans="2:17" ht="48">
      <c r="B383" s="1490"/>
      <c r="C383" s="1493"/>
      <c r="D383" s="1492"/>
      <c r="E383" s="1492"/>
      <c r="F383" s="1490"/>
      <c r="G383" s="1492"/>
      <c r="H383" s="1491"/>
      <c r="I383" s="1490"/>
      <c r="J383" s="735"/>
      <c r="K383" s="735"/>
      <c r="L383" s="930" t="s">
        <v>6402</v>
      </c>
      <c r="M383" s="901" t="s">
        <v>203</v>
      </c>
      <c r="N383" s="902" t="s">
        <v>4451</v>
      </c>
      <c r="O383" s="930" t="str">
        <f>VLOOKUP(N383,CódigosRetorno!$A$1:$B$1770,2,FALSE)</f>
        <v>La sumatoria de descuentos que afectan a BI por linea no corresponden al total</v>
      </c>
      <c r="P383" s="941" t="s">
        <v>477</v>
      </c>
      <c r="Q383" s="944" t="s">
        <v>186</v>
      </c>
    </row>
    <row r="384" spans="2:17" ht="48">
      <c r="B384" s="1490"/>
      <c r="C384" s="1493"/>
      <c r="D384" s="1492"/>
      <c r="E384" s="1492"/>
      <c r="F384" s="1490"/>
      <c r="G384" s="1492"/>
      <c r="H384" s="1491"/>
      <c r="I384" s="1490"/>
      <c r="J384" s="735"/>
      <c r="K384" s="735"/>
      <c r="L384" s="930" t="s">
        <v>6403</v>
      </c>
      <c r="M384" s="901" t="s">
        <v>203</v>
      </c>
      <c r="N384" s="902" t="s">
        <v>4453</v>
      </c>
      <c r="O384" s="930" t="str">
        <f>VLOOKUP(N384,CódigosRetorno!$A$1:$B$1770,2,FALSE)</f>
        <v>La sumatoria de descuentos que no afectan a BI por linea no corresponden al total</v>
      </c>
      <c r="P384" s="941" t="s">
        <v>477</v>
      </c>
      <c r="Q384" s="944" t="s">
        <v>186</v>
      </c>
    </row>
    <row r="385" spans="2:17" ht="48">
      <c r="B385" s="1490"/>
      <c r="C385" s="1493"/>
      <c r="D385" s="1492"/>
      <c r="E385" s="1492"/>
      <c r="F385" s="1490"/>
      <c r="G385" s="1492"/>
      <c r="H385" s="1491"/>
      <c r="I385" s="1490"/>
      <c r="J385" s="735"/>
      <c r="K385" s="735"/>
      <c r="L385" s="930" t="s">
        <v>6404</v>
      </c>
      <c r="M385" s="901" t="s">
        <v>203</v>
      </c>
      <c r="N385" s="902" t="s">
        <v>4455</v>
      </c>
      <c r="O385" s="930" t="str">
        <f>VLOOKUP(N385,CódigosRetorno!$A$1:$B$1770,2,FALSE)</f>
        <v>La sumatoria de cargos que afectan a BI por linea no corresponden al total</v>
      </c>
      <c r="P385" s="941" t="s">
        <v>477</v>
      </c>
      <c r="Q385" s="944" t="s">
        <v>186</v>
      </c>
    </row>
    <row r="386" spans="2:17" ht="48">
      <c r="B386" s="1490"/>
      <c r="C386" s="1493"/>
      <c r="D386" s="1492"/>
      <c r="E386" s="1492"/>
      <c r="F386" s="1490"/>
      <c r="G386" s="1492"/>
      <c r="H386" s="1491"/>
      <c r="I386" s="1490"/>
      <c r="J386" s="735"/>
      <c r="K386" s="735"/>
      <c r="L386" s="930" t="s">
        <v>6405</v>
      </c>
      <c r="M386" s="901" t="s">
        <v>203</v>
      </c>
      <c r="N386" s="902" t="s">
        <v>4457</v>
      </c>
      <c r="O386" s="930" t="str">
        <f>VLOOKUP(N386,CódigosRetorno!$A$1:$B$1770,2,FALSE)</f>
        <v>La sumatoria de cargos que no afectan a BI por linea no corresponden al total</v>
      </c>
      <c r="P386" s="941" t="s">
        <v>477</v>
      </c>
      <c r="Q386" s="944" t="s">
        <v>186</v>
      </c>
    </row>
    <row r="387" spans="2:17" ht="36">
      <c r="B387" s="1490"/>
      <c r="C387" s="1493"/>
      <c r="D387" s="1492"/>
      <c r="E387" s="1492"/>
      <c r="F387" s="735" t="s">
        <v>13</v>
      </c>
      <c r="G387" s="733" t="s">
        <v>2650</v>
      </c>
      <c r="H387" s="756" t="s">
        <v>4654</v>
      </c>
      <c r="I387" s="735">
        <v>1</v>
      </c>
      <c r="J387" s="735"/>
      <c r="K387" s="735"/>
      <c r="L387" s="757" t="s">
        <v>6058</v>
      </c>
      <c r="M387" s="699" t="s">
        <v>203</v>
      </c>
      <c r="N387" s="700" t="s">
        <v>758</v>
      </c>
      <c r="O387" s="734" t="str">
        <f>VLOOKUP(N387,CódigosRetorno!$A$1:$B$1770,2,FALSE)</f>
        <v>La moneda debe ser la misma en todo el documento. Salvo las percepciones que sólo son en moneda nacional.</v>
      </c>
      <c r="P387" s="733" t="s">
        <v>477</v>
      </c>
      <c r="Q387" s="735" t="s">
        <v>5639</v>
      </c>
    </row>
    <row r="388" spans="2:17" ht="36">
      <c r="B388" s="1490"/>
      <c r="C388" s="1493"/>
      <c r="D388" s="1492"/>
      <c r="E388" s="1492"/>
      <c r="F388" s="1490" t="s">
        <v>12</v>
      </c>
      <c r="G388" s="1492" t="s">
        <v>16</v>
      </c>
      <c r="H388" s="1491" t="s">
        <v>4683</v>
      </c>
      <c r="I388" s="1490" t="s">
        <v>4544</v>
      </c>
      <c r="J388" s="735"/>
      <c r="K388" s="735"/>
      <c r="L388" s="734" t="s">
        <v>4684</v>
      </c>
      <c r="M388" s="750" t="s">
        <v>203</v>
      </c>
      <c r="N388" s="749" t="s">
        <v>4351</v>
      </c>
      <c r="O388" s="734" t="str">
        <f>VLOOKUP(N388,CódigosRetorno!$A$1:$B$1770,2,FALSE)</f>
        <v>El dato ingresado en base monto por cargo/descuento globales no cumple con el formato establecido</v>
      </c>
      <c r="P388" s="733" t="s">
        <v>477</v>
      </c>
      <c r="Q388" s="754" t="s">
        <v>186</v>
      </c>
    </row>
    <row r="389" spans="2:17" ht="48">
      <c r="B389" s="1490"/>
      <c r="C389" s="1493"/>
      <c r="D389" s="1492"/>
      <c r="E389" s="1492"/>
      <c r="F389" s="1490"/>
      <c r="G389" s="1492"/>
      <c r="H389" s="1491"/>
      <c r="I389" s="1490"/>
      <c r="J389" s="735"/>
      <c r="K389" s="735"/>
      <c r="L389" s="930" t="s">
        <v>6017</v>
      </c>
      <c r="M389" s="901" t="s">
        <v>203</v>
      </c>
      <c r="N389" s="902" t="s">
        <v>4459</v>
      </c>
      <c r="O389" s="930" t="str">
        <f>VLOOKUP(N389,CódigosRetorno!$A$1:$B$1770,2,FALSE)</f>
        <v>La sumatoria de montos bases de los descuentos que afectan a BI por linea no corresponden al total</v>
      </c>
      <c r="P389" s="941" t="s">
        <v>477</v>
      </c>
      <c r="Q389" s="944" t="s">
        <v>186</v>
      </c>
    </row>
    <row r="390" spans="2:17" ht="48">
      <c r="B390" s="1490"/>
      <c r="C390" s="1493"/>
      <c r="D390" s="1492"/>
      <c r="E390" s="1492"/>
      <c r="F390" s="1490"/>
      <c r="G390" s="1492"/>
      <c r="H390" s="1491"/>
      <c r="I390" s="1490"/>
      <c r="J390" s="735"/>
      <c r="K390" s="735"/>
      <c r="L390" s="930" t="s">
        <v>6013</v>
      </c>
      <c r="M390" s="901" t="s">
        <v>203</v>
      </c>
      <c r="N390" s="902" t="s">
        <v>4461</v>
      </c>
      <c r="O390" s="930" t="str">
        <f>VLOOKUP(N390,CódigosRetorno!$A$1:$B$1770,2,FALSE)</f>
        <v>La sumatoria de montos bases de los descuentos que no afectan a BI por linea no corresponden al total</v>
      </c>
      <c r="P390" s="941" t="s">
        <v>477</v>
      </c>
      <c r="Q390" s="944" t="s">
        <v>186</v>
      </c>
    </row>
    <row r="391" spans="2:17" ht="48">
      <c r="B391" s="1490"/>
      <c r="C391" s="1493"/>
      <c r="D391" s="1492"/>
      <c r="E391" s="1492"/>
      <c r="F391" s="1490"/>
      <c r="G391" s="1492"/>
      <c r="H391" s="1491"/>
      <c r="I391" s="1490"/>
      <c r="J391" s="735"/>
      <c r="K391" s="735"/>
      <c r="L391" s="930" t="s">
        <v>6014</v>
      </c>
      <c r="M391" s="901" t="s">
        <v>203</v>
      </c>
      <c r="N391" s="902" t="s">
        <v>4463</v>
      </c>
      <c r="O391" s="930" t="str">
        <f>VLOOKUP(N391,CódigosRetorno!$A$1:$B$1770,2,FALSE)</f>
        <v>La sumatoria de montos bases de los cargos que afectan a BI por linea no corresponden al total</v>
      </c>
      <c r="P391" s="941" t="s">
        <v>477</v>
      </c>
      <c r="Q391" s="944" t="s">
        <v>186</v>
      </c>
    </row>
    <row r="392" spans="2:17" ht="48">
      <c r="B392" s="1490"/>
      <c r="C392" s="1493"/>
      <c r="D392" s="1492"/>
      <c r="E392" s="1492"/>
      <c r="F392" s="1490"/>
      <c r="G392" s="1492"/>
      <c r="H392" s="1491"/>
      <c r="I392" s="1490"/>
      <c r="J392" s="735"/>
      <c r="K392" s="735"/>
      <c r="L392" s="930" t="s">
        <v>6016</v>
      </c>
      <c r="M392" s="901" t="s">
        <v>203</v>
      </c>
      <c r="N392" s="902" t="s">
        <v>4465</v>
      </c>
      <c r="O392" s="930" t="str">
        <f>VLOOKUP(N392,CódigosRetorno!$A$1:$B$1770,2,FALSE)</f>
        <v>La sumatoria de montos bases de los cargos que no afectan a BI por linea no corresponden al total</v>
      </c>
      <c r="P392" s="941" t="s">
        <v>477</v>
      </c>
      <c r="Q392" s="944" t="s">
        <v>186</v>
      </c>
    </row>
    <row r="393" spans="2:17" ht="36">
      <c r="B393" s="1490"/>
      <c r="C393" s="1493"/>
      <c r="D393" s="1492"/>
      <c r="E393" s="1492"/>
      <c r="F393" s="733" t="s">
        <v>13</v>
      </c>
      <c r="G393" s="733" t="s">
        <v>2650</v>
      </c>
      <c r="H393" s="756" t="s">
        <v>4654</v>
      </c>
      <c r="I393" s="735">
        <v>1</v>
      </c>
      <c r="J393" s="735"/>
      <c r="K393" s="735"/>
      <c r="L393" s="757" t="s">
        <v>6058</v>
      </c>
      <c r="M393" s="699" t="s">
        <v>203</v>
      </c>
      <c r="N393" s="700" t="s">
        <v>758</v>
      </c>
      <c r="O393" s="734" t="str">
        <f>VLOOKUP(N393,CódigosRetorno!$A$1:$B$1770,2,FALSE)</f>
        <v>La moneda debe ser la misma en todo el documento. Salvo las percepciones que sólo son en moneda nacional.</v>
      </c>
      <c r="P393" s="733" t="s">
        <v>477</v>
      </c>
      <c r="Q393" s="735" t="s">
        <v>5639</v>
      </c>
    </row>
    <row r="394" spans="2:17" ht="24">
      <c r="B394" s="1490">
        <f>B372+1</f>
        <v>47</v>
      </c>
      <c r="C394" s="1491" t="s">
        <v>6639</v>
      </c>
      <c r="D394" s="1492" t="s">
        <v>3</v>
      </c>
      <c r="E394" s="1492" t="s">
        <v>9</v>
      </c>
      <c r="F394" s="1490" t="s">
        <v>12</v>
      </c>
      <c r="G394" s="1492" t="s">
        <v>16</v>
      </c>
      <c r="H394" s="1491" t="s">
        <v>2949</v>
      </c>
      <c r="I394" s="1490"/>
      <c r="J394" s="735"/>
      <c r="K394" s="735"/>
      <c r="L394" s="734" t="s">
        <v>3682</v>
      </c>
      <c r="M394" s="750" t="s">
        <v>203</v>
      </c>
      <c r="N394" s="750" t="s">
        <v>2385</v>
      </c>
      <c r="O394" s="734" t="str">
        <f>VLOOKUP(N394,CódigosRetorno!$A$1:$B$1770,2,FALSE)</f>
        <v>El dato ingresado en el campo Total Descuentos no cumple con el formato establecido</v>
      </c>
      <c r="P394" s="733" t="s">
        <v>477</v>
      </c>
      <c r="Q394" s="735" t="s">
        <v>186</v>
      </c>
    </row>
    <row r="395" spans="2:17" s="939" customFormat="1" ht="36">
      <c r="B395" s="1490"/>
      <c r="C395" s="1491"/>
      <c r="D395" s="1492"/>
      <c r="E395" s="1492"/>
      <c r="F395" s="1490"/>
      <c r="G395" s="1492"/>
      <c r="H395" s="1491"/>
      <c r="I395" s="1490"/>
      <c r="J395" s="942"/>
      <c r="K395" s="942"/>
      <c r="L395" s="930" t="s">
        <v>4691</v>
      </c>
      <c r="M395" s="901" t="s">
        <v>203</v>
      </c>
      <c r="N395" s="902" t="s">
        <v>4472</v>
      </c>
      <c r="O395" s="930" t="str">
        <f>VLOOKUP(N395,CódigosRetorno!$A$1:$B$1770,2,FALSE)</f>
        <v>La sumatoria consignados en descuentos globales no corresponden al total.</v>
      </c>
      <c r="P395" s="941" t="s">
        <v>477</v>
      </c>
      <c r="Q395" s="942" t="s">
        <v>186</v>
      </c>
    </row>
    <row r="396" spans="2:17" ht="72">
      <c r="B396" s="1490"/>
      <c r="C396" s="1491"/>
      <c r="D396" s="1492"/>
      <c r="E396" s="1492"/>
      <c r="F396" s="1490"/>
      <c r="G396" s="1492"/>
      <c r="H396" s="1491"/>
      <c r="I396" s="1490"/>
      <c r="J396" s="735"/>
      <c r="K396" s="735"/>
      <c r="L396" s="918" t="s">
        <v>6474</v>
      </c>
      <c r="M396" s="922" t="s">
        <v>1177</v>
      </c>
      <c r="N396" s="922" t="s">
        <v>6596</v>
      </c>
      <c r="O396" s="918" t="str">
        <f>VLOOKUP(N396,CódigosRetorno!$A$1:$B$1770,2,FALSE)</f>
        <v>La sumatoria consignados en descuentos globales no corresponden al total.</v>
      </c>
      <c r="P396" s="733" t="s">
        <v>477</v>
      </c>
      <c r="Q396" s="754" t="s">
        <v>186</v>
      </c>
    </row>
    <row r="397" spans="2:17" ht="36">
      <c r="B397" s="1490"/>
      <c r="C397" s="1491"/>
      <c r="D397" s="1492"/>
      <c r="E397" s="1492"/>
      <c r="F397" s="733" t="s">
        <v>13</v>
      </c>
      <c r="G397" s="733" t="s">
        <v>2650</v>
      </c>
      <c r="H397" s="756" t="s">
        <v>4654</v>
      </c>
      <c r="I397" s="735">
        <v>1</v>
      </c>
      <c r="J397" s="735"/>
      <c r="K397" s="735"/>
      <c r="L397" s="757" t="s">
        <v>6058</v>
      </c>
      <c r="M397" s="699" t="s">
        <v>203</v>
      </c>
      <c r="N397" s="700" t="s">
        <v>758</v>
      </c>
      <c r="O397" s="734" t="str">
        <f>VLOOKUP(N397,CódigosRetorno!$A$1:$B$1770,2,FALSE)</f>
        <v>La moneda debe ser la misma en todo el documento. Salvo las percepciones que sólo son en moneda nacional.</v>
      </c>
      <c r="P397" s="733" t="s">
        <v>477</v>
      </c>
      <c r="Q397" s="735" t="s">
        <v>5639</v>
      </c>
    </row>
    <row r="398" spans="2:17" ht="24">
      <c r="B398" s="1490">
        <f>B394+1</f>
        <v>48</v>
      </c>
      <c r="C398" s="1493" t="s">
        <v>6640</v>
      </c>
      <c r="D398" s="1492" t="s">
        <v>3</v>
      </c>
      <c r="E398" s="1492" t="s">
        <v>9</v>
      </c>
      <c r="F398" s="1492" t="s">
        <v>12</v>
      </c>
      <c r="G398" s="1492" t="s">
        <v>16</v>
      </c>
      <c r="H398" s="1491" t="s">
        <v>2950</v>
      </c>
      <c r="I398" s="1490">
        <v>1</v>
      </c>
      <c r="J398" s="735"/>
      <c r="K398" s="735"/>
      <c r="L398" s="734" t="s">
        <v>3682</v>
      </c>
      <c r="M398" s="750" t="s">
        <v>203</v>
      </c>
      <c r="N398" s="749" t="s">
        <v>2386</v>
      </c>
      <c r="O398" s="734" t="str">
        <f>VLOOKUP(N398,CódigosRetorno!$A$1:$B$1770,2,FALSE)</f>
        <v>El dato ingresado en ChargeTotalAmount no cumple con el formato establecido</v>
      </c>
      <c r="P398" s="733" t="s">
        <v>477</v>
      </c>
      <c r="Q398" s="735" t="s">
        <v>186</v>
      </c>
    </row>
    <row r="399" spans="2:17" s="939" customFormat="1" ht="36">
      <c r="B399" s="1490"/>
      <c r="C399" s="1493"/>
      <c r="D399" s="1492"/>
      <c r="E399" s="1492"/>
      <c r="F399" s="1492"/>
      <c r="G399" s="1492"/>
      <c r="H399" s="1491"/>
      <c r="I399" s="1490"/>
      <c r="J399" s="942"/>
      <c r="K399" s="942"/>
      <c r="L399" s="930" t="s">
        <v>4692</v>
      </c>
      <c r="M399" s="901" t="s">
        <v>203</v>
      </c>
      <c r="N399" s="902" t="s">
        <v>4474</v>
      </c>
      <c r="O399" s="930" t="str">
        <f>VLOOKUP(N399,CódigosRetorno!$A$1:$B$1770,2,FALSE)</f>
        <v>La sumatoria consignados en cargos globales no corresponden al total</v>
      </c>
      <c r="P399" s="941" t="s">
        <v>477</v>
      </c>
      <c r="Q399" s="942" t="s">
        <v>186</v>
      </c>
    </row>
    <row r="400" spans="2:17" ht="84">
      <c r="B400" s="1490"/>
      <c r="C400" s="1493"/>
      <c r="D400" s="1492"/>
      <c r="E400" s="1492"/>
      <c r="F400" s="1492"/>
      <c r="G400" s="1492"/>
      <c r="H400" s="1491"/>
      <c r="I400" s="1490"/>
      <c r="J400" s="735"/>
      <c r="K400" s="735"/>
      <c r="L400" s="918" t="s">
        <v>6494</v>
      </c>
      <c r="M400" s="927" t="s">
        <v>1177</v>
      </c>
      <c r="N400" s="922" t="s">
        <v>6598</v>
      </c>
      <c r="O400" s="918" t="str">
        <f>VLOOKUP(N400,CódigosRetorno!$A$1:$B$1770,2,FALSE)</f>
        <v>La sumatoria consignados en cargos globales no corresponden al total</v>
      </c>
      <c r="P400" s="733" t="s">
        <v>477</v>
      </c>
      <c r="Q400" s="754" t="s">
        <v>186</v>
      </c>
    </row>
    <row r="401" spans="2:17" ht="36">
      <c r="B401" s="1490"/>
      <c r="C401" s="1493"/>
      <c r="D401" s="1492"/>
      <c r="E401" s="1492"/>
      <c r="F401" s="735" t="s">
        <v>13</v>
      </c>
      <c r="G401" s="733" t="s">
        <v>2650</v>
      </c>
      <c r="H401" s="756" t="s">
        <v>4654</v>
      </c>
      <c r="I401" s="735">
        <v>1</v>
      </c>
      <c r="J401" s="735"/>
      <c r="K401" s="735"/>
      <c r="L401" s="757" t="s">
        <v>6058</v>
      </c>
      <c r="M401" s="699" t="s">
        <v>203</v>
      </c>
      <c r="N401" s="700" t="s">
        <v>758</v>
      </c>
      <c r="O401" s="734" t="str">
        <f>VLOOKUP(N401,CódigosRetorno!$A$1:$B$1770,2,FALSE)</f>
        <v>La moneda debe ser la misma en todo el documento. Salvo las percepciones que sólo son en moneda nacional.</v>
      </c>
      <c r="P401" s="733" t="s">
        <v>477</v>
      </c>
      <c r="Q401" s="735" t="s">
        <v>5639</v>
      </c>
    </row>
    <row r="402" spans="2:17" ht="24">
      <c r="B402" s="1490">
        <f>B398+1</f>
        <v>49</v>
      </c>
      <c r="C402" s="1493" t="s">
        <v>82</v>
      </c>
      <c r="D402" s="1492" t="s">
        <v>3</v>
      </c>
      <c r="E402" s="1492" t="s">
        <v>4</v>
      </c>
      <c r="F402" s="1490" t="s">
        <v>12</v>
      </c>
      <c r="G402" s="1492" t="s">
        <v>4754</v>
      </c>
      <c r="H402" s="1491" t="s">
        <v>2951</v>
      </c>
      <c r="I402" s="1490">
        <v>1</v>
      </c>
      <c r="J402" s="735"/>
      <c r="K402" s="735"/>
      <c r="L402" s="734" t="s">
        <v>3524</v>
      </c>
      <c r="M402" s="750" t="s">
        <v>203</v>
      </c>
      <c r="N402" s="749" t="s">
        <v>2388</v>
      </c>
      <c r="O402" s="734" t="str">
        <f>VLOOKUP(N402,CódigosRetorno!$A$1:$B$1770,2,FALSE)</f>
        <v>El dato ingresado en PayableAmount no cumple con el formato establecido</v>
      </c>
      <c r="P402" s="733" t="s">
        <v>477</v>
      </c>
      <c r="Q402" s="735" t="s">
        <v>186</v>
      </c>
    </row>
    <row r="403" spans="2:17" ht="24">
      <c r="B403" s="1490"/>
      <c r="C403" s="1493"/>
      <c r="D403" s="1492"/>
      <c r="E403" s="1492"/>
      <c r="F403" s="1490"/>
      <c r="G403" s="1492"/>
      <c r="H403" s="1491"/>
      <c r="I403" s="1490"/>
      <c r="J403" s="735"/>
      <c r="K403" s="735"/>
      <c r="L403" s="930" t="s">
        <v>5975</v>
      </c>
      <c r="M403" s="901" t="s">
        <v>203</v>
      </c>
      <c r="N403" s="902" t="s">
        <v>1962</v>
      </c>
      <c r="O403" s="918" t="str">
        <f>VLOOKUP(N403,CódigosRetorno!$A$1:$B$1770,2,FALSE)</f>
        <v>El importe total para tipo de operación Venta interna-Anticipos debe ser mayor a cero.</v>
      </c>
      <c r="P403" s="733" t="s">
        <v>477</v>
      </c>
      <c r="Q403" s="735" t="s">
        <v>186</v>
      </c>
    </row>
    <row r="404" spans="2:17" s="939" customFormat="1" ht="72">
      <c r="B404" s="1490"/>
      <c r="C404" s="1493"/>
      <c r="D404" s="1492"/>
      <c r="E404" s="1492"/>
      <c r="F404" s="1490"/>
      <c r="G404" s="1492"/>
      <c r="H404" s="1491"/>
      <c r="I404" s="1490"/>
      <c r="J404" s="942"/>
      <c r="K404" s="942"/>
      <c r="L404" s="929" t="s">
        <v>6603</v>
      </c>
      <c r="M404" s="922" t="s">
        <v>1177</v>
      </c>
      <c r="N404" s="1402" t="s">
        <v>6636</v>
      </c>
      <c r="O404" s="918" t="str">
        <f>VLOOKUP(N404,CódigosRetorno!$A$1:$B$1770,2,FALSE)</f>
        <v>El importe total del comprobante no coincide con el valor calculado</v>
      </c>
      <c r="P404" s="941" t="s">
        <v>477</v>
      </c>
      <c r="Q404" s="942" t="s">
        <v>186</v>
      </c>
    </row>
    <row r="405" spans="2:17" ht="36">
      <c r="B405" s="1490"/>
      <c r="C405" s="1493"/>
      <c r="D405" s="1492"/>
      <c r="E405" s="1492"/>
      <c r="F405" s="733" t="s">
        <v>13</v>
      </c>
      <c r="G405" s="733" t="s">
        <v>2650</v>
      </c>
      <c r="H405" s="756" t="s">
        <v>4654</v>
      </c>
      <c r="I405" s="735">
        <v>1</v>
      </c>
      <c r="J405" s="735"/>
      <c r="K405" s="735"/>
      <c r="L405" s="757" t="s">
        <v>6058</v>
      </c>
      <c r="M405" s="699" t="s">
        <v>203</v>
      </c>
      <c r="N405" s="700" t="s">
        <v>758</v>
      </c>
      <c r="O405" s="734" t="str">
        <f>VLOOKUP(N405,CódigosRetorno!$A$1:$B$1770,2,FALSE)</f>
        <v>La moneda debe ser la misma en todo el documento. Salvo las percepciones que sólo son en moneda nacional.</v>
      </c>
      <c r="P405" s="733" t="s">
        <v>477</v>
      </c>
      <c r="Q405" s="735" t="s">
        <v>5639</v>
      </c>
    </row>
    <row r="406" spans="2:17" ht="36">
      <c r="B406" s="1490">
        <f>B402+1</f>
        <v>50</v>
      </c>
      <c r="C406" s="1493" t="s">
        <v>4777</v>
      </c>
      <c r="D406" s="1492" t="s">
        <v>3</v>
      </c>
      <c r="E406" s="1492" t="s">
        <v>9</v>
      </c>
      <c r="F406" s="1536" t="s">
        <v>12</v>
      </c>
      <c r="G406" s="1536" t="s">
        <v>16</v>
      </c>
      <c r="H406" s="1542" t="s">
        <v>3840</v>
      </c>
      <c r="I406" s="1531">
        <v>1</v>
      </c>
      <c r="J406" s="735"/>
      <c r="K406" s="735"/>
      <c r="L406" s="734" t="s">
        <v>5675</v>
      </c>
      <c r="M406" s="750" t="s">
        <v>203</v>
      </c>
      <c r="N406" s="750" t="s">
        <v>2421</v>
      </c>
      <c r="O406" s="734" t="str">
        <f>VLOOKUP(N406,CódigosRetorno!$A$1:$B$1770,2,FALSE)</f>
        <v>El dato ingresado en total valor de venta no cumple con el estandar</v>
      </c>
      <c r="P406" s="733" t="s">
        <v>477</v>
      </c>
      <c r="Q406" s="754" t="s">
        <v>186</v>
      </c>
    </row>
    <row r="407" spans="2:17" ht="36">
      <c r="B407" s="1490"/>
      <c r="C407" s="1493"/>
      <c r="D407" s="1492"/>
      <c r="E407" s="1492"/>
      <c r="F407" s="1538"/>
      <c r="G407" s="1538"/>
      <c r="H407" s="1550"/>
      <c r="I407" s="1533"/>
      <c r="J407" s="735"/>
      <c r="K407" s="735"/>
      <c r="L407" s="930" t="s">
        <v>6602</v>
      </c>
      <c r="M407" s="903" t="s">
        <v>203</v>
      </c>
      <c r="N407" s="901" t="s">
        <v>4469</v>
      </c>
      <c r="O407" s="930" t="str">
        <f>VLOOKUP(N407,CódigosRetorno!$A$1:$B$1770,2,FALSE)</f>
        <v>La sumatoria de valor de venta no corresponde a los importes consignados</v>
      </c>
      <c r="P407" s="733" t="s">
        <v>477</v>
      </c>
      <c r="Q407" s="754" t="s">
        <v>186</v>
      </c>
    </row>
    <row r="408" spans="2:17" s="939" customFormat="1" ht="96">
      <c r="B408" s="1490"/>
      <c r="C408" s="1493"/>
      <c r="D408" s="1492"/>
      <c r="E408" s="1492"/>
      <c r="F408" s="1537"/>
      <c r="G408" s="1537"/>
      <c r="H408" s="1543"/>
      <c r="I408" s="1532"/>
      <c r="J408" s="942"/>
      <c r="K408" s="942"/>
      <c r="L408" s="918" t="s">
        <v>6476</v>
      </c>
      <c r="M408" s="927" t="s">
        <v>1177</v>
      </c>
      <c r="N408" s="922" t="s">
        <v>6601</v>
      </c>
      <c r="O408" s="918" t="str">
        <f>VLOOKUP(N408,CódigosRetorno!$A$1:$B$1770,2,FALSE)</f>
        <v>La sumatoria de valor de venta no corresponde a los importes consignados</v>
      </c>
      <c r="P408" s="941"/>
      <c r="Q408" s="944"/>
    </row>
    <row r="409" spans="2:17" ht="36">
      <c r="B409" s="1490"/>
      <c r="C409" s="1493"/>
      <c r="D409" s="1492"/>
      <c r="E409" s="1492"/>
      <c r="F409" s="733" t="s">
        <v>13</v>
      </c>
      <c r="G409" s="733" t="s">
        <v>2650</v>
      </c>
      <c r="H409" s="756" t="s">
        <v>4654</v>
      </c>
      <c r="I409" s="735">
        <v>1</v>
      </c>
      <c r="J409" s="735"/>
      <c r="K409" s="735"/>
      <c r="L409" s="757" t="s">
        <v>6058</v>
      </c>
      <c r="M409" s="699" t="s">
        <v>203</v>
      </c>
      <c r="N409" s="700" t="s">
        <v>758</v>
      </c>
      <c r="O409" s="734" t="str">
        <f>VLOOKUP(N409,CódigosRetorno!$A$1:$B$1770,2,FALSE)</f>
        <v>La moneda debe ser la misma en todo el documento. Salvo las percepciones que sólo son en moneda nacional.</v>
      </c>
      <c r="P409" s="733" t="s">
        <v>477</v>
      </c>
      <c r="Q409" s="735" t="s">
        <v>5639</v>
      </c>
    </row>
    <row r="410" spans="2:17" ht="36">
      <c r="B410" s="1490">
        <f>B406+1</f>
        <v>51</v>
      </c>
      <c r="C410" s="1493" t="s">
        <v>4778</v>
      </c>
      <c r="D410" s="1492" t="s">
        <v>3</v>
      </c>
      <c r="E410" s="1492" t="s">
        <v>9</v>
      </c>
      <c r="F410" s="1536" t="s">
        <v>12</v>
      </c>
      <c r="G410" s="1536" t="s">
        <v>16</v>
      </c>
      <c r="H410" s="1542" t="s">
        <v>3842</v>
      </c>
      <c r="I410" s="1531">
        <v>1</v>
      </c>
      <c r="J410" s="735"/>
      <c r="K410" s="735"/>
      <c r="L410" s="734" t="s">
        <v>5675</v>
      </c>
      <c r="M410" s="750" t="s">
        <v>203</v>
      </c>
      <c r="N410" s="750" t="s">
        <v>4357</v>
      </c>
      <c r="O410" s="734" t="str">
        <f>VLOOKUP(N410,CódigosRetorno!$A$1:$B$1770,2,FALSE)</f>
        <v>El dato ingresado en total precio de venta no cumple con el formato establecido</v>
      </c>
      <c r="P410" s="733" t="s">
        <v>477</v>
      </c>
      <c r="Q410" s="754" t="s">
        <v>186</v>
      </c>
    </row>
    <row r="411" spans="2:17" ht="24">
      <c r="B411" s="1490"/>
      <c r="C411" s="1493"/>
      <c r="D411" s="1492"/>
      <c r="E411" s="1492"/>
      <c r="F411" s="1537"/>
      <c r="G411" s="1537"/>
      <c r="H411" s="1543"/>
      <c r="I411" s="1532"/>
      <c r="J411" s="735"/>
      <c r="K411" s="735"/>
      <c r="L411" s="918" t="s">
        <v>6447</v>
      </c>
      <c r="M411" s="927" t="s">
        <v>1177</v>
      </c>
      <c r="N411" s="922" t="s">
        <v>6599</v>
      </c>
      <c r="O411" s="918" t="str">
        <f>VLOOKUP(N411,CódigosRetorno!$A$1:$B$1770,2,FALSE)</f>
        <v>La sumatoria del Total del valor de venta más los impuestos no concuerda con la base imponible</v>
      </c>
      <c r="P411" s="733" t="s">
        <v>477</v>
      </c>
      <c r="Q411" s="754" t="s">
        <v>186</v>
      </c>
    </row>
    <row r="412" spans="2:17" ht="36">
      <c r="B412" s="1490"/>
      <c r="C412" s="1493"/>
      <c r="D412" s="1492"/>
      <c r="E412" s="1492"/>
      <c r="F412" s="733" t="s">
        <v>13</v>
      </c>
      <c r="G412" s="733" t="s">
        <v>2650</v>
      </c>
      <c r="H412" s="756" t="s">
        <v>4654</v>
      </c>
      <c r="I412" s="735">
        <v>1</v>
      </c>
      <c r="J412" s="735"/>
      <c r="K412" s="735"/>
      <c r="L412" s="757" t="s">
        <v>6058</v>
      </c>
      <c r="M412" s="699" t="s">
        <v>203</v>
      </c>
      <c r="N412" s="700" t="s">
        <v>758</v>
      </c>
      <c r="O412" s="734" t="str">
        <f>VLOOKUP(N412,CódigosRetorno!$A$1:$B$1770,2,FALSE)</f>
        <v>La moneda debe ser la misma en todo el documento. Salvo las percepciones que sólo son en moneda nacional.</v>
      </c>
      <c r="P412" s="733" t="s">
        <v>477</v>
      </c>
      <c r="Q412" s="735" t="s">
        <v>5639</v>
      </c>
    </row>
    <row r="413" spans="2:17">
      <c r="B413" s="368" t="s">
        <v>158</v>
      </c>
      <c r="C413" s="359"/>
      <c r="D413" s="362"/>
      <c r="E413" s="362" t="s">
        <v>186</v>
      </c>
      <c r="F413" s="363" t="s">
        <v>186</v>
      </c>
      <c r="G413" s="363" t="s">
        <v>186</v>
      </c>
      <c r="H413" s="364" t="s">
        <v>186</v>
      </c>
      <c r="I413" s="363"/>
      <c r="J413" s="363"/>
      <c r="K413" s="363"/>
      <c r="L413" s="359" t="s">
        <v>186</v>
      </c>
      <c r="M413" s="366" t="s">
        <v>186</v>
      </c>
      <c r="N413" s="371" t="s">
        <v>186</v>
      </c>
      <c r="O413" s="359" t="str">
        <f>VLOOKUP(N413,CódigosRetorno!$A$1:$B$1770,2,FALSE)</f>
        <v>-</v>
      </c>
      <c r="P413" s="365" t="s">
        <v>186</v>
      </c>
      <c r="Q413" s="367" t="s">
        <v>186</v>
      </c>
    </row>
    <row r="414" spans="2:17" ht="24">
      <c r="B414" s="1490">
        <f>B410+1</f>
        <v>52</v>
      </c>
      <c r="C414" s="1491" t="s">
        <v>4779</v>
      </c>
      <c r="D414" s="1492" t="s">
        <v>3</v>
      </c>
      <c r="E414" s="1490" t="s">
        <v>4780</v>
      </c>
      <c r="F414" s="1490" t="s">
        <v>44</v>
      </c>
      <c r="G414" s="1492" t="s">
        <v>4781</v>
      </c>
      <c r="H414" s="1493" t="s">
        <v>4782</v>
      </c>
      <c r="I414" s="1490">
        <v>1</v>
      </c>
      <c r="J414" s="735"/>
      <c r="K414" s="735"/>
      <c r="L414" s="736" t="s">
        <v>4783</v>
      </c>
      <c r="M414" s="750" t="s">
        <v>203</v>
      </c>
      <c r="N414" s="750" t="s">
        <v>4373</v>
      </c>
      <c r="O414" s="734" t="str">
        <f>VLOOKUP(N414,CódigosRetorno!$A$1:$B$1770,2,FALSE)</f>
        <v>El valor del atributo no se encuentra en el catálogo</v>
      </c>
      <c r="P414" s="733" t="s">
        <v>477</v>
      </c>
      <c r="Q414" s="735" t="s">
        <v>5896</v>
      </c>
    </row>
    <row r="415" spans="2:17" ht="24">
      <c r="B415" s="1490"/>
      <c r="C415" s="1491"/>
      <c r="D415" s="1492"/>
      <c r="E415" s="1490"/>
      <c r="F415" s="1490"/>
      <c r="G415" s="1492"/>
      <c r="H415" s="1493"/>
      <c r="I415" s="1490"/>
      <c r="J415" s="735"/>
      <c r="K415" s="735"/>
      <c r="L415" s="739" t="s">
        <v>4677</v>
      </c>
      <c r="M415" s="749" t="s">
        <v>203</v>
      </c>
      <c r="N415" s="749" t="s">
        <v>4347</v>
      </c>
      <c r="O415" s="734" t="str">
        <f>VLOOKUP(N415,CódigosRetorno!$A$1:$B$1770,2,FALSE)</f>
        <v>El codigo de leyenda no debe repetirse en el comprobante.</v>
      </c>
      <c r="P415" s="733" t="s">
        <v>477</v>
      </c>
      <c r="Q415" s="754" t="s">
        <v>186</v>
      </c>
    </row>
    <row r="416" spans="2:17" ht="48">
      <c r="B416" s="1490"/>
      <c r="C416" s="1491"/>
      <c r="D416" s="1492"/>
      <c r="E416" s="1490"/>
      <c r="F416" s="1490"/>
      <c r="G416" s="1492"/>
      <c r="H416" s="1493"/>
      <c r="I416" s="1490"/>
      <c r="J416" s="735"/>
      <c r="K416" s="735"/>
      <c r="L416" s="929" t="s">
        <v>6542</v>
      </c>
      <c r="M416" s="750" t="s">
        <v>1177</v>
      </c>
      <c r="N416" s="750" t="s">
        <v>5232</v>
      </c>
      <c r="O416" s="734" t="str">
        <f>VLOOKUP(N416,CódigosRetorno!$A$1:$B$1770,2,FALSE)</f>
        <v>El XML no contiene el codigo de leyenda 2007 para el tipo de operación IVAP</v>
      </c>
      <c r="P416" s="733" t="s">
        <v>477</v>
      </c>
      <c r="Q416" s="754"/>
    </row>
    <row r="417" spans="2:17" ht="36">
      <c r="B417" s="1490"/>
      <c r="C417" s="1491"/>
      <c r="D417" s="1492"/>
      <c r="E417" s="1490"/>
      <c r="F417" s="1490"/>
      <c r="G417" s="1492"/>
      <c r="H417" s="1493"/>
      <c r="I417" s="1490"/>
      <c r="J417" s="735"/>
      <c r="K417" s="735"/>
      <c r="L417" s="736" t="s">
        <v>5961</v>
      </c>
      <c r="M417" s="750" t="s">
        <v>1177</v>
      </c>
      <c r="N417" s="750" t="s">
        <v>5233</v>
      </c>
      <c r="O417" s="734" t="str">
        <f>VLOOKUP(N417,CódigosRetorno!$A$1:$B$1770,2,FALSE)</f>
        <v>El XML no contiene el codigo de leyenda 2006 para tipo de operación de detracciones</v>
      </c>
      <c r="P417" s="733" t="s">
        <v>477</v>
      </c>
      <c r="Q417" s="754" t="s">
        <v>186</v>
      </c>
    </row>
    <row r="418" spans="2:17" ht="36">
      <c r="B418" s="1490"/>
      <c r="C418" s="1491"/>
      <c r="D418" s="1492"/>
      <c r="E418" s="1490"/>
      <c r="F418" s="1490"/>
      <c r="G418" s="1492"/>
      <c r="H418" s="1493"/>
      <c r="I418" s="1490"/>
      <c r="J418" s="735"/>
      <c r="K418" s="735"/>
      <c r="L418" s="736" t="s">
        <v>5962</v>
      </c>
      <c r="M418" s="750" t="s">
        <v>1177</v>
      </c>
      <c r="N418" s="750" t="s">
        <v>5233</v>
      </c>
      <c r="O418" s="734" t="str">
        <f>VLOOKUP(N418,CódigosRetorno!$A$1:$B$1770,2,FALSE)</f>
        <v>El XML no contiene el codigo de leyenda 2006 para tipo de operación de detracciones</v>
      </c>
      <c r="P418" s="733" t="s">
        <v>477</v>
      </c>
      <c r="Q418" s="754" t="s">
        <v>186</v>
      </c>
    </row>
    <row r="419" spans="2:17" ht="36">
      <c r="B419" s="1490"/>
      <c r="C419" s="1491"/>
      <c r="D419" s="1492"/>
      <c r="E419" s="1490"/>
      <c r="F419" s="1490"/>
      <c r="G419" s="1492"/>
      <c r="H419" s="1493"/>
      <c r="I419" s="1490"/>
      <c r="J419" s="735"/>
      <c r="K419" s="735"/>
      <c r="L419" s="736" t="s">
        <v>6094</v>
      </c>
      <c r="M419" s="750" t="s">
        <v>1177</v>
      </c>
      <c r="N419" s="750" t="s">
        <v>5233</v>
      </c>
      <c r="O419" s="734" t="str">
        <f>VLOOKUP(N419,CódigosRetorno!$A$1:$B$1770,2,FALSE)</f>
        <v>El XML no contiene el codigo de leyenda 2006 para tipo de operación de detracciones</v>
      </c>
      <c r="P419" s="733" t="s">
        <v>477</v>
      </c>
      <c r="Q419" s="754" t="s">
        <v>186</v>
      </c>
    </row>
    <row r="420" spans="2:17" ht="36">
      <c r="B420" s="1490"/>
      <c r="C420" s="1491"/>
      <c r="D420" s="1492"/>
      <c r="E420" s="1490"/>
      <c r="F420" s="1490"/>
      <c r="G420" s="1492"/>
      <c r="H420" s="1493"/>
      <c r="I420" s="1490"/>
      <c r="J420" s="735"/>
      <c r="K420" s="735"/>
      <c r="L420" s="929" t="s">
        <v>6095</v>
      </c>
      <c r="M420" s="922" t="s">
        <v>1177</v>
      </c>
      <c r="N420" s="922" t="s">
        <v>5233</v>
      </c>
      <c r="O420" s="734" t="str">
        <f>VLOOKUP(N420,CódigosRetorno!$A$1:$B$1770,2,FALSE)</f>
        <v>El XML no contiene el codigo de leyenda 2006 para tipo de operación de detracciones</v>
      </c>
      <c r="P420" s="733" t="s">
        <v>477</v>
      </c>
      <c r="Q420" s="754" t="s">
        <v>186</v>
      </c>
    </row>
    <row r="421" spans="2:17" ht="36">
      <c r="B421" s="1490"/>
      <c r="C421" s="1491"/>
      <c r="D421" s="1492"/>
      <c r="E421" s="1490"/>
      <c r="F421" s="1490"/>
      <c r="G421" s="1492"/>
      <c r="H421" s="1493"/>
      <c r="I421" s="1490"/>
      <c r="J421" s="735"/>
      <c r="K421" s="735"/>
      <c r="L421" s="929" t="s">
        <v>6604</v>
      </c>
      <c r="M421" s="750" t="s">
        <v>1177</v>
      </c>
      <c r="N421" s="750" t="s">
        <v>5234</v>
      </c>
      <c r="O421" s="734" t="str">
        <f>VLOOKUP(N421,CódigosRetorno!$A$1:$B$1770,2,FALSE)</f>
        <v>El XML no contiene el codigo de leyenda 2005 para el tipo de operación Venta itinerante</v>
      </c>
      <c r="P421" s="733" t="s">
        <v>477</v>
      </c>
      <c r="Q421" s="754" t="s">
        <v>186</v>
      </c>
    </row>
    <row r="422" spans="2:17" ht="36">
      <c r="B422" s="1490"/>
      <c r="C422" s="1491"/>
      <c r="D422" s="1492"/>
      <c r="E422" s="1490"/>
      <c r="F422" s="735" t="s">
        <v>4574</v>
      </c>
      <c r="G422" s="733"/>
      <c r="H422" s="734" t="s">
        <v>4784</v>
      </c>
      <c r="I422" s="735">
        <v>1</v>
      </c>
      <c r="J422" s="735"/>
      <c r="K422" s="735"/>
      <c r="L422" s="918" t="s">
        <v>6140</v>
      </c>
      <c r="M422" s="750" t="s">
        <v>203</v>
      </c>
      <c r="N422" s="749" t="s">
        <v>2790</v>
      </c>
      <c r="O422" s="734" t="str">
        <f>VLOOKUP(N422,CódigosRetorno!$A$1:$B$1770,2,FALSE)</f>
        <v>El dato ingresado en descripcion de leyenda no cumple con el formato establecido.</v>
      </c>
      <c r="P422" s="733" t="s">
        <v>477</v>
      </c>
      <c r="Q422" s="754" t="s">
        <v>186</v>
      </c>
    </row>
    <row r="423" spans="2:17" ht="24">
      <c r="B423" s="1492">
        <f>B414+1</f>
        <v>53</v>
      </c>
      <c r="C423" s="1493" t="s">
        <v>162</v>
      </c>
      <c r="D423" s="1492" t="s">
        <v>3</v>
      </c>
      <c r="E423" s="1536" t="s">
        <v>4</v>
      </c>
      <c r="F423" s="1531" t="s">
        <v>44</v>
      </c>
      <c r="G423" s="1536" t="s">
        <v>4786</v>
      </c>
      <c r="H423" s="1542" t="s">
        <v>5431</v>
      </c>
      <c r="I423" s="1531">
        <v>1</v>
      </c>
      <c r="J423" s="735"/>
      <c r="K423" s="735"/>
      <c r="L423" s="930" t="s">
        <v>3415</v>
      </c>
      <c r="M423" s="901" t="s">
        <v>1177</v>
      </c>
      <c r="N423" s="902" t="s">
        <v>4519</v>
      </c>
      <c r="O423" s="930" t="str">
        <f>VLOOKUP(N423,CódigosRetorno!$A$1:$B$1770,2,FALSE)</f>
        <v>El dato ingresado como tipo de operación no corresponde a un valor esperado (catálogo nro. 51)</v>
      </c>
      <c r="P423" s="733" t="s">
        <v>477</v>
      </c>
      <c r="Q423" s="735" t="s">
        <v>186</v>
      </c>
    </row>
    <row r="424" spans="2:17" s="939" customFormat="1">
      <c r="B424" s="1492"/>
      <c r="C424" s="1493"/>
      <c r="D424" s="1492"/>
      <c r="E424" s="1538"/>
      <c r="F424" s="1533"/>
      <c r="G424" s="1538"/>
      <c r="H424" s="1550"/>
      <c r="I424" s="1533"/>
      <c r="J424" s="942"/>
      <c r="K424" s="942"/>
      <c r="L424" s="918" t="s">
        <v>5986</v>
      </c>
      <c r="M424" s="922" t="s">
        <v>203</v>
      </c>
      <c r="N424" s="926" t="s">
        <v>5911</v>
      </c>
      <c r="O424" s="943" t="str">
        <f>VLOOKUP(N424,CódigosRetorno!$A$1:$B$1770,2,FALSE)</f>
        <v>Debe consignar el tipo de operación</v>
      </c>
      <c r="P424" s="941" t="s">
        <v>477</v>
      </c>
      <c r="Q424" s="942" t="s">
        <v>186</v>
      </c>
    </row>
    <row r="425" spans="2:17" ht="24">
      <c r="B425" s="1492"/>
      <c r="C425" s="1493"/>
      <c r="D425" s="1492"/>
      <c r="E425" s="1538"/>
      <c r="F425" s="1533"/>
      <c r="G425" s="1538"/>
      <c r="H425" s="1550"/>
      <c r="I425" s="1533"/>
      <c r="J425" s="735"/>
      <c r="K425" s="735"/>
      <c r="L425" s="918" t="s">
        <v>6115</v>
      </c>
      <c r="M425" s="922" t="s">
        <v>203</v>
      </c>
      <c r="N425" s="926" t="s">
        <v>5912</v>
      </c>
      <c r="O425" s="734" t="str">
        <f>VLOOKUP(N425,CódigosRetorno!$A$1:$B$1770,2,FALSE)</f>
        <v>El dato ingresado como tipo de operación no corresponde a un valor esperado (catálogo nro. 51)</v>
      </c>
      <c r="P425" s="733" t="s">
        <v>477</v>
      </c>
      <c r="Q425" s="735" t="s">
        <v>5897</v>
      </c>
    </row>
    <row r="426" spans="2:17" ht="24">
      <c r="B426" s="1492"/>
      <c r="C426" s="1493"/>
      <c r="D426" s="1492"/>
      <c r="E426" s="1492" t="s">
        <v>9</v>
      </c>
      <c r="F426" s="1490"/>
      <c r="G426" s="735" t="s">
        <v>5239</v>
      </c>
      <c r="H426" s="756" t="s">
        <v>4787</v>
      </c>
      <c r="I426" s="735" t="s">
        <v>4544</v>
      </c>
      <c r="J426" s="735"/>
      <c r="K426" s="735"/>
      <c r="L426" s="734" t="s">
        <v>5434</v>
      </c>
      <c r="M426" s="733" t="s">
        <v>1177</v>
      </c>
      <c r="N426" s="750" t="s">
        <v>5192</v>
      </c>
      <c r="O426" s="734" t="str">
        <f>VLOOKUP(N426,CódigosRetorno!$A$1:$B$1770,2,FALSE)</f>
        <v>El dato ingresado como atributo @name es incorrecto.</v>
      </c>
      <c r="P426" s="733" t="s">
        <v>477</v>
      </c>
      <c r="Q426" s="754" t="s">
        <v>186</v>
      </c>
    </row>
    <row r="427" spans="2:17" ht="48">
      <c r="B427" s="1492"/>
      <c r="C427" s="1493"/>
      <c r="D427" s="1492"/>
      <c r="E427" s="1492"/>
      <c r="F427" s="1490"/>
      <c r="G427" s="735" t="s">
        <v>4788</v>
      </c>
      <c r="H427" s="756" t="s">
        <v>4789</v>
      </c>
      <c r="I427" s="735" t="s">
        <v>4544</v>
      </c>
      <c r="J427" s="735"/>
      <c r="K427" s="735"/>
      <c r="L427" s="734" t="s">
        <v>5191</v>
      </c>
      <c r="M427" s="750" t="s">
        <v>1177</v>
      </c>
      <c r="N427" s="749" t="s">
        <v>5193</v>
      </c>
      <c r="O427" s="734" t="str">
        <f>VLOOKUP(N427,CódigosRetorno!$A$1:$B$1770,2,FALSE)</f>
        <v>El dato ingresado como atributo @listSchemeURI es incorrecto.</v>
      </c>
      <c r="P427" s="733" t="s">
        <v>477</v>
      </c>
      <c r="Q427" s="754" t="s">
        <v>186</v>
      </c>
    </row>
    <row r="428" spans="2:17" ht="36">
      <c r="B428" s="735">
        <f>B423+1</f>
        <v>54</v>
      </c>
      <c r="C428" s="739" t="s">
        <v>4790</v>
      </c>
      <c r="D428" s="733" t="s">
        <v>3</v>
      </c>
      <c r="E428" s="733" t="s">
        <v>9</v>
      </c>
      <c r="F428" s="733" t="s">
        <v>150</v>
      </c>
      <c r="G428" s="733"/>
      <c r="H428" s="734" t="s">
        <v>4791</v>
      </c>
      <c r="I428" s="735">
        <v>1</v>
      </c>
      <c r="J428" s="735"/>
      <c r="K428" s="735"/>
      <c r="L428" s="734" t="s">
        <v>4792</v>
      </c>
      <c r="M428" s="733" t="s">
        <v>1177</v>
      </c>
      <c r="N428" s="749" t="s">
        <v>4496</v>
      </c>
      <c r="O428" s="734" t="str">
        <f>VLOOKUP(N428,CódigosRetorno!$A$1:$B$1770,2,FALSE)</f>
        <v>El dato ingresado en order de compra no cumple con el formato establecido.</v>
      </c>
      <c r="P428" s="733" t="s">
        <v>477</v>
      </c>
      <c r="Q428" s="754" t="s">
        <v>186</v>
      </c>
    </row>
    <row r="429" spans="2:17" ht="36">
      <c r="B429" s="1490">
        <f>B428+1</f>
        <v>55</v>
      </c>
      <c r="C429" s="1491" t="s">
        <v>2880</v>
      </c>
      <c r="D429" s="1492" t="s">
        <v>3</v>
      </c>
      <c r="E429" s="1492" t="s">
        <v>9</v>
      </c>
      <c r="F429" s="735" t="s">
        <v>107</v>
      </c>
      <c r="G429" s="733" t="s">
        <v>4793</v>
      </c>
      <c r="H429" s="734" t="s">
        <v>6242</v>
      </c>
      <c r="I429" s="735">
        <v>1</v>
      </c>
      <c r="J429" s="735"/>
      <c r="K429" s="735"/>
      <c r="L429" s="734" t="s">
        <v>6244</v>
      </c>
      <c r="M429" s="733" t="s">
        <v>203</v>
      </c>
      <c r="N429" s="605" t="s">
        <v>5231</v>
      </c>
      <c r="O429" s="734" t="str">
        <f>VLOOKUP(N429,CódigosRetorno!$A$1:$B$1770,2,FALSE)</f>
        <v>El dato ingresado como indicador de cargo/descuento no corresponde al valor esperado.</v>
      </c>
      <c r="P429" s="733" t="s">
        <v>477</v>
      </c>
      <c r="Q429" s="735" t="s">
        <v>186</v>
      </c>
    </row>
    <row r="430" spans="2:17" ht="24">
      <c r="B430" s="1490"/>
      <c r="C430" s="1491"/>
      <c r="D430" s="1492"/>
      <c r="E430" s="1492"/>
      <c r="F430" s="1490" t="s">
        <v>10</v>
      </c>
      <c r="G430" s="1492" t="s">
        <v>4664</v>
      </c>
      <c r="H430" s="1491" t="s">
        <v>6245</v>
      </c>
      <c r="I430" s="1490">
        <v>1</v>
      </c>
      <c r="J430" s="735"/>
      <c r="K430" s="735"/>
      <c r="L430" s="734" t="s">
        <v>6243</v>
      </c>
      <c r="M430" s="750" t="s">
        <v>203</v>
      </c>
      <c r="N430" s="749" t="s">
        <v>4446</v>
      </c>
      <c r="O430" s="734" t="str">
        <f>VLOOKUP(N430,CódigosRetorno!$A$1:$B$1770,2,FALSE)</f>
        <v>El XML no contiene el tag o no existe informacion de codigo de motivo de cargo/descuento global.</v>
      </c>
      <c r="P430" s="733" t="s">
        <v>477</v>
      </c>
      <c r="Q430" s="735"/>
    </row>
    <row r="431" spans="2:17" ht="36">
      <c r="B431" s="1490"/>
      <c r="C431" s="1491"/>
      <c r="D431" s="1492"/>
      <c r="E431" s="1492"/>
      <c r="F431" s="1490"/>
      <c r="G431" s="1492"/>
      <c r="H431" s="1491"/>
      <c r="I431" s="1490"/>
      <c r="J431" s="735"/>
      <c r="K431" s="735"/>
      <c r="L431" s="734" t="s">
        <v>6415</v>
      </c>
      <c r="M431" s="750" t="s">
        <v>203</v>
      </c>
      <c r="N431" s="749" t="s">
        <v>4445</v>
      </c>
      <c r="O431" s="734" t="str">
        <f>VLOOKUP(N431,CódigosRetorno!$A$1:$B$1770,2,FALSE)</f>
        <v>El dato ingresado como codigo de motivo de cargo/descuento global no es valido (catalogo nro 53)</v>
      </c>
      <c r="P431" s="733" t="s">
        <v>477</v>
      </c>
      <c r="Q431" s="735" t="s">
        <v>5895</v>
      </c>
    </row>
    <row r="432" spans="2:17" ht="36">
      <c r="B432" s="1490"/>
      <c r="C432" s="1491"/>
      <c r="D432" s="1492"/>
      <c r="E432" s="1492"/>
      <c r="F432" s="1490"/>
      <c r="G432" s="1492"/>
      <c r="H432" s="1491"/>
      <c r="I432" s="1490"/>
      <c r="J432" s="735"/>
      <c r="K432" s="735"/>
      <c r="L432" s="930" t="s">
        <v>6227</v>
      </c>
      <c r="M432" s="901" t="s">
        <v>203</v>
      </c>
      <c r="N432" s="945" t="s">
        <v>4482</v>
      </c>
      <c r="O432" s="734" t="str">
        <f>VLOOKUP(N432,CódigosRetorno!$A$1:$B$1770,2,FALSE)</f>
        <v>Si se tipo de operación es Venta Interna - Sujeta al FISE, debe ingresar cargo para FISE</v>
      </c>
      <c r="P432" s="733" t="s">
        <v>477</v>
      </c>
      <c r="Q432" s="735" t="s">
        <v>186</v>
      </c>
    </row>
    <row r="433" spans="2:17" ht="36">
      <c r="B433" s="1490"/>
      <c r="C433" s="1491"/>
      <c r="D433" s="1492"/>
      <c r="E433" s="1492"/>
      <c r="F433" s="1490"/>
      <c r="G433" s="1492"/>
      <c r="H433" s="1491"/>
      <c r="I433" s="1490"/>
      <c r="J433" s="735"/>
      <c r="K433" s="735"/>
      <c r="L433" s="930" t="s">
        <v>6226</v>
      </c>
      <c r="M433" s="901" t="s">
        <v>203</v>
      </c>
      <c r="N433" s="945" t="s">
        <v>5218</v>
      </c>
      <c r="O433" s="734" t="str">
        <f>VLOOKUP(N433,CódigosRetorno!$A$1:$B$1770,2,FALSE)</f>
        <v>El xml contiene información FISE que no corresponde al tipo de operación.</v>
      </c>
      <c r="P433" s="733" t="s">
        <v>477</v>
      </c>
      <c r="Q433" s="735" t="s">
        <v>186</v>
      </c>
    </row>
    <row r="434" spans="2:17" ht="24">
      <c r="B434" s="1490"/>
      <c r="C434" s="1491"/>
      <c r="D434" s="1492"/>
      <c r="E434" s="1492"/>
      <c r="F434" s="1531"/>
      <c r="G434" s="735" t="s">
        <v>4542</v>
      </c>
      <c r="H434" s="734" t="s">
        <v>4543</v>
      </c>
      <c r="I434" s="735" t="s">
        <v>4544</v>
      </c>
      <c r="J434" s="735"/>
      <c r="K434" s="735"/>
      <c r="L434" s="734" t="s">
        <v>5109</v>
      </c>
      <c r="M434" s="750" t="s">
        <v>1177</v>
      </c>
      <c r="N434" s="749" t="s">
        <v>5111</v>
      </c>
      <c r="O434" s="734" t="str">
        <f>VLOOKUP(N434,CódigosRetorno!$A$1:$B$1770,2,FALSE)</f>
        <v>El dato ingresado como atributo @listAgencyName es incorrecto.</v>
      </c>
      <c r="P434" s="733" t="s">
        <v>477</v>
      </c>
      <c r="Q434" s="754" t="s">
        <v>186</v>
      </c>
    </row>
    <row r="435" spans="2:17" ht="24">
      <c r="B435" s="1490"/>
      <c r="C435" s="1491"/>
      <c r="D435" s="1492"/>
      <c r="E435" s="1492"/>
      <c r="F435" s="1533"/>
      <c r="G435" s="735" t="s">
        <v>4665</v>
      </c>
      <c r="H435" s="734" t="s">
        <v>4546</v>
      </c>
      <c r="I435" s="735" t="s">
        <v>4544</v>
      </c>
      <c r="J435" s="735"/>
      <c r="K435" s="735"/>
      <c r="L435" s="734" t="s">
        <v>5189</v>
      </c>
      <c r="M435" s="733" t="s">
        <v>1177</v>
      </c>
      <c r="N435" s="750" t="s">
        <v>5112</v>
      </c>
      <c r="O435" s="734" t="str">
        <f>VLOOKUP(N435,CódigosRetorno!$A$1:$B$1770,2,FALSE)</f>
        <v>El dato ingresado como atributo @listName es incorrecto.</v>
      </c>
      <c r="P435" s="733" t="s">
        <v>477</v>
      </c>
      <c r="Q435" s="754" t="s">
        <v>186</v>
      </c>
    </row>
    <row r="436" spans="2:17" ht="48">
      <c r="B436" s="1490"/>
      <c r="C436" s="1491"/>
      <c r="D436" s="1492"/>
      <c r="E436" s="1492"/>
      <c r="F436" s="1532"/>
      <c r="G436" s="735" t="s">
        <v>4666</v>
      </c>
      <c r="H436" s="734" t="s">
        <v>4548</v>
      </c>
      <c r="I436" s="735" t="s">
        <v>4544</v>
      </c>
      <c r="J436" s="735"/>
      <c r="K436" s="735"/>
      <c r="L436" s="734" t="s">
        <v>5190</v>
      </c>
      <c r="M436" s="750" t="s">
        <v>1177</v>
      </c>
      <c r="N436" s="749" t="s">
        <v>5113</v>
      </c>
      <c r="O436" s="734" t="str">
        <f>VLOOKUP(N436,CódigosRetorno!$A$1:$B$1770,2,FALSE)</f>
        <v>El dato ingresado como atributo @listURI es incorrecto.</v>
      </c>
      <c r="P436" s="733" t="s">
        <v>477</v>
      </c>
      <c r="Q436" s="754" t="s">
        <v>186</v>
      </c>
    </row>
    <row r="437" spans="2:17" ht="36">
      <c r="B437" s="1490"/>
      <c r="C437" s="1491"/>
      <c r="D437" s="1492"/>
      <c r="E437" s="1492"/>
      <c r="F437" s="735" t="s">
        <v>12</v>
      </c>
      <c r="G437" s="733" t="s">
        <v>16</v>
      </c>
      <c r="H437" s="734" t="s">
        <v>6246</v>
      </c>
      <c r="I437" s="735">
        <v>1</v>
      </c>
      <c r="J437" s="735"/>
      <c r="K437" s="735"/>
      <c r="L437" s="918" t="s">
        <v>6249</v>
      </c>
      <c r="M437" s="750" t="s">
        <v>203</v>
      </c>
      <c r="N437" s="749" t="s">
        <v>4450</v>
      </c>
      <c r="O437" s="734" t="str">
        <f>VLOOKUP(N437,CódigosRetorno!$A$1:$B$1770,2,FALSE)</f>
        <v xml:space="preserve">El monto del cargo para el para FISE debe ser igual mayor a 0.00 </v>
      </c>
      <c r="P437" s="733" t="s">
        <v>477</v>
      </c>
      <c r="Q437" s="754" t="s">
        <v>186</v>
      </c>
    </row>
    <row r="438" spans="2:17" ht="36">
      <c r="B438" s="1490"/>
      <c r="C438" s="1491"/>
      <c r="D438" s="1492"/>
      <c r="E438" s="1492"/>
      <c r="F438" s="1490" t="s">
        <v>12</v>
      </c>
      <c r="G438" s="1492" t="s">
        <v>16</v>
      </c>
      <c r="H438" s="1491" t="s">
        <v>6247</v>
      </c>
      <c r="I438" s="1490" t="s">
        <v>4544</v>
      </c>
      <c r="J438" s="735"/>
      <c r="K438" s="735"/>
      <c r="L438" s="734" t="s">
        <v>3540</v>
      </c>
      <c r="M438" s="733" t="s">
        <v>203</v>
      </c>
      <c r="N438" s="749" t="s">
        <v>4351</v>
      </c>
      <c r="O438" s="734" t="str">
        <f>VLOOKUP(N438,CódigosRetorno!$A$1:$B$1770,2,FALSE)</f>
        <v>El dato ingresado en base monto por cargo/descuento globales no cumple con el formato establecido</v>
      </c>
      <c r="P438" s="733" t="s">
        <v>477</v>
      </c>
      <c r="Q438" s="754" t="s">
        <v>186</v>
      </c>
    </row>
    <row r="439" spans="2:17" ht="24">
      <c r="B439" s="1490"/>
      <c r="C439" s="1491"/>
      <c r="D439" s="1492"/>
      <c r="E439" s="1492"/>
      <c r="F439" s="1490"/>
      <c r="G439" s="1492"/>
      <c r="H439" s="1491"/>
      <c r="I439" s="1490"/>
      <c r="J439" s="735"/>
      <c r="K439" s="735"/>
      <c r="L439" s="918" t="s">
        <v>6248</v>
      </c>
      <c r="M439" s="733" t="s">
        <v>203</v>
      </c>
      <c r="N439" s="749" t="s">
        <v>4484</v>
      </c>
      <c r="O439" s="734" t="str">
        <f>VLOOKUP(N439,CódigosRetorno!$A$1:$B$1770,2,FALSE)</f>
        <v>Para cargo/descuento FISE, debe ingresar monto base y debe ser mayor a 0.00</v>
      </c>
      <c r="P439" s="733" t="s">
        <v>477</v>
      </c>
      <c r="Q439" s="754" t="s">
        <v>186</v>
      </c>
    </row>
    <row r="440" spans="2:17" ht="36">
      <c r="B440" s="1490"/>
      <c r="C440" s="1491"/>
      <c r="D440" s="1492"/>
      <c r="E440" s="1492"/>
      <c r="F440" s="733" t="s">
        <v>13</v>
      </c>
      <c r="G440" s="733" t="s">
        <v>2650</v>
      </c>
      <c r="H440" s="756" t="s">
        <v>4654</v>
      </c>
      <c r="I440" s="735">
        <v>1</v>
      </c>
      <c r="J440" s="735"/>
      <c r="K440" s="735"/>
      <c r="L440" s="757" t="s">
        <v>6058</v>
      </c>
      <c r="M440" s="699" t="s">
        <v>203</v>
      </c>
      <c r="N440" s="700" t="s">
        <v>758</v>
      </c>
      <c r="O440" s="734" t="str">
        <f>VLOOKUP(N440,CódigosRetorno!$A$1:$B$1770,2,FALSE)</f>
        <v>La moneda debe ser la misma en todo el documento. Salvo las percepciones que sólo son en moneda nacional.</v>
      </c>
      <c r="P440" s="733" t="s">
        <v>477</v>
      </c>
      <c r="Q440" s="735" t="s">
        <v>5639</v>
      </c>
    </row>
    <row r="441" spans="2:17">
      <c r="B441" s="741" t="s">
        <v>4794</v>
      </c>
      <c r="C441" s="370"/>
      <c r="D441" s="362"/>
      <c r="E441" s="376"/>
      <c r="F441" s="376"/>
      <c r="G441" s="362"/>
      <c r="H441" s="361"/>
      <c r="I441" s="362"/>
      <c r="J441" s="362"/>
      <c r="K441" s="362"/>
      <c r="L441" s="359" t="s">
        <v>186</v>
      </c>
      <c r="M441" s="366" t="s">
        <v>186</v>
      </c>
      <c r="N441" s="371" t="s">
        <v>186</v>
      </c>
      <c r="O441" s="359" t="str">
        <f>VLOOKUP(N441,CódigosRetorno!$A$1:$B$1770,2,FALSE)</f>
        <v>-</v>
      </c>
      <c r="P441" s="365" t="s">
        <v>186</v>
      </c>
      <c r="Q441" s="367" t="s">
        <v>186</v>
      </c>
    </row>
    <row r="442" spans="2:17" ht="36">
      <c r="B442" s="1490">
        <f>B429+1</f>
        <v>56</v>
      </c>
      <c r="C442" s="1493" t="s">
        <v>4795</v>
      </c>
      <c r="D442" s="1492" t="s">
        <v>3</v>
      </c>
      <c r="E442" s="1492" t="s">
        <v>9</v>
      </c>
      <c r="F442" s="735" t="s">
        <v>107</v>
      </c>
      <c r="G442" s="733" t="s">
        <v>4793</v>
      </c>
      <c r="H442" s="734" t="s">
        <v>4680</v>
      </c>
      <c r="I442" s="735">
        <v>1</v>
      </c>
      <c r="J442" s="735"/>
      <c r="K442" s="735"/>
      <c r="L442" s="734" t="s">
        <v>6377</v>
      </c>
      <c r="M442" s="733" t="s">
        <v>203</v>
      </c>
      <c r="N442" s="605" t="s">
        <v>5231</v>
      </c>
      <c r="O442" s="734" t="str">
        <f>VLOOKUP(N442,CódigosRetorno!$A$1:$B$1770,2,FALSE)</f>
        <v>El dato ingresado como indicador de cargo/descuento no corresponde al valor esperado.</v>
      </c>
      <c r="P442" s="733" t="s">
        <v>477</v>
      </c>
      <c r="Q442" s="735" t="s">
        <v>186</v>
      </c>
    </row>
    <row r="443" spans="2:17" ht="24">
      <c r="B443" s="1490"/>
      <c r="C443" s="1493"/>
      <c r="D443" s="1492"/>
      <c r="E443" s="1492"/>
      <c r="F443" s="1490" t="s">
        <v>10</v>
      </c>
      <c r="G443" s="1492" t="s">
        <v>4664</v>
      </c>
      <c r="H443" s="1491" t="s">
        <v>4796</v>
      </c>
      <c r="I443" s="1490">
        <v>1</v>
      </c>
      <c r="J443" s="735"/>
      <c r="K443" s="735"/>
      <c r="L443" s="734" t="s">
        <v>6228</v>
      </c>
      <c r="M443" s="750" t="s">
        <v>203</v>
      </c>
      <c r="N443" s="749" t="s">
        <v>4446</v>
      </c>
      <c r="O443" s="734" t="str">
        <f>VLOOKUP(N443,CódigosRetorno!$A$1:$B$1770,2,FALSE)</f>
        <v>El XML no contiene el tag o no existe informacion de codigo de motivo de cargo/descuento global.</v>
      </c>
      <c r="P443" s="733" t="s">
        <v>477</v>
      </c>
      <c r="Q443" s="126" t="s">
        <v>186</v>
      </c>
    </row>
    <row r="444" spans="2:17" ht="36">
      <c r="B444" s="1490"/>
      <c r="C444" s="1493"/>
      <c r="D444" s="1492"/>
      <c r="E444" s="1492"/>
      <c r="F444" s="1490"/>
      <c r="G444" s="1492"/>
      <c r="H444" s="1491"/>
      <c r="I444" s="1490"/>
      <c r="J444" s="735"/>
      <c r="K444" s="735"/>
      <c r="L444" s="734" t="s">
        <v>5849</v>
      </c>
      <c r="M444" s="750" t="s">
        <v>203</v>
      </c>
      <c r="N444" s="749" t="s">
        <v>4445</v>
      </c>
      <c r="O444" s="734" t="str">
        <f>VLOOKUP(N444,CódigosRetorno!$A$1:$B$1770,2,FALSE)</f>
        <v>El dato ingresado como codigo de motivo de cargo/descuento global no es valido (catalogo nro 53)</v>
      </c>
      <c r="P444" s="733" t="s">
        <v>477</v>
      </c>
      <c r="Q444" s="735" t="s">
        <v>5895</v>
      </c>
    </row>
    <row r="445" spans="2:17" ht="36">
      <c r="B445" s="1490"/>
      <c r="C445" s="1493"/>
      <c r="D445" s="1492"/>
      <c r="E445" s="1492"/>
      <c r="F445" s="1490"/>
      <c r="G445" s="1492"/>
      <c r="H445" s="1491"/>
      <c r="I445" s="1490"/>
      <c r="J445" s="735"/>
      <c r="K445" s="735"/>
      <c r="L445" s="918" t="s">
        <v>5967</v>
      </c>
      <c r="M445" s="750" t="s">
        <v>203</v>
      </c>
      <c r="N445" s="126" t="s">
        <v>4486</v>
      </c>
      <c r="O445" s="734" t="str">
        <f>VLOOKUP(N445,CódigosRetorno!$A$1:$B$1770,2,FALSE)</f>
        <v>Si el tipo de operación es Operación Sujeta a Percepción, debe ingresar cargo para Percepción</v>
      </c>
      <c r="P445" s="733" t="s">
        <v>477</v>
      </c>
      <c r="Q445" s="735" t="s">
        <v>186</v>
      </c>
    </row>
    <row r="446" spans="2:17" ht="24">
      <c r="B446" s="1490"/>
      <c r="C446" s="1493"/>
      <c r="D446" s="1492"/>
      <c r="E446" s="1492"/>
      <c r="F446" s="1490"/>
      <c r="G446" s="735" t="s">
        <v>4542</v>
      </c>
      <c r="H446" s="734" t="s">
        <v>4543</v>
      </c>
      <c r="I446" s="735" t="s">
        <v>4544</v>
      </c>
      <c r="J446" s="735"/>
      <c r="K446" s="735"/>
      <c r="L446" s="734" t="s">
        <v>5109</v>
      </c>
      <c r="M446" s="750" t="s">
        <v>1177</v>
      </c>
      <c r="N446" s="749" t="s">
        <v>5111</v>
      </c>
      <c r="O446" s="734" t="str">
        <f>VLOOKUP(N446,CódigosRetorno!$A$1:$B$1770,2,FALSE)</f>
        <v>El dato ingresado como atributo @listAgencyName es incorrecto.</v>
      </c>
      <c r="P446" s="733" t="s">
        <v>477</v>
      </c>
      <c r="Q446" s="754" t="s">
        <v>186</v>
      </c>
    </row>
    <row r="447" spans="2:17" ht="24">
      <c r="B447" s="1490"/>
      <c r="C447" s="1493"/>
      <c r="D447" s="1492"/>
      <c r="E447" s="1492"/>
      <c r="F447" s="1490"/>
      <c r="G447" s="735" t="s">
        <v>4665</v>
      </c>
      <c r="H447" s="734" t="s">
        <v>4546</v>
      </c>
      <c r="I447" s="735" t="s">
        <v>4544</v>
      </c>
      <c r="J447" s="735"/>
      <c r="K447" s="735"/>
      <c r="L447" s="734" t="s">
        <v>5189</v>
      </c>
      <c r="M447" s="733" t="s">
        <v>1177</v>
      </c>
      <c r="N447" s="750" t="s">
        <v>5112</v>
      </c>
      <c r="O447" s="734" t="str">
        <f>VLOOKUP(N447,CódigosRetorno!$A$1:$B$1770,2,FALSE)</f>
        <v>El dato ingresado como atributo @listName es incorrecto.</v>
      </c>
      <c r="P447" s="733" t="s">
        <v>477</v>
      </c>
      <c r="Q447" s="754" t="s">
        <v>186</v>
      </c>
    </row>
    <row r="448" spans="2:17" ht="48">
      <c r="B448" s="1490"/>
      <c r="C448" s="1493"/>
      <c r="D448" s="1492"/>
      <c r="E448" s="1492"/>
      <c r="F448" s="1490"/>
      <c r="G448" s="735" t="s">
        <v>4666</v>
      </c>
      <c r="H448" s="734" t="s">
        <v>4548</v>
      </c>
      <c r="I448" s="735" t="s">
        <v>4544</v>
      </c>
      <c r="J448" s="735"/>
      <c r="K448" s="735"/>
      <c r="L448" s="734" t="s">
        <v>5190</v>
      </c>
      <c r="M448" s="750" t="s">
        <v>1177</v>
      </c>
      <c r="N448" s="749" t="s">
        <v>5113</v>
      </c>
      <c r="O448" s="734" t="str">
        <f>VLOOKUP(N448,CódigosRetorno!$A$1:$B$1770,2,FALSE)</f>
        <v>El dato ingresado como atributo @listURI es incorrecto.</v>
      </c>
      <c r="P448" s="733" t="s">
        <v>477</v>
      </c>
      <c r="Q448" s="754" t="s">
        <v>186</v>
      </c>
    </row>
    <row r="449" spans="2:17" ht="36">
      <c r="B449" s="1490"/>
      <c r="C449" s="1493"/>
      <c r="D449" s="1492"/>
      <c r="E449" s="1492"/>
      <c r="F449" s="735" t="s">
        <v>4655</v>
      </c>
      <c r="G449" s="733" t="s">
        <v>4656</v>
      </c>
      <c r="H449" s="734" t="s">
        <v>4797</v>
      </c>
      <c r="I449" s="735" t="s">
        <v>4544</v>
      </c>
      <c r="J449" s="735"/>
      <c r="K449" s="735"/>
      <c r="L449" s="734" t="s">
        <v>4798</v>
      </c>
      <c r="M449" s="750" t="s">
        <v>203</v>
      </c>
      <c r="N449" s="749" t="s">
        <v>4369</v>
      </c>
      <c r="O449" s="734" t="str">
        <f>VLOOKUP(N449,CódigosRetorno!$A$1:$B$1770,2,FALSE)</f>
        <v>El dato ingresado en factor de cargo o descuento global no cumple con el formato establecido.</v>
      </c>
      <c r="P449" s="733" t="s">
        <v>477</v>
      </c>
      <c r="Q449" s="754" t="s">
        <v>186</v>
      </c>
    </row>
    <row r="450" spans="2:17" ht="36">
      <c r="B450" s="1490"/>
      <c r="C450" s="1493"/>
      <c r="D450" s="1492"/>
      <c r="E450" s="1492"/>
      <c r="F450" s="1490" t="s">
        <v>12</v>
      </c>
      <c r="G450" s="1492" t="s">
        <v>16</v>
      </c>
      <c r="H450" s="1491" t="s">
        <v>4799</v>
      </c>
      <c r="I450" s="1490">
        <v>1</v>
      </c>
      <c r="J450" s="735"/>
      <c r="K450" s="735"/>
      <c r="L450" s="734" t="s">
        <v>4800</v>
      </c>
      <c r="M450" s="750" t="s">
        <v>203</v>
      </c>
      <c r="N450" s="749" t="s">
        <v>3677</v>
      </c>
      <c r="O450" s="734" t="str">
        <f>VLOOKUP(N450,CódigosRetorno!$A$1:$B$1770,2,FALSE)</f>
        <v>Debe contener un importe mayor a 0.00 si envía el tag cac:AllowanceCharge/cbc:Amount</v>
      </c>
      <c r="P450" s="733" t="s">
        <v>477</v>
      </c>
      <c r="Q450" s="754" t="s">
        <v>186</v>
      </c>
    </row>
    <row r="451" spans="2:17" ht="60">
      <c r="B451" s="1490"/>
      <c r="C451" s="1493"/>
      <c r="D451" s="1492"/>
      <c r="E451" s="1492"/>
      <c r="F451" s="1490"/>
      <c r="G451" s="1492"/>
      <c r="H451" s="1491"/>
      <c r="I451" s="1490"/>
      <c r="J451" s="735"/>
      <c r="K451" s="735"/>
      <c r="L451" s="736" t="s">
        <v>6378</v>
      </c>
      <c r="M451" s="750" t="s">
        <v>203</v>
      </c>
      <c r="N451" s="749" t="s">
        <v>1585</v>
      </c>
      <c r="O451" s="734" t="str">
        <f>VLOOKUP(N451,CódigosRetorno!$A$1:$B$1770,2,FALSE)</f>
        <v>El Monto de percepcion no tiene el valor correcto según el tipo de percepcion.</v>
      </c>
      <c r="P451" s="733" t="s">
        <v>477</v>
      </c>
      <c r="Q451" s="735" t="s">
        <v>3204</v>
      </c>
    </row>
    <row r="452" spans="2:17" ht="36">
      <c r="B452" s="1490"/>
      <c r="C452" s="1493"/>
      <c r="D452" s="1492"/>
      <c r="E452" s="1492"/>
      <c r="F452" s="735" t="s">
        <v>13</v>
      </c>
      <c r="G452" s="733" t="s">
        <v>2650</v>
      </c>
      <c r="H452" s="756" t="s">
        <v>4654</v>
      </c>
      <c r="I452" s="735">
        <v>1</v>
      </c>
      <c r="J452" s="735"/>
      <c r="K452" s="735"/>
      <c r="L452" s="734" t="s">
        <v>6379</v>
      </c>
      <c r="M452" s="750" t="s">
        <v>203</v>
      </c>
      <c r="N452" s="749" t="s">
        <v>1593</v>
      </c>
      <c r="O452" s="734" t="str">
        <f>VLOOKUP(N452,CódigosRetorno!$A$1:$B$1770,2,FALSE)</f>
        <v>El dato ingresado en moneda del monto de cargo/descuento para percepcion debe ser PEN</v>
      </c>
      <c r="P452" s="733" t="s">
        <v>477</v>
      </c>
      <c r="Q452" s="735" t="s">
        <v>5639</v>
      </c>
    </row>
    <row r="453" spans="2:17" ht="36">
      <c r="B453" s="1490"/>
      <c r="C453" s="1493"/>
      <c r="D453" s="1492"/>
      <c r="E453" s="1492"/>
      <c r="F453" s="1490" t="s">
        <v>12</v>
      </c>
      <c r="G453" s="1492" t="s">
        <v>16</v>
      </c>
      <c r="H453" s="1491" t="s">
        <v>4801</v>
      </c>
      <c r="I453" s="1490" t="s">
        <v>4544</v>
      </c>
      <c r="J453" s="735"/>
      <c r="K453" s="735"/>
      <c r="L453" s="734" t="s">
        <v>3540</v>
      </c>
      <c r="M453" s="733" t="s">
        <v>203</v>
      </c>
      <c r="N453" s="749" t="s">
        <v>4351</v>
      </c>
      <c r="O453" s="734" t="str">
        <f>VLOOKUP(N453,CódigosRetorno!$A$1:$B$1770,2,FALSE)</f>
        <v>El dato ingresado en base monto por cargo/descuento globales no cumple con el formato establecido</v>
      </c>
      <c r="P453" s="733" t="s">
        <v>477</v>
      </c>
      <c r="Q453" s="754" t="s">
        <v>186</v>
      </c>
    </row>
    <row r="454" spans="2:17" ht="48">
      <c r="B454" s="1490"/>
      <c r="C454" s="1493"/>
      <c r="D454" s="1492"/>
      <c r="E454" s="1492"/>
      <c r="F454" s="1490"/>
      <c r="G454" s="1492"/>
      <c r="H454" s="1491"/>
      <c r="I454" s="1490"/>
      <c r="J454" s="735"/>
      <c r="K454" s="735"/>
      <c r="L454" s="736" t="s">
        <v>6380</v>
      </c>
      <c r="M454" s="750" t="s">
        <v>203</v>
      </c>
      <c r="N454" s="749" t="s">
        <v>1586</v>
      </c>
      <c r="O454" s="734" t="str">
        <f>VLOOKUP(N454,CódigosRetorno!$A$1:$B$1770,2,FALSE)</f>
        <v>El Monto de percepcion no puede ser mayor al importe total del comprobante.</v>
      </c>
      <c r="P454" s="733" t="s">
        <v>477</v>
      </c>
      <c r="Q454" s="754" t="s">
        <v>186</v>
      </c>
    </row>
    <row r="455" spans="2:17" ht="36">
      <c r="B455" s="1490"/>
      <c r="C455" s="1493"/>
      <c r="D455" s="1492"/>
      <c r="E455" s="1492"/>
      <c r="F455" s="1492" t="s">
        <v>13</v>
      </c>
      <c r="G455" s="1492" t="s">
        <v>2650</v>
      </c>
      <c r="H455" s="1629" t="s">
        <v>4654</v>
      </c>
      <c r="I455" s="1490">
        <v>1</v>
      </c>
      <c r="J455" s="735"/>
      <c r="K455" s="735"/>
      <c r="L455" s="930" t="s">
        <v>5878</v>
      </c>
      <c r="M455" s="903" t="s">
        <v>203</v>
      </c>
      <c r="N455" s="901" t="s">
        <v>1598</v>
      </c>
      <c r="O455" s="930" t="str">
        <f>VLOOKUP(N455,CódigosRetorno!$A$1:$B$1770,2,FALSE)</f>
        <v>Debe consignar la moneda para la Base imponible percepcion.</v>
      </c>
      <c r="P455" s="971" t="s">
        <v>477</v>
      </c>
      <c r="Q455" s="983" t="s">
        <v>186</v>
      </c>
    </row>
    <row r="456" spans="2:17" ht="36">
      <c r="B456" s="1490"/>
      <c r="C456" s="1493"/>
      <c r="D456" s="1492"/>
      <c r="E456" s="1492"/>
      <c r="F456" s="1492"/>
      <c r="G456" s="1492"/>
      <c r="H456" s="1629"/>
      <c r="I456" s="1490"/>
      <c r="J456" s="735"/>
      <c r="K456" s="735"/>
      <c r="L456" s="734" t="s">
        <v>6379</v>
      </c>
      <c r="M456" s="750" t="s">
        <v>203</v>
      </c>
      <c r="N456" s="749" t="s">
        <v>1597</v>
      </c>
      <c r="O456" s="734" t="str">
        <f>VLOOKUP(N456,CódigosRetorno!$A$1:$B$1770,2,FALSE)</f>
        <v>El dato ingresado en moneda de base imponible de la percepcion debe ser PEN</v>
      </c>
      <c r="P456" s="733" t="s">
        <v>477</v>
      </c>
      <c r="Q456" s="735" t="s">
        <v>5639</v>
      </c>
    </row>
    <row r="457" spans="2:17">
      <c r="B457" s="122" t="s">
        <v>487</v>
      </c>
      <c r="C457" s="734"/>
      <c r="D457" s="119" t="s">
        <v>3</v>
      </c>
      <c r="E457" s="119" t="s">
        <v>186</v>
      </c>
      <c r="F457" s="755" t="s">
        <v>186</v>
      </c>
      <c r="G457" s="755" t="s">
        <v>186</v>
      </c>
      <c r="H457" s="124" t="s">
        <v>186</v>
      </c>
      <c r="I457" s="755"/>
      <c r="J457" s="755"/>
      <c r="K457" s="755"/>
      <c r="L457" s="734" t="s">
        <v>186</v>
      </c>
      <c r="M457" s="750" t="s">
        <v>186</v>
      </c>
      <c r="N457" s="749" t="s">
        <v>186</v>
      </c>
      <c r="O457" s="734" t="str">
        <f>VLOOKUP(N457,CódigosRetorno!$A$1:$B$1770,2,FALSE)</f>
        <v>-</v>
      </c>
      <c r="P457" s="733" t="s">
        <v>186</v>
      </c>
      <c r="Q457" s="735" t="s">
        <v>186</v>
      </c>
    </row>
    <row r="458" spans="2:17" ht="24">
      <c r="B458" s="1492">
        <f>B442+1</f>
        <v>57</v>
      </c>
      <c r="C458" s="1493" t="s">
        <v>6055</v>
      </c>
      <c r="D458" s="1492" t="s">
        <v>3</v>
      </c>
      <c r="E458" s="1492" t="s">
        <v>9</v>
      </c>
      <c r="F458" s="1490" t="s">
        <v>3771</v>
      </c>
      <c r="G458" s="1492" t="s">
        <v>99</v>
      </c>
      <c r="H458" s="1491" t="s">
        <v>4803</v>
      </c>
      <c r="I458" s="1490">
        <v>1</v>
      </c>
      <c r="J458" s="735"/>
      <c r="K458" s="735"/>
      <c r="L458" s="930" t="s">
        <v>4804</v>
      </c>
      <c r="M458" s="901" t="s">
        <v>1177</v>
      </c>
      <c r="N458" s="902" t="s">
        <v>1960</v>
      </c>
      <c r="O458" s="930" t="str">
        <f>VLOOKUP(N458,CódigosRetorno!$A$1:$B$1770,2,FALSE)</f>
        <v>Falta referencia de la factura relacionada con anticipo.</v>
      </c>
      <c r="P458" s="733" t="s">
        <v>477</v>
      </c>
      <c r="Q458" s="754" t="s">
        <v>186</v>
      </c>
    </row>
    <row r="459" spans="2:17" ht="36">
      <c r="B459" s="1492"/>
      <c r="C459" s="1493"/>
      <c r="D459" s="1492"/>
      <c r="E459" s="1492"/>
      <c r="F459" s="1490"/>
      <c r="G459" s="1492"/>
      <c r="H459" s="1491"/>
      <c r="I459" s="1490"/>
      <c r="J459" s="735"/>
      <c r="K459" s="735"/>
      <c r="L459" s="918" t="s">
        <v>6181</v>
      </c>
      <c r="M459" s="922" t="s">
        <v>203</v>
      </c>
      <c r="N459" s="926" t="s">
        <v>6180</v>
      </c>
      <c r="O459" s="918" t="str">
        <f>VLOOKUP(N459,CódigosRetorno!$A$1:$B$1770,2,FALSE)</f>
        <v>Falta identificador del pago del Monto de anticipo para relacionarlo con el comprobante que se realizo el  anticipo</v>
      </c>
      <c r="P459" s="733"/>
      <c r="Q459" s="754"/>
    </row>
    <row r="460" spans="2:17" ht="24">
      <c r="B460" s="1492"/>
      <c r="C460" s="1493"/>
      <c r="D460" s="1492"/>
      <c r="E460" s="1492"/>
      <c r="F460" s="1490"/>
      <c r="G460" s="1492"/>
      <c r="H460" s="1491"/>
      <c r="I460" s="1490"/>
      <c r="J460" s="735"/>
      <c r="K460" s="735"/>
      <c r="L460" s="930" t="s">
        <v>4805</v>
      </c>
      <c r="M460" s="901" t="s">
        <v>1177</v>
      </c>
      <c r="N460" s="902" t="s">
        <v>4520</v>
      </c>
      <c r="O460" s="930" t="str">
        <f>VLOOKUP(N460,CódigosRetorno!$A$1:$B$1770,2,FALSE)</f>
        <v>El comprobante contiene un identificador de pago repetido en los anticipos</v>
      </c>
      <c r="P460" s="733" t="s">
        <v>477</v>
      </c>
      <c r="Q460" s="754" t="s">
        <v>186</v>
      </c>
    </row>
    <row r="461" spans="2:17" ht="36">
      <c r="B461" s="1492"/>
      <c r="C461" s="1493"/>
      <c r="D461" s="1492"/>
      <c r="E461" s="1492"/>
      <c r="F461" s="1490"/>
      <c r="G461" s="1492"/>
      <c r="H461" s="1491"/>
      <c r="I461" s="1490"/>
      <c r="J461" s="735"/>
      <c r="K461" s="735"/>
      <c r="L461" s="918" t="s">
        <v>6191</v>
      </c>
      <c r="M461" s="922" t="s">
        <v>203</v>
      </c>
      <c r="N461" s="926" t="s">
        <v>6182</v>
      </c>
      <c r="O461" s="918" t="str">
        <f>VLOOKUP(N461,CódigosRetorno!$A$1:$B$1770,2,FALSE)</f>
        <v>El comprobante contiene un identificador de pago repetido en los montos anticipados</v>
      </c>
      <c r="P461" s="733" t="s">
        <v>477</v>
      </c>
      <c r="Q461" s="754" t="s">
        <v>186</v>
      </c>
    </row>
    <row r="462" spans="2:17" ht="24">
      <c r="B462" s="1492"/>
      <c r="C462" s="1493"/>
      <c r="D462" s="1492"/>
      <c r="E462" s="1492"/>
      <c r="F462" s="1490"/>
      <c r="G462" s="1492"/>
      <c r="H462" s="1491"/>
      <c r="I462" s="1490"/>
      <c r="J462" s="735"/>
      <c r="K462" s="735"/>
      <c r="L462" s="931" t="s">
        <v>4806</v>
      </c>
      <c r="M462" s="901" t="s">
        <v>1177</v>
      </c>
      <c r="N462" s="902" t="s">
        <v>4522</v>
      </c>
      <c r="O462" s="930" t="str">
        <f>VLOOKUP(N462,CódigosRetorno!$A$1:$B$1770,2,FALSE)</f>
        <v>El comprobante contiene un identificador de pago no relacionado a un documento de anticipo</v>
      </c>
      <c r="P462" s="760" t="s">
        <v>477</v>
      </c>
      <c r="Q462" s="685" t="s">
        <v>186</v>
      </c>
    </row>
    <row r="463" spans="2:17" ht="48">
      <c r="B463" s="1492"/>
      <c r="C463" s="1493"/>
      <c r="D463" s="1492"/>
      <c r="E463" s="1492"/>
      <c r="F463" s="1490"/>
      <c r="G463" s="1492"/>
      <c r="H463" s="1491"/>
      <c r="I463" s="1490"/>
      <c r="J463" s="735"/>
      <c r="K463" s="735"/>
      <c r="L463" s="918" t="s">
        <v>6185</v>
      </c>
      <c r="M463" s="922" t="s">
        <v>203</v>
      </c>
      <c r="N463" s="926" t="s">
        <v>6183</v>
      </c>
      <c r="O463" s="918" t="str">
        <f>VLOOKUP(N463,CódigosRetorno!$A$1:$B$1770,2,FALSE)</f>
        <v>El comprobante contiene un pago anticipado pero no se ha consignado el documento que se realizo el anticipo</v>
      </c>
      <c r="P463" s="733" t="s">
        <v>477</v>
      </c>
      <c r="Q463" s="754" t="s">
        <v>186</v>
      </c>
    </row>
    <row r="464" spans="2:17" ht="24">
      <c r="B464" s="1492"/>
      <c r="C464" s="1493"/>
      <c r="D464" s="1492"/>
      <c r="E464" s="1492"/>
      <c r="F464" s="1490"/>
      <c r="G464" s="733" t="s">
        <v>4807</v>
      </c>
      <c r="H464" s="756" t="s">
        <v>4564</v>
      </c>
      <c r="I464" s="735" t="s">
        <v>4544</v>
      </c>
      <c r="J464" s="735"/>
      <c r="K464" s="735"/>
      <c r="L464" s="734" t="s">
        <v>5196</v>
      </c>
      <c r="M464" s="733" t="s">
        <v>1177</v>
      </c>
      <c r="N464" s="750" t="s">
        <v>5117</v>
      </c>
      <c r="O464" s="734" t="str">
        <f>VLOOKUP(N464,CódigosRetorno!$A$1:$B$1770,2,FALSE)</f>
        <v>El dato ingresado como atributo @schemeName es incorrecto.</v>
      </c>
      <c r="P464" s="733" t="s">
        <v>477</v>
      </c>
      <c r="Q464" s="754" t="s">
        <v>186</v>
      </c>
    </row>
    <row r="465" spans="2:17" ht="24">
      <c r="B465" s="1492"/>
      <c r="C465" s="1493"/>
      <c r="D465" s="1492"/>
      <c r="E465" s="1492"/>
      <c r="F465" s="1490"/>
      <c r="G465" s="733" t="s">
        <v>4542</v>
      </c>
      <c r="H465" s="756" t="s">
        <v>4565</v>
      </c>
      <c r="I465" s="735" t="s">
        <v>4544</v>
      </c>
      <c r="J465" s="735"/>
      <c r="K465" s="735"/>
      <c r="L465" s="734" t="s">
        <v>5109</v>
      </c>
      <c r="M465" s="733" t="s">
        <v>1177</v>
      </c>
      <c r="N465" s="750" t="s">
        <v>5118</v>
      </c>
      <c r="O465" s="734" t="str">
        <f>VLOOKUP(N465,CódigosRetorno!$A$1:$B$1770,2,FALSE)</f>
        <v>El dato ingresado como atributo @schemeAgencyName es incorrecto.</v>
      </c>
      <c r="P465" s="733" t="s">
        <v>477</v>
      </c>
      <c r="Q465" s="754" t="s">
        <v>186</v>
      </c>
    </row>
    <row r="466" spans="2:17" ht="24">
      <c r="B466" s="1492"/>
      <c r="C466" s="1493"/>
      <c r="D466" s="1492"/>
      <c r="E466" s="1492"/>
      <c r="F466" s="1531" t="s">
        <v>12</v>
      </c>
      <c r="G466" s="1536" t="s">
        <v>16</v>
      </c>
      <c r="H466" s="1542" t="s">
        <v>4808</v>
      </c>
      <c r="I466" s="1531">
        <v>1</v>
      </c>
      <c r="J466" s="735"/>
      <c r="K466" s="735"/>
      <c r="L466" s="734" t="s">
        <v>2966</v>
      </c>
      <c r="M466" s="922" t="s">
        <v>203</v>
      </c>
      <c r="N466" s="926" t="s">
        <v>1961</v>
      </c>
      <c r="O466" s="734" t="str">
        <f>VLOOKUP(N466,CódigosRetorno!$A$1:$B$1770,2,FALSE)</f>
        <v>PaidAmount: monto anticipado por documento debe ser mayor a cero.</v>
      </c>
      <c r="P466" s="733" t="s">
        <v>477</v>
      </c>
      <c r="Q466" s="735"/>
    </row>
    <row r="467" spans="2:17" ht="24">
      <c r="B467" s="1492"/>
      <c r="C467" s="1493"/>
      <c r="D467" s="1492"/>
      <c r="E467" s="1492"/>
      <c r="F467" s="1532"/>
      <c r="G467" s="1537"/>
      <c r="H467" s="1543"/>
      <c r="I467" s="1532"/>
      <c r="J467" s="735"/>
      <c r="K467" s="735"/>
      <c r="L467" s="918" t="s">
        <v>6179</v>
      </c>
      <c r="M467" s="922" t="s">
        <v>203</v>
      </c>
      <c r="N467" s="926" t="s">
        <v>6211</v>
      </c>
      <c r="O467" s="734" t="str">
        <f>VLOOKUP(N467,CódigosRetorno!$A$1:$B$1770,2,FALSE)</f>
        <v>Si consigna montos de anticipo debe informar el Total de Anticipos</v>
      </c>
      <c r="P467" s="733"/>
      <c r="Q467" s="735"/>
    </row>
    <row r="468" spans="2:17" ht="36">
      <c r="B468" s="1492"/>
      <c r="C468" s="1493"/>
      <c r="D468" s="1492"/>
      <c r="E468" s="1492"/>
      <c r="F468" s="735" t="s">
        <v>13</v>
      </c>
      <c r="G468" s="733" t="s">
        <v>2650</v>
      </c>
      <c r="H468" s="756" t="s">
        <v>4654</v>
      </c>
      <c r="I468" s="735" t="s">
        <v>4544</v>
      </c>
      <c r="J468" s="735"/>
      <c r="K468" s="735"/>
      <c r="L468" s="757" t="s">
        <v>6058</v>
      </c>
      <c r="M468" s="699" t="s">
        <v>203</v>
      </c>
      <c r="N468" s="700" t="s">
        <v>758</v>
      </c>
      <c r="O468" s="734" t="str">
        <f>VLOOKUP(N468,CódigosRetorno!$A$1:$B$1770,2,FALSE)</f>
        <v>La moneda debe ser la misma en todo el documento. Salvo las percepciones que sólo son en moneda nacional.</v>
      </c>
      <c r="P468" s="733" t="s">
        <v>477</v>
      </c>
      <c r="Q468" s="735" t="s">
        <v>5639</v>
      </c>
    </row>
    <row r="469" spans="2:17" ht="24">
      <c r="B469" s="1492"/>
      <c r="C469" s="1493"/>
      <c r="D469" s="1492"/>
      <c r="E469" s="1492"/>
      <c r="F469" s="735" t="s">
        <v>149</v>
      </c>
      <c r="G469" s="735" t="s">
        <v>25</v>
      </c>
      <c r="H469" s="734" t="s">
        <v>4809</v>
      </c>
      <c r="I469" s="735" t="s">
        <v>4544</v>
      </c>
      <c r="J469" s="735"/>
      <c r="K469" s="735"/>
      <c r="L469" s="734" t="s">
        <v>2631</v>
      </c>
      <c r="M469" s="733" t="s">
        <v>186</v>
      </c>
      <c r="N469" s="750" t="s">
        <v>186</v>
      </c>
      <c r="O469" s="734" t="str">
        <f>VLOOKUP(N469,CódigosRetorno!$A$1:$B$1770,2,FALSE)</f>
        <v>-</v>
      </c>
      <c r="P469" s="733" t="s">
        <v>186</v>
      </c>
      <c r="Q469" s="735" t="s">
        <v>186</v>
      </c>
    </row>
    <row r="470" spans="2:17" ht="36">
      <c r="B470" s="1492"/>
      <c r="C470" s="1493"/>
      <c r="D470" s="1492"/>
      <c r="E470" s="1492"/>
      <c r="F470" s="1490" t="s">
        <v>3771</v>
      </c>
      <c r="G470" s="1492" t="s">
        <v>99</v>
      </c>
      <c r="H470" s="1493" t="s">
        <v>4810</v>
      </c>
      <c r="I470" s="1490">
        <v>1</v>
      </c>
      <c r="J470" s="735"/>
      <c r="K470" s="735"/>
      <c r="L470" s="930" t="s">
        <v>4811</v>
      </c>
      <c r="M470" s="901" t="s">
        <v>1177</v>
      </c>
      <c r="N470" s="902" t="s">
        <v>1960</v>
      </c>
      <c r="O470" s="930" t="str">
        <f>VLOOKUP(N470,CódigosRetorno!$A$1:$B$1770,2,FALSE)</f>
        <v>Falta referencia de la factura relacionada con anticipo.</v>
      </c>
      <c r="P470" s="733" t="s">
        <v>477</v>
      </c>
      <c r="Q470" s="735"/>
    </row>
    <row r="471" spans="2:17" ht="48">
      <c r="B471" s="1492"/>
      <c r="C471" s="1493"/>
      <c r="D471" s="1492"/>
      <c r="E471" s="1492"/>
      <c r="F471" s="1490"/>
      <c r="G471" s="1492"/>
      <c r="H471" s="1493"/>
      <c r="I471" s="1490"/>
      <c r="J471" s="735"/>
      <c r="K471" s="735"/>
      <c r="L471" s="918" t="s">
        <v>6187</v>
      </c>
      <c r="M471" s="922" t="s">
        <v>203</v>
      </c>
      <c r="N471" s="926" t="s">
        <v>6197</v>
      </c>
      <c r="O471" s="918" t="str">
        <f>VLOOKUP(N471,CódigosRetorno!$A$1:$B$1770,2,FALSE)</f>
        <v>No existe información del Monto Anticipado para el comprobante que se realizo el anticipo</v>
      </c>
      <c r="P471" s="733"/>
      <c r="Q471" s="735"/>
    </row>
    <row r="472" spans="2:17" ht="48">
      <c r="B472" s="1492"/>
      <c r="C472" s="1493"/>
      <c r="D472" s="1492"/>
      <c r="E472" s="1492"/>
      <c r="F472" s="1490"/>
      <c r="G472" s="1492"/>
      <c r="H472" s="1493"/>
      <c r="I472" s="1490"/>
      <c r="J472" s="735"/>
      <c r="K472" s="735"/>
      <c r="L472" s="930" t="s">
        <v>4812</v>
      </c>
      <c r="M472" s="901" t="s">
        <v>1177</v>
      </c>
      <c r="N472" s="902" t="s">
        <v>4524</v>
      </c>
      <c r="O472" s="930" t="str">
        <f>VLOOKUP(N472,CódigosRetorno!$A$1:$B$1770,2,FALSE)</f>
        <v>El comprobante contiene mas de un documento de anticipo relacionado al mismo identificador de pago.</v>
      </c>
      <c r="P472" s="733" t="s">
        <v>477</v>
      </c>
      <c r="Q472" s="754" t="s">
        <v>186</v>
      </c>
    </row>
    <row r="473" spans="2:17" ht="48">
      <c r="B473" s="1492"/>
      <c r="C473" s="1493"/>
      <c r="D473" s="1492"/>
      <c r="E473" s="1492"/>
      <c r="F473" s="1490"/>
      <c r="G473" s="1492"/>
      <c r="H473" s="1493"/>
      <c r="I473" s="1490"/>
      <c r="J473" s="735"/>
      <c r="K473" s="735"/>
      <c r="L473" s="918" t="s">
        <v>6192</v>
      </c>
      <c r="M473" s="922" t="s">
        <v>203</v>
      </c>
      <c r="N473" s="926" t="s">
        <v>6198</v>
      </c>
      <c r="O473" s="918" t="str">
        <f>VLOOKUP(N473,CódigosRetorno!$A$1:$B$1770,2,FALSE)</f>
        <v>El comprobante contiene un identificador de pago repetido en los comprobantes que se realizo el anticipo</v>
      </c>
      <c r="P473" s="733"/>
      <c r="Q473" s="754"/>
    </row>
    <row r="474" spans="2:17" ht="24">
      <c r="B474" s="1492"/>
      <c r="C474" s="1493"/>
      <c r="D474" s="1492"/>
      <c r="E474" s="1492"/>
      <c r="F474" s="1490"/>
      <c r="G474" s="1492"/>
      <c r="H474" s="1493"/>
      <c r="I474" s="1490"/>
      <c r="J474" s="735"/>
      <c r="K474" s="735"/>
      <c r="L474" s="918" t="s">
        <v>6186</v>
      </c>
      <c r="M474" s="922" t="s">
        <v>203</v>
      </c>
      <c r="N474" s="926" t="s">
        <v>6199</v>
      </c>
      <c r="O474" s="918" t="str">
        <f>VLOOKUP(N474,CódigosRetorno!$A$1:$B$1770,2,FALSE)</f>
        <v>Falta identificador del pago del comprobante para relacionarlo con el monto de  anticipo</v>
      </c>
      <c r="P474" s="733" t="s">
        <v>477</v>
      </c>
      <c r="Q474" s="754" t="s">
        <v>186</v>
      </c>
    </row>
    <row r="475" spans="2:17" ht="24">
      <c r="B475" s="1492"/>
      <c r="C475" s="1493"/>
      <c r="D475" s="1492"/>
      <c r="E475" s="1492"/>
      <c r="F475" s="1490"/>
      <c r="G475" s="733" t="s">
        <v>4807</v>
      </c>
      <c r="H475" s="756" t="s">
        <v>4546</v>
      </c>
      <c r="I475" s="735" t="s">
        <v>4544</v>
      </c>
      <c r="J475" s="735"/>
      <c r="K475" s="735"/>
      <c r="L475" s="734" t="s">
        <v>5196</v>
      </c>
      <c r="M475" s="733" t="s">
        <v>1177</v>
      </c>
      <c r="N475" s="750" t="s">
        <v>5112</v>
      </c>
      <c r="O475" s="734" t="str">
        <f>VLOOKUP(N475,CódigosRetorno!$A$1:$B$1770,2,FALSE)</f>
        <v>El dato ingresado como atributo @listName es incorrecto.</v>
      </c>
      <c r="P475" s="733" t="s">
        <v>477</v>
      </c>
      <c r="Q475" s="754" t="s">
        <v>186</v>
      </c>
    </row>
    <row r="476" spans="2:17" ht="24">
      <c r="B476" s="1492"/>
      <c r="C476" s="1493"/>
      <c r="D476" s="1492"/>
      <c r="E476" s="1492"/>
      <c r="F476" s="1490"/>
      <c r="G476" s="733" t="s">
        <v>4542</v>
      </c>
      <c r="H476" s="756" t="s">
        <v>4543</v>
      </c>
      <c r="I476" s="735" t="s">
        <v>4544</v>
      </c>
      <c r="J476" s="735"/>
      <c r="K476" s="735"/>
      <c r="L476" s="734" t="s">
        <v>5109</v>
      </c>
      <c r="M476" s="750" t="s">
        <v>1177</v>
      </c>
      <c r="N476" s="749" t="s">
        <v>5111</v>
      </c>
      <c r="O476" s="734" t="str">
        <f>VLOOKUP(N476,CódigosRetorno!$A$1:$B$1770,2,FALSE)</f>
        <v>El dato ingresado como atributo @listAgencyName es incorrecto.</v>
      </c>
      <c r="P476" s="733" t="s">
        <v>477</v>
      </c>
      <c r="Q476" s="754" t="s">
        <v>186</v>
      </c>
    </row>
    <row r="477" spans="2:17" ht="84">
      <c r="B477" s="1492"/>
      <c r="C477" s="1493"/>
      <c r="D477" s="1492"/>
      <c r="E477" s="1492"/>
      <c r="F477" s="1490" t="s">
        <v>45</v>
      </c>
      <c r="G477" s="1492" t="s">
        <v>58</v>
      </c>
      <c r="H477" s="1493" t="s">
        <v>6184</v>
      </c>
      <c r="I477" s="1490">
        <v>1</v>
      </c>
      <c r="J477" s="735"/>
      <c r="K477" s="735"/>
      <c r="L477" s="736" t="s">
        <v>6193</v>
      </c>
      <c r="M477" s="922" t="s">
        <v>203</v>
      </c>
      <c r="N477" s="926" t="s">
        <v>1944</v>
      </c>
      <c r="O477" s="734" t="str">
        <f>VLOOKUP(N477,CódigosRetorno!$A$1:$B$1770,2,FALSE)</f>
        <v>El dato ingresado debe indicar SERIE-CORRELATIVO del documento que se realizo el anticipo.</v>
      </c>
      <c r="P477" s="733" t="s">
        <v>477</v>
      </c>
      <c r="Q477" s="754" t="s">
        <v>186</v>
      </c>
    </row>
    <row r="478" spans="2:17" ht="96">
      <c r="B478" s="1492"/>
      <c r="C478" s="1493"/>
      <c r="D478" s="1492"/>
      <c r="E478" s="1492"/>
      <c r="F478" s="1490"/>
      <c r="G478" s="1492"/>
      <c r="H478" s="1493"/>
      <c r="I478" s="1490"/>
      <c r="J478" s="735"/>
      <c r="K478" s="735"/>
      <c r="L478" s="757" t="s">
        <v>6194</v>
      </c>
      <c r="M478" s="922" t="s">
        <v>203</v>
      </c>
      <c r="N478" s="926" t="s">
        <v>1944</v>
      </c>
      <c r="O478" s="734" t="str">
        <f>VLOOKUP(N478,CódigosRetorno!$A$1:$B$1770,2,FALSE)</f>
        <v>El dato ingresado debe indicar SERIE-CORRELATIVO del documento que se realizo el anticipo.</v>
      </c>
      <c r="P478" s="733" t="s">
        <v>477</v>
      </c>
      <c r="Q478" s="754" t="s">
        <v>186</v>
      </c>
    </row>
    <row r="479" spans="2:17" ht="36">
      <c r="B479" s="1492"/>
      <c r="C479" s="1493"/>
      <c r="D479" s="1492"/>
      <c r="E479" s="1492"/>
      <c r="F479" s="1531" t="s">
        <v>10</v>
      </c>
      <c r="G479" s="1536" t="s">
        <v>2895</v>
      </c>
      <c r="H479" s="1542" t="s">
        <v>4813</v>
      </c>
      <c r="I479" s="1531">
        <v>1</v>
      </c>
      <c r="J479" s="735"/>
      <c r="K479" s="735"/>
      <c r="L479" s="930" t="s">
        <v>5880</v>
      </c>
      <c r="M479" s="901" t="s">
        <v>1177</v>
      </c>
      <c r="N479" s="902" t="s">
        <v>1959</v>
      </c>
      <c r="O479" s="930" t="str">
        <f>VLOOKUP(N479,CódigosRetorno!$A$1:$B$1770,2,FALSE)</f>
        <v>Código de documento de referencia debe ser 02 o 03.</v>
      </c>
      <c r="P479" s="733" t="s">
        <v>477</v>
      </c>
      <c r="Q479" s="735" t="s">
        <v>5888</v>
      </c>
    </row>
    <row r="480" spans="2:17" ht="36">
      <c r="B480" s="1492"/>
      <c r="C480" s="1493"/>
      <c r="D480" s="1492"/>
      <c r="E480" s="1492"/>
      <c r="F480" s="1532"/>
      <c r="G480" s="1537"/>
      <c r="H480" s="1543"/>
      <c r="I480" s="1532"/>
      <c r="J480" s="735"/>
      <c r="K480" s="735"/>
      <c r="L480" s="918" t="s">
        <v>6195</v>
      </c>
      <c r="M480" s="922" t="s">
        <v>203</v>
      </c>
      <c r="N480" s="926" t="s">
        <v>1959</v>
      </c>
      <c r="O480" s="918" t="str">
        <f>VLOOKUP(N480,CódigosRetorno!$A$1:$B$1770,2,FALSE)</f>
        <v>Código de documento de referencia debe ser 02 o 03.</v>
      </c>
      <c r="P480" s="733"/>
      <c r="Q480" s="735"/>
    </row>
    <row r="481" spans="2:17" ht="24">
      <c r="B481" s="1492"/>
      <c r="C481" s="1493"/>
      <c r="D481" s="1492"/>
      <c r="E481" s="1492"/>
      <c r="F481" s="1490"/>
      <c r="G481" s="735" t="s">
        <v>4720</v>
      </c>
      <c r="H481" s="756" t="s">
        <v>4546</v>
      </c>
      <c r="I481" s="735" t="s">
        <v>4544</v>
      </c>
      <c r="J481" s="735"/>
      <c r="K481" s="735"/>
      <c r="L481" s="734" t="s">
        <v>5197</v>
      </c>
      <c r="M481" s="733" t="s">
        <v>1177</v>
      </c>
      <c r="N481" s="750" t="s">
        <v>5112</v>
      </c>
      <c r="O481" s="734" t="str">
        <f>VLOOKUP(N481,CódigosRetorno!$A$1:$B$1770,2,FALSE)</f>
        <v>El dato ingresado como atributo @listName es incorrecto.</v>
      </c>
      <c r="P481" s="733" t="s">
        <v>477</v>
      </c>
      <c r="Q481" s="754" t="s">
        <v>186</v>
      </c>
    </row>
    <row r="482" spans="2:17" ht="24">
      <c r="B482" s="1492"/>
      <c r="C482" s="1493"/>
      <c r="D482" s="1492"/>
      <c r="E482" s="1492"/>
      <c r="F482" s="1490"/>
      <c r="G482" s="754" t="s">
        <v>4542</v>
      </c>
      <c r="H482" s="756" t="s">
        <v>4543</v>
      </c>
      <c r="I482" s="735" t="s">
        <v>4544</v>
      </c>
      <c r="J482" s="735"/>
      <c r="K482" s="735"/>
      <c r="L482" s="734" t="s">
        <v>5109</v>
      </c>
      <c r="M482" s="750" t="s">
        <v>1177</v>
      </c>
      <c r="N482" s="749" t="s">
        <v>5111</v>
      </c>
      <c r="O482" s="734" t="str">
        <f>VLOOKUP(N482,CódigosRetorno!$A$1:$B$1770,2,FALSE)</f>
        <v>El dato ingresado como atributo @listAgencyName es incorrecto.</v>
      </c>
      <c r="P482" s="733" t="s">
        <v>477</v>
      </c>
      <c r="Q482" s="754" t="s">
        <v>186</v>
      </c>
    </row>
    <row r="483" spans="2:17" ht="48">
      <c r="B483" s="1492"/>
      <c r="C483" s="1493"/>
      <c r="D483" s="1492"/>
      <c r="E483" s="1492"/>
      <c r="F483" s="1490"/>
      <c r="G483" s="754" t="s">
        <v>4721</v>
      </c>
      <c r="H483" s="756" t="s">
        <v>4548</v>
      </c>
      <c r="I483" s="735" t="s">
        <v>4544</v>
      </c>
      <c r="J483" s="735"/>
      <c r="K483" s="735"/>
      <c r="L483" s="734" t="s">
        <v>5198</v>
      </c>
      <c r="M483" s="750" t="s">
        <v>1177</v>
      </c>
      <c r="N483" s="749" t="s">
        <v>5113</v>
      </c>
      <c r="O483" s="734" t="str">
        <f>VLOOKUP(N483,CódigosRetorno!$A$1:$B$1770,2,FALSE)</f>
        <v>El dato ingresado como atributo @listURI es incorrecto.</v>
      </c>
      <c r="P483" s="733" t="s">
        <v>477</v>
      </c>
      <c r="Q483" s="754" t="s">
        <v>186</v>
      </c>
    </row>
    <row r="484" spans="2:17" ht="48">
      <c r="B484" s="1492"/>
      <c r="C484" s="1493"/>
      <c r="D484" s="1492"/>
      <c r="E484" s="1492"/>
      <c r="F484" s="1531" t="s">
        <v>4814</v>
      </c>
      <c r="G484" s="1536" t="s">
        <v>7</v>
      </c>
      <c r="H484" s="1542" t="s">
        <v>4815</v>
      </c>
      <c r="I484" s="1531">
        <v>1</v>
      </c>
      <c r="J484" s="735"/>
      <c r="K484" s="735"/>
      <c r="L484" s="930" t="s">
        <v>5881</v>
      </c>
      <c r="M484" s="901" t="s">
        <v>1177</v>
      </c>
      <c r="N484" s="902" t="s">
        <v>1936</v>
      </c>
      <c r="O484" s="930" t="str">
        <f>VLOOKUP(N484,CódigosRetorno!$A$1:$B$1770,2,FALSE)</f>
        <v>RUC que emitio documento de anticipo, no existe.</v>
      </c>
      <c r="P484" s="733" t="s">
        <v>477</v>
      </c>
      <c r="Q484" s="754" t="s">
        <v>186</v>
      </c>
    </row>
    <row r="485" spans="2:17" ht="36">
      <c r="B485" s="1492"/>
      <c r="C485" s="1493"/>
      <c r="D485" s="1492"/>
      <c r="E485" s="1492"/>
      <c r="F485" s="1533"/>
      <c r="G485" s="1538"/>
      <c r="H485" s="1630"/>
      <c r="I485" s="1533"/>
      <c r="J485" s="735"/>
      <c r="K485" s="735"/>
      <c r="L485" s="918" t="s">
        <v>6196</v>
      </c>
      <c r="M485" s="922" t="s">
        <v>203</v>
      </c>
      <c r="N485" s="926" t="s">
        <v>6200</v>
      </c>
      <c r="O485" s="918" t="str">
        <f>VLOOKUP(N485,CódigosRetorno!$A$1:$B$1770,2,FALSE)</f>
        <v>Debe consignar Numero de RUC del emisor del comprobante de anticipo</v>
      </c>
      <c r="P485" s="733"/>
      <c r="Q485" s="754"/>
    </row>
    <row r="486" spans="2:17" ht="36">
      <c r="B486" s="1492"/>
      <c r="C486" s="1493"/>
      <c r="D486" s="1492"/>
      <c r="E486" s="1492"/>
      <c r="F486" s="1533"/>
      <c r="G486" s="1538"/>
      <c r="H486" s="1630"/>
      <c r="I486" s="1533"/>
      <c r="J486" s="735"/>
      <c r="K486" s="735"/>
      <c r="L486" s="918" t="s">
        <v>6204</v>
      </c>
      <c r="M486" s="922" t="s">
        <v>203</v>
      </c>
      <c r="N486" s="926" t="s">
        <v>1936</v>
      </c>
      <c r="O486" s="918" t="str">
        <f>VLOOKUP(N486,CódigosRetorno!$A$1:$B$1770,2,FALSE)</f>
        <v>RUC que emitio documento de anticipo, no existe.</v>
      </c>
      <c r="P486" s="733" t="s">
        <v>217</v>
      </c>
      <c r="Q486" s="942" t="s">
        <v>2629</v>
      </c>
    </row>
    <row r="487" spans="2:17" ht="84">
      <c r="B487" s="1492"/>
      <c r="C487" s="1493"/>
      <c r="D487" s="1492"/>
      <c r="E487" s="1492"/>
      <c r="F487" s="1533"/>
      <c r="G487" s="1538"/>
      <c r="H487" s="1630"/>
      <c r="I487" s="1533"/>
      <c r="J487" s="735"/>
      <c r="K487" s="735"/>
      <c r="L487" s="918" t="s">
        <v>6206</v>
      </c>
      <c r="M487" s="927" t="s">
        <v>203</v>
      </c>
      <c r="N487" s="922" t="s">
        <v>6207</v>
      </c>
      <c r="O487" s="918" t="str">
        <f>VLOOKUP(N487,CódigosRetorno!$A$1:$B$1770,2,FALSE)</f>
        <v>El comprobante que se realizo el anticipo no existe</v>
      </c>
      <c r="P487" s="941" t="s">
        <v>217</v>
      </c>
      <c r="Q487" s="942" t="s">
        <v>2614</v>
      </c>
    </row>
    <row r="488" spans="2:17" ht="72">
      <c r="B488" s="1492"/>
      <c r="C488" s="1493"/>
      <c r="D488" s="1492"/>
      <c r="E488" s="1492"/>
      <c r="F488" s="1532"/>
      <c r="G488" s="1537"/>
      <c r="H488" s="1631"/>
      <c r="I488" s="1532"/>
      <c r="J488" s="735"/>
      <c r="K488" s="735"/>
      <c r="L488" s="918" t="s">
        <v>6205</v>
      </c>
      <c r="M488" s="927" t="s">
        <v>203</v>
      </c>
      <c r="N488" s="922" t="s">
        <v>6208</v>
      </c>
      <c r="O488" s="918" t="str">
        <f>VLOOKUP(N488,CódigosRetorno!$A$1:$B$1770,2,FALSE)</f>
        <v>El comprobante que se realizo el anticipo no se encuentra autorizado</v>
      </c>
      <c r="P488" s="941" t="s">
        <v>217</v>
      </c>
      <c r="Q488" s="942" t="s">
        <v>3126</v>
      </c>
    </row>
    <row r="489" spans="2:17" ht="48">
      <c r="B489" s="1492"/>
      <c r="C489" s="1493"/>
      <c r="D489" s="1492"/>
      <c r="E489" s="1492"/>
      <c r="F489" s="735" t="s">
        <v>47</v>
      </c>
      <c r="G489" s="733" t="s">
        <v>2643</v>
      </c>
      <c r="H489" s="734" t="s">
        <v>4816</v>
      </c>
      <c r="I489" s="735">
        <v>1</v>
      </c>
      <c r="J489" s="735"/>
      <c r="K489" s="735"/>
      <c r="L489" s="918" t="s">
        <v>6240</v>
      </c>
      <c r="M489" s="922" t="s">
        <v>203</v>
      </c>
      <c r="N489" s="926" t="s">
        <v>1945</v>
      </c>
      <c r="O489" s="734" t="str">
        <f>VLOOKUP(N489,CódigosRetorno!$A$1:$B$1770,2,FALSE)</f>
        <v>El tipo documento del emisor que realiza el anticipo debe ser 6 del catalogo de tipo de documento.</v>
      </c>
      <c r="P489" s="733" t="s">
        <v>477</v>
      </c>
      <c r="Q489" s="942" t="s">
        <v>5898</v>
      </c>
    </row>
    <row r="490" spans="2:17" ht="24">
      <c r="B490" s="1492"/>
      <c r="C490" s="1493"/>
      <c r="D490" s="1492"/>
      <c r="E490" s="1492"/>
      <c r="F490" s="1490"/>
      <c r="G490" s="754" t="s">
        <v>4563</v>
      </c>
      <c r="H490" s="678" t="s">
        <v>4564</v>
      </c>
      <c r="I490" s="735" t="s">
        <v>4544</v>
      </c>
      <c r="J490" s="735"/>
      <c r="K490" s="735"/>
      <c r="L490" s="734" t="s">
        <v>5130</v>
      </c>
      <c r="M490" s="733" t="s">
        <v>1177</v>
      </c>
      <c r="N490" s="750" t="s">
        <v>5117</v>
      </c>
      <c r="O490" s="734" t="str">
        <f>VLOOKUP(N490,CódigosRetorno!$A$1:$B$1770,2,FALSE)</f>
        <v>El dato ingresado como atributo @schemeName es incorrecto.</v>
      </c>
      <c r="P490" s="733" t="s">
        <v>477</v>
      </c>
      <c r="Q490" s="754" t="s">
        <v>186</v>
      </c>
    </row>
    <row r="491" spans="2:17" ht="24">
      <c r="B491" s="1492"/>
      <c r="C491" s="1493"/>
      <c r="D491" s="1492"/>
      <c r="E491" s="1492"/>
      <c r="F491" s="1490"/>
      <c r="G491" s="754" t="s">
        <v>4542</v>
      </c>
      <c r="H491" s="678" t="s">
        <v>4565</v>
      </c>
      <c r="I491" s="735" t="s">
        <v>4544</v>
      </c>
      <c r="J491" s="735"/>
      <c r="K491" s="735"/>
      <c r="L491" s="734" t="s">
        <v>5109</v>
      </c>
      <c r="M491" s="733" t="s">
        <v>1177</v>
      </c>
      <c r="N491" s="750" t="s">
        <v>5118</v>
      </c>
      <c r="O491" s="734" t="str">
        <f>VLOOKUP(N491,CódigosRetorno!$A$1:$B$1770,2,FALSE)</f>
        <v>El dato ingresado como atributo @schemeAgencyName es incorrecto.</v>
      </c>
      <c r="P491" s="733" t="s">
        <v>477</v>
      </c>
      <c r="Q491" s="754" t="s">
        <v>186</v>
      </c>
    </row>
    <row r="492" spans="2:17" ht="48">
      <c r="B492" s="1492"/>
      <c r="C492" s="1493"/>
      <c r="D492" s="1492"/>
      <c r="E492" s="1492"/>
      <c r="F492" s="1490"/>
      <c r="G492" s="754" t="s">
        <v>4817</v>
      </c>
      <c r="H492" s="678" t="s">
        <v>4567</v>
      </c>
      <c r="I492" s="735" t="s">
        <v>4544</v>
      </c>
      <c r="J492" s="735"/>
      <c r="K492" s="735"/>
      <c r="L492" s="734" t="s">
        <v>5131</v>
      </c>
      <c r="M492" s="922" t="s">
        <v>1177</v>
      </c>
      <c r="N492" s="926" t="s">
        <v>5119</v>
      </c>
      <c r="O492" s="734" t="str">
        <f>VLOOKUP(N492,CódigosRetorno!$A$1:$B$1770,2,FALSE)</f>
        <v>El dato ingresado como atributo @schemeURI es incorrecto.</v>
      </c>
      <c r="P492" s="733" t="s">
        <v>477</v>
      </c>
      <c r="Q492" s="754" t="s">
        <v>186</v>
      </c>
    </row>
    <row r="493" spans="2:17" ht="24">
      <c r="B493" s="1492">
        <f>B458+1</f>
        <v>58</v>
      </c>
      <c r="C493" s="1493" t="s">
        <v>154</v>
      </c>
      <c r="D493" s="1492"/>
      <c r="E493" s="1492" t="s">
        <v>9</v>
      </c>
      <c r="F493" s="1490" t="s">
        <v>12</v>
      </c>
      <c r="G493" s="1492" t="s">
        <v>16</v>
      </c>
      <c r="H493" s="1491" t="s">
        <v>2964</v>
      </c>
      <c r="I493" s="1490">
        <v>1</v>
      </c>
      <c r="J493" s="735"/>
      <c r="K493" s="735"/>
      <c r="L493" s="904" t="s">
        <v>5924</v>
      </c>
      <c r="M493" s="903" t="s">
        <v>203</v>
      </c>
      <c r="N493" s="902" t="s">
        <v>5650</v>
      </c>
      <c r="O493" s="930" t="str">
        <f>VLOOKUP(N493,CódigosRetorno!$A$1:$B$1770,2,FALSE)</f>
        <v>El XML no contiene el tag de Total de anticipos</v>
      </c>
      <c r="P493" s="733" t="s">
        <v>477</v>
      </c>
      <c r="Q493" s="735" t="s">
        <v>186</v>
      </c>
    </row>
    <row r="494" spans="2:17" ht="24">
      <c r="B494" s="1492"/>
      <c r="C494" s="1493"/>
      <c r="D494" s="1492"/>
      <c r="E494" s="1492"/>
      <c r="F494" s="1490"/>
      <c r="G494" s="1492"/>
      <c r="H494" s="1491"/>
      <c r="I494" s="1490"/>
      <c r="J494" s="735"/>
      <c r="K494" s="735"/>
      <c r="L494" s="904" t="s">
        <v>5925</v>
      </c>
      <c r="M494" s="903" t="s">
        <v>203</v>
      </c>
      <c r="N494" s="902" t="s">
        <v>5652</v>
      </c>
      <c r="O494" s="930" t="str">
        <f>VLOOKUP(N494,CódigosRetorno!$A$1:$B$1770,2,FALSE)</f>
        <v>El dato ingresado Total anticipos no corresponde para el tipo de operación</v>
      </c>
      <c r="P494" s="733" t="s">
        <v>477</v>
      </c>
      <c r="Q494" s="735" t="s">
        <v>186</v>
      </c>
    </row>
    <row r="495" spans="2:17" ht="36">
      <c r="B495" s="1492"/>
      <c r="C495" s="1493"/>
      <c r="D495" s="1492"/>
      <c r="E495" s="1492"/>
      <c r="F495" s="1490"/>
      <c r="G495" s="1492"/>
      <c r="H495" s="1491"/>
      <c r="I495" s="1490"/>
      <c r="J495" s="735"/>
      <c r="K495" s="735"/>
      <c r="L495" s="929" t="s">
        <v>6241</v>
      </c>
      <c r="M495" s="922" t="s">
        <v>203</v>
      </c>
      <c r="N495" s="926" t="s">
        <v>1953</v>
      </c>
      <c r="O495" s="918" t="str">
        <f>VLOOKUP(N495,CódigosRetorno!$A$1:$B$1770,2,FALSE)</f>
        <v>Total de anticipos diferente a los montos anticipados por documento.</v>
      </c>
      <c r="P495" s="760" t="s">
        <v>477</v>
      </c>
      <c r="Q495" s="735" t="s">
        <v>186</v>
      </c>
    </row>
    <row r="496" spans="2:17" ht="24">
      <c r="B496" s="1492"/>
      <c r="C496" s="1493"/>
      <c r="D496" s="1492"/>
      <c r="E496" s="1492"/>
      <c r="F496" s="1490"/>
      <c r="G496" s="1492"/>
      <c r="H496" s="1491"/>
      <c r="I496" s="1490"/>
      <c r="J496" s="735"/>
      <c r="K496" s="735"/>
      <c r="L496" s="904" t="s">
        <v>5654</v>
      </c>
      <c r="M496" s="901" t="s">
        <v>203</v>
      </c>
      <c r="N496" s="902" t="s">
        <v>1954</v>
      </c>
      <c r="O496" s="930" t="str">
        <f>VLOOKUP(N496,CódigosRetorno!$A$1:$B$1770,2,FALSE)</f>
        <v>Ingresar documentos por anticipos.</v>
      </c>
      <c r="P496" s="760" t="s">
        <v>477</v>
      </c>
      <c r="Q496" s="754" t="s">
        <v>186</v>
      </c>
    </row>
    <row r="497" spans="2:17" ht="36">
      <c r="B497" s="1492"/>
      <c r="C497" s="1493"/>
      <c r="D497" s="1492"/>
      <c r="E497" s="1492"/>
      <c r="F497" s="735" t="s">
        <v>13</v>
      </c>
      <c r="G497" s="733" t="s">
        <v>2650</v>
      </c>
      <c r="H497" s="756" t="s">
        <v>4654</v>
      </c>
      <c r="I497" s="735">
        <v>1</v>
      </c>
      <c r="J497" s="735"/>
      <c r="K497" s="735"/>
      <c r="L497" s="757" t="s">
        <v>6058</v>
      </c>
      <c r="M497" s="699" t="s">
        <v>203</v>
      </c>
      <c r="N497" s="700" t="s">
        <v>758</v>
      </c>
      <c r="O497" s="734" t="str">
        <f>VLOOKUP(N497,CódigosRetorno!$A$1:$B$1770,2,FALSE)</f>
        <v>La moneda debe ser la misma en todo el documento. Salvo las percepciones que sólo son en moneda nacional.</v>
      </c>
      <c r="P497" s="733" t="s">
        <v>477</v>
      </c>
      <c r="Q497" s="735" t="s">
        <v>5639</v>
      </c>
    </row>
    <row r="498" spans="2:17">
      <c r="B498" s="368" t="s">
        <v>6272</v>
      </c>
      <c r="C498" s="359"/>
      <c r="D498" s="362"/>
      <c r="E498" s="362"/>
      <c r="F498" s="363"/>
      <c r="G498" s="363"/>
      <c r="H498" s="361"/>
      <c r="I498" s="362"/>
      <c r="J498" s="362"/>
      <c r="K498" s="362"/>
      <c r="L498" s="359" t="s">
        <v>186</v>
      </c>
      <c r="M498" s="366" t="s">
        <v>186</v>
      </c>
      <c r="N498" s="371" t="s">
        <v>186</v>
      </c>
      <c r="O498" s="359" t="str">
        <f>VLOOKUP(N498,CódigosRetorno!$A$1:$B$1770,2,FALSE)</f>
        <v>-</v>
      </c>
      <c r="P498" s="365" t="s">
        <v>186</v>
      </c>
      <c r="Q498" s="367" t="s">
        <v>186</v>
      </c>
    </row>
    <row r="499" spans="2:17" ht="36">
      <c r="B499" s="1490">
        <f>B493+1</f>
        <v>59</v>
      </c>
      <c r="C499" s="1493" t="s">
        <v>459</v>
      </c>
      <c r="D499" s="1490" t="s">
        <v>3</v>
      </c>
      <c r="E499" s="1490" t="s">
        <v>9</v>
      </c>
      <c r="F499" s="1490" t="s">
        <v>10</v>
      </c>
      <c r="G499" s="1490" t="s">
        <v>4818</v>
      </c>
      <c r="H499" s="1491" t="s">
        <v>4819</v>
      </c>
      <c r="I499" s="735"/>
      <c r="J499" s="735"/>
      <c r="K499" s="735"/>
      <c r="L499" s="930" t="s">
        <v>5950</v>
      </c>
      <c r="M499" s="909" t="s">
        <v>203</v>
      </c>
      <c r="N499" s="901" t="s">
        <v>5224</v>
      </c>
      <c r="O499" s="734" t="str">
        <f>VLOOKUP(N499,CódigosRetorno!$A$1:$B$1770,2,FALSE)</f>
        <v>El XML no contiene el atributo o no existe información de sustento de traslado de mercaderias para el tipo de operación.</v>
      </c>
      <c r="P499" s="733" t="s">
        <v>477</v>
      </c>
      <c r="Q499" s="126" t="s">
        <v>186</v>
      </c>
    </row>
    <row r="500" spans="2:17" ht="36">
      <c r="B500" s="1490"/>
      <c r="C500" s="1493"/>
      <c r="D500" s="1490"/>
      <c r="E500" s="1490"/>
      <c r="F500" s="1490"/>
      <c r="G500" s="1490"/>
      <c r="H500" s="1491"/>
      <c r="I500" s="735"/>
      <c r="J500" s="735"/>
      <c r="K500" s="735"/>
      <c r="L500" s="930" t="s">
        <v>5951</v>
      </c>
      <c r="M500" s="909" t="s">
        <v>203</v>
      </c>
      <c r="N500" s="901" t="s">
        <v>5225</v>
      </c>
      <c r="O500" s="734" t="str">
        <f>VLOOKUP(N500,CódigosRetorno!$A$1:$B$1770,2,FALSE)</f>
        <v>El XML contiene el tag de sustento de traslado de mercaderias que no corresponde al tipo de operación.</v>
      </c>
      <c r="P500" s="733" t="s">
        <v>477</v>
      </c>
      <c r="Q500" s="754" t="s">
        <v>186</v>
      </c>
    </row>
    <row r="501" spans="2:17" ht="24">
      <c r="B501" s="1490"/>
      <c r="C501" s="1493"/>
      <c r="D501" s="1490"/>
      <c r="E501" s="1490"/>
      <c r="F501" s="1490"/>
      <c r="G501" s="1490"/>
      <c r="H501" s="1491"/>
      <c r="I501" s="735">
        <v>1</v>
      </c>
      <c r="J501" s="735"/>
      <c r="K501" s="735"/>
      <c r="L501" s="734" t="s">
        <v>5228</v>
      </c>
      <c r="M501" s="735" t="s">
        <v>1177</v>
      </c>
      <c r="N501" s="750" t="s">
        <v>4526</v>
      </c>
      <c r="O501" s="734" t="str">
        <f>VLOOKUP(N501,CódigosRetorno!$A$1:$B$1770,2,FALSE)</f>
        <v>El código de motivo de traslado no existe en el listado (catalogo nro. 20)</v>
      </c>
      <c r="P501" s="733" t="s">
        <v>477</v>
      </c>
      <c r="Q501" s="735" t="s">
        <v>5899</v>
      </c>
    </row>
    <row r="502" spans="2:17" ht="24">
      <c r="B502" s="1490"/>
      <c r="C502" s="1493"/>
      <c r="D502" s="1490"/>
      <c r="E502" s="1490"/>
      <c r="F502" s="1531"/>
      <c r="G502" s="735" t="s">
        <v>4820</v>
      </c>
      <c r="H502" s="756" t="s">
        <v>4564</v>
      </c>
      <c r="I502" s="735" t="s">
        <v>4544</v>
      </c>
      <c r="J502" s="735"/>
      <c r="K502" s="735"/>
      <c r="L502" s="734" t="s">
        <v>5199</v>
      </c>
      <c r="M502" s="733" t="s">
        <v>1177</v>
      </c>
      <c r="N502" s="750" t="s">
        <v>5117</v>
      </c>
      <c r="O502" s="734" t="str">
        <f>VLOOKUP(N502,CódigosRetorno!$A$1:$B$1770,2,FALSE)</f>
        <v>El dato ingresado como atributo @schemeName es incorrecto.</v>
      </c>
      <c r="P502" s="733" t="s">
        <v>477</v>
      </c>
      <c r="Q502" s="754" t="s">
        <v>186</v>
      </c>
    </row>
    <row r="503" spans="2:17" ht="24">
      <c r="B503" s="1490"/>
      <c r="C503" s="1493"/>
      <c r="D503" s="1490"/>
      <c r="E503" s="1490"/>
      <c r="F503" s="1533"/>
      <c r="G503" s="735" t="s">
        <v>4542</v>
      </c>
      <c r="H503" s="756" t="s">
        <v>4565</v>
      </c>
      <c r="I503" s="735" t="s">
        <v>4544</v>
      </c>
      <c r="J503" s="735"/>
      <c r="K503" s="735"/>
      <c r="L503" s="734" t="s">
        <v>5109</v>
      </c>
      <c r="M503" s="750" t="s">
        <v>1177</v>
      </c>
      <c r="N503" s="749" t="s">
        <v>5118</v>
      </c>
      <c r="O503" s="734" t="str">
        <f>VLOOKUP(N503,CódigosRetorno!$A$1:$B$1770,2,FALSE)</f>
        <v>El dato ingresado como atributo @schemeAgencyName es incorrecto.</v>
      </c>
      <c r="P503" s="733" t="s">
        <v>477</v>
      </c>
      <c r="Q503" s="754" t="s">
        <v>186</v>
      </c>
    </row>
    <row r="504" spans="2:17" ht="48">
      <c r="B504" s="1490"/>
      <c r="C504" s="1493"/>
      <c r="D504" s="1490"/>
      <c r="E504" s="1490"/>
      <c r="F504" s="1532"/>
      <c r="G504" s="735" t="s">
        <v>4821</v>
      </c>
      <c r="H504" s="756" t="s">
        <v>4567</v>
      </c>
      <c r="I504" s="735" t="s">
        <v>4544</v>
      </c>
      <c r="J504" s="735"/>
      <c r="K504" s="735"/>
      <c r="L504" s="734" t="s">
        <v>5200</v>
      </c>
      <c r="M504" s="750" t="s">
        <v>1177</v>
      </c>
      <c r="N504" s="749" t="s">
        <v>5119</v>
      </c>
      <c r="O504" s="734" t="str">
        <f>VLOOKUP(N504,CódigosRetorno!$A$1:$B$1770,2,FALSE)</f>
        <v>El dato ingresado como atributo @schemeURI es incorrecto.</v>
      </c>
      <c r="P504" s="733" t="s">
        <v>477</v>
      </c>
      <c r="Q504" s="754" t="s">
        <v>186</v>
      </c>
    </row>
    <row r="505" spans="2:17" ht="24">
      <c r="B505" s="1490">
        <f>B499+1</f>
        <v>60</v>
      </c>
      <c r="C505" s="1493" t="s">
        <v>4822</v>
      </c>
      <c r="D505" s="1490" t="s">
        <v>3</v>
      </c>
      <c r="E505" s="1490" t="s">
        <v>9</v>
      </c>
      <c r="F505" s="735" t="s">
        <v>180</v>
      </c>
      <c r="G505" s="733" t="s">
        <v>70</v>
      </c>
      <c r="H505" s="734" t="s">
        <v>4823</v>
      </c>
      <c r="I505" s="735">
        <v>1</v>
      </c>
      <c r="J505" s="735"/>
      <c r="K505" s="735"/>
      <c r="L505" s="734" t="s">
        <v>4824</v>
      </c>
      <c r="M505" s="733" t="s">
        <v>1177</v>
      </c>
      <c r="N505" s="750" t="s">
        <v>1235</v>
      </c>
      <c r="O505" s="734" t="str">
        <f>VLOOKUP(N505,CódigosRetorno!$A$1:$B$1770,2,FALSE)</f>
        <v>GrossWeightMeasure – El valor ingresado no cumple con el estandar.</v>
      </c>
      <c r="P505" s="733" t="s">
        <v>477</v>
      </c>
      <c r="Q505" s="735" t="s">
        <v>186</v>
      </c>
    </row>
    <row r="506" spans="2:17" ht="36">
      <c r="B506" s="1490"/>
      <c r="C506" s="1493"/>
      <c r="D506" s="1490"/>
      <c r="E506" s="1490"/>
      <c r="F506" s="735" t="s">
        <v>13</v>
      </c>
      <c r="G506" s="735" t="s">
        <v>4825</v>
      </c>
      <c r="H506" s="734" t="s">
        <v>4826</v>
      </c>
      <c r="I506" s="735">
        <v>1</v>
      </c>
      <c r="J506" s="735"/>
      <c r="K506" s="735"/>
      <c r="L506" s="734" t="s">
        <v>4827</v>
      </c>
      <c r="M506" s="733" t="s">
        <v>1177</v>
      </c>
      <c r="N506" s="750" t="s">
        <v>1236</v>
      </c>
      <c r="O506" s="734" t="str">
        <f>VLOOKUP(N506,CódigosRetorno!$A$1:$B$1770,2,FALSE)</f>
        <v>cbc:GrossWeightMeasure@unitCode: El valor ingresado en la unidad de medida para el peso bruto total no es correcta (KGM).</v>
      </c>
      <c r="P506" s="733" t="s">
        <v>477</v>
      </c>
      <c r="Q506" s="735" t="s">
        <v>5889</v>
      </c>
    </row>
    <row r="507" spans="2:17" ht="48">
      <c r="B507" s="1490">
        <f>B505+1</f>
        <v>61</v>
      </c>
      <c r="C507" s="1493" t="s">
        <v>4828</v>
      </c>
      <c r="D507" s="1490" t="s">
        <v>3</v>
      </c>
      <c r="E507" s="1490" t="s">
        <v>9</v>
      </c>
      <c r="F507" s="1490" t="s">
        <v>10</v>
      </c>
      <c r="G507" s="1490" t="s">
        <v>4829</v>
      </c>
      <c r="H507" s="1491" t="s">
        <v>4830</v>
      </c>
      <c r="I507" s="1490">
        <v>1</v>
      </c>
      <c r="J507" s="735"/>
      <c r="K507" s="735"/>
      <c r="L507" s="930" t="s">
        <v>5946</v>
      </c>
      <c r="M507" s="903" t="s">
        <v>1177</v>
      </c>
      <c r="N507" s="901" t="s">
        <v>1271</v>
      </c>
      <c r="O507" s="734" t="str">
        <f>VLOOKUP(N507,CódigosRetorno!$A$1:$B$1770,2,FALSE)</f>
        <v>cac:Shipment - Para Factura Electrónica Remitente debe indicar modalidad de transporte para el sustento de traslado de bienes (cbc:TransportModeCode).</v>
      </c>
      <c r="P507" s="733" t="s">
        <v>477</v>
      </c>
      <c r="Q507" s="754" t="s">
        <v>186</v>
      </c>
    </row>
    <row r="508" spans="2:17" ht="24">
      <c r="B508" s="1490"/>
      <c r="C508" s="1493"/>
      <c r="D508" s="1490"/>
      <c r="E508" s="1490"/>
      <c r="F508" s="1490"/>
      <c r="G508" s="1490"/>
      <c r="H508" s="1491"/>
      <c r="I508" s="1490"/>
      <c r="J508" s="735"/>
      <c r="K508" s="735"/>
      <c r="L508" s="734" t="s">
        <v>4831</v>
      </c>
      <c r="M508" s="733" t="s">
        <v>1177</v>
      </c>
      <c r="N508" s="750" t="s">
        <v>1389</v>
      </c>
      <c r="O508" s="734" t="str">
        <f>VLOOKUP(N508,CódigosRetorno!$A$1:$B$1770,2,FALSE)</f>
        <v>Para el TransportModeCode, se está usando un valor que no existe en el catálogo Nro. 18.</v>
      </c>
      <c r="P508" s="733" t="s">
        <v>477</v>
      </c>
      <c r="Q508" s="735" t="s">
        <v>5900</v>
      </c>
    </row>
    <row r="509" spans="2:17" ht="48">
      <c r="B509" s="1490"/>
      <c r="C509" s="1493"/>
      <c r="D509" s="1490"/>
      <c r="E509" s="1490"/>
      <c r="F509" s="1490"/>
      <c r="G509" s="1490"/>
      <c r="H509" s="1491"/>
      <c r="I509" s="1490"/>
      <c r="J509" s="735"/>
      <c r="K509" s="735"/>
      <c r="L509" s="930" t="s">
        <v>5947</v>
      </c>
      <c r="M509" s="903" t="s">
        <v>1177</v>
      </c>
      <c r="N509" s="901" t="s">
        <v>1261</v>
      </c>
      <c r="O509" s="734" t="str">
        <f>VLOOKUP(N509,CódigosRetorno!$A$1:$B$1770,2,FALSE)</f>
        <v>cac:Shipment - Para Factura Electrónica Transportista no se consigna modalidad de transporte para el sustento de traslado de bienes (cbc:TransportModeCode).</v>
      </c>
      <c r="P509" s="733" t="s">
        <v>477</v>
      </c>
      <c r="Q509" s="735" t="s">
        <v>186</v>
      </c>
    </row>
    <row r="510" spans="2:17" ht="24">
      <c r="B510" s="1490"/>
      <c r="C510" s="1493"/>
      <c r="D510" s="1490"/>
      <c r="E510" s="1490"/>
      <c r="F510" s="1531"/>
      <c r="G510" s="735" t="s">
        <v>4832</v>
      </c>
      <c r="H510" s="734" t="s">
        <v>4546</v>
      </c>
      <c r="I510" s="735" t="s">
        <v>4544</v>
      </c>
      <c r="J510" s="735"/>
      <c r="K510" s="735"/>
      <c r="L510" s="734" t="s">
        <v>5201</v>
      </c>
      <c r="M510" s="733" t="s">
        <v>1177</v>
      </c>
      <c r="N510" s="750" t="s">
        <v>5112</v>
      </c>
      <c r="O510" s="734" t="str">
        <f>VLOOKUP(N510,CódigosRetorno!$A$1:$B$1770,2,FALSE)</f>
        <v>El dato ingresado como atributo @listName es incorrecto.</v>
      </c>
      <c r="P510" s="733" t="s">
        <v>477</v>
      </c>
      <c r="Q510" s="754" t="s">
        <v>186</v>
      </c>
    </row>
    <row r="511" spans="2:17" ht="24">
      <c r="B511" s="1490"/>
      <c r="C511" s="1493"/>
      <c r="D511" s="1490"/>
      <c r="E511" s="1490"/>
      <c r="F511" s="1533"/>
      <c r="G511" s="735" t="s">
        <v>4542</v>
      </c>
      <c r="H511" s="734" t="s">
        <v>4543</v>
      </c>
      <c r="I511" s="735" t="s">
        <v>4544</v>
      </c>
      <c r="J511" s="735"/>
      <c r="K511" s="735"/>
      <c r="L511" s="734" t="s">
        <v>5109</v>
      </c>
      <c r="M511" s="750" t="s">
        <v>1177</v>
      </c>
      <c r="N511" s="749" t="s">
        <v>5111</v>
      </c>
      <c r="O511" s="734" t="str">
        <f>VLOOKUP(N511,CódigosRetorno!$A$1:$B$1770,2,FALSE)</f>
        <v>El dato ingresado como atributo @listAgencyName es incorrecto.</v>
      </c>
      <c r="P511" s="733" t="s">
        <v>477</v>
      </c>
      <c r="Q511" s="754" t="s">
        <v>186</v>
      </c>
    </row>
    <row r="512" spans="2:17" ht="48">
      <c r="B512" s="1490"/>
      <c r="C512" s="1493"/>
      <c r="D512" s="1490"/>
      <c r="E512" s="1490"/>
      <c r="F512" s="1532"/>
      <c r="G512" s="735" t="s">
        <v>4833</v>
      </c>
      <c r="H512" s="734" t="s">
        <v>4548</v>
      </c>
      <c r="I512" s="735" t="s">
        <v>4544</v>
      </c>
      <c r="J512" s="735"/>
      <c r="K512" s="735"/>
      <c r="L512" s="734" t="s">
        <v>5202</v>
      </c>
      <c r="M512" s="750" t="s">
        <v>1177</v>
      </c>
      <c r="N512" s="749" t="s">
        <v>5113</v>
      </c>
      <c r="O512" s="734" t="str">
        <f>VLOOKUP(N512,CódigosRetorno!$A$1:$B$1770,2,FALSE)</f>
        <v>El dato ingresado como atributo @listURI es incorrecto.</v>
      </c>
      <c r="P512" s="733" t="s">
        <v>477</v>
      </c>
      <c r="Q512" s="754" t="s">
        <v>186</v>
      </c>
    </row>
    <row r="513" spans="2:17" ht="36">
      <c r="B513" s="1531">
        <f>B507+1</f>
        <v>62</v>
      </c>
      <c r="C513" s="1542" t="s">
        <v>4834</v>
      </c>
      <c r="D513" s="1531" t="s">
        <v>3</v>
      </c>
      <c r="E513" s="1531" t="s">
        <v>9</v>
      </c>
      <c r="F513" s="1531" t="s">
        <v>24</v>
      </c>
      <c r="G513" s="1536" t="s">
        <v>25</v>
      </c>
      <c r="H513" s="1542" t="s">
        <v>4835</v>
      </c>
      <c r="I513" s="1531">
        <v>1</v>
      </c>
      <c r="J513" s="735"/>
      <c r="K513" s="735"/>
      <c r="L513" s="918" t="s">
        <v>6255</v>
      </c>
      <c r="M513" s="733" t="s">
        <v>1177</v>
      </c>
      <c r="N513" s="750" t="s">
        <v>1270</v>
      </c>
      <c r="O513" s="734" t="str">
        <f>VLOOKUP(N513,CódigosRetorno!$A$1:$B$1770,2,FALSE)</f>
        <v>cac:Shipment - Debe indicar fecha de inicio de traslado para el  sustento de traslado de bienes (cac:TransitPeriod/cbc:StartDate).</v>
      </c>
      <c r="P513" s="733" t="s">
        <v>477</v>
      </c>
      <c r="Q513" s="735" t="s">
        <v>186</v>
      </c>
    </row>
    <row r="514" spans="2:17" ht="36">
      <c r="B514" s="1532"/>
      <c r="C514" s="1543"/>
      <c r="D514" s="1532"/>
      <c r="E514" s="1532"/>
      <c r="F514" s="1532"/>
      <c r="G514" s="1537"/>
      <c r="H514" s="1543"/>
      <c r="I514" s="1532"/>
      <c r="J514" s="735"/>
      <c r="K514" s="735"/>
      <c r="L514" s="918" t="s">
        <v>6256</v>
      </c>
      <c r="M514" s="733" t="s">
        <v>1177</v>
      </c>
      <c r="N514" s="750" t="s">
        <v>1270</v>
      </c>
      <c r="O514" s="734" t="str">
        <f>VLOOKUP(N514,CódigosRetorno!$A$1:$B$1770,2,FALSE)</f>
        <v>cac:Shipment - Debe indicar fecha de inicio de traslado para el  sustento de traslado de bienes (cac:TransitPeriod/cbc:StartDate).</v>
      </c>
      <c r="P514" s="733" t="s">
        <v>477</v>
      </c>
      <c r="Q514" s="735" t="s">
        <v>186</v>
      </c>
    </row>
    <row r="515" spans="2:17" ht="36">
      <c r="B515" s="1492">
        <f>B513+1</f>
        <v>63</v>
      </c>
      <c r="C515" s="1491" t="s">
        <v>4836</v>
      </c>
      <c r="D515" s="1490" t="s">
        <v>3</v>
      </c>
      <c r="E515" s="1490" t="s">
        <v>9</v>
      </c>
      <c r="F515" s="1490" t="s">
        <v>7</v>
      </c>
      <c r="G515" s="1492"/>
      <c r="H515" s="1491" t="s">
        <v>4837</v>
      </c>
      <c r="I515" s="1490">
        <v>1</v>
      </c>
      <c r="J515" s="735"/>
      <c r="K515" s="735"/>
      <c r="L515" s="918" t="s">
        <v>6257</v>
      </c>
      <c r="M515" s="733" t="s">
        <v>1177</v>
      </c>
      <c r="N515" s="922" t="s">
        <v>6304</v>
      </c>
      <c r="O515" s="734" t="str">
        <f>VLOOKUP(N515,CódigosRetorno!$A$1:$B$1770,2,FALSE)</f>
        <v>Si ha consignado Transporte Publico, debe consignar Datos del transportista.</v>
      </c>
      <c r="P515" s="733" t="s">
        <v>477</v>
      </c>
      <c r="Q515" s="735" t="s">
        <v>186</v>
      </c>
    </row>
    <row r="516" spans="2:17" ht="36">
      <c r="B516" s="1492"/>
      <c r="C516" s="1491"/>
      <c r="D516" s="1490"/>
      <c r="E516" s="1490"/>
      <c r="F516" s="1490"/>
      <c r="G516" s="1492"/>
      <c r="H516" s="1491"/>
      <c r="I516" s="1490"/>
      <c r="J516" s="735"/>
      <c r="K516" s="735"/>
      <c r="L516" s="918" t="s">
        <v>6258</v>
      </c>
      <c r="M516" s="733" t="s">
        <v>1177</v>
      </c>
      <c r="N516" s="750" t="s">
        <v>1230</v>
      </c>
      <c r="O516" s="734" t="str">
        <f>VLOOKUP(N516,CódigosRetorno!$A$1:$B$1770,2,FALSE)</f>
        <v>No es necesario consignar los datos del transportista para una operación de Transporte Privado.</v>
      </c>
      <c r="P516" s="733" t="s">
        <v>477</v>
      </c>
      <c r="Q516" s="735" t="s">
        <v>186</v>
      </c>
    </row>
    <row r="517" spans="2:17" ht="36">
      <c r="B517" s="1492"/>
      <c r="C517" s="1491"/>
      <c r="D517" s="1490"/>
      <c r="E517" s="1490"/>
      <c r="F517" s="1490"/>
      <c r="G517" s="1492"/>
      <c r="H517" s="1491"/>
      <c r="I517" s="1490"/>
      <c r="J517" s="735"/>
      <c r="K517" s="735"/>
      <c r="L517" s="918" t="s">
        <v>6259</v>
      </c>
      <c r="M517" s="733" t="s">
        <v>1177</v>
      </c>
      <c r="N517" s="750" t="s">
        <v>1229</v>
      </c>
      <c r="O517" s="734" t="str">
        <f>VLOOKUP(N517,CódigosRetorno!$A$1:$B$1770,2,FALSE)</f>
        <v>cac:CarrierParty: Debe consignar número de  documento de identidad del transportista.</v>
      </c>
      <c r="P517" s="733" t="s">
        <v>477</v>
      </c>
      <c r="Q517" s="735" t="s">
        <v>186</v>
      </c>
    </row>
    <row r="518" spans="2:17" ht="48">
      <c r="B518" s="1492"/>
      <c r="C518" s="1491"/>
      <c r="D518" s="1490"/>
      <c r="E518" s="1490"/>
      <c r="F518" s="1490"/>
      <c r="G518" s="1492"/>
      <c r="H518" s="1491"/>
      <c r="I518" s="1490"/>
      <c r="J518" s="735"/>
      <c r="K518" s="735"/>
      <c r="L518" s="734" t="s">
        <v>4838</v>
      </c>
      <c r="M518" s="733" t="s">
        <v>1177</v>
      </c>
      <c r="N518" s="750" t="s">
        <v>1226</v>
      </c>
      <c r="O518" s="734" t="str">
        <f>VLOOKUP(N518,CódigosRetorno!$A$1:$B$1770,2,FALSE)</f>
        <v>cac:CarrierParty: Numero de documento de identidad del transportista no cumple con un formato válido.</v>
      </c>
      <c r="P518" s="733" t="s">
        <v>477</v>
      </c>
      <c r="Q518" s="735" t="s">
        <v>186</v>
      </c>
    </row>
    <row r="519" spans="2:17" ht="24">
      <c r="B519" s="1492">
        <f>B515+1</f>
        <v>64</v>
      </c>
      <c r="C519" s="1493" t="s">
        <v>4839</v>
      </c>
      <c r="D519" s="1490" t="s">
        <v>3</v>
      </c>
      <c r="E519" s="1490" t="s">
        <v>9</v>
      </c>
      <c r="F519" s="1490" t="s">
        <v>10</v>
      </c>
      <c r="G519" s="1490" t="s">
        <v>2643</v>
      </c>
      <c r="H519" s="1491" t="s">
        <v>4840</v>
      </c>
      <c r="I519" s="1490">
        <v>1</v>
      </c>
      <c r="J519" s="735"/>
      <c r="K519" s="735"/>
      <c r="L519" s="734" t="s">
        <v>4841</v>
      </c>
      <c r="M519" s="733" t="s">
        <v>1177</v>
      </c>
      <c r="N519" s="750" t="s">
        <v>1228</v>
      </c>
      <c r="O519" s="734" t="str">
        <f>VLOOKUP(N519,CódigosRetorno!$A$1:$B$1770,2,FALSE)</f>
        <v>cac:CarrierParty: Debe consignar tipo de documento de identidad del transportista.</v>
      </c>
      <c r="P519" s="733" t="s">
        <v>477</v>
      </c>
      <c r="Q519" s="126" t="s">
        <v>186</v>
      </c>
    </row>
    <row r="520" spans="2:17" ht="24">
      <c r="B520" s="1492"/>
      <c r="C520" s="1493"/>
      <c r="D520" s="1490"/>
      <c r="E520" s="1490"/>
      <c r="F520" s="1490"/>
      <c r="G520" s="1490"/>
      <c r="H520" s="1491"/>
      <c r="I520" s="1490"/>
      <c r="J520" s="735"/>
      <c r="K520" s="735"/>
      <c r="L520" s="734" t="s">
        <v>4842</v>
      </c>
      <c r="M520" s="733" t="s">
        <v>1177</v>
      </c>
      <c r="N520" s="750" t="s">
        <v>1227</v>
      </c>
      <c r="O520" s="734" t="str">
        <f>VLOOKUP(N520,CódigosRetorno!$A$1:$B$1770,2,FALSE)</f>
        <v>cac:CarrierParty: Tipo de documento de identidad del transportista no válido (06 - RUC).</v>
      </c>
      <c r="P520" s="733" t="s">
        <v>477</v>
      </c>
      <c r="Q520" s="735" t="s">
        <v>5898</v>
      </c>
    </row>
    <row r="521" spans="2:17" ht="24">
      <c r="B521" s="1492"/>
      <c r="C521" s="1493"/>
      <c r="D521" s="1490"/>
      <c r="E521" s="1490"/>
      <c r="F521" s="1531"/>
      <c r="G521" s="735" t="s">
        <v>4563</v>
      </c>
      <c r="H521" s="734" t="s">
        <v>4564</v>
      </c>
      <c r="I521" s="735" t="s">
        <v>4544</v>
      </c>
      <c r="J521" s="735"/>
      <c r="K521" s="735"/>
      <c r="L521" s="734" t="s">
        <v>5130</v>
      </c>
      <c r="M521" s="733" t="s">
        <v>1177</v>
      </c>
      <c r="N521" s="750" t="s">
        <v>5117</v>
      </c>
      <c r="O521" s="734" t="str">
        <f>VLOOKUP(N521,CódigosRetorno!$A$1:$B$1770,2,FALSE)</f>
        <v>El dato ingresado como atributo @schemeName es incorrecto.</v>
      </c>
      <c r="P521" s="733" t="s">
        <v>477</v>
      </c>
      <c r="Q521" s="754" t="s">
        <v>186</v>
      </c>
    </row>
    <row r="522" spans="2:17" ht="24">
      <c r="B522" s="1492"/>
      <c r="C522" s="1493"/>
      <c r="D522" s="1490"/>
      <c r="E522" s="1490"/>
      <c r="F522" s="1533"/>
      <c r="G522" s="735" t="s">
        <v>4542</v>
      </c>
      <c r="H522" s="734" t="s">
        <v>4565</v>
      </c>
      <c r="I522" s="735" t="s">
        <v>4544</v>
      </c>
      <c r="J522" s="735"/>
      <c r="K522" s="735"/>
      <c r="L522" s="734" t="s">
        <v>5109</v>
      </c>
      <c r="M522" s="733" t="s">
        <v>1177</v>
      </c>
      <c r="N522" s="750" t="s">
        <v>5118</v>
      </c>
      <c r="O522" s="734" t="str">
        <f>VLOOKUP(N522,CódigosRetorno!$A$1:$B$1770,2,FALSE)</f>
        <v>El dato ingresado como atributo @schemeAgencyName es incorrecto.</v>
      </c>
      <c r="P522" s="733" t="s">
        <v>477</v>
      </c>
      <c r="Q522" s="754" t="s">
        <v>186</v>
      </c>
    </row>
    <row r="523" spans="2:17" ht="48">
      <c r="B523" s="1492"/>
      <c r="C523" s="1493"/>
      <c r="D523" s="1490"/>
      <c r="E523" s="1490"/>
      <c r="F523" s="1532"/>
      <c r="G523" s="735" t="s">
        <v>4566</v>
      </c>
      <c r="H523" s="734" t="s">
        <v>4567</v>
      </c>
      <c r="I523" s="735" t="s">
        <v>4544</v>
      </c>
      <c r="J523" s="735"/>
      <c r="K523" s="735"/>
      <c r="L523" s="734" t="s">
        <v>5131</v>
      </c>
      <c r="M523" s="750" t="s">
        <v>1177</v>
      </c>
      <c r="N523" s="926" t="s">
        <v>5119</v>
      </c>
      <c r="O523" s="734" t="str">
        <f>VLOOKUP(N523,CódigosRetorno!$A$1:$B$1770,2,FALSE)</f>
        <v>El dato ingresado como atributo @schemeURI es incorrecto.</v>
      </c>
      <c r="P523" s="733" t="s">
        <v>477</v>
      </c>
      <c r="Q523" s="754" t="s">
        <v>186</v>
      </c>
    </row>
    <row r="524" spans="2:17" ht="48">
      <c r="B524" s="1492">
        <f>B519+1</f>
        <v>65</v>
      </c>
      <c r="C524" s="1491" t="s">
        <v>4843</v>
      </c>
      <c r="D524" s="1490" t="s">
        <v>3</v>
      </c>
      <c r="E524" s="1490" t="s">
        <v>9</v>
      </c>
      <c r="F524" s="1490" t="s">
        <v>4574</v>
      </c>
      <c r="G524" s="1492"/>
      <c r="H524" s="1491" t="s">
        <v>4844</v>
      </c>
      <c r="I524" s="1490">
        <v>1</v>
      </c>
      <c r="J524" s="735"/>
      <c r="K524" s="735"/>
      <c r="L524" s="734" t="s">
        <v>4845</v>
      </c>
      <c r="M524" s="733" t="s">
        <v>1177</v>
      </c>
      <c r="N524" s="750" t="s">
        <v>1225</v>
      </c>
      <c r="O524" s="734" t="str">
        <f>VLOOKUP(N524,CódigosRetorno!$A$1:$B$1770,2,FALSE)</f>
        <v>cac:CarrierParty: Debe consignar apellidos y nombres, denominación o razón social del transportista.</v>
      </c>
      <c r="P524" s="733" t="s">
        <v>477</v>
      </c>
      <c r="Q524" s="735" t="s">
        <v>186</v>
      </c>
    </row>
    <row r="525" spans="2:17" ht="24">
      <c r="B525" s="1492"/>
      <c r="C525" s="1491"/>
      <c r="D525" s="1490"/>
      <c r="E525" s="1490"/>
      <c r="F525" s="1490"/>
      <c r="G525" s="1492"/>
      <c r="H525" s="1491"/>
      <c r="I525" s="1490"/>
      <c r="J525" s="735"/>
      <c r="K525" s="735"/>
      <c r="L525" s="734" t="s">
        <v>4846</v>
      </c>
      <c r="M525" s="733" t="s">
        <v>1177</v>
      </c>
      <c r="N525" s="750" t="s">
        <v>1223</v>
      </c>
      <c r="O525" s="734" t="str">
        <f>VLOOKUP(N525,CódigosRetorno!$A$1:$B$1770,2,FALSE)</f>
        <v>cac:CarrierParty: nombre o razon social del transportista no cumple con un formato válido.</v>
      </c>
      <c r="P525" s="733" t="s">
        <v>477</v>
      </c>
      <c r="Q525" s="735" t="s">
        <v>186</v>
      </c>
    </row>
    <row r="526" spans="2:17" ht="48">
      <c r="B526" s="733">
        <f>B524+1</f>
        <v>66</v>
      </c>
      <c r="C526" s="734" t="s">
        <v>4847</v>
      </c>
      <c r="D526" s="735" t="s">
        <v>3</v>
      </c>
      <c r="E526" s="735" t="s">
        <v>9</v>
      </c>
      <c r="F526" s="1399" t="s">
        <v>150</v>
      </c>
      <c r="G526" s="733"/>
      <c r="H526" s="734" t="s">
        <v>4848</v>
      </c>
      <c r="I526" s="735">
        <v>1</v>
      </c>
      <c r="J526" s="735"/>
      <c r="K526" s="735"/>
      <c r="L526" s="734" t="s">
        <v>2631</v>
      </c>
      <c r="M526" s="733" t="s">
        <v>186</v>
      </c>
      <c r="N526" s="750" t="s">
        <v>186</v>
      </c>
      <c r="O526" s="734" t="str">
        <f>VLOOKUP(N526,CódigosRetorno!$A$1:$B$1770,2,FALSE)</f>
        <v>-</v>
      </c>
      <c r="P526" s="733" t="s">
        <v>186</v>
      </c>
      <c r="Q526" s="735" t="s">
        <v>186</v>
      </c>
    </row>
    <row r="527" spans="2:17" ht="48">
      <c r="B527" s="733">
        <f>B526+1</f>
        <v>67</v>
      </c>
      <c r="C527" s="734" t="s">
        <v>4849</v>
      </c>
      <c r="D527" s="735" t="s">
        <v>3</v>
      </c>
      <c r="E527" s="735" t="s">
        <v>9</v>
      </c>
      <c r="F527" s="735" t="s">
        <v>3055</v>
      </c>
      <c r="G527" s="733"/>
      <c r="H527" s="734" t="s">
        <v>4850</v>
      </c>
      <c r="I527" s="735">
        <v>1</v>
      </c>
      <c r="J527" s="735"/>
      <c r="K527" s="735"/>
      <c r="L527" s="734" t="s">
        <v>2631</v>
      </c>
      <c r="M527" s="733" t="s">
        <v>186</v>
      </c>
      <c r="N527" s="750" t="s">
        <v>186</v>
      </c>
      <c r="O527" s="734" t="str">
        <f>VLOOKUP(N527,CódigosRetorno!$A$1:$B$1770,2,FALSE)</f>
        <v>-</v>
      </c>
      <c r="P527" s="733" t="s">
        <v>186</v>
      </c>
      <c r="Q527" s="735" t="s">
        <v>186</v>
      </c>
    </row>
    <row r="528" spans="2:17" ht="48">
      <c r="B528" s="1490">
        <f>B527+1</f>
        <v>68</v>
      </c>
      <c r="C528" s="1491" t="s">
        <v>4851</v>
      </c>
      <c r="D528" s="1490" t="s">
        <v>3</v>
      </c>
      <c r="E528" s="1490" t="s">
        <v>9</v>
      </c>
      <c r="F528" s="1490" t="s">
        <v>148</v>
      </c>
      <c r="G528" s="1492"/>
      <c r="H528" s="1491" t="s">
        <v>4852</v>
      </c>
      <c r="I528" s="1490">
        <v>1</v>
      </c>
      <c r="J528" s="735"/>
      <c r="K528" s="735"/>
      <c r="L528" s="918" t="s">
        <v>6260</v>
      </c>
      <c r="M528" s="733" t="s">
        <v>1177</v>
      </c>
      <c r="N528" s="922" t="s">
        <v>1231</v>
      </c>
      <c r="O528" s="734" t="str">
        <f>VLOOKUP(N528,CódigosRetorno!$A$1:$B$1770,2,FALSE)</f>
        <v>No existe información en el tag datos de vehículos.</v>
      </c>
      <c r="P528" s="733" t="s">
        <v>477</v>
      </c>
      <c r="Q528" s="735" t="s">
        <v>186</v>
      </c>
    </row>
    <row r="529" spans="2:17" ht="36">
      <c r="B529" s="1490"/>
      <c r="C529" s="1491"/>
      <c r="D529" s="1490"/>
      <c r="E529" s="1490"/>
      <c r="F529" s="1490"/>
      <c r="G529" s="1492"/>
      <c r="H529" s="1491"/>
      <c r="I529" s="1490"/>
      <c r="J529" s="735"/>
      <c r="K529" s="735"/>
      <c r="L529" s="918" t="s">
        <v>6261</v>
      </c>
      <c r="M529" s="733" t="s">
        <v>1177</v>
      </c>
      <c r="N529" s="922" t="s">
        <v>1231</v>
      </c>
      <c r="O529" s="734" t="str">
        <f>VLOOKUP(N529,CódigosRetorno!$A$1:$B$1770,2,FALSE)</f>
        <v>No existe información en el tag datos de vehículos.</v>
      </c>
      <c r="P529" s="733" t="s">
        <v>477</v>
      </c>
      <c r="Q529" s="735" t="s">
        <v>186</v>
      </c>
    </row>
    <row r="530" spans="2:17" ht="36">
      <c r="B530" s="1490"/>
      <c r="C530" s="1491"/>
      <c r="D530" s="1490"/>
      <c r="E530" s="1490"/>
      <c r="F530" s="1490"/>
      <c r="G530" s="1492"/>
      <c r="H530" s="1491"/>
      <c r="I530" s="1490"/>
      <c r="J530" s="735"/>
      <c r="K530" s="735"/>
      <c r="L530" s="918" t="s">
        <v>6262</v>
      </c>
      <c r="M530" s="733" t="s">
        <v>1177</v>
      </c>
      <c r="N530" s="922" t="s">
        <v>1231</v>
      </c>
      <c r="O530" s="734" t="str">
        <f>VLOOKUP(N530,CódigosRetorno!$A$1:$B$1770,2,FALSE)</f>
        <v>No existe información en el tag datos de vehículos.</v>
      </c>
      <c r="P530" s="733" t="s">
        <v>477</v>
      </c>
      <c r="Q530" s="735" t="s">
        <v>186</v>
      </c>
    </row>
    <row r="531" spans="2:17" ht="36">
      <c r="B531" s="1490"/>
      <c r="C531" s="1491"/>
      <c r="D531" s="1490"/>
      <c r="E531" s="1490"/>
      <c r="F531" s="1490"/>
      <c r="G531" s="1492"/>
      <c r="H531" s="1491"/>
      <c r="I531" s="1490"/>
      <c r="J531" s="735"/>
      <c r="K531" s="735"/>
      <c r="L531" s="734" t="s">
        <v>4853</v>
      </c>
      <c r="M531" s="733" t="s">
        <v>1177</v>
      </c>
      <c r="N531" s="750" t="s">
        <v>1221</v>
      </c>
      <c r="O531" s="734" t="str">
        <f>VLOOKUP(N531,CódigosRetorno!$A$1:$B$1770,2,FALSE)</f>
        <v>cac:RoadTransport/cbc:LicensePlateID: Numero de placa del vehículo no cumple con el formato válido.</v>
      </c>
      <c r="P531" s="733" t="s">
        <v>477</v>
      </c>
      <c r="Q531" s="735" t="s">
        <v>186</v>
      </c>
    </row>
    <row r="532" spans="2:17" ht="36">
      <c r="B532" s="1490">
        <f>B528+1</f>
        <v>69</v>
      </c>
      <c r="C532" s="1493" t="s">
        <v>4854</v>
      </c>
      <c r="D532" s="1490" t="s">
        <v>3</v>
      </c>
      <c r="E532" s="1490" t="s">
        <v>9</v>
      </c>
      <c r="F532" s="1490" t="s">
        <v>148</v>
      </c>
      <c r="G532" s="1492"/>
      <c r="H532" s="1493" t="s">
        <v>4855</v>
      </c>
      <c r="I532" s="1490">
        <v>1</v>
      </c>
      <c r="J532" s="735"/>
      <c r="K532" s="735"/>
      <c r="L532" s="930" t="s">
        <v>4856</v>
      </c>
      <c r="M532" s="903" t="s">
        <v>1177</v>
      </c>
      <c r="N532" s="901" t="s">
        <v>1220</v>
      </c>
      <c r="O532" s="930" t="str">
        <f>VLOOKUP(N532,CódigosRetorno!$A$1:$B$1770,2,FALSE)</f>
        <v>cac: TransportHandlingUnit: Numero de placa del vehículo principal no existe o no cumple con el formato válido (cbc:ID).</v>
      </c>
      <c r="P532" s="971" t="s">
        <v>477</v>
      </c>
      <c r="Q532" s="973" t="s">
        <v>186</v>
      </c>
    </row>
    <row r="533" spans="2:17" ht="36">
      <c r="B533" s="1490"/>
      <c r="C533" s="1493"/>
      <c r="D533" s="1490"/>
      <c r="E533" s="1490"/>
      <c r="F533" s="1490"/>
      <c r="G533" s="1492"/>
      <c r="H533" s="1493"/>
      <c r="I533" s="1490"/>
      <c r="J533" s="735"/>
      <c r="K533" s="735"/>
      <c r="L533" s="734" t="s">
        <v>4856</v>
      </c>
      <c r="M533" s="733" t="s">
        <v>1177</v>
      </c>
      <c r="N533" s="750" t="s">
        <v>1218</v>
      </c>
      <c r="O533" s="734" t="str">
        <f>VLOOKUP(N533,CódigosRetorno!$A$1:$B$1770,2,FALSE)</f>
        <v>cac:TransportEquipment: Numero de placa del vehículo secundario no existe o no cumple con el formato válido (cbc:ID).</v>
      </c>
      <c r="P533" s="733" t="s">
        <v>477</v>
      </c>
      <c r="Q533" s="735" t="s">
        <v>186</v>
      </c>
    </row>
    <row r="534" spans="2:17" ht="36">
      <c r="B534" s="1490">
        <f>B532+1</f>
        <v>70</v>
      </c>
      <c r="C534" s="1491" t="s">
        <v>4857</v>
      </c>
      <c r="D534" s="1490" t="s">
        <v>3</v>
      </c>
      <c r="E534" s="1490" t="s">
        <v>9</v>
      </c>
      <c r="F534" s="1490" t="s">
        <v>7</v>
      </c>
      <c r="G534" s="1492"/>
      <c r="H534" s="1491" t="s">
        <v>4858</v>
      </c>
      <c r="I534" s="1490">
        <v>1</v>
      </c>
      <c r="J534" s="735"/>
      <c r="K534" s="735"/>
      <c r="L534" s="734" t="s">
        <v>6266</v>
      </c>
      <c r="M534" s="927" t="s">
        <v>1177</v>
      </c>
      <c r="N534" s="922" t="s">
        <v>1233</v>
      </c>
      <c r="O534" s="734" t="str">
        <f>VLOOKUP(N534,CódigosRetorno!$A$1:$B$1770,2,FALSE)</f>
        <v>No existe información en el tag datos de conductores.</v>
      </c>
      <c r="P534" s="733" t="s">
        <v>477</v>
      </c>
      <c r="Q534" s="735" t="s">
        <v>186</v>
      </c>
    </row>
    <row r="535" spans="2:17" ht="24">
      <c r="B535" s="1490"/>
      <c r="C535" s="1491"/>
      <c r="D535" s="1490"/>
      <c r="E535" s="1490"/>
      <c r="F535" s="1490"/>
      <c r="G535" s="1492"/>
      <c r="H535" s="1491"/>
      <c r="I535" s="1490"/>
      <c r="J535" s="735"/>
      <c r="K535" s="735"/>
      <c r="L535" s="734" t="s">
        <v>6267</v>
      </c>
      <c r="M535" s="733" t="s">
        <v>1177</v>
      </c>
      <c r="N535" s="922" t="s">
        <v>1233</v>
      </c>
      <c r="O535" s="734" t="str">
        <f>VLOOKUP(N535,CódigosRetorno!$A$1:$B$1770,2,FALSE)</f>
        <v>No existe información en el tag datos de conductores.</v>
      </c>
      <c r="P535" s="733" t="s">
        <v>477</v>
      </c>
      <c r="Q535" s="735" t="s">
        <v>186</v>
      </c>
    </row>
    <row r="536" spans="2:17" ht="36">
      <c r="B536" s="1490"/>
      <c r="C536" s="1491"/>
      <c r="D536" s="1490"/>
      <c r="E536" s="1490"/>
      <c r="F536" s="1490"/>
      <c r="G536" s="1492"/>
      <c r="H536" s="1491"/>
      <c r="I536" s="1490"/>
      <c r="J536" s="735"/>
      <c r="K536" s="735"/>
      <c r="L536" s="918" t="s">
        <v>6262</v>
      </c>
      <c r="M536" s="733" t="s">
        <v>1177</v>
      </c>
      <c r="N536" s="922" t="s">
        <v>1233</v>
      </c>
      <c r="O536" s="734" t="str">
        <f>VLOOKUP(N536,CódigosRetorno!$A$1:$B$1770,2,FALSE)</f>
        <v>No existe información en el tag datos de conductores.</v>
      </c>
      <c r="P536" s="733" t="s">
        <v>477</v>
      </c>
      <c r="Q536" s="735" t="s">
        <v>186</v>
      </c>
    </row>
    <row r="537" spans="2:17" ht="36">
      <c r="B537" s="1490"/>
      <c r="C537" s="1491"/>
      <c r="D537" s="1490"/>
      <c r="E537" s="1490"/>
      <c r="F537" s="1490"/>
      <c r="G537" s="1492"/>
      <c r="H537" s="1491"/>
      <c r="I537" s="1490"/>
      <c r="J537" s="735"/>
      <c r="K537" s="735"/>
      <c r="L537" s="734" t="s">
        <v>6263</v>
      </c>
      <c r="M537" s="733" t="s">
        <v>1177</v>
      </c>
      <c r="N537" s="750" t="s">
        <v>1214</v>
      </c>
      <c r="O537" s="734" t="str">
        <f>VLOOKUP(N537,CódigosRetorno!$A$1:$B$1770,2,FALSE)</f>
        <v>cac:DriverPerson: Numero de documento de identidad del conductor no cumple con el formato válido.</v>
      </c>
      <c r="P537" s="733" t="s">
        <v>477</v>
      </c>
      <c r="Q537" s="735" t="s">
        <v>186</v>
      </c>
    </row>
    <row r="538" spans="2:17" ht="36">
      <c r="B538" s="1490"/>
      <c r="C538" s="1491"/>
      <c r="D538" s="1490"/>
      <c r="E538" s="1490"/>
      <c r="F538" s="1490"/>
      <c r="G538" s="1492"/>
      <c r="H538" s="1491"/>
      <c r="I538" s="1490"/>
      <c r="J538" s="735"/>
      <c r="K538" s="735"/>
      <c r="L538" s="734" t="s">
        <v>6264</v>
      </c>
      <c r="M538" s="733" t="s">
        <v>1177</v>
      </c>
      <c r="N538" s="750" t="s">
        <v>1214</v>
      </c>
      <c r="O538" s="734" t="str">
        <f>VLOOKUP(N538,CódigosRetorno!$A$1:$B$1770,2,FALSE)</f>
        <v>cac:DriverPerson: Numero de documento de identidad del conductor no cumple con el formato válido.</v>
      </c>
      <c r="P538" s="733" t="s">
        <v>477</v>
      </c>
      <c r="Q538" s="735" t="s">
        <v>186</v>
      </c>
    </row>
    <row r="539" spans="2:17" ht="36">
      <c r="B539" s="1490"/>
      <c r="C539" s="1491"/>
      <c r="D539" s="1490"/>
      <c r="E539" s="1490"/>
      <c r="F539" s="1490"/>
      <c r="G539" s="1492"/>
      <c r="H539" s="1491"/>
      <c r="I539" s="1490"/>
      <c r="J539" s="735"/>
      <c r="K539" s="735"/>
      <c r="L539" s="734" t="s">
        <v>6265</v>
      </c>
      <c r="M539" s="733" t="s">
        <v>1177</v>
      </c>
      <c r="N539" s="750" t="s">
        <v>1214</v>
      </c>
      <c r="O539" s="734" t="str">
        <f>VLOOKUP(N539,CódigosRetorno!$A$1:$B$1770,2,FALSE)</f>
        <v>cac:DriverPerson: Numero de documento de identidad del conductor no cumple con el formato válido.</v>
      </c>
      <c r="P539" s="733" t="s">
        <v>477</v>
      </c>
      <c r="Q539" s="735" t="s">
        <v>186</v>
      </c>
    </row>
    <row r="540" spans="2:17" ht="36">
      <c r="B540" s="1490">
        <f>B534+1</f>
        <v>71</v>
      </c>
      <c r="C540" s="1493" t="s">
        <v>4859</v>
      </c>
      <c r="D540" s="1490" t="s">
        <v>3</v>
      </c>
      <c r="E540" s="1531" t="s">
        <v>9</v>
      </c>
      <c r="F540" s="1490" t="s">
        <v>10</v>
      </c>
      <c r="G540" s="1490" t="s">
        <v>2643</v>
      </c>
      <c r="H540" s="1491" t="s">
        <v>4860</v>
      </c>
      <c r="I540" s="1490">
        <v>1</v>
      </c>
      <c r="J540" s="735"/>
      <c r="K540" s="735"/>
      <c r="L540" s="734" t="s">
        <v>4841</v>
      </c>
      <c r="M540" s="733" t="s">
        <v>1177</v>
      </c>
      <c r="N540" s="750" t="s">
        <v>1216</v>
      </c>
      <c r="O540" s="734" t="str">
        <f>VLOOKUP(N540,CódigosRetorno!$A$1:$B$1770,2,FALSE)</f>
        <v>cac:DriverPerson: Debe consignar tipo de documento de identidad del conductor (cbc:ID/@schemeID).</v>
      </c>
      <c r="P540" s="733" t="s">
        <v>477</v>
      </c>
      <c r="Q540" s="126" t="s">
        <v>186</v>
      </c>
    </row>
    <row r="541" spans="2:17" ht="24">
      <c r="B541" s="1490"/>
      <c r="C541" s="1493"/>
      <c r="D541" s="1490"/>
      <c r="E541" s="1533"/>
      <c r="F541" s="1490"/>
      <c r="G541" s="1490"/>
      <c r="H541" s="1491"/>
      <c r="I541" s="1490"/>
      <c r="J541" s="735"/>
      <c r="K541" s="735"/>
      <c r="L541" s="734" t="s">
        <v>4861</v>
      </c>
      <c r="M541" s="733" t="s">
        <v>1177</v>
      </c>
      <c r="N541" s="750" t="s">
        <v>1215</v>
      </c>
      <c r="O541" s="734" t="str">
        <f>VLOOKUP(N541,CódigosRetorno!$A$1:$B$1770,2,FALSE)</f>
        <v>cac:DriverPerson: Tipo de documento de identidad del conductor no válido (Catalogo Nro 06).</v>
      </c>
      <c r="P541" s="733" t="s">
        <v>477</v>
      </c>
      <c r="Q541" s="735" t="s">
        <v>5898</v>
      </c>
    </row>
    <row r="542" spans="2:17" ht="24">
      <c r="B542" s="1490"/>
      <c r="C542" s="1493"/>
      <c r="D542" s="1490"/>
      <c r="E542" s="1533"/>
      <c r="F542" s="1531"/>
      <c r="G542" s="735" t="s">
        <v>4563</v>
      </c>
      <c r="H542" s="734" t="s">
        <v>4564</v>
      </c>
      <c r="I542" s="735" t="s">
        <v>4544</v>
      </c>
      <c r="J542" s="735"/>
      <c r="K542" s="735"/>
      <c r="L542" s="734" t="s">
        <v>5130</v>
      </c>
      <c r="M542" s="733" t="s">
        <v>1177</v>
      </c>
      <c r="N542" s="750" t="s">
        <v>5117</v>
      </c>
      <c r="O542" s="734" t="str">
        <f>VLOOKUP(N542,CódigosRetorno!$A$1:$B$1770,2,FALSE)</f>
        <v>El dato ingresado como atributo @schemeName es incorrecto.</v>
      </c>
      <c r="P542" s="733" t="s">
        <v>477</v>
      </c>
      <c r="Q542" s="754" t="s">
        <v>186</v>
      </c>
    </row>
    <row r="543" spans="2:17" ht="24">
      <c r="B543" s="1490"/>
      <c r="C543" s="1493"/>
      <c r="D543" s="1490"/>
      <c r="E543" s="1533"/>
      <c r="F543" s="1533"/>
      <c r="G543" s="735" t="s">
        <v>4542</v>
      </c>
      <c r="H543" s="734" t="s">
        <v>4565</v>
      </c>
      <c r="I543" s="735" t="s">
        <v>4544</v>
      </c>
      <c r="J543" s="735"/>
      <c r="K543" s="735"/>
      <c r="L543" s="734" t="s">
        <v>5109</v>
      </c>
      <c r="M543" s="733" t="s">
        <v>1177</v>
      </c>
      <c r="N543" s="750" t="s">
        <v>5118</v>
      </c>
      <c r="O543" s="734" t="str">
        <f>VLOOKUP(N543,CódigosRetorno!$A$1:$B$1770,2,FALSE)</f>
        <v>El dato ingresado como atributo @schemeAgencyName es incorrecto.</v>
      </c>
      <c r="P543" s="733" t="s">
        <v>477</v>
      </c>
      <c r="Q543" s="754" t="s">
        <v>186</v>
      </c>
    </row>
    <row r="544" spans="2:17" ht="48">
      <c r="B544" s="1490"/>
      <c r="C544" s="1493"/>
      <c r="D544" s="1490"/>
      <c r="E544" s="1532"/>
      <c r="F544" s="1532"/>
      <c r="G544" s="735" t="s">
        <v>4566</v>
      </c>
      <c r="H544" s="734" t="s">
        <v>4567</v>
      </c>
      <c r="I544" s="735" t="s">
        <v>4544</v>
      </c>
      <c r="J544" s="735"/>
      <c r="K544" s="735"/>
      <c r="L544" s="734" t="s">
        <v>5131</v>
      </c>
      <c r="M544" s="750" t="s">
        <v>1177</v>
      </c>
      <c r="N544" s="926" t="s">
        <v>5119</v>
      </c>
      <c r="O544" s="734" t="str">
        <f>VLOOKUP(N544,CódigosRetorno!$A$1:$B$1770,2,FALSE)</f>
        <v>El dato ingresado como atributo @schemeURI es incorrecto.</v>
      </c>
      <c r="P544" s="733" t="s">
        <v>477</v>
      </c>
      <c r="Q544" s="754" t="s">
        <v>186</v>
      </c>
    </row>
    <row r="545" spans="2:17" ht="36">
      <c r="B545" s="1490">
        <f>B540+1</f>
        <v>72</v>
      </c>
      <c r="C545" s="1493" t="s">
        <v>4862</v>
      </c>
      <c r="D545" s="1490" t="s">
        <v>3</v>
      </c>
      <c r="E545" s="1490" t="s">
        <v>9</v>
      </c>
      <c r="F545" s="1490" t="s">
        <v>49</v>
      </c>
      <c r="G545" s="1490" t="s">
        <v>2633</v>
      </c>
      <c r="H545" s="1500" t="s">
        <v>5803</v>
      </c>
      <c r="I545" s="1490">
        <v>1</v>
      </c>
      <c r="J545" s="735"/>
      <c r="K545" s="735"/>
      <c r="L545" s="918" t="s">
        <v>6269</v>
      </c>
      <c r="M545" s="733" t="s">
        <v>1177</v>
      </c>
      <c r="N545" s="750" t="s">
        <v>1269</v>
      </c>
      <c r="O545" s="734" t="str">
        <f>VLOOKUP(N545,CódigosRetorno!$A$1:$B$1770,2,FALSE)</f>
        <v>cac:Shipment - Para Factura Electrónica Remitente debe indicar el punto de llegada para el sustento de traslado de bienes (cac:DeliveryAddrees).</v>
      </c>
      <c r="P545" s="733" t="s">
        <v>477</v>
      </c>
      <c r="Q545" s="754" t="s">
        <v>186</v>
      </c>
    </row>
    <row r="546" spans="2:17" ht="48">
      <c r="B546" s="1490"/>
      <c r="C546" s="1493"/>
      <c r="D546" s="1490"/>
      <c r="E546" s="1490"/>
      <c r="F546" s="1490"/>
      <c r="G546" s="1490"/>
      <c r="H546" s="1500"/>
      <c r="I546" s="1490"/>
      <c r="J546" s="735"/>
      <c r="K546" s="735"/>
      <c r="L546" s="918" t="s">
        <v>6268</v>
      </c>
      <c r="M546" s="733" t="s">
        <v>1177</v>
      </c>
      <c r="N546" s="750" t="s">
        <v>1260</v>
      </c>
      <c r="O546" s="734" t="str">
        <f>VLOOKUP(N546,CódigosRetorno!$A$1:$B$1770,2,FALSE)</f>
        <v>cac:Shipment - Para Factura Electrónica Transportista no se consigna punto de llegada para el sustento de traslado de bienes (cac:DeliveryAddress).</v>
      </c>
      <c r="P546" s="733" t="s">
        <v>477</v>
      </c>
      <c r="Q546" s="735" t="s">
        <v>186</v>
      </c>
    </row>
    <row r="547" spans="2:17" ht="36">
      <c r="B547" s="1490"/>
      <c r="C547" s="1493"/>
      <c r="D547" s="1490"/>
      <c r="E547" s="1490"/>
      <c r="F547" s="1490"/>
      <c r="G547" s="1490"/>
      <c r="H547" s="1500"/>
      <c r="I547" s="1490"/>
      <c r="J547" s="735"/>
      <c r="K547" s="735"/>
      <c r="L547" s="734" t="s">
        <v>5641</v>
      </c>
      <c r="M547" s="733" t="s">
        <v>1177</v>
      </c>
      <c r="N547" s="750" t="s">
        <v>1212</v>
      </c>
      <c r="O547" s="734" t="str">
        <f>VLOOKUP(N547,CódigosRetorno!$A$1:$B$1770,2,FALSE)</f>
        <v>El dato ingresado como código de ubigeo de punto de llegada no corresponde a un valor esperado (catalogo nro 13).</v>
      </c>
      <c r="P547" s="733" t="s">
        <v>477</v>
      </c>
      <c r="Q547" s="735" t="s">
        <v>5886</v>
      </c>
    </row>
    <row r="548" spans="2:17" ht="24">
      <c r="B548" s="1490"/>
      <c r="C548" s="1493"/>
      <c r="D548" s="1490"/>
      <c r="E548" s="1490"/>
      <c r="F548" s="1490"/>
      <c r="G548" s="735" t="s">
        <v>4586</v>
      </c>
      <c r="H548" s="756" t="s">
        <v>4565</v>
      </c>
      <c r="I548" s="735" t="s">
        <v>4544</v>
      </c>
      <c r="J548" s="735"/>
      <c r="K548" s="735"/>
      <c r="L548" s="734" t="s">
        <v>5138</v>
      </c>
      <c r="M548" s="733" t="s">
        <v>1177</v>
      </c>
      <c r="N548" s="750" t="s">
        <v>5118</v>
      </c>
      <c r="O548" s="734" t="str">
        <f>VLOOKUP(N548,CódigosRetorno!$A$1:$B$1770,2,FALSE)</f>
        <v>El dato ingresado como atributo @schemeAgencyName es incorrecto.</v>
      </c>
      <c r="P548" s="733" t="s">
        <v>477</v>
      </c>
      <c r="Q548" s="735" t="s">
        <v>186</v>
      </c>
    </row>
    <row r="549" spans="2:17" ht="24">
      <c r="B549" s="1490"/>
      <c r="C549" s="1493"/>
      <c r="D549" s="1490"/>
      <c r="E549" s="1490"/>
      <c r="F549" s="1490"/>
      <c r="G549" s="735" t="s">
        <v>4587</v>
      </c>
      <c r="H549" s="756" t="s">
        <v>4564</v>
      </c>
      <c r="I549" s="735" t="s">
        <v>4544</v>
      </c>
      <c r="J549" s="735"/>
      <c r="K549" s="735"/>
      <c r="L549" s="734" t="s">
        <v>5139</v>
      </c>
      <c r="M549" s="733" t="s">
        <v>1177</v>
      </c>
      <c r="N549" s="750" t="s">
        <v>5117</v>
      </c>
      <c r="O549" s="734" t="str">
        <f>VLOOKUP(N549,CódigosRetorno!$A$1:$B$1770,2,FALSE)</f>
        <v>El dato ingresado como atributo @schemeName es incorrecto.</v>
      </c>
      <c r="P549" s="733" t="s">
        <v>477</v>
      </c>
      <c r="Q549" s="754" t="s">
        <v>186</v>
      </c>
    </row>
    <row r="550" spans="2:17" ht="36">
      <c r="B550" s="1490">
        <f>B545+1</f>
        <v>73</v>
      </c>
      <c r="C550" s="1491" t="s">
        <v>4863</v>
      </c>
      <c r="D550" s="1490" t="s">
        <v>3</v>
      </c>
      <c r="E550" s="1490" t="s">
        <v>9</v>
      </c>
      <c r="F550" s="1490" t="s">
        <v>4574</v>
      </c>
      <c r="G550" s="1490"/>
      <c r="H550" s="1491" t="s">
        <v>4864</v>
      </c>
      <c r="I550" s="1490">
        <v>1</v>
      </c>
      <c r="J550" s="735"/>
      <c r="K550" s="735"/>
      <c r="L550" s="918" t="s">
        <v>6269</v>
      </c>
      <c r="M550" s="733" t="s">
        <v>1177</v>
      </c>
      <c r="N550" s="750" t="s">
        <v>1269</v>
      </c>
      <c r="O550" s="734" t="str">
        <f>VLOOKUP(N550,CódigosRetorno!$A$1:$B$1770,2,FALSE)</f>
        <v>cac:Shipment - Para Factura Electrónica Remitente debe indicar el punto de llegada para el sustento de traslado de bienes (cac:DeliveryAddrees).</v>
      </c>
      <c r="P550" s="733" t="s">
        <v>477</v>
      </c>
      <c r="Q550" s="735" t="s">
        <v>186</v>
      </c>
    </row>
    <row r="551" spans="2:17" ht="48">
      <c r="B551" s="1490"/>
      <c r="C551" s="1491"/>
      <c r="D551" s="1490"/>
      <c r="E551" s="1490"/>
      <c r="F551" s="1490"/>
      <c r="G551" s="1490"/>
      <c r="H551" s="1491"/>
      <c r="I551" s="1490"/>
      <c r="J551" s="735"/>
      <c r="K551" s="735"/>
      <c r="L551" s="918" t="s">
        <v>6268</v>
      </c>
      <c r="M551" s="733" t="s">
        <v>1177</v>
      </c>
      <c r="N551" s="750" t="s">
        <v>1260</v>
      </c>
      <c r="O551" s="734" t="str">
        <f>VLOOKUP(N551,CódigosRetorno!$A$1:$B$1770,2,FALSE)</f>
        <v>cac:Shipment - Para Factura Electrónica Transportista no se consigna punto de llegada para el sustento de traslado de bienes (cac:DeliveryAddress).</v>
      </c>
      <c r="P551" s="733" t="s">
        <v>477</v>
      </c>
      <c r="Q551" s="735" t="s">
        <v>186</v>
      </c>
    </row>
    <row r="552" spans="2:17" ht="36">
      <c r="B552" s="1490"/>
      <c r="C552" s="1491"/>
      <c r="D552" s="1490"/>
      <c r="E552" s="1490"/>
      <c r="F552" s="1490"/>
      <c r="G552" s="1490"/>
      <c r="H552" s="1491"/>
      <c r="I552" s="1490"/>
      <c r="J552" s="735"/>
      <c r="K552" s="735"/>
      <c r="L552" s="734" t="s">
        <v>4865</v>
      </c>
      <c r="M552" s="733" t="s">
        <v>1177</v>
      </c>
      <c r="N552" s="750" t="s">
        <v>1209</v>
      </c>
      <c r="O552" s="734" t="str">
        <f>VLOOKUP(N552,CódigosRetorno!$A$1:$B$1770,2,FALSE)</f>
        <v>cac:DeliveryAddress: Dirección completa y detallada del punto de llegada no cumple con el formato válido.</v>
      </c>
      <c r="P552" s="733" t="s">
        <v>477</v>
      </c>
      <c r="Q552" s="735" t="s">
        <v>186</v>
      </c>
    </row>
    <row r="553" spans="2:17" ht="36">
      <c r="B553" s="1490">
        <f>B550+1</f>
        <v>74</v>
      </c>
      <c r="C553" s="1493" t="s">
        <v>4866</v>
      </c>
      <c r="D553" s="1490" t="s">
        <v>3</v>
      </c>
      <c r="E553" s="1490" t="s">
        <v>9</v>
      </c>
      <c r="F553" s="1490" t="s">
        <v>49</v>
      </c>
      <c r="G553" s="1490" t="s">
        <v>2633</v>
      </c>
      <c r="H553" s="1500" t="s">
        <v>5804</v>
      </c>
      <c r="I553" s="1490">
        <v>1</v>
      </c>
      <c r="J553" s="735"/>
      <c r="K553" s="735"/>
      <c r="L553" s="918" t="s">
        <v>6269</v>
      </c>
      <c r="M553" s="733" t="s">
        <v>1177</v>
      </c>
      <c r="N553" s="750" t="s">
        <v>1268</v>
      </c>
      <c r="O553" s="734" t="str">
        <f>VLOOKUP(N553,CódigosRetorno!$A$1:$B$1770,2,FALSE)</f>
        <v>cac:Shipment - Para Factura Electrónica Remitente debe indicar el punto de partida para el sustento de traslado de bienes (cac:OriginAddress).</v>
      </c>
      <c r="P553" s="733" t="s">
        <v>477</v>
      </c>
      <c r="Q553" s="678" t="s">
        <v>186</v>
      </c>
    </row>
    <row r="554" spans="2:17" ht="48">
      <c r="B554" s="1490"/>
      <c r="C554" s="1493"/>
      <c r="D554" s="1490"/>
      <c r="E554" s="1490"/>
      <c r="F554" s="1490"/>
      <c r="G554" s="1490"/>
      <c r="H554" s="1500"/>
      <c r="I554" s="1490"/>
      <c r="J554" s="735"/>
      <c r="K554" s="735"/>
      <c r="L554" s="918" t="s">
        <v>6268</v>
      </c>
      <c r="M554" s="733" t="s">
        <v>1177</v>
      </c>
      <c r="N554" s="750" t="s">
        <v>1259</v>
      </c>
      <c r="O554" s="734" t="str">
        <f>VLOOKUP(N554,CódigosRetorno!$A$1:$B$1770,2,FALSE)</f>
        <v>cac:Shipment - Para Factura Electrónica Transportista no se consigna punto de partida para el sustento de traslado de bienes (cac:OriginAddress).</v>
      </c>
      <c r="P554" s="733" t="s">
        <v>477</v>
      </c>
      <c r="Q554" s="735" t="s">
        <v>186</v>
      </c>
    </row>
    <row r="555" spans="2:17" ht="36">
      <c r="B555" s="1490"/>
      <c r="C555" s="1493"/>
      <c r="D555" s="1490"/>
      <c r="E555" s="1490"/>
      <c r="F555" s="1490"/>
      <c r="G555" s="1490"/>
      <c r="H555" s="1500"/>
      <c r="I555" s="1490"/>
      <c r="J555" s="735"/>
      <c r="K555" s="735"/>
      <c r="L555" s="734" t="s">
        <v>5641</v>
      </c>
      <c r="M555" s="733" t="s">
        <v>1177</v>
      </c>
      <c r="N555" s="750" t="s">
        <v>1207</v>
      </c>
      <c r="O555" s="734" t="str">
        <f>VLOOKUP(N555,CódigosRetorno!$A$1:$B$1770,2,FALSE)</f>
        <v>El dato ingresado como código de ubigeo de punto de partida no corresponde a un valor esperado (catalogo nro 13).</v>
      </c>
      <c r="P555" s="733" t="s">
        <v>477</v>
      </c>
      <c r="Q555" s="735" t="s">
        <v>5886</v>
      </c>
    </row>
    <row r="556" spans="2:17" ht="24">
      <c r="B556" s="1490"/>
      <c r="C556" s="1493"/>
      <c r="D556" s="1490"/>
      <c r="E556" s="1490"/>
      <c r="F556" s="1490"/>
      <c r="G556" s="735" t="s">
        <v>4586</v>
      </c>
      <c r="H556" s="756" t="s">
        <v>4565</v>
      </c>
      <c r="I556" s="735" t="s">
        <v>4544</v>
      </c>
      <c r="J556" s="735"/>
      <c r="K556" s="735"/>
      <c r="L556" s="734" t="s">
        <v>5138</v>
      </c>
      <c r="M556" s="733" t="s">
        <v>1177</v>
      </c>
      <c r="N556" s="750" t="s">
        <v>5118</v>
      </c>
      <c r="O556" s="734" t="str">
        <f>VLOOKUP(N556,CódigosRetorno!$A$1:$B$1770,2,FALSE)</f>
        <v>El dato ingresado como atributo @schemeAgencyName es incorrecto.</v>
      </c>
      <c r="P556" s="733" t="s">
        <v>477</v>
      </c>
      <c r="Q556" s="735" t="s">
        <v>186</v>
      </c>
    </row>
    <row r="557" spans="2:17" ht="24">
      <c r="B557" s="1490"/>
      <c r="C557" s="1493"/>
      <c r="D557" s="1490"/>
      <c r="E557" s="1490"/>
      <c r="F557" s="1490"/>
      <c r="G557" s="735" t="s">
        <v>4587</v>
      </c>
      <c r="H557" s="756" t="s">
        <v>4564</v>
      </c>
      <c r="I557" s="735" t="s">
        <v>4544</v>
      </c>
      <c r="J557" s="735"/>
      <c r="K557" s="735"/>
      <c r="L557" s="734" t="s">
        <v>5139</v>
      </c>
      <c r="M557" s="733" t="s">
        <v>1177</v>
      </c>
      <c r="N557" s="750" t="s">
        <v>5117</v>
      </c>
      <c r="O557" s="734" t="str">
        <f>VLOOKUP(N557,CódigosRetorno!$A$1:$B$1770,2,FALSE)</f>
        <v>El dato ingresado como atributo @schemeName es incorrecto.</v>
      </c>
      <c r="P557" s="733" t="s">
        <v>477</v>
      </c>
      <c r="Q557" s="754" t="s">
        <v>186</v>
      </c>
    </row>
    <row r="558" spans="2:17" ht="36">
      <c r="B558" s="1490">
        <f>B553+1</f>
        <v>75</v>
      </c>
      <c r="C558" s="1491" t="s">
        <v>4867</v>
      </c>
      <c r="D558" s="1490" t="s">
        <v>3</v>
      </c>
      <c r="E558" s="1490" t="s">
        <v>9</v>
      </c>
      <c r="F558" s="1490" t="s">
        <v>4574</v>
      </c>
      <c r="G558" s="1490"/>
      <c r="H558" s="1491" t="s">
        <v>4868</v>
      </c>
      <c r="I558" s="1490">
        <v>1</v>
      </c>
      <c r="J558" s="735"/>
      <c r="K558" s="735"/>
      <c r="L558" s="918" t="s">
        <v>6269</v>
      </c>
      <c r="M558" s="733" t="s">
        <v>1177</v>
      </c>
      <c r="N558" s="750" t="s">
        <v>1268</v>
      </c>
      <c r="O558" s="734" t="str">
        <f>VLOOKUP(N558,CódigosRetorno!$A$1:$B$1770,2,FALSE)</f>
        <v>cac:Shipment - Para Factura Electrónica Remitente debe indicar el punto de partida para el sustento de traslado de bienes (cac:OriginAddress).</v>
      </c>
      <c r="P558" s="733" t="s">
        <v>477</v>
      </c>
      <c r="Q558" s="735" t="s">
        <v>186</v>
      </c>
    </row>
    <row r="559" spans="2:17" ht="48">
      <c r="B559" s="1490"/>
      <c r="C559" s="1491"/>
      <c r="D559" s="1490"/>
      <c r="E559" s="1490"/>
      <c r="F559" s="1490"/>
      <c r="G559" s="1490"/>
      <c r="H559" s="1491"/>
      <c r="I559" s="1490"/>
      <c r="J559" s="735"/>
      <c r="K559" s="735"/>
      <c r="L559" s="918" t="s">
        <v>6271</v>
      </c>
      <c r="M559" s="733" t="s">
        <v>1177</v>
      </c>
      <c r="N559" s="750" t="s">
        <v>1259</v>
      </c>
      <c r="O559" s="734" t="str">
        <f>VLOOKUP(N559,CódigosRetorno!$A$1:$B$1770,2,FALSE)</f>
        <v>cac:Shipment - Para Factura Electrónica Transportista no se consigna punto de partida para el sustento de traslado de bienes (cac:OriginAddress).</v>
      </c>
      <c r="P559" s="733" t="s">
        <v>477</v>
      </c>
      <c r="Q559" s="735" t="s">
        <v>186</v>
      </c>
    </row>
    <row r="560" spans="2:17" ht="24">
      <c r="B560" s="1490"/>
      <c r="C560" s="1491"/>
      <c r="D560" s="1490"/>
      <c r="E560" s="1490"/>
      <c r="F560" s="1490"/>
      <c r="G560" s="1490"/>
      <c r="H560" s="1491"/>
      <c r="I560" s="1490"/>
      <c r="J560" s="735"/>
      <c r="K560" s="735"/>
      <c r="L560" s="734" t="s">
        <v>4865</v>
      </c>
      <c r="M560" s="733" t="s">
        <v>1177</v>
      </c>
      <c r="N560" s="750" t="s">
        <v>1204</v>
      </c>
      <c r="O560" s="734" t="str">
        <f>VLOOKUP(N560,CódigosRetorno!$A$1:$B$1770,2,FALSE)</f>
        <v>cac:OriginAddres: Dirección completa y detallada del punto de partida no cumple con el estandar.</v>
      </c>
      <c r="P560" s="733" t="s">
        <v>477</v>
      </c>
      <c r="Q560" s="735" t="s">
        <v>186</v>
      </c>
    </row>
    <row r="561" spans="2:17" ht="36">
      <c r="B561" s="735">
        <f>B558+1</f>
        <v>76</v>
      </c>
      <c r="C561" s="736" t="s">
        <v>4869</v>
      </c>
      <c r="D561" s="735" t="s">
        <v>3</v>
      </c>
      <c r="E561" s="735" t="s">
        <v>9</v>
      </c>
      <c r="F561" s="735" t="s">
        <v>4870</v>
      </c>
      <c r="G561" s="733" t="s">
        <v>4662</v>
      </c>
      <c r="H561" s="734" t="s">
        <v>4871</v>
      </c>
      <c r="I561" s="735">
        <v>1</v>
      </c>
      <c r="J561" s="735"/>
      <c r="K561" s="735"/>
      <c r="L561" s="918" t="s">
        <v>6270</v>
      </c>
      <c r="M561" s="733" t="s">
        <v>1177</v>
      </c>
      <c r="N561" s="750" t="s">
        <v>1267</v>
      </c>
      <c r="O561" s="734" t="str">
        <f>VLOOKUP(N561,CódigosRetorno!$A$1:$B$1770,2,FALSE)</f>
        <v>sac:SUNATEmbededDespatchAdvice - Para Factura Electrónica Remitente no se consigna indicador de subcontratación (cbc:MarkAttentionIndicator).</v>
      </c>
      <c r="P561" s="733" t="s">
        <v>477</v>
      </c>
      <c r="Q561" s="735" t="s">
        <v>186</v>
      </c>
    </row>
    <row r="562" spans="2:17">
      <c r="B562" s="368" t="s">
        <v>3057</v>
      </c>
      <c r="C562" s="369"/>
      <c r="D562" s="416"/>
      <c r="E562" s="362"/>
      <c r="F562" s="363" t="s">
        <v>186</v>
      </c>
      <c r="G562" s="363" t="s">
        <v>186</v>
      </c>
      <c r="H562" s="364" t="s">
        <v>186</v>
      </c>
      <c r="I562" s="363"/>
      <c r="J562" s="363"/>
      <c r="K562" s="363"/>
      <c r="L562" s="359" t="s">
        <v>186</v>
      </c>
      <c r="M562" s="366" t="s">
        <v>186</v>
      </c>
      <c r="N562" s="371" t="s">
        <v>186</v>
      </c>
      <c r="O562" s="359" t="str">
        <f>VLOOKUP(N562,CódigosRetorno!$A$1:$B$1770,2,FALSE)</f>
        <v>-</v>
      </c>
      <c r="P562" s="365" t="s">
        <v>186</v>
      </c>
      <c r="Q562" s="367" t="s">
        <v>186</v>
      </c>
    </row>
    <row r="563" spans="2:17" ht="36">
      <c r="B563" s="1490" t="s">
        <v>5780</v>
      </c>
      <c r="C563" s="1493" t="s">
        <v>4872</v>
      </c>
      <c r="D563" s="1492" t="s">
        <v>15</v>
      </c>
      <c r="E563" s="1492" t="s">
        <v>9</v>
      </c>
      <c r="F563" s="750" t="s">
        <v>5</v>
      </c>
      <c r="G563" s="733" t="s">
        <v>4733</v>
      </c>
      <c r="H563" s="734" t="s">
        <v>4873</v>
      </c>
      <c r="I563" s="754">
        <v>1</v>
      </c>
      <c r="J563" s="754"/>
      <c r="K563" s="754"/>
      <c r="L563" s="918" t="s">
        <v>6059</v>
      </c>
      <c r="M563" s="733" t="s">
        <v>1177</v>
      </c>
      <c r="N563" s="750" t="s">
        <v>4500</v>
      </c>
      <c r="O563" s="734" t="str">
        <f>VLOOKUP(N563,CódigosRetorno!$A$1:$B$1770,2,FALSE)</f>
        <v>No existe información en el nombre del concepto.</v>
      </c>
      <c r="P563" s="733" t="s">
        <v>477</v>
      </c>
      <c r="Q563" s="735" t="s">
        <v>186</v>
      </c>
    </row>
    <row r="564" spans="2:17" ht="36">
      <c r="B564" s="1490"/>
      <c r="C564" s="1493"/>
      <c r="D564" s="1492"/>
      <c r="E564" s="1492"/>
      <c r="F564" s="1625" t="s">
        <v>44</v>
      </c>
      <c r="G564" s="1492" t="s">
        <v>4733</v>
      </c>
      <c r="H564" s="1493" t="s">
        <v>4874</v>
      </c>
      <c r="I564" s="1635">
        <v>1</v>
      </c>
      <c r="J564" s="754"/>
      <c r="K564" s="754"/>
      <c r="L564" s="734" t="s">
        <v>5647</v>
      </c>
      <c r="M564" s="750" t="s">
        <v>1177</v>
      </c>
      <c r="N564" s="749" t="s">
        <v>5476</v>
      </c>
      <c r="O564" s="734" t="str">
        <f>VLOOKUP(N564,CódigosRetorno!$A$1:$B$1770,2,FALSE)</f>
        <v>El dato ingresado como codigo de identificación de concepto tributario no es valido (catalogo nro 55)</v>
      </c>
      <c r="P564" s="733" t="s">
        <v>477</v>
      </c>
      <c r="Q564" s="735" t="s">
        <v>5890</v>
      </c>
    </row>
    <row r="565" spans="2:17" ht="36">
      <c r="B565" s="1490"/>
      <c r="C565" s="1493"/>
      <c r="D565" s="1492"/>
      <c r="E565" s="1492"/>
      <c r="F565" s="1625"/>
      <c r="G565" s="1492"/>
      <c r="H565" s="1493"/>
      <c r="I565" s="1635"/>
      <c r="J565" s="754"/>
      <c r="K565" s="754"/>
      <c r="L565" s="930" t="s">
        <v>6319</v>
      </c>
      <c r="M565" s="901" t="s">
        <v>203</v>
      </c>
      <c r="N565" s="902" t="s">
        <v>5606</v>
      </c>
      <c r="O565" s="734" t="str">
        <f>VLOOKUP(N565,CódigosRetorno!$A$1:$B$1770,2,FALSE)</f>
        <v>El XML no contiene el tag de Transportre Terreste - Número de asiento</v>
      </c>
      <c r="P565" s="733" t="s">
        <v>477</v>
      </c>
      <c r="Q565" s="754" t="s">
        <v>186</v>
      </c>
    </row>
    <row r="566" spans="2:17" ht="36">
      <c r="B566" s="1490"/>
      <c r="C566" s="1493"/>
      <c r="D566" s="1492"/>
      <c r="E566" s="1492"/>
      <c r="F566" s="1625"/>
      <c r="G566" s="1492"/>
      <c r="H566" s="1493"/>
      <c r="I566" s="1635"/>
      <c r="J566" s="754"/>
      <c r="K566" s="754"/>
      <c r="L566" s="930" t="s">
        <v>6320</v>
      </c>
      <c r="M566" s="901" t="s">
        <v>203</v>
      </c>
      <c r="N566" s="902" t="s">
        <v>5607</v>
      </c>
      <c r="O566" s="734" t="str">
        <f>VLOOKUP(N566,CódigosRetorno!$A$1:$B$1770,2,FALSE)</f>
        <v>El XML no contiene el tag de Transporte Terrestre - Información de manifiesto de pasajeros</v>
      </c>
      <c r="P566" s="733" t="s">
        <v>477</v>
      </c>
      <c r="Q566" s="754" t="s">
        <v>186</v>
      </c>
    </row>
    <row r="567" spans="2:17" ht="36">
      <c r="B567" s="1490"/>
      <c r="C567" s="1493"/>
      <c r="D567" s="1492"/>
      <c r="E567" s="1492"/>
      <c r="F567" s="1625"/>
      <c r="G567" s="1492"/>
      <c r="H567" s="1493"/>
      <c r="I567" s="1635"/>
      <c r="J567" s="754"/>
      <c r="K567" s="754"/>
      <c r="L567" s="930" t="s">
        <v>6321</v>
      </c>
      <c r="M567" s="901" t="s">
        <v>203</v>
      </c>
      <c r="N567" s="902" t="s">
        <v>5620</v>
      </c>
      <c r="O567" s="734" t="str">
        <f>VLOOKUP(N567,CódigosRetorno!$A$1:$B$1770,2,FALSE)</f>
        <v>El XML no contiene el tag de Transporte Terrestre - Número de documento de identidad del pasajero</v>
      </c>
      <c r="P567" s="733" t="s">
        <v>477</v>
      </c>
      <c r="Q567" s="754" t="s">
        <v>186</v>
      </c>
    </row>
    <row r="568" spans="2:17" ht="36">
      <c r="B568" s="1490"/>
      <c r="C568" s="1493"/>
      <c r="D568" s="1492"/>
      <c r="E568" s="1492"/>
      <c r="F568" s="1625"/>
      <c r="G568" s="1492"/>
      <c r="H568" s="1493"/>
      <c r="I568" s="1635"/>
      <c r="J568" s="754"/>
      <c r="K568" s="754"/>
      <c r="L568" s="930" t="s">
        <v>6322</v>
      </c>
      <c r="M568" s="901" t="s">
        <v>203</v>
      </c>
      <c r="N568" s="902" t="s">
        <v>5621</v>
      </c>
      <c r="O568" s="734" t="str">
        <f>VLOOKUP(N568,CódigosRetorno!$A$1:$B$1770,2,FALSE)</f>
        <v>El XML no contiene el tag de Transporte Terrestre - Tipo de documento de identidad del pasajero</v>
      </c>
      <c r="P568" s="733" t="s">
        <v>477</v>
      </c>
      <c r="Q568" s="754" t="s">
        <v>186</v>
      </c>
    </row>
    <row r="569" spans="2:17" ht="36">
      <c r="B569" s="1490"/>
      <c r="C569" s="1493"/>
      <c r="D569" s="1492"/>
      <c r="E569" s="1492"/>
      <c r="F569" s="1625"/>
      <c r="G569" s="1492"/>
      <c r="H569" s="1493"/>
      <c r="I569" s="1635"/>
      <c r="J569" s="754"/>
      <c r="K569" s="754"/>
      <c r="L569" s="930" t="s">
        <v>6323</v>
      </c>
      <c r="M569" s="901" t="s">
        <v>203</v>
      </c>
      <c r="N569" s="902" t="s">
        <v>5622</v>
      </c>
      <c r="O569" s="734" t="str">
        <f>VLOOKUP(N569,CódigosRetorno!$A$1:$B$1770,2,FALSE)</f>
        <v>El XML no contiene el tag de Transporte Terrestre - Nombres y apellidos del pasajero</v>
      </c>
      <c r="P569" s="733" t="s">
        <v>477</v>
      </c>
      <c r="Q569" s="754" t="s">
        <v>186</v>
      </c>
    </row>
    <row r="570" spans="2:17" ht="36">
      <c r="B570" s="1490"/>
      <c r="C570" s="1493"/>
      <c r="D570" s="1492"/>
      <c r="E570" s="1492"/>
      <c r="F570" s="1625"/>
      <c r="G570" s="1492"/>
      <c r="H570" s="1493"/>
      <c r="I570" s="1635"/>
      <c r="J570" s="754"/>
      <c r="K570" s="754"/>
      <c r="L570" s="930" t="s">
        <v>6324</v>
      </c>
      <c r="M570" s="901" t="s">
        <v>203</v>
      </c>
      <c r="N570" s="902" t="s">
        <v>5765</v>
      </c>
      <c r="O570" s="734" t="str">
        <f>VLOOKUP(N570,CódigosRetorno!$A$1:$B$1770,2,FALSE)</f>
        <v>El XML no contiene el tag de Transporte Terrestre - Ciudad o lugar de destino - Ubigeo</v>
      </c>
      <c r="P570" s="733" t="s">
        <v>477</v>
      </c>
      <c r="Q570" s="754" t="s">
        <v>186</v>
      </c>
    </row>
    <row r="571" spans="2:17" ht="36">
      <c r="B571" s="1490"/>
      <c r="C571" s="1493"/>
      <c r="D571" s="1492"/>
      <c r="E571" s="1492"/>
      <c r="F571" s="1625"/>
      <c r="G571" s="1492"/>
      <c r="H571" s="1493"/>
      <c r="I571" s="1635"/>
      <c r="J571" s="754"/>
      <c r="K571" s="754"/>
      <c r="L571" s="930" t="s">
        <v>6325</v>
      </c>
      <c r="M571" s="901" t="s">
        <v>203</v>
      </c>
      <c r="N571" s="902" t="s">
        <v>5623</v>
      </c>
      <c r="O571" s="734" t="str">
        <f>VLOOKUP(N571,CódigosRetorno!$A$1:$B$1770,2,FALSE)</f>
        <v>El XML no contiene el tag de Transporte Terrestre - Ciudad o lugar de destino - Dirección detallada</v>
      </c>
      <c r="P571" s="733" t="s">
        <v>477</v>
      </c>
      <c r="Q571" s="754" t="s">
        <v>186</v>
      </c>
    </row>
    <row r="572" spans="2:17" ht="36">
      <c r="B572" s="1490"/>
      <c r="C572" s="1493"/>
      <c r="D572" s="1492"/>
      <c r="E572" s="1492"/>
      <c r="F572" s="1625"/>
      <c r="G572" s="1492"/>
      <c r="H572" s="1493"/>
      <c r="I572" s="1635"/>
      <c r="J572" s="754"/>
      <c r="K572" s="754"/>
      <c r="L572" s="930" t="s">
        <v>6326</v>
      </c>
      <c r="M572" s="901" t="s">
        <v>203</v>
      </c>
      <c r="N572" s="902" t="s">
        <v>5624</v>
      </c>
      <c r="O572" s="734" t="str">
        <f>VLOOKUP(N572,CódigosRetorno!$A$1:$B$1770,2,FALSE)</f>
        <v>El XML no contiene el tag de Transporte Terrestre - Ciudad o lugar de origen - Ubigeo</v>
      </c>
      <c r="P572" s="733" t="s">
        <v>477</v>
      </c>
      <c r="Q572" s="754" t="s">
        <v>186</v>
      </c>
    </row>
    <row r="573" spans="2:17" ht="36">
      <c r="B573" s="1490"/>
      <c r="C573" s="1493"/>
      <c r="D573" s="1492"/>
      <c r="E573" s="1492"/>
      <c r="F573" s="1625"/>
      <c r="G573" s="1492"/>
      <c r="H573" s="1493"/>
      <c r="I573" s="1635"/>
      <c r="J573" s="754"/>
      <c r="K573" s="754"/>
      <c r="L573" s="930" t="s">
        <v>6327</v>
      </c>
      <c r="M573" s="901" t="s">
        <v>203</v>
      </c>
      <c r="N573" s="902" t="s">
        <v>5625</v>
      </c>
      <c r="O573" s="734" t="str">
        <f>VLOOKUP(N573,CódigosRetorno!$A$1:$B$1770,2,FALSE)</f>
        <v>El XML no contiene el tag de Transporte Terrestre - Ciudad o lugar de origen - Dirección detallada</v>
      </c>
      <c r="P573" s="733" t="s">
        <v>477</v>
      </c>
      <c r="Q573" s="754" t="s">
        <v>186</v>
      </c>
    </row>
    <row r="574" spans="2:17" ht="24">
      <c r="B574" s="1490"/>
      <c r="C574" s="1493"/>
      <c r="D574" s="1492"/>
      <c r="E574" s="1492"/>
      <c r="F574" s="1492"/>
      <c r="G574" s="735" t="s">
        <v>4735</v>
      </c>
      <c r="H574" s="734" t="s">
        <v>4546</v>
      </c>
      <c r="I574" s="735" t="s">
        <v>4544</v>
      </c>
      <c r="J574" s="735"/>
      <c r="K574" s="735"/>
      <c r="L574" s="734" t="s">
        <v>5179</v>
      </c>
      <c r="M574" s="733" t="s">
        <v>1177</v>
      </c>
      <c r="N574" s="750" t="s">
        <v>5112</v>
      </c>
      <c r="O574" s="734" t="str">
        <f>VLOOKUP(N574,CódigosRetorno!$A$1:$B$1770,2,FALSE)</f>
        <v>El dato ingresado como atributo @listName es incorrecto.</v>
      </c>
      <c r="P574" s="733" t="s">
        <v>477</v>
      </c>
      <c r="Q574" s="754" t="s">
        <v>186</v>
      </c>
    </row>
    <row r="575" spans="2:17" ht="24">
      <c r="B575" s="1490"/>
      <c r="C575" s="1493"/>
      <c r="D575" s="1492"/>
      <c r="E575" s="1492"/>
      <c r="F575" s="1492"/>
      <c r="G575" s="735" t="s">
        <v>4542</v>
      </c>
      <c r="H575" s="734" t="s">
        <v>4543</v>
      </c>
      <c r="I575" s="735" t="s">
        <v>4544</v>
      </c>
      <c r="J575" s="735"/>
      <c r="K575" s="735"/>
      <c r="L575" s="734" t="s">
        <v>5109</v>
      </c>
      <c r="M575" s="750" t="s">
        <v>1177</v>
      </c>
      <c r="N575" s="749" t="s">
        <v>5111</v>
      </c>
      <c r="O575" s="734" t="str">
        <f>VLOOKUP(N575,CódigosRetorno!$A$1:$B$1770,2,FALSE)</f>
        <v>El dato ingresado como atributo @listAgencyName es incorrecto.</v>
      </c>
      <c r="P575" s="733" t="s">
        <v>477</v>
      </c>
      <c r="Q575" s="754" t="s">
        <v>186</v>
      </c>
    </row>
    <row r="576" spans="2:17" ht="48">
      <c r="B576" s="1490"/>
      <c r="C576" s="1493"/>
      <c r="D576" s="1492"/>
      <c r="E576" s="1492"/>
      <c r="F576" s="1492"/>
      <c r="G576" s="754" t="s">
        <v>4736</v>
      </c>
      <c r="H576" s="538" t="s">
        <v>4548</v>
      </c>
      <c r="I576" s="746" t="s">
        <v>4544</v>
      </c>
      <c r="J576" s="735"/>
      <c r="K576" s="735"/>
      <c r="L576" s="734" t="s">
        <v>5180</v>
      </c>
      <c r="M576" s="750" t="s">
        <v>1177</v>
      </c>
      <c r="N576" s="749" t="s">
        <v>5113</v>
      </c>
      <c r="O576" s="734" t="str">
        <f>VLOOKUP(N576,CódigosRetorno!$A$1:$B$1770,2,FALSE)</f>
        <v>El dato ingresado como atributo @listURI es incorrecto.</v>
      </c>
      <c r="P576" s="733" t="s">
        <v>477</v>
      </c>
      <c r="Q576" s="754" t="s">
        <v>186</v>
      </c>
    </row>
    <row r="577" spans="2:17" ht="36">
      <c r="B577" s="1490"/>
      <c r="C577" s="1493"/>
      <c r="D577" s="1492"/>
      <c r="E577" s="1492"/>
      <c r="F577" s="1626" t="s">
        <v>150</v>
      </c>
      <c r="G577" s="1632"/>
      <c r="H577" s="1563" t="s">
        <v>5791</v>
      </c>
      <c r="I577" s="1540">
        <v>1</v>
      </c>
      <c r="J577" s="537"/>
      <c r="K577" s="754"/>
      <c r="L577" s="918" t="s">
        <v>5883</v>
      </c>
      <c r="M577" s="927" t="s">
        <v>203</v>
      </c>
      <c r="N577" s="922" t="s">
        <v>4432</v>
      </c>
      <c r="O577" s="734" t="str">
        <f>VLOOKUP(N577,CódigosRetorno!$A$1:$B$1770,2,FALSE)</f>
        <v>El XML no contiene tag o no existe información del valor del concepto por linea.</v>
      </c>
      <c r="P577" s="733" t="s">
        <v>477</v>
      </c>
      <c r="Q577" s="735" t="s">
        <v>186</v>
      </c>
    </row>
    <row r="578" spans="2:17" ht="36">
      <c r="B578" s="1490"/>
      <c r="C578" s="1493"/>
      <c r="D578" s="1492"/>
      <c r="E578" s="1634"/>
      <c r="F578" s="1627"/>
      <c r="G578" s="1633"/>
      <c r="H578" s="1564"/>
      <c r="I578" s="1541"/>
      <c r="J578" s="537"/>
      <c r="K578" s="754"/>
      <c r="L578" s="918" t="s">
        <v>5884</v>
      </c>
      <c r="M578" s="733" t="s">
        <v>1177</v>
      </c>
      <c r="N578" s="750" t="s">
        <v>5498</v>
      </c>
      <c r="O578" s="734" t="str">
        <f>VLOOKUP(N578,CódigosRetorno!$A$1:$B$1770,2,FALSE)</f>
        <v>El dato ingresado como valor del concepto de la linea no cumple con el formato establecido.</v>
      </c>
      <c r="P578" s="733" t="s">
        <v>477</v>
      </c>
      <c r="Q578" s="735" t="s">
        <v>186</v>
      </c>
    </row>
    <row r="579" spans="2:17" ht="36">
      <c r="B579" s="1490"/>
      <c r="C579" s="1493"/>
      <c r="D579" s="1492"/>
      <c r="E579" s="1634"/>
      <c r="F579" s="752" t="s">
        <v>150</v>
      </c>
      <c r="G579" s="112"/>
      <c r="H579" s="539" t="s">
        <v>5792</v>
      </c>
      <c r="I579" s="748"/>
      <c r="J579" s="537"/>
      <c r="K579" s="754"/>
      <c r="L579" s="734" t="s">
        <v>5850</v>
      </c>
      <c r="M579" s="733" t="s">
        <v>1177</v>
      </c>
      <c r="N579" s="750" t="s">
        <v>5498</v>
      </c>
      <c r="O579" s="734" t="str">
        <f>VLOOKUP(N579,CódigosRetorno!$A$1:$B$1770,2,FALSE)</f>
        <v>El dato ingresado como valor del concepto de la linea no cumple con el formato establecido.</v>
      </c>
      <c r="P579" s="733" t="s">
        <v>477</v>
      </c>
      <c r="Q579" s="735" t="s">
        <v>186</v>
      </c>
    </row>
    <row r="580" spans="2:17" ht="36">
      <c r="B580" s="1490"/>
      <c r="C580" s="1493"/>
      <c r="D580" s="1492"/>
      <c r="E580" s="1634"/>
      <c r="F580" s="752" t="s">
        <v>12</v>
      </c>
      <c r="G580" s="112"/>
      <c r="H580" s="539" t="s">
        <v>5793</v>
      </c>
      <c r="I580" s="748"/>
      <c r="J580" s="537"/>
      <c r="K580" s="754"/>
      <c r="L580" s="734" t="s">
        <v>5851</v>
      </c>
      <c r="M580" s="733" t="s">
        <v>1177</v>
      </c>
      <c r="N580" s="750" t="s">
        <v>5498</v>
      </c>
      <c r="O580" s="734" t="str">
        <f>VLOOKUP(N580,CódigosRetorno!$A$1:$B$1770,2,FALSE)</f>
        <v>El dato ingresado como valor del concepto de la linea no cumple con el formato establecido.</v>
      </c>
      <c r="P580" s="733" t="s">
        <v>477</v>
      </c>
      <c r="Q580" s="735" t="s">
        <v>186</v>
      </c>
    </row>
    <row r="581" spans="2:17" ht="36">
      <c r="B581" s="1490"/>
      <c r="C581" s="1493"/>
      <c r="D581" s="1492"/>
      <c r="E581" s="1634"/>
      <c r="F581" s="752" t="s">
        <v>47</v>
      </c>
      <c r="G581" s="112" t="s">
        <v>2643</v>
      </c>
      <c r="H581" s="539" t="s">
        <v>5794</v>
      </c>
      <c r="I581" s="748"/>
      <c r="J581" s="537"/>
      <c r="K581" s="754"/>
      <c r="L581" s="734" t="s">
        <v>5852</v>
      </c>
      <c r="M581" s="733" t="s">
        <v>1177</v>
      </c>
      <c r="N581" s="750" t="s">
        <v>5498</v>
      </c>
      <c r="O581" s="734" t="str">
        <f>VLOOKUP(N581,CódigosRetorno!$A$1:$B$1770,2,FALSE)</f>
        <v>El dato ingresado como valor del concepto de la linea no cumple con el formato establecido.</v>
      </c>
      <c r="P581" s="733" t="s">
        <v>477</v>
      </c>
      <c r="Q581" s="735" t="s">
        <v>5898</v>
      </c>
    </row>
    <row r="582" spans="2:17" ht="36">
      <c r="B582" s="1490"/>
      <c r="C582" s="1493"/>
      <c r="D582" s="1492"/>
      <c r="E582" s="1634"/>
      <c r="F582" s="752" t="s">
        <v>4574</v>
      </c>
      <c r="G582" s="112"/>
      <c r="H582" s="539" t="s">
        <v>5795</v>
      </c>
      <c r="I582" s="748"/>
      <c r="J582" s="537"/>
      <c r="K582" s="754"/>
      <c r="L582" s="734" t="s">
        <v>5853</v>
      </c>
      <c r="M582" s="733" t="s">
        <v>1177</v>
      </c>
      <c r="N582" s="750" t="s">
        <v>5498</v>
      </c>
      <c r="O582" s="734" t="str">
        <f>VLOOKUP(N582,CódigosRetorno!$A$1:$B$1770,2,FALSE)</f>
        <v>El dato ingresado como valor del concepto de la linea no cumple con el formato establecido.</v>
      </c>
      <c r="P582" s="733" t="s">
        <v>477</v>
      </c>
      <c r="Q582" s="735" t="s">
        <v>186</v>
      </c>
    </row>
    <row r="583" spans="2:17" ht="36">
      <c r="B583" s="1490"/>
      <c r="C583" s="1493"/>
      <c r="D583" s="1492"/>
      <c r="E583" s="1634"/>
      <c r="F583" s="752" t="s">
        <v>49</v>
      </c>
      <c r="G583" s="112" t="s">
        <v>2633</v>
      </c>
      <c r="H583" s="539" t="s">
        <v>5796</v>
      </c>
      <c r="I583" s="748"/>
      <c r="J583" s="537"/>
      <c r="K583" s="754"/>
      <c r="L583" s="734" t="s">
        <v>5854</v>
      </c>
      <c r="M583" s="733" t="s">
        <v>1177</v>
      </c>
      <c r="N583" s="750" t="s">
        <v>5498</v>
      </c>
      <c r="O583" s="734" t="str">
        <f>VLOOKUP(N583,CódigosRetorno!$A$1:$B$1770,2,FALSE)</f>
        <v>El dato ingresado como valor del concepto de la linea no cumple con el formato establecido.</v>
      </c>
      <c r="P583" s="733" t="s">
        <v>477</v>
      </c>
      <c r="Q583" s="735" t="s">
        <v>5886</v>
      </c>
    </row>
    <row r="584" spans="2:17" ht="36">
      <c r="B584" s="1490"/>
      <c r="C584" s="1493"/>
      <c r="D584" s="1492"/>
      <c r="E584" s="1634"/>
      <c r="F584" s="752" t="s">
        <v>4574</v>
      </c>
      <c r="G584" s="112"/>
      <c r="H584" s="539" t="s">
        <v>5797</v>
      </c>
      <c r="I584" s="748"/>
      <c r="J584" s="537"/>
      <c r="K584" s="754"/>
      <c r="L584" s="734" t="s">
        <v>5855</v>
      </c>
      <c r="M584" s="733" t="s">
        <v>1177</v>
      </c>
      <c r="N584" s="750" t="s">
        <v>5498</v>
      </c>
      <c r="O584" s="734" t="str">
        <f>VLOOKUP(N584,CódigosRetorno!$A$1:$B$1770,2,FALSE)</f>
        <v>El dato ingresado como valor del concepto de la linea no cumple con el formato establecido.</v>
      </c>
      <c r="P584" s="733" t="s">
        <v>477</v>
      </c>
      <c r="Q584" s="735" t="s">
        <v>186</v>
      </c>
    </row>
    <row r="585" spans="2:17" ht="36">
      <c r="B585" s="1490"/>
      <c r="C585" s="1493"/>
      <c r="D585" s="1492"/>
      <c r="E585" s="1634"/>
      <c r="F585" s="752" t="s">
        <v>49</v>
      </c>
      <c r="G585" s="112" t="s">
        <v>2633</v>
      </c>
      <c r="H585" s="539" t="s">
        <v>5798</v>
      </c>
      <c r="I585" s="748"/>
      <c r="J585" s="537"/>
      <c r="K585" s="754"/>
      <c r="L585" s="734" t="s">
        <v>5856</v>
      </c>
      <c r="M585" s="733" t="s">
        <v>1177</v>
      </c>
      <c r="N585" s="750" t="s">
        <v>5498</v>
      </c>
      <c r="O585" s="734" t="str">
        <f>VLOOKUP(N585,CódigosRetorno!$A$1:$B$1770,2,FALSE)</f>
        <v>El dato ingresado como valor del concepto de la linea no cumple con el formato establecido.</v>
      </c>
      <c r="P585" s="733" t="s">
        <v>477</v>
      </c>
      <c r="Q585" s="735" t="s">
        <v>5886</v>
      </c>
    </row>
    <row r="586" spans="2:17" ht="36">
      <c r="B586" s="1490"/>
      <c r="C586" s="1493"/>
      <c r="D586" s="1492"/>
      <c r="E586" s="1634"/>
      <c r="F586" s="753" t="s">
        <v>4574</v>
      </c>
      <c r="G586" s="536"/>
      <c r="H586" s="540" t="s">
        <v>5799</v>
      </c>
      <c r="I586" s="751"/>
      <c r="J586" s="537"/>
      <c r="K586" s="754"/>
      <c r="L586" s="734" t="s">
        <v>5857</v>
      </c>
      <c r="M586" s="733" t="s">
        <v>1177</v>
      </c>
      <c r="N586" s="750" t="s">
        <v>5498</v>
      </c>
      <c r="O586" s="734" t="str">
        <f>VLOOKUP(N586,CódigosRetorno!$A$1:$B$1770,2,FALSE)</f>
        <v>El dato ingresado como valor del concepto de la linea no cumple con el formato establecido.</v>
      </c>
      <c r="P586" s="733" t="s">
        <v>477</v>
      </c>
      <c r="Q586" s="735" t="s">
        <v>186</v>
      </c>
    </row>
    <row r="587" spans="2:17" ht="36">
      <c r="B587" s="1490">
        <v>84</v>
      </c>
      <c r="C587" s="1493" t="s">
        <v>190</v>
      </c>
      <c r="D587" s="1492" t="s">
        <v>15</v>
      </c>
      <c r="E587" s="1492" t="s">
        <v>9</v>
      </c>
      <c r="F587" s="753" t="s">
        <v>5</v>
      </c>
      <c r="G587" s="745" t="s">
        <v>4733</v>
      </c>
      <c r="H587" s="743" t="s">
        <v>4873</v>
      </c>
      <c r="I587" s="751">
        <v>1</v>
      </c>
      <c r="J587" s="754"/>
      <c r="K587" s="754"/>
      <c r="L587" s="918" t="s">
        <v>6059</v>
      </c>
      <c r="M587" s="733" t="s">
        <v>1177</v>
      </c>
      <c r="N587" s="750" t="s">
        <v>4500</v>
      </c>
      <c r="O587" s="734" t="str">
        <f>VLOOKUP(N587,CódigosRetorno!$A$1:$B$1770,2,FALSE)</f>
        <v>No existe información en el nombre del concepto.</v>
      </c>
      <c r="P587" s="733" t="s">
        <v>477</v>
      </c>
      <c r="Q587" s="735" t="s">
        <v>186</v>
      </c>
    </row>
    <row r="588" spans="2:17" ht="36">
      <c r="B588" s="1490"/>
      <c r="C588" s="1493"/>
      <c r="D588" s="1492"/>
      <c r="E588" s="1492"/>
      <c r="F588" s="1625" t="s">
        <v>44</v>
      </c>
      <c r="G588" s="1492" t="s">
        <v>4733</v>
      </c>
      <c r="H588" s="1490" t="s">
        <v>4874</v>
      </c>
      <c r="I588" s="1635">
        <v>1</v>
      </c>
      <c r="J588" s="754"/>
      <c r="K588" s="754"/>
      <c r="L588" s="734" t="s">
        <v>5228</v>
      </c>
      <c r="M588" s="750" t="s">
        <v>1177</v>
      </c>
      <c r="N588" s="749" t="s">
        <v>5476</v>
      </c>
      <c r="O588" s="734" t="str">
        <f>VLOOKUP(N588,CódigosRetorno!$A$1:$B$1770,2,FALSE)</f>
        <v>El dato ingresado como codigo de identificación de concepto tributario no es valido (catalogo nro 55)</v>
      </c>
      <c r="P588" s="733" t="s">
        <v>477</v>
      </c>
      <c r="Q588" s="735" t="s">
        <v>5890</v>
      </c>
    </row>
    <row r="589" spans="2:17" ht="36">
      <c r="B589" s="1490"/>
      <c r="C589" s="1493"/>
      <c r="D589" s="1492"/>
      <c r="E589" s="1492"/>
      <c r="F589" s="1625"/>
      <c r="G589" s="1492"/>
      <c r="H589" s="1490"/>
      <c r="I589" s="1635"/>
      <c r="J589" s="754"/>
      <c r="K589" s="754"/>
      <c r="L589" s="930" t="s">
        <v>6359</v>
      </c>
      <c r="M589" s="901" t="s">
        <v>203</v>
      </c>
      <c r="N589" s="902" t="s">
        <v>5626</v>
      </c>
      <c r="O589" s="734" t="str">
        <f>VLOOKUP(N589,CódigosRetorno!$A$1:$B$1770,2,FALSE)</f>
        <v>El XML no contiene el tag de Transporte Terrestre - Fecha de inicio programado</v>
      </c>
      <c r="P589" s="733" t="s">
        <v>477</v>
      </c>
      <c r="Q589" s="735" t="s">
        <v>5890</v>
      </c>
    </row>
    <row r="590" spans="2:17" ht="24">
      <c r="B590" s="1490"/>
      <c r="C590" s="1493"/>
      <c r="D590" s="1492"/>
      <c r="E590" s="1492"/>
      <c r="F590" s="1492"/>
      <c r="G590" s="735" t="s">
        <v>4735</v>
      </c>
      <c r="H590" s="734" t="s">
        <v>4546</v>
      </c>
      <c r="I590" s="735" t="s">
        <v>4544</v>
      </c>
      <c r="J590" s="735"/>
      <c r="K590" s="735"/>
      <c r="L590" s="734" t="s">
        <v>5179</v>
      </c>
      <c r="M590" s="733" t="s">
        <v>1177</v>
      </c>
      <c r="N590" s="750" t="s">
        <v>5112</v>
      </c>
      <c r="O590" s="734" t="str">
        <f>VLOOKUP(N590,CódigosRetorno!$A$1:$B$1770,2,FALSE)</f>
        <v>El dato ingresado como atributo @listName es incorrecto.</v>
      </c>
      <c r="P590" s="733" t="s">
        <v>477</v>
      </c>
      <c r="Q590" s="754" t="s">
        <v>186</v>
      </c>
    </row>
    <row r="591" spans="2:17" ht="24">
      <c r="B591" s="1490"/>
      <c r="C591" s="1493"/>
      <c r="D591" s="1492"/>
      <c r="E591" s="1492"/>
      <c r="F591" s="1492"/>
      <c r="G591" s="735" t="s">
        <v>4542</v>
      </c>
      <c r="H591" s="734" t="s">
        <v>4543</v>
      </c>
      <c r="I591" s="735" t="s">
        <v>4544</v>
      </c>
      <c r="J591" s="735"/>
      <c r="K591" s="735"/>
      <c r="L591" s="734" t="s">
        <v>5109</v>
      </c>
      <c r="M591" s="750" t="s">
        <v>1177</v>
      </c>
      <c r="N591" s="749" t="s">
        <v>5111</v>
      </c>
      <c r="O591" s="734" t="str">
        <f>VLOOKUP(N591,CódigosRetorno!$A$1:$B$1770,2,FALSE)</f>
        <v>El dato ingresado como atributo @listAgencyName es incorrecto.</v>
      </c>
      <c r="P591" s="733" t="s">
        <v>477</v>
      </c>
      <c r="Q591" s="754" t="s">
        <v>186</v>
      </c>
    </row>
    <row r="592" spans="2:17" ht="48">
      <c r="B592" s="1490"/>
      <c r="C592" s="1493"/>
      <c r="D592" s="1492"/>
      <c r="E592" s="1492"/>
      <c r="F592" s="1492"/>
      <c r="G592" s="754" t="s">
        <v>4736</v>
      </c>
      <c r="H592" s="756" t="s">
        <v>4548</v>
      </c>
      <c r="I592" s="735" t="s">
        <v>4544</v>
      </c>
      <c r="J592" s="735"/>
      <c r="K592" s="735"/>
      <c r="L592" s="734" t="s">
        <v>5180</v>
      </c>
      <c r="M592" s="750" t="s">
        <v>1177</v>
      </c>
      <c r="N592" s="749" t="s">
        <v>5113</v>
      </c>
      <c r="O592" s="734" t="str">
        <f>VLOOKUP(N592,CódigosRetorno!$A$1:$B$1770,2,FALSE)</f>
        <v>El dato ingresado como atributo @listURI es incorrecto.</v>
      </c>
      <c r="P592" s="733" t="s">
        <v>477</v>
      </c>
      <c r="Q592" s="754" t="s">
        <v>186</v>
      </c>
    </row>
    <row r="593" spans="1:17" ht="36">
      <c r="B593" s="1490"/>
      <c r="C593" s="1493"/>
      <c r="D593" s="1492"/>
      <c r="E593" s="1492"/>
      <c r="F593" s="733" t="s">
        <v>149</v>
      </c>
      <c r="G593" s="733" t="s">
        <v>25</v>
      </c>
      <c r="H593" s="734" t="s">
        <v>4875</v>
      </c>
      <c r="I593" s="754">
        <v>1</v>
      </c>
      <c r="J593" s="754"/>
      <c r="K593" s="754"/>
      <c r="L593" s="734" t="s">
        <v>5619</v>
      </c>
      <c r="M593" s="733" t="s">
        <v>203</v>
      </c>
      <c r="N593" s="750" t="s">
        <v>4433</v>
      </c>
      <c r="O593" s="734" t="str">
        <f>VLOOKUP(N593,CódigosRetorno!$A$1:$B$1770,2,FALSE)</f>
        <v>El XML no contiene tag de la fecha del concepto por linea.</v>
      </c>
      <c r="P593" s="733" t="s">
        <v>477</v>
      </c>
      <c r="Q593" s="754" t="s">
        <v>186</v>
      </c>
    </row>
    <row r="594" spans="1:17" ht="36">
      <c r="B594" s="1490">
        <f>B587+1</f>
        <v>85</v>
      </c>
      <c r="C594" s="1493" t="s">
        <v>191</v>
      </c>
      <c r="D594" s="1492" t="s">
        <v>15</v>
      </c>
      <c r="E594" s="1492" t="s">
        <v>9</v>
      </c>
      <c r="F594" s="735" t="s">
        <v>5</v>
      </c>
      <c r="G594" s="733" t="s">
        <v>4733</v>
      </c>
      <c r="H594" s="734" t="s">
        <v>4873</v>
      </c>
      <c r="I594" s="754">
        <v>1</v>
      </c>
      <c r="J594" s="754"/>
      <c r="K594" s="754"/>
      <c r="L594" s="918" t="s">
        <v>6059</v>
      </c>
      <c r="M594" s="733" t="s">
        <v>1177</v>
      </c>
      <c r="N594" s="750" t="s">
        <v>4500</v>
      </c>
      <c r="O594" s="734" t="str">
        <f>VLOOKUP(N594,CódigosRetorno!$A$1:$B$1770,2,FALSE)</f>
        <v>No existe información en el nombre del concepto.</v>
      </c>
      <c r="P594" s="733" t="s">
        <v>477</v>
      </c>
      <c r="Q594" s="735" t="s">
        <v>186</v>
      </c>
    </row>
    <row r="595" spans="1:17" ht="36">
      <c r="B595" s="1490"/>
      <c r="C595" s="1493"/>
      <c r="D595" s="1492"/>
      <c r="E595" s="1492"/>
      <c r="F595" s="1625" t="s">
        <v>44</v>
      </c>
      <c r="G595" s="1492" t="s">
        <v>4733</v>
      </c>
      <c r="H595" s="1493" t="s">
        <v>4874</v>
      </c>
      <c r="I595" s="1635">
        <v>1</v>
      </c>
      <c r="J595" s="754"/>
      <c r="K595" s="754"/>
      <c r="L595" s="734" t="s">
        <v>5228</v>
      </c>
      <c r="M595" s="750" t="s">
        <v>1177</v>
      </c>
      <c r="N595" s="749" t="s">
        <v>5476</v>
      </c>
      <c r="O595" s="734" t="str">
        <f>VLOOKUP(N595,CódigosRetorno!$A$1:$B$1770,2,FALSE)</f>
        <v>El dato ingresado como codigo de identificación de concepto tributario no es valido (catalogo nro 55)</v>
      </c>
      <c r="P595" s="733" t="s">
        <v>477</v>
      </c>
      <c r="Q595" s="735" t="s">
        <v>5890</v>
      </c>
    </row>
    <row r="596" spans="1:17" ht="36">
      <c r="B596" s="1490"/>
      <c r="C596" s="1493"/>
      <c r="D596" s="1492"/>
      <c r="E596" s="1492"/>
      <c r="F596" s="1625"/>
      <c r="G596" s="1492"/>
      <c r="H596" s="1493"/>
      <c r="I596" s="1635"/>
      <c r="J596" s="754"/>
      <c r="K596" s="754"/>
      <c r="L596" s="930" t="s">
        <v>6360</v>
      </c>
      <c r="M596" s="901" t="s">
        <v>203</v>
      </c>
      <c r="N596" s="902" t="s">
        <v>5627</v>
      </c>
      <c r="O596" s="734" t="str">
        <f>VLOOKUP(N596,CódigosRetorno!$A$1:$B$1770,2,FALSE)</f>
        <v>El XML no contiene el tag de Transporte Terrestre - Hora de inicio programado</v>
      </c>
      <c r="P596" s="733" t="s">
        <v>477</v>
      </c>
      <c r="Q596" s="735" t="s">
        <v>5890</v>
      </c>
    </row>
    <row r="597" spans="1:17" ht="24">
      <c r="B597" s="1490"/>
      <c r="C597" s="1493"/>
      <c r="D597" s="1492"/>
      <c r="E597" s="1492"/>
      <c r="F597" s="1625"/>
      <c r="G597" s="735" t="s">
        <v>4735</v>
      </c>
      <c r="H597" s="734" t="s">
        <v>4546</v>
      </c>
      <c r="I597" s="735" t="s">
        <v>4544</v>
      </c>
      <c r="J597" s="754"/>
      <c r="K597" s="754"/>
      <c r="L597" s="734" t="s">
        <v>5179</v>
      </c>
      <c r="M597" s="733" t="s">
        <v>1177</v>
      </c>
      <c r="N597" s="750" t="s">
        <v>5112</v>
      </c>
      <c r="O597" s="734" t="str">
        <f>VLOOKUP(N597,CódigosRetorno!$A$1:$B$1770,2,FALSE)</f>
        <v>El dato ingresado como atributo @listName es incorrecto.</v>
      </c>
      <c r="P597" s="733" t="s">
        <v>477</v>
      </c>
      <c r="Q597" s="754" t="s">
        <v>186</v>
      </c>
    </row>
    <row r="598" spans="1:17" ht="24">
      <c r="B598" s="1490"/>
      <c r="C598" s="1493"/>
      <c r="D598" s="1492"/>
      <c r="E598" s="1492"/>
      <c r="F598" s="1625"/>
      <c r="G598" s="735" t="s">
        <v>4542</v>
      </c>
      <c r="H598" s="734" t="s">
        <v>4543</v>
      </c>
      <c r="I598" s="735" t="s">
        <v>4544</v>
      </c>
      <c r="J598" s="754"/>
      <c r="K598" s="754"/>
      <c r="L598" s="734" t="s">
        <v>5109</v>
      </c>
      <c r="M598" s="750" t="s">
        <v>1177</v>
      </c>
      <c r="N598" s="749" t="s">
        <v>5111</v>
      </c>
      <c r="O598" s="734" t="str">
        <f>VLOOKUP(N598,CódigosRetorno!$A$1:$B$1770,2,FALSE)</f>
        <v>El dato ingresado como atributo @listAgencyName es incorrecto.</v>
      </c>
      <c r="P598" s="733" t="s">
        <v>477</v>
      </c>
      <c r="Q598" s="754" t="s">
        <v>186</v>
      </c>
    </row>
    <row r="599" spans="1:17" ht="48">
      <c r="B599" s="1490"/>
      <c r="C599" s="1493"/>
      <c r="D599" s="1492"/>
      <c r="E599" s="1492"/>
      <c r="F599" s="1625"/>
      <c r="G599" s="754" t="s">
        <v>4736</v>
      </c>
      <c r="H599" s="756" t="s">
        <v>4548</v>
      </c>
      <c r="I599" s="735" t="s">
        <v>4544</v>
      </c>
      <c r="J599" s="754"/>
      <c r="K599" s="754"/>
      <c r="L599" s="734" t="s">
        <v>5180</v>
      </c>
      <c r="M599" s="750" t="s">
        <v>1177</v>
      </c>
      <c r="N599" s="749" t="s">
        <v>5113</v>
      </c>
      <c r="O599" s="734" t="str">
        <f>VLOOKUP(N599,CódigosRetorno!$A$1:$B$1770,2,FALSE)</f>
        <v>El dato ingresado como atributo @listURI es incorrecto.</v>
      </c>
      <c r="P599" s="733" t="s">
        <v>477</v>
      </c>
      <c r="Q599" s="754" t="s">
        <v>186</v>
      </c>
    </row>
    <row r="600" spans="1:17" ht="36">
      <c r="B600" s="1490"/>
      <c r="C600" s="1493"/>
      <c r="D600" s="1492"/>
      <c r="E600" s="1492"/>
      <c r="F600" s="750" t="s">
        <v>182</v>
      </c>
      <c r="G600" s="750" t="s">
        <v>2997</v>
      </c>
      <c r="H600" s="1397" t="s">
        <v>5800</v>
      </c>
      <c r="I600" s="754">
        <v>1</v>
      </c>
      <c r="J600" s="754"/>
      <c r="K600" s="754"/>
      <c r="L600" s="734" t="s">
        <v>5618</v>
      </c>
      <c r="M600" s="733" t="s">
        <v>203</v>
      </c>
      <c r="N600" s="750" t="s">
        <v>5559</v>
      </c>
      <c r="O600" s="734" t="str">
        <f>VLOOKUP(N600,CódigosRetorno!$A$1:$B$1770,2,FALSE)</f>
        <v>El XML no contiene tag de la Hora del concepto por linea.</v>
      </c>
      <c r="P600" s="733" t="s">
        <v>477</v>
      </c>
      <c r="Q600" s="754" t="s">
        <v>186</v>
      </c>
    </row>
    <row r="601" spans="1:17" s="596" customFormat="1">
      <c r="A601" s="676"/>
      <c r="B601" s="368" t="s">
        <v>4876</v>
      </c>
      <c r="C601" s="369"/>
      <c r="D601" s="416"/>
      <c r="E601" s="362"/>
      <c r="F601" s="363" t="s">
        <v>186</v>
      </c>
      <c r="G601" s="363" t="s">
        <v>186</v>
      </c>
      <c r="H601" s="364" t="s">
        <v>186</v>
      </c>
      <c r="I601" s="363"/>
      <c r="J601" s="363"/>
      <c r="K601" s="363"/>
      <c r="L601" s="359" t="s">
        <v>186</v>
      </c>
      <c r="M601" s="366" t="s">
        <v>186</v>
      </c>
      <c r="N601" s="371" t="s">
        <v>186</v>
      </c>
      <c r="O601" s="359" t="str">
        <f>VLOOKUP(N601,CódigosRetorno!$A$1:$B$1770,2,FALSE)</f>
        <v>-</v>
      </c>
      <c r="P601" s="365" t="s">
        <v>186</v>
      </c>
      <c r="Q601" s="367" t="s">
        <v>186</v>
      </c>
    </row>
    <row r="602" spans="1:17" s="596" customFormat="1" ht="36">
      <c r="A602" s="676"/>
      <c r="B602" s="1490">
        <f>B594+1</f>
        <v>86</v>
      </c>
      <c r="C602" s="1493" t="s">
        <v>4877</v>
      </c>
      <c r="D602" s="1492" t="s">
        <v>3</v>
      </c>
      <c r="E602" s="1492" t="s">
        <v>9</v>
      </c>
      <c r="F602" s="1625" t="s">
        <v>13</v>
      </c>
      <c r="G602" s="1490" t="s">
        <v>4878</v>
      </c>
      <c r="H602" s="1493" t="s">
        <v>4879</v>
      </c>
      <c r="I602" s="1490">
        <v>1</v>
      </c>
      <c r="J602" s="735"/>
      <c r="K602" s="735"/>
      <c r="L602" s="734" t="s">
        <v>6317</v>
      </c>
      <c r="M602" s="733" t="s">
        <v>203</v>
      </c>
      <c r="N602" s="750" t="s">
        <v>5479</v>
      </c>
      <c r="O602" s="734" t="str">
        <f>VLOOKUP(N602,CódigosRetorno!$A$1:$B$1770,2,FALSE)</f>
        <v>El XML no contiene el tag o no existe información del Codigo de BBSS de detracción para el tipo de operación.</v>
      </c>
      <c r="P602" s="733" t="s">
        <v>477</v>
      </c>
      <c r="Q602" s="754" t="s">
        <v>186</v>
      </c>
    </row>
    <row r="603" spans="1:17" s="596" customFormat="1" ht="36">
      <c r="A603" s="676"/>
      <c r="B603" s="1490"/>
      <c r="C603" s="1493"/>
      <c r="D603" s="1492"/>
      <c r="E603" s="1492"/>
      <c r="F603" s="1625"/>
      <c r="G603" s="1490"/>
      <c r="H603" s="1493"/>
      <c r="I603" s="1490"/>
      <c r="J603" s="735"/>
      <c r="K603" s="735"/>
      <c r="L603" s="734" t="s">
        <v>6318</v>
      </c>
      <c r="M603" s="733" t="s">
        <v>203</v>
      </c>
      <c r="N603" s="750" t="s">
        <v>5480</v>
      </c>
      <c r="O603" s="734" t="str">
        <f>VLOOKUP(N603,CódigosRetorno!$A$1:$B$1770,2,FALSE)</f>
        <v>El XML contiene información de codigo de bien y servicio de detracción que no corresponde al tipo de operación.</v>
      </c>
      <c r="P603" s="733" t="s">
        <v>477</v>
      </c>
      <c r="Q603" s="754" t="s">
        <v>186</v>
      </c>
    </row>
    <row r="604" spans="1:17" s="596" customFormat="1" ht="24">
      <c r="A604" s="676"/>
      <c r="B604" s="1490"/>
      <c r="C604" s="1493"/>
      <c r="D604" s="1492"/>
      <c r="E604" s="1492"/>
      <c r="F604" s="1625"/>
      <c r="G604" s="1490"/>
      <c r="H604" s="1493"/>
      <c r="I604" s="1490"/>
      <c r="J604" s="735"/>
      <c r="K604" s="735"/>
      <c r="L604" s="734" t="s">
        <v>3415</v>
      </c>
      <c r="M604" s="733" t="s">
        <v>203</v>
      </c>
      <c r="N604" s="750" t="s">
        <v>4385</v>
      </c>
      <c r="O604" s="734" t="str">
        <f>VLOOKUP(N604,CódigosRetorno!$A$1:$B$1770,2,FALSE)</f>
        <v>El codigo de bien o servicio sujeto a detracción no existe en el listado.</v>
      </c>
      <c r="P604" s="733" t="s">
        <v>477</v>
      </c>
      <c r="Q604" s="735" t="s">
        <v>5901</v>
      </c>
    </row>
    <row r="605" spans="1:17" s="596" customFormat="1" ht="36">
      <c r="A605" s="676"/>
      <c r="B605" s="1490"/>
      <c r="C605" s="1493"/>
      <c r="D605" s="1492"/>
      <c r="E605" s="1492"/>
      <c r="F605" s="1625"/>
      <c r="G605" s="1490"/>
      <c r="H605" s="1493"/>
      <c r="I605" s="1490"/>
      <c r="J605" s="735"/>
      <c r="K605" s="735"/>
      <c r="L605" s="734" t="s">
        <v>5964</v>
      </c>
      <c r="M605" s="733" t="s">
        <v>203</v>
      </c>
      <c r="N605" s="750" t="s">
        <v>5481</v>
      </c>
      <c r="O605" s="734" t="str">
        <f>VLOOKUP(N605,CódigosRetorno!$A$1:$B$1770,2,FALSE)</f>
        <v>El dato ingresado como codigo de BBSS de detracción no corresponde al valor esperado.</v>
      </c>
      <c r="P605" s="733" t="s">
        <v>477</v>
      </c>
      <c r="Q605" s="754" t="s">
        <v>186</v>
      </c>
    </row>
    <row r="606" spans="1:17" s="596" customFormat="1" ht="36">
      <c r="A606" s="676"/>
      <c r="B606" s="1490"/>
      <c r="C606" s="1493"/>
      <c r="D606" s="1492"/>
      <c r="E606" s="1492"/>
      <c r="F606" s="1625"/>
      <c r="G606" s="1490"/>
      <c r="H606" s="1493"/>
      <c r="I606" s="1490"/>
      <c r="J606" s="735"/>
      <c r="K606" s="735"/>
      <c r="L606" s="734" t="s">
        <v>5965</v>
      </c>
      <c r="M606" s="733" t="s">
        <v>203</v>
      </c>
      <c r="N606" s="750" t="s">
        <v>5481</v>
      </c>
      <c r="O606" s="734" t="str">
        <f>VLOOKUP(N606,CódigosRetorno!$A$1:$B$1770,2,FALSE)</f>
        <v>El dato ingresado como codigo de BBSS de detracción no corresponde al valor esperado.</v>
      </c>
      <c r="P606" s="733" t="s">
        <v>477</v>
      </c>
      <c r="Q606" s="754" t="s">
        <v>186</v>
      </c>
    </row>
    <row r="607" spans="1:17" s="596" customFormat="1" ht="36">
      <c r="A607" s="676"/>
      <c r="B607" s="1490"/>
      <c r="C607" s="1493"/>
      <c r="D607" s="1492"/>
      <c r="E607" s="1492"/>
      <c r="F607" s="1625"/>
      <c r="G607" s="1490"/>
      <c r="H607" s="1493"/>
      <c r="I607" s="1490"/>
      <c r="J607" s="735"/>
      <c r="K607" s="735"/>
      <c r="L607" s="734" t="s">
        <v>5966</v>
      </c>
      <c r="M607" s="733" t="s">
        <v>203</v>
      </c>
      <c r="N607" s="750" t="s">
        <v>5481</v>
      </c>
      <c r="O607" s="734" t="str">
        <f>VLOOKUP(N607,CódigosRetorno!$A$1:$B$1770,2,FALSE)</f>
        <v>El dato ingresado como codigo de BBSS de detracción no corresponde al valor esperado.</v>
      </c>
      <c r="P607" s="733" t="s">
        <v>477</v>
      </c>
      <c r="Q607" s="754" t="s">
        <v>186</v>
      </c>
    </row>
    <row r="608" spans="1:17" s="596" customFormat="1" ht="24">
      <c r="A608" s="676"/>
      <c r="B608" s="1490"/>
      <c r="C608" s="1493"/>
      <c r="D608" s="1492"/>
      <c r="E608" s="1492"/>
      <c r="F608" s="1625"/>
      <c r="G608" s="735" t="s">
        <v>4880</v>
      </c>
      <c r="H608" s="734" t="s">
        <v>4564</v>
      </c>
      <c r="I608" s="735" t="s">
        <v>4544</v>
      </c>
      <c r="J608" s="735"/>
      <c r="K608" s="735"/>
      <c r="L608" s="734" t="s">
        <v>5203</v>
      </c>
      <c r="M608" s="927" t="s">
        <v>1177</v>
      </c>
      <c r="N608" s="922" t="s">
        <v>5117</v>
      </c>
      <c r="O608" s="734" t="str">
        <f>VLOOKUP(N608,CódigosRetorno!$A$1:$B$1770,2,FALSE)</f>
        <v>El dato ingresado como atributo @schemeName es incorrecto.</v>
      </c>
      <c r="P608" s="733" t="s">
        <v>477</v>
      </c>
      <c r="Q608" s="754" t="s">
        <v>186</v>
      </c>
    </row>
    <row r="609" spans="1:17" s="596" customFormat="1" ht="24">
      <c r="A609" s="676"/>
      <c r="B609" s="1490"/>
      <c r="C609" s="1493"/>
      <c r="D609" s="1492"/>
      <c r="E609" s="1492"/>
      <c r="F609" s="1625"/>
      <c r="G609" s="735" t="s">
        <v>4542</v>
      </c>
      <c r="H609" s="734" t="s">
        <v>4565</v>
      </c>
      <c r="I609" s="735" t="s">
        <v>4544</v>
      </c>
      <c r="J609" s="735"/>
      <c r="K609" s="735"/>
      <c r="L609" s="734" t="s">
        <v>5109</v>
      </c>
      <c r="M609" s="733" t="s">
        <v>1177</v>
      </c>
      <c r="N609" s="750" t="s">
        <v>5118</v>
      </c>
      <c r="O609" s="734" t="str">
        <f>VLOOKUP(N609,CódigosRetorno!$A$1:$B$1770,2,FALSE)</f>
        <v>El dato ingresado como atributo @schemeAgencyName es incorrecto.</v>
      </c>
      <c r="P609" s="733" t="s">
        <v>477</v>
      </c>
      <c r="Q609" s="754" t="s">
        <v>186</v>
      </c>
    </row>
    <row r="610" spans="1:17" s="596" customFormat="1" ht="48">
      <c r="A610" s="676"/>
      <c r="B610" s="1490"/>
      <c r="C610" s="1493"/>
      <c r="D610" s="1492"/>
      <c r="E610" s="1492"/>
      <c r="F610" s="1625"/>
      <c r="G610" s="735" t="s">
        <v>4881</v>
      </c>
      <c r="H610" s="756" t="s">
        <v>4567</v>
      </c>
      <c r="I610" s="735" t="s">
        <v>4544</v>
      </c>
      <c r="J610" s="735"/>
      <c r="K610" s="735"/>
      <c r="L610" s="734" t="s">
        <v>5204</v>
      </c>
      <c r="M610" s="922" t="s">
        <v>1177</v>
      </c>
      <c r="N610" s="926" t="s">
        <v>5119</v>
      </c>
      <c r="O610" s="734" t="str">
        <f>VLOOKUP(N610,CódigosRetorno!$A$1:$B$1770,2,FALSE)</f>
        <v>El dato ingresado como atributo @schemeURI es incorrecto.</v>
      </c>
      <c r="P610" s="733" t="s">
        <v>477</v>
      </c>
      <c r="Q610" s="754" t="s">
        <v>186</v>
      </c>
    </row>
    <row r="611" spans="1:17" s="596" customFormat="1" ht="24">
      <c r="A611" s="676"/>
      <c r="B611" s="735">
        <f>B602+1</f>
        <v>87</v>
      </c>
      <c r="C611" s="734" t="s">
        <v>4882</v>
      </c>
      <c r="D611" s="733" t="s">
        <v>3</v>
      </c>
      <c r="E611" s="733" t="s">
        <v>9</v>
      </c>
      <c r="F611" s="750" t="s">
        <v>5</v>
      </c>
      <c r="G611" s="735"/>
      <c r="H611" s="734" t="s">
        <v>4883</v>
      </c>
      <c r="I611" s="735">
        <v>1</v>
      </c>
      <c r="J611" s="735"/>
      <c r="K611" s="735"/>
      <c r="L611" s="734" t="s">
        <v>6288</v>
      </c>
      <c r="M611" s="733" t="s">
        <v>203</v>
      </c>
      <c r="N611" s="750" t="s">
        <v>4387</v>
      </c>
      <c r="O611" s="734" t="str">
        <f>VLOOKUP(N611,CódigosRetorno!$A$1:$B$1770,2,FALSE)</f>
        <v>El xml no contiene el tag o no existe información en el nro de cuenta de detracción</v>
      </c>
      <c r="P611" s="733" t="s">
        <v>477</v>
      </c>
      <c r="Q611" s="735" t="s">
        <v>186</v>
      </c>
    </row>
    <row r="612" spans="1:17" s="596" customFormat="1" ht="24">
      <c r="A612" s="676"/>
      <c r="B612" s="1490">
        <f>B611+1</f>
        <v>88</v>
      </c>
      <c r="C612" s="1491" t="s">
        <v>4885</v>
      </c>
      <c r="D612" s="1492" t="s">
        <v>3</v>
      </c>
      <c r="E612" s="1492" t="s">
        <v>9</v>
      </c>
      <c r="F612" s="1625" t="s">
        <v>12</v>
      </c>
      <c r="G612" s="1490" t="s">
        <v>16</v>
      </c>
      <c r="H612" s="1493" t="s">
        <v>4886</v>
      </c>
      <c r="I612" s="1490">
        <v>1</v>
      </c>
      <c r="J612" s="735"/>
      <c r="K612" s="735"/>
      <c r="L612" s="734" t="s">
        <v>6288</v>
      </c>
      <c r="M612" s="733" t="s">
        <v>203</v>
      </c>
      <c r="N612" s="605" t="s">
        <v>4389</v>
      </c>
      <c r="O612" s="734" t="str">
        <f>VLOOKUP(N612,CódigosRetorno!$A$1:$B$1770,2,FALSE)</f>
        <v>El xml no contiene el tag o no existe información en el monto de detraccion</v>
      </c>
      <c r="P612" s="733" t="s">
        <v>477</v>
      </c>
      <c r="Q612" s="754" t="s">
        <v>186</v>
      </c>
    </row>
    <row r="613" spans="1:17" s="596" customFormat="1" ht="36">
      <c r="A613" s="676"/>
      <c r="B613" s="1490"/>
      <c r="C613" s="1491"/>
      <c r="D613" s="1492"/>
      <c r="E613" s="1492"/>
      <c r="F613" s="1625"/>
      <c r="G613" s="1490"/>
      <c r="H613" s="1493"/>
      <c r="I613" s="1490"/>
      <c r="J613" s="735"/>
      <c r="K613" s="735"/>
      <c r="L613" s="734" t="s">
        <v>4800</v>
      </c>
      <c r="M613" s="733" t="s">
        <v>203</v>
      </c>
      <c r="N613" s="605" t="s">
        <v>4393</v>
      </c>
      <c r="O613" s="734" t="str">
        <f>VLOOKUP(N613,CódigosRetorno!$A$1:$B$1770,2,FALSE)</f>
        <v>El dato ingresado en monto de detraccion no cumple con el formato establecido</v>
      </c>
      <c r="P613" s="733" t="s">
        <v>477</v>
      </c>
      <c r="Q613" s="754" t="s">
        <v>186</v>
      </c>
    </row>
    <row r="614" spans="1:17" s="596" customFormat="1" ht="24">
      <c r="A614" s="676"/>
      <c r="B614" s="1490"/>
      <c r="C614" s="1491"/>
      <c r="D614" s="1492"/>
      <c r="E614" s="1492"/>
      <c r="F614" s="1625"/>
      <c r="G614" s="1490"/>
      <c r="H614" s="637" t="s">
        <v>6110</v>
      </c>
      <c r="I614" s="747">
        <v>1</v>
      </c>
      <c r="J614" s="735"/>
      <c r="K614" s="735"/>
      <c r="L614" s="918" t="s">
        <v>6111</v>
      </c>
      <c r="M614" s="927" t="s">
        <v>203</v>
      </c>
      <c r="N614" s="922" t="s">
        <v>6020</v>
      </c>
      <c r="O614" s="734" t="str">
        <f>VLOOKUP(N614,CódigosRetorno!$A$1:$B$1770,2,FALSE)</f>
        <v>La moneda del monto de la detracción debe ser PEN</v>
      </c>
      <c r="P614" s="733" t="s">
        <v>477</v>
      </c>
      <c r="Q614" s="754" t="s">
        <v>186</v>
      </c>
    </row>
    <row r="615" spans="1:17" s="596" customFormat="1" ht="36">
      <c r="A615" s="676"/>
      <c r="B615" s="1490"/>
      <c r="C615" s="1491"/>
      <c r="D615" s="1492"/>
      <c r="E615" s="1492"/>
      <c r="F615" s="750" t="s">
        <v>4655</v>
      </c>
      <c r="G615" s="735" t="s">
        <v>4887</v>
      </c>
      <c r="H615" s="734" t="s">
        <v>4888</v>
      </c>
      <c r="I615" s="735">
        <v>1</v>
      </c>
      <c r="J615" s="735"/>
      <c r="K615" s="735"/>
      <c r="L615" s="930" t="s">
        <v>6289</v>
      </c>
      <c r="M615" s="903" t="s">
        <v>203</v>
      </c>
      <c r="N615" s="946" t="s">
        <v>4429</v>
      </c>
      <c r="O615" s="761" t="str">
        <f>VLOOKUP(N615,CódigosRetorno!$A$1:$B$1770,2,FALSE)</f>
        <v>La tasa o porcentaje de detracción no corresponde al valor esperado.</v>
      </c>
      <c r="P615" s="760" t="s">
        <v>477</v>
      </c>
      <c r="Q615" s="762" t="s">
        <v>5901</v>
      </c>
    </row>
    <row r="616" spans="1:17" s="596" customFormat="1">
      <c r="A616" s="676"/>
      <c r="B616" s="368" t="s">
        <v>4890</v>
      </c>
      <c r="C616" s="370"/>
      <c r="D616" s="365"/>
      <c r="E616" s="365"/>
      <c r="F616" s="366"/>
      <c r="G616" s="367"/>
      <c r="H616" s="359"/>
      <c r="I616" s="367"/>
      <c r="J616" s="367"/>
      <c r="K616" s="367"/>
      <c r="L616" s="359"/>
      <c r="M616" s="366" t="s">
        <v>186</v>
      </c>
      <c r="N616" s="371" t="s">
        <v>186</v>
      </c>
      <c r="O616" s="359" t="str">
        <f>VLOOKUP(N616,CódigosRetorno!$A$1:$B$1770,2,FALSE)</f>
        <v>-</v>
      </c>
      <c r="P616" s="365"/>
      <c r="Q616" s="367"/>
    </row>
    <row r="617" spans="1:17" s="596" customFormat="1" ht="36">
      <c r="A617" s="676"/>
      <c r="B617" s="1490" t="s">
        <v>5781</v>
      </c>
      <c r="C617" s="1493" t="s">
        <v>4891</v>
      </c>
      <c r="D617" s="1492" t="s">
        <v>15</v>
      </c>
      <c r="E617" s="1492" t="s">
        <v>9</v>
      </c>
      <c r="F617" s="750" t="s">
        <v>5</v>
      </c>
      <c r="G617" s="735"/>
      <c r="H617" s="734" t="s">
        <v>4873</v>
      </c>
      <c r="I617" s="735">
        <v>1</v>
      </c>
      <c r="J617" s="735"/>
      <c r="K617" s="735"/>
      <c r="L617" s="918" t="s">
        <v>6059</v>
      </c>
      <c r="M617" s="733" t="s">
        <v>1177</v>
      </c>
      <c r="N617" s="750" t="s">
        <v>4500</v>
      </c>
      <c r="O617" s="734" t="str">
        <f>VLOOKUP(N617,CódigosRetorno!$A$1:$B$1770,2,FALSE)</f>
        <v>No existe información en el nombre del concepto.</v>
      </c>
      <c r="P617" s="733" t="s">
        <v>477</v>
      </c>
      <c r="Q617" s="754" t="s">
        <v>186</v>
      </c>
    </row>
    <row r="618" spans="1:17" s="596" customFormat="1" ht="36">
      <c r="A618" s="676"/>
      <c r="B618" s="1490"/>
      <c r="C618" s="1493"/>
      <c r="D618" s="1492"/>
      <c r="E618" s="1492"/>
      <c r="F618" s="1625" t="s">
        <v>44</v>
      </c>
      <c r="G618" s="1492" t="s">
        <v>4733</v>
      </c>
      <c r="H618" s="1493" t="s">
        <v>4874</v>
      </c>
      <c r="I618" s="1490">
        <v>1</v>
      </c>
      <c r="J618" s="735"/>
      <c r="K618" s="735"/>
      <c r="L618" s="734" t="s">
        <v>5647</v>
      </c>
      <c r="M618" s="733" t="s">
        <v>1177</v>
      </c>
      <c r="N618" s="750" t="s">
        <v>5476</v>
      </c>
      <c r="O618" s="734" t="str">
        <f>VLOOKUP(N618,CódigosRetorno!$A$1:$B$1770,2,FALSE)</f>
        <v>El dato ingresado como codigo de identificación de concepto tributario no es valido (catalogo nro 55)</v>
      </c>
      <c r="P618" s="733" t="s">
        <v>477</v>
      </c>
      <c r="Q618" s="735" t="s">
        <v>5890</v>
      </c>
    </row>
    <row r="619" spans="1:17" s="596" customFormat="1" ht="36">
      <c r="A619" s="676"/>
      <c r="B619" s="1490"/>
      <c r="C619" s="1493"/>
      <c r="D619" s="1492"/>
      <c r="E619" s="1492"/>
      <c r="F619" s="1625"/>
      <c r="G619" s="1492"/>
      <c r="H619" s="1493"/>
      <c r="I619" s="1490"/>
      <c r="J619" s="735"/>
      <c r="K619" s="735"/>
      <c r="L619" s="734" t="s">
        <v>6313</v>
      </c>
      <c r="M619" s="733" t="s">
        <v>203</v>
      </c>
      <c r="N619" s="750" t="s">
        <v>4431</v>
      </c>
      <c r="O619" s="734" t="str">
        <f>VLOOKUP(N619,CódigosRetorno!$A$1:$B$1770,2,FALSE)</f>
        <v>El XML no contiene el tag de matricula de embarcación en Detracciones para recursos hidrobiologicos.</v>
      </c>
      <c r="P619" s="733" t="s">
        <v>477</v>
      </c>
      <c r="Q619" s="754" t="s">
        <v>186</v>
      </c>
    </row>
    <row r="620" spans="1:17" s="596" customFormat="1" ht="36">
      <c r="A620" s="676"/>
      <c r="B620" s="1490"/>
      <c r="C620" s="1493"/>
      <c r="D620" s="1492"/>
      <c r="E620" s="1492"/>
      <c r="F620" s="1625"/>
      <c r="G620" s="1492"/>
      <c r="H620" s="1493"/>
      <c r="I620" s="1490"/>
      <c r="J620" s="735"/>
      <c r="K620" s="735"/>
      <c r="L620" s="734" t="s">
        <v>6314</v>
      </c>
      <c r="M620" s="733" t="s">
        <v>203</v>
      </c>
      <c r="N620" s="750" t="s">
        <v>5482</v>
      </c>
      <c r="O620" s="734" t="str">
        <f>VLOOKUP(N620,CódigosRetorno!$A$1:$B$1770,2,FALSE)</f>
        <v>El XML no contiene el tag de nombre de embarcación en Detracciones para recursos hidrobiologicos.</v>
      </c>
      <c r="P620" s="733" t="s">
        <v>477</v>
      </c>
      <c r="Q620" s="754" t="s">
        <v>186</v>
      </c>
    </row>
    <row r="621" spans="1:17" s="596" customFormat="1" ht="36">
      <c r="A621" s="676"/>
      <c r="B621" s="1490"/>
      <c r="C621" s="1493"/>
      <c r="D621" s="1492"/>
      <c r="E621" s="1492"/>
      <c r="F621" s="1625"/>
      <c r="G621" s="1492"/>
      <c r="H621" s="1493"/>
      <c r="I621" s="1490"/>
      <c r="J621" s="735"/>
      <c r="K621" s="735"/>
      <c r="L621" s="734" t="s">
        <v>6315</v>
      </c>
      <c r="M621" s="733" t="s">
        <v>203</v>
      </c>
      <c r="N621" s="750" t="s">
        <v>5488</v>
      </c>
      <c r="O621" s="734" t="str">
        <f>VLOOKUP(N621,CódigosRetorno!$A$1:$B$1770,2,FALSE)</f>
        <v>El XML no contiene el tag de tipo de especie vendidas en Detracciones para recursos hidrobiologicos.</v>
      </c>
      <c r="P621" s="733" t="s">
        <v>477</v>
      </c>
      <c r="Q621" s="754" t="s">
        <v>186</v>
      </c>
    </row>
    <row r="622" spans="1:17" s="596" customFormat="1" ht="24">
      <c r="A622" s="676"/>
      <c r="B622" s="1490"/>
      <c r="C622" s="1493"/>
      <c r="D622" s="1492"/>
      <c r="E622" s="1492"/>
      <c r="F622" s="1625"/>
      <c r="G622" s="1492"/>
      <c r="H622" s="1493"/>
      <c r="I622" s="1490"/>
      <c r="J622" s="735"/>
      <c r="K622" s="735"/>
      <c r="L622" s="734" t="s">
        <v>6316</v>
      </c>
      <c r="M622" s="733" t="s">
        <v>203</v>
      </c>
      <c r="N622" s="750" t="s">
        <v>5489</v>
      </c>
      <c r="O622" s="734" t="str">
        <f>VLOOKUP(N622,CódigosRetorno!$A$1:$B$1770,2,FALSE)</f>
        <v>El XML no contiene el tag de lugar de descarga en Detracciones para recursos hidrobiologicos.</v>
      </c>
      <c r="P622" s="733" t="s">
        <v>477</v>
      </c>
      <c r="Q622" s="754" t="s">
        <v>186</v>
      </c>
    </row>
    <row r="623" spans="1:17" s="596" customFormat="1" ht="24">
      <c r="A623" s="676"/>
      <c r="B623" s="1490"/>
      <c r="C623" s="1493"/>
      <c r="D623" s="1492"/>
      <c r="E623" s="1492"/>
      <c r="F623" s="1625"/>
      <c r="G623" s="735" t="s">
        <v>4735</v>
      </c>
      <c r="H623" s="734" t="s">
        <v>4546</v>
      </c>
      <c r="I623" s="735" t="s">
        <v>4544</v>
      </c>
      <c r="J623" s="735"/>
      <c r="K623" s="735"/>
      <c r="L623" s="734" t="s">
        <v>5179</v>
      </c>
      <c r="M623" s="733" t="s">
        <v>1177</v>
      </c>
      <c r="N623" s="750" t="s">
        <v>5112</v>
      </c>
      <c r="O623" s="734" t="str">
        <f>VLOOKUP(N623,CódigosRetorno!$A$1:$B$1770,2,FALSE)</f>
        <v>El dato ingresado como atributo @listName es incorrecto.</v>
      </c>
      <c r="P623" s="733" t="s">
        <v>477</v>
      </c>
      <c r="Q623" s="754" t="s">
        <v>186</v>
      </c>
    </row>
    <row r="624" spans="1:17" s="596" customFormat="1" ht="24">
      <c r="A624" s="676"/>
      <c r="B624" s="1490"/>
      <c r="C624" s="1493"/>
      <c r="D624" s="1492"/>
      <c r="E624" s="1492"/>
      <c r="F624" s="1625"/>
      <c r="G624" s="735" t="s">
        <v>4542</v>
      </c>
      <c r="H624" s="734" t="s">
        <v>4543</v>
      </c>
      <c r="I624" s="735" t="s">
        <v>4544</v>
      </c>
      <c r="J624" s="735"/>
      <c r="K624" s="735"/>
      <c r="L624" s="734" t="s">
        <v>5109</v>
      </c>
      <c r="M624" s="750" t="s">
        <v>1177</v>
      </c>
      <c r="N624" s="749" t="s">
        <v>5111</v>
      </c>
      <c r="O624" s="734" t="str">
        <f>VLOOKUP(N624,CódigosRetorno!$A$1:$B$1770,2,FALSE)</f>
        <v>El dato ingresado como atributo @listAgencyName es incorrecto.</v>
      </c>
      <c r="P624" s="733" t="s">
        <v>477</v>
      </c>
      <c r="Q624" s="754" t="s">
        <v>186</v>
      </c>
    </row>
    <row r="625" spans="1:17" s="596" customFormat="1" ht="48">
      <c r="A625" s="676"/>
      <c r="B625" s="1490"/>
      <c r="C625" s="1493"/>
      <c r="D625" s="1492"/>
      <c r="E625" s="1492"/>
      <c r="F625" s="1625"/>
      <c r="G625" s="754" t="s">
        <v>4736</v>
      </c>
      <c r="H625" s="756" t="s">
        <v>4548</v>
      </c>
      <c r="I625" s="735" t="s">
        <v>4544</v>
      </c>
      <c r="J625" s="735"/>
      <c r="K625" s="735"/>
      <c r="L625" s="734" t="s">
        <v>5180</v>
      </c>
      <c r="M625" s="750" t="s">
        <v>1177</v>
      </c>
      <c r="N625" s="749" t="s">
        <v>5113</v>
      </c>
      <c r="O625" s="734" t="str">
        <f>VLOOKUP(N625,CódigosRetorno!$A$1:$B$1770,2,FALSE)</f>
        <v>El dato ingresado como atributo @listURI es incorrecto.</v>
      </c>
      <c r="P625" s="733" t="s">
        <v>477</v>
      </c>
      <c r="Q625" s="754" t="s">
        <v>186</v>
      </c>
    </row>
    <row r="626" spans="1:17" s="596" customFormat="1" ht="24">
      <c r="A626" s="676"/>
      <c r="B626" s="1490"/>
      <c r="C626" s="1493"/>
      <c r="D626" s="1492" t="s">
        <v>15</v>
      </c>
      <c r="E626" s="1492" t="s">
        <v>9</v>
      </c>
      <c r="F626" s="1625" t="s">
        <v>4892</v>
      </c>
      <c r="G626" s="1625" t="s">
        <v>4893</v>
      </c>
      <c r="H626" s="1493" t="s">
        <v>5430</v>
      </c>
      <c r="I626" s="1490">
        <v>1</v>
      </c>
      <c r="J626" s="735"/>
      <c r="K626" s="735"/>
      <c r="L626" s="734" t="s">
        <v>6308</v>
      </c>
      <c r="M626" s="733" t="s">
        <v>203</v>
      </c>
      <c r="N626" s="750" t="s">
        <v>4432</v>
      </c>
      <c r="O626" s="734" t="str">
        <f>VLOOKUP(N626,CódigosRetorno!$A$1:$B$1770,2,FALSE)</f>
        <v>El XML no contiene tag o no existe información del valor del concepto por linea.</v>
      </c>
      <c r="P626" s="733" t="s">
        <v>477</v>
      </c>
      <c r="Q626" s="754" t="s">
        <v>186</v>
      </c>
    </row>
    <row r="627" spans="1:17" s="596" customFormat="1" ht="48">
      <c r="A627" s="676"/>
      <c r="B627" s="1490"/>
      <c r="C627" s="1493"/>
      <c r="D627" s="1492"/>
      <c r="E627" s="1492"/>
      <c r="F627" s="1625"/>
      <c r="G627" s="1625"/>
      <c r="H627" s="1493"/>
      <c r="I627" s="1490"/>
      <c r="J627" s="735"/>
      <c r="K627" s="735"/>
      <c r="L627" s="918" t="s">
        <v>5858</v>
      </c>
      <c r="M627" s="733" t="s">
        <v>1177</v>
      </c>
      <c r="N627" s="750" t="s">
        <v>5498</v>
      </c>
      <c r="O627" s="734" t="str">
        <f>VLOOKUP(N627,CódigosRetorno!$A$1:$B$1770,2,FALSE)</f>
        <v>El dato ingresado como valor del concepto de la linea no cumple con el formato establecido.</v>
      </c>
      <c r="P627" s="733" t="s">
        <v>477</v>
      </c>
      <c r="Q627" s="754"/>
    </row>
    <row r="628" spans="1:17" s="596" customFormat="1" ht="48">
      <c r="A628" s="676"/>
      <c r="B628" s="1490"/>
      <c r="C628" s="1493"/>
      <c r="D628" s="1492"/>
      <c r="E628" s="1492"/>
      <c r="F628" s="1625"/>
      <c r="G628" s="1625"/>
      <c r="H628" s="1493"/>
      <c r="I628" s="1490"/>
      <c r="J628" s="735"/>
      <c r="K628" s="735"/>
      <c r="L628" s="918" t="s">
        <v>6330</v>
      </c>
      <c r="M628" s="733" t="s">
        <v>1177</v>
      </c>
      <c r="N628" s="750" t="s">
        <v>5498</v>
      </c>
      <c r="O628" s="734" t="str">
        <f>VLOOKUP(N628,CódigosRetorno!$A$1:$B$1770,2,FALSE)</f>
        <v>El dato ingresado como valor del concepto de la linea no cumple con el formato establecido.</v>
      </c>
      <c r="P628" s="733" t="s">
        <v>477</v>
      </c>
      <c r="Q628" s="754" t="s">
        <v>186</v>
      </c>
    </row>
    <row r="629" spans="1:17" s="596" customFormat="1" ht="48">
      <c r="A629" s="676"/>
      <c r="B629" s="1490"/>
      <c r="C629" s="1493"/>
      <c r="D629" s="1492"/>
      <c r="E629" s="1492"/>
      <c r="F629" s="1625"/>
      <c r="G629" s="1625"/>
      <c r="H629" s="1493"/>
      <c r="I629" s="1490"/>
      <c r="J629" s="735"/>
      <c r="K629" s="735"/>
      <c r="L629" s="918" t="s">
        <v>6328</v>
      </c>
      <c r="M629" s="733" t="s">
        <v>1177</v>
      </c>
      <c r="N629" s="750" t="s">
        <v>5498</v>
      </c>
      <c r="O629" s="734" t="str">
        <f>VLOOKUP(N629,CódigosRetorno!$A$1:$B$1770,2,FALSE)</f>
        <v>El dato ingresado como valor del concepto de la linea no cumple con el formato establecido.</v>
      </c>
      <c r="P629" s="733" t="s">
        <v>477</v>
      </c>
      <c r="Q629" s="754" t="s">
        <v>186</v>
      </c>
    </row>
    <row r="630" spans="1:17" s="596" customFormat="1" ht="48">
      <c r="A630" s="676"/>
      <c r="B630" s="1490"/>
      <c r="C630" s="1493"/>
      <c r="D630" s="1492"/>
      <c r="E630" s="1492"/>
      <c r="F630" s="1625"/>
      <c r="G630" s="1625"/>
      <c r="H630" s="1493"/>
      <c r="I630" s="1490"/>
      <c r="J630" s="735"/>
      <c r="K630" s="735"/>
      <c r="L630" s="918" t="s">
        <v>6329</v>
      </c>
      <c r="M630" s="733" t="s">
        <v>1177</v>
      </c>
      <c r="N630" s="750" t="s">
        <v>5498</v>
      </c>
      <c r="O630" s="734" t="str">
        <f>VLOOKUP(N630,CódigosRetorno!$A$1:$B$1770,2,FALSE)</f>
        <v>El dato ingresado como valor del concepto de la linea no cumple con el formato establecido.</v>
      </c>
      <c r="P630" s="733" t="s">
        <v>477</v>
      </c>
      <c r="Q630" s="754" t="s">
        <v>186</v>
      </c>
    </row>
    <row r="631" spans="1:17" s="596" customFormat="1" ht="36">
      <c r="A631" s="676"/>
      <c r="B631" s="1490">
        <v>93</v>
      </c>
      <c r="C631" s="1493" t="s">
        <v>4894</v>
      </c>
      <c r="D631" s="1492" t="s">
        <v>15</v>
      </c>
      <c r="E631" s="1492" t="s">
        <v>9</v>
      </c>
      <c r="F631" s="750" t="s">
        <v>5</v>
      </c>
      <c r="G631" s="735"/>
      <c r="H631" s="734" t="s">
        <v>4873</v>
      </c>
      <c r="I631" s="735">
        <v>1</v>
      </c>
      <c r="J631" s="735"/>
      <c r="K631" s="735"/>
      <c r="L631" s="918" t="s">
        <v>6059</v>
      </c>
      <c r="M631" s="733" t="s">
        <v>1177</v>
      </c>
      <c r="N631" s="750" t="s">
        <v>4500</v>
      </c>
      <c r="O631" s="734" t="str">
        <f>VLOOKUP(N631,CódigosRetorno!$A$1:$B$1770,2,FALSE)</f>
        <v>No existe información en el nombre del concepto.</v>
      </c>
      <c r="P631" s="733" t="s">
        <v>477</v>
      </c>
      <c r="Q631" s="754" t="s">
        <v>186</v>
      </c>
    </row>
    <row r="632" spans="1:17" s="596" customFormat="1" ht="36">
      <c r="A632" s="676"/>
      <c r="B632" s="1490"/>
      <c r="C632" s="1493"/>
      <c r="D632" s="1492"/>
      <c r="E632" s="1492"/>
      <c r="F632" s="1625" t="s">
        <v>44</v>
      </c>
      <c r="G632" s="1492" t="s">
        <v>4733</v>
      </c>
      <c r="H632" s="1491" t="s">
        <v>4874</v>
      </c>
      <c r="I632" s="1490">
        <v>1</v>
      </c>
      <c r="J632" s="735"/>
      <c r="K632" s="735"/>
      <c r="L632" s="734" t="s">
        <v>5647</v>
      </c>
      <c r="M632" s="733" t="s">
        <v>1177</v>
      </c>
      <c r="N632" s="750" t="s">
        <v>5476</v>
      </c>
      <c r="O632" s="734" t="str">
        <f>VLOOKUP(N632,CódigosRetorno!$A$1:$B$1770,2,FALSE)</f>
        <v>El dato ingresado como codigo de identificación de concepto tributario no es valido (catalogo nro 55)</v>
      </c>
      <c r="P632" s="733" t="s">
        <v>477</v>
      </c>
      <c r="Q632" s="735" t="s">
        <v>5890</v>
      </c>
    </row>
    <row r="633" spans="1:17" s="596" customFormat="1" ht="36">
      <c r="A633" s="676"/>
      <c r="B633" s="1490"/>
      <c r="C633" s="1493"/>
      <c r="D633" s="1492"/>
      <c r="E633" s="1492"/>
      <c r="F633" s="1625"/>
      <c r="G633" s="1492"/>
      <c r="H633" s="1491"/>
      <c r="I633" s="1490"/>
      <c r="J633" s="735"/>
      <c r="K633" s="735"/>
      <c r="L633" s="734" t="s">
        <v>6309</v>
      </c>
      <c r="M633" s="733" t="s">
        <v>203</v>
      </c>
      <c r="N633" s="750" t="s">
        <v>5490</v>
      </c>
      <c r="O633" s="734" t="str">
        <f>VLOOKUP(N633,CódigosRetorno!$A$1:$B$1770,2,FALSE)</f>
        <v>El XML no contiene el tag de cantidad de especies vendidas en Detracciones para recursos hidrobiologicos.</v>
      </c>
      <c r="P633" s="733" t="s">
        <v>477</v>
      </c>
      <c r="Q633" s="754" t="s">
        <v>186</v>
      </c>
    </row>
    <row r="634" spans="1:17" s="596" customFormat="1" ht="24">
      <c r="A634" s="676"/>
      <c r="B634" s="1490"/>
      <c r="C634" s="1493"/>
      <c r="D634" s="1492"/>
      <c r="E634" s="1492"/>
      <c r="F634" s="1625"/>
      <c r="G634" s="735" t="s">
        <v>4735</v>
      </c>
      <c r="H634" s="734" t="s">
        <v>4546</v>
      </c>
      <c r="I634" s="735" t="s">
        <v>4544</v>
      </c>
      <c r="J634" s="735"/>
      <c r="K634" s="735"/>
      <c r="L634" s="734" t="s">
        <v>5179</v>
      </c>
      <c r="M634" s="733" t="s">
        <v>1177</v>
      </c>
      <c r="N634" s="750" t="s">
        <v>5112</v>
      </c>
      <c r="O634" s="734" t="str">
        <f>VLOOKUP(N634,CódigosRetorno!$A$1:$B$1770,2,FALSE)</f>
        <v>El dato ingresado como atributo @listName es incorrecto.</v>
      </c>
      <c r="P634" s="733" t="s">
        <v>477</v>
      </c>
      <c r="Q634" s="754" t="s">
        <v>186</v>
      </c>
    </row>
    <row r="635" spans="1:17" s="596" customFormat="1" ht="24">
      <c r="A635" s="676"/>
      <c r="B635" s="1490"/>
      <c r="C635" s="1493"/>
      <c r="D635" s="1492"/>
      <c r="E635" s="1492"/>
      <c r="F635" s="1625"/>
      <c r="G635" s="735" t="s">
        <v>4542</v>
      </c>
      <c r="H635" s="734" t="s">
        <v>4543</v>
      </c>
      <c r="I635" s="735" t="s">
        <v>4544</v>
      </c>
      <c r="J635" s="735"/>
      <c r="K635" s="735"/>
      <c r="L635" s="734" t="s">
        <v>5109</v>
      </c>
      <c r="M635" s="750" t="s">
        <v>1177</v>
      </c>
      <c r="N635" s="749" t="s">
        <v>5111</v>
      </c>
      <c r="O635" s="734" t="str">
        <f>VLOOKUP(N635,CódigosRetorno!$A$1:$B$1770,2,FALSE)</f>
        <v>El dato ingresado como atributo @listAgencyName es incorrecto.</v>
      </c>
      <c r="P635" s="733" t="s">
        <v>477</v>
      </c>
      <c r="Q635" s="754" t="s">
        <v>186</v>
      </c>
    </row>
    <row r="636" spans="1:17" s="596" customFormat="1" ht="48">
      <c r="A636" s="676"/>
      <c r="B636" s="1490"/>
      <c r="C636" s="1493"/>
      <c r="D636" s="1492"/>
      <c r="E636" s="1492"/>
      <c r="F636" s="1625"/>
      <c r="G636" s="754" t="s">
        <v>4736</v>
      </c>
      <c r="H636" s="756" t="s">
        <v>4548</v>
      </c>
      <c r="I636" s="735" t="s">
        <v>4544</v>
      </c>
      <c r="J636" s="735"/>
      <c r="K636" s="735"/>
      <c r="L636" s="734" t="s">
        <v>5180</v>
      </c>
      <c r="M636" s="750" t="s">
        <v>1177</v>
      </c>
      <c r="N636" s="749" t="s">
        <v>5113</v>
      </c>
      <c r="O636" s="734" t="str">
        <f>VLOOKUP(N636,CódigosRetorno!$A$1:$B$1770,2,FALSE)</f>
        <v>El dato ingresado como atributo @listURI es incorrecto.</v>
      </c>
      <c r="P636" s="733" t="s">
        <v>477</v>
      </c>
      <c r="Q636" s="754" t="s">
        <v>186</v>
      </c>
    </row>
    <row r="637" spans="1:17" s="596" customFormat="1" ht="24">
      <c r="A637" s="676"/>
      <c r="B637" s="1490"/>
      <c r="C637" s="1493"/>
      <c r="D637" s="1492"/>
      <c r="E637" s="1492"/>
      <c r="F637" s="1625" t="s">
        <v>12</v>
      </c>
      <c r="G637" s="1625" t="s">
        <v>16</v>
      </c>
      <c r="H637" s="1493" t="s">
        <v>4895</v>
      </c>
      <c r="I637" s="1490">
        <v>1</v>
      </c>
      <c r="J637" s="735"/>
      <c r="K637" s="735"/>
      <c r="L637" s="734" t="s">
        <v>5981</v>
      </c>
      <c r="M637" s="733" t="s">
        <v>203</v>
      </c>
      <c r="N637" s="750" t="s">
        <v>5506</v>
      </c>
      <c r="O637" s="734" t="str">
        <f>VLOOKUP(N637,CódigosRetorno!$A$1:$B$1770,2,FALSE)</f>
        <v>El XML no contiene tag de la cantidad del concepto por linea.</v>
      </c>
      <c r="P637" s="733" t="s">
        <v>477</v>
      </c>
      <c r="Q637" s="735" t="s">
        <v>186</v>
      </c>
    </row>
    <row r="638" spans="1:17" s="596" customFormat="1" ht="36">
      <c r="A638" s="676"/>
      <c r="B638" s="1490"/>
      <c r="C638" s="1493"/>
      <c r="D638" s="1492"/>
      <c r="E638" s="1492"/>
      <c r="F638" s="1625"/>
      <c r="G638" s="1625"/>
      <c r="H638" s="1493"/>
      <c r="I638" s="1490"/>
      <c r="J638" s="735"/>
      <c r="K638" s="735"/>
      <c r="L638" s="734" t="s">
        <v>6311</v>
      </c>
      <c r="M638" s="733" t="s">
        <v>1177</v>
      </c>
      <c r="N638" s="750" t="s">
        <v>5503</v>
      </c>
      <c r="O638" s="734" t="str">
        <f>VLOOKUP(N638,CódigosRetorno!$A$1:$B$1770,2,FALSE)</f>
        <v>El dato ingresado como cantidad del concepto de la linea no cumple con el formato establecido.</v>
      </c>
      <c r="P638" s="733" t="s">
        <v>477</v>
      </c>
      <c r="Q638" s="754" t="s">
        <v>186</v>
      </c>
    </row>
    <row r="639" spans="1:17" s="596" customFormat="1" ht="36">
      <c r="A639" s="676"/>
      <c r="B639" s="1490"/>
      <c r="C639" s="1493"/>
      <c r="D639" s="1492"/>
      <c r="E639" s="1492"/>
      <c r="F639" s="750" t="s">
        <v>17</v>
      </c>
      <c r="G639" s="750" t="s">
        <v>4896</v>
      </c>
      <c r="H639" s="756" t="s">
        <v>4897</v>
      </c>
      <c r="I639" s="735">
        <v>1</v>
      </c>
      <c r="J639" s="735"/>
      <c r="K639" s="735"/>
      <c r="L639" s="734" t="s">
        <v>6310</v>
      </c>
      <c r="M639" s="733" t="s">
        <v>203</v>
      </c>
      <c r="N639" s="750" t="s">
        <v>5435</v>
      </c>
      <c r="O639" s="734" t="str">
        <f>VLOOKUP(N639,CódigosRetorno!$A$1:$B$1770,2,FALSE)</f>
        <v>El dato ingresado como unidad de medida de cantidad de especie vendidas no corresponde al valor esperado.</v>
      </c>
      <c r="P639" s="733" t="s">
        <v>477</v>
      </c>
      <c r="Q639" s="735" t="s">
        <v>186</v>
      </c>
    </row>
    <row r="640" spans="1:17" s="596" customFormat="1" ht="24">
      <c r="A640" s="676"/>
      <c r="B640" s="1490"/>
      <c r="C640" s="1493"/>
      <c r="D640" s="1492"/>
      <c r="E640" s="1492"/>
      <c r="F640" s="1625"/>
      <c r="G640" s="735" t="s">
        <v>4625</v>
      </c>
      <c r="H640" s="734" t="s">
        <v>4626</v>
      </c>
      <c r="I640" s="735" t="s">
        <v>4544</v>
      </c>
      <c r="J640" s="735"/>
      <c r="K640" s="735"/>
      <c r="L640" s="734" t="s">
        <v>5148</v>
      </c>
      <c r="M640" s="733" t="s">
        <v>1177</v>
      </c>
      <c r="N640" s="750" t="s">
        <v>5149</v>
      </c>
      <c r="O640" s="734" t="str">
        <f>VLOOKUP(N640,CódigosRetorno!$A$1:$B$1770,2,FALSE)</f>
        <v>El dato ingresado como atributo @unitCodeListID es incorrecto.</v>
      </c>
      <c r="P640" s="733" t="s">
        <v>477</v>
      </c>
      <c r="Q640" s="754" t="s">
        <v>186</v>
      </c>
    </row>
    <row r="641" spans="1:17" s="596" customFormat="1" ht="48">
      <c r="A641" s="676"/>
      <c r="B641" s="1490"/>
      <c r="C641" s="1493"/>
      <c r="D641" s="1492"/>
      <c r="E641" s="1492"/>
      <c r="F641" s="1625"/>
      <c r="G641" s="754" t="s">
        <v>4595</v>
      </c>
      <c r="H641" s="734" t="s">
        <v>4627</v>
      </c>
      <c r="I641" s="735" t="s">
        <v>4544</v>
      </c>
      <c r="J641" s="735"/>
      <c r="K641" s="735"/>
      <c r="L641" s="734" t="s">
        <v>5132</v>
      </c>
      <c r="M641" s="750" t="s">
        <v>1177</v>
      </c>
      <c r="N641" s="749" t="s">
        <v>5150</v>
      </c>
      <c r="O641" s="734" t="str">
        <f>VLOOKUP(N641,CódigosRetorno!$A$1:$B$1770,2,FALSE)</f>
        <v>El dato ingresado como atributo @unitCodeListAgencyName es incorrecto.</v>
      </c>
      <c r="P641" s="733" t="s">
        <v>477</v>
      </c>
      <c r="Q641" s="754" t="s">
        <v>186</v>
      </c>
    </row>
    <row r="642" spans="1:17" s="596" customFormat="1" ht="36">
      <c r="A642" s="676"/>
      <c r="B642" s="1490">
        <f>B631+1</f>
        <v>94</v>
      </c>
      <c r="C642" s="1493" t="s">
        <v>4898</v>
      </c>
      <c r="D642" s="1492" t="s">
        <v>15</v>
      </c>
      <c r="E642" s="1492" t="s">
        <v>9</v>
      </c>
      <c r="F642" s="750" t="s">
        <v>5</v>
      </c>
      <c r="G642" s="735"/>
      <c r="H642" s="734" t="s">
        <v>4873</v>
      </c>
      <c r="I642" s="735">
        <v>1</v>
      </c>
      <c r="J642" s="735"/>
      <c r="K642" s="735"/>
      <c r="L642" s="918" t="s">
        <v>6059</v>
      </c>
      <c r="M642" s="733" t="s">
        <v>1177</v>
      </c>
      <c r="N642" s="750" t="s">
        <v>4500</v>
      </c>
      <c r="O642" s="734" t="str">
        <f>VLOOKUP(N642,CódigosRetorno!$A$1:$B$1770,2,FALSE)</f>
        <v>No existe información en el nombre del concepto.</v>
      </c>
      <c r="P642" s="733" t="s">
        <v>477</v>
      </c>
      <c r="Q642" s="754" t="s">
        <v>186</v>
      </c>
    </row>
    <row r="643" spans="1:17" s="596" customFormat="1" ht="36">
      <c r="A643" s="676"/>
      <c r="B643" s="1490"/>
      <c r="C643" s="1493"/>
      <c r="D643" s="1492"/>
      <c r="E643" s="1492"/>
      <c r="F643" s="1625" t="s">
        <v>44</v>
      </c>
      <c r="G643" s="1492" t="s">
        <v>4733</v>
      </c>
      <c r="H643" s="1491" t="s">
        <v>4874</v>
      </c>
      <c r="I643" s="1490">
        <v>1</v>
      </c>
      <c r="J643" s="735"/>
      <c r="K643" s="735"/>
      <c r="L643" s="734" t="s">
        <v>5647</v>
      </c>
      <c r="M643" s="733" t="s">
        <v>1177</v>
      </c>
      <c r="N643" s="750" t="s">
        <v>5476</v>
      </c>
      <c r="O643" s="734" t="str">
        <f>VLOOKUP(N643,CódigosRetorno!$A$1:$B$1770,2,FALSE)</f>
        <v>El dato ingresado como codigo de identificación de concepto tributario no es valido (catalogo nro 55)</v>
      </c>
      <c r="P643" s="733" t="s">
        <v>477</v>
      </c>
      <c r="Q643" s="735" t="s">
        <v>5890</v>
      </c>
    </row>
    <row r="644" spans="1:17" s="596" customFormat="1" ht="24">
      <c r="A644" s="676"/>
      <c r="B644" s="1490"/>
      <c r="C644" s="1493"/>
      <c r="D644" s="1492"/>
      <c r="E644" s="1492"/>
      <c r="F644" s="1625"/>
      <c r="G644" s="1492"/>
      <c r="H644" s="1491"/>
      <c r="I644" s="1490"/>
      <c r="J644" s="735"/>
      <c r="K644" s="735"/>
      <c r="L644" s="734" t="s">
        <v>6312</v>
      </c>
      <c r="M644" s="733" t="s">
        <v>203</v>
      </c>
      <c r="N644" s="750" t="s">
        <v>5500</v>
      </c>
      <c r="O644" s="734" t="str">
        <f>VLOOKUP(N644,CódigosRetorno!$A$1:$B$1770,2,FALSE)</f>
        <v>El XML no contiene el tag de fecha de descarga en Detracciones para recursos hidrobiologicos.</v>
      </c>
      <c r="P644" s="733" t="s">
        <v>477</v>
      </c>
      <c r="Q644" s="754" t="s">
        <v>186</v>
      </c>
    </row>
    <row r="645" spans="1:17" s="596" customFormat="1" ht="24">
      <c r="A645" s="676"/>
      <c r="B645" s="1490"/>
      <c r="C645" s="1493"/>
      <c r="D645" s="1492"/>
      <c r="E645" s="1492"/>
      <c r="F645" s="1625"/>
      <c r="G645" s="735" t="s">
        <v>4735</v>
      </c>
      <c r="H645" s="734" t="s">
        <v>4546</v>
      </c>
      <c r="I645" s="735" t="s">
        <v>4544</v>
      </c>
      <c r="J645" s="735"/>
      <c r="K645" s="735"/>
      <c r="L645" s="734" t="s">
        <v>5179</v>
      </c>
      <c r="M645" s="733" t="s">
        <v>1177</v>
      </c>
      <c r="N645" s="750" t="s">
        <v>5112</v>
      </c>
      <c r="O645" s="734" t="str">
        <f>VLOOKUP(N645,CódigosRetorno!$A$1:$B$1770,2,FALSE)</f>
        <v>El dato ingresado como atributo @listName es incorrecto.</v>
      </c>
      <c r="P645" s="733" t="s">
        <v>477</v>
      </c>
      <c r="Q645" s="754" t="s">
        <v>186</v>
      </c>
    </row>
    <row r="646" spans="1:17" s="596" customFormat="1" ht="24">
      <c r="A646" s="676"/>
      <c r="B646" s="1490"/>
      <c r="C646" s="1493"/>
      <c r="D646" s="1492"/>
      <c r="E646" s="1492"/>
      <c r="F646" s="1625"/>
      <c r="G646" s="735" t="s">
        <v>4542</v>
      </c>
      <c r="H646" s="734" t="s">
        <v>4543</v>
      </c>
      <c r="I646" s="735" t="s">
        <v>4544</v>
      </c>
      <c r="J646" s="735"/>
      <c r="K646" s="735"/>
      <c r="L646" s="734" t="s">
        <v>5109</v>
      </c>
      <c r="M646" s="750" t="s">
        <v>1177</v>
      </c>
      <c r="N646" s="749" t="s">
        <v>5111</v>
      </c>
      <c r="O646" s="734" t="str">
        <f>VLOOKUP(N646,CódigosRetorno!$A$1:$B$1770,2,FALSE)</f>
        <v>El dato ingresado como atributo @listAgencyName es incorrecto.</v>
      </c>
      <c r="P646" s="733" t="s">
        <v>477</v>
      </c>
      <c r="Q646" s="754" t="s">
        <v>186</v>
      </c>
    </row>
    <row r="647" spans="1:17" s="596" customFormat="1" ht="48">
      <c r="A647" s="676"/>
      <c r="B647" s="1490"/>
      <c r="C647" s="1493"/>
      <c r="D647" s="1492"/>
      <c r="E647" s="1492"/>
      <c r="F647" s="1625"/>
      <c r="G647" s="754" t="s">
        <v>4736</v>
      </c>
      <c r="H647" s="756" t="s">
        <v>4548</v>
      </c>
      <c r="I647" s="735" t="s">
        <v>4544</v>
      </c>
      <c r="J647" s="735"/>
      <c r="K647" s="735"/>
      <c r="L647" s="734" t="s">
        <v>5180</v>
      </c>
      <c r="M647" s="750" t="s">
        <v>1177</v>
      </c>
      <c r="N647" s="749" t="s">
        <v>5113</v>
      </c>
      <c r="O647" s="734" t="str">
        <f>VLOOKUP(N647,CódigosRetorno!$A$1:$B$1770,2,FALSE)</f>
        <v>El dato ingresado como atributo @listURI es incorrecto.</v>
      </c>
      <c r="P647" s="733" t="s">
        <v>477</v>
      </c>
      <c r="Q647" s="754" t="s">
        <v>186</v>
      </c>
    </row>
    <row r="648" spans="1:17" s="596" customFormat="1" ht="36">
      <c r="A648" s="676"/>
      <c r="B648" s="1490"/>
      <c r="C648" s="1493"/>
      <c r="D648" s="1492"/>
      <c r="E648" s="1492"/>
      <c r="F648" s="750" t="s">
        <v>149</v>
      </c>
      <c r="G648" s="750" t="s">
        <v>25</v>
      </c>
      <c r="H648" s="734" t="s">
        <v>4899</v>
      </c>
      <c r="I648" s="735">
        <v>1</v>
      </c>
      <c r="J648" s="735"/>
      <c r="K648" s="735"/>
      <c r="L648" s="734" t="s">
        <v>6287</v>
      </c>
      <c r="M648" s="733" t="s">
        <v>203</v>
      </c>
      <c r="N648" s="750" t="s">
        <v>4433</v>
      </c>
      <c r="O648" s="734" t="str">
        <f>VLOOKUP(N648,CódigosRetorno!$A$1:$B$1770,2,FALSE)</f>
        <v>El XML no contiene tag de la fecha del concepto por linea.</v>
      </c>
      <c r="P648" s="733" t="s">
        <v>477</v>
      </c>
      <c r="Q648" s="735" t="s">
        <v>186</v>
      </c>
    </row>
    <row r="649" spans="1:17" s="596" customFormat="1">
      <c r="A649" s="676"/>
      <c r="B649" s="368" t="s">
        <v>4900</v>
      </c>
      <c r="C649" s="370"/>
      <c r="D649" s="406" t="s">
        <v>186</v>
      </c>
      <c r="E649" s="406" t="s">
        <v>186</v>
      </c>
      <c r="F649" s="667" t="s">
        <v>186</v>
      </c>
      <c r="G649" s="408" t="s">
        <v>186</v>
      </c>
      <c r="H649" s="668" t="s">
        <v>186</v>
      </c>
      <c r="I649" s="408" t="s">
        <v>186</v>
      </c>
      <c r="J649" s="367"/>
      <c r="K649" s="367"/>
      <c r="L649" s="669" t="s">
        <v>186</v>
      </c>
      <c r="M649" s="366" t="s">
        <v>186</v>
      </c>
      <c r="N649" s="371" t="s">
        <v>186</v>
      </c>
      <c r="O649" s="359" t="str">
        <f>VLOOKUP(N649,CódigosRetorno!$A$1:$B$1770,2,FALSE)</f>
        <v>-</v>
      </c>
      <c r="P649" s="406" t="s">
        <v>186</v>
      </c>
      <c r="Q649" s="367" t="s">
        <v>186</v>
      </c>
    </row>
    <row r="650" spans="1:17" s="596" customFormat="1" ht="36">
      <c r="A650" s="676"/>
      <c r="B650" s="1490">
        <f>B642+1</f>
        <v>95</v>
      </c>
      <c r="C650" s="1493" t="s">
        <v>4901</v>
      </c>
      <c r="D650" s="1492" t="s">
        <v>3</v>
      </c>
      <c r="E650" s="1492" t="s">
        <v>9</v>
      </c>
      <c r="F650" s="1625" t="s">
        <v>49</v>
      </c>
      <c r="G650" s="1625" t="s">
        <v>2633</v>
      </c>
      <c r="H650" s="1636" t="s">
        <v>5801</v>
      </c>
      <c r="I650" s="1490"/>
      <c r="J650" s="735"/>
      <c r="K650" s="735"/>
      <c r="L650" s="734" t="s">
        <v>6290</v>
      </c>
      <c r="M650" s="733" t="s">
        <v>203</v>
      </c>
      <c r="N650" s="750" t="s">
        <v>5440</v>
      </c>
      <c r="O650" s="734" t="str">
        <f>VLOOKUP(N650,CódigosRetorno!$A$1:$B$1770,2,FALSE)</f>
        <v>El XML no contiene el tag o no existe información del ubigeo de punto de origen en Detracciones - Servicio de transporte de carga.</v>
      </c>
      <c r="P650" s="733" t="s">
        <v>477</v>
      </c>
      <c r="Q650" s="735" t="s">
        <v>5886</v>
      </c>
    </row>
    <row r="651" spans="1:17" s="596" customFormat="1" ht="24">
      <c r="A651" s="676"/>
      <c r="B651" s="1490"/>
      <c r="C651" s="1493"/>
      <c r="D651" s="1492"/>
      <c r="E651" s="1492"/>
      <c r="F651" s="1625"/>
      <c r="G651" s="1625"/>
      <c r="H651" s="1636"/>
      <c r="I651" s="1490"/>
      <c r="J651" s="735"/>
      <c r="K651" s="735"/>
      <c r="L651" s="734" t="s">
        <v>3448</v>
      </c>
      <c r="M651" s="733" t="s">
        <v>1177</v>
      </c>
      <c r="N651" s="750" t="s">
        <v>2969</v>
      </c>
      <c r="O651" s="734" t="str">
        <f>VLOOKUP(N651,CódigosRetorno!$A$1:$B$1770,2,FALSE)</f>
        <v>Debe corresponder a algún valor válido establecido en el catálogo 13</v>
      </c>
      <c r="P651" s="733" t="s">
        <v>477</v>
      </c>
      <c r="Q651" s="735" t="s">
        <v>5886</v>
      </c>
    </row>
    <row r="652" spans="1:17" s="596" customFormat="1" ht="24">
      <c r="A652" s="676"/>
      <c r="B652" s="1490"/>
      <c r="C652" s="1493"/>
      <c r="D652" s="1492"/>
      <c r="E652" s="1492"/>
      <c r="F652" s="1625"/>
      <c r="G652" s="750" t="s">
        <v>4586</v>
      </c>
      <c r="H652" s="1447" t="s">
        <v>4565</v>
      </c>
      <c r="I652" s="735" t="s">
        <v>4544</v>
      </c>
      <c r="J652" s="735"/>
      <c r="K652" s="735"/>
      <c r="L652" s="734" t="s">
        <v>5138</v>
      </c>
      <c r="M652" s="927" t="s">
        <v>1177</v>
      </c>
      <c r="N652" s="922" t="s">
        <v>5118</v>
      </c>
      <c r="O652" s="734" t="str">
        <f>VLOOKUP(N652,CódigosRetorno!$A$1:$B$1770,2,FALSE)</f>
        <v>El dato ingresado como atributo @schemeAgencyName es incorrecto.</v>
      </c>
      <c r="P652" s="733" t="s">
        <v>477</v>
      </c>
      <c r="Q652" s="735" t="s">
        <v>186</v>
      </c>
    </row>
    <row r="653" spans="1:17" s="596" customFormat="1" ht="24">
      <c r="A653" s="676"/>
      <c r="B653" s="1490"/>
      <c r="C653" s="1493"/>
      <c r="D653" s="1492"/>
      <c r="E653" s="1492"/>
      <c r="F653" s="1625"/>
      <c r="G653" s="750" t="s">
        <v>4587</v>
      </c>
      <c r="H653" s="1447" t="s">
        <v>4564</v>
      </c>
      <c r="I653" s="735" t="s">
        <v>4544</v>
      </c>
      <c r="J653" s="735"/>
      <c r="K653" s="735"/>
      <c r="L653" s="734" t="s">
        <v>5139</v>
      </c>
      <c r="M653" s="927" t="s">
        <v>1177</v>
      </c>
      <c r="N653" s="922" t="s">
        <v>5117</v>
      </c>
      <c r="O653" s="734" t="str">
        <f>VLOOKUP(N653,CódigosRetorno!$A$1:$B$1770,2,FALSE)</f>
        <v>El dato ingresado como atributo @schemeName es incorrecto.</v>
      </c>
      <c r="P653" s="733" t="s">
        <v>477</v>
      </c>
      <c r="Q653" s="754" t="s">
        <v>186</v>
      </c>
    </row>
    <row r="654" spans="1:17" s="596" customFormat="1" ht="36">
      <c r="A654" s="676"/>
      <c r="B654" s="1490"/>
      <c r="C654" s="1493"/>
      <c r="D654" s="1492"/>
      <c r="E654" s="1492"/>
      <c r="F654" s="1625" t="s">
        <v>4574</v>
      </c>
      <c r="G654" s="1625"/>
      <c r="H654" s="1637" t="s">
        <v>4902</v>
      </c>
      <c r="I654" s="1490">
        <v>1</v>
      </c>
      <c r="J654" s="735"/>
      <c r="K654" s="735"/>
      <c r="L654" s="734" t="s">
        <v>6290</v>
      </c>
      <c r="M654" s="733" t="s">
        <v>203</v>
      </c>
      <c r="N654" s="750" t="s">
        <v>5441</v>
      </c>
      <c r="O654" s="734" t="str">
        <f>VLOOKUP(N654,CódigosRetorno!$A$1:$B$1770,2,FALSE)</f>
        <v>El XML no contiene el tag o no existe información de la dirección del punto de origen en Detracciones - Servicio de transporte de carga.</v>
      </c>
      <c r="P654" s="733" t="s">
        <v>477</v>
      </c>
      <c r="Q654" s="735" t="s">
        <v>186</v>
      </c>
    </row>
    <row r="655" spans="1:17" s="596" customFormat="1" ht="48">
      <c r="A655" s="676"/>
      <c r="B655" s="1490"/>
      <c r="C655" s="1493"/>
      <c r="D655" s="1492"/>
      <c r="E655" s="1492"/>
      <c r="F655" s="1625"/>
      <c r="G655" s="1625"/>
      <c r="H655" s="1637"/>
      <c r="I655" s="1490"/>
      <c r="J655" s="735"/>
      <c r="K655" s="735"/>
      <c r="L655" s="734" t="s">
        <v>4577</v>
      </c>
      <c r="M655" s="733" t="s">
        <v>1177</v>
      </c>
      <c r="N655" s="605" t="s">
        <v>4501</v>
      </c>
      <c r="O655" s="734" t="str">
        <f>VLOOKUP(N655,CódigosRetorno!$A$1:$B$1770,2,FALSE)</f>
        <v>El dato ingresado como direccion completa y detallada no cumple con el formato establecido.</v>
      </c>
      <c r="P655" s="733" t="s">
        <v>477</v>
      </c>
      <c r="Q655" s="735" t="s">
        <v>186</v>
      </c>
    </row>
    <row r="656" spans="1:17" s="596" customFormat="1" ht="36">
      <c r="A656" s="676"/>
      <c r="B656" s="1490">
        <f>B650+1</f>
        <v>96</v>
      </c>
      <c r="C656" s="1493" t="s">
        <v>4903</v>
      </c>
      <c r="D656" s="1492" t="s">
        <v>3</v>
      </c>
      <c r="E656" s="1492" t="s">
        <v>9</v>
      </c>
      <c r="F656" s="1625" t="s">
        <v>49</v>
      </c>
      <c r="G656" s="1625" t="s">
        <v>2633</v>
      </c>
      <c r="H656" s="1636" t="s">
        <v>5802</v>
      </c>
      <c r="I656" s="1490">
        <v>1</v>
      </c>
      <c r="J656" s="735"/>
      <c r="K656" s="735"/>
      <c r="L656" s="734" t="s">
        <v>6291</v>
      </c>
      <c r="M656" s="733" t="s">
        <v>203</v>
      </c>
      <c r="N656" s="750" t="s">
        <v>5442</v>
      </c>
      <c r="O656" s="734" t="str">
        <f>VLOOKUP(N656,CódigosRetorno!$A$1:$B$1770,2,FALSE)</f>
        <v>El XML no contiene el tag o no existe información del ubigeo de punto de destino en Detracciones - Servicio de transporte de carga.</v>
      </c>
      <c r="P656" s="733" t="s">
        <v>477</v>
      </c>
      <c r="Q656" s="735" t="s">
        <v>5886</v>
      </c>
    </row>
    <row r="657" spans="1:17" s="596" customFormat="1" ht="24">
      <c r="A657" s="676"/>
      <c r="B657" s="1490"/>
      <c r="C657" s="1493"/>
      <c r="D657" s="1492"/>
      <c r="E657" s="1492"/>
      <c r="F657" s="1625"/>
      <c r="G657" s="1625"/>
      <c r="H657" s="1636"/>
      <c r="I657" s="1490"/>
      <c r="J657" s="735"/>
      <c r="K657" s="735"/>
      <c r="L657" s="734" t="s">
        <v>3448</v>
      </c>
      <c r="M657" s="733" t="s">
        <v>1177</v>
      </c>
      <c r="N657" s="750" t="s">
        <v>2969</v>
      </c>
      <c r="O657" s="734" t="str">
        <f>VLOOKUP(N657,CódigosRetorno!$A$1:$B$1770,2,FALSE)</f>
        <v>Debe corresponder a algún valor válido establecido en el catálogo 13</v>
      </c>
      <c r="P657" s="733" t="s">
        <v>477</v>
      </c>
      <c r="Q657" s="735" t="s">
        <v>5886</v>
      </c>
    </row>
    <row r="658" spans="1:17" s="596" customFormat="1" ht="24">
      <c r="A658" s="676"/>
      <c r="B658" s="1490"/>
      <c r="C658" s="1493"/>
      <c r="D658" s="1492"/>
      <c r="E658" s="1492"/>
      <c r="F658" s="1625"/>
      <c r="G658" s="750" t="s">
        <v>4586</v>
      </c>
      <c r="H658" s="1447" t="s">
        <v>4565</v>
      </c>
      <c r="I658" s="735" t="s">
        <v>4544</v>
      </c>
      <c r="J658" s="735"/>
      <c r="K658" s="735"/>
      <c r="L658" s="734" t="s">
        <v>5138</v>
      </c>
      <c r="M658" s="927" t="s">
        <v>1177</v>
      </c>
      <c r="N658" s="922" t="s">
        <v>5118</v>
      </c>
      <c r="O658" s="734" t="str">
        <f>VLOOKUP(N658,CódigosRetorno!$A$1:$B$1770,2,FALSE)</f>
        <v>El dato ingresado como atributo @schemeAgencyName es incorrecto.</v>
      </c>
      <c r="P658" s="733" t="s">
        <v>477</v>
      </c>
      <c r="Q658" s="735" t="s">
        <v>186</v>
      </c>
    </row>
    <row r="659" spans="1:17" s="596" customFormat="1" ht="24">
      <c r="A659" s="676"/>
      <c r="B659" s="1490"/>
      <c r="C659" s="1493"/>
      <c r="D659" s="1492"/>
      <c r="E659" s="1492"/>
      <c r="F659" s="1625"/>
      <c r="G659" s="750" t="s">
        <v>4587</v>
      </c>
      <c r="H659" s="1447" t="s">
        <v>4564</v>
      </c>
      <c r="I659" s="735" t="s">
        <v>4544</v>
      </c>
      <c r="J659" s="735"/>
      <c r="K659" s="735"/>
      <c r="L659" s="734" t="s">
        <v>5139</v>
      </c>
      <c r="M659" s="927" t="s">
        <v>1177</v>
      </c>
      <c r="N659" s="922" t="s">
        <v>5117</v>
      </c>
      <c r="O659" s="734" t="str">
        <f>VLOOKUP(N659,CódigosRetorno!$A$1:$B$1770,2,FALSE)</f>
        <v>El dato ingresado como atributo @schemeName es incorrecto.</v>
      </c>
      <c r="P659" s="733" t="s">
        <v>477</v>
      </c>
      <c r="Q659" s="754" t="s">
        <v>186</v>
      </c>
    </row>
    <row r="660" spans="1:17" s="596" customFormat="1" ht="36">
      <c r="A660" s="676"/>
      <c r="B660" s="1490"/>
      <c r="C660" s="1493"/>
      <c r="D660" s="1492"/>
      <c r="E660" s="1492"/>
      <c r="F660" s="1625" t="s">
        <v>4574</v>
      </c>
      <c r="G660" s="1625"/>
      <c r="H660" s="1637" t="s">
        <v>4904</v>
      </c>
      <c r="I660" s="735">
        <v>1</v>
      </c>
      <c r="J660" s="735"/>
      <c r="K660" s="735"/>
      <c r="L660" s="918" t="s">
        <v>6291</v>
      </c>
      <c r="M660" s="733" t="s">
        <v>203</v>
      </c>
      <c r="N660" s="750" t="s">
        <v>5443</v>
      </c>
      <c r="O660" s="734" t="str">
        <f>VLOOKUP(N660,CódigosRetorno!$A$1:$B$1770,2,FALSE)</f>
        <v>El XML no contiene el tag o no existe información de la dirección del punto de destino en Detracciones - Servicio de transporte de carga.</v>
      </c>
      <c r="P660" s="733" t="s">
        <v>477</v>
      </c>
      <c r="Q660" s="735" t="s">
        <v>186</v>
      </c>
    </row>
    <row r="661" spans="1:17" s="596" customFormat="1" ht="48">
      <c r="A661" s="676"/>
      <c r="B661" s="1490"/>
      <c r="C661" s="1493"/>
      <c r="D661" s="1492"/>
      <c r="E661" s="1492"/>
      <c r="F661" s="1625"/>
      <c r="G661" s="1625"/>
      <c r="H661" s="1637"/>
      <c r="I661" s="735">
        <v>1</v>
      </c>
      <c r="J661" s="735"/>
      <c r="K661" s="735"/>
      <c r="L661" s="734" t="s">
        <v>5676</v>
      </c>
      <c r="M661" s="733" t="s">
        <v>1177</v>
      </c>
      <c r="N661" s="605" t="s">
        <v>4501</v>
      </c>
      <c r="O661" s="734" t="str">
        <f>VLOOKUP(N661,CódigosRetorno!$A$1:$B$1770,2,FALSE)</f>
        <v>El dato ingresado como direccion completa y detallada no cumple con el formato establecido.</v>
      </c>
      <c r="P661" s="733" t="s">
        <v>477</v>
      </c>
      <c r="Q661" s="735" t="s">
        <v>186</v>
      </c>
    </row>
    <row r="662" spans="1:17" s="596" customFormat="1" ht="36">
      <c r="A662" s="676"/>
      <c r="B662" s="1490">
        <f>B656+1</f>
        <v>97</v>
      </c>
      <c r="C662" s="1493" t="s">
        <v>4905</v>
      </c>
      <c r="D662" s="1492" t="s">
        <v>3</v>
      </c>
      <c r="E662" s="1492" t="s">
        <v>9</v>
      </c>
      <c r="F662" s="1625" t="s">
        <v>4642</v>
      </c>
      <c r="G662" s="1635"/>
      <c r="H662" s="1493" t="s">
        <v>4906</v>
      </c>
      <c r="I662" s="1490">
        <v>1</v>
      </c>
      <c r="J662" s="735"/>
      <c r="K662" s="735"/>
      <c r="L662" s="734" t="s">
        <v>6292</v>
      </c>
      <c r="M662" s="750" t="s">
        <v>203</v>
      </c>
      <c r="N662" s="749" t="s">
        <v>5444</v>
      </c>
      <c r="O662" s="734" t="str">
        <f>VLOOKUP(N662,CódigosRetorno!$A$1:$B$1770,2,FALSE)</f>
        <v>El XML no contiene el tag o no existe información del Detalle del viaje en Detracciones - Servicio de transporte de carga.</v>
      </c>
      <c r="P662" s="733" t="s">
        <v>477</v>
      </c>
      <c r="Q662" s="735" t="s">
        <v>186</v>
      </c>
    </row>
    <row r="663" spans="1:17" s="596" customFormat="1" ht="48">
      <c r="A663" s="676"/>
      <c r="B663" s="1490"/>
      <c r="C663" s="1493"/>
      <c r="D663" s="1492"/>
      <c r="E663" s="1492"/>
      <c r="F663" s="1625"/>
      <c r="G663" s="1635"/>
      <c r="H663" s="1493"/>
      <c r="I663" s="1490"/>
      <c r="J663" s="735"/>
      <c r="K663" s="735"/>
      <c r="L663" s="734" t="s">
        <v>5458</v>
      </c>
      <c r="M663" s="750" t="s">
        <v>1177</v>
      </c>
      <c r="N663" s="749" t="s">
        <v>5456</v>
      </c>
      <c r="O663" s="734" t="str">
        <f>VLOOKUP(N663,CódigosRetorno!$A$1:$B$1770,2,FALSE)</f>
        <v>El dato ingresado como detalle del viaje no cumple con el formato establecido.</v>
      </c>
      <c r="P663" s="733" t="s">
        <v>477</v>
      </c>
      <c r="Q663" s="735" t="s">
        <v>186</v>
      </c>
    </row>
    <row r="664" spans="1:17" s="596" customFormat="1" ht="36">
      <c r="A664" s="676"/>
      <c r="B664" s="1490">
        <f>B662+1</f>
        <v>98</v>
      </c>
      <c r="C664" s="1491" t="s">
        <v>4907</v>
      </c>
      <c r="D664" s="1492" t="s">
        <v>3</v>
      </c>
      <c r="E664" s="1492" t="s">
        <v>9</v>
      </c>
      <c r="F664" s="1625" t="s">
        <v>10</v>
      </c>
      <c r="G664" s="1492" t="s">
        <v>4908</v>
      </c>
      <c r="H664" s="1491" t="s">
        <v>4909</v>
      </c>
      <c r="I664" s="1490">
        <v>1</v>
      </c>
      <c r="J664" s="735"/>
      <c r="K664" s="735"/>
      <c r="L664" s="734" t="s">
        <v>6292</v>
      </c>
      <c r="M664" s="733" t="s">
        <v>203</v>
      </c>
      <c r="N664" s="750" t="s">
        <v>5445</v>
      </c>
      <c r="O664" s="734" t="str">
        <f>VLOOKUP(N664,CódigosRetorno!$A$1:$B$1770,2,FALSE)</f>
        <v>El XML no contiene el tag o no existe información del tipo de valor referencial en Detracciones - Servicios de transporte de carga.</v>
      </c>
      <c r="P664" s="733" t="s">
        <v>477</v>
      </c>
      <c r="Q664" s="735" t="s">
        <v>186</v>
      </c>
    </row>
    <row r="665" spans="1:17" s="596" customFormat="1" ht="36">
      <c r="A665" s="676"/>
      <c r="B665" s="1490"/>
      <c r="C665" s="1491"/>
      <c r="D665" s="1492"/>
      <c r="E665" s="1492"/>
      <c r="F665" s="1625"/>
      <c r="G665" s="1492"/>
      <c r="H665" s="1491"/>
      <c r="I665" s="1490"/>
      <c r="J665" s="735"/>
      <c r="K665" s="735"/>
      <c r="L665" s="734" t="s">
        <v>6293</v>
      </c>
      <c r="M665" s="733" t="s">
        <v>203</v>
      </c>
      <c r="N665" s="750" t="s">
        <v>5452</v>
      </c>
      <c r="O665" s="734" t="str">
        <f>VLOOKUP(N665,CódigosRetorno!$A$1:$B$1770,2,FALSE)</f>
        <v>Detracciones - Servicio de transporte de carga, debe tener un (y solo uno) Valor Referencial del Servicio de Transporte.</v>
      </c>
      <c r="P665" s="733" t="s">
        <v>477</v>
      </c>
      <c r="Q665" s="735" t="s">
        <v>186</v>
      </c>
    </row>
    <row r="666" spans="1:17" s="596" customFormat="1" ht="36">
      <c r="A666" s="676"/>
      <c r="B666" s="1490"/>
      <c r="C666" s="1491"/>
      <c r="D666" s="1492"/>
      <c r="E666" s="1492"/>
      <c r="F666" s="1625" t="s">
        <v>12</v>
      </c>
      <c r="G666" s="1492" t="s">
        <v>16</v>
      </c>
      <c r="H666" s="1493" t="s">
        <v>5805</v>
      </c>
      <c r="I666" s="1490">
        <v>1</v>
      </c>
      <c r="J666" s="735"/>
      <c r="K666" s="735"/>
      <c r="L666" s="734" t="s">
        <v>6290</v>
      </c>
      <c r="M666" s="733" t="s">
        <v>203</v>
      </c>
      <c r="N666" s="750" t="s">
        <v>5446</v>
      </c>
      <c r="O666" s="734" t="str">
        <f>VLOOKUP(N666,CódigosRetorno!$A$1:$B$1770,2,FALSE)</f>
        <v>El XML no contiene el tag o no existe información del monto del valor referencial en Detracciones - Servicios de transporte de carga.</v>
      </c>
      <c r="P666" s="733" t="s">
        <v>477</v>
      </c>
      <c r="Q666" s="735" t="s">
        <v>186</v>
      </c>
    </row>
    <row r="667" spans="1:17" s="596" customFormat="1" ht="48">
      <c r="A667" s="676"/>
      <c r="B667" s="1490"/>
      <c r="C667" s="1491"/>
      <c r="D667" s="1492"/>
      <c r="E667" s="1492"/>
      <c r="F667" s="1625"/>
      <c r="G667" s="1492"/>
      <c r="H667" s="1493"/>
      <c r="I667" s="1490"/>
      <c r="J667" s="735"/>
      <c r="K667" s="735"/>
      <c r="L667" s="734" t="s">
        <v>6331</v>
      </c>
      <c r="M667" s="733" t="s">
        <v>203</v>
      </c>
      <c r="N667" s="750" t="s">
        <v>5447</v>
      </c>
      <c r="O667" s="734" t="str">
        <f>VLOOKUP(N667,CódigosRetorno!$A$1:$B$1770,2,FALSE)</f>
        <v>El dato ingresado como monto valor referencial en Detracciones - Servicios de transporte de carga no cumple con el formato establecido.</v>
      </c>
      <c r="P667" s="733" t="s">
        <v>477</v>
      </c>
      <c r="Q667" s="735" t="s">
        <v>186</v>
      </c>
    </row>
    <row r="668" spans="1:17" s="596" customFormat="1" ht="24">
      <c r="A668" s="676"/>
      <c r="B668" s="1490"/>
      <c r="C668" s="1491"/>
      <c r="D668" s="1492"/>
      <c r="E668" s="1492"/>
      <c r="F668" s="753" t="s">
        <v>13</v>
      </c>
      <c r="G668" s="745" t="s">
        <v>2650</v>
      </c>
      <c r="H668" s="637" t="s">
        <v>6110</v>
      </c>
      <c r="I668" s="747">
        <v>1</v>
      </c>
      <c r="J668" s="735"/>
      <c r="K668" s="735"/>
      <c r="L668" s="918" t="s">
        <v>6111</v>
      </c>
      <c r="M668" s="927" t="s">
        <v>203</v>
      </c>
      <c r="N668" s="922" t="s">
        <v>6020</v>
      </c>
      <c r="O668" s="734" t="str">
        <f>VLOOKUP(N668,CódigosRetorno!$A$1:$B$1770,2,FALSE)</f>
        <v>La moneda del monto de la detracción debe ser PEN</v>
      </c>
      <c r="P668" s="733" t="s">
        <v>477</v>
      </c>
      <c r="Q668" s="735" t="s">
        <v>186</v>
      </c>
    </row>
    <row r="669" spans="1:17" s="596" customFormat="1" ht="36">
      <c r="A669" s="676"/>
      <c r="B669" s="1490">
        <f>B664+1</f>
        <v>99</v>
      </c>
      <c r="C669" s="1493" t="s">
        <v>4910</v>
      </c>
      <c r="D669" s="1492" t="s">
        <v>3</v>
      </c>
      <c r="E669" s="1492" t="s">
        <v>9</v>
      </c>
      <c r="F669" s="1625" t="s">
        <v>10</v>
      </c>
      <c r="G669" s="1492" t="s">
        <v>4911</v>
      </c>
      <c r="H669" s="1491" t="s">
        <v>4909</v>
      </c>
      <c r="I669" s="1490">
        <v>1</v>
      </c>
      <c r="J669" s="735"/>
      <c r="K669" s="735"/>
      <c r="L669" s="734" t="s">
        <v>6292</v>
      </c>
      <c r="M669" s="733" t="s">
        <v>203</v>
      </c>
      <c r="N669" s="750" t="s">
        <v>5445</v>
      </c>
      <c r="O669" s="734" t="str">
        <f>VLOOKUP(N669,CódigosRetorno!$A$1:$B$1770,2,FALSE)</f>
        <v>El XML no contiene el tag o no existe información del tipo de valor referencial en Detracciones - Servicios de transporte de carga.</v>
      </c>
      <c r="P669" s="733" t="s">
        <v>477</v>
      </c>
      <c r="Q669" s="735" t="s">
        <v>186</v>
      </c>
    </row>
    <row r="670" spans="1:17" s="596" customFormat="1" ht="36">
      <c r="A670" s="676"/>
      <c r="B670" s="1490"/>
      <c r="C670" s="1493"/>
      <c r="D670" s="1492"/>
      <c r="E670" s="1492"/>
      <c r="F670" s="1625"/>
      <c r="G670" s="1492"/>
      <c r="H670" s="1491"/>
      <c r="I670" s="1490"/>
      <c r="J670" s="735"/>
      <c r="K670" s="735"/>
      <c r="L670" s="734" t="s">
        <v>6295</v>
      </c>
      <c r="M670" s="733" t="s">
        <v>203</v>
      </c>
      <c r="N670" s="750" t="s">
        <v>5453</v>
      </c>
      <c r="O670" s="734" t="str">
        <f>VLOOKUP(N670,CódigosRetorno!$A$1:$B$1770,2,FALSE)</f>
        <v>Detracciones - Servicio de transporte de carga, debe tener un (y solo uno) Valor Referencial sobre la carga efectiva.</v>
      </c>
      <c r="P670" s="733" t="s">
        <v>477</v>
      </c>
      <c r="Q670" s="735" t="s">
        <v>186</v>
      </c>
    </row>
    <row r="671" spans="1:17" s="596" customFormat="1" ht="36">
      <c r="A671" s="676"/>
      <c r="B671" s="1490"/>
      <c r="C671" s="1493"/>
      <c r="D671" s="1492"/>
      <c r="E671" s="1492"/>
      <c r="F671" s="1625" t="s">
        <v>12</v>
      </c>
      <c r="G671" s="1492" t="s">
        <v>16</v>
      </c>
      <c r="H671" s="1493" t="s">
        <v>5805</v>
      </c>
      <c r="I671" s="1490">
        <v>1</v>
      </c>
      <c r="J671" s="735"/>
      <c r="K671" s="735"/>
      <c r="L671" s="734" t="s">
        <v>6290</v>
      </c>
      <c r="M671" s="733" t="s">
        <v>203</v>
      </c>
      <c r="N671" s="750" t="s">
        <v>5446</v>
      </c>
      <c r="O671" s="734" t="str">
        <f>VLOOKUP(N671,CódigosRetorno!$A$1:$B$1770,2,FALSE)</f>
        <v>El XML no contiene el tag o no existe información del monto del valor referencial en Detracciones - Servicios de transporte de carga.</v>
      </c>
      <c r="P671" s="733" t="s">
        <v>477</v>
      </c>
      <c r="Q671" s="735" t="s">
        <v>186</v>
      </c>
    </row>
    <row r="672" spans="1:17" s="596" customFormat="1" ht="48">
      <c r="A672" s="676"/>
      <c r="B672" s="1490"/>
      <c r="C672" s="1493"/>
      <c r="D672" s="1492"/>
      <c r="E672" s="1492"/>
      <c r="F672" s="1625"/>
      <c r="G672" s="1492"/>
      <c r="H672" s="1493"/>
      <c r="I672" s="1490"/>
      <c r="J672" s="735"/>
      <c r="K672" s="735"/>
      <c r="L672" s="734" t="s">
        <v>6294</v>
      </c>
      <c r="M672" s="733" t="s">
        <v>203</v>
      </c>
      <c r="N672" s="750" t="s">
        <v>5447</v>
      </c>
      <c r="O672" s="734" t="str">
        <f>VLOOKUP(N672,CódigosRetorno!$A$1:$B$1770,2,FALSE)</f>
        <v>El dato ingresado como monto valor referencial en Detracciones - Servicios de transporte de carga no cumple con el formato establecido.</v>
      </c>
      <c r="P672" s="733" t="s">
        <v>477</v>
      </c>
      <c r="Q672" s="735" t="s">
        <v>186</v>
      </c>
    </row>
    <row r="673" spans="1:17" s="596" customFormat="1" ht="24">
      <c r="A673" s="676"/>
      <c r="B673" s="1490"/>
      <c r="C673" s="1493"/>
      <c r="D673" s="1492"/>
      <c r="E673" s="1492"/>
      <c r="F673" s="753" t="s">
        <v>13</v>
      </c>
      <c r="G673" s="745" t="s">
        <v>2650</v>
      </c>
      <c r="H673" s="637" t="s">
        <v>6110</v>
      </c>
      <c r="I673" s="747">
        <v>1</v>
      </c>
      <c r="J673" s="735"/>
      <c r="K673" s="735"/>
      <c r="L673" s="918" t="s">
        <v>6111</v>
      </c>
      <c r="M673" s="927" t="s">
        <v>203</v>
      </c>
      <c r="N673" s="922" t="s">
        <v>6020</v>
      </c>
      <c r="O673" s="734" t="str">
        <f>VLOOKUP(N673,CódigosRetorno!$A$1:$B$1770,2,FALSE)</f>
        <v>La moneda del monto de la detracción debe ser PEN</v>
      </c>
      <c r="P673" s="733" t="s">
        <v>477</v>
      </c>
      <c r="Q673" s="735" t="s">
        <v>186</v>
      </c>
    </row>
    <row r="674" spans="1:17" s="596" customFormat="1" ht="36">
      <c r="A674" s="676"/>
      <c r="B674" s="1490">
        <f>B669+1</f>
        <v>100</v>
      </c>
      <c r="C674" s="1493" t="s">
        <v>4912</v>
      </c>
      <c r="D674" s="1492" t="s">
        <v>3</v>
      </c>
      <c r="E674" s="1492" t="s">
        <v>9</v>
      </c>
      <c r="F674" s="1625" t="s">
        <v>10</v>
      </c>
      <c r="G674" s="1492" t="s">
        <v>4913</v>
      </c>
      <c r="H674" s="1491" t="s">
        <v>4909</v>
      </c>
      <c r="I674" s="1490">
        <v>1</v>
      </c>
      <c r="J674" s="735"/>
      <c r="K674" s="735"/>
      <c r="L674" s="734" t="s">
        <v>6292</v>
      </c>
      <c r="M674" s="733" t="s">
        <v>203</v>
      </c>
      <c r="N674" s="750" t="s">
        <v>5445</v>
      </c>
      <c r="O674" s="734" t="str">
        <f>VLOOKUP(N674,CódigosRetorno!$A$1:$B$1770,2,FALSE)</f>
        <v>El XML no contiene el tag o no existe información del tipo de valor referencial en Detracciones - Servicios de transporte de carga.</v>
      </c>
      <c r="P674" s="733" t="s">
        <v>477</v>
      </c>
      <c r="Q674" s="735" t="s">
        <v>186</v>
      </c>
    </row>
    <row r="675" spans="1:17" s="596" customFormat="1" ht="36">
      <c r="A675" s="676"/>
      <c r="B675" s="1490"/>
      <c r="C675" s="1493"/>
      <c r="D675" s="1492"/>
      <c r="E675" s="1492"/>
      <c r="F675" s="1625"/>
      <c r="G675" s="1492"/>
      <c r="H675" s="1491"/>
      <c r="I675" s="1490"/>
      <c r="J675" s="735"/>
      <c r="K675" s="735"/>
      <c r="L675" s="734" t="s">
        <v>6296</v>
      </c>
      <c r="M675" s="733" t="s">
        <v>203</v>
      </c>
      <c r="N675" s="750" t="s">
        <v>5454</v>
      </c>
      <c r="O675" s="734" t="str">
        <f>VLOOKUP(N675,CódigosRetorno!$A$1:$B$1770,2,FALSE)</f>
        <v>Detracciones - Servicio de transporte de carga, debe tener un (y solo uno) Valor Referencial sobre la carga util nominal.</v>
      </c>
      <c r="P675" s="733" t="s">
        <v>477</v>
      </c>
      <c r="Q675" s="735" t="s">
        <v>186</v>
      </c>
    </row>
    <row r="676" spans="1:17" s="596" customFormat="1" ht="36">
      <c r="A676" s="676"/>
      <c r="B676" s="1490"/>
      <c r="C676" s="1493"/>
      <c r="D676" s="1492"/>
      <c r="E676" s="1492"/>
      <c r="F676" s="1625" t="s">
        <v>12</v>
      </c>
      <c r="G676" s="1492" t="s">
        <v>16</v>
      </c>
      <c r="H676" s="1493" t="s">
        <v>5805</v>
      </c>
      <c r="I676" s="1490">
        <v>1</v>
      </c>
      <c r="J676" s="735"/>
      <c r="K676" s="735"/>
      <c r="L676" s="734" t="s">
        <v>6290</v>
      </c>
      <c r="M676" s="733" t="s">
        <v>203</v>
      </c>
      <c r="N676" s="750" t="s">
        <v>5446</v>
      </c>
      <c r="O676" s="734" t="str">
        <f>VLOOKUP(N676,CódigosRetorno!$A$1:$B$1770,2,FALSE)</f>
        <v>El XML no contiene el tag o no existe información del monto del valor referencial en Detracciones - Servicios de transporte de carga.</v>
      </c>
      <c r="P676" s="733" t="s">
        <v>477</v>
      </c>
      <c r="Q676" s="735" t="s">
        <v>186</v>
      </c>
    </row>
    <row r="677" spans="1:17" s="596" customFormat="1" ht="48">
      <c r="A677" s="676"/>
      <c r="B677" s="1490"/>
      <c r="C677" s="1493"/>
      <c r="D677" s="1492"/>
      <c r="E677" s="1492"/>
      <c r="F677" s="1625"/>
      <c r="G677" s="1492"/>
      <c r="H677" s="1493"/>
      <c r="I677" s="1490"/>
      <c r="J677" s="735"/>
      <c r="K677" s="735"/>
      <c r="L677" s="734" t="s">
        <v>6331</v>
      </c>
      <c r="M677" s="733" t="s">
        <v>203</v>
      </c>
      <c r="N677" s="750" t="s">
        <v>5447</v>
      </c>
      <c r="O677" s="734" t="str">
        <f>VLOOKUP(N677,CódigosRetorno!$A$1:$B$1770,2,FALSE)</f>
        <v>El dato ingresado como monto valor referencial en Detracciones - Servicios de transporte de carga no cumple con el formato establecido.</v>
      </c>
      <c r="P677" s="733" t="s">
        <v>477</v>
      </c>
      <c r="Q677" s="735" t="s">
        <v>186</v>
      </c>
    </row>
    <row r="678" spans="1:17" s="596" customFormat="1" ht="24">
      <c r="A678" s="676"/>
      <c r="B678" s="1490"/>
      <c r="C678" s="1493"/>
      <c r="D678" s="1492"/>
      <c r="E678" s="1492"/>
      <c r="F678" s="753" t="s">
        <v>13</v>
      </c>
      <c r="G678" s="745" t="s">
        <v>2650</v>
      </c>
      <c r="H678" s="637" t="s">
        <v>6110</v>
      </c>
      <c r="I678" s="747">
        <v>1</v>
      </c>
      <c r="J678" s="735"/>
      <c r="K678" s="735"/>
      <c r="L678" s="918" t="s">
        <v>6111</v>
      </c>
      <c r="M678" s="927" t="s">
        <v>203</v>
      </c>
      <c r="N678" s="922" t="s">
        <v>6020</v>
      </c>
      <c r="O678" s="734" t="str">
        <f>VLOOKUP(N678,CódigosRetorno!$A$1:$B$1770,2,FALSE)</f>
        <v>La moneda del monto de la detracción debe ser PEN</v>
      </c>
      <c r="P678" s="733" t="s">
        <v>477</v>
      </c>
      <c r="Q678" s="735" t="s">
        <v>186</v>
      </c>
    </row>
    <row r="679" spans="1:17" s="596" customFormat="1">
      <c r="A679" s="676"/>
      <c r="B679" s="368" t="s">
        <v>4914</v>
      </c>
      <c r="C679" s="370"/>
      <c r="D679" s="365"/>
      <c r="E679" s="365"/>
      <c r="F679" s="366"/>
      <c r="G679" s="367"/>
      <c r="H679" s="370"/>
      <c r="I679" s="367"/>
      <c r="J679" s="367"/>
      <c r="K679" s="367"/>
      <c r="L679" s="359"/>
      <c r="M679" s="366" t="s">
        <v>186</v>
      </c>
      <c r="N679" s="371" t="s">
        <v>186</v>
      </c>
      <c r="O679" s="359" t="str">
        <f>VLOOKUP(N679,CódigosRetorno!$A$1:$B$1770,2,FALSE)</f>
        <v>-</v>
      </c>
      <c r="P679" s="365"/>
      <c r="Q679" s="367"/>
    </row>
    <row r="680" spans="1:17" s="596" customFormat="1" ht="36">
      <c r="A680" s="676"/>
      <c r="B680" s="1490">
        <f>B674+1</f>
        <v>101</v>
      </c>
      <c r="C680" s="1493" t="s">
        <v>4915</v>
      </c>
      <c r="D680" s="1492" t="s">
        <v>15</v>
      </c>
      <c r="E680" s="1492" t="s">
        <v>9</v>
      </c>
      <c r="F680" s="750" t="s">
        <v>49</v>
      </c>
      <c r="G680" s="733" t="s">
        <v>2633</v>
      </c>
      <c r="H680" s="736" t="s">
        <v>4916</v>
      </c>
      <c r="I680" s="735"/>
      <c r="J680" s="735"/>
      <c r="K680" s="735"/>
      <c r="L680" s="734" t="s">
        <v>6297</v>
      </c>
      <c r="M680" s="733" t="s">
        <v>1177</v>
      </c>
      <c r="N680" s="750" t="s">
        <v>2969</v>
      </c>
      <c r="O680" s="734" t="str">
        <f>VLOOKUP(N680,CódigosRetorno!$A$1:$B$1770,2,FALSE)</f>
        <v>Debe corresponder a algún valor válido establecido en el catálogo 13</v>
      </c>
      <c r="P680" s="733" t="s">
        <v>477</v>
      </c>
      <c r="Q680" s="735" t="s">
        <v>5886</v>
      </c>
    </row>
    <row r="681" spans="1:17" s="596" customFormat="1" ht="24">
      <c r="A681" s="676"/>
      <c r="B681" s="1490"/>
      <c r="C681" s="1493"/>
      <c r="D681" s="1492"/>
      <c r="E681" s="1492"/>
      <c r="F681" s="1625"/>
      <c r="G681" s="735" t="s">
        <v>4586</v>
      </c>
      <c r="H681" s="1175" t="s">
        <v>4565</v>
      </c>
      <c r="I681" s="735" t="s">
        <v>4544</v>
      </c>
      <c r="J681" s="735"/>
      <c r="K681" s="735"/>
      <c r="L681" s="734" t="s">
        <v>5138</v>
      </c>
      <c r="M681" s="927" t="s">
        <v>1177</v>
      </c>
      <c r="N681" s="922" t="s">
        <v>5118</v>
      </c>
      <c r="O681" s="734" t="str">
        <f>VLOOKUP(N681,CódigosRetorno!$A$1:$B$1770,2,FALSE)</f>
        <v>El dato ingresado como atributo @schemeAgencyName es incorrecto.</v>
      </c>
      <c r="P681" s="733" t="s">
        <v>477</v>
      </c>
      <c r="Q681" s="735" t="s">
        <v>186</v>
      </c>
    </row>
    <row r="682" spans="1:17" s="596" customFormat="1" ht="24">
      <c r="A682" s="676"/>
      <c r="B682" s="1490"/>
      <c r="C682" s="1493"/>
      <c r="D682" s="1492"/>
      <c r="E682" s="1492"/>
      <c r="F682" s="1625"/>
      <c r="G682" s="735" t="s">
        <v>4587</v>
      </c>
      <c r="H682" s="1175" t="s">
        <v>4564</v>
      </c>
      <c r="I682" s="735" t="s">
        <v>4544</v>
      </c>
      <c r="J682" s="735"/>
      <c r="K682" s="735"/>
      <c r="L682" s="734" t="s">
        <v>5139</v>
      </c>
      <c r="M682" s="927" t="s">
        <v>1177</v>
      </c>
      <c r="N682" s="922" t="s">
        <v>5117</v>
      </c>
      <c r="O682" s="734" t="str">
        <f>VLOOKUP(N682,CódigosRetorno!$A$1:$B$1770,2,FALSE)</f>
        <v>El dato ingresado como atributo @schemeName es incorrecto.</v>
      </c>
      <c r="P682" s="733" t="s">
        <v>477</v>
      </c>
      <c r="Q682" s="754" t="s">
        <v>186</v>
      </c>
    </row>
    <row r="683" spans="1:17" s="596" customFormat="1" ht="36">
      <c r="A683" s="676"/>
      <c r="B683" s="1490">
        <f>B680+1</f>
        <v>102</v>
      </c>
      <c r="C683" s="1493" t="s">
        <v>4917</v>
      </c>
      <c r="D683" s="1492" t="s">
        <v>15</v>
      </c>
      <c r="E683" s="1492" t="s">
        <v>9</v>
      </c>
      <c r="F683" s="750" t="s">
        <v>49</v>
      </c>
      <c r="G683" s="733" t="s">
        <v>2633</v>
      </c>
      <c r="H683" s="736" t="s">
        <v>4918</v>
      </c>
      <c r="I683" s="735"/>
      <c r="J683" s="735"/>
      <c r="K683" s="735"/>
      <c r="L683" s="734" t="s">
        <v>6298</v>
      </c>
      <c r="M683" s="733" t="s">
        <v>1177</v>
      </c>
      <c r="N683" s="750" t="s">
        <v>2969</v>
      </c>
      <c r="O683" s="734" t="str">
        <f>VLOOKUP(N683,CódigosRetorno!$A$1:$B$1770,2,FALSE)</f>
        <v>Debe corresponder a algún valor válido establecido en el catálogo 13</v>
      </c>
      <c r="P683" s="733" t="s">
        <v>477</v>
      </c>
      <c r="Q683" s="735" t="s">
        <v>5886</v>
      </c>
    </row>
    <row r="684" spans="1:17" s="596" customFormat="1" ht="24">
      <c r="A684" s="676"/>
      <c r="B684" s="1490"/>
      <c r="C684" s="1493"/>
      <c r="D684" s="1492"/>
      <c r="E684" s="1492"/>
      <c r="F684" s="1625"/>
      <c r="G684" s="735" t="s">
        <v>4586</v>
      </c>
      <c r="H684" s="1175" t="s">
        <v>4565</v>
      </c>
      <c r="I684" s="735" t="s">
        <v>4544</v>
      </c>
      <c r="J684" s="735"/>
      <c r="K684" s="735"/>
      <c r="L684" s="734" t="s">
        <v>5138</v>
      </c>
      <c r="M684" s="927" t="s">
        <v>1177</v>
      </c>
      <c r="N684" s="922" t="s">
        <v>5118</v>
      </c>
      <c r="O684" s="734" t="str">
        <f>VLOOKUP(N684,CódigosRetorno!$A$1:$B$1770,2,FALSE)</f>
        <v>El dato ingresado como atributo @schemeAgencyName es incorrecto.</v>
      </c>
      <c r="P684" s="733" t="s">
        <v>477</v>
      </c>
      <c r="Q684" s="735" t="s">
        <v>186</v>
      </c>
    </row>
    <row r="685" spans="1:17" s="596" customFormat="1" ht="24">
      <c r="A685" s="676"/>
      <c r="B685" s="1490"/>
      <c r="C685" s="1493"/>
      <c r="D685" s="1492"/>
      <c r="E685" s="1492"/>
      <c r="F685" s="1625"/>
      <c r="G685" s="735" t="s">
        <v>4587</v>
      </c>
      <c r="H685" s="1175" t="s">
        <v>4564</v>
      </c>
      <c r="I685" s="735" t="s">
        <v>4544</v>
      </c>
      <c r="J685" s="735"/>
      <c r="K685" s="735"/>
      <c r="L685" s="734" t="s">
        <v>5139</v>
      </c>
      <c r="M685" s="927" t="s">
        <v>1177</v>
      </c>
      <c r="N685" s="922" t="s">
        <v>5117</v>
      </c>
      <c r="O685" s="734" t="str">
        <f>VLOOKUP(N685,CódigosRetorno!$A$1:$B$1770,2,FALSE)</f>
        <v>El dato ingresado como atributo @schemeName es incorrecto.</v>
      </c>
      <c r="P685" s="733" t="s">
        <v>477</v>
      </c>
      <c r="Q685" s="754" t="s">
        <v>186</v>
      </c>
    </row>
    <row r="686" spans="1:17" s="596" customFormat="1" ht="60">
      <c r="A686" s="676"/>
      <c r="B686" s="735">
        <f>B683+1</f>
        <v>103</v>
      </c>
      <c r="C686" s="734" t="s">
        <v>4919</v>
      </c>
      <c r="D686" s="733" t="s">
        <v>15</v>
      </c>
      <c r="E686" s="733" t="s">
        <v>9</v>
      </c>
      <c r="F686" s="750" t="s">
        <v>5</v>
      </c>
      <c r="G686" s="735"/>
      <c r="H686" s="736" t="s">
        <v>4920</v>
      </c>
      <c r="I686" s="735" t="s">
        <v>4544</v>
      </c>
      <c r="J686" s="735"/>
      <c r="K686" s="735"/>
      <c r="L686" s="734" t="s">
        <v>6299</v>
      </c>
      <c r="M686" s="733" t="s">
        <v>1177</v>
      </c>
      <c r="N686" s="750" t="s">
        <v>5465</v>
      </c>
      <c r="O686" s="734" t="str">
        <f>VLOOKUP(N686,CódigosRetorno!$A$1:$B$1770,2,FALSE)</f>
        <v>El dato ingresado como descripcion del tramo no cumple con el formato establecido.</v>
      </c>
      <c r="P686" s="733" t="s">
        <v>477</v>
      </c>
      <c r="Q686" s="735" t="s">
        <v>186</v>
      </c>
    </row>
    <row r="687" spans="1:17" s="596" customFormat="1" ht="48">
      <c r="A687" s="676"/>
      <c r="B687" s="1531">
        <f>B686+1</f>
        <v>104</v>
      </c>
      <c r="C687" s="1542" t="s">
        <v>4921</v>
      </c>
      <c r="D687" s="1536" t="s">
        <v>15</v>
      </c>
      <c r="E687" s="1536" t="s">
        <v>9</v>
      </c>
      <c r="F687" s="750" t="s">
        <v>12</v>
      </c>
      <c r="G687" s="733" t="s">
        <v>16</v>
      </c>
      <c r="H687" s="736" t="s">
        <v>4922</v>
      </c>
      <c r="I687" s="735" t="s">
        <v>4544</v>
      </c>
      <c r="J687" s="735"/>
      <c r="K687" s="735"/>
      <c r="L687" s="734" t="s">
        <v>6300</v>
      </c>
      <c r="M687" s="733" t="s">
        <v>1177</v>
      </c>
      <c r="N687" s="750" t="s">
        <v>5466</v>
      </c>
      <c r="O687" s="734" t="str">
        <f>VLOOKUP(N687,CódigosRetorno!$A$1:$B$1770,2,FALSE)</f>
        <v>El dato ingresado como valor refrencia del tramo virtual no cumple con el formato establecido.</v>
      </c>
      <c r="P687" s="733" t="s">
        <v>477</v>
      </c>
      <c r="Q687" s="735" t="s">
        <v>186</v>
      </c>
    </row>
    <row r="688" spans="1:17" s="596" customFormat="1" ht="24">
      <c r="A688" s="676"/>
      <c r="B688" s="1532"/>
      <c r="C688" s="1543"/>
      <c r="D688" s="1537"/>
      <c r="E688" s="1537"/>
      <c r="F688" s="753" t="s">
        <v>13</v>
      </c>
      <c r="G688" s="745" t="s">
        <v>2650</v>
      </c>
      <c r="H688" s="637" t="s">
        <v>6110</v>
      </c>
      <c r="I688" s="747">
        <v>1</v>
      </c>
      <c r="J688" s="735"/>
      <c r="K688" s="735"/>
      <c r="L688" s="918" t="s">
        <v>6111</v>
      </c>
      <c r="M688" s="927" t="s">
        <v>203</v>
      </c>
      <c r="N688" s="922" t="s">
        <v>6020</v>
      </c>
      <c r="O688" s="734" t="str">
        <f>VLOOKUP(N688,CódigosRetorno!$A$1:$B$1770,2,FALSE)</f>
        <v>La moneda del monto de la detracción debe ser PEN</v>
      </c>
      <c r="P688" s="733" t="s">
        <v>477</v>
      </c>
      <c r="Q688" s="735" t="s">
        <v>186</v>
      </c>
    </row>
    <row r="689" spans="1:17" s="596" customFormat="1">
      <c r="A689" s="676"/>
      <c r="B689" s="368" t="s">
        <v>4923</v>
      </c>
      <c r="C689" s="370"/>
      <c r="D689" s="365"/>
      <c r="E689" s="365"/>
      <c r="F689" s="366"/>
      <c r="G689" s="367"/>
      <c r="H689" s="370"/>
      <c r="I689" s="367"/>
      <c r="J689" s="367"/>
      <c r="K689" s="367"/>
      <c r="L689" s="359"/>
      <c r="M689" s="366" t="s">
        <v>186</v>
      </c>
      <c r="N689" s="371" t="s">
        <v>186</v>
      </c>
      <c r="O689" s="359" t="str">
        <f>VLOOKUP(N689,CódigosRetorno!$A$1:$B$1770,2,FALSE)</f>
        <v>-</v>
      </c>
      <c r="P689" s="406" t="s">
        <v>186</v>
      </c>
      <c r="Q689" s="408" t="s">
        <v>186</v>
      </c>
    </row>
    <row r="690" spans="1:17" s="596" customFormat="1" ht="60">
      <c r="A690" s="676"/>
      <c r="B690" s="1490">
        <f>B687+1</f>
        <v>105</v>
      </c>
      <c r="C690" s="1493" t="s">
        <v>4924</v>
      </c>
      <c r="D690" s="1492" t="s">
        <v>15</v>
      </c>
      <c r="E690" s="1492" t="s">
        <v>9</v>
      </c>
      <c r="F690" s="750" t="s">
        <v>12</v>
      </c>
      <c r="G690" s="735" t="s">
        <v>4925</v>
      </c>
      <c r="H690" s="736" t="s">
        <v>4926</v>
      </c>
      <c r="I690" s="735"/>
      <c r="J690" s="735"/>
      <c r="K690" s="735"/>
      <c r="L690" s="734" t="s">
        <v>6332</v>
      </c>
      <c r="M690" s="733" t="s">
        <v>1177</v>
      </c>
      <c r="N690" s="750" t="s">
        <v>5469</v>
      </c>
      <c r="O690" s="734" t="str">
        <f>VLOOKUP(N690,CódigosRetorno!$A$1:$B$1770,2,FALSE)</f>
        <v>El dato ingresado como configuración vehicular no cumple con el formato establecido.</v>
      </c>
      <c r="P690" s="733" t="s">
        <v>477</v>
      </c>
      <c r="Q690" s="735" t="s">
        <v>186</v>
      </c>
    </row>
    <row r="691" spans="1:17" s="596" customFormat="1" ht="24">
      <c r="A691" s="676"/>
      <c r="B691" s="1490"/>
      <c r="C691" s="1493"/>
      <c r="D691" s="1492"/>
      <c r="E691" s="1492"/>
      <c r="F691" s="1625"/>
      <c r="G691" s="735" t="s">
        <v>4927</v>
      </c>
      <c r="H691" s="736" t="s">
        <v>4543</v>
      </c>
      <c r="I691" s="735" t="s">
        <v>4544</v>
      </c>
      <c r="J691" s="735"/>
      <c r="K691" s="735"/>
      <c r="L691" s="734" t="s">
        <v>5205</v>
      </c>
      <c r="M691" s="733" t="s">
        <v>1177</v>
      </c>
      <c r="N691" s="750" t="s">
        <v>5111</v>
      </c>
      <c r="O691" s="734" t="str">
        <f>VLOOKUP(N691,CódigosRetorno!$A$1:$B$1770,2,FALSE)</f>
        <v>El dato ingresado como atributo @listAgencyName es incorrecto.</v>
      </c>
      <c r="P691" s="733" t="s">
        <v>477</v>
      </c>
      <c r="Q691" s="735" t="s">
        <v>186</v>
      </c>
    </row>
    <row r="692" spans="1:17" s="596" customFormat="1" ht="24">
      <c r="A692" s="676"/>
      <c r="B692" s="1490"/>
      <c r="C692" s="1493"/>
      <c r="D692" s="1492"/>
      <c r="E692" s="1492"/>
      <c r="F692" s="1625"/>
      <c r="G692" s="735" t="s">
        <v>4928</v>
      </c>
      <c r="H692" s="736" t="s">
        <v>4546</v>
      </c>
      <c r="I692" s="735" t="s">
        <v>4544</v>
      </c>
      <c r="J692" s="735"/>
      <c r="K692" s="735"/>
      <c r="L692" s="734" t="s">
        <v>5206</v>
      </c>
      <c r="M692" s="733" t="s">
        <v>1177</v>
      </c>
      <c r="N692" s="750" t="s">
        <v>5112</v>
      </c>
      <c r="O692" s="734" t="str">
        <f>VLOOKUP(N692,CódigosRetorno!$A$1:$B$1770,2,FALSE)</f>
        <v>El dato ingresado como atributo @listName es incorrecto.</v>
      </c>
      <c r="P692" s="733" t="s">
        <v>477</v>
      </c>
      <c r="Q692" s="754" t="s">
        <v>186</v>
      </c>
    </row>
    <row r="693" spans="1:17" s="596" customFormat="1" ht="48">
      <c r="A693" s="676"/>
      <c r="B693" s="1490">
        <f>B690+1</f>
        <v>106</v>
      </c>
      <c r="C693" s="1493" t="s">
        <v>4929</v>
      </c>
      <c r="D693" s="1492" t="s">
        <v>15</v>
      </c>
      <c r="E693" s="1492" t="s">
        <v>9</v>
      </c>
      <c r="F693" s="750" t="s">
        <v>4730</v>
      </c>
      <c r="G693" s="735" t="s">
        <v>4908</v>
      </c>
      <c r="H693" s="736" t="s">
        <v>4930</v>
      </c>
      <c r="I693" s="735">
        <v>1</v>
      </c>
      <c r="J693" s="735"/>
      <c r="K693" s="735"/>
      <c r="L693" s="734" t="s">
        <v>6335</v>
      </c>
      <c r="M693" s="733" t="s">
        <v>1177</v>
      </c>
      <c r="N693" s="750" t="s">
        <v>5470</v>
      </c>
      <c r="O693" s="734" t="str">
        <f>VLOOKUP(N693,CódigosRetorno!$A$1:$B$1770,2,FALSE)</f>
        <v>El dato ingresado como tipo de carga util es incorrecto.</v>
      </c>
      <c r="P693" s="733" t="s">
        <v>477</v>
      </c>
      <c r="Q693" s="735" t="s">
        <v>186</v>
      </c>
    </row>
    <row r="694" spans="1:17" s="596" customFormat="1" ht="36">
      <c r="A694" s="676"/>
      <c r="B694" s="1490"/>
      <c r="C694" s="1493"/>
      <c r="D694" s="1492"/>
      <c r="E694" s="1492"/>
      <c r="F694" s="1625" t="s">
        <v>12</v>
      </c>
      <c r="G694" s="1490" t="s">
        <v>16</v>
      </c>
      <c r="H694" s="1493" t="s">
        <v>4931</v>
      </c>
      <c r="I694" s="1490">
        <v>1</v>
      </c>
      <c r="J694" s="735"/>
      <c r="K694" s="735"/>
      <c r="L694" s="734" t="s">
        <v>6336</v>
      </c>
      <c r="M694" s="733" t="s">
        <v>1177</v>
      </c>
      <c r="N694" s="750" t="s">
        <v>5472</v>
      </c>
      <c r="O694" s="734" t="str">
        <f>VLOOKUP(N694,CódigosRetorno!$A$1:$B$1770,2,FALSE)</f>
        <v>El XML no contiene el tag o no existe información del valor de la carga en TM.</v>
      </c>
      <c r="P694" s="733" t="s">
        <v>477</v>
      </c>
      <c r="Q694" s="735" t="s">
        <v>186</v>
      </c>
    </row>
    <row r="695" spans="1:17" s="596" customFormat="1" ht="48">
      <c r="A695" s="676"/>
      <c r="B695" s="1490"/>
      <c r="C695" s="1493"/>
      <c r="D695" s="1492"/>
      <c r="E695" s="1492"/>
      <c r="F695" s="1625"/>
      <c r="G695" s="1490"/>
      <c r="H695" s="1493"/>
      <c r="I695" s="1490"/>
      <c r="J695" s="735"/>
      <c r="K695" s="735"/>
      <c r="L695" s="734" t="s">
        <v>6337</v>
      </c>
      <c r="M695" s="733" t="s">
        <v>1177</v>
      </c>
      <c r="N695" s="750" t="s">
        <v>5473</v>
      </c>
      <c r="O695" s="734" t="str">
        <f>VLOOKUP(N695,CódigosRetorno!$A$1:$B$1770,2,FALSE)</f>
        <v>El dato ingresado como valor de la carga en TM cumple con el formato establecido.</v>
      </c>
      <c r="P695" s="733" t="s">
        <v>477</v>
      </c>
      <c r="Q695" s="735" t="s">
        <v>186</v>
      </c>
    </row>
    <row r="696" spans="1:17" s="596" customFormat="1" ht="36">
      <c r="A696" s="676"/>
      <c r="B696" s="1490"/>
      <c r="C696" s="1493"/>
      <c r="D696" s="1492"/>
      <c r="E696" s="1492"/>
      <c r="F696" s="1625"/>
      <c r="G696" s="733" t="s">
        <v>4896</v>
      </c>
      <c r="H696" s="759" t="s">
        <v>4932</v>
      </c>
      <c r="I696" s="735">
        <v>1</v>
      </c>
      <c r="J696" s="735"/>
      <c r="K696" s="735"/>
      <c r="L696" s="918" t="s">
        <v>6338</v>
      </c>
      <c r="M696" s="927" t="s">
        <v>1177</v>
      </c>
      <c r="N696" s="922" t="s">
        <v>5474</v>
      </c>
      <c r="O696" s="918" t="str">
        <f>VLOOKUP(N696,CódigosRetorno!$A$1:$B$1770,2,FALSE)</f>
        <v>El dato ingresado como unidad de medida de la carga  del vehiculo no corresponde al valor esperado.</v>
      </c>
      <c r="P696" s="971" t="s">
        <v>477</v>
      </c>
      <c r="Q696" s="973" t="s">
        <v>186</v>
      </c>
    </row>
    <row r="697" spans="1:17" s="596" customFormat="1" ht="24">
      <c r="A697" s="676"/>
      <c r="B697" s="1490"/>
      <c r="C697" s="1493"/>
      <c r="D697" s="1492"/>
      <c r="E697" s="1492"/>
      <c r="F697" s="1625"/>
      <c r="G697" s="735" t="s">
        <v>4625</v>
      </c>
      <c r="H697" s="736" t="s">
        <v>4626</v>
      </c>
      <c r="I697" s="735" t="s">
        <v>4544</v>
      </c>
      <c r="J697" s="735"/>
      <c r="K697" s="735"/>
      <c r="L697" s="734" t="s">
        <v>5148</v>
      </c>
      <c r="M697" s="733" t="s">
        <v>1177</v>
      </c>
      <c r="N697" s="750" t="s">
        <v>5149</v>
      </c>
      <c r="O697" s="734" t="str">
        <f>VLOOKUP(N697,CódigosRetorno!$A$1:$B$1770,2,FALSE)</f>
        <v>El dato ingresado como atributo @unitCodeListID es incorrecto.</v>
      </c>
      <c r="P697" s="733" t="s">
        <v>477</v>
      </c>
      <c r="Q697" s="754" t="s">
        <v>186</v>
      </c>
    </row>
    <row r="698" spans="1:17" s="596" customFormat="1" ht="48">
      <c r="A698" s="676"/>
      <c r="B698" s="1490"/>
      <c r="C698" s="1493"/>
      <c r="D698" s="1492"/>
      <c r="E698" s="1492"/>
      <c r="F698" s="1625"/>
      <c r="G698" s="754" t="s">
        <v>4595</v>
      </c>
      <c r="H698" s="736" t="s">
        <v>4627</v>
      </c>
      <c r="I698" s="735" t="s">
        <v>4544</v>
      </c>
      <c r="J698" s="735"/>
      <c r="K698" s="735"/>
      <c r="L698" s="734" t="s">
        <v>5132</v>
      </c>
      <c r="M698" s="750" t="s">
        <v>1177</v>
      </c>
      <c r="N698" s="749" t="s">
        <v>5150</v>
      </c>
      <c r="O698" s="734" t="str">
        <f>VLOOKUP(N698,CódigosRetorno!$A$1:$B$1770,2,FALSE)</f>
        <v>El dato ingresado como atributo @unitCodeListAgencyName es incorrecto.</v>
      </c>
      <c r="P698" s="733" t="s">
        <v>477</v>
      </c>
      <c r="Q698" s="754" t="s">
        <v>186</v>
      </c>
    </row>
    <row r="699" spans="1:17" s="596" customFormat="1" ht="48">
      <c r="A699" s="676"/>
      <c r="B699" s="1490">
        <f>B693+1</f>
        <v>107</v>
      </c>
      <c r="C699" s="1493" t="s">
        <v>4933</v>
      </c>
      <c r="D699" s="1492" t="s">
        <v>15</v>
      </c>
      <c r="E699" s="1492" t="s">
        <v>9</v>
      </c>
      <c r="F699" s="750" t="s">
        <v>4730</v>
      </c>
      <c r="G699" s="735" t="s">
        <v>4911</v>
      </c>
      <c r="H699" s="736" t="s">
        <v>4934</v>
      </c>
      <c r="I699" s="735"/>
      <c r="J699" s="735"/>
      <c r="K699" s="735"/>
      <c r="L699" s="734" t="s">
        <v>6335</v>
      </c>
      <c r="M699" s="733" t="s">
        <v>1177</v>
      </c>
      <c r="N699" s="750" t="s">
        <v>5470</v>
      </c>
      <c r="O699" s="734" t="str">
        <f>VLOOKUP(N699,CódigosRetorno!$A$1:$B$1770,2,FALSE)</f>
        <v>El dato ingresado como tipo de carga util es incorrecto.</v>
      </c>
      <c r="P699" s="733" t="s">
        <v>477</v>
      </c>
      <c r="Q699" s="735" t="s">
        <v>186</v>
      </c>
    </row>
    <row r="700" spans="1:17" s="596" customFormat="1" ht="36">
      <c r="A700" s="676"/>
      <c r="B700" s="1490"/>
      <c r="C700" s="1493"/>
      <c r="D700" s="1492"/>
      <c r="E700" s="1492"/>
      <c r="F700" s="1625" t="s">
        <v>12</v>
      </c>
      <c r="G700" s="1490" t="s">
        <v>16</v>
      </c>
      <c r="H700" s="1493" t="s">
        <v>4931</v>
      </c>
      <c r="I700" s="1490"/>
      <c r="J700" s="735"/>
      <c r="K700" s="735"/>
      <c r="L700" s="734" t="s">
        <v>6336</v>
      </c>
      <c r="M700" s="733" t="s">
        <v>1177</v>
      </c>
      <c r="N700" s="750" t="s">
        <v>5472</v>
      </c>
      <c r="O700" s="734" t="str">
        <f>VLOOKUP(N700,CódigosRetorno!$A$1:$B$1770,2,FALSE)</f>
        <v>El XML no contiene el tag o no existe información del valor de la carga en TM.</v>
      </c>
      <c r="P700" s="733" t="s">
        <v>477</v>
      </c>
      <c r="Q700" s="735" t="s">
        <v>186</v>
      </c>
    </row>
    <row r="701" spans="1:17" s="596" customFormat="1" ht="48">
      <c r="A701" s="676"/>
      <c r="B701" s="1490"/>
      <c r="C701" s="1493"/>
      <c r="D701" s="1492"/>
      <c r="E701" s="1492"/>
      <c r="F701" s="1625"/>
      <c r="G701" s="1490"/>
      <c r="H701" s="1493"/>
      <c r="I701" s="1490"/>
      <c r="J701" s="735"/>
      <c r="K701" s="735"/>
      <c r="L701" s="734" t="s">
        <v>6337</v>
      </c>
      <c r="M701" s="733" t="s">
        <v>1177</v>
      </c>
      <c r="N701" s="750" t="s">
        <v>5473</v>
      </c>
      <c r="O701" s="734" t="str">
        <f>VLOOKUP(N701,CódigosRetorno!$A$1:$B$1770,2,FALSE)</f>
        <v>El dato ingresado como valor de la carga en TM cumple con el formato establecido.</v>
      </c>
      <c r="P701" s="733" t="s">
        <v>477</v>
      </c>
      <c r="Q701" s="735" t="s">
        <v>186</v>
      </c>
    </row>
    <row r="702" spans="1:17" s="596" customFormat="1" ht="48">
      <c r="A702" s="676"/>
      <c r="B702" s="1490"/>
      <c r="C702" s="1493"/>
      <c r="D702" s="1492"/>
      <c r="E702" s="1492"/>
      <c r="F702" s="1625"/>
      <c r="G702" s="733" t="s">
        <v>4896</v>
      </c>
      <c r="H702" s="736" t="s">
        <v>5806</v>
      </c>
      <c r="I702" s="735">
        <v>1</v>
      </c>
      <c r="J702" s="735"/>
      <c r="K702" s="735"/>
      <c r="L702" s="734" t="s">
        <v>6338</v>
      </c>
      <c r="M702" s="733" t="s">
        <v>1177</v>
      </c>
      <c r="N702" s="750" t="s">
        <v>5474</v>
      </c>
      <c r="O702" s="734" t="str">
        <f>VLOOKUP(N702,CódigosRetorno!$A$1:$B$1770,2,FALSE)</f>
        <v>El dato ingresado como unidad de medida de la carga  del vehiculo no corresponde al valor esperado.</v>
      </c>
      <c r="P702" s="733" t="s">
        <v>477</v>
      </c>
      <c r="Q702" s="735" t="s">
        <v>186</v>
      </c>
    </row>
    <row r="703" spans="1:17" s="596" customFormat="1" ht="24">
      <c r="A703" s="676"/>
      <c r="B703" s="1490"/>
      <c r="C703" s="1493"/>
      <c r="D703" s="1492"/>
      <c r="E703" s="1492"/>
      <c r="F703" s="1625"/>
      <c r="G703" s="735" t="s">
        <v>4625</v>
      </c>
      <c r="H703" s="736" t="s">
        <v>4626</v>
      </c>
      <c r="I703" s="735" t="s">
        <v>4544</v>
      </c>
      <c r="J703" s="735"/>
      <c r="K703" s="735"/>
      <c r="L703" s="734" t="s">
        <v>5148</v>
      </c>
      <c r="M703" s="733" t="s">
        <v>1177</v>
      </c>
      <c r="N703" s="750" t="s">
        <v>5149</v>
      </c>
      <c r="O703" s="734" t="str">
        <f>VLOOKUP(N703,CódigosRetorno!$A$1:$B$1770,2,FALSE)</f>
        <v>El dato ingresado como atributo @unitCodeListID es incorrecto.</v>
      </c>
      <c r="P703" s="733" t="s">
        <v>477</v>
      </c>
      <c r="Q703" s="754" t="s">
        <v>186</v>
      </c>
    </row>
    <row r="704" spans="1:17" s="596" customFormat="1" ht="48">
      <c r="A704" s="676"/>
      <c r="B704" s="1490"/>
      <c r="C704" s="1493"/>
      <c r="D704" s="1492"/>
      <c r="E704" s="1492"/>
      <c r="F704" s="1625"/>
      <c r="G704" s="754" t="s">
        <v>4595</v>
      </c>
      <c r="H704" s="736" t="s">
        <v>4627</v>
      </c>
      <c r="I704" s="735" t="s">
        <v>4544</v>
      </c>
      <c r="J704" s="735"/>
      <c r="K704" s="735"/>
      <c r="L704" s="734" t="s">
        <v>5132</v>
      </c>
      <c r="M704" s="750" t="s">
        <v>1177</v>
      </c>
      <c r="N704" s="749" t="s">
        <v>5150</v>
      </c>
      <c r="O704" s="734" t="str">
        <f>VLOOKUP(N704,CódigosRetorno!$A$1:$B$1770,2,FALSE)</f>
        <v>El dato ingresado como atributo @unitCodeListAgencyName es incorrecto.</v>
      </c>
      <c r="P704" s="733" t="s">
        <v>477</v>
      </c>
      <c r="Q704" s="754" t="s">
        <v>186</v>
      </c>
    </row>
    <row r="705" spans="1:17" s="596" customFormat="1" ht="48">
      <c r="A705" s="676"/>
      <c r="B705" s="1531">
        <f>B699+1</f>
        <v>108</v>
      </c>
      <c r="C705" s="1542" t="s">
        <v>4935</v>
      </c>
      <c r="D705" s="1536" t="s">
        <v>15</v>
      </c>
      <c r="E705" s="1536" t="s">
        <v>9</v>
      </c>
      <c r="F705" s="750" t="s">
        <v>147</v>
      </c>
      <c r="G705" s="735" t="s">
        <v>4936</v>
      </c>
      <c r="H705" s="736" t="s">
        <v>4937</v>
      </c>
      <c r="I705" s="735"/>
      <c r="J705" s="735"/>
      <c r="K705" s="735"/>
      <c r="L705" s="734" t="s">
        <v>2631</v>
      </c>
      <c r="M705" s="733" t="s">
        <v>186</v>
      </c>
      <c r="N705" s="750" t="s">
        <v>186</v>
      </c>
      <c r="O705" s="734" t="str">
        <f>VLOOKUP(N705,CódigosRetorno!$A$1:$B$1770,2,FALSE)</f>
        <v>-</v>
      </c>
      <c r="P705" s="733" t="s">
        <v>186</v>
      </c>
      <c r="Q705" s="735" t="s">
        <v>186</v>
      </c>
    </row>
    <row r="706" spans="1:17" s="596" customFormat="1" ht="24">
      <c r="A706" s="676"/>
      <c r="B706" s="1532"/>
      <c r="C706" s="1543"/>
      <c r="D706" s="1537"/>
      <c r="E706" s="1537"/>
      <c r="F706" s="753" t="s">
        <v>13</v>
      </c>
      <c r="G706" s="745" t="s">
        <v>2650</v>
      </c>
      <c r="H706" s="637" t="s">
        <v>6110</v>
      </c>
      <c r="I706" s="747">
        <v>1</v>
      </c>
      <c r="J706" s="735"/>
      <c r="K706" s="735"/>
      <c r="L706" s="918" t="s">
        <v>6111</v>
      </c>
      <c r="M706" s="927" t="s">
        <v>203</v>
      </c>
      <c r="N706" s="922" t="s">
        <v>6020</v>
      </c>
      <c r="O706" s="734" t="str">
        <f>VLOOKUP(N706,CódigosRetorno!$A$1:$B$1770,2,FALSE)</f>
        <v>La moneda del monto de la detracción debe ser PEN</v>
      </c>
      <c r="P706" s="733" t="s">
        <v>477</v>
      </c>
      <c r="Q706" s="735" t="s">
        <v>186</v>
      </c>
    </row>
    <row r="707" spans="1:17" s="596" customFormat="1" ht="48">
      <c r="A707" s="676"/>
      <c r="B707" s="1531">
        <f>B705+1</f>
        <v>109</v>
      </c>
      <c r="C707" s="1542" t="s">
        <v>4938</v>
      </c>
      <c r="D707" s="1536" t="s">
        <v>15</v>
      </c>
      <c r="E707" s="1536" t="s">
        <v>9</v>
      </c>
      <c r="F707" s="750" t="s">
        <v>12</v>
      </c>
      <c r="G707" s="735" t="s">
        <v>16</v>
      </c>
      <c r="H707" s="736" t="s">
        <v>4939</v>
      </c>
      <c r="I707" s="735"/>
      <c r="J707" s="735"/>
      <c r="K707" s="735"/>
      <c r="L707" s="734" t="s">
        <v>6337</v>
      </c>
      <c r="M707" s="733" t="s">
        <v>1177</v>
      </c>
      <c r="N707" s="750" t="s">
        <v>5475</v>
      </c>
      <c r="O707" s="734" t="str">
        <f>VLOOKUP(N707,CódigosRetorno!$A$1:$B$1770,2,FALSE)</f>
        <v>El dato ingresado como valor referencial de carga util nominal no cumple con el formato establecido.</v>
      </c>
      <c r="P707" s="733" t="s">
        <v>477</v>
      </c>
      <c r="Q707" s="735" t="s">
        <v>186</v>
      </c>
    </row>
    <row r="708" spans="1:17" s="596" customFormat="1" ht="24">
      <c r="A708" s="676"/>
      <c r="B708" s="1532"/>
      <c r="C708" s="1543"/>
      <c r="D708" s="1537"/>
      <c r="E708" s="1537"/>
      <c r="F708" s="753" t="s">
        <v>13</v>
      </c>
      <c r="G708" s="745" t="s">
        <v>2650</v>
      </c>
      <c r="H708" s="637" t="s">
        <v>6110</v>
      </c>
      <c r="I708" s="747">
        <v>1</v>
      </c>
      <c r="J708" s="735"/>
      <c r="K708" s="735"/>
      <c r="L708" s="918" t="s">
        <v>6111</v>
      </c>
      <c r="M708" s="927" t="s">
        <v>203</v>
      </c>
      <c r="N708" s="922" t="s">
        <v>6020</v>
      </c>
      <c r="O708" s="734" t="str">
        <f>VLOOKUP(N708,CódigosRetorno!$A$1:$B$1770,2,FALSE)</f>
        <v>La moneda del monto de la detracción debe ser PEN</v>
      </c>
      <c r="P708" s="733" t="s">
        <v>477</v>
      </c>
      <c r="Q708" s="735" t="s">
        <v>186</v>
      </c>
    </row>
    <row r="709" spans="1:17" s="596" customFormat="1" ht="48">
      <c r="A709" s="676"/>
      <c r="B709" s="735">
        <f>B707+1</f>
        <v>110</v>
      </c>
      <c r="C709" s="734" t="s">
        <v>4940</v>
      </c>
      <c r="D709" s="733" t="s">
        <v>15</v>
      </c>
      <c r="E709" s="733" t="s">
        <v>9</v>
      </c>
      <c r="F709" s="750" t="s">
        <v>4941</v>
      </c>
      <c r="G709" s="735" t="s">
        <v>4679</v>
      </c>
      <c r="H709" s="736" t="s">
        <v>4942</v>
      </c>
      <c r="I709" s="735"/>
      <c r="J709" s="735"/>
      <c r="K709" s="735"/>
      <c r="L709" s="734" t="s">
        <v>2631</v>
      </c>
      <c r="M709" s="733" t="s">
        <v>186</v>
      </c>
      <c r="N709" s="750" t="s">
        <v>186</v>
      </c>
      <c r="O709" s="734" t="str">
        <f>VLOOKUP(N709,CódigosRetorno!$A$1:$B$1770,2,FALSE)</f>
        <v>-</v>
      </c>
      <c r="P709" s="733" t="s">
        <v>186</v>
      </c>
      <c r="Q709" s="735" t="s">
        <v>186</v>
      </c>
    </row>
    <row r="710" spans="1:17">
      <c r="B710" s="368" t="s">
        <v>4943</v>
      </c>
      <c r="C710" s="369"/>
      <c r="D710" s="416"/>
      <c r="E710" s="362"/>
      <c r="F710" s="363" t="s">
        <v>186</v>
      </c>
      <c r="G710" s="363" t="s">
        <v>186</v>
      </c>
      <c r="H710" s="364" t="s">
        <v>186</v>
      </c>
      <c r="I710" s="363"/>
      <c r="J710" s="363"/>
      <c r="K710" s="363"/>
      <c r="L710" s="359" t="s">
        <v>186</v>
      </c>
      <c r="M710" s="366" t="s">
        <v>186</v>
      </c>
      <c r="N710" s="371" t="s">
        <v>186</v>
      </c>
      <c r="O710" s="359" t="str">
        <f>VLOOKUP(N710,CódigosRetorno!$A$1:$B$1770,2,FALSE)</f>
        <v>-</v>
      </c>
      <c r="P710" s="365" t="s">
        <v>186</v>
      </c>
      <c r="Q710" s="367" t="s">
        <v>186</v>
      </c>
    </row>
    <row r="711" spans="1:17" ht="36">
      <c r="B711" s="1490" t="s">
        <v>5782</v>
      </c>
      <c r="C711" s="1493" t="s">
        <v>4944</v>
      </c>
      <c r="D711" s="1492" t="s">
        <v>15</v>
      </c>
      <c r="E711" s="1492" t="s">
        <v>9</v>
      </c>
      <c r="F711" s="750" t="s">
        <v>5</v>
      </c>
      <c r="G711" s="735"/>
      <c r="H711" s="734" t="s">
        <v>4873</v>
      </c>
      <c r="I711" s="983">
        <v>1</v>
      </c>
      <c r="J711" s="755"/>
      <c r="K711" s="755"/>
      <c r="L711" s="918" t="s">
        <v>6059</v>
      </c>
      <c r="M711" s="733" t="s">
        <v>1177</v>
      </c>
      <c r="N711" s="750" t="s">
        <v>4500</v>
      </c>
      <c r="O711" s="734" t="str">
        <f>VLOOKUP(N711,CódigosRetorno!$A$1:$B$1770,2,FALSE)</f>
        <v>No existe información en el nombre del concepto.</v>
      </c>
      <c r="P711" s="733" t="s">
        <v>477</v>
      </c>
      <c r="Q711" s="754" t="s">
        <v>186</v>
      </c>
    </row>
    <row r="712" spans="1:17" ht="36">
      <c r="B712" s="1490"/>
      <c r="C712" s="1493"/>
      <c r="D712" s="1492"/>
      <c r="E712" s="1492"/>
      <c r="F712" s="1625" t="s">
        <v>44</v>
      </c>
      <c r="G712" s="1492" t="s">
        <v>4733</v>
      </c>
      <c r="H712" s="1493" t="s">
        <v>4874</v>
      </c>
      <c r="I712" s="1638"/>
      <c r="J712" s="755"/>
      <c r="K712" s="755"/>
      <c r="L712" s="734" t="s">
        <v>5647</v>
      </c>
      <c r="M712" s="733" t="s">
        <v>1177</v>
      </c>
      <c r="N712" s="750" t="s">
        <v>5476</v>
      </c>
      <c r="O712" s="734" t="str">
        <f>VLOOKUP(N712,CódigosRetorno!$A$1:$B$1770,2,FALSE)</f>
        <v>El dato ingresado como codigo de identificación de concepto tributario no es valido (catalogo nro 55)</v>
      </c>
      <c r="P712" s="733" t="s">
        <v>477</v>
      </c>
      <c r="Q712" s="735" t="s">
        <v>5890</v>
      </c>
    </row>
    <row r="713" spans="1:17" ht="36">
      <c r="B713" s="1490"/>
      <c r="C713" s="1493"/>
      <c r="D713" s="1492"/>
      <c r="E713" s="1492"/>
      <c r="F713" s="1625"/>
      <c r="G713" s="1492"/>
      <c r="H713" s="1493"/>
      <c r="I713" s="1638"/>
      <c r="J713" s="755"/>
      <c r="K713" s="755"/>
      <c r="L713" s="734" t="s">
        <v>6340</v>
      </c>
      <c r="M713" s="733" t="s">
        <v>203</v>
      </c>
      <c r="N713" s="750" t="s">
        <v>5510</v>
      </c>
      <c r="O713" s="734" t="str">
        <f>VLOOKUP(N713,CódigosRetorno!$A$1:$B$1770,2,FALSE)</f>
        <v>El XML no contiene el tag de numero de documentos del huesped.</v>
      </c>
      <c r="P713" s="733" t="s">
        <v>477</v>
      </c>
      <c r="Q713" s="754" t="s">
        <v>186</v>
      </c>
    </row>
    <row r="714" spans="1:17" ht="36">
      <c r="B714" s="1490"/>
      <c r="C714" s="1493"/>
      <c r="D714" s="1492"/>
      <c r="E714" s="1492"/>
      <c r="F714" s="1625"/>
      <c r="G714" s="1492"/>
      <c r="H714" s="1493"/>
      <c r="I714" s="1638"/>
      <c r="J714" s="755"/>
      <c r="K714" s="755"/>
      <c r="L714" s="734" t="s">
        <v>6341</v>
      </c>
      <c r="M714" s="733" t="s">
        <v>203</v>
      </c>
      <c r="N714" s="750" t="s">
        <v>5511</v>
      </c>
      <c r="O714" s="734" t="str">
        <f>VLOOKUP(N714,CódigosRetorno!$A$1:$B$1770,2,FALSE)</f>
        <v>El XML no contiene el tag de tipo de documentos del huesped.</v>
      </c>
      <c r="P714" s="733" t="s">
        <v>477</v>
      </c>
      <c r="Q714" s="754" t="s">
        <v>186</v>
      </c>
    </row>
    <row r="715" spans="1:17" ht="36">
      <c r="B715" s="1490"/>
      <c r="C715" s="1493"/>
      <c r="D715" s="1492"/>
      <c r="E715" s="1492"/>
      <c r="F715" s="1625"/>
      <c r="G715" s="1492"/>
      <c r="H715" s="1493"/>
      <c r="I715" s="1638"/>
      <c r="J715" s="755"/>
      <c r="K715" s="755"/>
      <c r="L715" s="734" t="s">
        <v>6342</v>
      </c>
      <c r="M715" s="733" t="s">
        <v>203</v>
      </c>
      <c r="N715" s="750" t="s">
        <v>5512</v>
      </c>
      <c r="O715" s="734" t="str">
        <f>VLOOKUP(N715,CódigosRetorno!$A$1:$B$1770,2,FALSE)</f>
        <v>El XML no contiene el tag de codigo de pais de emision del documento de identidad</v>
      </c>
      <c r="P715" s="733" t="s">
        <v>477</v>
      </c>
      <c r="Q715" s="754" t="s">
        <v>186</v>
      </c>
    </row>
    <row r="716" spans="1:17" ht="36">
      <c r="B716" s="1490"/>
      <c r="C716" s="1493"/>
      <c r="D716" s="1492"/>
      <c r="E716" s="1492"/>
      <c r="F716" s="1625"/>
      <c r="G716" s="1492"/>
      <c r="H716" s="1493"/>
      <c r="I716" s="1638"/>
      <c r="J716" s="755"/>
      <c r="K716" s="755"/>
      <c r="L716" s="734" t="s">
        <v>6343</v>
      </c>
      <c r="M716" s="733" t="s">
        <v>203</v>
      </c>
      <c r="N716" s="750" t="s">
        <v>5513</v>
      </c>
      <c r="O716" s="734" t="str">
        <f>VLOOKUP(N716,CódigosRetorno!$A$1:$B$1770,2,FALSE)</f>
        <v>El XML no contiene el tag de apellidos y nombres del huesped.</v>
      </c>
      <c r="P716" s="733" t="s">
        <v>477</v>
      </c>
      <c r="Q716" s="754" t="s">
        <v>186</v>
      </c>
    </row>
    <row r="717" spans="1:17" ht="36">
      <c r="B717" s="1490"/>
      <c r="C717" s="1493"/>
      <c r="D717" s="1492"/>
      <c r="E717" s="1492"/>
      <c r="F717" s="1625"/>
      <c r="G717" s="1492"/>
      <c r="H717" s="1493"/>
      <c r="I717" s="1638"/>
      <c r="J717" s="755"/>
      <c r="K717" s="755"/>
      <c r="L717" s="734" t="s">
        <v>6344</v>
      </c>
      <c r="M717" s="733" t="s">
        <v>203</v>
      </c>
      <c r="N717" s="750" t="s">
        <v>5514</v>
      </c>
      <c r="O717" s="734" t="str">
        <f>VLOOKUP(N717,CódigosRetorno!$A$1:$B$1770,2,FALSE)</f>
        <v>El XML no contiene el tag de codigo del pais de residencia.</v>
      </c>
      <c r="P717" s="733" t="s">
        <v>477</v>
      </c>
      <c r="Q717" s="754" t="s">
        <v>186</v>
      </c>
    </row>
    <row r="718" spans="1:17" ht="24">
      <c r="B718" s="1490"/>
      <c r="C718" s="1493"/>
      <c r="D718" s="1492"/>
      <c r="E718" s="1492"/>
      <c r="F718" s="1625"/>
      <c r="G718" s="735" t="s">
        <v>4735</v>
      </c>
      <c r="H718" s="734" t="s">
        <v>4546</v>
      </c>
      <c r="I718" s="735" t="s">
        <v>4544</v>
      </c>
      <c r="J718" s="755"/>
      <c r="K718" s="755"/>
      <c r="L718" s="734" t="s">
        <v>5179</v>
      </c>
      <c r="M718" s="733" t="s">
        <v>1177</v>
      </c>
      <c r="N718" s="750" t="s">
        <v>5112</v>
      </c>
      <c r="O718" s="734" t="str">
        <f>VLOOKUP(N718,CódigosRetorno!$A$1:$B$1770,2,FALSE)</f>
        <v>El dato ingresado como atributo @listName es incorrecto.</v>
      </c>
      <c r="P718" s="733" t="s">
        <v>477</v>
      </c>
      <c r="Q718" s="754" t="s">
        <v>186</v>
      </c>
    </row>
    <row r="719" spans="1:17" ht="24">
      <c r="B719" s="1490"/>
      <c r="C719" s="1493"/>
      <c r="D719" s="1492"/>
      <c r="E719" s="1492"/>
      <c r="F719" s="1625"/>
      <c r="G719" s="735" t="s">
        <v>4542</v>
      </c>
      <c r="H719" s="734" t="s">
        <v>4543</v>
      </c>
      <c r="I719" s="735" t="s">
        <v>4544</v>
      </c>
      <c r="J719" s="755"/>
      <c r="K719" s="755"/>
      <c r="L719" s="734" t="s">
        <v>5109</v>
      </c>
      <c r="M719" s="750" t="s">
        <v>1177</v>
      </c>
      <c r="N719" s="749" t="s">
        <v>5111</v>
      </c>
      <c r="O719" s="734" t="str">
        <f>VLOOKUP(N719,CódigosRetorno!$A$1:$B$1770,2,FALSE)</f>
        <v>El dato ingresado como atributo @listAgencyName es incorrecto.</v>
      </c>
      <c r="P719" s="733" t="s">
        <v>477</v>
      </c>
      <c r="Q719" s="754" t="s">
        <v>186</v>
      </c>
    </row>
    <row r="720" spans="1:17" ht="48">
      <c r="B720" s="1490"/>
      <c r="C720" s="1493"/>
      <c r="D720" s="1492"/>
      <c r="E720" s="1492"/>
      <c r="F720" s="1625"/>
      <c r="G720" s="754" t="s">
        <v>4736</v>
      </c>
      <c r="H720" s="756" t="s">
        <v>4548</v>
      </c>
      <c r="I720" s="735" t="s">
        <v>4544</v>
      </c>
      <c r="J720" s="755"/>
      <c r="K720" s="755"/>
      <c r="L720" s="734" t="s">
        <v>5180</v>
      </c>
      <c r="M720" s="750" t="s">
        <v>1177</v>
      </c>
      <c r="N720" s="749" t="s">
        <v>5113</v>
      </c>
      <c r="O720" s="734" t="str">
        <f>VLOOKUP(N720,CódigosRetorno!$A$1:$B$1770,2,FALSE)</f>
        <v>El dato ingresado como atributo @listURI es incorrecto.</v>
      </c>
      <c r="P720" s="733" t="s">
        <v>477</v>
      </c>
      <c r="Q720" s="754" t="s">
        <v>186</v>
      </c>
    </row>
    <row r="721" spans="2:17" ht="24">
      <c r="B721" s="1490"/>
      <c r="C721" s="1493"/>
      <c r="D721" s="1492"/>
      <c r="E721" s="1492"/>
      <c r="F721" s="1625" t="s">
        <v>4945</v>
      </c>
      <c r="G721" s="1625" t="s">
        <v>4946</v>
      </c>
      <c r="H721" s="1493" t="s">
        <v>4947</v>
      </c>
      <c r="I721" s="1635">
        <v>1</v>
      </c>
      <c r="J721" s="755"/>
      <c r="K721" s="755"/>
      <c r="L721" s="734" t="s">
        <v>6345</v>
      </c>
      <c r="M721" s="733" t="s">
        <v>203</v>
      </c>
      <c r="N721" s="750" t="s">
        <v>4432</v>
      </c>
      <c r="O721" s="734" t="str">
        <f>VLOOKUP(N721,CódigosRetorno!$A$1:$B$1770,2,FALSE)</f>
        <v>El XML no contiene tag o no existe información del valor del concepto por linea.</v>
      </c>
      <c r="P721" s="733" t="s">
        <v>477</v>
      </c>
      <c r="Q721" s="735" t="s">
        <v>186</v>
      </c>
    </row>
    <row r="722" spans="2:17" ht="24">
      <c r="B722" s="1490"/>
      <c r="C722" s="1493"/>
      <c r="D722" s="1492"/>
      <c r="E722" s="1492"/>
      <c r="F722" s="1625"/>
      <c r="G722" s="1625"/>
      <c r="H722" s="1493"/>
      <c r="I722" s="1635"/>
      <c r="J722" s="755"/>
      <c r="K722" s="755"/>
      <c r="L722" s="734" t="s">
        <v>6346</v>
      </c>
      <c r="M722" s="733" t="s">
        <v>1177</v>
      </c>
      <c r="N722" s="750" t="s">
        <v>5498</v>
      </c>
      <c r="O722" s="734" t="str">
        <f>VLOOKUP(N722,CódigosRetorno!$A$1:$B$1770,2,FALSE)</f>
        <v>El dato ingresado como valor del concepto de la linea no cumple con el formato establecido.</v>
      </c>
      <c r="P722" s="733" t="s">
        <v>477</v>
      </c>
      <c r="Q722" s="735" t="s">
        <v>5898</v>
      </c>
    </row>
    <row r="723" spans="2:17" ht="24">
      <c r="B723" s="1490"/>
      <c r="C723" s="1493"/>
      <c r="D723" s="1492"/>
      <c r="E723" s="1492"/>
      <c r="F723" s="1625"/>
      <c r="G723" s="1625"/>
      <c r="H723" s="1493"/>
      <c r="I723" s="1635"/>
      <c r="J723" s="755"/>
      <c r="K723" s="755"/>
      <c r="L723" s="734" t="s">
        <v>6347</v>
      </c>
      <c r="M723" s="733" t="s">
        <v>1177</v>
      </c>
      <c r="N723" s="750" t="s">
        <v>5498</v>
      </c>
      <c r="O723" s="734" t="str">
        <f>VLOOKUP(N723,CódigosRetorno!$A$1:$B$1770,2,FALSE)</f>
        <v>El dato ingresado como valor del concepto de la linea no cumple con el formato establecido.</v>
      </c>
      <c r="P723" s="733" t="s">
        <v>477</v>
      </c>
      <c r="Q723" s="735" t="s">
        <v>5887</v>
      </c>
    </row>
    <row r="724" spans="2:17" ht="24">
      <c r="B724" s="1490"/>
      <c r="C724" s="1493"/>
      <c r="D724" s="1492"/>
      <c r="E724" s="1492"/>
      <c r="F724" s="1625"/>
      <c r="G724" s="1625"/>
      <c r="H724" s="1493"/>
      <c r="I724" s="1635"/>
      <c r="J724" s="755"/>
      <c r="K724" s="755"/>
      <c r="L724" s="734" t="s">
        <v>6348</v>
      </c>
      <c r="M724" s="733" t="s">
        <v>1177</v>
      </c>
      <c r="N724" s="750" t="s">
        <v>5498</v>
      </c>
      <c r="O724" s="734" t="str">
        <f>VLOOKUP(N724,CódigosRetorno!$A$1:$B$1770,2,FALSE)</f>
        <v>El dato ingresado como valor del concepto de la linea no cumple con el formato establecido.</v>
      </c>
      <c r="P724" s="733" t="s">
        <v>477</v>
      </c>
      <c r="Q724" s="735" t="s">
        <v>5887</v>
      </c>
    </row>
    <row r="725" spans="2:17" ht="48">
      <c r="B725" s="1490"/>
      <c r="C725" s="1493"/>
      <c r="D725" s="1492"/>
      <c r="E725" s="1492"/>
      <c r="F725" s="1625"/>
      <c r="G725" s="1625"/>
      <c r="H725" s="1493"/>
      <c r="I725" s="1635"/>
      <c r="J725" s="755"/>
      <c r="K725" s="755"/>
      <c r="L725" s="734" t="s">
        <v>6349</v>
      </c>
      <c r="M725" s="733" t="s">
        <v>1177</v>
      </c>
      <c r="N725" s="750" t="s">
        <v>5498</v>
      </c>
      <c r="O725" s="734" t="str">
        <f>VLOOKUP(N725,CódigosRetorno!$A$1:$B$1770,2,FALSE)</f>
        <v>El dato ingresado como valor del concepto de la linea no cumple con el formato establecido.</v>
      </c>
      <c r="P725" s="733" t="s">
        <v>477</v>
      </c>
      <c r="Q725" s="754" t="s">
        <v>186</v>
      </c>
    </row>
    <row r="726" spans="2:17" ht="48">
      <c r="B726" s="1490"/>
      <c r="C726" s="1493"/>
      <c r="D726" s="1492"/>
      <c r="E726" s="1492"/>
      <c r="F726" s="1625"/>
      <c r="G726" s="1625"/>
      <c r="H726" s="1493"/>
      <c r="I726" s="1635"/>
      <c r="J726" s="755"/>
      <c r="K726" s="755"/>
      <c r="L726" s="734" t="s">
        <v>6350</v>
      </c>
      <c r="M726" s="733" t="s">
        <v>1177</v>
      </c>
      <c r="N726" s="750" t="s">
        <v>5498</v>
      </c>
      <c r="O726" s="734" t="str">
        <f>VLOOKUP(N726,CódigosRetorno!$A$1:$B$1770,2,FALSE)</f>
        <v>El dato ingresado como valor del concepto de la linea no cumple con el formato establecido.</v>
      </c>
      <c r="P726" s="733" t="s">
        <v>477</v>
      </c>
      <c r="Q726" s="754" t="s">
        <v>186</v>
      </c>
    </row>
    <row r="727" spans="2:17" ht="36">
      <c r="B727" s="1490" t="s">
        <v>5783</v>
      </c>
      <c r="C727" s="1493" t="s">
        <v>4948</v>
      </c>
      <c r="D727" s="1492" t="s">
        <v>15</v>
      </c>
      <c r="E727" s="1492" t="s">
        <v>9</v>
      </c>
      <c r="F727" s="750" t="s">
        <v>5</v>
      </c>
      <c r="G727" s="735"/>
      <c r="H727" s="734" t="s">
        <v>4873</v>
      </c>
      <c r="I727" s="754">
        <v>1</v>
      </c>
      <c r="J727" s="755"/>
      <c r="K727" s="755"/>
      <c r="L727" s="918" t="s">
        <v>6059</v>
      </c>
      <c r="M727" s="733" t="s">
        <v>1177</v>
      </c>
      <c r="N727" s="750" t="s">
        <v>4500</v>
      </c>
      <c r="O727" s="734" t="str">
        <f>VLOOKUP(N727,CódigosRetorno!$A$1:$B$1770,2,FALSE)</f>
        <v>No existe información en el nombre del concepto.</v>
      </c>
      <c r="P727" s="733" t="s">
        <v>477</v>
      </c>
      <c r="Q727" s="754" t="s">
        <v>186</v>
      </c>
    </row>
    <row r="728" spans="2:17" ht="36">
      <c r="B728" s="1490"/>
      <c r="C728" s="1493"/>
      <c r="D728" s="1492"/>
      <c r="E728" s="1492"/>
      <c r="F728" s="1625" t="s">
        <v>44</v>
      </c>
      <c r="G728" s="1492" t="s">
        <v>4733</v>
      </c>
      <c r="H728" s="1493" t="s">
        <v>4874</v>
      </c>
      <c r="I728" s="1540">
        <v>1</v>
      </c>
      <c r="J728" s="755"/>
      <c r="K728" s="755"/>
      <c r="L728" s="734" t="s">
        <v>5647</v>
      </c>
      <c r="M728" s="733" t="s">
        <v>1177</v>
      </c>
      <c r="N728" s="750" t="s">
        <v>5476</v>
      </c>
      <c r="O728" s="734" t="str">
        <f>VLOOKUP(N728,CódigosRetorno!$A$1:$B$1770,2,FALSE)</f>
        <v>El dato ingresado como codigo de identificación de concepto tributario no es valido (catalogo nro 55)</v>
      </c>
      <c r="P728" s="733" t="s">
        <v>477</v>
      </c>
      <c r="Q728" s="735" t="s">
        <v>5890</v>
      </c>
    </row>
    <row r="729" spans="2:17" ht="36">
      <c r="B729" s="1490"/>
      <c r="C729" s="1493"/>
      <c r="D729" s="1492"/>
      <c r="E729" s="1492"/>
      <c r="F729" s="1625"/>
      <c r="G729" s="1492"/>
      <c r="H729" s="1493"/>
      <c r="I729" s="1541"/>
      <c r="J729" s="755"/>
      <c r="K729" s="755"/>
      <c r="L729" s="734" t="s">
        <v>6351</v>
      </c>
      <c r="M729" s="733" t="s">
        <v>203</v>
      </c>
      <c r="N729" s="750" t="s">
        <v>5515</v>
      </c>
      <c r="O729" s="734" t="str">
        <f>VLOOKUP(N729,CódigosRetorno!$A$1:$B$1770,2,FALSE)</f>
        <v>El XML no contiene el tag de fecha de ingreso del pais.</v>
      </c>
      <c r="P729" s="733" t="s">
        <v>477</v>
      </c>
      <c r="Q729" s="754" t="s">
        <v>186</v>
      </c>
    </row>
    <row r="730" spans="2:17" ht="36">
      <c r="B730" s="1490"/>
      <c r="C730" s="1493"/>
      <c r="D730" s="1492"/>
      <c r="E730" s="1492"/>
      <c r="F730" s="1625"/>
      <c r="G730" s="1492"/>
      <c r="H730" s="1493"/>
      <c r="I730" s="1541"/>
      <c r="J730" s="755"/>
      <c r="K730" s="755"/>
      <c r="L730" s="734" t="s">
        <v>6352</v>
      </c>
      <c r="M730" s="733" t="s">
        <v>203</v>
      </c>
      <c r="N730" s="750" t="s">
        <v>5516</v>
      </c>
      <c r="O730" s="734" t="str">
        <f>VLOOKUP(N730,CódigosRetorno!$A$1:$B$1770,2,FALSE)</f>
        <v>El XML no contiene el tag de fecha de ingreso al establecimiento.</v>
      </c>
      <c r="P730" s="733" t="s">
        <v>477</v>
      </c>
      <c r="Q730" s="754" t="s">
        <v>186</v>
      </c>
    </row>
    <row r="731" spans="2:17" ht="36">
      <c r="B731" s="1490"/>
      <c r="C731" s="1493"/>
      <c r="D731" s="1492"/>
      <c r="E731" s="1492"/>
      <c r="F731" s="1625"/>
      <c r="G731" s="1492"/>
      <c r="H731" s="1493"/>
      <c r="I731" s="1541"/>
      <c r="J731" s="755"/>
      <c r="K731" s="755"/>
      <c r="L731" s="734" t="s">
        <v>6353</v>
      </c>
      <c r="M731" s="733" t="s">
        <v>203</v>
      </c>
      <c r="N731" s="750" t="s">
        <v>5517</v>
      </c>
      <c r="O731" s="734" t="str">
        <f>VLOOKUP(N731,CódigosRetorno!$A$1:$B$1770,2,FALSE)</f>
        <v>El XML no contiene el tag de fecha de salida del establecimiento.</v>
      </c>
      <c r="P731" s="733" t="s">
        <v>477</v>
      </c>
      <c r="Q731" s="754" t="s">
        <v>186</v>
      </c>
    </row>
    <row r="732" spans="2:17" ht="36">
      <c r="B732" s="1490"/>
      <c r="C732" s="1493"/>
      <c r="D732" s="1492"/>
      <c r="E732" s="1492"/>
      <c r="F732" s="1625"/>
      <c r="G732" s="1492"/>
      <c r="H732" s="1493"/>
      <c r="I732" s="1641"/>
      <c r="J732" s="755"/>
      <c r="K732" s="755"/>
      <c r="L732" s="734" t="s">
        <v>6354</v>
      </c>
      <c r="M732" s="733" t="s">
        <v>203</v>
      </c>
      <c r="N732" s="750" t="s">
        <v>5518</v>
      </c>
      <c r="O732" s="734" t="str">
        <f>VLOOKUP(N732,CódigosRetorno!$A$1:$B$1770,2,FALSE)</f>
        <v>El XML no contiene el tag de fecha de consumo.</v>
      </c>
      <c r="P732" s="733" t="s">
        <v>477</v>
      </c>
      <c r="Q732" s="754" t="s">
        <v>186</v>
      </c>
    </row>
    <row r="733" spans="2:17" ht="24">
      <c r="B733" s="1490"/>
      <c r="C733" s="1493"/>
      <c r="D733" s="1492"/>
      <c r="E733" s="1492"/>
      <c r="F733" s="1492"/>
      <c r="G733" s="735" t="s">
        <v>4735</v>
      </c>
      <c r="H733" s="734" t="s">
        <v>4546</v>
      </c>
      <c r="I733" s="735" t="s">
        <v>4544</v>
      </c>
      <c r="J733" s="755"/>
      <c r="K733" s="755"/>
      <c r="L733" s="734" t="s">
        <v>5179</v>
      </c>
      <c r="M733" s="733" t="s">
        <v>1177</v>
      </c>
      <c r="N733" s="750" t="s">
        <v>5112</v>
      </c>
      <c r="O733" s="734" t="str">
        <f>VLOOKUP(N733,CódigosRetorno!$A$1:$B$1770,2,FALSE)</f>
        <v>El dato ingresado como atributo @listName es incorrecto.</v>
      </c>
      <c r="P733" s="733" t="s">
        <v>477</v>
      </c>
      <c r="Q733" s="754" t="s">
        <v>186</v>
      </c>
    </row>
    <row r="734" spans="2:17" ht="24">
      <c r="B734" s="1490"/>
      <c r="C734" s="1493"/>
      <c r="D734" s="1492"/>
      <c r="E734" s="1492"/>
      <c r="F734" s="1492"/>
      <c r="G734" s="735" t="s">
        <v>4542</v>
      </c>
      <c r="H734" s="734" t="s">
        <v>4543</v>
      </c>
      <c r="I734" s="735" t="s">
        <v>4544</v>
      </c>
      <c r="J734" s="755"/>
      <c r="K734" s="755"/>
      <c r="L734" s="734" t="s">
        <v>5109</v>
      </c>
      <c r="M734" s="750" t="s">
        <v>1177</v>
      </c>
      <c r="N734" s="749" t="s">
        <v>5111</v>
      </c>
      <c r="O734" s="734" t="str">
        <f>VLOOKUP(N734,CódigosRetorno!$A$1:$B$1770,2,FALSE)</f>
        <v>El dato ingresado como atributo @listAgencyName es incorrecto.</v>
      </c>
      <c r="P734" s="733" t="s">
        <v>477</v>
      </c>
      <c r="Q734" s="754" t="s">
        <v>186</v>
      </c>
    </row>
    <row r="735" spans="2:17" ht="48">
      <c r="B735" s="1490"/>
      <c r="C735" s="1493"/>
      <c r="D735" s="1492"/>
      <c r="E735" s="1492"/>
      <c r="F735" s="1492"/>
      <c r="G735" s="754" t="s">
        <v>4736</v>
      </c>
      <c r="H735" s="756" t="s">
        <v>4548</v>
      </c>
      <c r="I735" s="735" t="s">
        <v>4544</v>
      </c>
      <c r="J735" s="755"/>
      <c r="K735" s="755"/>
      <c r="L735" s="734" t="s">
        <v>5180</v>
      </c>
      <c r="M735" s="750" t="s">
        <v>1177</v>
      </c>
      <c r="N735" s="749" t="s">
        <v>5113</v>
      </c>
      <c r="O735" s="734" t="str">
        <f>VLOOKUP(N735,CódigosRetorno!$A$1:$B$1770,2,FALSE)</f>
        <v>El dato ingresado como atributo @listURI es incorrecto.</v>
      </c>
      <c r="P735" s="733" t="s">
        <v>477</v>
      </c>
      <c r="Q735" s="754" t="s">
        <v>186</v>
      </c>
    </row>
    <row r="736" spans="2:17" ht="24">
      <c r="B736" s="1490"/>
      <c r="C736" s="1493"/>
      <c r="D736" s="1492"/>
      <c r="E736" s="1492"/>
      <c r="F736" s="1625" t="s">
        <v>149</v>
      </c>
      <c r="G736" s="1625" t="s">
        <v>25</v>
      </c>
      <c r="H736" s="1493" t="s">
        <v>4949</v>
      </c>
      <c r="I736" s="1540">
        <v>1</v>
      </c>
      <c r="J736" s="755"/>
      <c r="K736" s="755"/>
      <c r="L736" s="734" t="s">
        <v>5983</v>
      </c>
      <c r="M736" s="733" t="s">
        <v>203</v>
      </c>
      <c r="N736" s="750" t="s">
        <v>4433</v>
      </c>
      <c r="O736" s="734" t="str">
        <f>VLOOKUP(N736,CódigosRetorno!$A$1:$B$1770,2,FALSE)</f>
        <v>El XML no contiene tag de la fecha del concepto por linea.</v>
      </c>
      <c r="P736" s="733" t="s">
        <v>477</v>
      </c>
      <c r="Q736" s="735" t="s">
        <v>186</v>
      </c>
    </row>
    <row r="737" spans="1:17" ht="24">
      <c r="B737" s="1490"/>
      <c r="C737" s="1493"/>
      <c r="D737" s="1492"/>
      <c r="E737" s="1492"/>
      <c r="F737" s="1625"/>
      <c r="G737" s="1625"/>
      <c r="H737" s="1493"/>
      <c r="I737" s="1541"/>
      <c r="J737" s="755"/>
      <c r="K737" s="755"/>
      <c r="L737" s="734" t="s">
        <v>5982</v>
      </c>
      <c r="M737" s="733" t="s">
        <v>203</v>
      </c>
      <c r="N737" s="750" t="s">
        <v>4433</v>
      </c>
      <c r="O737" s="734" t="str">
        <f>VLOOKUP(N737,CódigosRetorno!$A$1:$B$1770,2,FALSE)</f>
        <v>El XML no contiene tag de la fecha del concepto por linea.</v>
      </c>
      <c r="P737" s="733" t="s">
        <v>477</v>
      </c>
      <c r="Q737" s="735" t="s">
        <v>186</v>
      </c>
    </row>
    <row r="738" spans="1:17" ht="24">
      <c r="B738" s="1490"/>
      <c r="C738" s="1493"/>
      <c r="D738" s="1492"/>
      <c r="E738" s="1492"/>
      <c r="F738" s="1625"/>
      <c r="G738" s="1625"/>
      <c r="H738" s="1493"/>
      <c r="I738" s="1541"/>
      <c r="J738" s="755"/>
      <c r="K738" s="755"/>
      <c r="L738" s="734" t="s">
        <v>5984</v>
      </c>
      <c r="M738" s="733" t="s">
        <v>203</v>
      </c>
      <c r="N738" s="750" t="s">
        <v>4433</v>
      </c>
      <c r="O738" s="734" t="str">
        <f>VLOOKUP(N738,CódigosRetorno!$A$1:$B$1770,2,FALSE)</f>
        <v>El XML no contiene tag de la fecha del concepto por linea.</v>
      </c>
      <c r="P738" s="733" t="s">
        <v>477</v>
      </c>
      <c r="Q738" s="735" t="s">
        <v>186</v>
      </c>
    </row>
    <row r="739" spans="1:17" ht="24">
      <c r="B739" s="1490"/>
      <c r="C739" s="1493"/>
      <c r="D739" s="1492"/>
      <c r="E739" s="1492"/>
      <c r="F739" s="1625"/>
      <c r="G739" s="1625"/>
      <c r="H739" s="1493"/>
      <c r="I739" s="1541"/>
      <c r="J739" s="755"/>
      <c r="K739" s="755"/>
      <c r="L739" s="734" t="s">
        <v>5985</v>
      </c>
      <c r="M739" s="733" t="s">
        <v>203</v>
      </c>
      <c r="N739" s="750" t="s">
        <v>4433</v>
      </c>
      <c r="O739" s="734" t="str">
        <f>VLOOKUP(N739,CódigosRetorno!$A$1:$B$1770,2,FALSE)</f>
        <v>El XML no contiene tag de la fecha del concepto por linea.</v>
      </c>
      <c r="P739" s="733" t="s">
        <v>477</v>
      </c>
      <c r="Q739" s="735" t="s">
        <v>186</v>
      </c>
    </row>
    <row r="740" spans="1:17" ht="60">
      <c r="B740" s="1490"/>
      <c r="C740" s="1493"/>
      <c r="D740" s="1492"/>
      <c r="E740" s="1492"/>
      <c r="F740" s="1625"/>
      <c r="G740" s="1625"/>
      <c r="H740" s="1493"/>
      <c r="I740" s="1641"/>
      <c r="J740" s="755"/>
      <c r="K740" s="755"/>
      <c r="L740" s="734" t="s">
        <v>5508</v>
      </c>
      <c r="M740" s="733" t="s">
        <v>1177</v>
      </c>
      <c r="N740" s="749" t="s">
        <v>5509</v>
      </c>
      <c r="O740" s="734" t="str">
        <f>VLOOKUP(N740,CódigosRetorno!$A$1:$B$1770,2,FALSE)</f>
        <v>La fecha de ingreso al establecimiento es mayor a la fecha de salida al establecimiento.</v>
      </c>
      <c r="P740" s="733" t="s">
        <v>477</v>
      </c>
      <c r="Q740" s="754" t="s">
        <v>186</v>
      </c>
    </row>
    <row r="741" spans="1:17" ht="36">
      <c r="B741" s="1490">
        <v>120</v>
      </c>
      <c r="C741" s="1493" t="s">
        <v>4950</v>
      </c>
      <c r="D741" s="1492" t="s">
        <v>15</v>
      </c>
      <c r="E741" s="1492" t="s">
        <v>9</v>
      </c>
      <c r="F741" s="735" t="s">
        <v>5</v>
      </c>
      <c r="G741" s="735"/>
      <c r="H741" s="734" t="s">
        <v>4873</v>
      </c>
      <c r="I741" s="735" t="s">
        <v>4544</v>
      </c>
      <c r="J741" s="755"/>
      <c r="K741" s="755"/>
      <c r="L741" s="918" t="s">
        <v>6059</v>
      </c>
      <c r="M741" s="733" t="s">
        <v>1177</v>
      </c>
      <c r="N741" s="750" t="s">
        <v>4500</v>
      </c>
      <c r="O741" s="734" t="str">
        <f>VLOOKUP(N741,CódigosRetorno!$A$1:$B$1770,2,FALSE)</f>
        <v>No existe información en el nombre del concepto.</v>
      </c>
      <c r="P741" s="733" t="s">
        <v>477</v>
      </c>
      <c r="Q741" s="754" t="s">
        <v>186</v>
      </c>
    </row>
    <row r="742" spans="1:17" ht="36">
      <c r="B742" s="1490"/>
      <c r="C742" s="1493"/>
      <c r="D742" s="1492"/>
      <c r="E742" s="1492"/>
      <c r="F742" s="1625" t="s">
        <v>44</v>
      </c>
      <c r="G742" s="1492" t="s">
        <v>4733</v>
      </c>
      <c r="H742" s="1491" t="s">
        <v>4874</v>
      </c>
      <c r="I742" s="1635">
        <v>1</v>
      </c>
      <c r="J742" s="755"/>
      <c r="K742" s="755"/>
      <c r="L742" s="734" t="s">
        <v>5647</v>
      </c>
      <c r="M742" s="733" t="s">
        <v>1177</v>
      </c>
      <c r="N742" s="750" t="s">
        <v>5476</v>
      </c>
      <c r="O742" s="734" t="str">
        <f>VLOOKUP(N742,CódigosRetorno!$A$1:$B$1770,2,FALSE)</f>
        <v>El dato ingresado como codigo de identificación de concepto tributario no es valido (catalogo nro 55)</v>
      </c>
      <c r="P742" s="733" t="s">
        <v>477</v>
      </c>
      <c r="Q742" s="735" t="s">
        <v>5890</v>
      </c>
    </row>
    <row r="743" spans="1:17" ht="36">
      <c r="B743" s="1490"/>
      <c r="C743" s="1493"/>
      <c r="D743" s="1492"/>
      <c r="E743" s="1492"/>
      <c r="F743" s="1625"/>
      <c r="G743" s="1492"/>
      <c r="H743" s="1491"/>
      <c r="I743" s="1635"/>
      <c r="J743" s="755"/>
      <c r="K743" s="755"/>
      <c r="L743" s="734" t="s">
        <v>5954</v>
      </c>
      <c r="M743" s="733" t="s">
        <v>203</v>
      </c>
      <c r="N743" s="750" t="s">
        <v>5519</v>
      </c>
      <c r="O743" s="734" t="str">
        <f>VLOOKUP(N743,CódigosRetorno!$A$1:$B$1770,2,FALSE)</f>
        <v>El XML no contiene el tag de numero de dias de permanencia.</v>
      </c>
      <c r="P743" s="733" t="s">
        <v>477</v>
      </c>
      <c r="Q743" s="754" t="s">
        <v>186</v>
      </c>
    </row>
    <row r="744" spans="1:17" ht="24">
      <c r="B744" s="1490"/>
      <c r="C744" s="1493"/>
      <c r="D744" s="1492"/>
      <c r="E744" s="1492"/>
      <c r="F744" s="1625"/>
      <c r="G744" s="735" t="s">
        <v>4735</v>
      </c>
      <c r="H744" s="734" t="s">
        <v>4546</v>
      </c>
      <c r="I744" s="735" t="s">
        <v>4544</v>
      </c>
      <c r="J744" s="755"/>
      <c r="K744" s="755"/>
      <c r="L744" s="734" t="s">
        <v>5179</v>
      </c>
      <c r="M744" s="733" t="s">
        <v>1177</v>
      </c>
      <c r="N744" s="750" t="s">
        <v>5112</v>
      </c>
      <c r="O744" s="734" t="str">
        <f>VLOOKUP(N744,CódigosRetorno!$A$1:$B$1770,2,FALSE)</f>
        <v>El dato ingresado como atributo @listName es incorrecto.</v>
      </c>
      <c r="P744" s="733" t="s">
        <v>477</v>
      </c>
      <c r="Q744" s="754" t="s">
        <v>186</v>
      </c>
    </row>
    <row r="745" spans="1:17" ht="24">
      <c r="B745" s="1490"/>
      <c r="C745" s="1493"/>
      <c r="D745" s="1492"/>
      <c r="E745" s="1492"/>
      <c r="F745" s="1625"/>
      <c r="G745" s="735" t="s">
        <v>4542</v>
      </c>
      <c r="H745" s="734" t="s">
        <v>4543</v>
      </c>
      <c r="I745" s="735" t="s">
        <v>4544</v>
      </c>
      <c r="J745" s="755"/>
      <c r="K745" s="755"/>
      <c r="L745" s="734" t="s">
        <v>5109</v>
      </c>
      <c r="M745" s="750" t="s">
        <v>1177</v>
      </c>
      <c r="N745" s="749" t="s">
        <v>5111</v>
      </c>
      <c r="O745" s="734" t="str">
        <f>VLOOKUP(N745,CódigosRetorno!$A$1:$B$1770,2,FALSE)</f>
        <v>El dato ingresado como atributo @listAgencyName es incorrecto.</v>
      </c>
      <c r="P745" s="733" t="s">
        <v>477</v>
      </c>
      <c r="Q745" s="754" t="s">
        <v>186</v>
      </c>
    </row>
    <row r="746" spans="1:17" ht="48">
      <c r="B746" s="1490"/>
      <c r="C746" s="1493"/>
      <c r="D746" s="1492"/>
      <c r="E746" s="1492"/>
      <c r="F746" s="1625"/>
      <c r="G746" s="754" t="s">
        <v>4736</v>
      </c>
      <c r="H746" s="756" t="s">
        <v>4548</v>
      </c>
      <c r="I746" s="735" t="s">
        <v>4544</v>
      </c>
      <c r="J746" s="755"/>
      <c r="K746" s="755"/>
      <c r="L746" s="734" t="s">
        <v>5180</v>
      </c>
      <c r="M746" s="750" t="s">
        <v>1177</v>
      </c>
      <c r="N746" s="749" t="s">
        <v>5113</v>
      </c>
      <c r="O746" s="734" t="str">
        <f>VLOOKUP(N746,CódigosRetorno!$A$1:$B$1770,2,FALSE)</f>
        <v>El dato ingresado como atributo @listURI es incorrecto.</v>
      </c>
      <c r="P746" s="733" t="s">
        <v>477</v>
      </c>
      <c r="Q746" s="754" t="s">
        <v>186</v>
      </c>
    </row>
    <row r="747" spans="1:17" ht="24">
      <c r="B747" s="1490"/>
      <c r="C747" s="1493"/>
      <c r="D747" s="1492"/>
      <c r="E747" s="1492"/>
      <c r="F747" s="1625" t="s">
        <v>383</v>
      </c>
      <c r="G747" s="1625"/>
      <c r="H747" s="1493" t="s">
        <v>4951</v>
      </c>
      <c r="I747" s="1639"/>
      <c r="J747" s="755"/>
      <c r="K747" s="755"/>
      <c r="L747" s="734" t="s">
        <v>5532</v>
      </c>
      <c r="M747" s="733" t="s">
        <v>203</v>
      </c>
      <c r="N747" s="749" t="s">
        <v>5506</v>
      </c>
      <c r="O747" s="734" t="str">
        <f>VLOOKUP(N747,CódigosRetorno!$A$1:$B$1770,2,FALSE)</f>
        <v>El XML no contiene tag de la cantidad del concepto por linea.</v>
      </c>
      <c r="P747" s="733" t="s">
        <v>477</v>
      </c>
      <c r="Q747" s="754" t="s">
        <v>186</v>
      </c>
    </row>
    <row r="748" spans="1:17" ht="24">
      <c r="B748" s="1490"/>
      <c r="C748" s="1493"/>
      <c r="D748" s="1492"/>
      <c r="E748" s="1492"/>
      <c r="F748" s="1625"/>
      <c r="G748" s="1625"/>
      <c r="H748" s="1493"/>
      <c r="I748" s="1640"/>
      <c r="J748" s="755"/>
      <c r="K748" s="755"/>
      <c r="L748" s="734" t="s">
        <v>5272</v>
      </c>
      <c r="M748" s="733" t="s">
        <v>1177</v>
      </c>
      <c r="N748" s="749" t="s">
        <v>5503</v>
      </c>
      <c r="O748" s="734" t="str">
        <f>VLOOKUP(N748,CódigosRetorno!$A$1:$B$1770,2,FALSE)</f>
        <v>El dato ingresado como cantidad del concepto de la linea no cumple con el formato establecido.</v>
      </c>
      <c r="P748" s="733" t="s">
        <v>477</v>
      </c>
      <c r="Q748" s="754" t="s">
        <v>186</v>
      </c>
    </row>
    <row r="749" spans="1:17" s="596" customFormat="1">
      <c r="A749" s="676"/>
      <c r="B749" s="368" t="s">
        <v>4952</v>
      </c>
      <c r="C749" s="369"/>
      <c r="D749" s="368"/>
      <c r="E749" s="368"/>
      <c r="F749" s="368" t="s">
        <v>186</v>
      </c>
      <c r="G749" s="368" t="s">
        <v>186</v>
      </c>
      <c r="H749" s="368"/>
      <c r="I749" s="367"/>
      <c r="J749" s="367"/>
      <c r="K749" s="367"/>
      <c r="L749" s="359"/>
      <c r="M749" s="366" t="s">
        <v>186</v>
      </c>
      <c r="N749" s="371" t="s">
        <v>186</v>
      </c>
      <c r="O749" s="359" t="str">
        <f>VLOOKUP(N749,CódigosRetorno!$A$1:$B$1770,2,FALSE)</f>
        <v>-</v>
      </c>
      <c r="P749" s="406" t="s">
        <v>186</v>
      </c>
      <c r="Q749" s="408" t="s">
        <v>186</v>
      </c>
    </row>
    <row r="750" spans="1:17" s="596" customFormat="1" ht="36">
      <c r="A750" s="676"/>
      <c r="B750" s="1490" t="s">
        <v>5784</v>
      </c>
      <c r="C750" s="1493" t="s">
        <v>4953</v>
      </c>
      <c r="D750" s="1492" t="s">
        <v>15</v>
      </c>
      <c r="E750" s="1492" t="s">
        <v>9</v>
      </c>
      <c r="F750" s="750" t="s">
        <v>5</v>
      </c>
      <c r="G750" s="735"/>
      <c r="H750" s="734" t="s">
        <v>4873</v>
      </c>
      <c r="I750" s="735">
        <v>1</v>
      </c>
      <c r="J750" s="735"/>
      <c r="K750" s="735"/>
      <c r="L750" s="918" t="s">
        <v>6059</v>
      </c>
      <c r="M750" s="733" t="s">
        <v>1177</v>
      </c>
      <c r="N750" s="750" t="s">
        <v>4500</v>
      </c>
      <c r="O750" s="734" t="str">
        <f>VLOOKUP(N750,CódigosRetorno!$A$1:$B$1770,2,FALSE)</f>
        <v>No existe información en el nombre del concepto.</v>
      </c>
      <c r="P750" s="733" t="s">
        <v>477</v>
      </c>
      <c r="Q750" s="754" t="s">
        <v>186</v>
      </c>
    </row>
    <row r="751" spans="1:17" s="596" customFormat="1" ht="36">
      <c r="A751" s="676"/>
      <c r="B751" s="1490"/>
      <c r="C751" s="1493"/>
      <c r="D751" s="1492"/>
      <c r="E751" s="1492"/>
      <c r="F751" s="1625" t="s">
        <v>44</v>
      </c>
      <c r="G751" s="1492" t="s">
        <v>4733</v>
      </c>
      <c r="H751" s="1493" t="s">
        <v>4874</v>
      </c>
      <c r="I751" s="1490">
        <v>1</v>
      </c>
      <c r="J751" s="735"/>
      <c r="K751" s="735"/>
      <c r="L751" s="734" t="s">
        <v>5647</v>
      </c>
      <c r="M751" s="733" t="s">
        <v>1177</v>
      </c>
      <c r="N751" s="750" t="s">
        <v>5476</v>
      </c>
      <c r="O751" s="734" t="str">
        <f>VLOOKUP(N751,CódigosRetorno!$A$1:$B$1770,2,FALSE)</f>
        <v>El dato ingresado como codigo de identificación de concepto tributario no es valido (catalogo nro 55)</v>
      </c>
      <c r="P751" s="733" t="s">
        <v>477</v>
      </c>
      <c r="Q751" s="735" t="s">
        <v>5890</v>
      </c>
    </row>
    <row r="752" spans="1:17" s="596" customFormat="1" ht="36">
      <c r="A752" s="676"/>
      <c r="B752" s="1490"/>
      <c r="C752" s="1493"/>
      <c r="D752" s="1492"/>
      <c r="E752" s="1492"/>
      <c r="F752" s="1625"/>
      <c r="G752" s="1492"/>
      <c r="H752" s="1493"/>
      <c r="I752" s="1490"/>
      <c r="J752" s="735"/>
      <c r="K752" s="735"/>
      <c r="L752" s="734" t="s">
        <v>5955</v>
      </c>
      <c r="M752" s="733" t="s">
        <v>203</v>
      </c>
      <c r="N752" s="750" t="s">
        <v>5512</v>
      </c>
      <c r="O752" s="734" t="str">
        <f>VLOOKUP(N752,CódigosRetorno!$A$1:$B$1770,2,FALSE)</f>
        <v>El XML no contiene el tag de codigo de pais de emision del documento de identidad</v>
      </c>
      <c r="P752" s="733" t="s">
        <v>477</v>
      </c>
      <c r="Q752" s="754" t="s">
        <v>186</v>
      </c>
    </row>
    <row r="753" spans="1:17" s="596" customFormat="1" ht="36">
      <c r="A753" s="676"/>
      <c r="B753" s="1490"/>
      <c r="C753" s="1493"/>
      <c r="D753" s="1492"/>
      <c r="E753" s="1492"/>
      <c r="F753" s="1625"/>
      <c r="G753" s="1492"/>
      <c r="H753" s="1493"/>
      <c r="I753" s="1490"/>
      <c r="J753" s="735"/>
      <c r="K753" s="735"/>
      <c r="L753" s="734" t="s">
        <v>5956</v>
      </c>
      <c r="M753" s="733" t="s">
        <v>203</v>
      </c>
      <c r="N753" s="750" t="s">
        <v>5513</v>
      </c>
      <c r="O753" s="734" t="str">
        <f>VLOOKUP(N753,CódigosRetorno!$A$1:$B$1770,2,FALSE)</f>
        <v>El XML no contiene el tag de apellidos y nombres del huesped.</v>
      </c>
      <c r="P753" s="733" t="s">
        <v>477</v>
      </c>
      <c r="Q753" s="754" t="s">
        <v>186</v>
      </c>
    </row>
    <row r="754" spans="1:17" s="596" customFormat="1" ht="36">
      <c r="A754" s="676"/>
      <c r="B754" s="1490"/>
      <c r="C754" s="1493"/>
      <c r="D754" s="1492"/>
      <c r="E754" s="1492"/>
      <c r="F754" s="1625"/>
      <c r="G754" s="1492"/>
      <c r="H754" s="1493"/>
      <c r="I754" s="1490"/>
      <c r="J754" s="735"/>
      <c r="K754" s="735"/>
      <c r="L754" s="734" t="s">
        <v>5957</v>
      </c>
      <c r="M754" s="733" t="s">
        <v>203</v>
      </c>
      <c r="N754" s="750" t="s">
        <v>5511</v>
      </c>
      <c r="O754" s="734" t="str">
        <f>VLOOKUP(N754,CódigosRetorno!$A$1:$B$1770,2,FALSE)</f>
        <v>El XML no contiene el tag de tipo de documentos del huesped.</v>
      </c>
      <c r="P754" s="733" t="s">
        <v>477</v>
      </c>
      <c r="Q754" s="754" t="s">
        <v>186</v>
      </c>
    </row>
    <row r="755" spans="1:17" s="596" customFormat="1" ht="36">
      <c r="A755" s="676"/>
      <c r="B755" s="1490"/>
      <c r="C755" s="1493"/>
      <c r="D755" s="1492"/>
      <c r="E755" s="1492"/>
      <c r="F755" s="1625"/>
      <c r="G755" s="1492"/>
      <c r="H755" s="1493"/>
      <c r="I755" s="1490"/>
      <c r="J755" s="735"/>
      <c r="K755" s="735"/>
      <c r="L755" s="734" t="s">
        <v>5958</v>
      </c>
      <c r="M755" s="733" t="s">
        <v>203</v>
      </c>
      <c r="N755" s="750" t="s">
        <v>5510</v>
      </c>
      <c r="O755" s="734" t="str">
        <f>VLOOKUP(N755,CódigosRetorno!$A$1:$B$1770,2,FALSE)</f>
        <v>El XML no contiene el tag de numero de documentos del huesped.</v>
      </c>
      <c r="P755" s="733" t="s">
        <v>477</v>
      </c>
      <c r="Q755" s="754" t="s">
        <v>186</v>
      </c>
    </row>
    <row r="756" spans="1:17" s="596" customFormat="1" ht="24">
      <c r="A756" s="676"/>
      <c r="B756" s="1490"/>
      <c r="C756" s="1493"/>
      <c r="D756" s="1492"/>
      <c r="E756" s="1492"/>
      <c r="F756" s="1625"/>
      <c r="G756" s="735" t="s">
        <v>4735</v>
      </c>
      <c r="H756" s="734" t="s">
        <v>4546</v>
      </c>
      <c r="I756" s="735" t="s">
        <v>4544</v>
      </c>
      <c r="J756" s="735"/>
      <c r="K756" s="735"/>
      <c r="L756" s="734" t="s">
        <v>5179</v>
      </c>
      <c r="M756" s="733" t="s">
        <v>1177</v>
      </c>
      <c r="N756" s="750" t="s">
        <v>5112</v>
      </c>
      <c r="O756" s="734" t="str">
        <f>VLOOKUP(N756,CódigosRetorno!$A$1:$B$1770,2,FALSE)</f>
        <v>El dato ingresado como atributo @listName es incorrecto.</v>
      </c>
      <c r="P756" s="733" t="s">
        <v>477</v>
      </c>
      <c r="Q756" s="754" t="s">
        <v>186</v>
      </c>
    </row>
    <row r="757" spans="1:17" s="596" customFormat="1" ht="24">
      <c r="A757" s="676"/>
      <c r="B757" s="1490"/>
      <c r="C757" s="1493"/>
      <c r="D757" s="1492"/>
      <c r="E757" s="1492"/>
      <c r="F757" s="1625"/>
      <c r="G757" s="735" t="s">
        <v>4542</v>
      </c>
      <c r="H757" s="734" t="s">
        <v>4543</v>
      </c>
      <c r="I757" s="735" t="s">
        <v>4544</v>
      </c>
      <c r="J757" s="735"/>
      <c r="K757" s="735"/>
      <c r="L757" s="734" t="s">
        <v>5109</v>
      </c>
      <c r="M757" s="750" t="s">
        <v>1177</v>
      </c>
      <c r="N757" s="749" t="s">
        <v>5111</v>
      </c>
      <c r="O757" s="734" t="str">
        <f>VLOOKUP(N757,CódigosRetorno!$A$1:$B$1770,2,FALSE)</f>
        <v>El dato ingresado como atributo @listAgencyName es incorrecto.</v>
      </c>
      <c r="P757" s="733" t="s">
        <v>477</v>
      </c>
      <c r="Q757" s="754" t="s">
        <v>186</v>
      </c>
    </row>
    <row r="758" spans="1:17" s="596" customFormat="1" ht="48">
      <c r="A758" s="676"/>
      <c r="B758" s="1490"/>
      <c r="C758" s="1493"/>
      <c r="D758" s="1492"/>
      <c r="E758" s="1492"/>
      <c r="F758" s="1625"/>
      <c r="G758" s="754" t="s">
        <v>4736</v>
      </c>
      <c r="H758" s="756" t="s">
        <v>4548</v>
      </c>
      <c r="I758" s="735" t="s">
        <v>4544</v>
      </c>
      <c r="J758" s="735"/>
      <c r="K758" s="735"/>
      <c r="L758" s="734" t="s">
        <v>5180</v>
      </c>
      <c r="M758" s="750" t="s">
        <v>1177</v>
      </c>
      <c r="N758" s="749" t="s">
        <v>5113</v>
      </c>
      <c r="O758" s="734" t="str">
        <f>VLOOKUP(N758,CódigosRetorno!$A$1:$B$1770,2,FALSE)</f>
        <v>El dato ingresado como atributo @listURI es incorrecto.</v>
      </c>
      <c r="P758" s="733" t="s">
        <v>477</v>
      </c>
      <c r="Q758" s="754" t="s">
        <v>186</v>
      </c>
    </row>
    <row r="759" spans="1:17" s="596" customFormat="1" ht="24">
      <c r="A759" s="676"/>
      <c r="B759" s="1490"/>
      <c r="C759" s="1493"/>
      <c r="D759" s="1492"/>
      <c r="E759" s="1492"/>
      <c r="F759" s="1625" t="s">
        <v>5811</v>
      </c>
      <c r="G759" s="1625" t="s">
        <v>5261</v>
      </c>
      <c r="H759" s="1493" t="s">
        <v>4954</v>
      </c>
      <c r="I759" s="1531">
        <v>1</v>
      </c>
      <c r="J759" s="735"/>
      <c r="K759" s="735"/>
      <c r="L759" s="734" t="s">
        <v>5521</v>
      </c>
      <c r="M759" s="733" t="s">
        <v>203</v>
      </c>
      <c r="N759" s="749" t="s">
        <v>4432</v>
      </c>
      <c r="O759" s="734" t="str">
        <f>VLOOKUP(N759,CódigosRetorno!$A$1:$B$1770,2,FALSE)</f>
        <v>El XML no contiene tag o no existe información del valor del concepto por linea.</v>
      </c>
      <c r="P759" s="733" t="s">
        <v>477</v>
      </c>
      <c r="Q759" s="754" t="s">
        <v>186</v>
      </c>
    </row>
    <row r="760" spans="1:17" s="596" customFormat="1" ht="24">
      <c r="A760" s="676"/>
      <c r="B760" s="1490"/>
      <c r="C760" s="1493"/>
      <c r="D760" s="1492"/>
      <c r="E760" s="1492"/>
      <c r="F760" s="1625"/>
      <c r="G760" s="1625"/>
      <c r="H760" s="1493"/>
      <c r="I760" s="1533"/>
      <c r="J760" s="735"/>
      <c r="K760" s="735"/>
      <c r="L760" s="734" t="s">
        <v>6346</v>
      </c>
      <c r="M760" s="733" t="s">
        <v>1177</v>
      </c>
      <c r="N760" s="749" t="s">
        <v>5498</v>
      </c>
      <c r="O760" s="734" t="str">
        <f>VLOOKUP(N760,CódigosRetorno!$A$1:$B$1770,2,FALSE)</f>
        <v>El dato ingresado como valor del concepto de la linea no cumple con el formato establecido.</v>
      </c>
      <c r="P760" s="733" t="s">
        <v>477</v>
      </c>
      <c r="Q760" s="735" t="s">
        <v>5898</v>
      </c>
    </row>
    <row r="761" spans="1:17" s="596" customFormat="1" ht="24">
      <c r="A761" s="676"/>
      <c r="B761" s="1490"/>
      <c r="C761" s="1493"/>
      <c r="D761" s="1492"/>
      <c r="E761" s="1492"/>
      <c r="F761" s="1625"/>
      <c r="G761" s="1625"/>
      <c r="H761" s="1493"/>
      <c r="I761" s="1533"/>
      <c r="J761" s="735"/>
      <c r="K761" s="735"/>
      <c r="L761" s="734" t="s">
        <v>6347</v>
      </c>
      <c r="M761" s="733" t="s">
        <v>1177</v>
      </c>
      <c r="N761" s="749" t="s">
        <v>5498</v>
      </c>
      <c r="O761" s="734" t="str">
        <f>VLOOKUP(N761,CódigosRetorno!$A$1:$B$1770,2,FALSE)</f>
        <v>El dato ingresado como valor del concepto de la linea no cumple con el formato establecido.</v>
      </c>
      <c r="P761" s="733" t="s">
        <v>477</v>
      </c>
      <c r="Q761" s="735" t="s">
        <v>5887</v>
      </c>
    </row>
    <row r="762" spans="1:17" s="596" customFormat="1" ht="48">
      <c r="A762" s="676"/>
      <c r="B762" s="1490"/>
      <c r="C762" s="1493"/>
      <c r="D762" s="1492"/>
      <c r="E762" s="1492"/>
      <c r="F762" s="1625"/>
      <c r="G762" s="1625"/>
      <c r="H762" s="1493"/>
      <c r="I762" s="1533"/>
      <c r="J762" s="735"/>
      <c r="K762" s="735"/>
      <c r="L762" s="734" t="s">
        <v>6349</v>
      </c>
      <c r="M762" s="733" t="s">
        <v>1177</v>
      </c>
      <c r="N762" s="749" t="s">
        <v>5498</v>
      </c>
      <c r="O762" s="734" t="str">
        <f>VLOOKUP(N762,CódigosRetorno!$A$1:$B$1770,2,FALSE)</f>
        <v>El dato ingresado como valor del concepto de la linea no cumple con el formato establecido.</v>
      </c>
      <c r="P762" s="733" t="s">
        <v>477</v>
      </c>
      <c r="Q762" s="754" t="s">
        <v>186</v>
      </c>
    </row>
    <row r="763" spans="1:17" s="596" customFormat="1" ht="48">
      <c r="A763" s="676"/>
      <c r="B763" s="1490"/>
      <c r="C763" s="1493"/>
      <c r="D763" s="1492"/>
      <c r="E763" s="1492"/>
      <c r="F763" s="1625"/>
      <c r="G763" s="1625"/>
      <c r="H763" s="1493"/>
      <c r="I763" s="1532"/>
      <c r="J763" s="735"/>
      <c r="K763" s="735"/>
      <c r="L763" s="734" t="s">
        <v>6350</v>
      </c>
      <c r="M763" s="733" t="s">
        <v>1177</v>
      </c>
      <c r="N763" s="749" t="s">
        <v>5498</v>
      </c>
      <c r="O763" s="734" t="str">
        <f>VLOOKUP(N763,CódigosRetorno!$A$1:$B$1770,2,FALSE)</f>
        <v>El dato ingresado como valor del concepto de la linea no cumple con el formato establecido.</v>
      </c>
      <c r="P763" s="733" t="s">
        <v>477</v>
      </c>
      <c r="Q763" s="754" t="s">
        <v>186</v>
      </c>
    </row>
    <row r="764" spans="1:17" s="596" customFormat="1">
      <c r="A764" s="676"/>
      <c r="B764" s="368" t="s">
        <v>4955</v>
      </c>
      <c r="C764" s="359"/>
      <c r="D764" s="365"/>
      <c r="E764" s="365"/>
      <c r="F764" s="366"/>
      <c r="G764" s="367"/>
      <c r="H764" s="359"/>
      <c r="I764" s="367"/>
      <c r="J764" s="367"/>
      <c r="K764" s="367"/>
      <c r="L764" s="359"/>
      <c r="M764" s="366" t="s">
        <v>186</v>
      </c>
      <c r="N764" s="371" t="s">
        <v>186</v>
      </c>
      <c r="O764" s="359" t="str">
        <f>VLOOKUP(N764,CódigosRetorno!$A$1:$B$1770,2,FALSE)</f>
        <v>-</v>
      </c>
      <c r="P764" s="406" t="s">
        <v>186</v>
      </c>
      <c r="Q764" s="408" t="s">
        <v>186</v>
      </c>
    </row>
    <row r="765" spans="1:17" s="596" customFormat="1" ht="36">
      <c r="A765" s="676"/>
      <c r="B765" s="1490" t="s">
        <v>5785</v>
      </c>
      <c r="C765" s="1493" t="s">
        <v>4956</v>
      </c>
      <c r="D765" s="1492" t="s">
        <v>15</v>
      </c>
      <c r="E765" s="1492" t="s">
        <v>9</v>
      </c>
      <c r="F765" s="750" t="s">
        <v>5</v>
      </c>
      <c r="G765" s="735" t="s">
        <v>4733</v>
      </c>
      <c r="H765" s="734" t="s">
        <v>4873</v>
      </c>
      <c r="I765" s="735">
        <v>1</v>
      </c>
      <c r="J765" s="735"/>
      <c r="K765" s="735"/>
      <c r="L765" s="918" t="s">
        <v>6059</v>
      </c>
      <c r="M765" s="733" t="s">
        <v>1177</v>
      </c>
      <c r="N765" s="750" t="s">
        <v>4500</v>
      </c>
      <c r="O765" s="734" t="str">
        <f>VLOOKUP(N765,CódigosRetorno!$A$1:$B$1770,2,FALSE)</f>
        <v>No existe información en el nombre del concepto.</v>
      </c>
      <c r="P765" s="733" t="s">
        <v>477</v>
      </c>
      <c r="Q765" s="754" t="s">
        <v>186</v>
      </c>
    </row>
    <row r="766" spans="1:17" s="596" customFormat="1" ht="36">
      <c r="A766" s="676"/>
      <c r="B766" s="1490"/>
      <c r="C766" s="1493"/>
      <c r="D766" s="1492"/>
      <c r="E766" s="1492"/>
      <c r="F766" s="1625" t="s">
        <v>44</v>
      </c>
      <c r="G766" s="1492" t="s">
        <v>4733</v>
      </c>
      <c r="H766" s="1491" t="s">
        <v>4874</v>
      </c>
      <c r="I766" s="1490">
        <v>1</v>
      </c>
      <c r="J766" s="735"/>
      <c r="K766" s="735"/>
      <c r="L766" s="734" t="s">
        <v>5647</v>
      </c>
      <c r="M766" s="733" t="s">
        <v>1177</v>
      </c>
      <c r="N766" s="750" t="s">
        <v>5476</v>
      </c>
      <c r="O766" s="734" t="str">
        <f>VLOOKUP(N766,CódigosRetorno!$A$1:$B$1770,2,FALSE)</f>
        <v>El dato ingresado como codigo de identificación de concepto tributario no es valido (catalogo nro 55)</v>
      </c>
      <c r="P766" s="733" t="s">
        <v>477</v>
      </c>
      <c r="Q766" s="735" t="s">
        <v>5890</v>
      </c>
    </row>
    <row r="767" spans="1:17" s="596" customFormat="1" ht="24">
      <c r="A767" s="676"/>
      <c r="B767" s="1490"/>
      <c r="C767" s="1493"/>
      <c r="D767" s="1492"/>
      <c r="E767" s="1492"/>
      <c r="F767" s="1625"/>
      <c r="G767" s="1492"/>
      <c r="H767" s="1491"/>
      <c r="I767" s="1490"/>
      <c r="J767" s="735"/>
      <c r="K767" s="735"/>
      <c r="L767" s="918" t="s">
        <v>6254</v>
      </c>
      <c r="M767" s="733" t="s">
        <v>203</v>
      </c>
      <c r="N767" s="750" t="s">
        <v>5533</v>
      </c>
      <c r="O767" s="734" t="str">
        <f>VLOOKUP(N767,CódigosRetorno!$A$1:$B$1770,2,FALSE)</f>
        <v>El XML no contiene el tag de Proveedores Estado: Número de Expediente</v>
      </c>
      <c r="P767" s="733" t="s">
        <v>477</v>
      </c>
      <c r="Q767" s="735" t="s">
        <v>186</v>
      </c>
    </row>
    <row r="768" spans="1:17" s="596" customFormat="1" ht="24">
      <c r="A768" s="676"/>
      <c r="B768" s="1490"/>
      <c r="C768" s="1493"/>
      <c r="D768" s="1492"/>
      <c r="E768" s="1492"/>
      <c r="F768" s="1625"/>
      <c r="G768" s="1492"/>
      <c r="H768" s="1491"/>
      <c r="I768" s="1490"/>
      <c r="J768" s="735"/>
      <c r="K768" s="735"/>
      <c r="L768" s="918" t="s">
        <v>6253</v>
      </c>
      <c r="M768" s="733" t="s">
        <v>203</v>
      </c>
      <c r="N768" s="750" t="s">
        <v>5534</v>
      </c>
      <c r="O768" s="734" t="str">
        <f>VLOOKUP(N768,CódigosRetorno!$A$1:$B$1770,2,FALSE)</f>
        <v>El XML no contiene el tag de Proveedores Estado: Código de Unidad Ejecutora</v>
      </c>
      <c r="P768" s="733" t="s">
        <v>477</v>
      </c>
      <c r="Q768" s="754" t="s">
        <v>186</v>
      </c>
    </row>
    <row r="769" spans="1:17" s="596" customFormat="1" ht="24">
      <c r="A769" s="676"/>
      <c r="B769" s="1490"/>
      <c r="C769" s="1493"/>
      <c r="D769" s="1492"/>
      <c r="E769" s="1492"/>
      <c r="F769" s="1625"/>
      <c r="G769" s="1492"/>
      <c r="H769" s="1491"/>
      <c r="I769" s="1490"/>
      <c r="J769" s="735"/>
      <c r="K769" s="735"/>
      <c r="L769" s="918" t="s">
        <v>6252</v>
      </c>
      <c r="M769" s="733" t="s">
        <v>203</v>
      </c>
      <c r="N769" s="750" t="s">
        <v>5535</v>
      </c>
      <c r="O769" s="734" t="str">
        <f>VLOOKUP(N769,CódigosRetorno!$A$1:$B$1770,2,FALSE)</f>
        <v>El XML no contiene el tag de Proveedores Estado: N° de Proceso de Selección</v>
      </c>
      <c r="P769" s="733" t="s">
        <v>477</v>
      </c>
      <c r="Q769" s="754" t="s">
        <v>186</v>
      </c>
    </row>
    <row r="770" spans="1:17" s="596" customFormat="1" ht="24">
      <c r="A770" s="676"/>
      <c r="B770" s="1490"/>
      <c r="C770" s="1493"/>
      <c r="D770" s="1492"/>
      <c r="E770" s="1492"/>
      <c r="F770" s="1625"/>
      <c r="G770" s="1492"/>
      <c r="H770" s="1491"/>
      <c r="I770" s="1490"/>
      <c r="J770" s="735"/>
      <c r="K770" s="735"/>
      <c r="L770" s="918" t="s">
        <v>6251</v>
      </c>
      <c r="M770" s="733" t="s">
        <v>203</v>
      </c>
      <c r="N770" s="750" t="s">
        <v>5536</v>
      </c>
      <c r="O770" s="734" t="str">
        <f>VLOOKUP(N770,CódigosRetorno!$A$1:$B$1770,2,FALSE)</f>
        <v>El XML no contiene el tag de Proveedores Estado: N° de Contrato</v>
      </c>
      <c r="P770" s="733" t="s">
        <v>477</v>
      </c>
      <c r="Q770" s="754" t="s">
        <v>186</v>
      </c>
    </row>
    <row r="771" spans="1:17" s="596" customFormat="1" ht="24">
      <c r="A771" s="676"/>
      <c r="B771" s="1490"/>
      <c r="C771" s="1493"/>
      <c r="D771" s="1492"/>
      <c r="E771" s="1492"/>
      <c r="F771" s="1625"/>
      <c r="G771" s="735" t="s">
        <v>4735</v>
      </c>
      <c r="H771" s="734" t="s">
        <v>4546</v>
      </c>
      <c r="I771" s="735" t="s">
        <v>4544</v>
      </c>
      <c r="J771" s="735"/>
      <c r="K771" s="735"/>
      <c r="L771" s="734" t="s">
        <v>5179</v>
      </c>
      <c r="M771" s="733" t="s">
        <v>1177</v>
      </c>
      <c r="N771" s="750" t="s">
        <v>5112</v>
      </c>
      <c r="O771" s="734" t="str">
        <f>VLOOKUP(N771,CódigosRetorno!$A$1:$B$1770,2,FALSE)</f>
        <v>El dato ingresado como atributo @listName es incorrecto.</v>
      </c>
      <c r="P771" s="733" t="s">
        <v>477</v>
      </c>
      <c r="Q771" s="754" t="s">
        <v>186</v>
      </c>
    </row>
    <row r="772" spans="1:17" s="596" customFormat="1" ht="24">
      <c r="A772" s="676"/>
      <c r="B772" s="1490"/>
      <c r="C772" s="1493"/>
      <c r="D772" s="1492"/>
      <c r="E772" s="1492"/>
      <c r="F772" s="1625"/>
      <c r="G772" s="735" t="s">
        <v>4542</v>
      </c>
      <c r="H772" s="734" t="s">
        <v>4543</v>
      </c>
      <c r="I772" s="735" t="s">
        <v>4544</v>
      </c>
      <c r="J772" s="735"/>
      <c r="K772" s="735"/>
      <c r="L772" s="734" t="s">
        <v>5109</v>
      </c>
      <c r="M772" s="750" t="s">
        <v>1177</v>
      </c>
      <c r="N772" s="749" t="s">
        <v>5111</v>
      </c>
      <c r="O772" s="734" t="str">
        <f>VLOOKUP(N772,CódigosRetorno!$A$1:$B$1770,2,FALSE)</f>
        <v>El dato ingresado como atributo @listAgencyName es incorrecto.</v>
      </c>
      <c r="P772" s="733" t="s">
        <v>477</v>
      </c>
      <c r="Q772" s="754" t="s">
        <v>186</v>
      </c>
    </row>
    <row r="773" spans="1:17" s="596" customFormat="1" ht="48">
      <c r="A773" s="676"/>
      <c r="B773" s="1490"/>
      <c r="C773" s="1493"/>
      <c r="D773" s="1492"/>
      <c r="E773" s="1492"/>
      <c r="F773" s="1625"/>
      <c r="G773" s="754" t="s">
        <v>4736</v>
      </c>
      <c r="H773" s="756" t="s">
        <v>4548</v>
      </c>
      <c r="I773" s="735" t="s">
        <v>4544</v>
      </c>
      <c r="J773" s="735"/>
      <c r="K773" s="735"/>
      <c r="L773" s="734" t="s">
        <v>5180</v>
      </c>
      <c r="M773" s="750" t="s">
        <v>1177</v>
      </c>
      <c r="N773" s="749" t="s">
        <v>5113</v>
      </c>
      <c r="O773" s="734" t="str">
        <f>VLOOKUP(N773,CódigosRetorno!$A$1:$B$1770,2,FALSE)</f>
        <v>El dato ingresado como atributo @listURI es incorrecto.</v>
      </c>
      <c r="P773" s="733" t="s">
        <v>477</v>
      </c>
      <c r="Q773" s="754" t="s">
        <v>186</v>
      </c>
    </row>
    <row r="774" spans="1:17" s="596" customFormat="1" ht="24">
      <c r="A774" s="676"/>
      <c r="B774" s="1490"/>
      <c r="C774" s="1493"/>
      <c r="D774" s="1492"/>
      <c r="E774" s="1492"/>
      <c r="F774" s="1625" t="s">
        <v>4957</v>
      </c>
      <c r="G774" s="1625"/>
      <c r="H774" s="1493" t="s">
        <v>4958</v>
      </c>
      <c r="I774" s="1490">
        <v>1</v>
      </c>
      <c r="J774" s="735"/>
      <c r="K774" s="735"/>
      <c r="L774" s="734" t="s">
        <v>5978</v>
      </c>
      <c r="M774" s="927" t="s">
        <v>203</v>
      </c>
      <c r="N774" s="922" t="s">
        <v>4432</v>
      </c>
      <c r="O774" s="734" t="str">
        <f>VLOOKUP(N774,CódigosRetorno!$A$1:$B$1770,2,FALSE)</f>
        <v>El XML no contiene tag o no existe información del valor del concepto por linea.</v>
      </c>
      <c r="P774" s="733" t="s">
        <v>477</v>
      </c>
      <c r="Q774" s="754" t="s">
        <v>186</v>
      </c>
    </row>
    <row r="775" spans="1:17" s="596" customFormat="1" ht="48">
      <c r="A775" s="676"/>
      <c r="B775" s="1490"/>
      <c r="C775" s="1493"/>
      <c r="D775" s="1492"/>
      <c r="E775" s="1492"/>
      <c r="F775" s="1625"/>
      <c r="G775" s="1625"/>
      <c r="H775" s="1493"/>
      <c r="I775" s="1490"/>
      <c r="J775" s="735"/>
      <c r="K775" s="735"/>
      <c r="L775" s="734" t="s">
        <v>6355</v>
      </c>
      <c r="M775" s="733" t="s">
        <v>1177</v>
      </c>
      <c r="N775" s="750" t="s">
        <v>5498</v>
      </c>
      <c r="O775" s="734" t="str">
        <f>VLOOKUP(N775,CódigosRetorno!$A$1:$B$1770,2,FALSE)</f>
        <v>El dato ingresado como valor del concepto de la linea no cumple con el formato establecido.</v>
      </c>
      <c r="P775" s="733" t="s">
        <v>477</v>
      </c>
      <c r="Q775" s="754" t="s">
        <v>186</v>
      </c>
    </row>
    <row r="776" spans="1:17" s="596" customFormat="1" ht="48">
      <c r="A776" s="676"/>
      <c r="B776" s="1490"/>
      <c r="C776" s="1493"/>
      <c r="D776" s="1492"/>
      <c r="E776" s="1492"/>
      <c r="F776" s="1625"/>
      <c r="G776" s="1625"/>
      <c r="H776" s="1493"/>
      <c r="I776" s="1490"/>
      <c r="J776" s="735"/>
      <c r="K776" s="735"/>
      <c r="L776" s="734" t="s">
        <v>6356</v>
      </c>
      <c r="M776" s="733" t="s">
        <v>1177</v>
      </c>
      <c r="N776" s="750" t="s">
        <v>5498</v>
      </c>
      <c r="O776" s="734" t="str">
        <f>VLOOKUP(N776,CódigosRetorno!$A$1:$B$1770,2,FALSE)</f>
        <v>El dato ingresado como valor del concepto de la linea no cumple con el formato establecido.</v>
      </c>
      <c r="P776" s="733" t="s">
        <v>477</v>
      </c>
      <c r="Q776" s="754" t="s">
        <v>186</v>
      </c>
    </row>
    <row r="777" spans="1:17" s="596" customFormat="1" ht="48">
      <c r="A777" s="676"/>
      <c r="B777" s="1490"/>
      <c r="C777" s="1493"/>
      <c r="D777" s="1492"/>
      <c r="E777" s="1492"/>
      <c r="F777" s="1625"/>
      <c r="G777" s="1625"/>
      <c r="H777" s="1493"/>
      <c r="I777" s="1490"/>
      <c r="J777" s="735"/>
      <c r="K777" s="735"/>
      <c r="L777" s="734" t="s">
        <v>6357</v>
      </c>
      <c r="M777" s="733" t="s">
        <v>1177</v>
      </c>
      <c r="N777" s="750" t="s">
        <v>5498</v>
      </c>
      <c r="O777" s="734" t="str">
        <f>VLOOKUP(N777,CódigosRetorno!$A$1:$B$1770,2,FALSE)</f>
        <v>El dato ingresado como valor del concepto de la linea no cumple con el formato establecido.</v>
      </c>
      <c r="P777" s="733" t="s">
        <v>477</v>
      </c>
      <c r="Q777" s="754" t="s">
        <v>186</v>
      </c>
    </row>
    <row r="778" spans="1:17" s="596" customFormat="1" ht="48">
      <c r="A778" s="676"/>
      <c r="B778" s="1490"/>
      <c r="C778" s="1493"/>
      <c r="D778" s="1492"/>
      <c r="E778" s="1492"/>
      <c r="F778" s="1625"/>
      <c r="G778" s="1625"/>
      <c r="H778" s="1493"/>
      <c r="I778" s="1490"/>
      <c r="J778" s="735"/>
      <c r="K778" s="735"/>
      <c r="L778" s="734" t="s">
        <v>6358</v>
      </c>
      <c r="M778" s="733" t="s">
        <v>1177</v>
      </c>
      <c r="N778" s="750" t="s">
        <v>5498</v>
      </c>
      <c r="O778" s="734" t="str">
        <f>VLOOKUP(N778,CódigosRetorno!$A$1:$B$1770,2,FALSE)</f>
        <v>El dato ingresado como valor del concepto de la linea no cumple con el formato establecido.</v>
      </c>
      <c r="P778" s="733" t="s">
        <v>477</v>
      </c>
      <c r="Q778" s="754" t="s">
        <v>186</v>
      </c>
    </row>
    <row r="779" spans="1:17">
      <c r="B779" s="368" t="s">
        <v>3048</v>
      </c>
      <c r="C779" s="359"/>
      <c r="D779" s="365"/>
      <c r="E779" s="365"/>
      <c r="F779" s="367"/>
      <c r="G779" s="365"/>
      <c r="H779" s="359" t="s">
        <v>186</v>
      </c>
      <c r="I779" s="367"/>
      <c r="J779" s="367"/>
      <c r="K779" s="367"/>
      <c r="L779" s="359" t="s">
        <v>186</v>
      </c>
      <c r="M779" s="365" t="s">
        <v>186</v>
      </c>
      <c r="N779" s="366" t="s">
        <v>186</v>
      </c>
      <c r="O779" s="359" t="str">
        <f>VLOOKUP(N779,CódigosRetorno!$A$1:$B$1770,2,FALSE)</f>
        <v>-</v>
      </c>
      <c r="P779" s="365" t="s">
        <v>186</v>
      </c>
      <c r="Q779" s="367" t="s">
        <v>186</v>
      </c>
    </row>
    <row r="780" spans="1:17" ht="36">
      <c r="B780" s="1490" t="s">
        <v>5786</v>
      </c>
      <c r="C780" s="1493" t="s">
        <v>4959</v>
      </c>
      <c r="D780" s="1492" t="s">
        <v>15</v>
      </c>
      <c r="E780" s="1492" t="s">
        <v>9</v>
      </c>
      <c r="F780" s="750" t="s">
        <v>5</v>
      </c>
      <c r="G780" s="735" t="s">
        <v>4733</v>
      </c>
      <c r="H780" s="734" t="s">
        <v>4873</v>
      </c>
      <c r="I780" s="735"/>
      <c r="J780" s="735"/>
      <c r="K780" s="735"/>
      <c r="L780" s="918" t="s">
        <v>6059</v>
      </c>
      <c r="M780" s="733" t="s">
        <v>1177</v>
      </c>
      <c r="N780" s="750" t="s">
        <v>4500</v>
      </c>
      <c r="O780" s="734" t="str">
        <f>VLOOKUP(N780,CódigosRetorno!$A$1:$B$1770,2,FALSE)</f>
        <v>No existe información en el nombre del concepto.</v>
      </c>
      <c r="P780" s="733" t="s">
        <v>477</v>
      </c>
      <c r="Q780" s="754" t="s">
        <v>186</v>
      </c>
    </row>
    <row r="781" spans="1:17" ht="36">
      <c r="B781" s="1490"/>
      <c r="C781" s="1493"/>
      <c r="D781" s="1492"/>
      <c r="E781" s="1492"/>
      <c r="F781" s="1625" t="s">
        <v>44</v>
      </c>
      <c r="G781" s="1492" t="s">
        <v>4733</v>
      </c>
      <c r="H781" s="1493" t="s">
        <v>4874</v>
      </c>
      <c r="I781" s="1490"/>
      <c r="J781" s="735"/>
      <c r="K781" s="735"/>
      <c r="L781" s="734" t="s">
        <v>5647</v>
      </c>
      <c r="M781" s="733" t="s">
        <v>1177</v>
      </c>
      <c r="N781" s="750" t="s">
        <v>5476</v>
      </c>
      <c r="O781" s="734" t="str">
        <f>VLOOKUP(N781,CódigosRetorno!$A$1:$B$1770,2,FALSE)</f>
        <v>El dato ingresado como codigo de identificación de concepto tributario no es valido (catalogo nro 55)</v>
      </c>
      <c r="P781" s="733" t="s">
        <v>477</v>
      </c>
      <c r="Q781" s="735" t="s">
        <v>5890</v>
      </c>
    </row>
    <row r="782" spans="1:17" ht="24">
      <c r="B782" s="1490"/>
      <c r="C782" s="1493"/>
      <c r="D782" s="1492"/>
      <c r="E782" s="1492"/>
      <c r="F782" s="1625"/>
      <c r="G782" s="1492"/>
      <c r="H782" s="1493"/>
      <c r="I782" s="1490"/>
      <c r="J782" s="735"/>
      <c r="K782" s="735"/>
      <c r="L782" s="734" t="s">
        <v>5905</v>
      </c>
      <c r="M782" s="733" t="s">
        <v>203</v>
      </c>
      <c r="N782" s="750" t="s">
        <v>5537</v>
      </c>
      <c r="O782" s="734" t="str">
        <f>VLOOKUP(N782,CódigosRetorno!$A$1:$B$1770,2,FALSE)</f>
        <v>El XML no contiene el tag de Créditos Hipotecarios: Tipo de préstamo</v>
      </c>
      <c r="P782" s="733" t="s">
        <v>477</v>
      </c>
      <c r="Q782" s="735" t="s">
        <v>5890</v>
      </c>
    </row>
    <row r="783" spans="1:17" ht="48">
      <c r="B783" s="1490"/>
      <c r="C783" s="1493"/>
      <c r="D783" s="1492"/>
      <c r="E783" s="1492"/>
      <c r="F783" s="1625"/>
      <c r="G783" s="1492"/>
      <c r="H783" s="1493"/>
      <c r="I783" s="1490"/>
      <c r="J783" s="735"/>
      <c r="K783" s="735"/>
      <c r="L783" s="734" t="s">
        <v>5908</v>
      </c>
      <c r="M783" s="733" t="s">
        <v>203</v>
      </c>
      <c r="N783" s="750" t="s">
        <v>5538</v>
      </c>
      <c r="O783" s="734" t="str">
        <f>VLOOKUP(N783,CódigosRetorno!$A$1:$B$1770,2,FALSE)</f>
        <v>El XML no contiene el tag de Créditos Hipotecarios: Partida Registral</v>
      </c>
      <c r="P783" s="733" t="s">
        <v>477</v>
      </c>
      <c r="Q783" s="754" t="s">
        <v>186</v>
      </c>
    </row>
    <row r="784" spans="1:17" ht="24">
      <c r="B784" s="1490"/>
      <c r="C784" s="1493"/>
      <c r="D784" s="1492"/>
      <c r="E784" s="1492"/>
      <c r="F784" s="1625"/>
      <c r="G784" s="1492"/>
      <c r="H784" s="1493"/>
      <c r="I784" s="1490"/>
      <c r="J784" s="735"/>
      <c r="K784" s="735"/>
      <c r="L784" s="734" t="s">
        <v>5906</v>
      </c>
      <c r="M784" s="733" t="s">
        <v>203</v>
      </c>
      <c r="N784" s="750" t="s">
        <v>5539</v>
      </c>
      <c r="O784" s="734" t="str">
        <f>VLOOKUP(N784,CódigosRetorno!$A$1:$B$1770,2,FALSE)</f>
        <v>El XML no contiene el tag de Créditos Hipotecarios: Número de contrato</v>
      </c>
      <c r="P784" s="733" t="s">
        <v>477</v>
      </c>
      <c r="Q784" s="754" t="s">
        <v>186</v>
      </c>
    </row>
    <row r="785" spans="1:17" ht="24">
      <c r="B785" s="1490"/>
      <c r="C785" s="1493"/>
      <c r="D785" s="1492"/>
      <c r="E785" s="1492"/>
      <c r="F785" s="1625"/>
      <c r="G785" s="1492"/>
      <c r="H785" s="1493"/>
      <c r="I785" s="1490"/>
      <c r="J785" s="735"/>
      <c r="K785" s="735"/>
      <c r="L785" s="734" t="s">
        <v>5907</v>
      </c>
      <c r="M785" s="733" t="s">
        <v>203</v>
      </c>
      <c r="N785" s="750" t="s">
        <v>5540</v>
      </c>
      <c r="O785" s="734" t="str">
        <f>VLOOKUP(N785,CódigosRetorno!$A$1:$B$1770,2,FALSE)</f>
        <v>El XML no contiene el tag de Créditos Hipotecarios: Fecha de otorgamiento del crédito</v>
      </c>
      <c r="P785" s="733" t="s">
        <v>477</v>
      </c>
      <c r="Q785" s="754" t="s">
        <v>186</v>
      </c>
    </row>
    <row r="786" spans="1:17" ht="48">
      <c r="B786" s="1490"/>
      <c r="C786" s="1493"/>
      <c r="D786" s="1492"/>
      <c r="E786" s="1492"/>
      <c r="F786" s="1625"/>
      <c r="G786" s="1492"/>
      <c r="H786" s="1493"/>
      <c r="I786" s="1490"/>
      <c r="J786" s="735"/>
      <c r="K786" s="735"/>
      <c r="L786" s="734" t="s">
        <v>5909</v>
      </c>
      <c r="M786" s="733" t="s">
        <v>203</v>
      </c>
      <c r="N786" s="750" t="s">
        <v>5541</v>
      </c>
      <c r="O786" s="734" t="str">
        <f>VLOOKUP(N786,CódigosRetorno!$A$1:$B$1770,2,FALSE)</f>
        <v>El XML no contiene el tag de Créditos Hipotecarios: Dirección del predio - Código de ubigeo</v>
      </c>
      <c r="P786" s="733" t="s">
        <v>477</v>
      </c>
      <c r="Q786" s="754" t="s">
        <v>186</v>
      </c>
    </row>
    <row r="787" spans="1:17" ht="48">
      <c r="B787" s="1490"/>
      <c r="C787" s="1493"/>
      <c r="D787" s="1492"/>
      <c r="E787" s="1492"/>
      <c r="F787" s="1625"/>
      <c r="G787" s="1492"/>
      <c r="H787" s="1493"/>
      <c r="I787" s="1490"/>
      <c r="J787" s="735"/>
      <c r="K787" s="735"/>
      <c r="L787" s="734" t="s">
        <v>5910</v>
      </c>
      <c r="M787" s="733" t="s">
        <v>203</v>
      </c>
      <c r="N787" s="750" t="s">
        <v>5542</v>
      </c>
      <c r="O787" s="734" t="str">
        <f>VLOOKUP(N787,CódigosRetorno!$A$1:$B$1770,2,FALSE)</f>
        <v>El XML no contiene el tag de Créditos Hipotecarios: Dirección del predio - Dirección completa</v>
      </c>
      <c r="P787" s="733" t="s">
        <v>477</v>
      </c>
      <c r="Q787" s="754" t="s">
        <v>186</v>
      </c>
    </row>
    <row r="788" spans="1:17" ht="24">
      <c r="B788" s="1490"/>
      <c r="C788" s="1493"/>
      <c r="D788" s="1492"/>
      <c r="E788" s="1492"/>
      <c r="F788" s="1625"/>
      <c r="G788" s="735" t="s">
        <v>4735</v>
      </c>
      <c r="H788" s="734" t="s">
        <v>4546</v>
      </c>
      <c r="I788" s="735" t="s">
        <v>4544</v>
      </c>
      <c r="J788" s="735"/>
      <c r="K788" s="735"/>
      <c r="L788" s="734" t="s">
        <v>5179</v>
      </c>
      <c r="M788" s="733" t="s">
        <v>1177</v>
      </c>
      <c r="N788" s="750" t="s">
        <v>5112</v>
      </c>
      <c r="O788" s="734" t="str">
        <f>VLOOKUP(N788,CódigosRetorno!$A$1:$B$1770,2,FALSE)</f>
        <v>El dato ingresado como atributo @listName es incorrecto.</v>
      </c>
      <c r="P788" s="733" t="s">
        <v>477</v>
      </c>
      <c r="Q788" s="754" t="s">
        <v>186</v>
      </c>
    </row>
    <row r="789" spans="1:17" ht="24">
      <c r="B789" s="1490"/>
      <c r="C789" s="1493"/>
      <c r="D789" s="1492"/>
      <c r="E789" s="1492"/>
      <c r="F789" s="1625"/>
      <c r="G789" s="735" t="s">
        <v>4542</v>
      </c>
      <c r="H789" s="734" t="s">
        <v>4543</v>
      </c>
      <c r="I789" s="735" t="s">
        <v>4544</v>
      </c>
      <c r="J789" s="735"/>
      <c r="K789" s="735"/>
      <c r="L789" s="734" t="s">
        <v>5109</v>
      </c>
      <c r="M789" s="750" t="s">
        <v>1177</v>
      </c>
      <c r="N789" s="749" t="s">
        <v>5111</v>
      </c>
      <c r="O789" s="734" t="str">
        <f>VLOOKUP(N789,CódigosRetorno!$A$1:$B$1770,2,FALSE)</f>
        <v>El dato ingresado como atributo @listAgencyName es incorrecto.</v>
      </c>
      <c r="P789" s="733" t="s">
        <v>477</v>
      </c>
      <c r="Q789" s="754" t="s">
        <v>186</v>
      </c>
    </row>
    <row r="790" spans="1:17" ht="48">
      <c r="B790" s="1490"/>
      <c r="C790" s="1493"/>
      <c r="D790" s="1492"/>
      <c r="E790" s="1492"/>
      <c r="F790" s="1625"/>
      <c r="G790" s="754" t="s">
        <v>4736</v>
      </c>
      <c r="H790" s="756" t="s">
        <v>4548</v>
      </c>
      <c r="I790" s="735" t="s">
        <v>4544</v>
      </c>
      <c r="J790" s="735"/>
      <c r="K790" s="735"/>
      <c r="L790" s="734" t="s">
        <v>5180</v>
      </c>
      <c r="M790" s="750" t="s">
        <v>1177</v>
      </c>
      <c r="N790" s="749" t="s">
        <v>5113</v>
      </c>
      <c r="O790" s="734" t="str">
        <f>VLOOKUP(N790,CódigosRetorno!$A$1:$B$1770,2,FALSE)</f>
        <v>El dato ingresado como atributo @listURI es incorrecto.</v>
      </c>
      <c r="P790" s="733" t="s">
        <v>477</v>
      </c>
      <c r="Q790" s="754" t="s">
        <v>186</v>
      </c>
    </row>
    <row r="791" spans="1:17" ht="36">
      <c r="B791" s="1490"/>
      <c r="C791" s="1493"/>
      <c r="D791" s="1492"/>
      <c r="E791" s="1492"/>
      <c r="F791" s="1625" t="s">
        <v>4960</v>
      </c>
      <c r="G791" s="1625" t="s">
        <v>4961</v>
      </c>
      <c r="H791" s="1493" t="s">
        <v>4962</v>
      </c>
      <c r="I791" s="1490">
        <v>1</v>
      </c>
      <c r="J791" s="735"/>
      <c r="K791" s="735"/>
      <c r="L791" s="734" t="s">
        <v>5976</v>
      </c>
      <c r="M791" s="927" t="s">
        <v>203</v>
      </c>
      <c r="N791" s="922" t="s">
        <v>4432</v>
      </c>
      <c r="O791" s="734" t="str">
        <f>VLOOKUP(N791,CódigosRetorno!$A$1:$B$1770,2,FALSE)</f>
        <v>El XML no contiene tag o no existe información del valor del concepto por linea.</v>
      </c>
      <c r="P791" s="733" t="s">
        <v>477</v>
      </c>
      <c r="Q791" s="754" t="s">
        <v>186</v>
      </c>
    </row>
    <row r="792" spans="1:17" ht="24">
      <c r="B792" s="1490"/>
      <c r="C792" s="1493"/>
      <c r="D792" s="1492"/>
      <c r="E792" s="1492"/>
      <c r="F792" s="1625"/>
      <c r="G792" s="1625"/>
      <c r="H792" s="1493"/>
      <c r="I792" s="1490"/>
      <c r="J792" s="735"/>
      <c r="K792" s="735"/>
      <c r="L792" s="734" t="s">
        <v>5262</v>
      </c>
      <c r="M792" s="733" t="s">
        <v>1177</v>
      </c>
      <c r="N792" s="750" t="s">
        <v>5498</v>
      </c>
      <c r="O792" s="734" t="str">
        <f>VLOOKUP(N792,CódigosRetorno!$A$1:$B$1770,2,FALSE)</f>
        <v>El dato ingresado como valor del concepto de la linea no cumple con el formato establecido.</v>
      </c>
      <c r="P792" s="733" t="s">
        <v>477</v>
      </c>
      <c r="Q792" s="735" t="s">
        <v>5904</v>
      </c>
    </row>
    <row r="793" spans="1:17" ht="24">
      <c r="B793" s="1490"/>
      <c r="C793" s="1493"/>
      <c r="D793" s="1492"/>
      <c r="E793" s="1492"/>
      <c r="F793" s="1625"/>
      <c r="G793" s="1625"/>
      <c r="H793" s="1493"/>
      <c r="I793" s="1490"/>
      <c r="J793" s="735"/>
      <c r="K793" s="735"/>
      <c r="L793" s="734" t="s">
        <v>5263</v>
      </c>
      <c r="M793" s="733" t="s">
        <v>1177</v>
      </c>
      <c r="N793" s="750" t="s">
        <v>5498</v>
      </c>
      <c r="O793" s="734" t="str">
        <f>VLOOKUP(N793,CódigosRetorno!$A$1:$B$1770,2,FALSE)</f>
        <v>El dato ingresado como valor del concepto de la linea no cumple con el formato establecido.</v>
      </c>
      <c r="P793" s="733" t="s">
        <v>477</v>
      </c>
      <c r="Q793" s="735" t="s">
        <v>5903</v>
      </c>
    </row>
    <row r="794" spans="1:17" ht="48">
      <c r="B794" s="1490"/>
      <c r="C794" s="1493"/>
      <c r="D794" s="1492"/>
      <c r="E794" s="1492"/>
      <c r="F794" s="1625"/>
      <c r="G794" s="1625"/>
      <c r="H794" s="1493"/>
      <c r="I794" s="1490"/>
      <c r="J794" s="735"/>
      <c r="K794" s="735"/>
      <c r="L794" s="734" t="s">
        <v>5264</v>
      </c>
      <c r="M794" s="733" t="s">
        <v>1177</v>
      </c>
      <c r="N794" s="750" t="s">
        <v>5498</v>
      </c>
      <c r="O794" s="734" t="str">
        <f>VLOOKUP(N794,CódigosRetorno!$A$1:$B$1770,2,FALSE)</f>
        <v>El dato ingresado como valor del concepto de la linea no cumple con el formato establecido.</v>
      </c>
      <c r="P794" s="733" t="s">
        <v>477</v>
      </c>
      <c r="Q794" s="754" t="s">
        <v>186</v>
      </c>
    </row>
    <row r="795" spans="1:17" ht="48">
      <c r="B795" s="1490"/>
      <c r="C795" s="1493"/>
      <c r="D795" s="1492"/>
      <c r="E795" s="1492"/>
      <c r="F795" s="1625"/>
      <c r="G795" s="1625"/>
      <c r="H795" s="1493"/>
      <c r="I795" s="1490"/>
      <c r="J795" s="735"/>
      <c r="K795" s="735"/>
      <c r="L795" s="734" t="s">
        <v>5265</v>
      </c>
      <c r="M795" s="733" t="s">
        <v>1177</v>
      </c>
      <c r="N795" s="750" t="s">
        <v>5498</v>
      </c>
      <c r="O795" s="734" t="str">
        <f>VLOOKUP(N795,CódigosRetorno!$A$1:$B$1770,2,FALSE)</f>
        <v>El dato ingresado como valor del concepto de la linea no cumple con el formato establecido.</v>
      </c>
      <c r="P795" s="733" t="s">
        <v>477</v>
      </c>
      <c r="Q795" s="754" t="s">
        <v>186</v>
      </c>
    </row>
    <row r="796" spans="1:17" ht="24">
      <c r="B796" s="1490"/>
      <c r="C796" s="1493"/>
      <c r="D796" s="1492"/>
      <c r="E796" s="1492"/>
      <c r="F796" s="1625"/>
      <c r="G796" s="1625"/>
      <c r="H796" s="1493"/>
      <c r="I796" s="1490"/>
      <c r="J796" s="735"/>
      <c r="K796" s="735"/>
      <c r="L796" s="734" t="s">
        <v>5266</v>
      </c>
      <c r="M796" s="733" t="s">
        <v>1177</v>
      </c>
      <c r="N796" s="750" t="s">
        <v>5498</v>
      </c>
      <c r="O796" s="734" t="str">
        <f>VLOOKUP(N796,CódigosRetorno!$A$1:$B$1770,2,FALSE)</f>
        <v>El dato ingresado como valor del concepto de la linea no cumple con el formato establecido.</v>
      </c>
      <c r="P796" s="733" t="s">
        <v>477</v>
      </c>
      <c r="Q796" s="754" t="s">
        <v>186</v>
      </c>
    </row>
    <row r="797" spans="1:17" ht="24">
      <c r="B797" s="1490"/>
      <c r="C797" s="1493"/>
      <c r="D797" s="1492"/>
      <c r="E797" s="1492"/>
      <c r="F797" s="1625"/>
      <c r="G797" s="1625"/>
      <c r="H797" s="1493"/>
      <c r="I797" s="1490"/>
      <c r="J797" s="735"/>
      <c r="K797" s="735"/>
      <c r="L797" s="734" t="s">
        <v>5267</v>
      </c>
      <c r="M797" s="733" t="s">
        <v>1177</v>
      </c>
      <c r="N797" s="750" t="s">
        <v>5498</v>
      </c>
      <c r="O797" s="734" t="str">
        <f>VLOOKUP(N797,CódigosRetorno!$A$1:$B$1770,2,FALSE)</f>
        <v>El dato ingresado como valor del concepto de la linea no cumple con el formato establecido.</v>
      </c>
      <c r="P797" s="733" t="s">
        <v>477</v>
      </c>
      <c r="Q797" s="735" t="s">
        <v>5886</v>
      </c>
    </row>
    <row r="798" spans="1:17" ht="48">
      <c r="B798" s="1490"/>
      <c r="C798" s="1493"/>
      <c r="D798" s="1492"/>
      <c r="E798" s="1492"/>
      <c r="F798" s="1625"/>
      <c r="G798" s="1625"/>
      <c r="H798" s="1493"/>
      <c r="I798" s="1490"/>
      <c r="J798" s="735"/>
      <c r="K798" s="735"/>
      <c r="L798" s="734" t="s">
        <v>5268</v>
      </c>
      <c r="M798" s="733" t="s">
        <v>1177</v>
      </c>
      <c r="N798" s="750" t="s">
        <v>5498</v>
      </c>
      <c r="O798" s="734" t="str">
        <f>VLOOKUP(N798,CódigosRetorno!$A$1:$B$1770,2,FALSE)</f>
        <v>El dato ingresado como valor del concepto de la linea no cumple con el formato establecido.</v>
      </c>
      <c r="P798" s="733" t="s">
        <v>477</v>
      </c>
      <c r="Q798" s="754" t="s">
        <v>186</v>
      </c>
    </row>
    <row r="799" spans="1:17" s="596" customFormat="1">
      <c r="A799" s="676"/>
      <c r="B799" s="368" t="s">
        <v>4963</v>
      </c>
      <c r="C799" s="369"/>
      <c r="D799" s="365"/>
      <c r="E799" s="365"/>
      <c r="F799" s="365"/>
      <c r="G799" s="365"/>
      <c r="H799" s="359"/>
      <c r="I799" s="367"/>
      <c r="J799" s="367"/>
      <c r="K799" s="367"/>
      <c r="L799" s="359"/>
      <c r="M799" s="366" t="s">
        <v>186</v>
      </c>
      <c r="N799" s="371" t="s">
        <v>186</v>
      </c>
      <c r="O799" s="359" t="str">
        <f>VLOOKUP(N799,CódigosRetorno!$A$1:$B$1770,2,FALSE)</f>
        <v>-</v>
      </c>
      <c r="P799" s="406" t="s">
        <v>186</v>
      </c>
      <c r="Q799" s="408" t="s">
        <v>186</v>
      </c>
    </row>
    <row r="800" spans="1:17" s="596" customFormat="1" ht="36">
      <c r="A800" s="676"/>
      <c r="B800" s="1490" t="s">
        <v>5787</v>
      </c>
      <c r="C800" s="1493" t="s">
        <v>4964</v>
      </c>
      <c r="D800" s="1492" t="s">
        <v>15</v>
      </c>
      <c r="E800" s="1492" t="s">
        <v>9</v>
      </c>
      <c r="F800" s="750" t="s">
        <v>5</v>
      </c>
      <c r="G800" s="735"/>
      <c r="H800" s="734" t="s">
        <v>4873</v>
      </c>
      <c r="I800" s="735"/>
      <c r="J800" s="735"/>
      <c r="K800" s="735"/>
      <c r="L800" s="918" t="s">
        <v>6059</v>
      </c>
      <c r="M800" s="733" t="s">
        <v>1177</v>
      </c>
      <c r="N800" s="750" t="s">
        <v>4500</v>
      </c>
      <c r="O800" s="734" t="str">
        <f>VLOOKUP(N800,CódigosRetorno!$A$1:$B$1770,2,FALSE)</f>
        <v>No existe información en el nombre del concepto.</v>
      </c>
      <c r="P800" s="733" t="s">
        <v>477</v>
      </c>
      <c r="Q800" s="754" t="s">
        <v>186</v>
      </c>
    </row>
    <row r="801" spans="1:17" s="596" customFormat="1" ht="36">
      <c r="A801" s="676"/>
      <c r="B801" s="1490"/>
      <c r="C801" s="1493"/>
      <c r="D801" s="1492"/>
      <c r="E801" s="1492"/>
      <c r="F801" s="1625" t="s">
        <v>44</v>
      </c>
      <c r="G801" s="1492" t="s">
        <v>4733</v>
      </c>
      <c r="H801" s="1493" t="s">
        <v>4874</v>
      </c>
      <c r="I801" s="1490"/>
      <c r="J801" s="735"/>
      <c r="K801" s="735"/>
      <c r="L801" s="734" t="s">
        <v>5647</v>
      </c>
      <c r="M801" s="733" t="s">
        <v>1177</v>
      </c>
      <c r="N801" s="750" t="s">
        <v>5476</v>
      </c>
      <c r="O801" s="734" t="str">
        <f>VLOOKUP(N801,CódigosRetorno!$A$1:$B$1770,2,FALSE)</f>
        <v>El dato ingresado como codigo de identificación de concepto tributario no es valido (catalogo nro 55)</v>
      </c>
      <c r="P801" s="733" t="s">
        <v>477</v>
      </c>
      <c r="Q801" s="735" t="s">
        <v>5890</v>
      </c>
    </row>
    <row r="802" spans="1:17" s="596" customFormat="1" ht="36">
      <c r="A802" s="676"/>
      <c r="B802" s="1490"/>
      <c r="C802" s="1493"/>
      <c r="D802" s="1492"/>
      <c r="E802" s="1492"/>
      <c r="F802" s="1625"/>
      <c r="G802" s="1492"/>
      <c r="H802" s="1493"/>
      <c r="I802" s="1490"/>
      <c r="J802" s="735"/>
      <c r="K802" s="735"/>
      <c r="L802" s="734" t="s">
        <v>5926</v>
      </c>
      <c r="M802" s="750" t="s">
        <v>203</v>
      </c>
      <c r="N802" s="750" t="s">
        <v>5555</v>
      </c>
      <c r="O802" s="734" t="str">
        <f>VLOOKUP(N802,CódigosRetorno!$A$1:$B$1770,2,FALSE)</f>
        <v>El XML no contiene el tag de Carta Porte Aéreo:  Lugar de origen - Código de ubigeo</v>
      </c>
      <c r="P802" s="733" t="s">
        <v>477</v>
      </c>
      <c r="Q802" s="735" t="s">
        <v>186</v>
      </c>
    </row>
    <row r="803" spans="1:17" s="596" customFormat="1" ht="36">
      <c r="A803" s="676"/>
      <c r="B803" s="1490"/>
      <c r="C803" s="1493"/>
      <c r="D803" s="1492"/>
      <c r="E803" s="1492"/>
      <c r="F803" s="1625"/>
      <c r="G803" s="1492"/>
      <c r="H803" s="1493"/>
      <c r="I803" s="1490"/>
      <c r="J803" s="735"/>
      <c r="K803" s="735"/>
      <c r="L803" s="734" t="s">
        <v>5927</v>
      </c>
      <c r="M803" s="750" t="s">
        <v>203</v>
      </c>
      <c r="N803" s="750" t="s">
        <v>5556</v>
      </c>
      <c r="O803" s="734" t="str">
        <f>VLOOKUP(N803,CódigosRetorno!$A$1:$B$1770,2,FALSE)</f>
        <v>El XML no contiene el tag de Carta Porte Aéreo:  Lugar de origen - Dirección detallada</v>
      </c>
      <c r="P803" s="733" t="s">
        <v>477</v>
      </c>
      <c r="Q803" s="754" t="s">
        <v>186</v>
      </c>
    </row>
    <row r="804" spans="1:17" s="596" customFormat="1" ht="36">
      <c r="A804" s="676"/>
      <c r="B804" s="1490"/>
      <c r="C804" s="1493"/>
      <c r="D804" s="1492"/>
      <c r="E804" s="1492"/>
      <c r="F804" s="1625"/>
      <c r="G804" s="1492"/>
      <c r="H804" s="1493"/>
      <c r="I804" s="1490"/>
      <c r="J804" s="735"/>
      <c r="K804" s="735"/>
      <c r="L804" s="734" t="s">
        <v>5928</v>
      </c>
      <c r="M804" s="750" t="s">
        <v>203</v>
      </c>
      <c r="N804" s="750" t="s">
        <v>5557</v>
      </c>
      <c r="O804" s="734" t="str">
        <f>VLOOKUP(N804,CódigosRetorno!$A$1:$B$1770,2,FALSE)</f>
        <v>El XML no contiene el tag de Carta Porte Aéreo:  Lugar de destino - Código de ubigeo</v>
      </c>
      <c r="P804" s="733" t="s">
        <v>477</v>
      </c>
      <c r="Q804" s="754" t="s">
        <v>186</v>
      </c>
    </row>
    <row r="805" spans="1:17" s="596" customFormat="1" ht="36">
      <c r="A805" s="676"/>
      <c r="B805" s="1490"/>
      <c r="C805" s="1493"/>
      <c r="D805" s="1492"/>
      <c r="E805" s="1492"/>
      <c r="F805" s="1625"/>
      <c r="G805" s="1492"/>
      <c r="H805" s="1493"/>
      <c r="I805" s="1490"/>
      <c r="J805" s="735"/>
      <c r="K805" s="735"/>
      <c r="L805" s="734" t="s">
        <v>5929</v>
      </c>
      <c r="M805" s="733" t="s">
        <v>203</v>
      </c>
      <c r="N805" s="750" t="s">
        <v>5558</v>
      </c>
      <c r="O805" s="734" t="str">
        <f>VLOOKUP(N805,CódigosRetorno!$A$1:$B$1770,2,FALSE)</f>
        <v>El XML no contiene el tag de Carta Porte Aéreo:  Lugar de destino - Dirección detallada</v>
      </c>
      <c r="P805" s="733" t="s">
        <v>477</v>
      </c>
      <c r="Q805" s="754" t="s">
        <v>186</v>
      </c>
    </row>
    <row r="806" spans="1:17" s="596" customFormat="1" ht="24">
      <c r="A806" s="676"/>
      <c r="B806" s="1490"/>
      <c r="C806" s="1493"/>
      <c r="D806" s="1492"/>
      <c r="E806" s="1492"/>
      <c r="F806" s="1625"/>
      <c r="G806" s="735" t="s">
        <v>4735</v>
      </c>
      <c r="H806" s="734" t="s">
        <v>4546</v>
      </c>
      <c r="I806" s="735" t="s">
        <v>4544</v>
      </c>
      <c r="J806" s="735"/>
      <c r="K806" s="735"/>
      <c r="L806" s="734" t="s">
        <v>5179</v>
      </c>
      <c r="M806" s="733" t="s">
        <v>1177</v>
      </c>
      <c r="N806" s="750" t="s">
        <v>5112</v>
      </c>
      <c r="O806" s="734" t="str">
        <f>VLOOKUP(N806,CódigosRetorno!$A$1:$B$1770,2,FALSE)</f>
        <v>El dato ingresado como atributo @listName es incorrecto.</v>
      </c>
      <c r="P806" s="733" t="s">
        <v>477</v>
      </c>
      <c r="Q806" s="754" t="s">
        <v>186</v>
      </c>
    </row>
    <row r="807" spans="1:17" s="596" customFormat="1" ht="24">
      <c r="A807" s="676"/>
      <c r="B807" s="1490"/>
      <c r="C807" s="1493"/>
      <c r="D807" s="1492"/>
      <c r="E807" s="1492"/>
      <c r="F807" s="1625"/>
      <c r="G807" s="735" t="s">
        <v>4542</v>
      </c>
      <c r="H807" s="734" t="s">
        <v>4543</v>
      </c>
      <c r="I807" s="735" t="s">
        <v>4544</v>
      </c>
      <c r="J807" s="735"/>
      <c r="K807" s="735"/>
      <c r="L807" s="734" t="s">
        <v>5109</v>
      </c>
      <c r="M807" s="750" t="s">
        <v>1177</v>
      </c>
      <c r="N807" s="749" t="s">
        <v>5111</v>
      </c>
      <c r="O807" s="734" t="str">
        <f>VLOOKUP(N807,CódigosRetorno!$A$1:$B$1770,2,FALSE)</f>
        <v>El dato ingresado como atributo @listAgencyName es incorrecto.</v>
      </c>
      <c r="P807" s="733" t="s">
        <v>477</v>
      </c>
      <c r="Q807" s="754" t="s">
        <v>186</v>
      </c>
    </row>
    <row r="808" spans="1:17" s="596" customFormat="1" ht="48">
      <c r="A808" s="676"/>
      <c r="B808" s="1490"/>
      <c r="C808" s="1493"/>
      <c r="D808" s="1492"/>
      <c r="E808" s="1492"/>
      <c r="F808" s="1625"/>
      <c r="G808" s="754" t="s">
        <v>4736</v>
      </c>
      <c r="H808" s="756" t="s">
        <v>4548</v>
      </c>
      <c r="I808" s="735" t="s">
        <v>4544</v>
      </c>
      <c r="J808" s="735"/>
      <c r="K808" s="735"/>
      <c r="L808" s="734" t="s">
        <v>5180</v>
      </c>
      <c r="M808" s="750" t="s">
        <v>1177</v>
      </c>
      <c r="N808" s="749" t="s">
        <v>5113</v>
      </c>
      <c r="O808" s="734" t="str">
        <f>VLOOKUP(N808,CódigosRetorno!$A$1:$B$1770,2,FALSE)</f>
        <v>El dato ingresado como atributo @listURI es incorrecto.</v>
      </c>
      <c r="P808" s="733" t="s">
        <v>477</v>
      </c>
      <c r="Q808" s="754" t="s">
        <v>186</v>
      </c>
    </row>
    <row r="809" spans="1:17" s="596" customFormat="1" ht="24">
      <c r="A809" s="676"/>
      <c r="B809" s="1490"/>
      <c r="C809" s="1493"/>
      <c r="D809" s="1492"/>
      <c r="E809" s="1492"/>
      <c r="F809" s="1625" t="s">
        <v>5808</v>
      </c>
      <c r="G809" s="1625" t="s">
        <v>5807</v>
      </c>
      <c r="H809" s="1493" t="s">
        <v>4965</v>
      </c>
      <c r="I809" s="1490">
        <v>1</v>
      </c>
      <c r="J809" s="735"/>
      <c r="K809" s="735"/>
      <c r="L809" s="734" t="s">
        <v>5979</v>
      </c>
      <c r="M809" s="927" t="s">
        <v>203</v>
      </c>
      <c r="N809" s="922" t="s">
        <v>4432</v>
      </c>
      <c r="O809" s="734" t="str">
        <f>VLOOKUP(N809,CódigosRetorno!$A$1:$B$1770,2,FALSE)</f>
        <v>El XML no contiene tag o no existe información del valor del concepto por linea.</v>
      </c>
      <c r="P809" s="733" t="s">
        <v>477</v>
      </c>
      <c r="Q809" s="735" t="s">
        <v>186</v>
      </c>
    </row>
    <row r="810" spans="1:17" s="596" customFormat="1" ht="24">
      <c r="A810" s="676"/>
      <c r="B810" s="1490"/>
      <c r="C810" s="1493"/>
      <c r="D810" s="1492"/>
      <c r="E810" s="1492"/>
      <c r="F810" s="1625"/>
      <c r="G810" s="1625"/>
      <c r="H810" s="1493"/>
      <c r="I810" s="1490"/>
      <c r="J810" s="735"/>
      <c r="K810" s="735"/>
      <c r="L810" s="734" t="s">
        <v>6361</v>
      </c>
      <c r="M810" s="733" t="s">
        <v>1177</v>
      </c>
      <c r="N810" s="750" t="s">
        <v>5498</v>
      </c>
      <c r="O810" s="734" t="str">
        <f>VLOOKUP(N810,CódigosRetorno!$A$1:$B$1770,2,FALSE)</f>
        <v>El dato ingresado como valor del concepto de la linea no cumple con el formato establecido.</v>
      </c>
      <c r="P810" s="733" t="s">
        <v>477</v>
      </c>
      <c r="Q810" s="735" t="s">
        <v>5886</v>
      </c>
    </row>
    <row r="811" spans="1:17" s="596" customFormat="1" ht="24">
      <c r="A811" s="676"/>
      <c r="B811" s="1490"/>
      <c r="C811" s="1493"/>
      <c r="D811" s="1492"/>
      <c r="E811" s="1492"/>
      <c r="F811" s="1625"/>
      <c r="G811" s="1625"/>
      <c r="H811" s="1493"/>
      <c r="I811" s="1490"/>
      <c r="J811" s="735"/>
      <c r="K811" s="735"/>
      <c r="L811" s="734" t="s">
        <v>6362</v>
      </c>
      <c r="M811" s="733" t="s">
        <v>1177</v>
      </c>
      <c r="N811" s="750" t="s">
        <v>5498</v>
      </c>
      <c r="O811" s="734" t="str">
        <f>VLOOKUP(N811,CódigosRetorno!$A$1:$B$1770,2,FALSE)</f>
        <v>El dato ingresado como valor del concepto de la linea no cumple con el formato establecido.</v>
      </c>
      <c r="P811" s="733" t="s">
        <v>477</v>
      </c>
      <c r="Q811" s="735" t="s">
        <v>5886</v>
      </c>
    </row>
    <row r="812" spans="1:17" s="596" customFormat="1" ht="48">
      <c r="A812" s="676"/>
      <c r="B812" s="1490"/>
      <c r="C812" s="1493"/>
      <c r="D812" s="1492"/>
      <c r="E812" s="1492"/>
      <c r="F812" s="1625"/>
      <c r="G812" s="1625"/>
      <c r="H812" s="1493"/>
      <c r="I812" s="1490"/>
      <c r="J812" s="735"/>
      <c r="K812" s="735"/>
      <c r="L812" s="734" t="s">
        <v>6363</v>
      </c>
      <c r="M812" s="733" t="s">
        <v>1177</v>
      </c>
      <c r="N812" s="750" t="s">
        <v>5498</v>
      </c>
      <c r="O812" s="734" t="str">
        <f>VLOOKUP(N812,CódigosRetorno!$A$1:$B$1770,2,FALSE)</f>
        <v>El dato ingresado como valor del concepto de la linea no cumple con el formato establecido.</v>
      </c>
      <c r="P812" s="733" t="s">
        <v>477</v>
      </c>
      <c r="Q812" s="754" t="s">
        <v>186</v>
      </c>
    </row>
    <row r="813" spans="1:17" s="596" customFormat="1" ht="48">
      <c r="A813" s="676"/>
      <c r="B813" s="1490"/>
      <c r="C813" s="1493"/>
      <c r="D813" s="1492"/>
      <c r="E813" s="1492"/>
      <c r="F813" s="1625"/>
      <c r="G813" s="1625"/>
      <c r="H813" s="1493"/>
      <c r="I813" s="1490"/>
      <c r="J813" s="735"/>
      <c r="K813" s="735"/>
      <c r="L813" s="734" t="s">
        <v>6364</v>
      </c>
      <c r="M813" s="733" t="s">
        <v>1177</v>
      </c>
      <c r="N813" s="750" t="s">
        <v>5498</v>
      </c>
      <c r="O813" s="734" t="str">
        <f>VLOOKUP(N813,CódigosRetorno!$A$1:$B$1770,2,FALSE)</f>
        <v>El dato ingresado como valor del concepto de la linea no cumple con el formato establecido.</v>
      </c>
      <c r="P813" s="733" t="s">
        <v>477</v>
      </c>
      <c r="Q813" s="754" t="s">
        <v>186</v>
      </c>
    </row>
    <row r="814" spans="1:17" s="596" customFormat="1">
      <c r="A814" s="676"/>
      <c r="B814" s="368" t="s">
        <v>4966</v>
      </c>
      <c r="C814" s="369"/>
      <c r="D814" s="365"/>
      <c r="E814" s="365"/>
      <c r="F814" s="365"/>
      <c r="G814" s="365"/>
      <c r="H814" s="359"/>
      <c r="I814" s="367"/>
      <c r="J814" s="367"/>
      <c r="K814" s="367"/>
      <c r="L814" s="359"/>
      <c r="M814" s="366" t="s">
        <v>186</v>
      </c>
      <c r="N814" s="371" t="s">
        <v>186</v>
      </c>
      <c r="O814" s="359" t="str">
        <f>VLOOKUP(N814,CódigosRetorno!$A$1:$B$1770,2,FALSE)</f>
        <v>-</v>
      </c>
      <c r="P814" s="406" t="s">
        <v>186</v>
      </c>
      <c r="Q814" s="408" t="s">
        <v>186</v>
      </c>
    </row>
    <row r="815" spans="1:17" s="596" customFormat="1" ht="36">
      <c r="A815" s="676"/>
      <c r="B815" s="735">
        <v>137</v>
      </c>
      <c r="C815" s="734" t="s">
        <v>4967</v>
      </c>
      <c r="D815" s="733" t="s">
        <v>3</v>
      </c>
      <c r="E815" s="733" t="s">
        <v>9</v>
      </c>
      <c r="F815" s="735" t="s">
        <v>4814</v>
      </c>
      <c r="G815" s="733"/>
      <c r="H815" s="734" t="s">
        <v>4968</v>
      </c>
      <c r="I815" s="735">
        <v>1</v>
      </c>
      <c r="J815" s="735"/>
      <c r="K815" s="735"/>
      <c r="L815" s="734" t="s">
        <v>5930</v>
      </c>
      <c r="M815" s="733" t="s">
        <v>203</v>
      </c>
      <c r="N815" s="750" t="s">
        <v>5543</v>
      </c>
      <c r="O815" s="734" t="str">
        <f>VLOOKUP(N815,CódigosRetorno!$A$1:$B$1770,2,FALSE)</f>
        <v>El XML no contiene el tag de BVME transporte ferroviario: Agente de Viajes: Numero de Ruc</v>
      </c>
      <c r="P815" s="733" t="s">
        <v>477</v>
      </c>
      <c r="Q815" s="754" t="s">
        <v>186</v>
      </c>
    </row>
    <row r="816" spans="1:17" s="596" customFormat="1" ht="24">
      <c r="A816" s="676"/>
      <c r="B816" s="1490">
        <f>B815+1</f>
        <v>138</v>
      </c>
      <c r="C816" s="1493" t="s">
        <v>4969</v>
      </c>
      <c r="D816" s="1492" t="s">
        <v>3</v>
      </c>
      <c r="E816" s="1492" t="s">
        <v>9</v>
      </c>
      <c r="F816" s="1490" t="s">
        <v>47</v>
      </c>
      <c r="G816" s="1492" t="s">
        <v>2643</v>
      </c>
      <c r="H816" s="1491" t="s">
        <v>4970</v>
      </c>
      <c r="I816" s="1490">
        <v>1</v>
      </c>
      <c r="J816" s="735"/>
      <c r="K816" s="735"/>
      <c r="L816" s="734" t="s">
        <v>4971</v>
      </c>
      <c r="M816" s="733" t="s">
        <v>203</v>
      </c>
      <c r="N816" s="750" t="s">
        <v>5544</v>
      </c>
      <c r="O816" s="734" t="str">
        <f>VLOOKUP(N816,CódigosRetorno!$A$1:$B$1770,2,FALSE)</f>
        <v>El XML no contiene el tag de BVME transporte ferroviario: Agente de Viajes: Tipo de documento</v>
      </c>
      <c r="P816" s="733" t="s">
        <v>477</v>
      </c>
      <c r="Q816" s="735" t="s">
        <v>5898</v>
      </c>
    </row>
    <row r="817" spans="1:17" s="596" customFormat="1" ht="24">
      <c r="A817" s="676"/>
      <c r="B817" s="1490"/>
      <c r="C817" s="1493"/>
      <c r="D817" s="1492"/>
      <c r="E817" s="1492"/>
      <c r="F817" s="1490"/>
      <c r="G817" s="1492"/>
      <c r="H817" s="1491"/>
      <c r="I817" s="1490"/>
      <c r="J817" s="735"/>
      <c r="K817" s="735"/>
      <c r="L817" s="734" t="s">
        <v>5587</v>
      </c>
      <c r="M817" s="733" t="s">
        <v>203</v>
      </c>
      <c r="N817" s="750" t="s">
        <v>5545</v>
      </c>
      <c r="O817" s="734" t="str">
        <f>VLOOKUP(N817,CódigosRetorno!$A$1:$B$1770,2,FALSE)</f>
        <v>El dato ingresado como Agente de Viajes-Tipo de documento no corresponde al valor esperado.</v>
      </c>
      <c r="P817" s="733" t="s">
        <v>477</v>
      </c>
      <c r="Q817" s="754" t="s">
        <v>186</v>
      </c>
    </row>
    <row r="818" spans="1:17" s="596" customFormat="1" ht="24">
      <c r="A818" s="676"/>
      <c r="B818" s="1490"/>
      <c r="C818" s="1493"/>
      <c r="D818" s="1492"/>
      <c r="E818" s="1492"/>
      <c r="F818" s="1492"/>
      <c r="G818" s="754" t="s">
        <v>4563</v>
      </c>
      <c r="H818" s="678" t="s">
        <v>4564</v>
      </c>
      <c r="I818" s="735" t="s">
        <v>4544</v>
      </c>
      <c r="J818" s="735"/>
      <c r="K818" s="735"/>
      <c r="L818" s="734" t="s">
        <v>5130</v>
      </c>
      <c r="M818" s="733" t="s">
        <v>1177</v>
      </c>
      <c r="N818" s="750" t="s">
        <v>5117</v>
      </c>
      <c r="O818" s="734" t="str">
        <f>VLOOKUP(N818,CódigosRetorno!$A$1:$B$1770,2,FALSE)</f>
        <v>El dato ingresado como atributo @schemeName es incorrecto.</v>
      </c>
      <c r="P818" s="733" t="s">
        <v>477</v>
      </c>
      <c r="Q818" s="754" t="s">
        <v>186</v>
      </c>
    </row>
    <row r="819" spans="1:17" s="596" customFormat="1" ht="24">
      <c r="A819" s="676"/>
      <c r="B819" s="1490"/>
      <c r="C819" s="1493"/>
      <c r="D819" s="1492"/>
      <c r="E819" s="1492"/>
      <c r="F819" s="1492"/>
      <c r="G819" s="754" t="s">
        <v>4542</v>
      </c>
      <c r="H819" s="678" t="s">
        <v>4565</v>
      </c>
      <c r="I819" s="735" t="s">
        <v>4544</v>
      </c>
      <c r="J819" s="735"/>
      <c r="K819" s="735"/>
      <c r="L819" s="734" t="s">
        <v>5109</v>
      </c>
      <c r="M819" s="733" t="s">
        <v>1177</v>
      </c>
      <c r="N819" s="750" t="s">
        <v>5118</v>
      </c>
      <c r="O819" s="734" t="str">
        <f>VLOOKUP(N819,CódigosRetorno!$A$1:$B$1770,2,FALSE)</f>
        <v>El dato ingresado como atributo @schemeAgencyName es incorrecto.</v>
      </c>
      <c r="P819" s="733" t="s">
        <v>477</v>
      </c>
      <c r="Q819" s="754" t="s">
        <v>186</v>
      </c>
    </row>
    <row r="820" spans="1:17" s="596" customFormat="1" ht="48">
      <c r="A820" s="676"/>
      <c r="B820" s="1490"/>
      <c r="C820" s="1493"/>
      <c r="D820" s="1492"/>
      <c r="E820" s="1492"/>
      <c r="F820" s="1492"/>
      <c r="G820" s="754" t="s">
        <v>4566</v>
      </c>
      <c r="H820" s="678" t="s">
        <v>4567</v>
      </c>
      <c r="I820" s="735" t="s">
        <v>4544</v>
      </c>
      <c r="J820" s="735"/>
      <c r="K820" s="735"/>
      <c r="L820" s="734" t="s">
        <v>5131</v>
      </c>
      <c r="M820" s="922" t="s">
        <v>1177</v>
      </c>
      <c r="N820" s="926" t="s">
        <v>5119</v>
      </c>
      <c r="O820" s="734" t="str">
        <f>VLOOKUP(N820,CódigosRetorno!$A$1:$B$1770,2,FALSE)</f>
        <v>El dato ingresado como atributo @schemeURI es incorrecto.</v>
      </c>
      <c r="P820" s="733" t="s">
        <v>477</v>
      </c>
      <c r="Q820" s="754" t="s">
        <v>186</v>
      </c>
    </row>
    <row r="821" spans="1:17" s="596" customFormat="1" ht="36">
      <c r="A821" s="676"/>
      <c r="B821" s="1490" t="s">
        <v>5788</v>
      </c>
      <c r="C821" s="1493" t="s">
        <v>4972</v>
      </c>
      <c r="D821" s="1492" t="s">
        <v>15</v>
      </c>
      <c r="E821" s="1492" t="s">
        <v>9</v>
      </c>
      <c r="F821" s="750" t="s">
        <v>5</v>
      </c>
      <c r="G821" s="735"/>
      <c r="H821" s="734" t="s">
        <v>4873</v>
      </c>
      <c r="I821" s="735">
        <v>1</v>
      </c>
      <c r="J821" s="735"/>
      <c r="K821" s="735"/>
      <c r="L821" s="918" t="s">
        <v>6059</v>
      </c>
      <c r="M821" s="733" t="s">
        <v>1177</v>
      </c>
      <c r="N821" s="750" t="s">
        <v>4500</v>
      </c>
      <c r="O821" s="734" t="str">
        <f>VLOOKUP(N821,CódigosRetorno!$A$1:$B$1770,2,FALSE)</f>
        <v>No existe información en el nombre del concepto.</v>
      </c>
      <c r="P821" s="733" t="s">
        <v>477</v>
      </c>
      <c r="Q821" s="754" t="s">
        <v>186</v>
      </c>
    </row>
    <row r="822" spans="1:17" s="596" customFormat="1" ht="36">
      <c r="A822" s="676"/>
      <c r="B822" s="1490"/>
      <c r="C822" s="1493"/>
      <c r="D822" s="1492"/>
      <c r="E822" s="1492"/>
      <c r="F822" s="1625" t="s">
        <v>44</v>
      </c>
      <c r="G822" s="1492" t="s">
        <v>4733</v>
      </c>
      <c r="H822" s="1493" t="s">
        <v>4874</v>
      </c>
      <c r="I822" s="1490">
        <v>1</v>
      </c>
      <c r="J822" s="735"/>
      <c r="K822" s="735"/>
      <c r="L822" s="734" t="s">
        <v>5647</v>
      </c>
      <c r="M822" s="733" t="s">
        <v>1177</v>
      </c>
      <c r="N822" s="750" t="s">
        <v>5476</v>
      </c>
      <c r="O822" s="734" t="str">
        <f>VLOOKUP(N822,CódigosRetorno!$A$1:$B$1770,2,FALSE)</f>
        <v>El dato ingresado como codigo de identificación de concepto tributario no es valido (catalogo nro 55)</v>
      </c>
      <c r="P822" s="733" t="s">
        <v>477</v>
      </c>
      <c r="Q822" s="735" t="s">
        <v>5890</v>
      </c>
    </row>
    <row r="823" spans="1:17" s="596" customFormat="1" ht="36">
      <c r="A823" s="676"/>
      <c r="B823" s="1490"/>
      <c r="C823" s="1493"/>
      <c r="D823" s="1492"/>
      <c r="E823" s="1492"/>
      <c r="F823" s="1625"/>
      <c r="G823" s="1492"/>
      <c r="H823" s="1493"/>
      <c r="I823" s="1490"/>
      <c r="J823" s="735"/>
      <c r="K823" s="735"/>
      <c r="L823" s="734" t="s">
        <v>5931</v>
      </c>
      <c r="M823" s="733" t="s">
        <v>203</v>
      </c>
      <c r="N823" s="750" t="s">
        <v>5546</v>
      </c>
      <c r="O823" s="734" t="str">
        <f>VLOOKUP(N823,CódigosRetorno!$A$1:$B$1770,2,FALSE)</f>
        <v>El XML no contiene el tag de BVME transporte ferroviario: Pasajero - Apellidos y Nombres</v>
      </c>
      <c r="P823" s="733" t="s">
        <v>477</v>
      </c>
      <c r="Q823" s="735" t="s">
        <v>186</v>
      </c>
    </row>
    <row r="824" spans="1:17" s="596" customFormat="1" ht="36">
      <c r="A824" s="676"/>
      <c r="B824" s="1490"/>
      <c r="C824" s="1493"/>
      <c r="D824" s="1492"/>
      <c r="E824" s="1492"/>
      <c r="F824" s="1625"/>
      <c r="G824" s="1492"/>
      <c r="H824" s="1493"/>
      <c r="I824" s="1490"/>
      <c r="J824" s="735"/>
      <c r="K824" s="735"/>
      <c r="L824" s="734" t="s">
        <v>5932</v>
      </c>
      <c r="M824" s="733" t="s">
        <v>203</v>
      </c>
      <c r="N824" s="750" t="s">
        <v>5547</v>
      </c>
      <c r="O824" s="734" t="str">
        <f>VLOOKUP(N824,CódigosRetorno!$A$1:$B$1770,2,FALSE)</f>
        <v>El XML no contiene el tag de BVME transporte ferroviario: Pasajero - Tipo de documento de identidad</v>
      </c>
      <c r="P824" s="733" t="s">
        <v>477</v>
      </c>
      <c r="Q824" s="754" t="s">
        <v>186</v>
      </c>
    </row>
    <row r="825" spans="1:17" s="596" customFormat="1" ht="36">
      <c r="A825" s="676"/>
      <c r="B825" s="1490"/>
      <c r="C825" s="1493"/>
      <c r="D825" s="1492"/>
      <c r="E825" s="1492"/>
      <c r="F825" s="1625"/>
      <c r="G825" s="1492"/>
      <c r="H825" s="1493"/>
      <c r="I825" s="1490"/>
      <c r="J825" s="735"/>
      <c r="K825" s="735"/>
      <c r="L825" s="918" t="s">
        <v>5933</v>
      </c>
      <c r="M825" s="927" t="s">
        <v>203</v>
      </c>
      <c r="N825" s="922" t="s">
        <v>5868</v>
      </c>
      <c r="O825" s="918" t="str">
        <f>VLOOKUP(N825,CódigosRetorno!$A$1:$B$1770,2,FALSE)</f>
        <v>El XML no contiene el tag de BVME transporte ferroviario: Pasajero - Número de documento de identidad</v>
      </c>
      <c r="P825" s="733" t="s">
        <v>477</v>
      </c>
      <c r="Q825" s="754" t="s">
        <v>186</v>
      </c>
    </row>
    <row r="826" spans="1:17" s="596" customFormat="1" ht="36">
      <c r="A826" s="676"/>
      <c r="B826" s="1490"/>
      <c r="C826" s="1493"/>
      <c r="D826" s="1492"/>
      <c r="E826" s="1492"/>
      <c r="F826" s="1625"/>
      <c r="G826" s="1492"/>
      <c r="H826" s="1493"/>
      <c r="I826" s="1490"/>
      <c r="J826" s="735"/>
      <c r="K826" s="735"/>
      <c r="L826" s="734" t="s">
        <v>5934</v>
      </c>
      <c r="M826" s="733" t="s">
        <v>203</v>
      </c>
      <c r="N826" s="750" t="s">
        <v>5548</v>
      </c>
      <c r="O826" s="734" t="str">
        <f>VLOOKUP(N826,CódigosRetorno!$A$1:$B$1770,2,FALSE)</f>
        <v>El XML no contiene el tag de BVME transporte ferroviario: Servicio transporte: Ciudad o lugar de origen - Código de ubigeo</v>
      </c>
      <c r="P826" s="733" t="s">
        <v>477</v>
      </c>
      <c r="Q826" s="754" t="s">
        <v>186</v>
      </c>
    </row>
    <row r="827" spans="1:17" s="596" customFormat="1" ht="36">
      <c r="A827" s="676"/>
      <c r="B827" s="1490"/>
      <c r="C827" s="1493"/>
      <c r="D827" s="1492"/>
      <c r="E827" s="1492"/>
      <c r="F827" s="1625"/>
      <c r="G827" s="1492"/>
      <c r="H827" s="1493"/>
      <c r="I827" s="1490"/>
      <c r="J827" s="735"/>
      <c r="K827" s="735"/>
      <c r="L827" s="734" t="s">
        <v>5935</v>
      </c>
      <c r="M827" s="733" t="s">
        <v>203</v>
      </c>
      <c r="N827" s="750" t="s">
        <v>5549</v>
      </c>
      <c r="O827" s="734" t="str">
        <f>VLOOKUP(N827,CódigosRetorno!$A$1:$B$1770,2,FALSE)</f>
        <v>El XML no contiene el tag de BVME transporte ferroviario: Servicio transporte: Ciudad o lugar de origen - Dirección detallada</v>
      </c>
      <c r="P827" s="733" t="s">
        <v>477</v>
      </c>
      <c r="Q827" s="754" t="s">
        <v>186</v>
      </c>
    </row>
    <row r="828" spans="1:17" s="596" customFormat="1" ht="36">
      <c r="A828" s="676"/>
      <c r="B828" s="1490"/>
      <c r="C828" s="1493"/>
      <c r="D828" s="1492"/>
      <c r="E828" s="1492"/>
      <c r="F828" s="1625"/>
      <c r="G828" s="1492"/>
      <c r="H828" s="1493"/>
      <c r="I828" s="1490"/>
      <c r="J828" s="735"/>
      <c r="K828" s="735"/>
      <c r="L828" s="734" t="s">
        <v>5936</v>
      </c>
      <c r="M828" s="733" t="s">
        <v>203</v>
      </c>
      <c r="N828" s="750" t="s">
        <v>5550</v>
      </c>
      <c r="O828" s="734" t="str">
        <f>VLOOKUP(N828,CódigosRetorno!$A$1:$B$1770,2,FALSE)</f>
        <v>El XML no contiene el tag de BVME transporte ferroviario: Servicio transporte: Ciudad o lugar de destino - Código de ubigeo</v>
      </c>
      <c r="P828" s="733" t="s">
        <v>477</v>
      </c>
      <c r="Q828" s="754" t="s">
        <v>186</v>
      </c>
    </row>
    <row r="829" spans="1:17" s="596" customFormat="1" ht="36">
      <c r="A829" s="676"/>
      <c r="B829" s="1490"/>
      <c r="C829" s="1493"/>
      <c r="D829" s="1492"/>
      <c r="E829" s="1492"/>
      <c r="F829" s="1625"/>
      <c r="G829" s="1492"/>
      <c r="H829" s="1493"/>
      <c r="I829" s="1490"/>
      <c r="J829" s="735"/>
      <c r="K829" s="735"/>
      <c r="L829" s="734" t="s">
        <v>5937</v>
      </c>
      <c r="M829" s="733" t="s">
        <v>203</v>
      </c>
      <c r="N829" s="750" t="s">
        <v>5551</v>
      </c>
      <c r="O829" s="734" t="str">
        <f>VLOOKUP(N829,CódigosRetorno!$A$1:$B$1770,2,FALSE)</f>
        <v>El XML no contiene el tag de BVME transporte ferroviario: Servicio transporte: Ciudad o lugar de destino - Dirección detallada</v>
      </c>
      <c r="P829" s="733" t="s">
        <v>477</v>
      </c>
      <c r="Q829" s="754" t="s">
        <v>186</v>
      </c>
    </row>
    <row r="830" spans="1:17" s="596" customFormat="1" ht="36">
      <c r="A830" s="676"/>
      <c r="B830" s="1490"/>
      <c r="C830" s="1493"/>
      <c r="D830" s="1492"/>
      <c r="E830" s="1492"/>
      <c r="F830" s="1625"/>
      <c r="G830" s="1492"/>
      <c r="H830" s="1493"/>
      <c r="I830" s="1490"/>
      <c r="J830" s="735"/>
      <c r="K830" s="735"/>
      <c r="L830" s="734" t="s">
        <v>5938</v>
      </c>
      <c r="M830" s="733" t="s">
        <v>203</v>
      </c>
      <c r="N830" s="750" t="s">
        <v>5552</v>
      </c>
      <c r="O830" s="734" t="str">
        <f>VLOOKUP(N830,CódigosRetorno!$A$1:$B$1770,2,FALSE)</f>
        <v>El XML no contiene el tag de BVME transporte ferroviario: Servicio transporte:Número de asiento</v>
      </c>
      <c r="P830" s="733" t="s">
        <v>477</v>
      </c>
      <c r="Q830" s="754" t="s">
        <v>186</v>
      </c>
    </row>
    <row r="831" spans="1:17" s="596" customFormat="1" ht="24">
      <c r="A831" s="676"/>
      <c r="B831" s="1490"/>
      <c r="C831" s="1493"/>
      <c r="D831" s="1492"/>
      <c r="E831" s="1492"/>
      <c r="F831" s="1625"/>
      <c r="G831" s="735" t="s">
        <v>4735</v>
      </c>
      <c r="H831" s="734" t="s">
        <v>4546</v>
      </c>
      <c r="I831" s="735" t="s">
        <v>4544</v>
      </c>
      <c r="J831" s="735"/>
      <c r="K831" s="735"/>
      <c r="L831" s="734" t="s">
        <v>5179</v>
      </c>
      <c r="M831" s="733" t="s">
        <v>1177</v>
      </c>
      <c r="N831" s="750" t="s">
        <v>5112</v>
      </c>
      <c r="O831" s="734" t="str">
        <f>VLOOKUP(N831,CódigosRetorno!$A$1:$B$1770,2,FALSE)</f>
        <v>El dato ingresado como atributo @listName es incorrecto.</v>
      </c>
      <c r="P831" s="733" t="s">
        <v>477</v>
      </c>
      <c r="Q831" s="754" t="s">
        <v>186</v>
      </c>
    </row>
    <row r="832" spans="1:17" s="596" customFormat="1" ht="24">
      <c r="A832" s="676"/>
      <c r="B832" s="1490"/>
      <c r="C832" s="1493"/>
      <c r="D832" s="1492"/>
      <c r="E832" s="1492"/>
      <c r="F832" s="1625"/>
      <c r="G832" s="735" t="s">
        <v>4542</v>
      </c>
      <c r="H832" s="734" t="s">
        <v>4543</v>
      </c>
      <c r="I832" s="735" t="s">
        <v>4544</v>
      </c>
      <c r="J832" s="735"/>
      <c r="K832" s="735"/>
      <c r="L832" s="734" t="s">
        <v>5109</v>
      </c>
      <c r="M832" s="750" t="s">
        <v>1177</v>
      </c>
      <c r="N832" s="749" t="s">
        <v>5111</v>
      </c>
      <c r="O832" s="734" t="str">
        <f>VLOOKUP(N832,CódigosRetorno!$A$1:$B$1770,2,FALSE)</f>
        <v>El dato ingresado como atributo @listAgencyName es incorrecto.</v>
      </c>
      <c r="P832" s="733" t="s">
        <v>477</v>
      </c>
      <c r="Q832" s="754" t="s">
        <v>186</v>
      </c>
    </row>
    <row r="833" spans="1:17" s="596" customFormat="1" ht="48">
      <c r="A833" s="676"/>
      <c r="B833" s="1490"/>
      <c r="C833" s="1493"/>
      <c r="D833" s="1492"/>
      <c r="E833" s="1492"/>
      <c r="F833" s="1625"/>
      <c r="G833" s="754" t="s">
        <v>4736</v>
      </c>
      <c r="H833" s="756" t="s">
        <v>4548</v>
      </c>
      <c r="I833" s="735" t="s">
        <v>4544</v>
      </c>
      <c r="J833" s="735"/>
      <c r="K833" s="735"/>
      <c r="L833" s="734" t="s">
        <v>5180</v>
      </c>
      <c r="M833" s="750" t="s">
        <v>1177</v>
      </c>
      <c r="N833" s="749" t="s">
        <v>5113</v>
      </c>
      <c r="O833" s="734" t="str">
        <f>VLOOKUP(N833,CódigosRetorno!$A$1:$B$1770,2,FALSE)</f>
        <v>El dato ingresado como atributo @listURI es incorrecto.</v>
      </c>
      <c r="P833" s="733" t="s">
        <v>477</v>
      </c>
      <c r="Q833" s="754" t="s">
        <v>186</v>
      </c>
    </row>
    <row r="834" spans="1:17" s="596" customFormat="1" ht="36">
      <c r="A834" s="676"/>
      <c r="B834" s="1490"/>
      <c r="C834" s="1493"/>
      <c r="D834" s="1492"/>
      <c r="E834" s="1492"/>
      <c r="F834" s="1625" t="s">
        <v>5810</v>
      </c>
      <c r="G834" s="1625" t="s">
        <v>5809</v>
      </c>
      <c r="H834" s="1493" t="s">
        <v>4973</v>
      </c>
      <c r="I834" s="1490">
        <v>1</v>
      </c>
      <c r="J834" s="735"/>
      <c r="K834" s="735"/>
      <c r="L834" s="918" t="s">
        <v>5980</v>
      </c>
      <c r="M834" s="927" t="s">
        <v>203</v>
      </c>
      <c r="N834" s="922" t="s">
        <v>4432</v>
      </c>
      <c r="O834" s="734" t="str">
        <f>VLOOKUP(N834,CódigosRetorno!$A$1:$B$1770,2,FALSE)</f>
        <v>El XML no contiene tag o no existe información del valor del concepto por linea.</v>
      </c>
      <c r="P834" s="733" t="s">
        <v>477</v>
      </c>
      <c r="Q834" s="754" t="s">
        <v>186</v>
      </c>
    </row>
    <row r="835" spans="1:17" s="596" customFormat="1" ht="48">
      <c r="A835" s="676"/>
      <c r="B835" s="1490"/>
      <c r="C835" s="1493"/>
      <c r="D835" s="1492"/>
      <c r="E835" s="1492"/>
      <c r="F835" s="1625"/>
      <c r="G835" s="1625"/>
      <c r="H835" s="1493"/>
      <c r="I835" s="1490"/>
      <c r="J835" s="735"/>
      <c r="K835" s="735"/>
      <c r="L835" s="734" t="s">
        <v>5269</v>
      </c>
      <c r="M835" s="733" t="s">
        <v>1177</v>
      </c>
      <c r="N835" s="750" t="s">
        <v>5498</v>
      </c>
      <c r="O835" s="734" t="str">
        <f>VLOOKUP(N835,CódigosRetorno!$A$1:$B$1770,2,FALSE)</f>
        <v>El dato ingresado como valor del concepto de la linea no cumple con el formato establecido.</v>
      </c>
      <c r="P835" s="733" t="s">
        <v>477</v>
      </c>
      <c r="Q835" s="754" t="s">
        <v>186</v>
      </c>
    </row>
    <row r="836" spans="1:17" s="596" customFormat="1" ht="24">
      <c r="A836" s="676"/>
      <c r="B836" s="1490"/>
      <c r="C836" s="1493"/>
      <c r="D836" s="1492"/>
      <c r="E836" s="1492"/>
      <c r="F836" s="1625"/>
      <c r="G836" s="1625"/>
      <c r="H836" s="1493"/>
      <c r="I836" s="1490"/>
      <c r="J836" s="735"/>
      <c r="K836" s="735"/>
      <c r="L836" s="918" t="s">
        <v>6366</v>
      </c>
      <c r="M836" s="733" t="s">
        <v>1177</v>
      </c>
      <c r="N836" s="750" t="s">
        <v>5498</v>
      </c>
      <c r="O836" s="734" t="str">
        <f>VLOOKUP(N836,CódigosRetorno!$A$1:$B$1770,2,FALSE)</f>
        <v>El dato ingresado como valor del concepto de la linea no cumple con el formato establecido.</v>
      </c>
      <c r="P836" s="733" t="s">
        <v>477</v>
      </c>
      <c r="Q836" s="754" t="s">
        <v>186</v>
      </c>
    </row>
    <row r="837" spans="1:17" s="596" customFormat="1" ht="24">
      <c r="A837" s="676"/>
      <c r="B837" s="1490"/>
      <c r="C837" s="1493"/>
      <c r="D837" s="1492"/>
      <c r="E837" s="1492"/>
      <c r="F837" s="1625"/>
      <c r="G837" s="1625"/>
      <c r="H837" s="1493"/>
      <c r="I837" s="1490"/>
      <c r="J837" s="735"/>
      <c r="K837" s="735"/>
      <c r="L837" s="918" t="s">
        <v>6367</v>
      </c>
      <c r="M837" s="733" t="s">
        <v>1177</v>
      </c>
      <c r="N837" s="750" t="s">
        <v>5498</v>
      </c>
      <c r="O837" s="734" t="str">
        <f>VLOOKUP(N837,CódigosRetorno!$A$1:$B$1770,2,FALSE)</f>
        <v>El dato ingresado como valor del concepto de la linea no cumple con el formato establecido.</v>
      </c>
      <c r="P837" s="733" t="s">
        <v>477</v>
      </c>
      <c r="Q837" s="754" t="s">
        <v>186</v>
      </c>
    </row>
    <row r="838" spans="1:17" s="596" customFormat="1" ht="48">
      <c r="A838" s="676"/>
      <c r="B838" s="1490"/>
      <c r="C838" s="1493"/>
      <c r="D838" s="1492"/>
      <c r="E838" s="1492"/>
      <c r="F838" s="1625"/>
      <c r="G838" s="1625"/>
      <c r="H838" s="1493"/>
      <c r="I838" s="1490"/>
      <c r="J838" s="735"/>
      <c r="K838" s="735"/>
      <c r="L838" s="918" t="s">
        <v>6368</v>
      </c>
      <c r="M838" s="733" t="s">
        <v>1177</v>
      </c>
      <c r="N838" s="750" t="s">
        <v>5498</v>
      </c>
      <c r="O838" s="734" t="str">
        <f>VLOOKUP(N838,CódigosRetorno!$A$1:$B$1770,2,FALSE)</f>
        <v>El dato ingresado como valor del concepto de la linea no cumple con el formato establecido.</v>
      </c>
      <c r="P838" s="733" t="s">
        <v>477</v>
      </c>
      <c r="Q838" s="754" t="s">
        <v>186</v>
      </c>
    </row>
    <row r="839" spans="1:17" s="596" customFormat="1" ht="24">
      <c r="A839" s="676"/>
      <c r="B839" s="1490"/>
      <c r="C839" s="1493"/>
      <c r="D839" s="1492"/>
      <c r="E839" s="1492"/>
      <c r="F839" s="1625"/>
      <c r="G839" s="1625"/>
      <c r="H839" s="1493"/>
      <c r="I839" s="1490"/>
      <c r="J839" s="735"/>
      <c r="K839" s="735"/>
      <c r="L839" s="918" t="s">
        <v>6369</v>
      </c>
      <c r="M839" s="733" t="s">
        <v>1177</v>
      </c>
      <c r="N839" s="750" t="s">
        <v>5498</v>
      </c>
      <c r="O839" s="734" t="str">
        <f>VLOOKUP(N839,CódigosRetorno!$A$1:$B$1770,2,FALSE)</f>
        <v>El dato ingresado como valor del concepto de la linea no cumple con el formato establecido.</v>
      </c>
      <c r="P839" s="733" t="s">
        <v>477</v>
      </c>
      <c r="Q839" s="754" t="s">
        <v>186</v>
      </c>
    </row>
    <row r="840" spans="1:17" s="596" customFormat="1" ht="48">
      <c r="A840" s="676"/>
      <c r="B840" s="1490"/>
      <c r="C840" s="1493"/>
      <c r="D840" s="1492"/>
      <c r="E840" s="1492"/>
      <c r="F840" s="1625"/>
      <c r="G840" s="1625"/>
      <c r="H840" s="1493"/>
      <c r="I840" s="1490"/>
      <c r="J840" s="735"/>
      <c r="K840" s="735"/>
      <c r="L840" s="918" t="s">
        <v>6370</v>
      </c>
      <c r="M840" s="733" t="s">
        <v>1177</v>
      </c>
      <c r="N840" s="750" t="s">
        <v>5498</v>
      </c>
      <c r="O840" s="734" t="str">
        <f>VLOOKUP(N840,CódigosRetorno!$A$1:$B$1770,2,FALSE)</f>
        <v>El dato ingresado como valor del concepto de la linea no cumple con el formato establecido.</v>
      </c>
      <c r="P840" s="733" t="s">
        <v>477</v>
      </c>
      <c r="Q840" s="754" t="s">
        <v>186</v>
      </c>
    </row>
    <row r="841" spans="1:17" s="596" customFormat="1" ht="48">
      <c r="A841" s="676"/>
      <c r="B841" s="1490"/>
      <c r="C841" s="1493"/>
      <c r="D841" s="1492"/>
      <c r="E841" s="1492"/>
      <c r="F841" s="1625"/>
      <c r="G841" s="1625"/>
      <c r="H841" s="1493"/>
      <c r="I841" s="1490"/>
      <c r="J841" s="735"/>
      <c r="K841" s="735"/>
      <c r="L841" s="918" t="s">
        <v>6371</v>
      </c>
      <c r="M841" s="733" t="s">
        <v>1177</v>
      </c>
      <c r="N841" s="750" t="s">
        <v>5498</v>
      </c>
      <c r="O841" s="734" t="str">
        <f>VLOOKUP(N841,CódigosRetorno!$A$1:$B$1770,2,FALSE)</f>
        <v>El dato ingresado como valor del concepto de la linea no cumple con el formato establecido.</v>
      </c>
      <c r="P841" s="733" t="s">
        <v>477</v>
      </c>
      <c r="Q841" s="754" t="s">
        <v>186</v>
      </c>
    </row>
    <row r="842" spans="1:17" s="596" customFormat="1" ht="48">
      <c r="A842" s="676"/>
      <c r="B842" s="1490"/>
      <c r="C842" s="1493"/>
      <c r="D842" s="1492"/>
      <c r="E842" s="1492"/>
      <c r="F842" s="1625"/>
      <c r="G842" s="1625"/>
      <c r="H842" s="1493"/>
      <c r="I842" s="1490"/>
      <c r="J842" s="735"/>
      <c r="K842" s="735"/>
      <c r="L842" s="918" t="s">
        <v>6372</v>
      </c>
      <c r="M842" s="733" t="s">
        <v>1177</v>
      </c>
      <c r="N842" s="750" t="s">
        <v>5498</v>
      </c>
      <c r="O842" s="734" t="str">
        <f>VLOOKUP(N842,CódigosRetorno!$A$1:$B$1770,2,FALSE)</f>
        <v>El dato ingresado como valor del concepto de la linea no cumple con el formato establecido.</v>
      </c>
      <c r="P842" s="733" t="s">
        <v>477</v>
      </c>
      <c r="Q842" s="754" t="s">
        <v>186</v>
      </c>
    </row>
    <row r="843" spans="1:17" s="596" customFormat="1" ht="36">
      <c r="A843" s="676"/>
      <c r="B843" s="1492">
        <v>144</v>
      </c>
      <c r="C843" s="1493" t="s">
        <v>5589</v>
      </c>
      <c r="D843" s="1492" t="s">
        <v>15</v>
      </c>
      <c r="E843" s="1492" t="s">
        <v>9</v>
      </c>
      <c r="F843" s="750" t="s">
        <v>5</v>
      </c>
      <c r="G843" s="735"/>
      <c r="H843" s="734" t="s">
        <v>4873</v>
      </c>
      <c r="I843" s="735">
        <v>1</v>
      </c>
      <c r="J843" s="735"/>
      <c r="K843" s="735"/>
      <c r="L843" s="918" t="s">
        <v>6059</v>
      </c>
      <c r="M843" s="733" t="s">
        <v>1177</v>
      </c>
      <c r="N843" s="750" t="s">
        <v>4500</v>
      </c>
      <c r="O843" s="734" t="str">
        <f>VLOOKUP(N843,CódigosRetorno!$A$1:$B$1770,2,FALSE)</f>
        <v>No existe información en el nombre del concepto.</v>
      </c>
      <c r="P843" s="733" t="s">
        <v>477</v>
      </c>
      <c r="Q843" s="754" t="s">
        <v>186</v>
      </c>
    </row>
    <row r="844" spans="1:17" s="596" customFormat="1" ht="36">
      <c r="A844" s="676"/>
      <c r="B844" s="1492"/>
      <c r="C844" s="1493"/>
      <c r="D844" s="1492"/>
      <c r="E844" s="1492"/>
      <c r="F844" s="1625" t="s">
        <v>44</v>
      </c>
      <c r="G844" s="1492" t="s">
        <v>4733</v>
      </c>
      <c r="H844" s="1493" t="s">
        <v>4874</v>
      </c>
      <c r="I844" s="1490">
        <v>1</v>
      </c>
      <c r="J844" s="735"/>
      <c r="K844" s="735"/>
      <c r="L844" s="734" t="s">
        <v>5647</v>
      </c>
      <c r="M844" s="733" t="s">
        <v>1177</v>
      </c>
      <c r="N844" s="750" t="s">
        <v>5476</v>
      </c>
      <c r="O844" s="734" t="str">
        <f>VLOOKUP(N844,CódigosRetorno!$A$1:$B$1770,2,FALSE)</f>
        <v>El dato ingresado como codigo de identificación de concepto tributario no es valido (catalogo nro 55)</v>
      </c>
      <c r="P844" s="733" t="s">
        <v>477</v>
      </c>
      <c r="Q844" s="735" t="s">
        <v>5890</v>
      </c>
    </row>
    <row r="845" spans="1:17" s="596" customFormat="1" ht="36">
      <c r="A845" s="676"/>
      <c r="B845" s="1492"/>
      <c r="C845" s="1493"/>
      <c r="D845" s="1492"/>
      <c r="E845" s="1492"/>
      <c r="F845" s="1625"/>
      <c r="G845" s="1492"/>
      <c r="H845" s="1493"/>
      <c r="I845" s="1490"/>
      <c r="J845" s="735"/>
      <c r="K845" s="735"/>
      <c r="L845" s="734" t="s">
        <v>5939</v>
      </c>
      <c r="M845" s="733" t="s">
        <v>203</v>
      </c>
      <c r="N845" s="750" t="s">
        <v>5554</v>
      </c>
      <c r="O845" s="734" t="str">
        <f>VLOOKUP(N845,CódigosRetorno!$A$1:$B$1770,2,FALSE)</f>
        <v>El XML no contiene el tag de BVME transporte ferroviario: Servicio transporte: Fecha programada de inicio de viaje</v>
      </c>
      <c r="P845" s="733" t="s">
        <v>477</v>
      </c>
      <c r="Q845" s="735" t="s">
        <v>186</v>
      </c>
    </row>
    <row r="846" spans="1:17" s="596" customFormat="1" ht="24">
      <c r="A846" s="676"/>
      <c r="B846" s="1492"/>
      <c r="C846" s="1493"/>
      <c r="D846" s="1492"/>
      <c r="E846" s="1492"/>
      <c r="F846" s="1625"/>
      <c r="G846" s="735" t="s">
        <v>4735</v>
      </c>
      <c r="H846" s="734" t="s">
        <v>4546</v>
      </c>
      <c r="I846" s="735" t="s">
        <v>4544</v>
      </c>
      <c r="J846" s="735"/>
      <c r="K846" s="735"/>
      <c r="L846" s="734" t="s">
        <v>5179</v>
      </c>
      <c r="M846" s="733" t="s">
        <v>1177</v>
      </c>
      <c r="N846" s="750" t="s">
        <v>5112</v>
      </c>
      <c r="O846" s="734" t="str">
        <f>VLOOKUP(N846,CódigosRetorno!$A$1:$B$1770,2,FALSE)</f>
        <v>El dato ingresado como atributo @listName es incorrecto.</v>
      </c>
      <c r="P846" s="733" t="s">
        <v>477</v>
      </c>
      <c r="Q846" s="754" t="s">
        <v>186</v>
      </c>
    </row>
    <row r="847" spans="1:17" s="596" customFormat="1" ht="24">
      <c r="A847" s="676"/>
      <c r="B847" s="1492"/>
      <c r="C847" s="1493"/>
      <c r="D847" s="1492"/>
      <c r="E847" s="1492"/>
      <c r="F847" s="1625"/>
      <c r="G847" s="735" t="s">
        <v>4542</v>
      </c>
      <c r="H847" s="734" t="s">
        <v>4543</v>
      </c>
      <c r="I847" s="735" t="s">
        <v>4544</v>
      </c>
      <c r="J847" s="735"/>
      <c r="K847" s="735"/>
      <c r="L847" s="734" t="s">
        <v>5109</v>
      </c>
      <c r="M847" s="750" t="s">
        <v>1177</v>
      </c>
      <c r="N847" s="749" t="s">
        <v>5111</v>
      </c>
      <c r="O847" s="734" t="str">
        <f>VLOOKUP(N847,CódigosRetorno!$A$1:$B$1770,2,FALSE)</f>
        <v>El dato ingresado como atributo @listAgencyName es incorrecto.</v>
      </c>
      <c r="P847" s="733" t="s">
        <v>477</v>
      </c>
      <c r="Q847" s="754" t="s">
        <v>186</v>
      </c>
    </row>
    <row r="848" spans="1:17" s="596" customFormat="1" ht="48">
      <c r="A848" s="676"/>
      <c r="B848" s="1492"/>
      <c r="C848" s="1493"/>
      <c r="D848" s="1492"/>
      <c r="E848" s="1492"/>
      <c r="F848" s="1625"/>
      <c r="G848" s="754" t="s">
        <v>4736</v>
      </c>
      <c r="H848" s="756" t="s">
        <v>4548</v>
      </c>
      <c r="I848" s="735" t="s">
        <v>4544</v>
      </c>
      <c r="J848" s="735"/>
      <c r="K848" s="735"/>
      <c r="L848" s="734" t="s">
        <v>5180</v>
      </c>
      <c r="M848" s="750" t="s">
        <v>1177</v>
      </c>
      <c r="N848" s="749" t="s">
        <v>5113</v>
      </c>
      <c r="O848" s="734" t="str">
        <f>VLOOKUP(N848,CódigosRetorno!$A$1:$B$1770,2,FALSE)</f>
        <v>El dato ingresado como atributo @listURI es incorrecto.</v>
      </c>
      <c r="P848" s="733" t="s">
        <v>477</v>
      </c>
      <c r="Q848" s="754" t="s">
        <v>186</v>
      </c>
    </row>
    <row r="849" spans="1:17" s="596" customFormat="1" ht="36">
      <c r="A849" s="676"/>
      <c r="B849" s="1492"/>
      <c r="C849" s="1493"/>
      <c r="D849" s="1492"/>
      <c r="E849" s="1492"/>
      <c r="F849" s="750" t="s">
        <v>149</v>
      </c>
      <c r="G849" s="750" t="s">
        <v>25</v>
      </c>
      <c r="H849" s="734" t="s">
        <v>4974</v>
      </c>
      <c r="I849" s="735">
        <v>1</v>
      </c>
      <c r="J849" s="735"/>
      <c r="K849" s="735"/>
      <c r="L849" s="734" t="s">
        <v>4975</v>
      </c>
      <c r="M849" s="733" t="s">
        <v>203</v>
      </c>
      <c r="N849" s="750" t="s">
        <v>4433</v>
      </c>
      <c r="O849" s="734" t="str">
        <f>VLOOKUP(N849,CódigosRetorno!$A$1:$B$1770,2,FALSE)</f>
        <v>El XML no contiene tag de la fecha del concepto por linea.</v>
      </c>
      <c r="P849" s="733" t="s">
        <v>477</v>
      </c>
      <c r="Q849" s="754" t="s">
        <v>186</v>
      </c>
    </row>
    <row r="850" spans="1:17" s="596" customFormat="1" ht="36">
      <c r="A850" s="676"/>
      <c r="B850" s="1492">
        <f>B843+1</f>
        <v>145</v>
      </c>
      <c r="C850" s="1493" t="s">
        <v>4976</v>
      </c>
      <c r="D850" s="1492" t="s">
        <v>15</v>
      </c>
      <c r="E850" s="1492" t="s">
        <v>9</v>
      </c>
      <c r="F850" s="750" t="s">
        <v>5</v>
      </c>
      <c r="G850" s="735"/>
      <c r="H850" s="734" t="s">
        <v>4873</v>
      </c>
      <c r="I850" s="735">
        <v>1</v>
      </c>
      <c r="J850" s="735"/>
      <c r="K850" s="735"/>
      <c r="L850" s="918" t="s">
        <v>6059</v>
      </c>
      <c r="M850" s="733" t="s">
        <v>1177</v>
      </c>
      <c r="N850" s="750" t="s">
        <v>4500</v>
      </c>
      <c r="O850" s="734" t="str">
        <f>VLOOKUP(N850,CódigosRetorno!$A$1:$B$1770,2,FALSE)</f>
        <v>No existe información en el nombre del concepto.</v>
      </c>
      <c r="P850" s="733" t="s">
        <v>477</v>
      </c>
      <c r="Q850" s="754" t="s">
        <v>186</v>
      </c>
    </row>
    <row r="851" spans="1:17" s="596" customFormat="1" ht="36">
      <c r="A851" s="676"/>
      <c r="B851" s="1492"/>
      <c r="C851" s="1493"/>
      <c r="D851" s="1492"/>
      <c r="E851" s="1492"/>
      <c r="F851" s="1625" t="s">
        <v>44</v>
      </c>
      <c r="G851" s="1492" t="s">
        <v>4733</v>
      </c>
      <c r="H851" s="1493" t="s">
        <v>4874</v>
      </c>
      <c r="I851" s="1490">
        <v>1</v>
      </c>
      <c r="J851" s="735"/>
      <c r="K851" s="735"/>
      <c r="L851" s="734" t="s">
        <v>5647</v>
      </c>
      <c r="M851" s="733" t="s">
        <v>1177</v>
      </c>
      <c r="N851" s="750" t="s">
        <v>5476</v>
      </c>
      <c r="O851" s="734" t="str">
        <f>VLOOKUP(N851,CódigosRetorno!$A$1:$B$1770,2,FALSE)</f>
        <v>El dato ingresado como codigo de identificación de concepto tributario no es valido (catalogo nro 55)</v>
      </c>
      <c r="P851" s="733" t="s">
        <v>477</v>
      </c>
      <c r="Q851" s="735" t="s">
        <v>5890</v>
      </c>
    </row>
    <row r="852" spans="1:17" s="596" customFormat="1" ht="36">
      <c r="A852" s="676"/>
      <c r="B852" s="1492"/>
      <c r="C852" s="1493"/>
      <c r="D852" s="1492"/>
      <c r="E852" s="1492"/>
      <c r="F852" s="1625"/>
      <c r="G852" s="1492"/>
      <c r="H852" s="1493"/>
      <c r="I852" s="1490"/>
      <c r="J852" s="735"/>
      <c r="K852" s="735"/>
      <c r="L852" s="734" t="s">
        <v>6373</v>
      </c>
      <c r="M852" s="733" t="s">
        <v>203</v>
      </c>
      <c r="N852" s="750" t="s">
        <v>5553</v>
      </c>
      <c r="O852" s="734" t="str">
        <f>VLOOKUP(N852,CódigosRetorno!$A$1:$B$1770,2,FALSE)</f>
        <v>El XML no contiene el tag de BVME transporte ferroviario: Servicio transporte: Hora programada de inicio de viaje</v>
      </c>
      <c r="P852" s="733" t="s">
        <v>477</v>
      </c>
      <c r="Q852" s="754" t="s">
        <v>186</v>
      </c>
    </row>
    <row r="853" spans="1:17" s="596" customFormat="1" ht="24">
      <c r="A853" s="676"/>
      <c r="B853" s="1492"/>
      <c r="C853" s="1493"/>
      <c r="D853" s="1492"/>
      <c r="E853" s="1492"/>
      <c r="F853" s="1625"/>
      <c r="G853" s="735" t="s">
        <v>4735</v>
      </c>
      <c r="H853" s="734" t="s">
        <v>4546</v>
      </c>
      <c r="I853" s="735" t="s">
        <v>4544</v>
      </c>
      <c r="J853" s="735"/>
      <c r="K853" s="735"/>
      <c r="L853" s="734" t="s">
        <v>5179</v>
      </c>
      <c r="M853" s="733" t="s">
        <v>1177</v>
      </c>
      <c r="N853" s="750" t="s">
        <v>5112</v>
      </c>
      <c r="O853" s="734" t="str">
        <f>VLOOKUP(N853,CódigosRetorno!$A$1:$B$1770,2,FALSE)</f>
        <v>El dato ingresado como atributo @listName es incorrecto.</v>
      </c>
      <c r="P853" s="733" t="s">
        <v>477</v>
      </c>
      <c r="Q853" s="754" t="s">
        <v>186</v>
      </c>
    </row>
    <row r="854" spans="1:17" s="596" customFormat="1" ht="24">
      <c r="A854" s="676"/>
      <c r="B854" s="1492"/>
      <c r="C854" s="1493"/>
      <c r="D854" s="1492"/>
      <c r="E854" s="1492"/>
      <c r="F854" s="1625"/>
      <c r="G854" s="735" t="s">
        <v>4542</v>
      </c>
      <c r="H854" s="734" t="s">
        <v>4543</v>
      </c>
      <c r="I854" s="735" t="s">
        <v>4544</v>
      </c>
      <c r="J854" s="735"/>
      <c r="K854" s="735"/>
      <c r="L854" s="734" t="s">
        <v>5109</v>
      </c>
      <c r="M854" s="750" t="s">
        <v>1177</v>
      </c>
      <c r="N854" s="749" t="s">
        <v>5111</v>
      </c>
      <c r="O854" s="734" t="str">
        <f>VLOOKUP(N854,CódigosRetorno!$A$1:$B$1770,2,FALSE)</f>
        <v>El dato ingresado como atributo @listAgencyName es incorrecto.</v>
      </c>
      <c r="P854" s="733" t="s">
        <v>477</v>
      </c>
      <c r="Q854" s="754" t="s">
        <v>186</v>
      </c>
    </row>
    <row r="855" spans="1:17" s="596" customFormat="1" ht="48">
      <c r="A855" s="676"/>
      <c r="B855" s="1492"/>
      <c r="C855" s="1493"/>
      <c r="D855" s="1492"/>
      <c r="E855" s="1492"/>
      <c r="F855" s="1625"/>
      <c r="G855" s="754" t="s">
        <v>4736</v>
      </c>
      <c r="H855" s="756" t="s">
        <v>4548</v>
      </c>
      <c r="I855" s="735" t="s">
        <v>4544</v>
      </c>
      <c r="J855" s="735"/>
      <c r="K855" s="735"/>
      <c r="L855" s="734" t="s">
        <v>5180</v>
      </c>
      <c r="M855" s="750" t="s">
        <v>1177</v>
      </c>
      <c r="N855" s="749" t="s">
        <v>5113</v>
      </c>
      <c r="O855" s="734" t="str">
        <f>VLOOKUP(N855,CódigosRetorno!$A$1:$B$1770,2,FALSE)</f>
        <v>El dato ingresado como atributo @listURI es incorrecto.</v>
      </c>
      <c r="P855" s="733" t="s">
        <v>477</v>
      </c>
      <c r="Q855" s="754" t="s">
        <v>186</v>
      </c>
    </row>
    <row r="856" spans="1:17" s="596" customFormat="1" ht="36">
      <c r="A856" s="676"/>
      <c r="B856" s="1492"/>
      <c r="C856" s="1493"/>
      <c r="D856" s="1492"/>
      <c r="E856" s="1492"/>
      <c r="F856" s="750" t="s">
        <v>182</v>
      </c>
      <c r="G856" s="750" t="s">
        <v>2997</v>
      </c>
      <c r="H856" s="734" t="s">
        <v>4977</v>
      </c>
      <c r="I856" s="735">
        <v>1</v>
      </c>
      <c r="J856" s="735"/>
      <c r="K856" s="735"/>
      <c r="L856" s="918" t="s">
        <v>6093</v>
      </c>
      <c r="M856" s="733" t="s">
        <v>203</v>
      </c>
      <c r="N856" s="750" t="s">
        <v>5559</v>
      </c>
      <c r="O856" s="734" t="str">
        <f>VLOOKUP(N856,CódigosRetorno!$A$1:$B$1770,2,FALSE)</f>
        <v>El XML no contiene tag de la Hora del concepto por linea.</v>
      </c>
      <c r="P856" s="733" t="s">
        <v>477</v>
      </c>
      <c r="Q856" s="754" t="s">
        <v>186</v>
      </c>
    </row>
    <row r="857" spans="1:17" s="596" customFormat="1" ht="36">
      <c r="A857" s="676"/>
      <c r="B857" s="1490">
        <f>B850+1</f>
        <v>146</v>
      </c>
      <c r="C857" s="1493" t="s">
        <v>4978</v>
      </c>
      <c r="D857" s="1492" t="s">
        <v>3</v>
      </c>
      <c r="E857" s="1492" t="s">
        <v>9</v>
      </c>
      <c r="F857" s="1490" t="s">
        <v>13</v>
      </c>
      <c r="G857" s="1492" t="s">
        <v>4979</v>
      </c>
      <c r="H857" s="1493" t="s">
        <v>4980</v>
      </c>
      <c r="I857" s="1490">
        <v>1</v>
      </c>
      <c r="J857" s="735"/>
      <c r="K857" s="735"/>
      <c r="L857" s="734" t="s">
        <v>5930</v>
      </c>
      <c r="M857" s="733" t="s">
        <v>203</v>
      </c>
      <c r="N857" s="750" t="s">
        <v>5560</v>
      </c>
      <c r="O857" s="734" t="str">
        <f>VLOOKUP(N857,CódigosRetorno!$A$1:$B$1770,2,FALSE)</f>
        <v>El XML no contiene el tag de BVME transporte ferroviario: Servicio transporte: Forma de Pago</v>
      </c>
      <c r="P857" s="733" t="s">
        <v>477</v>
      </c>
      <c r="Q857" s="754" t="s">
        <v>186</v>
      </c>
    </row>
    <row r="858" spans="1:17" s="596" customFormat="1" ht="36">
      <c r="A858" s="676"/>
      <c r="B858" s="1490"/>
      <c r="C858" s="1493"/>
      <c r="D858" s="1492"/>
      <c r="E858" s="1492"/>
      <c r="F858" s="1490"/>
      <c r="G858" s="1492"/>
      <c r="H858" s="1493"/>
      <c r="I858" s="1490"/>
      <c r="J858" s="735"/>
      <c r="K858" s="735"/>
      <c r="L858" s="734" t="s">
        <v>5647</v>
      </c>
      <c r="M858" s="733" t="s">
        <v>203</v>
      </c>
      <c r="N858" s="750" t="s">
        <v>5561</v>
      </c>
      <c r="O858" s="734" t="str">
        <f>VLOOKUP(N858,CódigosRetorno!$A$1:$B$1770,2,FALSE)</f>
        <v>El dato ingreso como Servicio transporte: Forma de Pago no corresponde al valor esperado (catalogo nro 59)</v>
      </c>
      <c r="P858" s="733" t="s">
        <v>477</v>
      </c>
      <c r="Q858" s="735" t="s">
        <v>5902</v>
      </c>
    </row>
    <row r="859" spans="1:17" s="596" customFormat="1" ht="24">
      <c r="A859" s="676"/>
      <c r="B859" s="1490"/>
      <c r="C859" s="1493"/>
      <c r="D859" s="1492"/>
      <c r="E859" s="1492"/>
      <c r="F859" s="1490"/>
      <c r="G859" s="735" t="s">
        <v>4735</v>
      </c>
      <c r="H859" s="734" t="s">
        <v>4546</v>
      </c>
      <c r="I859" s="735" t="s">
        <v>4544</v>
      </c>
      <c r="J859" s="735"/>
      <c r="K859" s="735"/>
      <c r="L859" s="734" t="s">
        <v>5179</v>
      </c>
      <c r="M859" s="733" t="s">
        <v>1177</v>
      </c>
      <c r="N859" s="750" t="s">
        <v>5112</v>
      </c>
      <c r="O859" s="734" t="str">
        <f>VLOOKUP(N859,CódigosRetorno!$A$1:$B$1770,2,FALSE)</f>
        <v>El dato ingresado como atributo @listName es incorrecto.</v>
      </c>
      <c r="P859" s="733" t="s">
        <v>477</v>
      </c>
      <c r="Q859" s="754" t="s">
        <v>186</v>
      </c>
    </row>
    <row r="860" spans="1:17" s="596" customFormat="1" ht="24">
      <c r="A860" s="676"/>
      <c r="B860" s="1490"/>
      <c r="C860" s="1493"/>
      <c r="D860" s="1492"/>
      <c r="E860" s="1492"/>
      <c r="F860" s="1490"/>
      <c r="G860" s="735" t="s">
        <v>4542</v>
      </c>
      <c r="H860" s="734" t="s">
        <v>4543</v>
      </c>
      <c r="I860" s="735" t="s">
        <v>4544</v>
      </c>
      <c r="J860" s="735"/>
      <c r="K860" s="735"/>
      <c r="L860" s="734" t="s">
        <v>5109</v>
      </c>
      <c r="M860" s="750" t="s">
        <v>1177</v>
      </c>
      <c r="N860" s="749" t="s">
        <v>5111</v>
      </c>
      <c r="O860" s="734" t="str">
        <f>VLOOKUP(N860,CódigosRetorno!$A$1:$B$1770,2,FALSE)</f>
        <v>El dato ingresado como atributo @listAgencyName es incorrecto.</v>
      </c>
      <c r="P860" s="733" t="s">
        <v>477</v>
      </c>
      <c r="Q860" s="754" t="s">
        <v>186</v>
      </c>
    </row>
    <row r="861" spans="1:17" s="596" customFormat="1" ht="48">
      <c r="A861" s="676"/>
      <c r="B861" s="1490"/>
      <c r="C861" s="1493"/>
      <c r="D861" s="1492"/>
      <c r="E861" s="1492"/>
      <c r="F861" s="1490"/>
      <c r="G861" s="754" t="s">
        <v>4981</v>
      </c>
      <c r="H861" s="756" t="s">
        <v>4548</v>
      </c>
      <c r="I861" s="735" t="s">
        <v>4544</v>
      </c>
      <c r="J861" s="735"/>
      <c r="K861" s="735"/>
      <c r="L861" s="734" t="s">
        <v>5180</v>
      </c>
      <c r="M861" s="750" t="s">
        <v>1177</v>
      </c>
      <c r="N861" s="749" t="s">
        <v>5113</v>
      </c>
      <c r="O861" s="734" t="str">
        <f>VLOOKUP(N861,CódigosRetorno!$A$1:$B$1770,2,FALSE)</f>
        <v>El dato ingresado como atributo @listURI es incorrecto.</v>
      </c>
      <c r="P861" s="733" t="s">
        <v>477</v>
      </c>
      <c r="Q861" s="754" t="s">
        <v>186</v>
      </c>
    </row>
    <row r="862" spans="1:17" s="596" customFormat="1" ht="48">
      <c r="A862" s="676"/>
      <c r="B862" s="735">
        <f>B857+1</f>
        <v>147</v>
      </c>
      <c r="C862" s="734" t="s">
        <v>4982</v>
      </c>
      <c r="D862" s="733" t="s">
        <v>3</v>
      </c>
      <c r="E862" s="733" t="s">
        <v>9</v>
      </c>
      <c r="F862" s="735" t="s">
        <v>18</v>
      </c>
      <c r="G862" s="733"/>
      <c r="H862" s="734" t="s">
        <v>4983</v>
      </c>
      <c r="I862" s="735">
        <v>1</v>
      </c>
      <c r="J862" s="735"/>
      <c r="K862" s="735"/>
      <c r="L862" s="734" t="s">
        <v>5930</v>
      </c>
      <c r="M862" s="733" t="s">
        <v>203</v>
      </c>
      <c r="N862" s="750" t="s">
        <v>5562</v>
      </c>
      <c r="O862" s="734" t="str">
        <f>VLOOKUP(N862,CódigosRetorno!$A$1:$B$1770,2,FALSE)</f>
        <v>El XML no contiene el tag de BVME transporte ferroviario: Servicio de transporte: Número de autorización de la transacción</v>
      </c>
      <c r="P862" s="733" t="s">
        <v>477</v>
      </c>
      <c r="Q862" s="754" t="s">
        <v>186</v>
      </c>
    </row>
    <row r="863" spans="1:17" s="596" customFormat="1">
      <c r="A863" s="676"/>
      <c r="B863" s="1505" t="s">
        <v>4984</v>
      </c>
      <c r="C863" s="1505"/>
      <c r="D863" s="1505"/>
      <c r="E863" s="1505"/>
      <c r="F863" s="365"/>
      <c r="G863" s="365"/>
      <c r="H863" s="359"/>
      <c r="I863" s="367"/>
      <c r="J863" s="367"/>
      <c r="K863" s="367"/>
      <c r="L863" s="359"/>
      <c r="M863" s="366" t="s">
        <v>186</v>
      </c>
      <c r="N863" s="371" t="s">
        <v>186</v>
      </c>
      <c r="O863" s="359" t="str">
        <f>VLOOKUP(N863,CódigosRetorno!$A$1:$B$1770,2,FALSE)</f>
        <v>-</v>
      </c>
      <c r="P863" s="406" t="s">
        <v>186</v>
      </c>
      <c r="Q863" s="408" t="s">
        <v>186</v>
      </c>
    </row>
    <row r="864" spans="1:17" s="596" customFormat="1" ht="36">
      <c r="A864" s="676"/>
      <c r="B864" s="1490" t="s">
        <v>5789</v>
      </c>
      <c r="C864" s="1493" t="s">
        <v>4985</v>
      </c>
      <c r="D864" s="1492" t="s">
        <v>15</v>
      </c>
      <c r="E864" s="1492" t="s">
        <v>9</v>
      </c>
      <c r="F864" s="750" t="s">
        <v>5</v>
      </c>
      <c r="G864" s="735"/>
      <c r="H864" s="734" t="s">
        <v>4873</v>
      </c>
      <c r="I864" s="735">
        <v>1</v>
      </c>
      <c r="J864" s="735"/>
      <c r="K864" s="735"/>
      <c r="L864" s="918" t="s">
        <v>6059</v>
      </c>
      <c r="M864" s="733" t="s">
        <v>1177</v>
      </c>
      <c r="N864" s="750" t="s">
        <v>4500</v>
      </c>
      <c r="O864" s="734" t="str">
        <f>VLOOKUP(N864,CódigosRetorno!$A$1:$B$1770,2,FALSE)</f>
        <v>No existe información en el nombre del concepto.</v>
      </c>
      <c r="P864" s="733" t="s">
        <v>477</v>
      </c>
      <c r="Q864" s="754" t="s">
        <v>186</v>
      </c>
    </row>
    <row r="865" spans="1:17" s="596" customFormat="1" ht="36">
      <c r="A865" s="676"/>
      <c r="B865" s="1490"/>
      <c r="C865" s="1493"/>
      <c r="D865" s="1492"/>
      <c r="E865" s="1492"/>
      <c r="F865" s="1625" t="s">
        <v>44</v>
      </c>
      <c r="G865" s="1492" t="s">
        <v>4733</v>
      </c>
      <c r="H865" s="1493" t="s">
        <v>4874</v>
      </c>
      <c r="I865" s="1490">
        <v>1</v>
      </c>
      <c r="J865" s="735"/>
      <c r="K865" s="735"/>
      <c r="L865" s="734" t="s">
        <v>5647</v>
      </c>
      <c r="M865" s="733" t="s">
        <v>1177</v>
      </c>
      <c r="N865" s="750" t="s">
        <v>5476</v>
      </c>
      <c r="O865" s="734" t="str">
        <f>VLOOKUP(N865,CódigosRetorno!$A$1:$B$1770,2,FALSE)</f>
        <v>El dato ingresado como codigo de identificación de concepto tributario no es valido (catalogo nro 55)</v>
      </c>
      <c r="P865" s="733" t="s">
        <v>477</v>
      </c>
      <c r="Q865" s="735" t="s">
        <v>5890</v>
      </c>
    </row>
    <row r="866" spans="1:17" s="596" customFormat="1" ht="24">
      <c r="A866" s="676"/>
      <c r="B866" s="1490"/>
      <c r="C866" s="1493"/>
      <c r="D866" s="1492"/>
      <c r="E866" s="1492"/>
      <c r="F866" s="1625"/>
      <c r="G866" s="1492"/>
      <c r="H866" s="1493"/>
      <c r="I866" s="1490"/>
      <c r="J866" s="735"/>
      <c r="K866" s="735"/>
      <c r="L866" s="734" t="s">
        <v>5940</v>
      </c>
      <c r="M866" s="733" t="s">
        <v>203</v>
      </c>
      <c r="N866" s="750" t="s">
        <v>5563</v>
      </c>
      <c r="O866" s="734" t="str">
        <f>VLOOKUP(N866,CódigosRetorno!$A$1:$B$1770,2,FALSE)</f>
        <v>El XML no contiene el tag de Regalía Petrolera: Decreto Supremo de aprobación del contrato</v>
      </c>
      <c r="P866" s="733" t="s">
        <v>477</v>
      </c>
      <c r="Q866" s="754" t="s">
        <v>186</v>
      </c>
    </row>
    <row r="867" spans="1:17" s="596" customFormat="1" ht="24">
      <c r="A867" s="676"/>
      <c r="B867" s="1490"/>
      <c r="C867" s="1493"/>
      <c r="D867" s="1492"/>
      <c r="E867" s="1492"/>
      <c r="F867" s="1625"/>
      <c r="G867" s="1492"/>
      <c r="H867" s="1493"/>
      <c r="I867" s="1490"/>
      <c r="J867" s="735"/>
      <c r="K867" s="735"/>
      <c r="L867" s="734" t="s">
        <v>5941</v>
      </c>
      <c r="M867" s="733" t="s">
        <v>203</v>
      </c>
      <c r="N867" s="750" t="s">
        <v>5598</v>
      </c>
      <c r="O867" s="734" t="str">
        <f>VLOOKUP(N867,CódigosRetorno!$A$1:$B$1770,2,FALSE)</f>
        <v>El XML no contiene el tag de Regalía Petrolera: Area de contrato (Lote)</v>
      </c>
      <c r="P867" s="733" t="s">
        <v>477</v>
      </c>
      <c r="Q867" s="754" t="s">
        <v>186</v>
      </c>
    </row>
    <row r="868" spans="1:17" s="596" customFormat="1" ht="24">
      <c r="A868" s="676"/>
      <c r="B868" s="1490"/>
      <c r="C868" s="1493"/>
      <c r="D868" s="1492"/>
      <c r="E868" s="1492"/>
      <c r="F868" s="1625"/>
      <c r="G868" s="735" t="s">
        <v>4735</v>
      </c>
      <c r="H868" s="734" t="s">
        <v>4546</v>
      </c>
      <c r="I868" s="735" t="s">
        <v>4544</v>
      </c>
      <c r="J868" s="735"/>
      <c r="K868" s="735"/>
      <c r="L868" s="734" t="s">
        <v>5179</v>
      </c>
      <c r="M868" s="733" t="s">
        <v>1177</v>
      </c>
      <c r="N868" s="750" t="s">
        <v>5112</v>
      </c>
      <c r="O868" s="734" t="str">
        <f>VLOOKUP(N868,CódigosRetorno!$A$1:$B$1770,2,FALSE)</f>
        <v>El dato ingresado como atributo @listName es incorrecto.</v>
      </c>
      <c r="P868" s="733" t="s">
        <v>477</v>
      </c>
      <c r="Q868" s="754" t="s">
        <v>186</v>
      </c>
    </row>
    <row r="869" spans="1:17" s="596" customFormat="1" ht="24">
      <c r="A869" s="676"/>
      <c r="B869" s="1490"/>
      <c r="C869" s="1493"/>
      <c r="D869" s="1492"/>
      <c r="E869" s="1492"/>
      <c r="F869" s="1625"/>
      <c r="G869" s="735" t="s">
        <v>4542</v>
      </c>
      <c r="H869" s="734" t="s">
        <v>4543</v>
      </c>
      <c r="I869" s="735" t="s">
        <v>4544</v>
      </c>
      <c r="J869" s="735"/>
      <c r="K869" s="735"/>
      <c r="L869" s="734" t="s">
        <v>5109</v>
      </c>
      <c r="M869" s="750" t="s">
        <v>1177</v>
      </c>
      <c r="N869" s="749" t="s">
        <v>5111</v>
      </c>
      <c r="O869" s="734" t="str">
        <f>VLOOKUP(N869,CódigosRetorno!$A$1:$B$1770,2,FALSE)</f>
        <v>El dato ingresado como atributo @listAgencyName es incorrecto.</v>
      </c>
      <c r="P869" s="733" t="s">
        <v>477</v>
      </c>
      <c r="Q869" s="754" t="s">
        <v>186</v>
      </c>
    </row>
    <row r="870" spans="1:17" s="596" customFormat="1" ht="48">
      <c r="A870" s="676"/>
      <c r="B870" s="1490"/>
      <c r="C870" s="1493"/>
      <c r="D870" s="1492"/>
      <c r="E870" s="1492"/>
      <c r="F870" s="1625"/>
      <c r="G870" s="754" t="s">
        <v>4736</v>
      </c>
      <c r="H870" s="756" t="s">
        <v>4548</v>
      </c>
      <c r="I870" s="735" t="s">
        <v>4544</v>
      </c>
      <c r="J870" s="735"/>
      <c r="K870" s="735"/>
      <c r="L870" s="734" t="s">
        <v>5180</v>
      </c>
      <c r="M870" s="750" t="s">
        <v>1177</v>
      </c>
      <c r="N870" s="749" t="s">
        <v>5113</v>
      </c>
      <c r="O870" s="734" t="str">
        <f>VLOOKUP(N870,CódigosRetorno!$A$1:$B$1770,2,FALSE)</f>
        <v>El dato ingresado como atributo @listURI es incorrecto.</v>
      </c>
      <c r="P870" s="733" t="s">
        <v>477</v>
      </c>
      <c r="Q870" s="754" t="s">
        <v>186</v>
      </c>
    </row>
    <row r="871" spans="1:17" s="596" customFormat="1" ht="24">
      <c r="A871" s="676"/>
      <c r="B871" s="1490"/>
      <c r="C871" s="1493"/>
      <c r="D871" s="1492"/>
      <c r="E871" s="1492"/>
      <c r="F871" s="1625" t="s">
        <v>5273</v>
      </c>
      <c r="G871" s="1625"/>
      <c r="H871" s="1493" t="s">
        <v>4986</v>
      </c>
      <c r="I871" s="1490">
        <v>1</v>
      </c>
      <c r="J871" s="735"/>
      <c r="K871" s="735"/>
      <c r="L871" s="734" t="s">
        <v>5601</v>
      </c>
      <c r="M871" s="750" t="s">
        <v>203</v>
      </c>
      <c r="N871" s="749" t="s">
        <v>4432</v>
      </c>
      <c r="O871" s="734" t="str">
        <f>VLOOKUP(N871,CódigosRetorno!$A$1:$B$1770,2,FALSE)</f>
        <v>El XML no contiene tag o no existe información del valor del concepto por linea.</v>
      </c>
      <c r="P871" s="733" t="s">
        <v>477</v>
      </c>
      <c r="Q871" s="754" t="s">
        <v>186</v>
      </c>
    </row>
    <row r="872" spans="1:17" s="596" customFormat="1" ht="48">
      <c r="A872" s="676"/>
      <c r="B872" s="1490"/>
      <c r="C872" s="1493"/>
      <c r="D872" s="1492"/>
      <c r="E872" s="1492"/>
      <c r="F872" s="1625"/>
      <c r="G872" s="1625"/>
      <c r="H872" s="1493"/>
      <c r="I872" s="1490"/>
      <c r="J872" s="735"/>
      <c r="K872" s="735"/>
      <c r="L872" s="734" t="s">
        <v>6374</v>
      </c>
      <c r="M872" s="733" t="s">
        <v>1177</v>
      </c>
      <c r="N872" s="750" t="s">
        <v>5498</v>
      </c>
      <c r="O872" s="734" t="str">
        <f>VLOOKUP(N872,CódigosRetorno!$A$1:$B$1770,2,FALSE)</f>
        <v>El dato ingresado como valor del concepto de la linea no cumple con el formato establecido.</v>
      </c>
      <c r="P872" s="733" t="s">
        <v>477</v>
      </c>
      <c r="Q872" s="754" t="s">
        <v>186</v>
      </c>
    </row>
    <row r="873" spans="1:17" s="596" customFormat="1" ht="48">
      <c r="A873" s="676"/>
      <c r="B873" s="1490"/>
      <c r="C873" s="1493"/>
      <c r="D873" s="1492"/>
      <c r="E873" s="1492"/>
      <c r="F873" s="1625"/>
      <c r="G873" s="1625"/>
      <c r="H873" s="1493"/>
      <c r="I873" s="1490"/>
      <c r="J873" s="735"/>
      <c r="K873" s="735"/>
      <c r="L873" s="734" t="s">
        <v>6375</v>
      </c>
      <c r="M873" s="733" t="s">
        <v>1177</v>
      </c>
      <c r="N873" s="750" t="s">
        <v>5498</v>
      </c>
      <c r="O873" s="734" t="str">
        <f>VLOOKUP(N873,CódigosRetorno!$A$1:$B$1770,2,FALSE)</f>
        <v>El dato ingresado como valor del concepto de la linea no cumple con el formato establecido.</v>
      </c>
      <c r="P873" s="733" t="s">
        <v>477</v>
      </c>
      <c r="Q873" s="754" t="s">
        <v>186</v>
      </c>
    </row>
    <row r="874" spans="1:17" s="596" customFormat="1" ht="36">
      <c r="A874" s="676"/>
      <c r="B874" s="1490">
        <v>150</v>
      </c>
      <c r="C874" s="1493" t="s">
        <v>4987</v>
      </c>
      <c r="D874" s="1492" t="s">
        <v>15</v>
      </c>
      <c r="E874" s="1492" t="s">
        <v>9</v>
      </c>
      <c r="F874" s="750" t="s">
        <v>5</v>
      </c>
      <c r="G874" s="735"/>
      <c r="H874" s="734" t="s">
        <v>4873</v>
      </c>
      <c r="I874" s="735">
        <v>1</v>
      </c>
      <c r="J874" s="735"/>
      <c r="K874" s="735"/>
      <c r="L874" s="918" t="s">
        <v>6059</v>
      </c>
      <c r="M874" s="733" t="s">
        <v>1177</v>
      </c>
      <c r="N874" s="750" t="s">
        <v>4500</v>
      </c>
      <c r="O874" s="734" t="str">
        <f>VLOOKUP(N874,CódigosRetorno!$A$1:$B$1770,2,FALSE)</f>
        <v>No existe información en el nombre del concepto.</v>
      </c>
      <c r="P874" s="733" t="s">
        <v>477</v>
      </c>
      <c r="Q874" s="754" t="s">
        <v>186</v>
      </c>
    </row>
    <row r="875" spans="1:17" s="596" customFormat="1" ht="36">
      <c r="A875" s="676"/>
      <c r="B875" s="1490"/>
      <c r="C875" s="1493"/>
      <c r="D875" s="1492"/>
      <c r="E875" s="1492"/>
      <c r="F875" s="1625" t="s">
        <v>44</v>
      </c>
      <c r="G875" s="1492" t="s">
        <v>4733</v>
      </c>
      <c r="H875" s="1491" t="s">
        <v>4874</v>
      </c>
      <c r="I875" s="1490">
        <v>1</v>
      </c>
      <c r="J875" s="735"/>
      <c r="K875" s="735"/>
      <c r="L875" s="734" t="s">
        <v>5647</v>
      </c>
      <c r="M875" s="733" t="s">
        <v>1177</v>
      </c>
      <c r="N875" s="750" t="s">
        <v>5476</v>
      </c>
      <c r="O875" s="734" t="str">
        <f>VLOOKUP(N875,CódigosRetorno!$A$1:$B$1770,2,FALSE)</f>
        <v>El dato ingresado como codigo de identificación de concepto tributario no es valido (catalogo nro 55)</v>
      </c>
      <c r="P875" s="733" t="s">
        <v>477</v>
      </c>
      <c r="Q875" s="735" t="s">
        <v>5890</v>
      </c>
    </row>
    <row r="876" spans="1:17" s="596" customFormat="1" ht="24">
      <c r="A876" s="676"/>
      <c r="B876" s="1490"/>
      <c r="C876" s="1493"/>
      <c r="D876" s="1492"/>
      <c r="E876" s="1492"/>
      <c r="F876" s="1625"/>
      <c r="G876" s="1492"/>
      <c r="H876" s="1491"/>
      <c r="I876" s="1490"/>
      <c r="J876" s="735"/>
      <c r="K876" s="735"/>
      <c r="L876" s="734" t="s">
        <v>5942</v>
      </c>
      <c r="M876" s="750" t="s">
        <v>203</v>
      </c>
      <c r="N876" s="749" t="s">
        <v>5599</v>
      </c>
      <c r="O876" s="734" t="str">
        <f>VLOOKUP(N876,CódigosRetorno!$A$1:$B$1770,2,FALSE)</f>
        <v>El XML no contiene el tag de Regalía Petrolera: Periodo de pago - Fecha de inicio</v>
      </c>
      <c r="P876" s="733" t="s">
        <v>477</v>
      </c>
      <c r="Q876" s="754" t="s">
        <v>186</v>
      </c>
    </row>
    <row r="877" spans="1:17" s="596" customFormat="1" ht="24">
      <c r="A877" s="676"/>
      <c r="B877" s="1490"/>
      <c r="C877" s="1493"/>
      <c r="D877" s="1492"/>
      <c r="E877" s="1492"/>
      <c r="F877" s="1625"/>
      <c r="G877" s="735" t="s">
        <v>4735</v>
      </c>
      <c r="H877" s="734" t="s">
        <v>4546</v>
      </c>
      <c r="I877" s="735" t="s">
        <v>4544</v>
      </c>
      <c r="J877" s="735"/>
      <c r="K877" s="735"/>
      <c r="L877" s="734" t="s">
        <v>5179</v>
      </c>
      <c r="M877" s="733" t="s">
        <v>1177</v>
      </c>
      <c r="N877" s="750" t="s">
        <v>5112</v>
      </c>
      <c r="O877" s="734" t="str">
        <f>VLOOKUP(N877,CódigosRetorno!$A$1:$B$1770,2,FALSE)</f>
        <v>El dato ingresado como atributo @listName es incorrecto.</v>
      </c>
      <c r="P877" s="733" t="s">
        <v>477</v>
      </c>
      <c r="Q877" s="754" t="s">
        <v>186</v>
      </c>
    </row>
    <row r="878" spans="1:17" s="596" customFormat="1" ht="24">
      <c r="A878" s="676"/>
      <c r="B878" s="1490"/>
      <c r="C878" s="1493"/>
      <c r="D878" s="1492"/>
      <c r="E878" s="1492"/>
      <c r="F878" s="1625"/>
      <c r="G878" s="735" t="s">
        <v>4542</v>
      </c>
      <c r="H878" s="734" t="s">
        <v>4543</v>
      </c>
      <c r="I878" s="735" t="s">
        <v>4544</v>
      </c>
      <c r="J878" s="735"/>
      <c r="K878" s="735"/>
      <c r="L878" s="734" t="s">
        <v>5109</v>
      </c>
      <c r="M878" s="750" t="s">
        <v>1177</v>
      </c>
      <c r="N878" s="749" t="s">
        <v>5111</v>
      </c>
      <c r="O878" s="734" t="str">
        <f>VLOOKUP(N878,CódigosRetorno!$A$1:$B$1770,2,FALSE)</f>
        <v>El dato ingresado como atributo @listAgencyName es incorrecto.</v>
      </c>
      <c r="P878" s="733" t="s">
        <v>477</v>
      </c>
      <c r="Q878" s="754" t="s">
        <v>186</v>
      </c>
    </row>
    <row r="879" spans="1:17" s="596" customFormat="1" ht="48">
      <c r="A879" s="676"/>
      <c r="B879" s="1490"/>
      <c r="C879" s="1493"/>
      <c r="D879" s="1492"/>
      <c r="E879" s="1492"/>
      <c r="F879" s="1625"/>
      <c r="G879" s="754" t="s">
        <v>4736</v>
      </c>
      <c r="H879" s="756" t="s">
        <v>4548</v>
      </c>
      <c r="I879" s="735" t="s">
        <v>4544</v>
      </c>
      <c r="J879" s="735"/>
      <c r="K879" s="735"/>
      <c r="L879" s="734" t="s">
        <v>5180</v>
      </c>
      <c r="M879" s="750" t="s">
        <v>1177</v>
      </c>
      <c r="N879" s="749" t="s">
        <v>5113</v>
      </c>
      <c r="O879" s="734" t="str">
        <f>VLOOKUP(N879,CódigosRetorno!$A$1:$B$1770,2,FALSE)</f>
        <v>El dato ingresado como atributo @listURI es incorrecto.</v>
      </c>
      <c r="P879" s="733" t="s">
        <v>477</v>
      </c>
      <c r="Q879" s="754" t="s">
        <v>186</v>
      </c>
    </row>
    <row r="880" spans="1:17" s="596" customFormat="1" ht="36">
      <c r="A880" s="676"/>
      <c r="B880" s="1490"/>
      <c r="C880" s="1493"/>
      <c r="D880" s="1492"/>
      <c r="E880" s="1492"/>
      <c r="F880" s="750" t="s">
        <v>149</v>
      </c>
      <c r="G880" s="750" t="s">
        <v>25</v>
      </c>
      <c r="H880" s="734" t="s">
        <v>4974</v>
      </c>
      <c r="I880" s="735">
        <v>1</v>
      </c>
      <c r="J880" s="735"/>
      <c r="K880" s="735"/>
      <c r="L880" s="734" t="s">
        <v>5270</v>
      </c>
      <c r="M880" s="733" t="s">
        <v>203</v>
      </c>
      <c r="N880" s="750" t="s">
        <v>4433</v>
      </c>
      <c r="O880" s="734" t="str">
        <f>VLOOKUP(N880,CódigosRetorno!$A$1:$B$1770,2,FALSE)</f>
        <v>El XML no contiene tag de la fecha del concepto por linea.</v>
      </c>
      <c r="P880" s="733" t="s">
        <v>477</v>
      </c>
      <c r="Q880" s="754" t="s">
        <v>186</v>
      </c>
    </row>
    <row r="881" spans="1:17" s="596" customFormat="1" ht="36">
      <c r="A881" s="676"/>
      <c r="B881" s="1490">
        <f>B874+1</f>
        <v>151</v>
      </c>
      <c r="C881" s="1493" t="s">
        <v>4988</v>
      </c>
      <c r="D881" s="1492" t="s">
        <v>15</v>
      </c>
      <c r="E881" s="1492" t="s">
        <v>9</v>
      </c>
      <c r="F881" s="750" t="s">
        <v>5</v>
      </c>
      <c r="G881" s="735"/>
      <c r="H881" s="734" t="s">
        <v>4873</v>
      </c>
      <c r="I881" s="735">
        <v>1</v>
      </c>
      <c r="J881" s="735"/>
      <c r="K881" s="735"/>
      <c r="L881" s="918" t="s">
        <v>6059</v>
      </c>
      <c r="M881" s="733" t="s">
        <v>1177</v>
      </c>
      <c r="N881" s="750" t="s">
        <v>4500</v>
      </c>
      <c r="O881" s="734" t="str">
        <f>VLOOKUP(N881,CódigosRetorno!$A$1:$B$1770,2,FALSE)</f>
        <v>No existe información en el nombre del concepto.</v>
      </c>
      <c r="P881" s="733" t="s">
        <v>477</v>
      </c>
      <c r="Q881" s="754" t="s">
        <v>186</v>
      </c>
    </row>
    <row r="882" spans="1:17" s="596" customFormat="1" ht="36">
      <c r="A882" s="676"/>
      <c r="B882" s="1490"/>
      <c r="C882" s="1493"/>
      <c r="D882" s="1492"/>
      <c r="E882" s="1492"/>
      <c r="F882" s="1625" t="s">
        <v>44</v>
      </c>
      <c r="G882" s="1492" t="s">
        <v>4733</v>
      </c>
      <c r="H882" s="1491" t="s">
        <v>4874</v>
      </c>
      <c r="I882" s="1490">
        <v>1</v>
      </c>
      <c r="J882" s="735"/>
      <c r="K882" s="735"/>
      <c r="L882" s="734" t="s">
        <v>5647</v>
      </c>
      <c r="M882" s="733" t="s">
        <v>1177</v>
      </c>
      <c r="N882" s="750" t="s">
        <v>5476</v>
      </c>
      <c r="O882" s="734" t="str">
        <f>VLOOKUP(N882,CódigosRetorno!$A$1:$B$1770,2,FALSE)</f>
        <v>El dato ingresado como codigo de identificación de concepto tributario no es valido (catalogo nro 55)</v>
      </c>
      <c r="P882" s="733" t="s">
        <v>477</v>
      </c>
      <c r="Q882" s="735" t="s">
        <v>5890</v>
      </c>
    </row>
    <row r="883" spans="1:17" s="596" customFormat="1" ht="24">
      <c r="A883" s="676"/>
      <c r="B883" s="1490"/>
      <c r="C883" s="1493"/>
      <c r="D883" s="1492"/>
      <c r="E883" s="1492"/>
      <c r="F883" s="1625"/>
      <c r="G883" s="1492"/>
      <c r="H883" s="1491"/>
      <c r="I883" s="1490"/>
      <c r="J883" s="735"/>
      <c r="K883" s="735"/>
      <c r="L883" s="734" t="s">
        <v>5943</v>
      </c>
      <c r="M883" s="750" t="s">
        <v>203</v>
      </c>
      <c r="N883" s="749" t="s">
        <v>5600</v>
      </c>
      <c r="O883" s="734" t="str">
        <f>VLOOKUP(N883,CódigosRetorno!$A$1:$B$1770,2,FALSE)</f>
        <v>El XML no contiene el tag de Regalía Petrolera: Periodo de pago - Fecha de fin</v>
      </c>
      <c r="P883" s="733" t="s">
        <v>477</v>
      </c>
      <c r="Q883" s="754" t="s">
        <v>186</v>
      </c>
    </row>
    <row r="884" spans="1:17" s="596" customFormat="1" ht="24">
      <c r="A884" s="676"/>
      <c r="B884" s="1490"/>
      <c r="C884" s="1493"/>
      <c r="D884" s="1492"/>
      <c r="E884" s="1492"/>
      <c r="F884" s="1625"/>
      <c r="G884" s="735" t="s">
        <v>4735</v>
      </c>
      <c r="H884" s="734" t="s">
        <v>4546</v>
      </c>
      <c r="I884" s="735" t="s">
        <v>4544</v>
      </c>
      <c r="J884" s="735"/>
      <c r="K884" s="735"/>
      <c r="L884" s="734" t="s">
        <v>5179</v>
      </c>
      <c r="M884" s="733" t="s">
        <v>1177</v>
      </c>
      <c r="N884" s="750" t="s">
        <v>5112</v>
      </c>
      <c r="O884" s="734" t="str">
        <f>VLOOKUP(N884,CódigosRetorno!$A$1:$B$1770,2,FALSE)</f>
        <v>El dato ingresado como atributo @listName es incorrecto.</v>
      </c>
      <c r="P884" s="733" t="s">
        <v>477</v>
      </c>
      <c r="Q884" s="754" t="s">
        <v>186</v>
      </c>
    </row>
    <row r="885" spans="1:17" s="596" customFormat="1" ht="24">
      <c r="A885" s="676"/>
      <c r="B885" s="1490"/>
      <c r="C885" s="1493"/>
      <c r="D885" s="1492"/>
      <c r="E885" s="1492"/>
      <c r="F885" s="1625"/>
      <c r="G885" s="735" t="s">
        <v>4542</v>
      </c>
      <c r="H885" s="734" t="s">
        <v>4543</v>
      </c>
      <c r="I885" s="735" t="s">
        <v>4544</v>
      </c>
      <c r="J885" s="735"/>
      <c r="K885" s="735"/>
      <c r="L885" s="734" t="s">
        <v>5109</v>
      </c>
      <c r="M885" s="750" t="s">
        <v>1177</v>
      </c>
      <c r="N885" s="749" t="s">
        <v>5111</v>
      </c>
      <c r="O885" s="734" t="str">
        <f>VLOOKUP(N885,CódigosRetorno!$A$1:$B$1770,2,FALSE)</f>
        <v>El dato ingresado como atributo @listAgencyName es incorrecto.</v>
      </c>
      <c r="P885" s="733" t="s">
        <v>477</v>
      </c>
      <c r="Q885" s="754" t="s">
        <v>186</v>
      </c>
    </row>
    <row r="886" spans="1:17" s="596" customFormat="1" ht="48">
      <c r="A886" s="676"/>
      <c r="B886" s="1490"/>
      <c r="C886" s="1493"/>
      <c r="D886" s="1492"/>
      <c r="E886" s="1492"/>
      <c r="F886" s="1625"/>
      <c r="G886" s="754" t="s">
        <v>4736</v>
      </c>
      <c r="H886" s="756" t="s">
        <v>4548</v>
      </c>
      <c r="I886" s="735" t="s">
        <v>4544</v>
      </c>
      <c r="J886" s="735"/>
      <c r="K886" s="735"/>
      <c r="L886" s="734" t="s">
        <v>5180</v>
      </c>
      <c r="M886" s="750" t="s">
        <v>1177</v>
      </c>
      <c r="N886" s="749" t="s">
        <v>5113</v>
      </c>
      <c r="O886" s="734" t="str">
        <f>VLOOKUP(N886,CódigosRetorno!$A$1:$B$1770,2,FALSE)</f>
        <v>El dato ingresado como atributo @listURI es incorrecto.</v>
      </c>
      <c r="P886" s="733" t="s">
        <v>477</v>
      </c>
      <c r="Q886" s="754" t="s">
        <v>186</v>
      </c>
    </row>
    <row r="887" spans="1:17" s="596" customFormat="1" ht="36">
      <c r="A887" s="676"/>
      <c r="B887" s="1490"/>
      <c r="C887" s="1493"/>
      <c r="D887" s="1492"/>
      <c r="E887" s="1492"/>
      <c r="F887" s="750" t="s">
        <v>149</v>
      </c>
      <c r="G887" s="750" t="s">
        <v>25</v>
      </c>
      <c r="H887" s="734" t="s">
        <v>4989</v>
      </c>
      <c r="I887" s="735"/>
      <c r="J887" s="735"/>
      <c r="K887" s="735"/>
      <c r="L887" s="734" t="s">
        <v>5271</v>
      </c>
      <c r="M887" s="750" t="s">
        <v>203</v>
      </c>
      <c r="N887" s="750" t="s">
        <v>4433</v>
      </c>
      <c r="O887" s="734" t="str">
        <f>VLOOKUP(N887,CódigosRetorno!$A$1:$B$1770,2,FALSE)</f>
        <v>El XML no contiene tag de la fecha del concepto por linea.</v>
      </c>
      <c r="P887" s="733" t="s">
        <v>477</v>
      </c>
      <c r="Q887" s="754" t="s">
        <v>186</v>
      </c>
    </row>
    <row r="888" spans="1:17" s="596" customFormat="1" ht="24">
      <c r="A888" s="676"/>
      <c r="B888" s="735">
        <f>B881+1</f>
        <v>152</v>
      </c>
      <c r="C888" s="734" t="s">
        <v>4990</v>
      </c>
      <c r="D888" s="733" t="s">
        <v>3</v>
      </c>
      <c r="E888" s="733" t="s">
        <v>9</v>
      </c>
      <c r="F888" s="735" t="s">
        <v>149</v>
      </c>
      <c r="G888" s="750" t="s">
        <v>25</v>
      </c>
      <c r="H888" s="734" t="s">
        <v>3738</v>
      </c>
      <c r="I888" s="735">
        <v>1</v>
      </c>
      <c r="J888" s="735"/>
      <c r="K888" s="735"/>
      <c r="L888" s="734" t="s">
        <v>5944</v>
      </c>
      <c r="M888" s="750" t="s">
        <v>203</v>
      </c>
      <c r="N888" s="749" t="s">
        <v>5604</v>
      </c>
      <c r="O888" s="734" t="str">
        <f>VLOOKUP(N888,CódigosRetorno!$A$1:$B$1770,2,FALSE)</f>
        <v>El XML no contiene el tag de Regalía Petrolera: Fecha de Pago</v>
      </c>
      <c r="P888" s="733" t="s">
        <v>477</v>
      </c>
      <c r="Q888" s="754" t="s">
        <v>186</v>
      </c>
    </row>
    <row r="889" spans="1:17"/>
    <row r="890" spans="1:17" hidden="1"/>
    <row r="891" spans="1:17" hidden="1"/>
    <row r="892" spans="1:17" hidden="1"/>
    <row r="893" spans="1:17" hidden="1"/>
    <row r="894" spans="1:17" hidden="1"/>
    <row r="895" spans="1:17" hidden="1"/>
    <row r="896" spans="1:17" hidden="1"/>
    <row r="897" hidden="1"/>
    <row r="898" hidden="1"/>
    <row r="899" hidden="1"/>
    <row r="900" hidden="1"/>
    <row r="901" ht="12" hidden="1" customHeight="1"/>
    <row r="902" ht="12" hidden="1" customHeight="1"/>
    <row r="903" ht="12" hidden="1" customHeight="1"/>
    <row r="904" ht="12" hidden="1" customHeight="1"/>
    <row r="905" ht="12" hidden="1" customHeight="1"/>
    <row r="906" ht="12" hidden="1" customHeight="1"/>
    <row r="907" ht="12" hidden="1" customHeight="1"/>
    <row r="908" ht="12" hidden="1" customHeight="1"/>
    <row r="909" ht="12" hidden="1" customHeight="1"/>
    <row r="910" ht="12" hidden="1" customHeight="1"/>
    <row r="911" ht="12" hidden="1" customHeight="1"/>
    <row r="912" ht="12" hidden="1" customHeight="1"/>
    <row r="913" ht="12" hidden="1" customHeight="1"/>
    <row r="914" ht="12" hidden="1" customHeight="1"/>
    <row r="915" ht="12" hidden="1" customHeight="1"/>
    <row r="916" ht="12" hidden="1" customHeight="1"/>
    <row r="917" ht="12" hidden="1" customHeight="1"/>
    <row r="918" ht="12" hidden="1" customHeight="1"/>
    <row r="919" ht="12" hidden="1" customHeight="1"/>
    <row r="920" ht="12" hidden="1" customHeight="1"/>
    <row r="921" ht="12" hidden="1" customHeight="1"/>
    <row r="922" ht="12" hidden="1" customHeight="1"/>
  </sheetData>
  <autoFilter ref="B2:Q888"/>
  <mergeCells count="1080">
    <mergeCell ref="I882:I883"/>
    <mergeCell ref="F884:F886"/>
    <mergeCell ref="G35:G41"/>
    <mergeCell ref="H875:H876"/>
    <mergeCell ref="I875:I876"/>
    <mergeCell ref="F877:F879"/>
    <mergeCell ref="B881:B887"/>
    <mergeCell ref="C881:C887"/>
    <mergeCell ref="D881:D887"/>
    <mergeCell ref="E881:E887"/>
    <mergeCell ref="F882:F883"/>
    <mergeCell ref="G882:G883"/>
    <mergeCell ref="H882:H883"/>
    <mergeCell ref="B874:B880"/>
    <mergeCell ref="C874:C880"/>
    <mergeCell ref="D874:D880"/>
    <mergeCell ref="E874:E880"/>
    <mergeCell ref="F875:F876"/>
    <mergeCell ref="G875:G876"/>
    <mergeCell ref="G865:G867"/>
    <mergeCell ref="H865:H867"/>
    <mergeCell ref="I865:I867"/>
    <mergeCell ref="F868:F870"/>
    <mergeCell ref="F871:F873"/>
    <mergeCell ref="G871:G873"/>
    <mergeCell ref="H871:H873"/>
    <mergeCell ref="I871:I873"/>
    <mergeCell ref="F859:F861"/>
    <mergeCell ref="B863:E863"/>
    <mergeCell ref="B864:B873"/>
    <mergeCell ref="C864:C873"/>
    <mergeCell ref="D864:D873"/>
    <mergeCell ref="E864:E873"/>
    <mergeCell ref="F865:F867"/>
    <mergeCell ref="I851:I852"/>
    <mergeCell ref="F853:F855"/>
    <mergeCell ref="B857:B861"/>
    <mergeCell ref="C857:C861"/>
    <mergeCell ref="D857:D861"/>
    <mergeCell ref="E857:E861"/>
    <mergeCell ref="F857:F858"/>
    <mergeCell ref="G857:G858"/>
    <mergeCell ref="H857:H858"/>
    <mergeCell ref="I857:I858"/>
    <mergeCell ref="H844:H845"/>
    <mergeCell ref="I844:I845"/>
    <mergeCell ref="F846:F848"/>
    <mergeCell ref="B850:B856"/>
    <mergeCell ref="C850:C856"/>
    <mergeCell ref="D850:D856"/>
    <mergeCell ref="E850:E856"/>
    <mergeCell ref="F851:F852"/>
    <mergeCell ref="G851:G852"/>
    <mergeCell ref="H851:H852"/>
    <mergeCell ref="B843:B849"/>
    <mergeCell ref="C843:C849"/>
    <mergeCell ref="D843:D849"/>
    <mergeCell ref="E843:E849"/>
    <mergeCell ref="F844:F845"/>
    <mergeCell ref="G844:G845"/>
    <mergeCell ref="I822:I830"/>
    <mergeCell ref="F831:F833"/>
    <mergeCell ref="F834:F842"/>
    <mergeCell ref="G834:G842"/>
    <mergeCell ref="H834:H842"/>
    <mergeCell ref="I834:I842"/>
    <mergeCell ref="H816:H817"/>
    <mergeCell ref="I816:I817"/>
    <mergeCell ref="F818:F820"/>
    <mergeCell ref="B821:B842"/>
    <mergeCell ref="C821:C842"/>
    <mergeCell ref="D821:D842"/>
    <mergeCell ref="E821:E842"/>
    <mergeCell ref="F822:F830"/>
    <mergeCell ref="G822:G830"/>
    <mergeCell ref="H822:H830"/>
    <mergeCell ref="B816:B820"/>
    <mergeCell ref="C816:C820"/>
    <mergeCell ref="D816:D820"/>
    <mergeCell ref="E816:E820"/>
    <mergeCell ref="F816:F817"/>
    <mergeCell ref="G816:G817"/>
    <mergeCell ref="H801:H805"/>
    <mergeCell ref="I801:I805"/>
    <mergeCell ref="F806:F808"/>
    <mergeCell ref="F809:F813"/>
    <mergeCell ref="G809:G813"/>
    <mergeCell ref="H809:H813"/>
    <mergeCell ref="I809:I813"/>
    <mergeCell ref="B800:B813"/>
    <mergeCell ref="C800:C813"/>
    <mergeCell ref="D800:D813"/>
    <mergeCell ref="E800:E813"/>
    <mergeCell ref="F801:F805"/>
    <mergeCell ref="G801:G805"/>
    <mergeCell ref="H781:H787"/>
    <mergeCell ref="I781:I787"/>
    <mergeCell ref="F788:F790"/>
    <mergeCell ref="F791:F798"/>
    <mergeCell ref="G791:G798"/>
    <mergeCell ref="H791:H798"/>
    <mergeCell ref="I791:I798"/>
    <mergeCell ref="B780:B798"/>
    <mergeCell ref="C780:C798"/>
    <mergeCell ref="D780:D798"/>
    <mergeCell ref="E780:E798"/>
    <mergeCell ref="F781:F787"/>
    <mergeCell ref="G781:G787"/>
    <mergeCell ref="H766:H770"/>
    <mergeCell ref="I766:I770"/>
    <mergeCell ref="F771:F773"/>
    <mergeCell ref="F774:F778"/>
    <mergeCell ref="G774:G778"/>
    <mergeCell ref="H774:H778"/>
    <mergeCell ref="I774:I778"/>
    <mergeCell ref="B765:B778"/>
    <mergeCell ref="C765:C778"/>
    <mergeCell ref="D765:D778"/>
    <mergeCell ref="E765:E778"/>
    <mergeCell ref="F766:F770"/>
    <mergeCell ref="G766:G770"/>
    <mergeCell ref="H751:H755"/>
    <mergeCell ref="I751:I755"/>
    <mergeCell ref="F756:F758"/>
    <mergeCell ref="F759:F763"/>
    <mergeCell ref="G759:G763"/>
    <mergeCell ref="H759:H763"/>
    <mergeCell ref="I759:I763"/>
    <mergeCell ref="B750:B763"/>
    <mergeCell ref="C750:C763"/>
    <mergeCell ref="D750:D763"/>
    <mergeCell ref="E750:E763"/>
    <mergeCell ref="F751:F755"/>
    <mergeCell ref="G751:G755"/>
    <mergeCell ref="H742:H743"/>
    <mergeCell ref="I742:I743"/>
    <mergeCell ref="F744:F746"/>
    <mergeCell ref="F747:F748"/>
    <mergeCell ref="G747:G748"/>
    <mergeCell ref="H747:H748"/>
    <mergeCell ref="I747:I748"/>
    <mergeCell ref="B741:B748"/>
    <mergeCell ref="C741:C748"/>
    <mergeCell ref="D741:D748"/>
    <mergeCell ref="E741:E748"/>
    <mergeCell ref="F742:F743"/>
    <mergeCell ref="G742:G743"/>
    <mergeCell ref="H728:H732"/>
    <mergeCell ref="I728:I732"/>
    <mergeCell ref="F733:F735"/>
    <mergeCell ref="F736:F740"/>
    <mergeCell ref="G736:G740"/>
    <mergeCell ref="H736:H740"/>
    <mergeCell ref="I736:I740"/>
    <mergeCell ref="B727:B740"/>
    <mergeCell ref="C727:C740"/>
    <mergeCell ref="D727:D740"/>
    <mergeCell ref="E727:E740"/>
    <mergeCell ref="F728:F732"/>
    <mergeCell ref="G728:G732"/>
    <mergeCell ref="F712:F717"/>
    <mergeCell ref="G712:G717"/>
    <mergeCell ref="H712:H717"/>
    <mergeCell ref="I712:I717"/>
    <mergeCell ref="F718:F720"/>
    <mergeCell ref="F721:F726"/>
    <mergeCell ref="G721:G726"/>
    <mergeCell ref="H721:H726"/>
    <mergeCell ref="I721:I726"/>
    <mergeCell ref="B707:B708"/>
    <mergeCell ref="C707:C708"/>
    <mergeCell ref="D707:D708"/>
    <mergeCell ref="E707:E708"/>
    <mergeCell ref="B711:B726"/>
    <mergeCell ref="C711:C726"/>
    <mergeCell ref="D711:D726"/>
    <mergeCell ref="E711:E726"/>
    <mergeCell ref="H700:H701"/>
    <mergeCell ref="I700:I701"/>
    <mergeCell ref="F702:F704"/>
    <mergeCell ref="B705:B706"/>
    <mergeCell ref="C705:C706"/>
    <mergeCell ref="D705:D706"/>
    <mergeCell ref="E705:E706"/>
    <mergeCell ref="G694:G695"/>
    <mergeCell ref="H694:H695"/>
    <mergeCell ref="I694:I695"/>
    <mergeCell ref="F696:F698"/>
    <mergeCell ref="B699:B704"/>
    <mergeCell ref="C699:C704"/>
    <mergeCell ref="D699:D704"/>
    <mergeCell ref="E699:E704"/>
    <mergeCell ref="F700:F701"/>
    <mergeCell ref="G700:G701"/>
    <mergeCell ref="F691:F692"/>
    <mergeCell ref="B693:B698"/>
    <mergeCell ref="C693:C698"/>
    <mergeCell ref="D693:D698"/>
    <mergeCell ref="E693:E698"/>
    <mergeCell ref="F694:F695"/>
    <mergeCell ref="B687:B688"/>
    <mergeCell ref="C687:C688"/>
    <mergeCell ref="D687:D688"/>
    <mergeCell ref="E687:E688"/>
    <mergeCell ref="B690:B692"/>
    <mergeCell ref="C690:C692"/>
    <mergeCell ref="D690:D692"/>
    <mergeCell ref="E690:E692"/>
    <mergeCell ref="B680:B682"/>
    <mergeCell ref="C680:C682"/>
    <mergeCell ref="D680:D682"/>
    <mergeCell ref="E680:E682"/>
    <mergeCell ref="F681:F682"/>
    <mergeCell ref="B683:B685"/>
    <mergeCell ref="C683:C685"/>
    <mergeCell ref="D683:D685"/>
    <mergeCell ref="E683:E685"/>
    <mergeCell ref="F684:F685"/>
    <mergeCell ref="H674:H675"/>
    <mergeCell ref="I674:I675"/>
    <mergeCell ref="F676:F677"/>
    <mergeCell ref="G676:G677"/>
    <mergeCell ref="H676:H677"/>
    <mergeCell ref="I676:I677"/>
    <mergeCell ref="B674:B678"/>
    <mergeCell ref="C674:C678"/>
    <mergeCell ref="D674:D678"/>
    <mergeCell ref="E674:E678"/>
    <mergeCell ref="F674:F675"/>
    <mergeCell ref="G674:G675"/>
    <mergeCell ref="H669:H670"/>
    <mergeCell ref="I669:I670"/>
    <mergeCell ref="F671:F672"/>
    <mergeCell ref="G671:G672"/>
    <mergeCell ref="H671:H672"/>
    <mergeCell ref="I671:I672"/>
    <mergeCell ref="F666:F667"/>
    <mergeCell ref="G666:G667"/>
    <mergeCell ref="H666:H667"/>
    <mergeCell ref="I666:I667"/>
    <mergeCell ref="B669:B673"/>
    <mergeCell ref="C669:C673"/>
    <mergeCell ref="D669:D673"/>
    <mergeCell ref="E669:E673"/>
    <mergeCell ref="F669:F670"/>
    <mergeCell ref="G669:G670"/>
    <mergeCell ref="H662:H663"/>
    <mergeCell ref="I662:I663"/>
    <mergeCell ref="B664:B668"/>
    <mergeCell ref="C664:C668"/>
    <mergeCell ref="D664:D668"/>
    <mergeCell ref="E664:E668"/>
    <mergeCell ref="F664:F665"/>
    <mergeCell ref="G664:G665"/>
    <mergeCell ref="H664:H665"/>
    <mergeCell ref="I664:I665"/>
    <mergeCell ref="B662:B663"/>
    <mergeCell ref="C662:C663"/>
    <mergeCell ref="D662:D663"/>
    <mergeCell ref="E662:E663"/>
    <mergeCell ref="F662:F663"/>
    <mergeCell ref="G662:G663"/>
    <mergeCell ref="H656:H657"/>
    <mergeCell ref="I656:I657"/>
    <mergeCell ref="F658:F659"/>
    <mergeCell ref="F660:F661"/>
    <mergeCell ref="G660:G661"/>
    <mergeCell ref="H660:H661"/>
    <mergeCell ref="B656:B661"/>
    <mergeCell ref="C656:C661"/>
    <mergeCell ref="D656:D661"/>
    <mergeCell ref="E656:E661"/>
    <mergeCell ref="F656:F657"/>
    <mergeCell ref="G656:G657"/>
    <mergeCell ref="I650:I651"/>
    <mergeCell ref="F652:F653"/>
    <mergeCell ref="F654:F655"/>
    <mergeCell ref="G654:G655"/>
    <mergeCell ref="H654:H655"/>
    <mergeCell ref="I654:I655"/>
    <mergeCell ref="H643:H644"/>
    <mergeCell ref="I643:I644"/>
    <mergeCell ref="F645:F647"/>
    <mergeCell ref="B650:B655"/>
    <mergeCell ref="C650:C655"/>
    <mergeCell ref="D650:D655"/>
    <mergeCell ref="E650:E655"/>
    <mergeCell ref="F650:F651"/>
    <mergeCell ref="G650:G651"/>
    <mergeCell ref="H650:H651"/>
    <mergeCell ref="B642:B648"/>
    <mergeCell ref="C642:C648"/>
    <mergeCell ref="D642:D648"/>
    <mergeCell ref="E642:E648"/>
    <mergeCell ref="F643:F644"/>
    <mergeCell ref="G643:G644"/>
    <mergeCell ref="H632:H633"/>
    <mergeCell ref="I632:I633"/>
    <mergeCell ref="F634:F636"/>
    <mergeCell ref="F637:F638"/>
    <mergeCell ref="G637:G638"/>
    <mergeCell ref="H637:H638"/>
    <mergeCell ref="I637:I638"/>
    <mergeCell ref="B631:B641"/>
    <mergeCell ref="C631:C641"/>
    <mergeCell ref="D631:D641"/>
    <mergeCell ref="E631:E641"/>
    <mergeCell ref="F632:F633"/>
    <mergeCell ref="G632:G633"/>
    <mergeCell ref="F640:F641"/>
    <mergeCell ref="I618:I622"/>
    <mergeCell ref="F623:F625"/>
    <mergeCell ref="D626:D630"/>
    <mergeCell ref="E626:E630"/>
    <mergeCell ref="F626:F630"/>
    <mergeCell ref="G626:G630"/>
    <mergeCell ref="H626:H630"/>
    <mergeCell ref="I626:I630"/>
    <mergeCell ref="G612:G614"/>
    <mergeCell ref="H612:H613"/>
    <mergeCell ref="I612:I613"/>
    <mergeCell ref="B617:B630"/>
    <mergeCell ref="C617:C630"/>
    <mergeCell ref="D617:D625"/>
    <mergeCell ref="E617:E625"/>
    <mergeCell ref="F618:F622"/>
    <mergeCell ref="G618:G622"/>
    <mergeCell ref="H618:H622"/>
    <mergeCell ref="F608:F610"/>
    <mergeCell ref="B612:B615"/>
    <mergeCell ref="C612:C615"/>
    <mergeCell ref="D612:D615"/>
    <mergeCell ref="E612:E615"/>
    <mergeCell ref="F612:F614"/>
    <mergeCell ref="I595:I596"/>
    <mergeCell ref="F597:F599"/>
    <mergeCell ref="B602:B610"/>
    <mergeCell ref="C602:C610"/>
    <mergeCell ref="D602:D610"/>
    <mergeCell ref="E602:E610"/>
    <mergeCell ref="F602:F607"/>
    <mergeCell ref="G602:G607"/>
    <mergeCell ref="H602:H607"/>
    <mergeCell ref="I602:I607"/>
    <mergeCell ref="H588:H589"/>
    <mergeCell ref="I588:I589"/>
    <mergeCell ref="F590:F592"/>
    <mergeCell ref="B594:B600"/>
    <mergeCell ref="C594:C600"/>
    <mergeCell ref="D594:D600"/>
    <mergeCell ref="E594:E600"/>
    <mergeCell ref="F595:F596"/>
    <mergeCell ref="G595:G596"/>
    <mergeCell ref="H595:H596"/>
    <mergeCell ref="F577:F578"/>
    <mergeCell ref="G577:G578"/>
    <mergeCell ref="H577:H578"/>
    <mergeCell ref="I577:I578"/>
    <mergeCell ref="B587:B593"/>
    <mergeCell ref="C587:C593"/>
    <mergeCell ref="D587:D593"/>
    <mergeCell ref="E587:E593"/>
    <mergeCell ref="F588:F589"/>
    <mergeCell ref="G588:G589"/>
    <mergeCell ref="I558:I560"/>
    <mergeCell ref="B563:B586"/>
    <mergeCell ref="C563:C586"/>
    <mergeCell ref="D563:D586"/>
    <mergeCell ref="E563:E586"/>
    <mergeCell ref="F564:F573"/>
    <mergeCell ref="G564:G573"/>
    <mergeCell ref="H564:H573"/>
    <mergeCell ref="I564:I573"/>
    <mergeCell ref="F574:F576"/>
    <mergeCell ref="H553:H555"/>
    <mergeCell ref="I553:I555"/>
    <mergeCell ref="F556:F557"/>
    <mergeCell ref="B558:B560"/>
    <mergeCell ref="C558:C560"/>
    <mergeCell ref="D558:D560"/>
    <mergeCell ref="E558:E560"/>
    <mergeCell ref="F558:F560"/>
    <mergeCell ref="G558:G560"/>
    <mergeCell ref="H558:H560"/>
    <mergeCell ref="B553:B557"/>
    <mergeCell ref="C553:C557"/>
    <mergeCell ref="D553:D557"/>
    <mergeCell ref="E553:E557"/>
    <mergeCell ref="F553:F555"/>
    <mergeCell ref="G553:G555"/>
    <mergeCell ref="I545:I547"/>
    <mergeCell ref="F548:F549"/>
    <mergeCell ref="B550:B552"/>
    <mergeCell ref="C550:C552"/>
    <mergeCell ref="D550:D552"/>
    <mergeCell ref="E550:E552"/>
    <mergeCell ref="F550:F552"/>
    <mergeCell ref="G550:G552"/>
    <mergeCell ref="H550:H552"/>
    <mergeCell ref="I550:I552"/>
    <mergeCell ref="H540:H541"/>
    <mergeCell ref="I540:I541"/>
    <mergeCell ref="F542:F544"/>
    <mergeCell ref="B545:B549"/>
    <mergeCell ref="C545:C549"/>
    <mergeCell ref="D545:D549"/>
    <mergeCell ref="E545:E549"/>
    <mergeCell ref="F545:F547"/>
    <mergeCell ref="G545:G547"/>
    <mergeCell ref="H545:H547"/>
    <mergeCell ref="B540:B544"/>
    <mergeCell ref="C540:C544"/>
    <mergeCell ref="D540:D544"/>
    <mergeCell ref="E540:E544"/>
    <mergeCell ref="F540:F541"/>
    <mergeCell ref="G540:G541"/>
    <mergeCell ref="H532:H533"/>
    <mergeCell ref="I532:I533"/>
    <mergeCell ref="B534:B539"/>
    <mergeCell ref="C534:C539"/>
    <mergeCell ref="D534:D539"/>
    <mergeCell ref="E534:E539"/>
    <mergeCell ref="F534:F539"/>
    <mergeCell ref="G534:G539"/>
    <mergeCell ref="H534:H539"/>
    <mergeCell ref="I534:I539"/>
    <mergeCell ref="B532:B533"/>
    <mergeCell ref="C532:C533"/>
    <mergeCell ref="D532:D533"/>
    <mergeCell ref="E532:E533"/>
    <mergeCell ref="F532:F533"/>
    <mergeCell ref="G532:G533"/>
    <mergeCell ref="I524:I525"/>
    <mergeCell ref="B528:B531"/>
    <mergeCell ref="C528:C531"/>
    <mergeCell ref="D528:D531"/>
    <mergeCell ref="E528:E531"/>
    <mergeCell ref="F528:F531"/>
    <mergeCell ref="G528:G531"/>
    <mergeCell ref="H528:H531"/>
    <mergeCell ref="I528:I531"/>
    <mergeCell ref="H519:H520"/>
    <mergeCell ref="I519:I520"/>
    <mergeCell ref="F521:F523"/>
    <mergeCell ref="B524:B525"/>
    <mergeCell ref="C524:C525"/>
    <mergeCell ref="D524:D525"/>
    <mergeCell ref="E524:E525"/>
    <mergeCell ref="F524:F525"/>
    <mergeCell ref="G524:G525"/>
    <mergeCell ref="H524:H525"/>
    <mergeCell ref="B519:B523"/>
    <mergeCell ref="C519:C523"/>
    <mergeCell ref="D519:D523"/>
    <mergeCell ref="E519:E523"/>
    <mergeCell ref="F519:F520"/>
    <mergeCell ref="G519:G520"/>
    <mergeCell ref="H513:H514"/>
    <mergeCell ref="I513:I514"/>
    <mergeCell ref="B515:B518"/>
    <mergeCell ref="C515:C518"/>
    <mergeCell ref="D515:D518"/>
    <mergeCell ref="E515:E518"/>
    <mergeCell ref="F515:F518"/>
    <mergeCell ref="G515:G518"/>
    <mergeCell ref="H515:H518"/>
    <mergeCell ref="I515:I518"/>
    <mergeCell ref="G507:G509"/>
    <mergeCell ref="H507:H509"/>
    <mergeCell ref="I507:I509"/>
    <mergeCell ref="F510:F512"/>
    <mergeCell ref="B513:B514"/>
    <mergeCell ref="C513:C514"/>
    <mergeCell ref="D513:D514"/>
    <mergeCell ref="E513:E514"/>
    <mergeCell ref="F513:F514"/>
    <mergeCell ref="G513:G514"/>
    <mergeCell ref="I466:I467"/>
    <mergeCell ref="F502:F504"/>
    <mergeCell ref="B505:B506"/>
    <mergeCell ref="C505:C506"/>
    <mergeCell ref="D505:D506"/>
    <mergeCell ref="E505:E506"/>
    <mergeCell ref="B507:B512"/>
    <mergeCell ref="C507:C512"/>
    <mergeCell ref="D507:D512"/>
    <mergeCell ref="E507:E512"/>
    <mergeCell ref="F507:F509"/>
    <mergeCell ref="G493:G496"/>
    <mergeCell ref="H493:H496"/>
    <mergeCell ref="I493:I496"/>
    <mergeCell ref="B499:B504"/>
    <mergeCell ref="C499:C504"/>
    <mergeCell ref="D499:D504"/>
    <mergeCell ref="E499:E504"/>
    <mergeCell ref="F499:F501"/>
    <mergeCell ref="G499:G501"/>
    <mergeCell ref="H499:H501"/>
    <mergeCell ref="B493:B497"/>
    <mergeCell ref="C493:C497"/>
    <mergeCell ref="D493:D497"/>
    <mergeCell ref="E493:E497"/>
    <mergeCell ref="F493:F496"/>
    <mergeCell ref="B458:B492"/>
    <mergeCell ref="C458:C492"/>
    <mergeCell ref="D458:D492"/>
    <mergeCell ref="E458:E492"/>
    <mergeCell ref="F458:F463"/>
    <mergeCell ref="G458:G463"/>
    <mergeCell ref="F470:F474"/>
    <mergeCell ref="G470:G474"/>
    <mergeCell ref="F479:F480"/>
    <mergeCell ref="G479:G480"/>
    <mergeCell ref="F490:F492"/>
    <mergeCell ref="H453:H454"/>
    <mergeCell ref="I453:I454"/>
    <mergeCell ref="F455:F456"/>
    <mergeCell ref="G455:G456"/>
    <mergeCell ref="H455:H456"/>
    <mergeCell ref="I455:I456"/>
    <mergeCell ref="H479:H480"/>
    <mergeCell ref="I479:I480"/>
    <mergeCell ref="F481:F483"/>
    <mergeCell ref="F484:F488"/>
    <mergeCell ref="G484:G488"/>
    <mergeCell ref="H484:H488"/>
    <mergeCell ref="I484:I488"/>
    <mergeCell ref="H470:H474"/>
    <mergeCell ref="I470:I474"/>
    <mergeCell ref="F475:F476"/>
    <mergeCell ref="F477:F478"/>
    <mergeCell ref="G477:G478"/>
    <mergeCell ref="H477:H478"/>
    <mergeCell ref="I477:I478"/>
    <mergeCell ref="H458:H463"/>
    <mergeCell ref="I458:I463"/>
    <mergeCell ref="F464:F465"/>
    <mergeCell ref="F466:F467"/>
    <mergeCell ref="G466:G467"/>
    <mergeCell ref="H466:H467"/>
    <mergeCell ref="F450:F451"/>
    <mergeCell ref="G450:G451"/>
    <mergeCell ref="H450:H451"/>
    <mergeCell ref="I450:I451"/>
    <mergeCell ref="B442:B456"/>
    <mergeCell ref="C442:C456"/>
    <mergeCell ref="D442:D456"/>
    <mergeCell ref="E442:E456"/>
    <mergeCell ref="F443:F445"/>
    <mergeCell ref="G443:G445"/>
    <mergeCell ref="F453:F454"/>
    <mergeCell ref="G453:G454"/>
    <mergeCell ref="H430:H433"/>
    <mergeCell ref="I430:I433"/>
    <mergeCell ref="F434:F436"/>
    <mergeCell ref="F438:F439"/>
    <mergeCell ref="G438:G439"/>
    <mergeCell ref="H438:H439"/>
    <mergeCell ref="I438:I439"/>
    <mergeCell ref="B429:B440"/>
    <mergeCell ref="C429:C440"/>
    <mergeCell ref="D429:D440"/>
    <mergeCell ref="E429:E440"/>
    <mergeCell ref="F430:F433"/>
    <mergeCell ref="G430:G433"/>
    <mergeCell ref="B423:B427"/>
    <mergeCell ref="C423:C427"/>
    <mergeCell ref="D423:D427"/>
    <mergeCell ref="E423:E425"/>
    <mergeCell ref="F423:F425"/>
    <mergeCell ref="G423:G425"/>
    <mergeCell ref="H443:H445"/>
    <mergeCell ref="I443:I445"/>
    <mergeCell ref="B414:B422"/>
    <mergeCell ref="C414:C422"/>
    <mergeCell ref="D414:D422"/>
    <mergeCell ref="E414:E422"/>
    <mergeCell ref="B406:B409"/>
    <mergeCell ref="C406:C409"/>
    <mergeCell ref="D406:D409"/>
    <mergeCell ref="E406:E409"/>
    <mergeCell ref="F446:F448"/>
    <mergeCell ref="H423:H425"/>
    <mergeCell ref="I423:I425"/>
    <mergeCell ref="E426:E427"/>
    <mergeCell ref="F426:F427"/>
    <mergeCell ref="G402:G404"/>
    <mergeCell ref="H402:H404"/>
    <mergeCell ref="I402:I404"/>
    <mergeCell ref="H406:H408"/>
    <mergeCell ref="I406:I408"/>
    <mergeCell ref="F406:F408"/>
    <mergeCell ref="G406:G408"/>
    <mergeCell ref="H410:H411"/>
    <mergeCell ref="F410:F411"/>
    <mergeCell ref="G410:G411"/>
    <mergeCell ref="I410:I411"/>
    <mergeCell ref="F414:F421"/>
    <mergeCell ref="G414:G421"/>
    <mergeCell ref="H414:H421"/>
    <mergeCell ref="I414:I421"/>
    <mergeCell ref="H394:H396"/>
    <mergeCell ref="I394:I396"/>
    <mergeCell ref="B398:B401"/>
    <mergeCell ref="C398:C401"/>
    <mergeCell ref="D398:D401"/>
    <mergeCell ref="E398:E401"/>
    <mergeCell ref="F398:F400"/>
    <mergeCell ref="G398:G400"/>
    <mergeCell ref="H398:H400"/>
    <mergeCell ref="I398:I400"/>
    <mergeCell ref="B394:B397"/>
    <mergeCell ref="C394:C397"/>
    <mergeCell ref="D394:D397"/>
    <mergeCell ref="E394:E397"/>
    <mergeCell ref="F394:F396"/>
    <mergeCell ref="G394:G396"/>
    <mergeCell ref="B410:B412"/>
    <mergeCell ref="C410:C412"/>
    <mergeCell ref="D410:D412"/>
    <mergeCell ref="E410:E412"/>
    <mergeCell ref="B402:B405"/>
    <mergeCell ref="C402:C405"/>
    <mergeCell ref="D402:D405"/>
    <mergeCell ref="E402:E405"/>
    <mergeCell ref="F402:F404"/>
    <mergeCell ref="F374:F376"/>
    <mergeCell ref="G374:G376"/>
    <mergeCell ref="H374:H376"/>
    <mergeCell ref="I374:I376"/>
    <mergeCell ref="F377:F379"/>
    <mergeCell ref="F381:F386"/>
    <mergeCell ref="G381:G386"/>
    <mergeCell ref="H381:H386"/>
    <mergeCell ref="I381:I386"/>
    <mergeCell ref="G344:G345"/>
    <mergeCell ref="H344:H345"/>
    <mergeCell ref="I344:I345"/>
    <mergeCell ref="H370:H371"/>
    <mergeCell ref="I370:I371"/>
    <mergeCell ref="B372:B393"/>
    <mergeCell ref="C372:C393"/>
    <mergeCell ref="D372:D393"/>
    <mergeCell ref="E372:E393"/>
    <mergeCell ref="F372:F373"/>
    <mergeCell ref="G372:G373"/>
    <mergeCell ref="H372:H373"/>
    <mergeCell ref="I372:I373"/>
    <mergeCell ref="H360:H364"/>
    <mergeCell ref="I360:I364"/>
    <mergeCell ref="F365:F367"/>
    <mergeCell ref="F368:F369"/>
    <mergeCell ref="G368:G369"/>
    <mergeCell ref="H368:H369"/>
    <mergeCell ref="I368:I369"/>
    <mergeCell ref="F388:F392"/>
    <mergeCell ref="G388:G392"/>
    <mergeCell ref="H388:H392"/>
    <mergeCell ref="I388:I392"/>
    <mergeCell ref="B317:B345"/>
    <mergeCell ref="C317:C345"/>
    <mergeCell ref="D317:D345"/>
    <mergeCell ref="E317:E338"/>
    <mergeCell ref="F317:F323"/>
    <mergeCell ref="G317:G323"/>
    <mergeCell ref="F339:F341"/>
    <mergeCell ref="H317:H323"/>
    <mergeCell ref="B297:B316"/>
    <mergeCell ref="C297:C316"/>
    <mergeCell ref="D297:D316"/>
    <mergeCell ref="E297:E316"/>
    <mergeCell ref="H346:H350"/>
    <mergeCell ref="I346:I350"/>
    <mergeCell ref="F353:F358"/>
    <mergeCell ref="G353:G358"/>
    <mergeCell ref="H353:H358"/>
    <mergeCell ref="I353:I358"/>
    <mergeCell ref="B346:B371"/>
    <mergeCell ref="C346:C371"/>
    <mergeCell ref="D346:D371"/>
    <mergeCell ref="E346:E371"/>
    <mergeCell ref="F346:F350"/>
    <mergeCell ref="G346:G350"/>
    <mergeCell ref="F360:F364"/>
    <mergeCell ref="G360:G364"/>
    <mergeCell ref="F370:F371"/>
    <mergeCell ref="G370:G371"/>
    <mergeCell ref="E342:E345"/>
    <mergeCell ref="F342:F343"/>
    <mergeCell ref="G342:G343"/>
    <mergeCell ref="H342:H343"/>
    <mergeCell ref="I342:I343"/>
    <mergeCell ref="F344:F345"/>
    <mergeCell ref="F297:F301"/>
    <mergeCell ref="F332:F338"/>
    <mergeCell ref="G332:G338"/>
    <mergeCell ref="H332:H338"/>
    <mergeCell ref="I332:I338"/>
    <mergeCell ref="E339:E341"/>
    <mergeCell ref="I317:I323"/>
    <mergeCell ref="I325:I328"/>
    <mergeCell ref="F315:F316"/>
    <mergeCell ref="G315:G316"/>
    <mergeCell ref="H315:H316"/>
    <mergeCell ref="I315:I316"/>
    <mergeCell ref="E263:E289"/>
    <mergeCell ref="F263:F280"/>
    <mergeCell ref="G263:G280"/>
    <mergeCell ref="H263:H280"/>
    <mergeCell ref="I263:I280"/>
    <mergeCell ref="F325:F330"/>
    <mergeCell ref="G325:G330"/>
    <mergeCell ref="H325:H330"/>
    <mergeCell ref="B258:B262"/>
    <mergeCell ref="C258:C262"/>
    <mergeCell ref="D258:D262"/>
    <mergeCell ref="E258:E262"/>
    <mergeCell ref="F258:F261"/>
    <mergeCell ref="G258:G261"/>
    <mergeCell ref="F307:F309"/>
    <mergeCell ref="G307:G309"/>
    <mergeCell ref="H307:H309"/>
    <mergeCell ref="I307:I309"/>
    <mergeCell ref="F310:F312"/>
    <mergeCell ref="F313:F314"/>
    <mergeCell ref="G313:G314"/>
    <mergeCell ref="H313:H314"/>
    <mergeCell ref="I313:I314"/>
    <mergeCell ref="G297:G301"/>
    <mergeCell ref="H297:H301"/>
    <mergeCell ref="I297:I301"/>
    <mergeCell ref="F303:F305"/>
    <mergeCell ref="G303:G305"/>
    <mergeCell ref="H303:H305"/>
    <mergeCell ref="I303:I305"/>
    <mergeCell ref="I293:I294"/>
    <mergeCell ref="F295:F296"/>
    <mergeCell ref="G295:G296"/>
    <mergeCell ref="H295:H296"/>
    <mergeCell ref="I295:I296"/>
    <mergeCell ref="G252:G253"/>
    <mergeCell ref="H252:H253"/>
    <mergeCell ref="I252:I253"/>
    <mergeCell ref="G238:G241"/>
    <mergeCell ref="H238:H241"/>
    <mergeCell ref="I238:I241"/>
    <mergeCell ref="B243:B256"/>
    <mergeCell ref="C243:C256"/>
    <mergeCell ref="D243:D256"/>
    <mergeCell ref="E243:E256"/>
    <mergeCell ref="F243:F244"/>
    <mergeCell ref="G243:G244"/>
    <mergeCell ref="H243:H244"/>
    <mergeCell ref="E290:E292"/>
    <mergeCell ref="F290:F292"/>
    <mergeCell ref="E293:E296"/>
    <mergeCell ref="F293:F294"/>
    <mergeCell ref="G293:G294"/>
    <mergeCell ref="H293:H294"/>
    <mergeCell ref="F282:F283"/>
    <mergeCell ref="G282:G283"/>
    <mergeCell ref="H282:H283"/>
    <mergeCell ref="I282:I283"/>
    <mergeCell ref="F285:F289"/>
    <mergeCell ref="G285:G289"/>
    <mergeCell ref="H285:H289"/>
    <mergeCell ref="I285:I289"/>
    <mergeCell ref="H258:H261"/>
    <mergeCell ref="I258:I261"/>
    <mergeCell ref="B263:B296"/>
    <mergeCell ref="C263:C296"/>
    <mergeCell ref="D263:D296"/>
    <mergeCell ref="B238:B242"/>
    <mergeCell ref="C238:C242"/>
    <mergeCell ref="D238:D242"/>
    <mergeCell ref="E238:E242"/>
    <mergeCell ref="F238:F241"/>
    <mergeCell ref="F224:F226"/>
    <mergeCell ref="G224:G226"/>
    <mergeCell ref="H224:H226"/>
    <mergeCell ref="I224:I226"/>
    <mergeCell ref="F227:F231"/>
    <mergeCell ref="G227:G231"/>
    <mergeCell ref="H227:H231"/>
    <mergeCell ref="I227:I231"/>
    <mergeCell ref="I243:I244"/>
    <mergeCell ref="F245:F247"/>
    <mergeCell ref="G245:G247"/>
    <mergeCell ref="H245:H247"/>
    <mergeCell ref="I245:I247"/>
    <mergeCell ref="G216:G219"/>
    <mergeCell ref="H216:H219"/>
    <mergeCell ref="I216:I219"/>
    <mergeCell ref="F221:F223"/>
    <mergeCell ref="G221:G223"/>
    <mergeCell ref="H221:H223"/>
    <mergeCell ref="I221:I223"/>
    <mergeCell ref="E211:E213"/>
    <mergeCell ref="F211:F212"/>
    <mergeCell ref="G211:G212"/>
    <mergeCell ref="H211:H212"/>
    <mergeCell ref="I211:I212"/>
    <mergeCell ref="B214:B237"/>
    <mergeCell ref="C214:C237"/>
    <mergeCell ref="D214:D237"/>
    <mergeCell ref="E214:E237"/>
    <mergeCell ref="F216:F219"/>
    <mergeCell ref="F232:F234"/>
    <mergeCell ref="F235:F236"/>
    <mergeCell ref="G235:G236"/>
    <mergeCell ref="H235:H236"/>
    <mergeCell ref="I235:I236"/>
    <mergeCell ref="I200:I207"/>
    <mergeCell ref="E208:E210"/>
    <mergeCell ref="F208:F210"/>
    <mergeCell ref="F192:F196"/>
    <mergeCell ref="G192:G196"/>
    <mergeCell ref="H192:H196"/>
    <mergeCell ref="I192:I196"/>
    <mergeCell ref="E197:E199"/>
    <mergeCell ref="F197:F199"/>
    <mergeCell ref="F178:F184"/>
    <mergeCell ref="G178:G184"/>
    <mergeCell ref="H178:H184"/>
    <mergeCell ref="I178:I184"/>
    <mergeCell ref="F186:F191"/>
    <mergeCell ref="G186:G191"/>
    <mergeCell ref="H186:H191"/>
    <mergeCell ref="I186:I191"/>
    <mergeCell ref="H167:H171"/>
    <mergeCell ref="I167:I171"/>
    <mergeCell ref="B173:B213"/>
    <mergeCell ref="C173:C213"/>
    <mergeCell ref="D173:D213"/>
    <mergeCell ref="E173:E196"/>
    <mergeCell ref="F173:F176"/>
    <mergeCell ref="G173:G176"/>
    <mergeCell ref="H173:H176"/>
    <mergeCell ref="I173:I176"/>
    <mergeCell ref="B167:B172"/>
    <mergeCell ref="C167:C172"/>
    <mergeCell ref="D167:D172"/>
    <mergeCell ref="E167:E172"/>
    <mergeCell ref="F167:F171"/>
    <mergeCell ref="G167:G171"/>
    <mergeCell ref="H158:H160"/>
    <mergeCell ref="I158:I160"/>
    <mergeCell ref="F162:F166"/>
    <mergeCell ref="G162:G163"/>
    <mergeCell ref="H162:H163"/>
    <mergeCell ref="I162:I163"/>
    <mergeCell ref="B158:B166"/>
    <mergeCell ref="C158:C166"/>
    <mergeCell ref="D158:D166"/>
    <mergeCell ref="E158:E166"/>
    <mergeCell ref="F158:F160"/>
    <mergeCell ref="G158:G160"/>
    <mergeCell ref="E200:E207"/>
    <mergeCell ref="F200:F207"/>
    <mergeCell ref="G200:G207"/>
    <mergeCell ref="H200:H207"/>
    <mergeCell ref="H149:H151"/>
    <mergeCell ref="I149:I151"/>
    <mergeCell ref="F153:F154"/>
    <mergeCell ref="G153:G154"/>
    <mergeCell ref="H153:H154"/>
    <mergeCell ref="I153:I154"/>
    <mergeCell ref="B149:B157"/>
    <mergeCell ref="C149:C157"/>
    <mergeCell ref="D149:D157"/>
    <mergeCell ref="E149:E154"/>
    <mergeCell ref="F149:F151"/>
    <mergeCell ref="G149:G151"/>
    <mergeCell ref="E155:E157"/>
    <mergeCell ref="F155:F157"/>
    <mergeCell ref="H143:H144"/>
    <mergeCell ref="I143:I144"/>
    <mergeCell ref="B145:B148"/>
    <mergeCell ref="C145:C148"/>
    <mergeCell ref="D145:D148"/>
    <mergeCell ref="E145:E148"/>
    <mergeCell ref="F145:F147"/>
    <mergeCell ref="G145:G147"/>
    <mergeCell ref="H145:H147"/>
    <mergeCell ref="I145:I147"/>
    <mergeCell ref="B143:B144"/>
    <mergeCell ref="C143:C144"/>
    <mergeCell ref="D143:D144"/>
    <mergeCell ref="E143:E144"/>
    <mergeCell ref="F143:F144"/>
    <mergeCell ref="G143:G144"/>
    <mergeCell ref="H131:H135"/>
    <mergeCell ref="I131:I135"/>
    <mergeCell ref="B137:B142"/>
    <mergeCell ref="C137:C142"/>
    <mergeCell ref="D137:D142"/>
    <mergeCell ref="E137:E142"/>
    <mergeCell ref="F139:F141"/>
    <mergeCell ref="B131:B136"/>
    <mergeCell ref="C131:C136"/>
    <mergeCell ref="D131:D136"/>
    <mergeCell ref="E131:E136"/>
    <mergeCell ref="F131:F135"/>
    <mergeCell ref="G131:G135"/>
    <mergeCell ref="H122:H123"/>
    <mergeCell ref="I122:I123"/>
    <mergeCell ref="B125:B130"/>
    <mergeCell ref="C125:C130"/>
    <mergeCell ref="D125:D130"/>
    <mergeCell ref="E125:E130"/>
    <mergeCell ref="F125:F130"/>
    <mergeCell ref="G125:G127"/>
    <mergeCell ref="H125:H127"/>
    <mergeCell ref="I125:I127"/>
    <mergeCell ref="B122:B123"/>
    <mergeCell ref="C122:C123"/>
    <mergeCell ref="D122:D123"/>
    <mergeCell ref="E122:E123"/>
    <mergeCell ref="F122:F123"/>
    <mergeCell ref="G122:G123"/>
    <mergeCell ref="H117:H118"/>
    <mergeCell ref="I117:I118"/>
    <mergeCell ref="B119:B121"/>
    <mergeCell ref="C119:C121"/>
    <mergeCell ref="D119:D121"/>
    <mergeCell ref="E120:E121"/>
    <mergeCell ref="F120:F121"/>
    <mergeCell ref="G110:G111"/>
    <mergeCell ref="H110:H111"/>
    <mergeCell ref="I110:I111"/>
    <mergeCell ref="F113:F115"/>
    <mergeCell ref="B117:B118"/>
    <mergeCell ref="C117:C118"/>
    <mergeCell ref="D117:D118"/>
    <mergeCell ref="E117:E118"/>
    <mergeCell ref="F117:F118"/>
    <mergeCell ref="G117:G118"/>
    <mergeCell ref="F106:F109"/>
    <mergeCell ref="B110:B115"/>
    <mergeCell ref="C110:C115"/>
    <mergeCell ref="D110:D115"/>
    <mergeCell ref="E110:E115"/>
    <mergeCell ref="F110:F111"/>
    <mergeCell ref="H101:H102"/>
    <mergeCell ref="I101:I102"/>
    <mergeCell ref="B104:B109"/>
    <mergeCell ref="C104:C109"/>
    <mergeCell ref="D104:D109"/>
    <mergeCell ref="E104:E109"/>
    <mergeCell ref="F104:F105"/>
    <mergeCell ref="G104:G105"/>
    <mergeCell ref="H104:H105"/>
    <mergeCell ref="I104:I105"/>
    <mergeCell ref="B101:B102"/>
    <mergeCell ref="C101:C102"/>
    <mergeCell ref="D101:D102"/>
    <mergeCell ref="E101:E102"/>
    <mergeCell ref="F101:F102"/>
    <mergeCell ref="G101:G102"/>
    <mergeCell ref="I85:I92"/>
    <mergeCell ref="F93:F97"/>
    <mergeCell ref="G93:G97"/>
    <mergeCell ref="H93:H97"/>
    <mergeCell ref="I93:I97"/>
    <mergeCell ref="E98:E100"/>
    <mergeCell ref="F98:F100"/>
    <mergeCell ref="I80:I81"/>
    <mergeCell ref="E82:E83"/>
    <mergeCell ref="F82:F83"/>
    <mergeCell ref="B85:B100"/>
    <mergeCell ref="C85:C100"/>
    <mergeCell ref="D85:D100"/>
    <mergeCell ref="E85:E97"/>
    <mergeCell ref="F85:F92"/>
    <mergeCell ref="G85:G92"/>
    <mergeCell ref="H85:H92"/>
    <mergeCell ref="H75:H76"/>
    <mergeCell ref="I75:I76"/>
    <mergeCell ref="F77:F79"/>
    <mergeCell ref="B80:B83"/>
    <mergeCell ref="C80:C83"/>
    <mergeCell ref="D80:D83"/>
    <mergeCell ref="E80:E81"/>
    <mergeCell ref="F80:F81"/>
    <mergeCell ref="G80:G81"/>
    <mergeCell ref="H80:H81"/>
    <mergeCell ref="H62:H63"/>
    <mergeCell ref="I62:I63"/>
    <mergeCell ref="F67:F68"/>
    <mergeCell ref="F72:F74"/>
    <mergeCell ref="B75:B79"/>
    <mergeCell ref="C75:C79"/>
    <mergeCell ref="D75:D79"/>
    <mergeCell ref="E75:E79"/>
    <mergeCell ref="F75:F76"/>
    <mergeCell ref="G75:G76"/>
    <mergeCell ref="B62:B74"/>
    <mergeCell ref="C62:C74"/>
    <mergeCell ref="D62:D74"/>
    <mergeCell ref="E62:E74"/>
    <mergeCell ref="F62:F63"/>
    <mergeCell ref="G62:G63"/>
    <mergeCell ref="H48:H49"/>
    <mergeCell ref="I48:I49"/>
    <mergeCell ref="B50:B61"/>
    <mergeCell ref="C50:C61"/>
    <mergeCell ref="D50:D61"/>
    <mergeCell ref="E50:E61"/>
    <mergeCell ref="F54:F55"/>
    <mergeCell ref="F59:F61"/>
    <mergeCell ref="B48:B49"/>
    <mergeCell ref="C48:C49"/>
    <mergeCell ref="D48:D49"/>
    <mergeCell ref="E48:E49"/>
    <mergeCell ref="F48:F49"/>
    <mergeCell ref="G48:G49"/>
    <mergeCell ref="I35:I41"/>
    <mergeCell ref="F42:F43"/>
    <mergeCell ref="G42:G43"/>
    <mergeCell ref="H42:H43"/>
    <mergeCell ref="I42:I43"/>
    <mergeCell ref="E44:E46"/>
    <mergeCell ref="H25:H27"/>
    <mergeCell ref="I25:I27"/>
    <mergeCell ref="E28:E30"/>
    <mergeCell ref="F28:F30"/>
    <mergeCell ref="B35:B46"/>
    <mergeCell ref="C35:C46"/>
    <mergeCell ref="D35:D46"/>
    <mergeCell ref="E35:E43"/>
    <mergeCell ref="F35:F41"/>
    <mergeCell ref="H35:H41"/>
    <mergeCell ref="H20:H21"/>
    <mergeCell ref="I20:I21"/>
    <mergeCell ref="E22:E24"/>
    <mergeCell ref="F22:F24"/>
    <mergeCell ref="B25:B30"/>
    <mergeCell ref="C25:C30"/>
    <mergeCell ref="D25:D30"/>
    <mergeCell ref="E25:E27"/>
    <mergeCell ref="F25:F27"/>
    <mergeCell ref="G25:G27"/>
    <mergeCell ref="B20:B24"/>
    <mergeCell ref="C20:C24"/>
    <mergeCell ref="D20:D24"/>
    <mergeCell ref="E20:E21"/>
    <mergeCell ref="F20:F21"/>
    <mergeCell ref="G20:G21"/>
    <mergeCell ref="H10:H16"/>
    <mergeCell ref="I10:I16"/>
    <mergeCell ref="B17:B18"/>
    <mergeCell ref="C17:C18"/>
    <mergeCell ref="D17:D18"/>
    <mergeCell ref="E17:E18"/>
    <mergeCell ref="F17:F18"/>
    <mergeCell ref="G17:G18"/>
    <mergeCell ref="H17:H18"/>
    <mergeCell ref="I17:I18"/>
    <mergeCell ref="B10:B16"/>
    <mergeCell ref="C10:C16"/>
    <mergeCell ref="D10:D16"/>
    <mergeCell ref="E10:E16"/>
    <mergeCell ref="F10:F16"/>
    <mergeCell ref="G10:G16"/>
    <mergeCell ref="H5:H6"/>
    <mergeCell ref="I5:I6"/>
    <mergeCell ref="B7:B9"/>
    <mergeCell ref="C7:C9"/>
    <mergeCell ref="D7:D9"/>
    <mergeCell ref="E7:E8"/>
    <mergeCell ref="F7:F8"/>
    <mergeCell ref="G7:G8"/>
    <mergeCell ref="H7:H8"/>
    <mergeCell ref="I7:I8"/>
    <mergeCell ref="B5:B6"/>
    <mergeCell ref="C5:C6"/>
    <mergeCell ref="D5:D6"/>
    <mergeCell ref="E5:E6"/>
    <mergeCell ref="F5:F6"/>
    <mergeCell ref="G5:G6"/>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sheetPr codeName="Hoja19">
    <pageSetUpPr fitToPage="1"/>
  </sheetPr>
  <dimension ref="A1:R830"/>
  <sheetViews>
    <sheetView zoomScale="90" zoomScaleNormal="90" workbookViewId="0">
      <pane xSplit="3" ySplit="2" topLeftCell="D3" activePane="bottomRight" state="frozen"/>
      <selection pane="topRight" activeCell="D1" sqref="D1"/>
      <selection pane="bottomLeft" activeCell="A3" sqref="A3"/>
      <selection pane="bottomRight" activeCell="D3" sqref="D3"/>
    </sheetView>
  </sheetViews>
  <sheetFormatPr baseColWidth="10" defaultColWidth="0" defaultRowHeight="12" zeroHeight="1"/>
  <cols>
    <col min="1" max="1" width="1.42578125" style="51" customWidth="1"/>
    <col min="2" max="2" width="4.28515625" style="52" customWidth="1"/>
    <col min="3" max="3" width="28.5703125" style="51" customWidth="1"/>
    <col min="4" max="4" width="7.42578125" style="52" customWidth="1"/>
    <col min="5" max="5" width="11.42578125" style="52" customWidth="1"/>
    <col min="6" max="6" width="10" style="52" customWidth="1"/>
    <col min="7" max="7" width="14.28515625" style="52" customWidth="1"/>
    <col min="8" max="8" width="35.85546875" style="53" customWidth="1"/>
    <col min="9" max="11" width="6.28515625" style="78" hidden="1" customWidth="1"/>
    <col min="12" max="12" width="41.28515625" style="53" customWidth="1"/>
    <col min="13" max="13" width="10" style="52" customWidth="1"/>
    <col min="14" max="14" width="10" style="79" customWidth="1"/>
    <col min="15" max="15" width="41.42578125" style="53" customWidth="1"/>
    <col min="16" max="16" width="11.7109375" style="52" customWidth="1"/>
    <col min="17" max="17" width="12.5703125" style="78" customWidth="1"/>
    <col min="18" max="18" width="2.7109375" style="51" customWidth="1"/>
    <col min="19" max="16384" width="11.42578125" style="51" hidden="1"/>
  </cols>
  <sheetData>
    <row r="1" spans="2:17">
      <c r="B1" s="113"/>
      <c r="C1" s="113"/>
      <c r="D1" s="114"/>
      <c r="E1" s="114"/>
      <c r="F1" s="114"/>
      <c r="G1" s="114"/>
      <c r="H1" s="115"/>
      <c r="I1" s="240"/>
      <c r="J1" s="240"/>
      <c r="K1" s="240"/>
    </row>
    <row r="2" spans="2:17" s="53" customFormat="1" ht="24" customHeight="1">
      <c r="B2" s="116" t="s">
        <v>0</v>
      </c>
      <c r="C2" s="116" t="s">
        <v>59</v>
      </c>
      <c r="D2" s="116" t="s">
        <v>1</v>
      </c>
      <c r="E2" s="116" t="s">
        <v>4695</v>
      </c>
      <c r="F2" s="116" t="s">
        <v>3067</v>
      </c>
      <c r="G2" s="116" t="s">
        <v>4696</v>
      </c>
      <c r="H2" s="116" t="s">
        <v>27</v>
      </c>
      <c r="I2" s="116" t="s">
        <v>4697</v>
      </c>
      <c r="J2" s="116"/>
      <c r="K2" s="116"/>
      <c r="L2" s="116" t="s">
        <v>2610</v>
      </c>
      <c r="M2" s="117" t="s">
        <v>2609</v>
      </c>
      <c r="N2" s="117" t="s">
        <v>2608</v>
      </c>
      <c r="O2" s="116" t="s">
        <v>3065</v>
      </c>
      <c r="P2" s="116" t="s">
        <v>216</v>
      </c>
      <c r="Q2" s="116" t="s">
        <v>2889</v>
      </c>
    </row>
    <row r="3" spans="2:17" s="53" customFormat="1">
      <c r="B3" s="141" t="s">
        <v>186</v>
      </c>
      <c r="C3" s="158" t="s">
        <v>186</v>
      </c>
      <c r="D3" s="141"/>
      <c r="E3" s="141" t="s">
        <v>186</v>
      </c>
      <c r="F3" s="141" t="s">
        <v>186</v>
      </c>
      <c r="G3" s="141" t="s">
        <v>186</v>
      </c>
      <c r="H3" s="158" t="s">
        <v>186</v>
      </c>
      <c r="I3" s="141"/>
      <c r="J3" s="141"/>
      <c r="K3" s="141"/>
      <c r="L3" s="451" t="s">
        <v>3416</v>
      </c>
      <c r="M3" s="142" t="s">
        <v>186</v>
      </c>
      <c r="N3" s="142" t="s">
        <v>186</v>
      </c>
      <c r="O3" s="451" t="str">
        <f>VLOOKUP(N3,CódigosRetorno!$A$1:$B$1764,2,FALSE)</f>
        <v>-</v>
      </c>
      <c r="P3" s="141"/>
      <c r="Q3" s="141" t="s">
        <v>186</v>
      </c>
    </row>
    <row r="4" spans="2:17">
      <c r="B4" s="368" t="s">
        <v>4991</v>
      </c>
      <c r="C4" s="361"/>
      <c r="D4" s="362"/>
      <c r="E4" s="362" t="s">
        <v>186</v>
      </c>
      <c r="F4" s="363" t="s">
        <v>186</v>
      </c>
      <c r="G4" s="363" t="s">
        <v>186</v>
      </c>
      <c r="H4" s="364" t="s">
        <v>186</v>
      </c>
      <c r="I4" s="363"/>
      <c r="J4" s="123"/>
      <c r="K4" s="123"/>
      <c r="L4" s="359" t="s">
        <v>186</v>
      </c>
      <c r="M4" s="365" t="s">
        <v>186</v>
      </c>
      <c r="N4" s="366" t="s">
        <v>186</v>
      </c>
      <c r="O4" s="359" t="str">
        <f>VLOOKUP(N4,CódigosRetorno!$A$1:$B$1764,2,FALSE)</f>
        <v>-</v>
      </c>
      <c r="P4" s="365" t="s">
        <v>186</v>
      </c>
      <c r="Q4" s="367" t="s">
        <v>186</v>
      </c>
    </row>
    <row r="5" spans="2:17" ht="24">
      <c r="B5" s="1490">
        <v>1</v>
      </c>
      <c r="C5" s="1493" t="s">
        <v>31</v>
      </c>
      <c r="D5" s="1492" t="s">
        <v>3</v>
      </c>
      <c r="E5" s="1492" t="s">
        <v>4</v>
      </c>
      <c r="F5" s="1490" t="s">
        <v>13</v>
      </c>
      <c r="G5" s="1492" t="s">
        <v>4531</v>
      </c>
      <c r="H5" s="1491" t="s">
        <v>41</v>
      </c>
      <c r="I5" s="1490">
        <v>1</v>
      </c>
      <c r="J5" s="449"/>
      <c r="K5" s="449"/>
      <c r="L5" s="451" t="s">
        <v>3136</v>
      </c>
      <c r="M5" s="463" t="s">
        <v>203</v>
      </c>
      <c r="N5" s="120" t="s">
        <v>2378</v>
      </c>
      <c r="O5" s="451" t="str">
        <f>VLOOKUP(N5,CódigosRetorno!$A$1:$B$1764,2,FALSE)</f>
        <v>El XML no contiene el tag o no existe informacion de UBLVersionID</v>
      </c>
      <c r="P5" s="450" t="s">
        <v>477</v>
      </c>
      <c r="Q5" s="449" t="s">
        <v>186</v>
      </c>
    </row>
    <row r="6" spans="2:17">
      <c r="B6" s="1490"/>
      <c r="C6" s="1493"/>
      <c r="D6" s="1492"/>
      <c r="E6" s="1492"/>
      <c r="F6" s="1490"/>
      <c r="G6" s="1492"/>
      <c r="H6" s="1491"/>
      <c r="I6" s="1490"/>
      <c r="J6" s="449"/>
      <c r="K6" s="449"/>
      <c r="L6" s="451" t="s">
        <v>3728</v>
      </c>
      <c r="M6" s="463" t="s">
        <v>203</v>
      </c>
      <c r="N6" s="120" t="s">
        <v>2379</v>
      </c>
      <c r="O6" s="451" t="str">
        <f>VLOOKUP(N6,CódigosRetorno!$A$1:$B$1764,2,FALSE)</f>
        <v>UBLVersionID - La versión del UBL no es correcta</v>
      </c>
      <c r="P6" s="450" t="s">
        <v>477</v>
      </c>
      <c r="Q6" s="449" t="s">
        <v>186</v>
      </c>
    </row>
    <row r="7" spans="2:17" ht="12" customHeight="1">
      <c r="B7" s="1490">
        <f>B5+1</f>
        <v>2</v>
      </c>
      <c r="C7" s="1491" t="s">
        <v>32</v>
      </c>
      <c r="D7" s="1492" t="s">
        <v>3</v>
      </c>
      <c r="E7" s="1492" t="s">
        <v>4</v>
      </c>
      <c r="F7" s="1490" t="s">
        <v>13</v>
      </c>
      <c r="G7" s="1569" t="s">
        <v>4534</v>
      </c>
      <c r="H7" s="1491" t="s">
        <v>42</v>
      </c>
      <c r="I7" s="1490">
        <v>1</v>
      </c>
      <c r="J7" s="449"/>
      <c r="K7" s="449"/>
      <c r="L7" s="451" t="s">
        <v>3136</v>
      </c>
      <c r="M7" s="463" t="s">
        <v>203</v>
      </c>
      <c r="N7" s="120" t="s">
        <v>2380</v>
      </c>
      <c r="O7" s="451" t="str">
        <f>VLOOKUP(N7,CódigosRetorno!$A$1:$B$1764,2,FALSE)</f>
        <v>El XML no existe informacion de CustomizationID</v>
      </c>
      <c r="P7" s="450" t="s">
        <v>477</v>
      </c>
      <c r="Q7" s="449" t="s">
        <v>186</v>
      </c>
    </row>
    <row r="8" spans="2:17" ht="24">
      <c r="B8" s="1490"/>
      <c r="C8" s="1491"/>
      <c r="D8" s="1492"/>
      <c r="E8" s="1492"/>
      <c r="F8" s="1490"/>
      <c r="G8" s="1569"/>
      <c r="H8" s="1491"/>
      <c r="I8" s="1490"/>
      <c r="J8" s="449"/>
      <c r="K8" s="449"/>
      <c r="L8" s="451" t="s">
        <v>2617</v>
      </c>
      <c r="M8" s="463" t="s">
        <v>203</v>
      </c>
      <c r="N8" s="120" t="s">
        <v>2381</v>
      </c>
      <c r="O8" s="451" t="str">
        <f>VLOOKUP(N8,CódigosRetorno!$A$1:$B$1764,2,FALSE)</f>
        <v>CustomizationID - La versión del documento no es la correcta</v>
      </c>
      <c r="P8" s="450" t="s">
        <v>477</v>
      </c>
      <c r="Q8" s="449" t="s">
        <v>186</v>
      </c>
    </row>
    <row r="9" spans="2:17" ht="24">
      <c r="B9" s="1490"/>
      <c r="C9" s="1491"/>
      <c r="D9" s="1492"/>
      <c r="E9" s="450" t="s">
        <v>9</v>
      </c>
      <c r="F9" s="449"/>
      <c r="G9" s="461" t="s">
        <v>4542</v>
      </c>
      <c r="H9" s="464" t="s">
        <v>4565</v>
      </c>
      <c r="I9" s="449" t="s">
        <v>4544</v>
      </c>
      <c r="J9" s="449"/>
      <c r="K9" s="449"/>
      <c r="L9" s="451" t="s">
        <v>5127</v>
      </c>
      <c r="M9" s="450" t="s">
        <v>1177</v>
      </c>
      <c r="N9" s="922" t="s">
        <v>5118</v>
      </c>
      <c r="O9" s="451" t="str">
        <f>VLOOKUP(N9,CódigosRetorno!$A$1:$B$1764,2,FALSE)</f>
        <v>El dato ingresado como atributo @schemeAgencyName es incorrecto.</v>
      </c>
      <c r="P9" s="450" t="s">
        <v>477</v>
      </c>
      <c r="Q9" s="449" t="s">
        <v>186</v>
      </c>
    </row>
    <row r="10" spans="2:17" ht="36">
      <c r="B10" s="1490">
        <f>B7+1</f>
        <v>3</v>
      </c>
      <c r="C10" s="1493" t="s">
        <v>28</v>
      </c>
      <c r="D10" s="1492" t="s">
        <v>3</v>
      </c>
      <c r="E10" s="1492" t="s">
        <v>4</v>
      </c>
      <c r="F10" s="1490" t="s">
        <v>45</v>
      </c>
      <c r="G10" s="1619" t="s">
        <v>58</v>
      </c>
      <c r="H10" s="1491" t="s">
        <v>36</v>
      </c>
      <c r="I10" s="1490">
        <v>1</v>
      </c>
      <c r="J10" s="449"/>
      <c r="K10" s="449"/>
      <c r="L10" s="452" t="s">
        <v>3060</v>
      </c>
      <c r="M10" s="463" t="s">
        <v>203</v>
      </c>
      <c r="N10" s="463" t="s">
        <v>2500</v>
      </c>
      <c r="O10" s="451" t="str">
        <f>VLOOKUP(N10,CódigosRetorno!$A$1:$B$1764,2,FALSE)</f>
        <v>Numero de Serie del nombre del archivo no coincide con el consignado en el contenido del archivo XML</v>
      </c>
      <c r="P10" s="450" t="s">
        <v>477</v>
      </c>
      <c r="Q10" s="449" t="s">
        <v>186</v>
      </c>
    </row>
    <row r="11" spans="2:17" ht="36">
      <c r="B11" s="1490"/>
      <c r="C11" s="1493"/>
      <c r="D11" s="1492"/>
      <c r="E11" s="1492"/>
      <c r="F11" s="1490"/>
      <c r="G11" s="1619"/>
      <c r="H11" s="1491"/>
      <c r="I11" s="1490"/>
      <c r="J11" s="449"/>
      <c r="K11" s="449"/>
      <c r="L11" s="452" t="s">
        <v>3061</v>
      </c>
      <c r="M11" s="463" t="s">
        <v>203</v>
      </c>
      <c r="N11" s="463" t="s">
        <v>2499</v>
      </c>
      <c r="O11" s="451" t="str">
        <f>VLOOKUP(N11,CódigosRetorno!$A$1:$B$1764,2,FALSE)</f>
        <v>Número de documento en el nombre del archivo no coincide con el consignado en el contenido del XML</v>
      </c>
      <c r="P11" s="450" t="s">
        <v>477</v>
      </c>
      <c r="Q11" s="449" t="s">
        <v>186</v>
      </c>
    </row>
    <row r="12" spans="2:17" s="802" customFormat="1" ht="36">
      <c r="B12" s="1490"/>
      <c r="C12" s="1493"/>
      <c r="D12" s="1492"/>
      <c r="E12" s="1492"/>
      <c r="F12" s="1490"/>
      <c r="G12" s="1619"/>
      <c r="H12" s="1491"/>
      <c r="I12" s="1490"/>
      <c r="J12" s="870"/>
      <c r="K12" s="870"/>
      <c r="L12" s="929" t="s">
        <v>6556</v>
      </c>
      <c r="M12" s="922" t="s">
        <v>203</v>
      </c>
      <c r="N12" s="922" t="s">
        <v>2539</v>
      </c>
      <c r="O12" s="974" t="str">
        <f>VLOOKUP(N12,CódigosRetorno!$A$1:$B$1764,2,FALSE)</f>
        <v>ID - El dato SERIE-CORRELATIVO no cumple con el formato de acuerdo al tipo de comprobante</v>
      </c>
      <c r="P12" s="971" t="s">
        <v>477</v>
      </c>
      <c r="Q12" s="973" t="s">
        <v>186</v>
      </c>
    </row>
    <row r="13" spans="2:17" ht="36">
      <c r="B13" s="1490"/>
      <c r="C13" s="1493"/>
      <c r="D13" s="1492"/>
      <c r="E13" s="1492"/>
      <c r="F13" s="1490"/>
      <c r="G13" s="1619"/>
      <c r="H13" s="1491"/>
      <c r="I13" s="1490"/>
      <c r="J13" s="449"/>
      <c r="K13" s="449"/>
      <c r="L13" s="610" t="s">
        <v>3570</v>
      </c>
      <c r="M13" s="463" t="s">
        <v>203</v>
      </c>
      <c r="N13" s="463" t="s">
        <v>2502</v>
      </c>
      <c r="O13" s="974" t="str">
        <f>VLOOKUP(N13,CódigosRetorno!$A$1:$B$1764,2,FALSE)</f>
        <v>El comprobante fue registrado previamente con otros datos</v>
      </c>
      <c r="P13" s="450" t="s">
        <v>217</v>
      </c>
      <c r="Q13" s="449" t="s">
        <v>2614</v>
      </c>
    </row>
    <row r="14" spans="2:17" s="594" customFormat="1" ht="36">
      <c r="B14" s="1490"/>
      <c r="C14" s="1493"/>
      <c r="D14" s="1492"/>
      <c r="E14" s="1492"/>
      <c r="F14" s="1490"/>
      <c r="G14" s="1619"/>
      <c r="H14" s="1491"/>
      <c r="I14" s="1490"/>
      <c r="J14" s="609"/>
      <c r="K14" s="609"/>
      <c r="L14" s="610" t="s">
        <v>3571</v>
      </c>
      <c r="M14" s="604" t="s">
        <v>203</v>
      </c>
      <c r="N14" s="604" t="s">
        <v>2503</v>
      </c>
      <c r="O14" s="974" t="str">
        <f>VLOOKUP(N14,CódigosRetorno!$A$1:$B$1764,2,FALSE)</f>
        <v>El comprobante fue informado previamente en una comunicacion de baja</v>
      </c>
      <c r="P14" s="611" t="s">
        <v>217</v>
      </c>
      <c r="Q14" s="609" t="s">
        <v>2614</v>
      </c>
    </row>
    <row r="15" spans="2:17" s="594" customFormat="1" ht="48">
      <c r="B15" s="1490"/>
      <c r="C15" s="1493"/>
      <c r="D15" s="1492"/>
      <c r="E15" s="1492"/>
      <c r="F15" s="1490"/>
      <c r="G15" s="1619"/>
      <c r="H15" s="1491"/>
      <c r="I15" s="1490"/>
      <c r="J15" s="609"/>
      <c r="K15" s="609"/>
      <c r="L15" s="929" t="s">
        <v>5918</v>
      </c>
      <c r="M15" s="922" t="s">
        <v>203</v>
      </c>
      <c r="N15" s="922" t="s">
        <v>5916</v>
      </c>
      <c r="O15" s="974" t="str">
        <f>VLOOKUP(N15,CódigosRetorno!$A$1:$B$1764,2,FALSE)</f>
        <v>Comprobante físico no se encuentra autorizado como comprobante de contingencia</v>
      </c>
      <c r="P15" s="971" t="s">
        <v>217</v>
      </c>
      <c r="Q15" s="973" t="s">
        <v>5915</v>
      </c>
    </row>
    <row r="16" spans="2:17" ht="48">
      <c r="B16" s="1490"/>
      <c r="C16" s="1493"/>
      <c r="D16" s="1492"/>
      <c r="E16" s="1492"/>
      <c r="F16" s="1490"/>
      <c r="G16" s="1619"/>
      <c r="H16" s="1491"/>
      <c r="I16" s="1490"/>
      <c r="J16" s="449"/>
      <c r="K16" s="449"/>
      <c r="L16" s="929" t="s">
        <v>5918</v>
      </c>
      <c r="M16" s="922" t="s">
        <v>203</v>
      </c>
      <c r="N16" s="922" t="s">
        <v>5916</v>
      </c>
      <c r="O16" s="974" t="str">
        <f>VLOOKUP(N16,CódigosRetorno!$A$1:$B$1764,2,FALSE)</f>
        <v>Comprobante físico no se encuentra autorizado como comprobante de contingencia</v>
      </c>
      <c r="P16" s="971" t="s">
        <v>217</v>
      </c>
      <c r="Q16" s="973" t="s">
        <v>3126</v>
      </c>
    </row>
    <row r="17" spans="2:17" ht="84">
      <c r="B17" s="1490">
        <f>B10+1</f>
        <v>4</v>
      </c>
      <c r="C17" s="1491" t="s">
        <v>23</v>
      </c>
      <c r="D17" s="1492" t="s">
        <v>3</v>
      </c>
      <c r="E17" s="1492" t="s">
        <v>4</v>
      </c>
      <c r="F17" s="1490" t="s">
        <v>149</v>
      </c>
      <c r="G17" s="1492" t="s">
        <v>25</v>
      </c>
      <c r="H17" s="1491" t="s">
        <v>33</v>
      </c>
      <c r="I17" s="1490">
        <v>1</v>
      </c>
      <c r="J17" s="449"/>
      <c r="K17" s="449"/>
      <c r="L17" s="929" t="s">
        <v>6113</v>
      </c>
      <c r="M17" s="463" t="s">
        <v>203</v>
      </c>
      <c r="N17" s="463" t="s">
        <v>2341</v>
      </c>
      <c r="O17" s="451" t="str">
        <f>VLOOKUP(N17,CódigosRetorno!$A$1:$B$1764,2,FALSE)</f>
        <v>Presentacion fuera de fecha</v>
      </c>
      <c r="P17" s="450" t="s">
        <v>217</v>
      </c>
      <c r="Q17" s="449" t="s">
        <v>3004</v>
      </c>
    </row>
    <row r="18" spans="2:17" ht="24">
      <c r="B18" s="1490"/>
      <c r="C18" s="1491"/>
      <c r="D18" s="1492"/>
      <c r="E18" s="1492"/>
      <c r="F18" s="1490"/>
      <c r="G18" s="1492"/>
      <c r="H18" s="1491"/>
      <c r="I18" s="1490"/>
      <c r="J18" s="449"/>
      <c r="K18" s="449"/>
      <c r="L18" s="452" t="s">
        <v>3438</v>
      </c>
      <c r="M18" s="463" t="s">
        <v>203</v>
      </c>
      <c r="N18" s="121" t="s">
        <v>2113</v>
      </c>
      <c r="O18" s="451" t="str">
        <f>VLOOKUP(N18,CódigosRetorno!$A$1:$B$1764,2,FALSE)</f>
        <v>La fecha de emision se encuentra fuera del limite permitido</v>
      </c>
      <c r="P18" s="450"/>
      <c r="Q18" s="449" t="s">
        <v>186</v>
      </c>
    </row>
    <row r="19" spans="2:17">
      <c r="B19" s="449">
        <f>B17+1</f>
        <v>5</v>
      </c>
      <c r="C19" s="452" t="s">
        <v>1176</v>
      </c>
      <c r="D19" s="450" t="s">
        <v>3</v>
      </c>
      <c r="E19" s="450" t="s">
        <v>9</v>
      </c>
      <c r="F19" s="109" t="s">
        <v>182</v>
      </c>
      <c r="G19" s="134" t="s">
        <v>2997</v>
      </c>
      <c r="H19" s="241" t="s">
        <v>2996</v>
      </c>
      <c r="I19" s="454">
        <v>1</v>
      </c>
      <c r="J19" s="454"/>
      <c r="K19" s="454"/>
      <c r="L19" s="451" t="s">
        <v>2631</v>
      </c>
      <c r="M19" s="450" t="s">
        <v>186</v>
      </c>
      <c r="N19" s="463" t="s">
        <v>186</v>
      </c>
      <c r="O19" s="451" t="str">
        <f>VLOOKUP(N19,CódigosRetorno!$A$1:$B$1764,2,FALSE)</f>
        <v>-</v>
      </c>
      <c r="P19" s="450" t="s">
        <v>186</v>
      </c>
      <c r="Q19" s="449" t="s">
        <v>186</v>
      </c>
    </row>
    <row r="20" spans="2:17" ht="24">
      <c r="B20" s="1490">
        <f>+B19+1</f>
        <v>6</v>
      </c>
      <c r="C20" s="1493" t="s">
        <v>103</v>
      </c>
      <c r="D20" s="1492" t="s">
        <v>3</v>
      </c>
      <c r="E20" s="1492" t="s">
        <v>4</v>
      </c>
      <c r="F20" s="1490" t="s">
        <v>10</v>
      </c>
      <c r="G20" s="1492" t="s">
        <v>2893</v>
      </c>
      <c r="H20" s="1491" t="s">
        <v>2624</v>
      </c>
      <c r="I20" s="1490">
        <v>1</v>
      </c>
      <c r="J20" s="449"/>
      <c r="K20" s="449"/>
      <c r="L20" s="340" t="s">
        <v>3136</v>
      </c>
      <c r="M20" s="463" t="s">
        <v>203</v>
      </c>
      <c r="N20" s="461" t="s">
        <v>2536</v>
      </c>
      <c r="O20" s="451" t="str">
        <f>VLOOKUP(N20,CódigosRetorno!$A$1:$B$1764,2,FALSE)</f>
        <v>El XML no contiene el tag o no existe informacion de InvoiceTypeCode</v>
      </c>
      <c r="P20" s="450" t="s">
        <v>477</v>
      </c>
      <c r="Q20" s="449" t="s">
        <v>186</v>
      </c>
    </row>
    <row r="21" spans="2:17" ht="36">
      <c r="B21" s="1490"/>
      <c r="C21" s="1493"/>
      <c r="D21" s="1492"/>
      <c r="E21" s="1492"/>
      <c r="F21" s="1490"/>
      <c r="G21" s="1492"/>
      <c r="H21" s="1491"/>
      <c r="I21" s="1490"/>
      <c r="J21" s="449"/>
      <c r="K21" s="449"/>
      <c r="L21" s="452" t="s">
        <v>3062</v>
      </c>
      <c r="M21" s="463" t="s">
        <v>203</v>
      </c>
      <c r="N21" s="461" t="s">
        <v>2537</v>
      </c>
      <c r="O21" s="451" t="str">
        <f>VLOOKUP(N21,CódigosRetorno!$A$1:$B$1764,2,FALSE)</f>
        <v>InvoiceTypeCode - El valor del tipo de documento es invalido o no coincide con el nombre del archivo</v>
      </c>
      <c r="P21" s="450" t="s">
        <v>477</v>
      </c>
      <c r="Q21" s="449" t="s">
        <v>186</v>
      </c>
    </row>
    <row r="22" spans="2:17" ht="24">
      <c r="B22" s="1490"/>
      <c r="C22" s="1493"/>
      <c r="D22" s="1492"/>
      <c r="E22" s="1492" t="s">
        <v>9</v>
      </c>
      <c r="F22" s="1490"/>
      <c r="G22" s="466" t="s">
        <v>4542</v>
      </c>
      <c r="H22" s="464" t="s">
        <v>4543</v>
      </c>
      <c r="I22" s="449" t="s">
        <v>4544</v>
      </c>
      <c r="J22" s="449"/>
      <c r="K22" s="449"/>
      <c r="L22" s="451" t="s">
        <v>5127</v>
      </c>
      <c r="M22" s="450" t="s">
        <v>1177</v>
      </c>
      <c r="N22" s="463" t="s">
        <v>5111</v>
      </c>
      <c r="O22" s="451" t="str">
        <f>VLOOKUP(N22,CódigosRetorno!$A$1:$B$1764,2,FALSE)</f>
        <v>El dato ingresado como atributo @listAgencyName es incorrecto.</v>
      </c>
      <c r="P22" s="450" t="s">
        <v>477</v>
      </c>
      <c r="Q22" s="449" t="s">
        <v>186</v>
      </c>
    </row>
    <row r="23" spans="2:17" ht="24">
      <c r="B23" s="1490"/>
      <c r="C23" s="1493"/>
      <c r="D23" s="1492"/>
      <c r="E23" s="1492"/>
      <c r="F23" s="1490"/>
      <c r="G23" s="466" t="s">
        <v>4545</v>
      </c>
      <c r="H23" s="464" t="s">
        <v>4546</v>
      </c>
      <c r="I23" s="449" t="s">
        <v>4544</v>
      </c>
      <c r="J23" s="449"/>
      <c r="K23" s="449"/>
      <c r="L23" s="451" t="s">
        <v>5128</v>
      </c>
      <c r="M23" s="450" t="s">
        <v>1177</v>
      </c>
      <c r="N23" s="463" t="s">
        <v>5112</v>
      </c>
      <c r="O23" s="451" t="str">
        <f>VLOOKUP(N23,CódigosRetorno!$A$1:$B$1764,2,FALSE)</f>
        <v>El dato ingresado como atributo @listName es incorrecto.</v>
      </c>
      <c r="P23" s="450" t="s">
        <v>477</v>
      </c>
      <c r="Q23" s="466" t="s">
        <v>186</v>
      </c>
    </row>
    <row r="24" spans="2:17" ht="48">
      <c r="B24" s="1490"/>
      <c r="C24" s="1493"/>
      <c r="D24" s="1492"/>
      <c r="E24" s="1492"/>
      <c r="F24" s="1490"/>
      <c r="G24" s="466" t="s">
        <v>4547</v>
      </c>
      <c r="H24" s="464" t="s">
        <v>4548</v>
      </c>
      <c r="I24" s="449" t="s">
        <v>4544</v>
      </c>
      <c r="J24" s="449"/>
      <c r="K24" s="449"/>
      <c r="L24" s="451" t="s">
        <v>5129</v>
      </c>
      <c r="M24" s="463" t="s">
        <v>1177</v>
      </c>
      <c r="N24" s="461" t="s">
        <v>5113</v>
      </c>
      <c r="O24" s="451" t="str">
        <f>VLOOKUP(N24,CódigosRetorno!$A$1:$B$1764,2,FALSE)</f>
        <v>El dato ingresado como atributo @listURI es incorrecto.</v>
      </c>
      <c r="P24" s="450" t="s">
        <v>477</v>
      </c>
      <c r="Q24" s="466" t="s">
        <v>186</v>
      </c>
    </row>
    <row r="25" spans="2:17" ht="24">
      <c r="B25" s="1490">
        <f>B20+1</f>
        <v>7</v>
      </c>
      <c r="C25" s="1493" t="s">
        <v>2956</v>
      </c>
      <c r="D25" s="1492" t="s">
        <v>3</v>
      </c>
      <c r="E25" s="1492" t="s">
        <v>4</v>
      </c>
      <c r="F25" s="1490" t="s">
        <v>13</v>
      </c>
      <c r="G25" s="1492" t="s">
        <v>2650</v>
      </c>
      <c r="H25" s="1491" t="s">
        <v>2625</v>
      </c>
      <c r="I25" s="1490">
        <v>1</v>
      </c>
      <c r="J25" s="449"/>
      <c r="K25" s="449"/>
      <c r="L25" s="451" t="s">
        <v>3136</v>
      </c>
      <c r="M25" s="463" t="s">
        <v>203</v>
      </c>
      <c r="N25" s="461" t="s">
        <v>757</v>
      </c>
      <c r="O25" s="451" t="str">
        <f>VLOOKUP(N25,CódigosRetorno!$A$1:$B$1764,2,FALSE)</f>
        <v>El XML no contiene el tag o no existe informacion de DocumentCurrencyCode</v>
      </c>
      <c r="P25" s="450" t="s">
        <v>477</v>
      </c>
      <c r="Q25" s="449" t="s">
        <v>186</v>
      </c>
    </row>
    <row r="26" spans="2:17" ht="24">
      <c r="B26" s="1490"/>
      <c r="C26" s="1493"/>
      <c r="D26" s="1492"/>
      <c r="E26" s="1492"/>
      <c r="F26" s="1490"/>
      <c r="G26" s="1492"/>
      <c r="H26" s="1491"/>
      <c r="I26" s="1490"/>
      <c r="J26" s="449"/>
      <c r="K26" s="449"/>
      <c r="L26" s="452" t="s">
        <v>4550</v>
      </c>
      <c r="M26" s="463" t="s">
        <v>203</v>
      </c>
      <c r="N26" s="461" t="s">
        <v>4476</v>
      </c>
      <c r="O26" s="451" t="str">
        <f>VLOOKUP(N26,CódigosRetorno!$A$1:$B$1764,2,FALSE)</f>
        <v>El valor ingresado como moneda del comprobante no es valido (catalogo nro 02).</v>
      </c>
      <c r="P26" s="450"/>
      <c r="Q26" s="449" t="s">
        <v>4551</v>
      </c>
    </row>
    <row r="27" spans="2:17" ht="48">
      <c r="B27" s="1490"/>
      <c r="C27" s="1493"/>
      <c r="D27" s="1492"/>
      <c r="E27" s="1492"/>
      <c r="F27" s="1490"/>
      <c r="G27" s="1492"/>
      <c r="H27" s="1491"/>
      <c r="I27" s="1490"/>
      <c r="J27" s="449"/>
      <c r="K27" s="449"/>
      <c r="L27" s="452" t="s">
        <v>4698</v>
      </c>
      <c r="M27" s="463" t="s">
        <v>203</v>
      </c>
      <c r="N27" s="461" t="s">
        <v>758</v>
      </c>
      <c r="O27" s="451" t="str">
        <f>VLOOKUP(N27,CódigosRetorno!$A$1:$B$1764,2,FALSE)</f>
        <v>La moneda debe ser la misma en todo el documento. Salvo las percepciones que sólo son en moneda nacional.</v>
      </c>
      <c r="P27" s="450" t="s">
        <v>477</v>
      </c>
      <c r="Q27" s="449" t="s">
        <v>186</v>
      </c>
    </row>
    <row r="28" spans="2:17" ht="24">
      <c r="B28" s="1490"/>
      <c r="C28" s="1493"/>
      <c r="D28" s="1492"/>
      <c r="E28" s="1492" t="s">
        <v>9</v>
      </c>
      <c r="F28" s="1490"/>
      <c r="G28" s="466" t="s">
        <v>4552</v>
      </c>
      <c r="H28" s="464" t="s">
        <v>4553</v>
      </c>
      <c r="I28" s="449" t="s">
        <v>4544</v>
      </c>
      <c r="J28" s="449"/>
      <c r="K28" s="449"/>
      <c r="L28" s="451" t="s">
        <v>5122</v>
      </c>
      <c r="M28" s="450" t="s">
        <v>1177</v>
      </c>
      <c r="N28" s="556" t="s">
        <v>5116</v>
      </c>
      <c r="O28" s="451" t="str">
        <f>VLOOKUP(N28,CódigosRetorno!$A$1:$B$1764,2,FALSE)</f>
        <v>El dato ingresado como atributo @listID es incorrecto.</v>
      </c>
      <c r="P28" s="450" t="s">
        <v>477</v>
      </c>
      <c r="Q28" s="466" t="s">
        <v>186</v>
      </c>
    </row>
    <row r="29" spans="2:17" ht="24">
      <c r="B29" s="1490"/>
      <c r="C29" s="1493"/>
      <c r="D29" s="1492"/>
      <c r="E29" s="1492"/>
      <c r="F29" s="1490"/>
      <c r="G29" s="449" t="s">
        <v>4554</v>
      </c>
      <c r="H29" s="464" t="s">
        <v>4546</v>
      </c>
      <c r="I29" s="449" t="s">
        <v>4544</v>
      </c>
      <c r="J29" s="449"/>
      <c r="K29" s="449"/>
      <c r="L29" s="451" t="s">
        <v>5121</v>
      </c>
      <c r="M29" s="450" t="s">
        <v>1177</v>
      </c>
      <c r="N29" s="463" t="s">
        <v>5112</v>
      </c>
      <c r="O29" s="451" t="str">
        <f>VLOOKUP(N29,CódigosRetorno!$A$1:$B$1764,2,FALSE)</f>
        <v>El dato ingresado como atributo @listName es incorrecto.</v>
      </c>
      <c r="P29" s="450" t="s">
        <v>477</v>
      </c>
      <c r="Q29" s="466" t="s">
        <v>186</v>
      </c>
    </row>
    <row r="30" spans="2:17" ht="48">
      <c r="B30" s="1490"/>
      <c r="C30" s="1493"/>
      <c r="D30" s="1492"/>
      <c r="E30" s="1492"/>
      <c r="F30" s="1490"/>
      <c r="G30" s="466" t="s">
        <v>4555</v>
      </c>
      <c r="H30" s="464" t="s">
        <v>4543</v>
      </c>
      <c r="I30" s="449" t="s">
        <v>4544</v>
      </c>
      <c r="J30" s="449"/>
      <c r="K30" s="449"/>
      <c r="L30" s="451" t="s">
        <v>5132</v>
      </c>
      <c r="M30" s="463" t="s">
        <v>1177</v>
      </c>
      <c r="N30" s="461" t="s">
        <v>5111</v>
      </c>
      <c r="O30" s="451" t="str">
        <f>VLOOKUP(N30,CódigosRetorno!$A$1:$B$1764,2,FALSE)</f>
        <v>El dato ingresado como atributo @listAgencyName es incorrecto.</v>
      </c>
      <c r="P30" s="450" t="s">
        <v>477</v>
      </c>
      <c r="Q30" s="466" t="s">
        <v>186</v>
      </c>
    </row>
    <row r="31" spans="2:17">
      <c r="B31" s="368" t="s">
        <v>188</v>
      </c>
      <c r="C31" s="361"/>
      <c r="D31" s="362"/>
      <c r="E31" s="362"/>
      <c r="F31" s="363"/>
      <c r="G31" s="363"/>
      <c r="H31" s="364"/>
      <c r="I31" s="363"/>
      <c r="J31" s="123"/>
      <c r="K31" s="123"/>
      <c r="L31" s="359"/>
      <c r="M31" s="406" t="s">
        <v>186</v>
      </c>
      <c r="N31" s="667" t="s">
        <v>186</v>
      </c>
      <c r="O31" s="359" t="str">
        <f>VLOOKUP(N31,CódigosRetorno!$A$1:$B$1764,2,FALSE)</f>
        <v>-</v>
      </c>
      <c r="P31" s="365"/>
      <c r="Q31" s="367"/>
    </row>
    <row r="32" spans="2:17">
      <c r="B32" s="449">
        <f>B25+1</f>
        <v>8</v>
      </c>
      <c r="C32" s="451" t="s">
        <v>43</v>
      </c>
      <c r="D32" s="450" t="s">
        <v>3</v>
      </c>
      <c r="E32" s="450" t="s">
        <v>4</v>
      </c>
      <c r="F32" s="449" t="s">
        <v>26</v>
      </c>
      <c r="G32" s="450" t="s">
        <v>186</v>
      </c>
      <c r="H32" s="451" t="s">
        <v>186</v>
      </c>
      <c r="I32" s="449">
        <v>1</v>
      </c>
      <c r="J32" s="449"/>
      <c r="K32" s="449"/>
      <c r="L32" s="577" t="s">
        <v>3417</v>
      </c>
      <c r="M32" s="450" t="s">
        <v>186</v>
      </c>
      <c r="N32" s="463" t="s">
        <v>186</v>
      </c>
      <c r="O32" s="451" t="str">
        <f>VLOOKUP(N32,CódigosRetorno!$A$1:$B$1764,2,FALSE)</f>
        <v>-</v>
      </c>
      <c r="P32" s="450" t="s">
        <v>186</v>
      </c>
      <c r="Q32" s="449" t="s">
        <v>186</v>
      </c>
    </row>
    <row r="33" spans="2:17">
      <c r="B33" s="368" t="s">
        <v>155</v>
      </c>
      <c r="C33" s="368"/>
      <c r="D33" s="362"/>
      <c r="E33" s="362"/>
      <c r="F33" s="363"/>
      <c r="G33" s="363"/>
      <c r="H33" s="364"/>
      <c r="I33" s="363"/>
      <c r="J33" s="123"/>
      <c r="K33" s="123"/>
      <c r="L33" s="359"/>
      <c r="M33" s="406" t="s">
        <v>186</v>
      </c>
      <c r="N33" s="667" t="s">
        <v>186</v>
      </c>
      <c r="O33" s="359" t="str">
        <f>VLOOKUP(N33,CódigosRetorno!$A$1:$B$1764,2,FALSE)</f>
        <v>-</v>
      </c>
      <c r="P33" s="365" t="s">
        <v>186</v>
      </c>
      <c r="Q33" s="367"/>
    </row>
    <row r="34" spans="2:17" ht="36">
      <c r="B34" s="1490">
        <f>B32+1</f>
        <v>9</v>
      </c>
      <c r="C34" s="1493" t="s">
        <v>6</v>
      </c>
      <c r="D34" s="1492" t="s">
        <v>3</v>
      </c>
      <c r="E34" s="1492" t="s">
        <v>4</v>
      </c>
      <c r="F34" s="1490" t="s">
        <v>7</v>
      </c>
      <c r="G34" s="1492" t="s">
        <v>70</v>
      </c>
      <c r="H34" s="1491" t="s">
        <v>4558</v>
      </c>
      <c r="I34" s="1490">
        <v>1</v>
      </c>
      <c r="J34" s="449"/>
      <c r="K34" s="449"/>
      <c r="L34" s="451" t="s">
        <v>4699</v>
      </c>
      <c r="M34" s="463" t="s">
        <v>203</v>
      </c>
      <c r="N34" s="461" t="s">
        <v>4478</v>
      </c>
      <c r="O34" s="451" t="str">
        <f>VLOOKUP(N34,CódigosRetorno!$A$1:$B$1764,2,FALSE)</f>
        <v>El XML contiene mas de un tag como elemento de numero de documento del emisor</v>
      </c>
      <c r="P34" s="450" t="s">
        <v>477</v>
      </c>
      <c r="Q34" s="449" t="s">
        <v>186</v>
      </c>
    </row>
    <row r="35" spans="2:17" ht="36">
      <c r="B35" s="1490"/>
      <c r="C35" s="1493"/>
      <c r="D35" s="1492"/>
      <c r="E35" s="1492"/>
      <c r="F35" s="1490"/>
      <c r="G35" s="1492"/>
      <c r="H35" s="1491"/>
      <c r="I35" s="1490"/>
      <c r="J35" s="449"/>
      <c r="K35" s="449"/>
      <c r="L35" s="1450" t="s">
        <v>2616</v>
      </c>
      <c r="M35" s="1408" t="s">
        <v>203</v>
      </c>
      <c r="N35" s="1409" t="s">
        <v>2534</v>
      </c>
      <c r="O35" s="451" t="str">
        <f>VLOOKUP(N35,CódigosRetorno!$A$1:$B$1764,2,FALSE)</f>
        <v>El XML no contiene el tag o no existe informacion de CustomerAssignedAccountID del emisor del documento</v>
      </c>
      <c r="P35" s="450" t="s">
        <v>477</v>
      </c>
      <c r="Q35" s="449" t="s">
        <v>186</v>
      </c>
    </row>
    <row r="36" spans="2:17" ht="36">
      <c r="B36" s="1490"/>
      <c r="C36" s="1493"/>
      <c r="D36" s="1492"/>
      <c r="E36" s="1492"/>
      <c r="F36" s="1490"/>
      <c r="G36" s="1492"/>
      <c r="H36" s="1491"/>
      <c r="I36" s="1490"/>
      <c r="J36" s="449"/>
      <c r="K36" s="449"/>
      <c r="L36" s="451" t="s">
        <v>3440</v>
      </c>
      <c r="M36" s="463" t="s">
        <v>203</v>
      </c>
      <c r="N36" s="461" t="s">
        <v>2501</v>
      </c>
      <c r="O36" s="451" t="str">
        <f>VLOOKUP(N36,CódigosRetorno!$A$1:$B$1764,2,FALSE)</f>
        <v>Número de RUC del nombre del archivo no coincide con el consignado en el contenido del archivo XML</v>
      </c>
      <c r="P36" s="450" t="s">
        <v>477</v>
      </c>
      <c r="Q36" s="449" t="s">
        <v>186</v>
      </c>
    </row>
    <row r="37" spans="2:17" ht="24">
      <c r="B37" s="1490"/>
      <c r="C37" s="1493"/>
      <c r="D37" s="1492"/>
      <c r="E37" s="1492"/>
      <c r="F37" s="1490"/>
      <c r="G37" s="1492"/>
      <c r="H37" s="1491"/>
      <c r="I37" s="1490"/>
      <c r="J37" s="449"/>
      <c r="K37" s="449"/>
      <c r="L37" s="451" t="s">
        <v>3441</v>
      </c>
      <c r="M37" s="463" t="s">
        <v>203</v>
      </c>
      <c r="N37" s="461" t="s">
        <v>2345</v>
      </c>
      <c r="O37" s="451" t="str">
        <f>VLOOKUP(N37,CódigosRetorno!$A$1:$B$1764,2,FALSE)</f>
        <v>El Numero de RUC del emisor no existe</v>
      </c>
      <c r="P37" s="450" t="s">
        <v>217</v>
      </c>
      <c r="Q37" s="449" t="s">
        <v>2629</v>
      </c>
    </row>
    <row r="38" spans="2:17" ht="24">
      <c r="B38" s="1490"/>
      <c r="C38" s="1493"/>
      <c r="D38" s="1492"/>
      <c r="E38" s="1492"/>
      <c r="F38" s="1490"/>
      <c r="G38" s="1492"/>
      <c r="H38" s="1491"/>
      <c r="I38" s="1490"/>
      <c r="J38" s="449"/>
      <c r="K38" s="449"/>
      <c r="L38" s="451" t="s">
        <v>3454</v>
      </c>
      <c r="M38" s="463" t="s">
        <v>203</v>
      </c>
      <c r="N38" s="461" t="s">
        <v>2436</v>
      </c>
      <c r="O38" s="451" t="str">
        <f>VLOOKUP(N38,CódigosRetorno!$A$1:$B$1764,2,FALSE)</f>
        <v>El contribuyente no esta activo</v>
      </c>
      <c r="P38" s="450" t="s">
        <v>217</v>
      </c>
      <c r="Q38" s="449" t="s">
        <v>2629</v>
      </c>
    </row>
    <row r="39" spans="2:17" ht="24">
      <c r="B39" s="1490"/>
      <c r="C39" s="1493"/>
      <c r="D39" s="1492"/>
      <c r="E39" s="1492"/>
      <c r="F39" s="1490"/>
      <c r="G39" s="1492"/>
      <c r="H39" s="1491"/>
      <c r="I39" s="1490"/>
      <c r="J39" s="449"/>
      <c r="K39" s="449"/>
      <c r="L39" s="451" t="s">
        <v>3455</v>
      </c>
      <c r="M39" s="463" t="s">
        <v>203</v>
      </c>
      <c r="N39" s="461" t="s">
        <v>2435</v>
      </c>
      <c r="O39" s="451" t="str">
        <f>VLOOKUP(N39,CódigosRetorno!$A$1:$B$1764,2,FALSE)</f>
        <v>El contribuyente no esta habido</v>
      </c>
      <c r="P39" s="450" t="s">
        <v>217</v>
      </c>
      <c r="Q39" s="449" t="s">
        <v>2629</v>
      </c>
    </row>
    <row r="40" spans="2:17" ht="48">
      <c r="B40" s="1490"/>
      <c r="C40" s="1493"/>
      <c r="D40" s="1492"/>
      <c r="E40" s="1492"/>
      <c r="F40" s="1490"/>
      <c r="G40" s="1492"/>
      <c r="H40" s="1491"/>
      <c r="I40" s="1490"/>
      <c r="J40" s="449"/>
      <c r="K40" s="449"/>
      <c r="L40" s="610" t="s">
        <v>5959</v>
      </c>
      <c r="M40" s="449" t="s">
        <v>203</v>
      </c>
      <c r="N40" s="463" t="s">
        <v>5146</v>
      </c>
      <c r="O40" s="451" t="str">
        <f>VLOOKUP(N40,CódigosRetorno!$A$1:$B$1764,2,FALSE)</f>
        <v>El emisor a la fecha no se encuentra registrado ó habilitado en el Registro de exportadores de servicios SUNAT</v>
      </c>
      <c r="P40" s="449" t="s">
        <v>217</v>
      </c>
      <c r="Q40" s="471" t="s">
        <v>2629</v>
      </c>
    </row>
    <row r="41" spans="2:17" ht="24">
      <c r="B41" s="1490"/>
      <c r="C41" s="1493"/>
      <c r="D41" s="1492"/>
      <c r="E41" s="1492"/>
      <c r="F41" s="1490" t="s">
        <v>4700</v>
      </c>
      <c r="G41" s="1492" t="s">
        <v>4560</v>
      </c>
      <c r="H41" s="1491" t="s">
        <v>4561</v>
      </c>
      <c r="I41" s="1490">
        <v>1</v>
      </c>
      <c r="J41" s="449"/>
      <c r="K41" s="449"/>
      <c r="L41" s="451" t="s">
        <v>3136</v>
      </c>
      <c r="M41" s="463" t="s">
        <v>203</v>
      </c>
      <c r="N41" s="461" t="s">
        <v>2532</v>
      </c>
      <c r="O41" s="451" t="str">
        <f>VLOOKUP(N41,CódigosRetorno!$A$1:$B$1764,2,FALSE)</f>
        <v>El XML no contiene el tag o no existe informacion en tipo de documento del emisor.</v>
      </c>
      <c r="P41" s="450" t="s">
        <v>477</v>
      </c>
      <c r="Q41" s="449" t="s">
        <v>186</v>
      </c>
    </row>
    <row r="42" spans="2:17">
      <c r="B42" s="1490"/>
      <c r="C42" s="1493"/>
      <c r="D42" s="1492"/>
      <c r="E42" s="1492"/>
      <c r="F42" s="1490"/>
      <c r="G42" s="1492"/>
      <c r="H42" s="1491"/>
      <c r="I42" s="1490"/>
      <c r="J42" s="449"/>
      <c r="K42" s="449"/>
      <c r="L42" s="451" t="s">
        <v>3255</v>
      </c>
      <c r="M42" s="463" t="s">
        <v>203</v>
      </c>
      <c r="N42" s="461" t="s">
        <v>2533</v>
      </c>
      <c r="O42" s="451" t="str">
        <f>VLOOKUP(N42,CódigosRetorno!$A$1:$B$1764,2,FALSE)</f>
        <v>El dato ingresado no cumple con el estandar</v>
      </c>
      <c r="P42" s="450" t="s">
        <v>477</v>
      </c>
      <c r="Q42" s="449" t="s">
        <v>186</v>
      </c>
    </row>
    <row r="43" spans="2:17" ht="24">
      <c r="B43" s="1490"/>
      <c r="C43" s="1493"/>
      <c r="D43" s="1492"/>
      <c r="E43" s="1492" t="s">
        <v>9</v>
      </c>
      <c r="F43" s="1490"/>
      <c r="G43" s="466" t="s">
        <v>4563</v>
      </c>
      <c r="H43" s="550" t="s">
        <v>4564</v>
      </c>
      <c r="I43" s="449" t="s">
        <v>4544</v>
      </c>
      <c r="J43" s="449"/>
      <c r="K43" s="449"/>
      <c r="L43" s="451" t="s">
        <v>5130</v>
      </c>
      <c r="M43" s="450" t="s">
        <v>1177</v>
      </c>
      <c r="N43" s="463" t="s">
        <v>5117</v>
      </c>
      <c r="O43" s="451" t="str">
        <f>VLOOKUP(N43,CódigosRetorno!$A$1:$B$1764,2,FALSE)</f>
        <v>El dato ingresado como atributo @schemeName es incorrecto.</v>
      </c>
      <c r="P43" s="450" t="s">
        <v>477</v>
      </c>
      <c r="Q43" s="466" t="s">
        <v>186</v>
      </c>
    </row>
    <row r="44" spans="2:17" ht="24">
      <c r="B44" s="1490"/>
      <c r="C44" s="1493"/>
      <c r="D44" s="1492"/>
      <c r="E44" s="1492"/>
      <c r="F44" s="1490"/>
      <c r="G44" s="466" t="s">
        <v>4542</v>
      </c>
      <c r="H44" s="160" t="s">
        <v>4565</v>
      </c>
      <c r="I44" s="449" t="s">
        <v>4544</v>
      </c>
      <c r="J44" s="449"/>
      <c r="K44" s="449"/>
      <c r="L44" s="451" t="s">
        <v>5109</v>
      </c>
      <c r="M44" s="450" t="s">
        <v>1177</v>
      </c>
      <c r="N44" s="463" t="s">
        <v>5118</v>
      </c>
      <c r="O44" s="451" t="str">
        <f>VLOOKUP(N44,CódigosRetorno!$A$1:$B$1764,2,FALSE)</f>
        <v>El dato ingresado como atributo @schemeAgencyName es incorrecto.</v>
      </c>
      <c r="P44" s="450" t="s">
        <v>477</v>
      </c>
      <c r="Q44" s="466" t="s">
        <v>186</v>
      </c>
    </row>
    <row r="45" spans="2:17" ht="48">
      <c r="B45" s="1490"/>
      <c r="C45" s="1493"/>
      <c r="D45" s="1492"/>
      <c r="E45" s="1492"/>
      <c r="F45" s="1490"/>
      <c r="G45" s="466" t="s">
        <v>4566</v>
      </c>
      <c r="H45" s="160" t="s">
        <v>4567</v>
      </c>
      <c r="I45" s="449" t="s">
        <v>4544</v>
      </c>
      <c r="J45" s="449"/>
      <c r="K45" s="449"/>
      <c r="L45" s="451" t="s">
        <v>5131</v>
      </c>
      <c r="M45" s="922" t="s">
        <v>1177</v>
      </c>
      <c r="N45" s="926" t="s">
        <v>5119</v>
      </c>
      <c r="O45" s="451" t="str">
        <f>VLOOKUP(N45,CódigosRetorno!$A$1:$B$1764,2,FALSE)</f>
        <v>El dato ingresado como atributo @schemeURI es incorrecto.</v>
      </c>
      <c r="P45" s="450" t="s">
        <v>477</v>
      </c>
      <c r="Q45" s="466" t="s">
        <v>186</v>
      </c>
    </row>
    <row r="46" spans="2:17" ht="48">
      <c r="B46" s="449">
        <f>B34+1</f>
        <v>10</v>
      </c>
      <c r="C46" s="451" t="s">
        <v>8</v>
      </c>
      <c r="D46" s="450" t="s">
        <v>3</v>
      </c>
      <c r="E46" s="450" t="s">
        <v>9</v>
      </c>
      <c r="F46" s="449" t="s">
        <v>4568</v>
      </c>
      <c r="G46" s="450"/>
      <c r="H46" s="451" t="s">
        <v>35</v>
      </c>
      <c r="I46" s="449">
        <v>1</v>
      </c>
      <c r="J46" s="449"/>
      <c r="K46" s="449"/>
      <c r="L46" s="577" t="s">
        <v>5877</v>
      </c>
      <c r="M46" s="463" t="s">
        <v>1177</v>
      </c>
      <c r="N46" s="461" t="s">
        <v>1298</v>
      </c>
      <c r="O46" s="451" t="str">
        <f>VLOOKUP(N46,CódigosRetorno!$A$1:$B$1764,2,FALSE)</f>
        <v>El nombre comercial del emisor no cumple con el formato establecido</v>
      </c>
      <c r="P46" s="450" t="s">
        <v>477</v>
      </c>
      <c r="Q46" s="449" t="s">
        <v>186</v>
      </c>
    </row>
    <row r="47" spans="2:17" ht="24">
      <c r="B47" s="1490">
        <f>B46+1</f>
        <v>11</v>
      </c>
      <c r="C47" s="1491" t="s">
        <v>54</v>
      </c>
      <c r="D47" s="1492" t="s">
        <v>3</v>
      </c>
      <c r="E47" s="1492" t="s">
        <v>4</v>
      </c>
      <c r="F47" s="1490" t="s">
        <v>4568</v>
      </c>
      <c r="G47" s="1492"/>
      <c r="H47" s="1491" t="s">
        <v>34</v>
      </c>
      <c r="I47" s="1490">
        <v>1</v>
      </c>
      <c r="J47" s="449"/>
      <c r="K47" s="449"/>
      <c r="L47" s="451" t="s">
        <v>3136</v>
      </c>
      <c r="M47" s="463" t="s">
        <v>203</v>
      </c>
      <c r="N47" s="461" t="s">
        <v>2498</v>
      </c>
      <c r="O47" s="451" t="str">
        <f>VLOOKUP(N47,CódigosRetorno!$A$1:$B$1764,2,FALSE)</f>
        <v>El XML no contiene el tag o no existe informacion de RegistrationName del emisor del documento</v>
      </c>
      <c r="P47" s="450" t="s">
        <v>477</v>
      </c>
      <c r="Q47" s="449" t="s">
        <v>186</v>
      </c>
    </row>
    <row r="48" spans="2:17" ht="48">
      <c r="B48" s="1490"/>
      <c r="C48" s="1491"/>
      <c r="D48" s="1492"/>
      <c r="E48" s="1492"/>
      <c r="F48" s="1490"/>
      <c r="G48" s="1492"/>
      <c r="H48" s="1491"/>
      <c r="I48" s="1490"/>
      <c r="J48" s="449"/>
      <c r="K48" s="449"/>
      <c r="L48" s="451" t="s">
        <v>4570</v>
      </c>
      <c r="M48" s="463" t="s">
        <v>203</v>
      </c>
      <c r="N48" s="461" t="s">
        <v>2497</v>
      </c>
      <c r="O48" s="451" t="str">
        <f>VLOOKUP(N48,CódigosRetorno!$A$1:$B$1764,2,FALSE)</f>
        <v>RegistrationName - El nombre o razon social del emisor no cumple con el estandar</v>
      </c>
      <c r="P48" s="450" t="s">
        <v>477</v>
      </c>
      <c r="Q48" s="449" t="s">
        <v>186</v>
      </c>
    </row>
    <row r="49" spans="2:17" ht="48">
      <c r="B49" s="1492">
        <f>B47+1</f>
        <v>12</v>
      </c>
      <c r="C49" s="1497" t="s">
        <v>4573</v>
      </c>
      <c r="D49" s="1492" t="s">
        <v>3</v>
      </c>
      <c r="E49" s="1492" t="s">
        <v>9</v>
      </c>
      <c r="F49" s="449" t="s">
        <v>4574</v>
      </c>
      <c r="G49" s="450"/>
      <c r="H49" s="451" t="s">
        <v>4575</v>
      </c>
      <c r="I49" s="449">
        <v>1</v>
      </c>
      <c r="J49" s="449"/>
      <c r="K49" s="449"/>
      <c r="L49" s="451" t="s">
        <v>4577</v>
      </c>
      <c r="M49" s="450" t="s">
        <v>1177</v>
      </c>
      <c r="N49" s="463" t="s">
        <v>1296</v>
      </c>
      <c r="O49" s="451" t="str">
        <f>VLOOKUP(N49,CódigosRetorno!$A$1:$B$1764,2,FALSE)</f>
        <v>La dirección completa y detallada del domicilio fiscal del emisor no cumple con el formato establecido</v>
      </c>
      <c r="P49" s="450" t="s">
        <v>477</v>
      </c>
      <c r="Q49" s="466" t="s">
        <v>186</v>
      </c>
    </row>
    <row r="50" spans="2:17" ht="48">
      <c r="B50" s="1492"/>
      <c r="C50" s="1497"/>
      <c r="D50" s="1492"/>
      <c r="E50" s="1492"/>
      <c r="F50" s="449" t="s">
        <v>50</v>
      </c>
      <c r="G50" s="450"/>
      <c r="H50" s="451" t="s">
        <v>4578</v>
      </c>
      <c r="I50" s="449" t="s">
        <v>4544</v>
      </c>
      <c r="J50" s="449"/>
      <c r="K50" s="449"/>
      <c r="L50" s="451" t="s">
        <v>4580</v>
      </c>
      <c r="M50" s="450" t="s">
        <v>1177</v>
      </c>
      <c r="N50" s="463" t="s">
        <v>1295</v>
      </c>
      <c r="O50" s="451" t="str">
        <f>VLOOKUP(N50,CódigosRetorno!$A$1:$B$1764,2,FALSE)</f>
        <v>La urbanización del domicilio fiscal del emisor no cumple con el formato establecido</v>
      </c>
      <c r="P50" s="450" t="s">
        <v>477</v>
      </c>
      <c r="Q50" s="466" t="s">
        <v>186</v>
      </c>
    </row>
    <row r="51" spans="2:17" ht="48">
      <c r="B51" s="1492"/>
      <c r="C51" s="1497"/>
      <c r="D51" s="1492"/>
      <c r="E51" s="1492"/>
      <c r="F51" s="449" t="s">
        <v>18</v>
      </c>
      <c r="G51" s="450"/>
      <c r="H51" s="451" t="s">
        <v>4581</v>
      </c>
      <c r="I51" s="449" t="s">
        <v>4544</v>
      </c>
      <c r="J51" s="449"/>
      <c r="K51" s="449"/>
      <c r="L51" s="451" t="s">
        <v>4583</v>
      </c>
      <c r="M51" s="450" t="s">
        <v>1177</v>
      </c>
      <c r="N51" s="463" t="s">
        <v>1294</v>
      </c>
      <c r="O51" s="451" t="str">
        <f>VLOOKUP(N51,CódigosRetorno!$A$1:$B$1764,2,FALSE)</f>
        <v>La provincia del domicilio fiscal del emisor no cumple con el formato establecido</v>
      </c>
      <c r="P51" s="450" t="s">
        <v>477</v>
      </c>
      <c r="Q51" s="466" t="s">
        <v>186</v>
      </c>
    </row>
    <row r="52" spans="2:17" ht="36">
      <c r="B52" s="1492"/>
      <c r="C52" s="1497"/>
      <c r="D52" s="1492"/>
      <c r="E52" s="1492"/>
      <c r="F52" s="449" t="s">
        <v>49</v>
      </c>
      <c r="G52" s="450" t="s">
        <v>2633</v>
      </c>
      <c r="H52" s="451" t="s">
        <v>4584</v>
      </c>
      <c r="I52" s="449">
        <v>1</v>
      </c>
      <c r="J52" s="449"/>
      <c r="K52" s="449"/>
      <c r="L52" s="451" t="s">
        <v>3448</v>
      </c>
      <c r="M52" s="450" t="s">
        <v>1177</v>
      </c>
      <c r="N52" s="463" t="s">
        <v>1297</v>
      </c>
      <c r="O52" s="451" t="str">
        <f>VLOOKUP(N52,CódigosRetorno!$A$1:$B$1764,2,FALSE)</f>
        <v>El codigo de ubigeo del domicilio fiscal del emisor no es válido</v>
      </c>
      <c r="P52" s="450" t="s">
        <v>477</v>
      </c>
      <c r="Q52" s="726" t="s">
        <v>5886</v>
      </c>
    </row>
    <row r="53" spans="2:17" ht="24">
      <c r="B53" s="1492"/>
      <c r="C53" s="1497"/>
      <c r="D53" s="1492"/>
      <c r="E53" s="1492"/>
      <c r="F53" s="1490"/>
      <c r="G53" s="449" t="s">
        <v>4586</v>
      </c>
      <c r="H53" s="464" t="s">
        <v>4565</v>
      </c>
      <c r="I53" s="449" t="s">
        <v>4544</v>
      </c>
      <c r="J53" s="449"/>
      <c r="K53" s="449"/>
      <c r="L53" s="451" t="s">
        <v>5138</v>
      </c>
      <c r="M53" s="450" t="s">
        <v>1177</v>
      </c>
      <c r="N53" s="463" t="s">
        <v>5118</v>
      </c>
      <c r="O53" s="451" t="str">
        <f>VLOOKUP(N53,CódigosRetorno!$A$1:$B$1764,2,FALSE)</f>
        <v>El dato ingresado como atributo @schemeAgencyName es incorrecto.</v>
      </c>
      <c r="P53" s="450" t="s">
        <v>477</v>
      </c>
      <c r="Q53" s="449" t="s">
        <v>186</v>
      </c>
    </row>
    <row r="54" spans="2:17" ht="24">
      <c r="B54" s="1492"/>
      <c r="C54" s="1497"/>
      <c r="D54" s="1492"/>
      <c r="E54" s="1492"/>
      <c r="F54" s="1490"/>
      <c r="G54" s="449" t="s">
        <v>4587</v>
      </c>
      <c r="H54" s="464" t="s">
        <v>4564</v>
      </c>
      <c r="I54" s="449" t="s">
        <v>4544</v>
      </c>
      <c r="J54" s="449"/>
      <c r="K54" s="449"/>
      <c r="L54" s="451" t="s">
        <v>5139</v>
      </c>
      <c r="M54" s="450" t="s">
        <v>1177</v>
      </c>
      <c r="N54" s="463" t="s">
        <v>5117</v>
      </c>
      <c r="O54" s="451" t="str">
        <f>VLOOKUP(N54,CódigosRetorno!$A$1:$B$1764,2,FALSE)</f>
        <v>El dato ingresado como atributo @schemeName es incorrecto.</v>
      </c>
      <c r="P54" s="450" t="s">
        <v>477</v>
      </c>
      <c r="Q54" s="466" t="s">
        <v>186</v>
      </c>
    </row>
    <row r="55" spans="2:17" ht="48">
      <c r="B55" s="1492"/>
      <c r="C55" s="1497"/>
      <c r="D55" s="1492"/>
      <c r="E55" s="1492"/>
      <c r="F55" s="449" t="s">
        <v>18</v>
      </c>
      <c r="G55" s="450"/>
      <c r="H55" s="451" t="s">
        <v>4588</v>
      </c>
      <c r="I55" s="449" t="s">
        <v>4544</v>
      </c>
      <c r="J55" s="449"/>
      <c r="K55" s="449"/>
      <c r="L55" s="451" t="s">
        <v>4583</v>
      </c>
      <c r="M55" s="450" t="s">
        <v>1177</v>
      </c>
      <c r="N55" s="463" t="s">
        <v>1293</v>
      </c>
      <c r="O55" s="451" t="str">
        <f>VLOOKUP(N55,CódigosRetorno!$A$1:$B$1764,2,FALSE)</f>
        <v>El departamento del domicilio fiscal del emisor no cumple con el formato establecido</v>
      </c>
      <c r="P55" s="450" t="s">
        <v>477</v>
      </c>
      <c r="Q55" s="466" t="s">
        <v>186</v>
      </c>
    </row>
    <row r="56" spans="2:17" ht="48">
      <c r="B56" s="1492"/>
      <c r="C56" s="1497"/>
      <c r="D56" s="1492"/>
      <c r="E56" s="1492"/>
      <c r="F56" s="449" t="s">
        <v>18</v>
      </c>
      <c r="G56" s="450"/>
      <c r="H56" s="451" t="s">
        <v>4590</v>
      </c>
      <c r="I56" s="449" t="s">
        <v>4544</v>
      </c>
      <c r="J56" s="449"/>
      <c r="K56" s="449"/>
      <c r="L56" s="451" t="s">
        <v>4583</v>
      </c>
      <c r="M56" s="450" t="s">
        <v>1177</v>
      </c>
      <c r="N56" s="463" t="s">
        <v>1292</v>
      </c>
      <c r="O56" s="451" t="str">
        <f>VLOOKUP(N56,CódigosRetorno!$A$1:$B$1764,2,FALSE)</f>
        <v>El distrito del domicilio fiscal del emisor no cumple con el formato establecido</v>
      </c>
      <c r="P56" s="450" t="s">
        <v>477</v>
      </c>
      <c r="Q56" s="466" t="s">
        <v>186</v>
      </c>
    </row>
    <row r="57" spans="2:17" ht="48">
      <c r="B57" s="1492"/>
      <c r="C57" s="1497"/>
      <c r="D57" s="1492"/>
      <c r="E57" s="1492"/>
      <c r="F57" s="449" t="s">
        <v>10</v>
      </c>
      <c r="G57" s="450" t="s">
        <v>2632</v>
      </c>
      <c r="H57" s="451" t="s">
        <v>4592</v>
      </c>
      <c r="I57" s="449">
        <v>1</v>
      </c>
      <c r="J57" s="449"/>
      <c r="K57" s="449"/>
      <c r="L57" s="451" t="s">
        <v>3464</v>
      </c>
      <c r="M57" s="450" t="s">
        <v>1177</v>
      </c>
      <c r="N57" s="463" t="s">
        <v>1391</v>
      </c>
      <c r="O57" s="451" t="str">
        <f>VLOOKUP(N57,CódigosRetorno!$A$1:$B$1764,2,FALSE)</f>
        <v>El codigo de pais debe ser PE</v>
      </c>
      <c r="P57" s="450" t="s">
        <v>477</v>
      </c>
      <c r="Q57" s="466" t="s">
        <v>186</v>
      </c>
    </row>
    <row r="58" spans="2:17" ht="24">
      <c r="B58" s="1492"/>
      <c r="C58" s="1497"/>
      <c r="D58" s="1492"/>
      <c r="E58" s="1492"/>
      <c r="F58" s="1490"/>
      <c r="G58" s="466" t="s">
        <v>4594</v>
      </c>
      <c r="H58" s="451" t="s">
        <v>4553</v>
      </c>
      <c r="I58" s="449" t="s">
        <v>4544</v>
      </c>
      <c r="J58" s="449"/>
      <c r="K58" s="449"/>
      <c r="L58" s="451" t="s">
        <v>5140</v>
      </c>
      <c r="M58" s="450" t="s">
        <v>1177</v>
      </c>
      <c r="N58" s="463" t="s">
        <v>5116</v>
      </c>
      <c r="O58" s="451" t="str">
        <f>VLOOKUP(N58,CódigosRetorno!$A$1:$B$1764,2,FALSE)</f>
        <v>El dato ingresado como atributo @listID es incorrecto.</v>
      </c>
      <c r="P58" s="450" t="s">
        <v>477</v>
      </c>
      <c r="Q58" s="449" t="s">
        <v>186</v>
      </c>
    </row>
    <row r="59" spans="2:17" ht="48">
      <c r="B59" s="1492"/>
      <c r="C59" s="1497"/>
      <c r="D59" s="1492"/>
      <c r="E59" s="1492"/>
      <c r="F59" s="1490"/>
      <c r="G59" s="731" t="s">
        <v>4555</v>
      </c>
      <c r="H59" s="451" t="s">
        <v>4543</v>
      </c>
      <c r="I59" s="449" t="s">
        <v>4544</v>
      </c>
      <c r="J59" s="449"/>
      <c r="K59" s="449"/>
      <c r="L59" s="451" t="s">
        <v>5132</v>
      </c>
      <c r="M59" s="450" t="s">
        <v>1177</v>
      </c>
      <c r="N59" s="463" t="s">
        <v>5111</v>
      </c>
      <c r="O59" s="451" t="str">
        <f>VLOOKUP(N59,CódigosRetorno!$A$1:$B$1764,2,FALSE)</f>
        <v>El dato ingresado como atributo @listAgencyName es incorrecto.</v>
      </c>
      <c r="P59" s="450" t="s">
        <v>477</v>
      </c>
      <c r="Q59" s="466" t="s">
        <v>186</v>
      </c>
    </row>
    <row r="60" spans="2:17" ht="24">
      <c r="B60" s="1492"/>
      <c r="C60" s="1497"/>
      <c r="D60" s="1492"/>
      <c r="E60" s="1492"/>
      <c r="F60" s="1490"/>
      <c r="G60" s="449" t="s">
        <v>4596</v>
      </c>
      <c r="H60" s="451" t="s">
        <v>4546</v>
      </c>
      <c r="I60" s="449" t="s">
        <v>4544</v>
      </c>
      <c r="J60" s="449"/>
      <c r="K60" s="449"/>
      <c r="L60" s="451" t="s">
        <v>5141</v>
      </c>
      <c r="M60" s="463" t="s">
        <v>1177</v>
      </c>
      <c r="N60" s="461" t="s">
        <v>5112</v>
      </c>
      <c r="O60" s="451" t="str">
        <f>VLOOKUP(N60,CódigosRetorno!$A$1:$B$1764,2,FALSE)</f>
        <v>El dato ingresado como atributo @listName es incorrecto.</v>
      </c>
      <c r="P60" s="450" t="s">
        <v>477</v>
      </c>
      <c r="Q60" s="466" t="s">
        <v>186</v>
      </c>
    </row>
    <row r="61" spans="2:17" ht="24" customHeight="1">
      <c r="B61" s="1492">
        <f>B49+1</f>
        <v>13</v>
      </c>
      <c r="C61" s="1622" t="s">
        <v>5769</v>
      </c>
      <c r="D61" s="1492" t="s">
        <v>3</v>
      </c>
      <c r="E61" s="1492" t="s">
        <v>9</v>
      </c>
      <c r="F61" s="1490" t="s">
        <v>4574</v>
      </c>
      <c r="G61" s="1492"/>
      <c r="H61" s="1491" t="s">
        <v>4701</v>
      </c>
      <c r="I61" s="1490">
        <v>1</v>
      </c>
      <c r="J61" s="449"/>
      <c r="K61" s="449"/>
      <c r="L61" s="930" t="s">
        <v>5920</v>
      </c>
      <c r="M61" s="901" t="s">
        <v>1177</v>
      </c>
      <c r="N61" s="902" t="s">
        <v>5223</v>
      </c>
      <c r="O61" s="974" t="str">
        <f>VLOOKUP(N61,CódigosRetorno!$A$1:$B$1764,2,FALSE)</f>
        <v xml:space="preserve">Si no es una venta itinerante, no corresponde consignar lugar donde se entrega el bien </v>
      </c>
      <c r="P61" s="450" t="s">
        <v>477</v>
      </c>
      <c r="Q61" s="466" t="s">
        <v>186</v>
      </c>
    </row>
    <row r="62" spans="2:17" ht="48">
      <c r="B62" s="1492"/>
      <c r="C62" s="1622"/>
      <c r="D62" s="1492"/>
      <c r="E62" s="1492"/>
      <c r="F62" s="1490"/>
      <c r="G62" s="1492"/>
      <c r="H62" s="1491"/>
      <c r="I62" s="1490"/>
      <c r="J62" s="449"/>
      <c r="K62" s="449"/>
      <c r="L62" s="451" t="s">
        <v>4577</v>
      </c>
      <c r="M62" s="450" t="s">
        <v>1177</v>
      </c>
      <c r="N62" s="121" t="s">
        <v>4501</v>
      </c>
      <c r="O62" s="451" t="str">
        <f>VLOOKUP(N62,CódigosRetorno!$A$1:$B$1764,2,FALSE)</f>
        <v>El dato ingresado como direccion completa y detallada no cumple con el formato establecido.</v>
      </c>
      <c r="P62" s="450" t="s">
        <v>477</v>
      </c>
      <c r="Q62" s="449" t="s">
        <v>186</v>
      </c>
    </row>
    <row r="63" spans="2:17" ht="48">
      <c r="B63" s="1492"/>
      <c r="C63" s="1622"/>
      <c r="D63" s="1492"/>
      <c r="E63" s="1492"/>
      <c r="F63" s="449" t="s">
        <v>50</v>
      </c>
      <c r="G63" s="450"/>
      <c r="H63" s="451" t="s">
        <v>4702</v>
      </c>
      <c r="I63" s="449" t="s">
        <v>4544</v>
      </c>
      <c r="J63" s="449"/>
      <c r="K63" s="449"/>
      <c r="L63" s="451" t="s">
        <v>4580</v>
      </c>
      <c r="M63" s="450" t="s">
        <v>1177</v>
      </c>
      <c r="N63" s="463" t="s">
        <v>4505</v>
      </c>
      <c r="O63" s="451" t="str">
        <f>VLOOKUP(N63,CódigosRetorno!$A$1:$B$1764,2,FALSE)</f>
        <v>El dato ingresado como urbanización no cumple con el formato establecido</v>
      </c>
      <c r="P63" s="450" t="s">
        <v>477</v>
      </c>
      <c r="Q63" s="449" t="s">
        <v>186</v>
      </c>
    </row>
    <row r="64" spans="2:17" ht="48">
      <c r="B64" s="1492"/>
      <c r="C64" s="1622"/>
      <c r="D64" s="1492"/>
      <c r="E64" s="1492"/>
      <c r="F64" s="449" t="s">
        <v>18</v>
      </c>
      <c r="G64" s="450"/>
      <c r="H64" s="451" t="s">
        <v>4703</v>
      </c>
      <c r="I64" s="449" t="s">
        <v>4544</v>
      </c>
      <c r="J64" s="449"/>
      <c r="K64" s="449"/>
      <c r="L64" s="451" t="s">
        <v>4583</v>
      </c>
      <c r="M64" s="450" t="s">
        <v>1177</v>
      </c>
      <c r="N64" s="463" t="s">
        <v>4507</v>
      </c>
      <c r="O64" s="451" t="str">
        <f>VLOOKUP(N64,CódigosRetorno!$A$1:$B$1764,2,FALSE)</f>
        <v>El dato ingresado como provincia no cumple con el formato establecido</v>
      </c>
      <c r="P64" s="450" t="s">
        <v>477</v>
      </c>
      <c r="Q64" s="449" t="s">
        <v>186</v>
      </c>
    </row>
    <row r="65" spans="2:17" ht="24">
      <c r="B65" s="1492"/>
      <c r="C65" s="1622"/>
      <c r="D65" s="1492"/>
      <c r="E65" s="1492"/>
      <c r="F65" s="449" t="s">
        <v>49</v>
      </c>
      <c r="G65" s="450" t="s">
        <v>2633</v>
      </c>
      <c r="H65" s="451" t="s">
        <v>4704</v>
      </c>
      <c r="I65" s="449" t="s">
        <v>4544</v>
      </c>
      <c r="J65" s="449"/>
      <c r="K65" s="449"/>
      <c r="L65" s="451" t="s">
        <v>3448</v>
      </c>
      <c r="M65" s="450" t="s">
        <v>1177</v>
      </c>
      <c r="N65" s="463" t="s">
        <v>3752</v>
      </c>
      <c r="O65" s="451" t="str">
        <f>VLOOKUP(N65,CódigosRetorno!$A$1:$B$1764,2,FALSE)</f>
        <v>El código de Ubigeo no existe en el listado.</v>
      </c>
      <c r="P65" s="450" t="s">
        <v>477</v>
      </c>
      <c r="Q65" s="726" t="s">
        <v>5886</v>
      </c>
    </row>
    <row r="66" spans="2:17" ht="24">
      <c r="B66" s="1492"/>
      <c r="C66" s="1622"/>
      <c r="D66" s="1492"/>
      <c r="E66" s="1492"/>
      <c r="F66" s="1490"/>
      <c r="G66" s="449" t="s">
        <v>4586</v>
      </c>
      <c r="H66" s="464" t="s">
        <v>4565</v>
      </c>
      <c r="I66" s="449" t="s">
        <v>4544</v>
      </c>
      <c r="J66" s="449"/>
      <c r="K66" s="449"/>
      <c r="L66" s="451" t="s">
        <v>5138</v>
      </c>
      <c r="M66" s="450" t="s">
        <v>1177</v>
      </c>
      <c r="N66" s="463" t="s">
        <v>5118</v>
      </c>
      <c r="O66" s="451" t="str">
        <f>VLOOKUP(N66,CódigosRetorno!$A$1:$B$1764,2,FALSE)</f>
        <v>El dato ingresado como atributo @schemeAgencyName es incorrecto.</v>
      </c>
      <c r="P66" s="450" t="s">
        <v>477</v>
      </c>
      <c r="Q66" s="449" t="s">
        <v>186</v>
      </c>
    </row>
    <row r="67" spans="2:17" ht="24">
      <c r="B67" s="1492"/>
      <c r="C67" s="1622"/>
      <c r="D67" s="1492"/>
      <c r="E67" s="1492"/>
      <c r="F67" s="1490"/>
      <c r="G67" s="449" t="s">
        <v>4587</v>
      </c>
      <c r="H67" s="464" t="s">
        <v>4564</v>
      </c>
      <c r="I67" s="449" t="s">
        <v>4544</v>
      </c>
      <c r="J67" s="449"/>
      <c r="K67" s="449"/>
      <c r="L67" s="451" t="s">
        <v>5139</v>
      </c>
      <c r="M67" s="450" t="s">
        <v>1177</v>
      </c>
      <c r="N67" s="463" t="s">
        <v>5117</v>
      </c>
      <c r="O67" s="451" t="str">
        <f>VLOOKUP(N67,CódigosRetorno!$A$1:$B$1764,2,FALSE)</f>
        <v>El dato ingresado como atributo @schemeName es incorrecto.</v>
      </c>
      <c r="P67" s="450" t="s">
        <v>477</v>
      </c>
      <c r="Q67" s="466" t="s">
        <v>186</v>
      </c>
    </row>
    <row r="68" spans="2:17" ht="48">
      <c r="B68" s="1492"/>
      <c r="C68" s="1622"/>
      <c r="D68" s="1492"/>
      <c r="E68" s="1492"/>
      <c r="F68" s="449" t="s">
        <v>18</v>
      </c>
      <c r="G68" s="450"/>
      <c r="H68" s="451" t="s">
        <v>4705</v>
      </c>
      <c r="I68" s="449" t="s">
        <v>4544</v>
      </c>
      <c r="J68" s="449"/>
      <c r="K68" s="449"/>
      <c r="L68" s="451" t="s">
        <v>4583</v>
      </c>
      <c r="M68" s="450" t="s">
        <v>1177</v>
      </c>
      <c r="N68" s="463" t="s">
        <v>4509</v>
      </c>
      <c r="O68" s="451" t="str">
        <f>VLOOKUP(N68,CódigosRetorno!$A$1:$B$1764,2,FALSE)</f>
        <v>El dato ingresado como departamento no cumple con el formato establecido</v>
      </c>
      <c r="P68" s="450" t="s">
        <v>477</v>
      </c>
      <c r="Q68" s="449" t="s">
        <v>186</v>
      </c>
    </row>
    <row r="69" spans="2:17" ht="48">
      <c r="B69" s="1492"/>
      <c r="C69" s="1622"/>
      <c r="D69" s="1492"/>
      <c r="E69" s="1492"/>
      <c r="F69" s="449" t="s">
        <v>18</v>
      </c>
      <c r="G69" s="450"/>
      <c r="H69" s="451" t="s">
        <v>4706</v>
      </c>
      <c r="I69" s="449">
        <v>1</v>
      </c>
      <c r="J69" s="449"/>
      <c r="K69" s="449"/>
      <c r="L69" s="451" t="s">
        <v>4583</v>
      </c>
      <c r="M69" s="450" t="s">
        <v>1177</v>
      </c>
      <c r="N69" s="463" t="s">
        <v>4511</v>
      </c>
      <c r="O69" s="451" t="str">
        <f>VLOOKUP(N69,CódigosRetorno!$A$1:$B$1764,2,FALSE)</f>
        <v>El dato ingresado como distrito no cumple con el formato establecido</v>
      </c>
      <c r="P69" s="450" t="s">
        <v>477</v>
      </c>
      <c r="Q69" s="449" t="s">
        <v>186</v>
      </c>
    </row>
    <row r="70" spans="2:17" ht="36">
      <c r="B70" s="1492"/>
      <c r="C70" s="1622"/>
      <c r="D70" s="1492"/>
      <c r="E70" s="1492"/>
      <c r="F70" s="449" t="s">
        <v>10</v>
      </c>
      <c r="G70" s="450" t="s">
        <v>2632</v>
      </c>
      <c r="H70" s="451" t="s">
        <v>4707</v>
      </c>
      <c r="I70" s="449" t="s">
        <v>4544</v>
      </c>
      <c r="J70" s="449"/>
      <c r="K70" s="449"/>
      <c r="L70" s="451" t="s">
        <v>3464</v>
      </c>
      <c r="M70" s="450" t="s">
        <v>1177</v>
      </c>
      <c r="N70" s="463" t="s">
        <v>1391</v>
      </c>
      <c r="O70" s="451" t="str">
        <f>VLOOKUP(N70,CódigosRetorno!$A$1:$B$1764,2,FALSE)</f>
        <v>El codigo de pais debe ser PE</v>
      </c>
      <c r="P70" s="450" t="s">
        <v>477</v>
      </c>
      <c r="Q70" s="449" t="s">
        <v>186</v>
      </c>
    </row>
    <row r="71" spans="2:17" ht="24">
      <c r="B71" s="1492"/>
      <c r="C71" s="1622"/>
      <c r="D71" s="1492"/>
      <c r="E71" s="1492"/>
      <c r="F71" s="1490"/>
      <c r="G71" s="466" t="s">
        <v>4594</v>
      </c>
      <c r="H71" s="451" t="s">
        <v>4553</v>
      </c>
      <c r="I71" s="449" t="s">
        <v>4544</v>
      </c>
      <c r="J71" s="449"/>
      <c r="K71" s="449"/>
      <c r="L71" s="451" t="s">
        <v>5140</v>
      </c>
      <c r="M71" s="450" t="s">
        <v>1177</v>
      </c>
      <c r="N71" s="463" t="s">
        <v>5116</v>
      </c>
      <c r="O71" s="451" t="str">
        <f>VLOOKUP(N71,CódigosRetorno!$A$1:$B$1764,2,FALSE)</f>
        <v>El dato ingresado como atributo @listID es incorrecto.</v>
      </c>
      <c r="P71" s="450" t="s">
        <v>477</v>
      </c>
      <c r="Q71" s="449" t="s">
        <v>186</v>
      </c>
    </row>
    <row r="72" spans="2:17" ht="48">
      <c r="B72" s="1492"/>
      <c r="C72" s="1622"/>
      <c r="D72" s="1492"/>
      <c r="E72" s="1492"/>
      <c r="F72" s="1490"/>
      <c r="G72" s="731" t="s">
        <v>4555</v>
      </c>
      <c r="H72" s="451" t="s">
        <v>4543</v>
      </c>
      <c r="I72" s="449" t="s">
        <v>4544</v>
      </c>
      <c r="J72" s="449"/>
      <c r="K72" s="449"/>
      <c r="L72" s="451" t="s">
        <v>5132</v>
      </c>
      <c r="M72" s="450" t="s">
        <v>1177</v>
      </c>
      <c r="N72" s="463" t="s">
        <v>5111</v>
      </c>
      <c r="O72" s="451" t="str">
        <f>VLOOKUP(N72,CódigosRetorno!$A$1:$B$1764,2,FALSE)</f>
        <v>El dato ingresado como atributo @listAgencyName es incorrecto.</v>
      </c>
      <c r="P72" s="450" t="s">
        <v>477</v>
      </c>
      <c r="Q72" s="466" t="s">
        <v>186</v>
      </c>
    </row>
    <row r="73" spans="2:17" ht="24">
      <c r="B73" s="1492"/>
      <c r="C73" s="1622"/>
      <c r="D73" s="1492"/>
      <c r="E73" s="1492"/>
      <c r="F73" s="1490"/>
      <c r="G73" s="449" t="s">
        <v>4596</v>
      </c>
      <c r="H73" s="451" t="s">
        <v>4546</v>
      </c>
      <c r="I73" s="449" t="s">
        <v>4544</v>
      </c>
      <c r="J73" s="449"/>
      <c r="K73" s="449"/>
      <c r="L73" s="451" t="s">
        <v>5141</v>
      </c>
      <c r="M73" s="463" t="s">
        <v>1177</v>
      </c>
      <c r="N73" s="461" t="s">
        <v>5112</v>
      </c>
      <c r="O73" s="451" t="str">
        <f>VLOOKUP(N73,CódigosRetorno!$A$1:$B$1764,2,FALSE)</f>
        <v>El dato ingresado como atributo @listName es incorrecto.</v>
      </c>
      <c r="P73" s="450" t="s">
        <v>477</v>
      </c>
      <c r="Q73" s="466" t="s">
        <v>186</v>
      </c>
    </row>
    <row r="74" spans="2:17" ht="24">
      <c r="B74" s="1492">
        <f>B61+1</f>
        <v>14</v>
      </c>
      <c r="C74" s="1493" t="s">
        <v>5159</v>
      </c>
      <c r="D74" s="1492" t="s">
        <v>3</v>
      </c>
      <c r="E74" s="1492" t="s">
        <v>9</v>
      </c>
      <c r="F74" s="1490" t="s">
        <v>10</v>
      </c>
      <c r="G74" s="1492" t="s">
        <v>2632</v>
      </c>
      <c r="H74" s="1491" t="s">
        <v>4707</v>
      </c>
      <c r="I74" s="1490" t="s">
        <v>4544</v>
      </c>
      <c r="J74" s="449"/>
      <c r="K74" s="449"/>
      <c r="L74" s="612" t="s">
        <v>5921</v>
      </c>
      <c r="M74" s="450" t="s">
        <v>203</v>
      </c>
      <c r="N74" s="463" t="s">
        <v>5156</v>
      </c>
      <c r="O74" s="451" t="str">
        <f>VLOOKUP(N74,CódigosRetorno!$A$1:$B$1764,2,FALSE)</f>
        <v>El XML no contiene el tag o no existe información del pais de uso, exploración o aprovechamiento</v>
      </c>
      <c r="P74" s="450" t="s">
        <v>477</v>
      </c>
      <c r="Q74" s="449" t="s">
        <v>186</v>
      </c>
    </row>
    <row r="75" spans="2:17" ht="36">
      <c r="B75" s="1492"/>
      <c r="C75" s="1493"/>
      <c r="D75" s="1492"/>
      <c r="E75" s="1492"/>
      <c r="F75" s="1490"/>
      <c r="G75" s="1492"/>
      <c r="H75" s="1491"/>
      <c r="I75" s="1490"/>
      <c r="J75" s="449"/>
      <c r="K75" s="449"/>
      <c r="L75" s="727" t="s">
        <v>6416</v>
      </c>
      <c r="M75" s="450" t="s">
        <v>203</v>
      </c>
      <c r="N75" s="463" t="s">
        <v>5157</v>
      </c>
      <c r="O75" s="451" t="str">
        <f>VLOOKUP(N75,CódigosRetorno!$A$1:$B$1764,2,FALSE)</f>
        <v>El dato ingresado como pais de uso, exploracion o aprovechamiento es incorrecto.</v>
      </c>
      <c r="P75" s="450" t="s">
        <v>477</v>
      </c>
      <c r="Q75" s="726" t="s">
        <v>5887</v>
      </c>
    </row>
    <row r="76" spans="2:17" ht="24">
      <c r="B76" s="1492"/>
      <c r="C76" s="1493"/>
      <c r="D76" s="1492"/>
      <c r="E76" s="1492"/>
      <c r="F76" s="1490"/>
      <c r="G76" s="466" t="s">
        <v>4594</v>
      </c>
      <c r="H76" s="451" t="s">
        <v>4553</v>
      </c>
      <c r="I76" s="449" t="s">
        <v>4544</v>
      </c>
      <c r="J76" s="449"/>
      <c r="K76" s="449"/>
      <c r="L76" s="451" t="s">
        <v>5140</v>
      </c>
      <c r="M76" s="450" t="s">
        <v>1177</v>
      </c>
      <c r="N76" s="463" t="s">
        <v>5116</v>
      </c>
      <c r="O76" s="451" t="str">
        <f>VLOOKUP(N76,CódigosRetorno!$A$1:$B$1764,2,FALSE)</f>
        <v>El dato ingresado como atributo @listID es incorrecto.</v>
      </c>
      <c r="P76" s="450" t="s">
        <v>477</v>
      </c>
      <c r="Q76" s="449" t="s">
        <v>186</v>
      </c>
    </row>
    <row r="77" spans="2:17" ht="48">
      <c r="B77" s="1492"/>
      <c r="C77" s="1493"/>
      <c r="D77" s="1492"/>
      <c r="E77" s="1492"/>
      <c r="F77" s="1490"/>
      <c r="G77" s="731" t="s">
        <v>4555</v>
      </c>
      <c r="H77" s="451" t="s">
        <v>4543</v>
      </c>
      <c r="I77" s="449" t="s">
        <v>4544</v>
      </c>
      <c r="J77" s="449"/>
      <c r="K77" s="449"/>
      <c r="L77" s="451" t="s">
        <v>5132</v>
      </c>
      <c r="M77" s="450" t="s">
        <v>1177</v>
      </c>
      <c r="N77" s="463" t="s">
        <v>5111</v>
      </c>
      <c r="O77" s="451" t="str">
        <f>VLOOKUP(N77,CódigosRetorno!$A$1:$B$1764,2,FALSE)</f>
        <v>El dato ingresado como atributo @listAgencyName es incorrecto.</v>
      </c>
      <c r="P77" s="450" t="s">
        <v>477</v>
      </c>
      <c r="Q77" s="466" t="s">
        <v>186</v>
      </c>
    </row>
    <row r="78" spans="2:17" ht="24">
      <c r="B78" s="1492"/>
      <c r="C78" s="1493"/>
      <c r="D78" s="1492"/>
      <c r="E78" s="1492"/>
      <c r="F78" s="1490"/>
      <c r="G78" s="449" t="s">
        <v>4596</v>
      </c>
      <c r="H78" s="451" t="s">
        <v>4546</v>
      </c>
      <c r="I78" s="449" t="s">
        <v>4544</v>
      </c>
      <c r="J78" s="449"/>
      <c r="K78" s="449"/>
      <c r="L78" s="451" t="s">
        <v>5141</v>
      </c>
      <c r="M78" s="463" t="s">
        <v>1177</v>
      </c>
      <c r="N78" s="461" t="s">
        <v>5112</v>
      </c>
      <c r="O78" s="451" t="str">
        <f>VLOOKUP(N78,CódigosRetorno!$A$1:$B$1764,2,FALSE)</f>
        <v>El dato ingresado como atributo @listName es incorrecto.</v>
      </c>
      <c r="P78" s="450" t="s">
        <v>477</v>
      </c>
      <c r="Q78" s="466" t="s">
        <v>186</v>
      </c>
    </row>
    <row r="79" spans="2:17" ht="36" customHeight="1">
      <c r="B79" s="1490">
        <f>B74+1</f>
        <v>15</v>
      </c>
      <c r="C79" s="1493" t="s">
        <v>4708</v>
      </c>
      <c r="D79" s="1492" t="s">
        <v>3</v>
      </c>
      <c r="E79" s="1619" t="s">
        <v>4</v>
      </c>
      <c r="F79" s="1531" t="s">
        <v>44</v>
      </c>
      <c r="G79" s="1536" t="s">
        <v>69</v>
      </c>
      <c r="H79" s="1542" t="s">
        <v>4709</v>
      </c>
      <c r="I79" s="1531">
        <v>1</v>
      </c>
      <c r="J79" s="449"/>
      <c r="K79" s="449"/>
      <c r="L79" s="918" t="s">
        <v>6019</v>
      </c>
      <c r="M79" s="927" t="s">
        <v>203</v>
      </c>
      <c r="N79" s="922" t="s">
        <v>4379</v>
      </c>
      <c r="O79" s="451" t="str">
        <f>VLOOKUP(N79,CódigosRetorno!$A$1:$B$1764,2,FALSE)</f>
        <v>El XML no contiene el tag o no existe información del código de local anexo del emisor</v>
      </c>
      <c r="P79" s="450" t="s">
        <v>477</v>
      </c>
      <c r="Q79" s="449" t="s">
        <v>186</v>
      </c>
    </row>
    <row r="80" spans="2:17" s="594" customFormat="1" ht="24">
      <c r="B80" s="1490"/>
      <c r="C80" s="1493"/>
      <c r="D80" s="1492"/>
      <c r="E80" s="1619"/>
      <c r="F80" s="1532"/>
      <c r="G80" s="1537"/>
      <c r="H80" s="1543"/>
      <c r="I80" s="1532"/>
      <c r="J80" s="609"/>
      <c r="K80" s="609"/>
      <c r="L80" s="612" t="s">
        <v>4710</v>
      </c>
      <c r="M80" s="611" t="s">
        <v>1177</v>
      </c>
      <c r="N80" s="604" t="s">
        <v>4513</v>
      </c>
      <c r="O80" s="612" t="str">
        <f>VLOOKUP(N80,CódigosRetorno!$A$1:$B$1764,2,FALSE)</f>
        <v>El dato ingresado como local anexo no cumple con el formato establecido</v>
      </c>
      <c r="P80" s="611" t="s">
        <v>477</v>
      </c>
      <c r="Q80" s="609" t="s">
        <v>186</v>
      </c>
    </row>
    <row r="81" spans="2:17" ht="24">
      <c r="B81" s="1490"/>
      <c r="C81" s="1493"/>
      <c r="D81" s="1492"/>
      <c r="E81" s="1619"/>
      <c r="F81" s="1490"/>
      <c r="G81" s="449" t="s">
        <v>4542</v>
      </c>
      <c r="H81" s="1335" t="s">
        <v>4543</v>
      </c>
      <c r="I81" s="449" t="s">
        <v>4544</v>
      </c>
      <c r="J81" s="449"/>
      <c r="K81" s="449"/>
      <c r="L81" s="451" t="s">
        <v>5127</v>
      </c>
      <c r="M81" s="927" t="s">
        <v>1177</v>
      </c>
      <c r="N81" s="922" t="s">
        <v>5111</v>
      </c>
      <c r="O81" s="451" t="str">
        <f>VLOOKUP(N81,CódigosRetorno!$A$1:$B$1764,2,FALSE)</f>
        <v>El dato ingresado como atributo @listAgencyName es incorrecto.</v>
      </c>
      <c r="P81" s="450" t="s">
        <v>477</v>
      </c>
      <c r="Q81" s="449" t="s">
        <v>186</v>
      </c>
    </row>
    <row r="82" spans="2:17" ht="24">
      <c r="B82" s="1490"/>
      <c r="C82" s="1493"/>
      <c r="D82" s="1492"/>
      <c r="E82" s="1619"/>
      <c r="F82" s="1490"/>
      <c r="G82" s="449" t="s">
        <v>4711</v>
      </c>
      <c r="H82" s="1335" t="s">
        <v>4546</v>
      </c>
      <c r="I82" s="449" t="s">
        <v>4544</v>
      </c>
      <c r="J82" s="449"/>
      <c r="K82" s="449"/>
      <c r="L82" s="451" t="s">
        <v>5142</v>
      </c>
      <c r="M82" s="927" t="s">
        <v>1177</v>
      </c>
      <c r="N82" s="922" t="s">
        <v>5112</v>
      </c>
      <c r="O82" s="451" t="str">
        <f>VLOOKUP(N82,CódigosRetorno!$A$1:$B$1764,2,FALSE)</f>
        <v>El dato ingresado como atributo @listName es incorrecto.</v>
      </c>
      <c r="P82" s="450" t="s">
        <v>477</v>
      </c>
      <c r="Q82" s="466" t="s">
        <v>186</v>
      </c>
    </row>
    <row r="83" spans="2:17">
      <c r="B83" s="368" t="s">
        <v>4712</v>
      </c>
      <c r="C83" s="368"/>
      <c r="D83" s="362"/>
      <c r="E83" s="362" t="s">
        <v>186</v>
      </c>
      <c r="F83" s="363" t="s">
        <v>186</v>
      </c>
      <c r="G83" s="363" t="s">
        <v>186</v>
      </c>
      <c r="H83" s="364" t="s">
        <v>186</v>
      </c>
      <c r="I83" s="363"/>
      <c r="J83" s="123"/>
      <c r="K83" s="123"/>
      <c r="L83" s="359" t="s">
        <v>186</v>
      </c>
      <c r="M83" s="365" t="s">
        <v>186</v>
      </c>
      <c r="N83" s="366" t="s">
        <v>186</v>
      </c>
      <c r="O83" s="359" t="str">
        <f>VLOOKUP(N83,CódigosRetorno!$A$1:$B$1764,2,FALSE)</f>
        <v>-</v>
      </c>
      <c r="P83" s="365" t="s">
        <v>186</v>
      </c>
      <c r="Q83" s="367" t="s">
        <v>186</v>
      </c>
    </row>
    <row r="84" spans="2:17" ht="36">
      <c r="B84" s="1490">
        <f>B79+1</f>
        <v>16</v>
      </c>
      <c r="C84" s="1493" t="s">
        <v>4713</v>
      </c>
      <c r="D84" s="1492" t="s">
        <v>3</v>
      </c>
      <c r="E84" s="1492" t="s">
        <v>4</v>
      </c>
      <c r="F84" s="1490" t="s">
        <v>12</v>
      </c>
      <c r="G84" s="1492"/>
      <c r="H84" s="1491" t="s">
        <v>4598</v>
      </c>
      <c r="I84" s="1490">
        <v>1</v>
      </c>
      <c r="J84" s="449"/>
      <c r="K84" s="449"/>
      <c r="L84" s="451" t="s">
        <v>4714</v>
      </c>
      <c r="M84" s="463" t="s">
        <v>203</v>
      </c>
      <c r="N84" s="461" t="s">
        <v>4480</v>
      </c>
      <c r="O84" s="451" t="str">
        <f>VLOOKUP(N84,CódigosRetorno!$A$1:$B$1764,2,FALSE)</f>
        <v>El XML contiene mas de un tag como elemento de numero de documento del receptor.</v>
      </c>
      <c r="P84" s="450" t="s">
        <v>477</v>
      </c>
      <c r="Q84" s="449" t="s">
        <v>186</v>
      </c>
    </row>
    <row r="85" spans="2:17" ht="36">
      <c r="B85" s="1490"/>
      <c r="C85" s="1493"/>
      <c r="D85" s="1492"/>
      <c r="E85" s="1492"/>
      <c r="F85" s="1490"/>
      <c r="G85" s="1492"/>
      <c r="H85" s="1491"/>
      <c r="I85" s="1490"/>
      <c r="J85" s="449"/>
      <c r="K85" s="449"/>
      <c r="L85" s="451" t="s">
        <v>2616</v>
      </c>
      <c r="M85" s="463" t="s">
        <v>203</v>
      </c>
      <c r="N85" s="461" t="s">
        <v>762</v>
      </c>
      <c r="O85" s="451" t="str">
        <f>VLOOKUP(N85,CódigosRetorno!$A$1:$B$1764,2,FALSE)</f>
        <v>El XML no contiene el tag o no existe informacion de CustomerAssignedAccountID del receptor del documento</v>
      </c>
      <c r="P85" s="450" t="s">
        <v>477</v>
      </c>
      <c r="Q85" s="449" t="s">
        <v>186</v>
      </c>
    </row>
    <row r="86" spans="2:17" ht="36">
      <c r="B86" s="1490"/>
      <c r="C86" s="1493"/>
      <c r="D86" s="1492"/>
      <c r="E86" s="1492"/>
      <c r="F86" s="1490"/>
      <c r="G86" s="1492"/>
      <c r="H86" s="1491"/>
      <c r="I86" s="1490"/>
      <c r="J86" s="449"/>
      <c r="K86" s="449"/>
      <c r="L86" s="451" t="s">
        <v>3449</v>
      </c>
      <c r="M86" s="463" t="s">
        <v>203</v>
      </c>
      <c r="N86" s="461" t="s">
        <v>763</v>
      </c>
      <c r="O86" s="451" t="str">
        <f>VLOOKUP(N86,CódigosRetorno!$A$1:$B$1764,2,FALSE)</f>
        <v>El numero de documento de identidad del receptor debe ser  RUC</v>
      </c>
      <c r="P86" s="450" t="s">
        <v>477</v>
      </c>
      <c r="Q86" s="449" t="s">
        <v>186</v>
      </c>
    </row>
    <row r="87" spans="2:17" ht="36">
      <c r="B87" s="1490"/>
      <c r="C87" s="1493"/>
      <c r="D87" s="1492"/>
      <c r="E87" s="1492"/>
      <c r="F87" s="1490"/>
      <c r="G87" s="1492"/>
      <c r="H87" s="1491"/>
      <c r="I87" s="1490"/>
      <c r="J87" s="449"/>
      <c r="K87" s="449"/>
      <c r="L87" s="451" t="s">
        <v>3450</v>
      </c>
      <c r="M87" s="490" t="s">
        <v>203</v>
      </c>
      <c r="N87" s="564" t="s">
        <v>5844</v>
      </c>
      <c r="O87" s="451" t="str">
        <f>VLOOKUP(N87,CódigosRetorno!$A$1:$B$1764,2,FALSE)</f>
        <v>El numero de RUC del receptor no existe.</v>
      </c>
      <c r="P87" s="450" t="s">
        <v>217</v>
      </c>
      <c r="Q87" s="449" t="s">
        <v>2629</v>
      </c>
    </row>
    <row r="88" spans="2:17" ht="36">
      <c r="B88" s="1490"/>
      <c r="C88" s="1493"/>
      <c r="D88" s="1492"/>
      <c r="E88" s="1492"/>
      <c r="F88" s="1490"/>
      <c r="G88" s="1492"/>
      <c r="H88" s="1491"/>
      <c r="I88" s="1490"/>
      <c r="J88" s="449"/>
      <c r="K88" s="449"/>
      <c r="L88" s="451" t="s">
        <v>3451</v>
      </c>
      <c r="M88" s="463" t="s">
        <v>1177</v>
      </c>
      <c r="N88" s="461" t="s">
        <v>1430</v>
      </c>
      <c r="O88" s="451" t="str">
        <f>VLOOKUP(N88,CódigosRetorno!$A$1:$B$1764,2,FALSE)</f>
        <v>El RUC  del receptor no esta activo</v>
      </c>
      <c r="P88" s="450" t="s">
        <v>217</v>
      </c>
      <c r="Q88" s="449" t="s">
        <v>2629</v>
      </c>
    </row>
    <row r="89" spans="2:17" ht="36">
      <c r="B89" s="1490"/>
      <c r="C89" s="1493"/>
      <c r="D89" s="1492"/>
      <c r="E89" s="1492"/>
      <c r="F89" s="1490"/>
      <c r="G89" s="1492"/>
      <c r="H89" s="1491"/>
      <c r="I89" s="1490"/>
      <c r="J89" s="449"/>
      <c r="K89" s="449"/>
      <c r="L89" s="451" t="s">
        <v>3452</v>
      </c>
      <c r="M89" s="463" t="s">
        <v>1177</v>
      </c>
      <c r="N89" s="461" t="s">
        <v>1428</v>
      </c>
      <c r="O89" s="451" t="str">
        <f>VLOOKUP(N89,CódigosRetorno!$A$1:$B$1764,2,FALSE)</f>
        <v>El RUC del receptor no esta habido</v>
      </c>
      <c r="P89" s="450" t="s">
        <v>217</v>
      </c>
      <c r="Q89" s="449" t="s">
        <v>2629</v>
      </c>
    </row>
    <row r="90" spans="2:17" ht="36">
      <c r="B90" s="1490"/>
      <c r="C90" s="1493"/>
      <c r="D90" s="1492"/>
      <c r="E90" s="1492"/>
      <c r="F90" s="1490"/>
      <c r="G90" s="1492"/>
      <c r="H90" s="1491"/>
      <c r="I90" s="1490"/>
      <c r="J90" s="449"/>
      <c r="K90" s="449"/>
      <c r="L90" s="451" t="s">
        <v>3423</v>
      </c>
      <c r="M90" s="463" t="s">
        <v>1177</v>
      </c>
      <c r="N90" s="461" t="s">
        <v>3422</v>
      </c>
      <c r="O90" s="451" t="str">
        <f>VLOOKUP(N90,CódigosRetorno!$A$1:$B$1764,2,FALSE)</f>
        <v>El DNI debe tener 8 caracteres numéricos</v>
      </c>
      <c r="P90" s="450" t="s">
        <v>477</v>
      </c>
      <c r="Q90" s="449" t="s">
        <v>186</v>
      </c>
    </row>
    <row r="91" spans="2:17" ht="84">
      <c r="B91" s="1490"/>
      <c r="C91" s="1493"/>
      <c r="D91" s="1492"/>
      <c r="E91" s="1492"/>
      <c r="F91" s="1490"/>
      <c r="G91" s="1492"/>
      <c r="H91" s="1491"/>
      <c r="I91" s="1490"/>
      <c r="J91" s="449"/>
      <c r="K91" s="449"/>
      <c r="L91" s="451" t="s">
        <v>5144</v>
      </c>
      <c r="M91" s="463" t="s">
        <v>1177</v>
      </c>
      <c r="N91" s="461" t="s">
        <v>3424</v>
      </c>
      <c r="O91" s="451" t="str">
        <f>VLOOKUP(N91,CódigosRetorno!$A$1:$B$1764,2,FALSE)</f>
        <v>El dato ingresado como numero de documento de identidad del receptor no cumple con el formato establecido</v>
      </c>
      <c r="P91" s="450" t="s">
        <v>477</v>
      </c>
      <c r="Q91" s="449" t="s">
        <v>186</v>
      </c>
    </row>
    <row r="92" spans="2:17" ht="36">
      <c r="B92" s="1490"/>
      <c r="C92" s="1493"/>
      <c r="D92" s="1492"/>
      <c r="E92" s="1492"/>
      <c r="F92" s="1490" t="s">
        <v>47</v>
      </c>
      <c r="G92" s="1492" t="s">
        <v>2643</v>
      </c>
      <c r="H92" s="1491" t="s">
        <v>4601</v>
      </c>
      <c r="I92" s="1490">
        <v>1</v>
      </c>
      <c r="J92" s="449"/>
      <c r="K92" s="449"/>
      <c r="L92" s="451" t="s">
        <v>2616</v>
      </c>
      <c r="M92" s="463" t="s">
        <v>203</v>
      </c>
      <c r="N92" s="461" t="s">
        <v>765</v>
      </c>
      <c r="O92" s="451" t="str">
        <f>VLOOKUP(N92,CódigosRetorno!$A$1:$B$1764,2,FALSE)</f>
        <v>El XML no contiene el tag o no existe informacion de AdditionalAccountID del receptor del documento</v>
      </c>
      <c r="P92" s="450" t="s">
        <v>477</v>
      </c>
      <c r="Q92" s="449" t="s">
        <v>186</v>
      </c>
    </row>
    <row r="93" spans="2:17" s="554" customFormat="1" ht="36">
      <c r="B93" s="1490"/>
      <c r="C93" s="1493"/>
      <c r="D93" s="1492"/>
      <c r="E93" s="1492"/>
      <c r="F93" s="1490"/>
      <c r="G93" s="1492"/>
      <c r="H93" s="1491"/>
      <c r="I93" s="1490"/>
      <c r="J93" s="558"/>
      <c r="K93" s="558"/>
      <c r="L93" s="489" t="s">
        <v>5762</v>
      </c>
      <c r="M93" s="556" t="s">
        <v>203</v>
      </c>
      <c r="N93" s="556" t="s">
        <v>766</v>
      </c>
      <c r="O93" s="560" t="str">
        <f>VLOOKUP(N93,CódigosRetorno!$A$1:$B$1764,2,FALSE)</f>
        <v>El dato ingresado  en el tipo de documento de identidad del receptor no cumple con el estandar o no esta permitido.</v>
      </c>
      <c r="P93" s="559" t="s">
        <v>477</v>
      </c>
      <c r="Q93" s="726" t="s">
        <v>5898</v>
      </c>
    </row>
    <row r="94" spans="2:17" ht="36">
      <c r="B94" s="1490"/>
      <c r="C94" s="1493"/>
      <c r="D94" s="1492"/>
      <c r="E94" s="1492"/>
      <c r="F94" s="1490"/>
      <c r="G94" s="1492"/>
      <c r="H94" s="1491"/>
      <c r="I94" s="1490"/>
      <c r="J94" s="449"/>
      <c r="K94" s="449"/>
      <c r="L94" s="918" t="s">
        <v>6033</v>
      </c>
      <c r="M94" s="463" t="s">
        <v>203</v>
      </c>
      <c r="N94" s="557" t="s">
        <v>1583</v>
      </c>
      <c r="O94" s="451" t="str">
        <f>VLOOKUP(N94,CódigosRetorno!$A$1:$B$1764,2,FALSE)</f>
        <v>El dato ingresado en el tipo de documento de identidad del receptor no esta permitido.</v>
      </c>
      <c r="P94" s="450" t="s">
        <v>477</v>
      </c>
      <c r="Q94" s="449" t="s">
        <v>3015</v>
      </c>
    </row>
    <row r="95" spans="2:17" ht="24">
      <c r="B95" s="1490"/>
      <c r="C95" s="1493"/>
      <c r="D95" s="1492"/>
      <c r="E95" s="1492" t="s">
        <v>9</v>
      </c>
      <c r="F95" s="1490"/>
      <c r="G95" s="466" t="s">
        <v>4563</v>
      </c>
      <c r="H95" s="451" t="s">
        <v>4564</v>
      </c>
      <c r="I95" s="449" t="s">
        <v>4544</v>
      </c>
      <c r="J95" s="449"/>
      <c r="K95" s="449"/>
      <c r="L95" s="451" t="s">
        <v>5130</v>
      </c>
      <c r="M95" s="450" t="s">
        <v>1177</v>
      </c>
      <c r="N95" s="463" t="s">
        <v>5117</v>
      </c>
      <c r="O95" s="451" t="str">
        <f>VLOOKUP(N95,CódigosRetorno!$A$1:$B$1764,2,FALSE)</f>
        <v>El dato ingresado como atributo @schemeName es incorrecto.</v>
      </c>
      <c r="P95" s="450" t="s">
        <v>477</v>
      </c>
      <c r="Q95" s="466" t="s">
        <v>186</v>
      </c>
    </row>
    <row r="96" spans="2:17" ht="24">
      <c r="B96" s="1490"/>
      <c r="C96" s="1493"/>
      <c r="D96" s="1492"/>
      <c r="E96" s="1492"/>
      <c r="F96" s="1490"/>
      <c r="G96" s="466" t="s">
        <v>4542</v>
      </c>
      <c r="H96" s="451" t="s">
        <v>4565</v>
      </c>
      <c r="I96" s="449" t="s">
        <v>4544</v>
      </c>
      <c r="J96" s="449"/>
      <c r="K96" s="449"/>
      <c r="L96" s="451" t="s">
        <v>5109</v>
      </c>
      <c r="M96" s="450" t="s">
        <v>1177</v>
      </c>
      <c r="N96" s="463" t="s">
        <v>5118</v>
      </c>
      <c r="O96" s="451" t="str">
        <f>VLOOKUP(N96,CódigosRetorno!$A$1:$B$1764,2,FALSE)</f>
        <v>El dato ingresado como atributo @schemeAgencyName es incorrecto.</v>
      </c>
      <c r="P96" s="450" t="s">
        <v>477</v>
      </c>
      <c r="Q96" s="466" t="s">
        <v>186</v>
      </c>
    </row>
    <row r="97" spans="2:17" ht="48">
      <c r="B97" s="1490"/>
      <c r="C97" s="1493"/>
      <c r="D97" s="1492"/>
      <c r="E97" s="1492"/>
      <c r="F97" s="1490"/>
      <c r="G97" s="466" t="s">
        <v>4566</v>
      </c>
      <c r="H97" s="451" t="s">
        <v>4567</v>
      </c>
      <c r="I97" s="449" t="s">
        <v>4544</v>
      </c>
      <c r="J97" s="449"/>
      <c r="K97" s="449"/>
      <c r="L97" s="451" t="s">
        <v>5131</v>
      </c>
      <c r="M97" s="463" t="s">
        <v>1177</v>
      </c>
      <c r="N97" s="461" t="s">
        <v>5119</v>
      </c>
      <c r="O97" s="451" t="str">
        <f>VLOOKUP(N97,CódigosRetorno!$A$1:$B$1764,2,FALSE)</f>
        <v>El dato ingresado como atributo @schemeURI es incorrecto.</v>
      </c>
      <c r="P97" s="450" t="s">
        <v>477</v>
      </c>
      <c r="Q97" s="466" t="s">
        <v>186</v>
      </c>
    </row>
    <row r="98" spans="2:17" ht="24">
      <c r="B98" s="1490">
        <f>B84+1</f>
        <v>17</v>
      </c>
      <c r="C98" s="1491" t="s">
        <v>55</v>
      </c>
      <c r="D98" s="1492" t="s">
        <v>3</v>
      </c>
      <c r="E98" s="1492" t="s">
        <v>4</v>
      </c>
      <c r="F98" s="1490" t="s">
        <v>4568</v>
      </c>
      <c r="G98" s="1492"/>
      <c r="H98" s="1491" t="s">
        <v>37</v>
      </c>
      <c r="I98" s="1490">
        <v>1</v>
      </c>
      <c r="J98" s="449"/>
      <c r="K98" s="449"/>
      <c r="L98" s="451" t="s">
        <v>3136</v>
      </c>
      <c r="M98" s="463" t="s">
        <v>203</v>
      </c>
      <c r="N98" s="461" t="s">
        <v>767</v>
      </c>
      <c r="O98" s="451" t="str">
        <f>VLOOKUP(N98,CódigosRetorno!$A$1:$B$1764,2,FALSE)</f>
        <v>El XML no contiene el tag o no existe informacion de RegistrationName del receptor del documento</v>
      </c>
      <c r="P98" s="450" t="s">
        <v>477</v>
      </c>
      <c r="Q98" s="449" t="s">
        <v>186</v>
      </c>
    </row>
    <row r="99" spans="2:17" ht="48">
      <c r="B99" s="1490"/>
      <c r="C99" s="1491"/>
      <c r="D99" s="1492"/>
      <c r="E99" s="1492"/>
      <c r="F99" s="1490"/>
      <c r="G99" s="1492"/>
      <c r="H99" s="1491"/>
      <c r="I99" s="1490"/>
      <c r="J99" s="449"/>
      <c r="K99" s="449"/>
      <c r="L99" s="451" t="s">
        <v>4715</v>
      </c>
      <c r="M99" s="463" t="s">
        <v>203</v>
      </c>
      <c r="N99" s="461" t="s">
        <v>768</v>
      </c>
      <c r="O99" s="451" t="str">
        <f>VLOOKUP(N99,CódigosRetorno!$A$1:$B$1764,2,FALSE)</f>
        <v>RegistrationName -  El dato ingresado no cumple con el estandar</v>
      </c>
      <c r="P99" s="450" t="s">
        <v>477</v>
      </c>
      <c r="Q99" s="449" t="s">
        <v>186</v>
      </c>
    </row>
    <row r="100" spans="2:17">
      <c r="B100" s="368" t="s">
        <v>157</v>
      </c>
      <c r="C100" s="369"/>
      <c r="D100" s="363" t="s">
        <v>186</v>
      </c>
      <c r="E100" s="362" t="s">
        <v>186</v>
      </c>
      <c r="F100" s="363" t="s">
        <v>186</v>
      </c>
      <c r="G100" s="363" t="s">
        <v>186</v>
      </c>
      <c r="H100" s="364" t="s">
        <v>186</v>
      </c>
      <c r="I100" s="363"/>
      <c r="J100" s="123"/>
      <c r="K100" s="123"/>
      <c r="L100" s="359" t="s">
        <v>186</v>
      </c>
      <c r="M100" s="365" t="s">
        <v>186</v>
      </c>
      <c r="N100" s="366" t="s">
        <v>186</v>
      </c>
      <c r="O100" s="359" t="str">
        <f>VLOOKUP(N100,CódigosRetorno!$A$1:$B$1764,2,FALSE)</f>
        <v>-</v>
      </c>
      <c r="P100" s="365" t="s">
        <v>186</v>
      </c>
      <c r="Q100" s="367" t="s">
        <v>186</v>
      </c>
    </row>
    <row r="101" spans="2:17" ht="72">
      <c r="B101" s="1490">
        <f>B98+1</f>
        <v>18</v>
      </c>
      <c r="C101" s="1493" t="s">
        <v>4716</v>
      </c>
      <c r="D101" s="1492" t="s">
        <v>3</v>
      </c>
      <c r="E101" s="1492" t="s">
        <v>9</v>
      </c>
      <c r="F101" s="1490" t="s">
        <v>18</v>
      </c>
      <c r="G101" s="1492"/>
      <c r="H101" s="1491" t="s">
        <v>4717</v>
      </c>
      <c r="I101" s="1490">
        <v>1</v>
      </c>
      <c r="J101" s="449"/>
      <c r="K101" s="449"/>
      <c r="L101" s="452" t="s">
        <v>3434</v>
      </c>
      <c r="M101" s="463" t="s">
        <v>1177</v>
      </c>
      <c r="N101" s="461" t="s">
        <v>746</v>
      </c>
      <c r="O101" s="451" t="str">
        <f>VLOOKUP(N101,CódigosRetorno!$A$1:$B$1764,2,FALSE)</f>
        <v>El ID de las guias debe tener informacion de la SERIE-NUMERO de guia.</v>
      </c>
      <c r="P101" s="450" t="s">
        <v>477</v>
      </c>
      <c r="Q101" s="449" t="s">
        <v>186</v>
      </c>
    </row>
    <row r="102" spans="2:17" ht="36">
      <c r="B102" s="1490"/>
      <c r="C102" s="1493"/>
      <c r="D102" s="1492"/>
      <c r="E102" s="1492"/>
      <c r="F102" s="1490"/>
      <c r="G102" s="1492"/>
      <c r="H102" s="1491"/>
      <c r="I102" s="1490"/>
      <c r="J102" s="449"/>
      <c r="K102" s="449"/>
      <c r="L102" s="452" t="s">
        <v>3443</v>
      </c>
      <c r="M102" s="463" t="s">
        <v>203</v>
      </c>
      <c r="N102" s="461" t="s">
        <v>771</v>
      </c>
      <c r="O102" s="451" t="str">
        <f>VLOOKUP(N102,CódigosRetorno!$A$1:$B$1764,2,FALSE)</f>
        <v>El comprobante contiene un tipo y número de Guía de Remisión repetido</v>
      </c>
      <c r="P102" s="450" t="s">
        <v>477</v>
      </c>
      <c r="Q102" s="449" t="s">
        <v>186</v>
      </c>
    </row>
    <row r="103" spans="2:17" ht="36">
      <c r="B103" s="1490"/>
      <c r="C103" s="1493"/>
      <c r="D103" s="1492"/>
      <c r="E103" s="1492"/>
      <c r="F103" s="449" t="s">
        <v>10</v>
      </c>
      <c r="G103" s="450" t="s">
        <v>2893</v>
      </c>
      <c r="H103" s="470" t="s">
        <v>5756</v>
      </c>
      <c r="I103" s="449">
        <v>1</v>
      </c>
      <c r="J103" s="449"/>
      <c r="K103" s="449"/>
      <c r="L103" s="451" t="s">
        <v>3444</v>
      </c>
      <c r="M103" s="463" t="s">
        <v>1177</v>
      </c>
      <c r="N103" s="461" t="s">
        <v>744</v>
      </c>
      <c r="O103" s="451" t="str">
        <f>VLOOKUP(N103,CódigosRetorno!$A$1:$B$1764,2,FALSE)</f>
        <v>El DocumentTypeCode de las guias debe ser 09 o 31</v>
      </c>
      <c r="P103" s="450" t="s">
        <v>477</v>
      </c>
      <c r="Q103" s="449" t="s">
        <v>186</v>
      </c>
    </row>
    <row r="104" spans="2:17" ht="24">
      <c r="B104" s="1490"/>
      <c r="C104" s="1493"/>
      <c r="D104" s="1492"/>
      <c r="E104" s="1492"/>
      <c r="F104" s="1490"/>
      <c r="G104" s="449" t="s">
        <v>4542</v>
      </c>
      <c r="H104" s="451" t="s">
        <v>4543</v>
      </c>
      <c r="I104" s="449" t="s">
        <v>4544</v>
      </c>
      <c r="J104" s="449"/>
      <c r="K104" s="449"/>
      <c r="L104" s="451" t="s">
        <v>5109</v>
      </c>
      <c r="M104" s="450" t="s">
        <v>1177</v>
      </c>
      <c r="N104" s="463" t="s">
        <v>5111</v>
      </c>
      <c r="O104" s="451" t="str">
        <f>VLOOKUP(N104,CódigosRetorno!$A$1:$B$1764,2,FALSE)</f>
        <v>El dato ingresado como atributo @listAgencyName es incorrecto.</v>
      </c>
      <c r="P104" s="450" t="s">
        <v>477</v>
      </c>
      <c r="Q104" s="466" t="s">
        <v>186</v>
      </c>
    </row>
    <row r="105" spans="2:17" ht="24">
      <c r="B105" s="1490"/>
      <c r="C105" s="1493"/>
      <c r="D105" s="1492"/>
      <c r="E105" s="1492"/>
      <c r="F105" s="1490"/>
      <c r="G105" s="567" t="s">
        <v>4545</v>
      </c>
      <c r="H105" s="451" t="s">
        <v>4546</v>
      </c>
      <c r="I105" s="449" t="s">
        <v>4544</v>
      </c>
      <c r="J105" s="449"/>
      <c r="K105" s="449"/>
      <c r="L105" s="552" t="s">
        <v>5115</v>
      </c>
      <c r="M105" s="463" t="s">
        <v>1177</v>
      </c>
      <c r="N105" s="461" t="s">
        <v>5112</v>
      </c>
      <c r="O105" s="451" t="str">
        <f>VLOOKUP(N105,CódigosRetorno!$A$1:$B$1764,2,FALSE)</f>
        <v>El dato ingresado como atributo @listName es incorrecto.</v>
      </c>
      <c r="P105" s="450" t="s">
        <v>477</v>
      </c>
      <c r="Q105" s="466" t="s">
        <v>186</v>
      </c>
    </row>
    <row r="106" spans="2:17" ht="48">
      <c r="B106" s="1490"/>
      <c r="C106" s="1493"/>
      <c r="D106" s="1492"/>
      <c r="E106" s="1492"/>
      <c r="F106" s="1490"/>
      <c r="G106" s="449" t="s">
        <v>4547</v>
      </c>
      <c r="H106" s="451" t="s">
        <v>4548</v>
      </c>
      <c r="I106" s="449" t="s">
        <v>4544</v>
      </c>
      <c r="J106" s="449"/>
      <c r="K106" s="449"/>
      <c r="L106" s="451" t="s">
        <v>5120</v>
      </c>
      <c r="M106" s="463" t="s">
        <v>1177</v>
      </c>
      <c r="N106" s="461" t="s">
        <v>5113</v>
      </c>
      <c r="O106" s="451" t="str">
        <f>VLOOKUP(N106,CódigosRetorno!$A$1:$B$1764,2,FALSE)</f>
        <v>El dato ingresado como atributo @listURI es incorrecto.</v>
      </c>
      <c r="P106" s="450" t="s">
        <v>477</v>
      </c>
      <c r="Q106" s="466" t="s">
        <v>186</v>
      </c>
    </row>
    <row r="107" spans="2:17" ht="60">
      <c r="B107" s="1490">
        <f>B101+1</f>
        <v>19</v>
      </c>
      <c r="C107" s="1493" t="s">
        <v>4718</v>
      </c>
      <c r="D107" s="1492" t="s">
        <v>3</v>
      </c>
      <c r="E107" s="1492" t="s">
        <v>9</v>
      </c>
      <c r="F107" s="1490" t="s">
        <v>18</v>
      </c>
      <c r="G107" s="1492"/>
      <c r="H107" s="1491" t="s">
        <v>5862</v>
      </c>
      <c r="I107" s="1490">
        <v>1</v>
      </c>
      <c r="J107" s="449"/>
      <c r="K107" s="449"/>
      <c r="L107" s="451" t="s">
        <v>4719</v>
      </c>
      <c r="M107" s="463" t="s">
        <v>1177</v>
      </c>
      <c r="N107" s="461" t="s">
        <v>756</v>
      </c>
      <c r="O107" s="451" t="str">
        <f>VLOOKUP(N107,CódigosRetorno!$A$1:$B$1764,2,FALSE)</f>
        <v>El ID de los documentos relacionados no cumplen con el estandar.</v>
      </c>
      <c r="P107" s="450" t="s">
        <v>477</v>
      </c>
      <c r="Q107" s="449" t="s">
        <v>186</v>
      </c>
    </row>
    <row r="108" spans="2:17" ht="36">
      <c r="B108" s="1490"/>
      <c r="C108" s="1493"/>
      <c r="D108" s="1492"/>
      <c r="E108" s="1492"/>
      <c r="F108" s="1490"/>
      <c r="G108" s="1492"/>
      <c r="H108" s="1491"/>
      <c r="I108" s="1490"/>
      <c r="J108" s="449"/>
      <c r="K108" s="449"/>
      <c r="L108" s="452" t="s">
        <v>3445</v>
      </c>
      <c r="M108" s="463" t="s">
        <v>203</v>
      </c>
      <c r="N108" s="461" t="s">
        <v>769</v>
      </c>
      <c r="O108" s="451" t="str">
        <f>VLOOKUP(N108,CódigosRetorno!$A$1:$B$1764,2,FALSE)</f>
        <v>El comprobante contiene un tipo y número de Documento Relacionado repetido</v>
      </c>
      <c r="P108" s="450" t="s">
        <v>477</v>
      </c>
      <c r="Q108" s="449" t="s">
        <v>186</v>
      </c>
    </row>
    <row r="109" spans="2:17" ht="36">
      <c r="B109" s="1490"/>
      <c r="C109" s="1493"/>
      <c r="D109" s="1492"/>
      <c r="E109" s="1492"/>
      <c r="F109" s="449" t="s">
        <v>10</v>
      </c>
      <c r="G109" s="450" t="s">
        <v>2895</v>
      </c>
      <c r="H109" s="549" t="s">
        <v>5863</v>
      </c>
      <c r="I109" s="449">
        <v>1</v>
      </c>
      <c r="J109" s="449"/>
      <c r="K109" s="449"/>
      <c r="L109" s="451" t="s">
        <v>3446</v>
      </c>
      <c r="M109" s="463" t="s">
        <v>1177</v>
      </c>
      <c r="N109" s="461" t="s">
        <v>754</v>
      </c>
      <c r="O109" s="451" t="str">
        <f>VLOOKUP(N109,CódigosRetorno!$A$1:$B$1764,2,FALSE)</f>
        <v>El DocumentTypeCode de Otros documentos relacionados tiene valores incorrectos.</v>
      </c>
      <c r="P109" s="450" t="s">
        <v>477</v>
      </c>
      <c r="Q109" s="449" t="s">
        <v>186</v>
      </c>
    </row>
    <row r="110" spans="2:17" ht="24">
      <c r="B110" s="1490"/>
      <c r="C110" s="1493"/>
      <c r="D110" s="1492"/>
      <c r="E110" s="1492"/>
      <c r="F110" s="1490"/>
      <c r="G110" s="449" t="s">
        <v>4542</v>
      </c>
      <c r="H110" s="451" t="s">
        <v>4543</v>
      </c>
      <c r="I110" s="449" t="s">
        <v>4544</v>
      </c>
      <c r="J110" s="449"/>
      <c r="K110" s="449"/>
      <c r="L110" s="451" t="s">
        <v>5109</v>
      </c>
      <c r="M110" s="450" t="s">
        <v>1177</v>
      </c>
      <c r="N110" s="463" t="s">
        <v>5111</v>
      </c>
      <c r="O110" s="451" t="str">
        <f>VLOOKUP(N110,CódigosRetorno!$A$1:$B$1764,2,FALSE)</f>
        <v>El dato ingresado como atributo @listAgencyName es incorrecto.</v>
      </c>
      <c r="P110" s="450" t="s">
        <v>477</v>
      </c>
      <c r="Q110" s="466" t="s">
        <v>186</v>
      </c>
    </row>
    <row r="111" spans="2:17" ht="24">
      <c r="B111" s="1490"/>
      <c r="C111" s="1493"/>
      <c r="D111" s="1492"/>
      <c r="E111" s="1492"/>
      <c r="F111" s="1490"/>
      <c r="G111" s="449" t="s">
        <v>4720</v>
      </c>
      <c r="H111" s="451" t="s">
        <v>4546</v>
      </c>
      <c r="I111" s="449" t="s">
        <v>4544</v>
      </c>
      <c r="J111" s="449"/>
      <c r="K111" s="449"/>
      <c r="L111" s="918" t="s">
        <v>5197</v>
      </c>
      <c r="M111" s="463" t="s">
        <v>1177</v>
      </c>
      <c r="N111" s="461" t="s">
        <v>5112</v>
      </c>
      <c r="O111" s="451" t="str">
        <f>VLOOKUP(N111,CódigosRetorno!$A$1:$B$1764,2,FALSE)</f>
        <v>El dato ingresado como atributo @listName es incorrecto.</v>
      </c>
      <c r="P111" s="450" t="s">
        <v>477</v>
      </c>
      <c r="Q111" s="466" t="s">
        <v>186</v>
      </c>
    </row>
    <row r="112" spans="2:17" ht="48">
      <c r="B112" s="1490"/>
      <c r="C112" s="1493"/>
      <c r="D112" s="1492"/>
      <c r="E112" s="1492"/>
      <c r="F112" s="1490"/>
      <c r="G112" s="449" t="s">
        <v>4721</v>
      </c>
      <c r="H112" s="451" t="s">
        <v>4548</v>
      </c>
      <c r="I112" s="449" t="s">
        <v>4544</v>
      </c>
      <c r="J112" s="449"/>
      <c r="K112" s="449"/>
      <c r="L112" s="577" t="s">
        <v>5198</v>
      </c>
      <c r="M112" s="463" t="s">
        <v>1177</v>
      </c>
      <c r="N112" s="461" t="s">
        <v>5113</v>
      </c>
      <c r="O112" s="451" t="str">
        <f>VLOOKUP(N112,CódigosRetorno!$A$1:$B$1764,2,FALSE)</f>
        <v>El dato ingresado como atributo @listURI es incorrecto.</v>
      </c>
      <c r="P112" s="450" t="s">
        <v>477</v>
      </c>
      <c r="Q112" s="466" t="s">
        <v>186</v>
      </c>
    </row>
    <row r="113" spans="2:17">
      <c r="B113" s="368" t="s">
        <v>5872</v>
      </c>
      <c r="C113" s="361"/>
      <c r="D113" s="363" t="s">
        <v>186</v>
      </c>
      <c r="E113" s="362" t="s">
        <v>186</v>
      </c>
      <c r="F113" s="363" t="s">
        <v>186</v>
      </c>
      <c r="G113" s="363" t="s">
        <v>186</v>
      </c>
      <c r="H113" s="364" t="s">
        <v>186</v>
      </c>
      <c r="I113" s="363"/>
      <c r="J113" s="123"/>
      <c r="K113" s="123"/>
      <c r="L113" s="359" t="s">
        <v>186</v>
      </c>
      <c r="M113" s="365" t="s">
        <v>186</v>
      </c>
      <c r="N113" s="366" t="s">
        <v>186</v>
      </c>
      <c r="O113" s="359" t="str">
        <f>VLOOKUP(N113,CódigosRetorno!$A$1:$B$1764,2,FALSE)</f>
        <v>-</v>
      </c>
      <c r="P113" s="365" t="s">
        <v>186</v>
      </c>
      <c r="Q113" s="367" t="s">
        <v>186</v>
      </c>
    </row>
    <row r="114" spans="2:17" ht="24">
      <c r="B114" s="1490">
        <f>B107+1</f>
        <v>20</v>
      </c>
      <c r="C114" s="1493" t="s">
        <v>14</v>
      </c>
      <c r="D114" s="1492" t="s">
        <v>15</v>
      </c>
      <c r="E114" s="1492" t="s">
        <v>4</v>
      </c>
      <c r="F114" s="1624" t="s">
        <v>112</v>
      </c>
      <c r="G114" s="1492" t="s">
        <v>70</v>
      </c>
      <c r="H114" s="1491" t="s">
        <v>38</v>
      </c>
      <c r="I114" s="1490">
        <v>1</v>
      </c>
      <c r="J114" s="449"/>
      <c r="K114" s="449"/>
      <c r="L114" s="918" t="s">
        <v>6235</v>
      </c>
      <c r="M114" s="463" t="s">
        <v>203</v>
      </c>
      <c r="N114" s="120" t="s">
        <v>2429</v>
      </c>
      <c r="O114" s="451" t="str">
        <f>VLOOKUP(N114,CódigosRetorno!$A$1:$B$1764,2,FALSE)</f>
        <v>El Numero de orden del item no cumple con el formato establecido</v>
      </c>
      <c r="P114" s="450" t="s">
        <v>477</v>
      </c>
      <c r="Q114" s="449" t="s">
        <v>186</v>
      </c>
    </row>
    <row r="115" spans="2:17" ht="24">
      <c r="B115" s="1490"/>
      <c r="C115" s="1493"/>
      <c r="D115" s="1492"/>
      <c r="E115" s="1492"/>
      <c r="F115" s="1624"/>
      <c r="G115" s="1492"/>
      <c r="H115" s="1491"/>
      <c r="I115" s="1490"/>
      <c r="J115" s="449"/>
      <c r="K115" s="449"/>
      <c r="L115" s="452" t="s">
        <v>2910</v>
      </c>
      <c r="M115" s="463" t="s">
        <v>203</v>
      </c>
      <c r="N115" s="461" t="s">
        <v>1652</v>
      </c>
      <c r="O115" s="451" t="str">
        <f>VLOOKUP(N115,CódigosRetorno!$A$1:$B$1764,2,FALSE)</f>
        <v>El número de ítem no puede estar duplicado.</v>
      </c>
      <c r="P115" s="450" t="s">
        <v>477</v>
      </c>
      <c r="Q115" s="449" t="s">
        <v>186</v>
      </c>
    </row>
    <row r="116" spans="2:17" ht="24">
      <c r="B116" s="1490">
        <f>B114+1</f>
        <v>21</v>
      </c>
      <c r="C116" s="1493" t="s">
        <v>56</v>
      </c>
      <c r="D116" s="1492" t="s">
        <v>15</v>
      </c>
      <c r="E116" s="1492" t="s">
        <v>4</v>
      </c>
      <c r="F116" s="449" t="s">
        <v>17</v>
      </c>
      <c r="G116" s="450" t="s">
        <v>2900</v>
      </c>
      <c r="H116" s="451" t="s">
        <v>4722</v>
      </c>
      <c r="I116" s="449">
        <v>1</v>
      </c>
      <c r="J116" s="449"/>
      <c r="K116" s="449"/>
      <c r="L116" s="451" t="s">
        <v>3428</v>
      </c>
      <c r="M116" s="450" t="s">
        <v>203</v>
      </c>
      <c r="N116" s="463" t="s">
        <v>3418</v>
      </c>
      <c r="O116" s="451" t="str">
        <f>VLOOKUP(N116,CódigosRetorno!$A$1:$B$1764,2,FALSE)</f>
        <v>Es obligatorio indicar la unidad de medida del ítem</v>
      </c>
      <c r="P116" s="450" t="s">
        <v>477</v>
      </c>
      <c r="Q116" s="449" t="s">
        <v>186</v>
      </c>
    </row>
    <row r="117" spans="2:17" ht="24">
      <c r="B117" s="1490"/>
      <c r="C117" s="1493"/>
      <c r="D117" s="1492"/>
      <c r="E117" s="1492"/>
      <c r="F117" s="1490"/>
      <c r="G117" s="449" t="s">
        <v>4625</v>
      </c>
      <c r="H117" s="451" t="s">
        <v>4626</v>
      </c>
      <c r="I117" s="449" t="s">
        <v>4544</v>
      </c>
      <c r="J117" s="449"/>
      <c r="K117" s="449"/>
      <c r="L117" s="451" t="s">
        <v>5148</v>
      </c>
      <c r="M117" s="450" t="s">
        <v>1177</v>
      </c>
      <c r="N117" s="463" t="s">
        <v>5149</v>
      </c>
      <c r="O117" s="451" t="str">
        <f>VLOOKUP(N117,CódigosRetorno!$A$1:$B$1764,2,FALSE)</f>
        <v>El dato ingresado como atributo @unitCodeListID es incorrecto.</v>
      </c>
      <c r="P117" s="450" t="s">
        <v>477</v>
      </c>
      <c r="Q117" s="466" t="s">
        <v>186</v>
      </c>
    </row>
    <row r="118" spans="2:17" ht="48">
      <c r="B118" s="1490"/>
      <c r="C118" s="1493"/>
      <c r="D118" s="1492"/>
      <c r="E118" s="1492"/>
      <c r="F118" s="1490"/>
      <c r="G118" s="731" t="s">
        <v>4555</v>
      </c>
      <c r="H118" s="451" t="s">
        <v>4627</v>
      </c>
      <c r="I118" s="449" t="s">
        <v>4544</v>
      </c>
      <c r="J118" s="449"/>
      <c r="K118" s="449"/>
      <c r="L118" s="451" t="s">
        <v>5132</v>
      </c>
      <c r="M118" s="463" t="s">
        <v>1177</v>
      </c>
      <c r="N118" s="461" t="s">
        <v>5150</v>
      </c>
      <c r="O118" s="451" t="str">
        <f>VLOOKUP(N118,CódigosRetorno!$A$1:$B$1764,2,FALSE)</f>
        <v>El dato ingresado como atributo @unitCodeListAgencyName es incorrecto.</v>
      </c>
      <c r="P118" s="450" t="s">
        <v>477</v>
      </c>
      <c r="Q118" s="466" t="s">
        <v>186</v>
      </c>
    </row>
    <row r="119" spans="2:17" ht="24">
      <c r="B119" s="1490">
        <f>B116+1</f>
        <v>22</v>
      </c>
      <c r="C119" s="1493" t="s">
        <v>57</v>
      </c>
      <c r="D119" s="1492" t="s">
        <v>15</v>
      </c>
      <c r="E119" s="1492" t="s">
        <v>4</v>
      </c>
      <c r="F119" s="1490" t="s">
        <v>145</v>
      </c>
      <c r="G119" s="1492" t="s">
        <v>146</v>
      </c>
      <c r="H119" s="1491" t="s">
        <v>39</v>
      </c>
      <c r="I119" s="1490">
        <v>1</v>
      </c>
      <c r="J119" s="449"/>
      <c r="K119" s="449"/>
      <c r="L119" s="918" t="s">
        <v>6433</v>
      </c>
      <c r="M119" s="463" t="s">
        <v>203</v>
      </c>
      <c r="N119" s="461" t="s">
        <v>2428</v>
      </c>
      <c r="O119" s="451" t="str">
        <f>VLOOKUP(N119,CódigosRetorno!$A$1:$B$1764,2,FALSE)</f>
        <v>El XML no contiene el tag InvoicedQuantity en el detalle de los Items o es cero (0)</v>
      </c>
      <c r="P119" s="450" t="s">
        <v>477</v>
      </c>
      <c r="Q119" s="449" t="s">
        <v>186</v>
      </c>
    </row>
    <row r="120" spans="2:17" ht="24">
      <c r="B120" s="1490"/>
      <c r="C120" s="1493"/>
      <c r="D120" s="1492"/>
      <c r="E120" s="1492"/>
      <c r="F120" s="1490"/>
      <c r="G120" s="1492"/>
      <c r="H120" s="1491"/>
      <c r="I120" s="1490"/>
      <c r="J120" s="449"/>
      <c r="K120" s="449"/>
      <c r="L120" s="451" t="s">
        <v>3525</v>
      </c>
      <c r="M120" s="463" t="s">
        <v>203</v>
      </c>
      <c r="N120" s="461" t="s">
        <v>2427</v>
      </c>
      <c r="O120" s="451" t="str">
        <f>VLOOKUP(N120,CódigosRetorno!$A$1:$B$1764,2,FALSE)</f>
        <v>InvoicedQuantity El dato ingresado no cumple con el estandar</v>
      </c>
      <c r="P120" s="450" t="s">
        <v>477</v>
      </c>
      <c r="Q120" s="449" t="s">
        <v>186</v>
      </c>
    </row>
    <row r="121" spans="2:17" ht="36">
      <c r="B121" s="449">
        <f>B119+1</f>
        <v>23</v>
      </c>
      <c r="C121" s="451" t="s">
        <v>29</v>
      </c>
      <c r="D121" s="450" t="s">
        <v>15</v>
      </c>
      <c r="E121" s="450" t="s">
        <v>9</v>
      </c>
      <c r="F121" s="449" t="s">
        <v>18</v>
      </c>
      <c r="G121" s="450"/>
      <c r="H121" s="451" t="s">
        <v>67</v>
      </c>
      <c r="I121" s="449">
        <v>1</v>
      </c>
      <c r="J121" s="449"/>
      <c r="K121" s="449"/>
      <c r="L121" s="451" t="s">
        <v>4723</v>
      </c>
      <c r="M121" s="450" t="s">
        <v>1177</v>
      </c>
      <c r="N121" s="463" t="s">
        <v>5432</v>
      </c>
      <c r="O121" s="451" t="str">
        <f>VLOOKUP(N121,CódigosRetorno!$A$1:$B$1764,2,FALSE)</f>
        <v>El dato ingresado como codigo de producto no cumple con el formato establecido.</v>
      </c>
      <c r="P121" s="728" t="s">
        <v>477</v>
      </c>
      <c r="Q121" s="449" t="s">
        <v>186</v>
      </c>
    </row>
    <row r="122" spans="2:17" ht="36">
      <c r="B122" s="1492">
        <f>B121+1</f>
        <v>24</v>
      </c>
      <c r="C122" s="1493" t="s">
        <v>5091</v>
      </c>
      <c r="D122" s="1492" t="s">
        <v>15</v>
      </c>
      <c r="E122" s="1492" t="s">
        <v>9</v>
      </c>
      <c r="F122" s="1625" t="s">
        <v>105</v>
      </c>
      <c r="G122" s="1492" t="s">
        <v>5289</v>
      </c>
      <c r="H122" s="1491" t="s">
        <v>4724</v>
      </c>
      <c r="I122" s="449">
        <v>1</v>
      </c>
      <c r="J122" s="449"/>
      <c r="K122" s="449"/>
      <c r="L122" s="612" t="s">
        <v>5922</v>
      </c>
      <c r="M122" s="450" t="s">
        <v>203</v>
      </c>
      <c r="N122" s="463" t="s">
        <v>2785</v>
      </c>
      <c r="O122" s="451" t="str">
        <f>VLOOKUP(N122,CódigosRetorno!$A$1:$B$1764,2,FALSE)</f>
        <v>El Código producto de SUNAT no puede ser vacio si es de Exportacion</v>
      </c>
      <c r="P122" s="728" t="s">
        <v>477</v>
      </c>
      <c r="Q122" s="449" t="s">
        <v>186</v>
      </c>
    </row>
    <row r="123" spans="2:17" ht="24">
      <c r="B123" s="1492"/>
      <c r="C123" s="1493"/>
      <c r="D123" s="1492"/>
      <c r="E123" s="1492"/>
      <c r="F123" s="1625"/>
      <c r="G123" s="1492"/>
      <c r="H123" s="1491"/>
      <c r="I123" s="449">
        <v>2</v>
      </c>
      <c r="J123" s="449"/>
      <c r="K123" s="449"/>
      <c r="L123" s="451" t="s">
        <v>4725</v>
      </c>
      <c r="M123" s="450" t="s">
        <v>203</v>
      </c>
      <c r="N123" s="463" t="s">
        <v>2786</v>
      </c>
      <c r="O123" s="451" t="str">
        <f>VLOOKUP(N123,CódigosRetorno!$A$1:$B$1764,2,FALSE)</f>
        <v>El Código producto de SUNAT  no es válido</v>
      </c>
      <c r="P123" s="450"/>
      <c r="Q123" s="690" t="s">
        <v>6225</v>
      </c>
    </row>
    <row r="124" spans="2:17" ht="24">
      <c r="B124" s="1492"/>
      <c r="C124" s="1493"/>
      <c r="D124" s="1492"/>
      <c r="E124" s="1492"/>
      <c r="F124" s="1625"/>
      <c r="G124" s="449" t="s">
        <v>4726</v>
      </c>
      <c r="H124" s="451" t="s">
        <v>4553</v>
      </c>
      <c r="I124" s="449" t="s">
        <v>4544</v>
      </c>
      <c r="J124" s="449"/>
      <c r="K124" s="449"/>
      <c r="L124" s="451" t="s">
        <v>5153</v>
      </c>
      <c r="M124" s="450" t="s">
        <v>1177</v>
      </c>
      <c r="N124" s="463" t="s">
        <v>5116</v>
      </c>
      <c r="O124" s="451" t="str">
        <f>VLOOKUP(N124,CódigosRetorno!$A$1:$B$1764,2,FALSE)</f>
        <v>El dato ingresado como atributo @listID es incorrecto.</v>
      </c>
      <c r="P124" s="450" t="s">
        <v>477</v>
      </c>
      <c r="Q124" s="466" t="s">
        <v>186</v>
      </c>
    </row>
    <row r="125" spans="2:17" ht="24">
      <c r="B125" s="1492"/>
      <c r="C125" s="1493"/>
      <c r="D125" s="1492"/>
      <c r="E125" s="1492"/>
      <c r="F125" s="1625"/>
      <c r="G125" s="449" t="s">
        <v>4727</v>
      </c>
      <c r="H125" s="451" t="s">
        <v>4543</v>
      </c>
      <c r="I125" s="449" t="s">
        <v>4544</v>
      </c>
      <c r="J125" s="449"/>
      <c r="K125" s="449"/>
      <c r="L125" s="451" t="s">
        <v>5154</v>
      </c>
      <c r="M125" s="450" t="s">
        <v>1177</v>
      </c>
      <c r="N125" s="463" t="s">
        <v>5111</v>
      </c>
      <c r="O125" s="451" t="str">
        <f>VLOOKUP(N125,CódigosRetorno!$A$1:$B$1764,2,FALSE)</f>
        <v>El dato ingresado como atributo @listAgencyName es incorrecto.</v>
      </c>
      <c r="P125" s="450" t="s">
        <v>477</v>
      </c>
      <c r="Q125" s="466" t="s">
        <v>186</v>
      </c>
    </row>
    <row r="126" spans="2:17" ht="24">
      <c r="B126" s="1492"/>
      <c r="C126" s="1493"/>
      <c r="D126" s="1492"/>
      <c r="E126" s="1492"/>
      <c r="F126" s="1625"/>
      <c r="G126" s="449" t="s">
        <v>4728</v>
      </c>
      <c r="H126" s="451" t="s">
        <v>4546</v>
      </c>
      <c r="I126" s="449" t="s">
        <v>4544</v>
      </c>
      <c r="J126" s="449"/>
      <c r="K126" s="449"/>
      <c r="L126" s="451" t="s">
        <v>5155</v>
      </c>
      <c r="M126" s="463" t="s">
        <v>1177</v>
      </c>
      <c r="N126" s="461" t="s">
        <v>5112</v>
      </c>
      <c r="O126" s="451" t="str">
        <f>VLOOKUP(N126,CódigosRetorno!$A$1:$B$1764,2,FALSE)</f>
        <v>El dato ingresado como atributo @listName es incorrecto.</v>
      </c>
      <c r="P126" s="450" t="s">
        <v>477</v>
      </c>
      <c r="Q126" s="466" t="s">
        <v>186</v>
      </c>
    </row>
    <row r="127" spans="2:17" ht="36">
      <c r="B127" s="1536">
        <f>B122+1</f>
        <v>25</v>
      </c>
      <c r="C127" s="1542" t="s">
        <v>4729</v>
      </c>
      <c r="D127" s="1536" t="s">
        <v>15</v>
      </c>
      <c r="E127" s="1536" t="s">
        <v>9</v>
      </c>
      <c r="F127" s="1626" t="s">
        <v>4730</v>
      </c>
      <c r="G127" s="1531"/>
      <c r="H127" s="1542" t="s">
        <v>1165</v>
      </c>
      <c r="I127" s="1531">
        <v>1</v>
      </c>
      <c r="J127" s="449"/>
      <c r="K127" s="449"/>
      <c r="L127" s="930" t="s">
        <v>5848</v>
      </c>
      <c r="M127" s="903" t="s">
        <v>1177</v>
      </c>
      <c r="N127" s="901" t="s">
        <v>5237</v>
      </c>
      <c r="O127" s="451" t="str">
        <f>VLOOKUP(N127,CódigosRetorno!$A$1:$B$1764,2,FALSE)</f>
        <v>El dato ingresado como codigo de producto GS1 no cumple con el formato establecido</v>
      </c>
      <c r="P127" s="450" t="s">
        <v>477</v>
      </c>
      <c r="Q127" s="449" t="s">
        <v>186</v>
      </c>
    </row>
    <row r="128" spans="2:17" ht="24">
      <c r="B128" s="1538"/>
      <c r="C128" s="1550"/>
      <c r="D128" s="1538"/>
      <c r="E128" s="1538"/>
      <c r="F128" s="1627"/>
      <c r="G128" s="1533"/>
      <c r="H128" s="1550"/>
      <c r="I128" s="1533"/>
      <c r="J128" s="476"/>
      <c r="K128" s="476"/>
      <c r="L128" s="625" t="s">
        <v>6030</v>
      </c>
      <c r="M128" s="566" t="s">
        <v>203</v>
      </c>
      <c r="N128" s="565" t="s">
        <v>5843</v>
      </c>
      <c r="O128" s="560" t="str">
        <f>VLOOKUP(N128,CódigosRetorno!$A$1:$B$1764,2,FALSE)</f>
        <v>El código de producto GS1 no cumple el estandar</v>
      </c>
      <c r="P128" s="559" t="s">
        <v>477</v>
      </c>
      <c r="Q128" s="558" t="s">
        <v>186</v>
      </c>
    </row>
    <row r="129" spans="2:17" s="554" customFormat="1" ht="24">
      <c r="B129" s="1538"/>
      <c r="C129" s="1550"/>
      <c r="D129" s="1538"/>
      <c r="E129" s="1538"/>
      <c r="F129" s="1627"/>
      <c r="G129" s="1533"/>
      <c r="H129" s="1550"/>
      <c r="I129" s="1533"/>
      <c r="J129" s="558"/>
      <c r="K129" s="558"/>
      <c r="L129" s="625" t="s">
        <v>6031</v>
      </c>
      <c r="M129" s="566" t="s">
        <v>203</v>
      </c>
      <c r="N129" s="565" t="s">
        <v>5843</v>
      </c>
      <c r="O129" s="560" t="str">
        <f>VLOOKUP(N129,CódigosRetorno!$A$1:$B$1764,2,FALSE)</f>
        <v>El código de producto GS1 no cumple el estandar</v>
      </c>
      <c r="P129" s="559" t="s">
        <v>477</v>
      </c>
      <c r="Q129" s="558" t="s">
        <v>186</v>
      </c>
    </row>
    <row r="130" spans="2:17" ht="24">
      <c r="B130" s="1538"/>
      <c r="C130" s="1550"/>
      <c r="D130" s="1538"/>
      <c r="E130" s="1538"/>
      <c r="F130" s="1627"/>
      <c r="G130" s="1533"/>
      <c r="H130" s="1550"/>
      <c r="I130" s="1533"/>
      <c r="J130" s="476"/>
      <c r="K130" s="476"/>
      <c r="L130" s="625" t="s">
        <v>6032</v>
      </c>
      <c r="M130" s="566" t="s">
        <v>203</v>
      </c>
      <c r="N130" s="565" t="s">
        <v>5843</v>
      </c>
      <c r="O130" s="560" t="str">
        <f>VLOOKUP(N130,CódigosRetorno!$A$1:$B$1764,2,FALSE)</f>
        <v>El código de producto GS1 no cumple el estandar</v>
      </c>
      <c r="P130" s="559" t="s">
        <v>477</v>
      </c>
      <c r="Q130" s="558" t="s">
        <v>186</v>
      </c>
    </row>
    <row r="131" spans="2:17" ht="24">
      <c r="B131" s="1538"/>
      <c r="C131" s="1550"/>
      <c r="D131" s="1538"/>
      <c r="E131" s="1538"/>
      <c r="F131" s="1627"/>
      <c r="G131" s="1532"/>
      <c r="H131" s="1543"/>
      <c r="I131" s="1532"/>
      <c r="J131" s="476"/>
      <c r="K131" s="476"/>
      <c r="L131" s="563" t="s">
        <v>5842</v>
      </c>
      <c r="M131" s="566" t="s">
        <v>203</v>
      </c>
      <c r="N131" s="565" t="s">
        <v>5767</v>
      </c>
      <c r="O131" s="560" t="str">
        <f>VLOOKUP(N131,CódigosRetorno!$A$1:$B$1764,2,FALSE)</f>
        <v>Si utiliza el estandar GS1 debe especificar el tipo de estructura GTIN</v>
      </c>
      <c r="P131" s="559" t="s">
        <v>477</v>
      </c>
      <c r="Q131" s="558" t="s">
        <v>186</v>
      </c>
    </row>
    <row r="132" spans="2:17" ht="36">
      <c r="B132" s="1538"/>
      <c r="C132" s="1550"/>
      <c r="D132" s="1538"/>
      <c r="E132" s="1538"/>
      <c r="F132" s="1174" t="s">
        <v>4730</v>
      </c>
      <c r="G132" s="873"/>
      <c r="H132" s="553" t="s">
        <v>5841</v>
      </c>
      <c r="I132" s="873" t="s">
        <v>4544</v>
      </c>
      <c r="J132" s="870"/>
      <c r="K132" s="870"/>
      <c r="L132" s="918" t="s">
        <v>6522</v>
      </c>
      <c r="M132" s="927" t="s">
        <v>203</v>
      </c>
      <c r="N132" s="565" t="s">
        <v>5770</v>
      </c>
      <c r="O132" s="560" t="str">
        <f>VLOOKUP(N132,CódigosRetorno!$A$1:$B$1764,2,FALSE)</f>
        <v>El tipo de estructura GS1 no tiene un valor permitido</v>
      </c>
      <c r="P132" s="559" t="s">
        <v>477</v>
      </c>
      <c r="Q132" s="561" t="s">
        <v>186</v>
      </c>
    </row>
    <row r="133" spans="2:17" ht="24">
      <c r="B133" s="1490">
        <f>B127+1</f>
        <v>26</v>
      </c>
      <c r="C133" s="1491" t="s">
        <v>66</v>
      </c>
      <c r="D133" s="1492" t="s">
        <v>15</v>
      </c>
      <c r="E133" s="1492" t="s">
        <v>4</v>
      </c>
      <c r="F133" s="1490" t="s">
        <v>4642</v>
      </c>
      <c r="G133" s="1492"/>
      <c r="H133" s="1491" t="s">
        <v>40</v>
      </c>
      <c r="I133" s="1490">
        <v>1</v>
      </c>
      <c r="J133" s="449"/>
      <c r="K133" s="449"/>
      <c r="L133" s="451" t="s">
        <v>3136</v>
      </c>
      <c r="M133" s="463" t="s">
        <v>203</v>
      </c>
      <c r="N133" s="461" t="s">
        <v>595</v>
      </c>
      <c r="O133" s="451" t="str">
        <f>VLOOKUP(N133,CódigosRetorno!$A$1:$B$1764,2,FALSE)</f>
        <v>El XML no contiene el tag cac:Item/cbc:Description en el detalle de los Items</v>
      </c>
      <c r="P133" s="450" t="s">
        <v>477</v>
      </c>
      <c r="Q133" s="449" t="s">
        <v>186</v>
      </c>
    </row>
    <row r="134" spans="2:17" ht="60">
      <c r="B134" s="1490"/>
      <c r="C134" s="1491"/>
      <c r="D134" s="1492"/>
      <c r="E134" s="1492"/>
      <c r="F134" s="1490"/>
      <c r="G134" s="1492"/>
      <c r="H134" s="1491"/>
      <c r="I134" s="1490"/>
      <c r="J134" s="449"/>
      <c r="K134" s="449"/>
      <c r="L134" s="451" t="s">
        <v>4738</v>
      </c>
      <c r="M134" s="463" t="s">
        <v>203</v>
      </c>
      <c r="N134" s="461" t="s">
        <v>596</v>
      </c>
      <c r="O134" s="451" t="str">
        <f>VLOOKUP(N134,CódigosRetorno!$A$1:$B$1764,2,FALSE)</f>
        <v>El XML no contiene el tag o no existe informacion de cac:Item/cbc:Description del item</v>
      </c>
      <c r="P134" s="450" t="s">
        <v>477</v>
      </c>
      <c r="Q134" s="449" t="s">
        <v>186</v>
      </c>
    </row>
    <row r="135" spans="2:17" ht="24">
      <c r="B135" s="1490">
        <f>B133+1</f>
        <v>27</v>
      </c>
      <c r="C135" s="1493" t="s">
        <v>68</v>
      </c>
      <c r="D135" s="1492" t="s">
        <v>15</v>
      </c>
      <c r="E135" s="1492" t="s">
        <v>4</v>
      </c>
      <c r="F135" s="1490" t="s">
        <v>145</v>
      </c>
      <c r="G135" s="1492" t="s">
        <v>146</v>
      </c>
      <c r="H135" s="1491" t="s">
        <v>2902</v>
      </c>
      <c r="I135" s="1490">
        <v>1</v>
      </c>
      <c r="J135" s="449"/>
      <c r="K135" s="449"/>
      <c r="L135" s="451" t="s">
        <v>2616</v>
      </c>
      <c r="M135" s="463" t="s">
        <v>203</v>
      </c>
      <c r="N135" s="461" t="s">
        <v>2382</v>
      </c>
      <c r="O135" s="451" t="str">
        <f>VLOOKUP(N135,CódigosRetorno!$A$1:$B$1764,2,FALSE)</f>
        <v>El XML no contiene el tag cac:Price/cbc:PriceAmount en el detalle de los Items</v>
      </c>
      <c r="P135" s="450" t="s">
        <v>477</v>
      </c>
      <c r="Q135" s="449" t="s">
        <v>186</v>
      </c>
    </row>
    <row r="136" spans="2:17" ht="36">
      <c r="B136" s="1490"/>
      <c r="C136" s="1493"/>
      <c r="D136" s="1492"/>
      <c r="E136" s="1492"/>
      <c r="F136" s="1490"/>
      <c r="G136" s="1492"/>
      <c r="H136" s="1491"/>
      <c r="I136" s="1490"/>
      <c r="J136" s="449"/>
      <c r="K136" s="449"/>
      <c r="L136" s="451" t="s">
        <v>3525</v>
      </c>
      <c r="M136" s="463" t="s">
        <v>203</v>
      </c>
      <c r="N136" s="461" t="s">
        <v>2068</v>
      </c>
      <c r="O136" s="451" t="str">
        <f>VLOOKUP(N136,CódigosRetorno!$A$1:$B$1764,2,FALSE)</f>
        <v>El dato ingresado en PriceAmount del Valor de venta unitario por item no cumple con el formato establecido</v>
      </c>
      <c r="P136" s="450" t="s">
        <v>477</v>
      </c>
      <c r="Q136" s="449" t="s">
        <v>186</v>
      </c>
    </row>
    <row r="137" spans="2:17" ht="48">
      <c r="B137" s="1490"/>
      <c r="C137" s="1493"/>
      <c r="D137" s="1492"/>
      <c r="E137" s="1492"/>
      <c r="F137" s="1490"/>
      <c r="G137" s="1492"/>
      <c r="H137" s="1491"/>
      <c r="I137" s="1490"/>
      <c r="J137" s="449"/>
      <c r="K137" s="449"/>
      <c r="L137" s="929" t="s">
        <v>6525</v>
      </c>
      <c r="M137" s="463" t="s">
        <v>203</v>
      </c>
      <c r="N137" s="461" t="s">
        <v>1786</v>
      </c>
      <c r="O137" s="451" t="str">
        <f>VLOOKUP(N137,CódigosRetorno!$A$1:$B$1764,2,FALSE)</f>
        <v>Operacion gratuita, solo debe consignar un monto referencial</v>
      </c>
      <c r="P137" s="450" t="s">
        <v>477</v>
      </c>
      <c r="Q137" s="449" t="s">
        <v>186</v>
      </c>
    </row>
    <row r="138" spans="2:17" ht="12" customHeight="1">
      <c r="B138" s="1490"/>
      <c r="C138" s="1493"/>
      <c r="D138" s="1492"/>
      <c r="E138" s="1492"/>
      <c r="F138" s="449" t="s">
        <v>13</v>
      </c>
      <c r="G138" s="450" t="s">
        <v>2650</v>
      </c>
      <c r="H138" s="464" t="s">
        <v>4654</v>
      </c>
      <c r="I138" s="449">
        <v>1</v>
      </c>
      <c r="J138" s="449"/>
      <c r="K138" s="449"/>
      <c r="L138" s="612" t="s">
        <v>6058</v>
      </c>
      <c r="M138" s="611" t="s">
        <v>203</v>
      </c>
      <c r="N138" s="604" t="s">
        <v>758</v>
      </c>
      <c r="O138" s="451" t="str">
        <f>VLOOKUP(N138,CódigosRetorno!$A$1:$B$1764,2,FALSE)</f>
        <v>La moneda debe ser la misma en todo el documento. Salvo las percepciones que sólo son en moneda nacional.</v>
      </c>
      <c r="P138" s="728" t="s">
        <v>477</v>
      </c>
      <c r="Q138" s="449" t="s">
        <v>186</v>
      </c>
    </row>
    <row r="139" spans="2:17" ht="12" customHeight="1">
      <c r="B139" s="1490">
        <f>B135+1</f>
        <v>28</v>
      </c>
      <c r="C139" s="1493" t="s">
        <v>4739</v>
      </c>
      <c r="D139" s="1492" t="s">
        <v>15</v>
      </c>
      <c r="E139" s="1490" t="s">
        <v>4</v>
      </c>
      <c r="F139" s="1490" t="s">
        <v>145</v>
      </c>
      <c r="G139" s="1492" t="s">
        <v>146</v>
      </c>
      <c r="H139" s="1493" t="s">
        <v>4740</v>
      </c>
      <c r="I139" s="1490">
        <v>1</v>
      </c>
      <c r="J139" s="449"/>
      <c r="K139" s="449"/>
      <c r="L139" s="451" t="s">
        <v>2616</v>
      </c>
      <c r="M139" s="450" t="s">
        <v>203</v>
      </c>
      <c r="N139" s="461" t="s">
        <v>2426</v>
      </c>
      <c r="O139" s="451" t="str">
        <f>VLOOKUP(N139,CódigosRetorno!$A$1:$B$1764,2,FALSE)</f>
        <v>Debe existir el tag cac:AlternativeConditionPrice</v>
      </c>
      <c r="P139" s="450" t="s">
        <v>477</v>
      </c>
      <c r="Q139" s="449" t="s">
        <v>186</v>
      </c>
    </row>
    <row r="140" spans="2:17" s="765" customFormat="1" ht="36">
      <c r="B140" s="1490"/>
      <c r="C140" s="1493"/>
      <c r="D140" s="1492"/>
      <c r="E140" s="1490"/>
      <c r="F140" s="1490"/>
      <c r="G140" s="1492"/>
      <c r="H140" s="1493"/>
      <c r="I140" s="1490"/>
      <c r="J140" s="767"/>
      <c r="K140" s="767"/>
      <c r="L140" s="773" t="s">
        <v>3525</v>
      </c>
      <c r="M140" s="769" t="s">
        <v>203</v>
      </c>
      <c r="N140" s="770" t="s">
        <v>2070</v>
      </c>
      <c r="O140" s="768" t="str">
        <f>VLOOKUP(N140,CódigosRetorno!$A$1:$B$1764,2,FALSE)</f>
        <v>El dato ingresado en PriceAmount del Precio de venta unitario por item no cumple con el formato establecido</v>
      </c>
      <c r="P140" s="766" t="s">
        <v>477</v>
      </c>
      <c r="Q140" s="767" t="s">
        <v>186</v>
      </c>
    </row>
    <row r="141" spans="2:17" ht="120">
      <c r="B141" s="1490"/>
      <c r="C141" s="1493"/>
      <c r="D141" s="1492"/>
      <c r="E141" s="1490"/>
      <c r="F141" s="1490"/>
      <c r="G141" s="1492"/>
      <c r="H141" s="1493"/>
      <c r="I141" s="1490"/>
      <c r="J141" s="449"/>
      <c r="K141" s="449"/>
      <c r="L141" s="918" t="s">
        <v>6526</v>
      </c>
      <c r="M141" s="922" t="s">
        <v>1177</v>
      </c>
      <c r="N141" s="926" t="s">
        <v>6434</v>
      </c>
      <c r="O141" s="451" t="str">
        <f>VLOOKUP(N141,CódigosRetorno!$A$1:$B$1764,2,FALSE)</f>
        <v>El precio unitario de la operación que está informando difiere de los cálculos realizados en base a la información remitida</v>
      </c>
      <c r="P141" s="450" t="s">
        <v>477</v>
      </c>
      <c r="Q141" s="449" t="s">
        <v>186</v>
      </c>
    </row>
    <row r="142" spans="2:17" ht="36">
      <c r="B142" s="1490"/>
      <c r="C142" s="1493"/>
      <c r="D142" s="1492"/>
      <c r="E142" s="1490"/>
      <c r="F142" s="449" t="s">
        <v>13</v>
      </c>
      <c r="G142" s="450" t="s">
        <v>2650</v>
      </c>
      <c r="H142" s="464" t="s">
        <v>4654</v>
      </c>
      <c r="I142" s="449">
        <v>1</v>
      </c>
      <c r="J142" s="449"/>
      <c r="K142" s="449"/>
      <c r="L142" s="612" t="s">
        <v>6058</v>
      </c>
      <c r="M142" s="611" t="s">
        <v>203</v>
      </c>
      <c r="N142" s="604" t="s">
        <v>758</v>
      </c>
      <c r="O142" s="451" t="str">
        <f>VLOOKUP(N142,CódigosRetorno!$A$1:$B$1764,2,FALSE)</f>
        <v>La moneda debe ser la misma en todo el documento. Salvo las percepciones que sólo son en moneda nacional.</v>
      </c>
      <c r="P142" s="728" t="s">
        <v>477</v>
      </c>
      <c r="Q142" s="449" t="s">
        <v>186</v>
      </c>
    </row>
    <row r="143" spans="2:17" ht="24">
      <c r="B143" s="1490"/>
      <c r="C143" s="1493"/>
      <c r="D143" s="1492"/>
      <c r="E143" s="1490"/>
      <c r="F143" s="1490" t="s">
        <v>10</v>
      </c>
      <c r="G143" s="1492" t="s">
        <v>2904</v>
      </c>
      <c r="H143" s="1491" t="s">
        <v>4741</v>
      </c>
      <c r="I143" s="1490">
        <v>1</v>
      </c>
      <c r="J143" s="449"/>
      <c r="K143" s="449"/>
      <c r="L143" s="451" t="s">
        <v>3190</v>
      </c>
      <c r="M143" s="463" t="s">
        <v>203</v>
      </c>
      <c r="N143" s="461" t="s">
        <v>600</v>
      </c>
      <c r="O143" s="451" t="str">
        <f>VLOOKUP(N143,CódigosRetorno!$A$1:$B$1764,2,FALSE)</f>
        <v>Se ha consignado un valor invalido en el campo cbc:PriceTypeCode</v>
      </c>
      <c r="P143" s="450" t="s">
        <v>477</v>
      </c>
      <c r="Q143" s="726" t="s">
        <v>5891</v>
      </c>
    </row>
    <row r="144" spans="2:17" ht="48">
      <c r="B144" s="1490"/>
      <c r="C144" s="1493"/>
      <c r="D144" s="1492"/>
      <c r="E144" s="1490"/>
      <c r="F144" s="1490"/>
      <c r="G144" s="1492"/>
      <c r="H144" s="1491"/>
      <c r="I144" s="1490"/>
      <c r="J144" s="449"/>
      <c r="K144" s="449"/>
      <c r="L144" s="452" t="s">
        <v>3427</v>
      </c>
      <c r="M144" s="463" t="s">
        <v>203</v>
      </c>
      <c r="N144" s="461" t="s">
        <v>599</v>
      </c>
      <c r="O144" s="451" t="str">
        <f>VLOOKUP(N144,CódigosRetorno!$A$1:$B$1764,2,FALSE)</f>
        <v>Existe mas de un tag cac:AlternativeConditionPrice con el mismo cbc:PriceTypeCode</v>
      </c>
      <c r="P144" s="450" t="s">
        <v>477</v>
      </c>
      <c r="Q144" s="449" t="s">
        <v>186</v>
      </c>
    </row>
    <row r="145" spans="2:17" ht="24">
      <c r="B145" s="1490"/>
      <c r="C145" s="1493"/>
      <c r="D145" s="1492"/>
      <c r="E145" s="1492" t="s">
        <v>9</v>
      </c>
      <c r="F145" s="1490"/>
      <c r="G145" s="466" t="s">
        <v>4649</v>
      </c>
      <c r="H145" s="464" t="s">
        <v>4546</v>
      </c>
      <c r="I145" s="449" t="s">
        <v>4544</v>
      </c>
      <c r="J145" s="449"/>
      <c r="K145" s="449"/>
      <c r="L145" s="451" t="s">
        <v>5181</v>
      </c>
      <c r="M145" s="463" t="s">
        <v>1177</v>
      </c>
      <c r="N145" s="461" t="s">
        <v>5112</v>
      </c>
      <c r="O145" s="451" t="str">
        <f>VLOOKUP(N145,CódigosRetorno!$A$1:$B$1764,2,FALSE)</f>
        <v>El dato ingresado como atributo @listName es incorrecto.</v>
      </c>
      <c r="P145" s="450" t="s">
        <v>477</v>
      </c>
      <c r="Q145" s="466" t="s">
        <v>186</v>
      </c>
    </row>
    <row r="146" spans="2:17" ht="24">
      <c r="B146" s="1490"/>
      <c r="C146" s="1493"/>
      <c r="D146" s="1492"/>
      <c r="E146" s="1492"/>
      <c r="F146" s="1490"/>
      <c r="G146" s="466" t="s">
        <v>4542</v>
      </c>
      <c r="H146" s="464" t="s">
        <v>4543</v>
      </c>
      <c r="I146" s="449" t="s">
        <v>4544</v>
      </c>
      <c r="J146" s="449"/>
      <c r="K146" s="449"/>
      <c r="L146" s="451" t="s">
        <v>5109</v>
      </c>
      <c r="M146" s="450" t="s">
        <v>1177</v>
      </c>
      <c r="N146" s="463" t="s">
        <v>5111</v>
      </c>
      <c r="O146" s="451" t="str">
        <f>VLOOKUP(N146,CódigosRetorno!$A$1:$B$1764,2,FALSE)</f>
        <v>El dato ingresado como atributo @listAgencyName es incorrecto.</v>
      </c>
      <c r="P146" s="450" t="s">
        <v>477</v>
      </c>
      <c r="Q146" s="466" t="s">
        <v>186</v>
      </c>
    </row>
    <row r="147" spans="2:17" ht="48">
      <c r="B147" s="1490"/>
      <c r="C147" s="1493"/>
      <c r="D147" s="1492"/>
      <c r="E147" s="1492"/>
      <c r="F147" s="1490"/>
      <c r="G147" s="466" t="s">
        <v>4650</v>
      </c>
      <c r="H147" s="464" t="s">
        <v>4548</v>
      </c>
      <c r="I147" s="449" t="s">
        <v>4544</v>
      </c>
      <c r="J147" s="449"/>
      <c r="K147" s="449"/>
      <c r="L147" s="451" t="s">
        <v>5182</v>
      </c>
      <c r="M147" s="463" t="s">
        <v>1177</v>
      </c>
      <c r="N147" s="461" t="s">
        <v>5113</v>
      </c>
      <c r="O147" s="451" t="str">
        <f>VLOOKUP(N147,CódigosRetorno!$A$1:$B$1764,2,FALSE)</f>
        <v>El dato ingresado como atributo @listURI es incorrecto.</v>
      </c>
      <c r="P147" s="450" t="s">
        <v>477</v>
      </c>
      <c r="Q147" s="466" t="s">
        <v>186</v>
      </c>
    </row>
    <row r="148" spans="2:17" ht="36">
      <c r="B148" s="1490">
        <f>B139+1</f>
        <v>29</v>
      </c>
      <c r="C148" s="1493" t="s">
        <v>3041</v>
      </c>
      <c r="D148" s="1492" t="s">
        <v>15</v>
      </c>
      <c r="E148" s="1490" t="s">
        <v>9</v>
      </c>
      <c r="F148" s="1490" t="s">
        <v>145</v>
      </c>
      <c r="G148" s="1492" t="s">
        <v>146</v>
      </c>
      <c r="H148" s="1493" t="s">
        <v>4740</v>
      </c>
      <c r="I148" s="1490">
        <v>1</v>
      </c>
      <c r="J148" s="449"/>
      <c r="K148" s="449"/>
      <c r="L148" s="451" t="s">
        <v>3525</v>
      </c>
      <c r="M148" s="463" t="s">
        <v>203</v>
      </c>
      <c r="N148" s="461" t="s">
        <v>2070</v>
      </c>
      <c r="O148" s="451" t="str">
        <f>VLOOKUP(N148,CódigosRetorno!$A$1:$B$1764,2,FALSE)</f>
        <v>El dato ingresado en PriceAmount del Precio de venta unitario por item no cumple con el formato establecido</v>
      </c>
      <c r="P148" s="450" t="s">
        <v>477</v>
      </c>
      <c r="Q148" s="449" t="s">
        <v>186</v>
      </c>
    </row>
    <row r="149" spans="2:17" s="771" customFormat="1" ht="48">
      <c r="B149" s="1490"/>
      <c r="C149" s="1493"/>
      <c r="D149" s="1492"/>
      <c r="E149" s="1490"/>
      <c r="F149" s="1490"/>
      <c r="G149" s="1492"/>
      <c r="H149" s="1493"/>
      <c r="I149" s="1490"/>
      <c r="J149" s="772"/>
      <c r="K149" s="772"/>
      <c r="L149" s="930" t="s">
        <v>2942</v>
      </c>
      <c r="M149" s="901" t="s">
        <v>203</v>
      </c>
      <c r="N149" s="902" t="s">
        <v>1990</v>
      </c>
      <c r="O149" s="974" t="str">
        <f>VLOOKUP(N149,CódigosRetorno!$A$1:$B$1764,2,FALSE)</f>
        <v>Si la  operacion es gratuita PriceTypeCode =02 y cbc:PriceAmount&gt; 0 el codigo de afectacion de igv debe ser  no onerosa es  decir diferente de 10,20,30.</v>
      </c>
      <c r="P149" s="774" t="s">
        <v>477</v>
      </c>
      <c r="Q149" s="775" t="s">
        <v>186</v>
      </c>
    </row>
    <row r="150" spans="2:17" ht="72">
      <c r="B150" s="1490"/>
      <c r="C150" s="1493"/>
      <c r="D150" s="1492"/>
      <c r="E150" s="1492"/>
      <c r="F150" s="1490"/>
      <c r="G150" s="1492"/>
      <c r="H150" s="1493"/>
      <c r="I150" s="1490"/>
      <c r="J150" s="449"/>
      <c r="K150" s="449"/>
      <c r="L150" s="918" t="s">
        <v>6527</v>
      </c>
      <c r="M150" s="922" t="s">
        <v>203</v>
      </c>
      <c r="N150" s="926" t="s">
        <v>6436</v>
      </c>
      <c r="O150" s="451" t="str">
        <f>VLOOKUP(N150,CódigosRetorno!$A$1:$B$1764,2,FALSE)</f>
        <v>Si existe 'Valor referencial unitario en operac. no onerosas' con monto mayor a cero, la operacion debe ser gratuita (codigo de tributo 9996)</v>
      </c>
      <c r="P150" s="774" t="s">
        <v>477</v>
      </c>
      <c r="Q150" s="775" t="s">
        <v>186</v>
      </c>
    </row>
    <row r="151" spans="2:17" ht="36">
      <c r="B151" s="1490"/>
      <c r="C151" s="1493"/>
      <c r="D151" s="1492"/>
      <c r="E151" s="1492"/>
      <c r="F151" s="449" t="s">
        <v>13</v>
      </c>
      <c r="G151" s="450" t="s">
        <v>2650</v>
      </c>
      <c r="H151" s="464" t="s">
        <v>4654</v>
      </c>
      <c r="I151" s="449">
        <v>1</v>
      </c>
      <c r="J151" s="449"/>
      <c r="K151" s="449"/>
      <c r="L151" s="612" t="s">
        <v>6058</v>
      </c>
      <c r="M151" s="611" t="s">
        <v>203</v>
      </c>
      <c r="N151" s="604" t="s">
        <v>758</v>
      </c>
      <c r="O151" s="451" t="str">
        <f>VLOOKUP(N151,CódigosRetorno!$A$1:$B$1764,2,FALSE)</f>
        <v>La moneda debe ser la misma en todo el documento. Salvo las percepciones que sólo son en moneda nacional.</v>
      </c>
      <c r="P151" s="728" t="s">
        <v>477</v>
      </c>
      <c r="Q151" s="449" t="s">
        <v>186</v>
      </c>
    </row>
    <row r="152" spans="2:17" ht="24">
      <c r="B152" s="1490"/>
      <c r="C152" s="1493"/>
      <c r="D152" s="1492"/>
      <c r="E152" s="1492"/>
      <c r="F152" s="1490" t="s">
        <v>10</v>
      </c>
      <c r="G152" s="1492" t="s">
        <v>2904</v>
      </c>
      <c r="H152" s="1491" t="s">
        <v>4741</v>
      </c>
      <c r="I152" s="1490">
        <v>1</v>
      </c>
      <c r="J152" s="449"/>
      <c r="K152" s="449"/>
      <c r="L152" s="451" t="s">
        <v>3190</v>
      </c>
      <c r="M152" s="463" t="s">
        <v>203</v>
      </c>
      <c r="N152" s="461" t="s">
        <v>600</v>
      </c>
      <c r="O152" s="451" t="str">
        <f>VLOOKUP(N152,CódigosRetorno!$A$1:$B$1764,2,FALSE)</f>
        <v>Se ha consignado un valor invalido en el campo cbc:PriceTypeCode</v>
      </c>
      <c r="P152" s="450" t="s">
        <v>477</v>
      </c>
      <c r="Q152" s="726" t="s">
        <v>5891</v>
      </c>
    </row>
    <row r="153" spans="2:17" ht="48">
      <c r="B153" s="1490"/>
      <c r="C153" s="1493"/>
      <c r="D153" s="1492"/>
      <c r="E153" s="1492"/>
      <c r="F153" s="1490"/>
      <c r="G153" s="1492"/>
      <c r="H153" s="1491"/>
      <c r="I153" s="1490"/>
      <c r="J153" s="449"/>
      <c r="K153" s="449"/>
      <c r="L153" s="452" t="s">
        <v>3427</v>
      </c>
      <c r="M153" s="463" t="s">
        <v>203</v>
      </c>
      <c r="N153" s="461" t="s">
        <v>599</v>
      </c>
      <c r="O153" s="974" t="str">
        <f>VLOOKUP(N153,CódigosRetorno!$A$1:$B$1764,2,FALSE)</f>
        <v>Existe mas de un tag cac:AlternativeConditionPrice con el mismo cbc:PriceTypeCode</v>
      </c>
      <c r="P153" s="450" t="s">
        <v>477</v>
      </c>
      <c r="Q153" s="449" t="s">
        <v>186</v>
      </c>
    </row>
    <row r="154" spans="2:17" ht="24">
      <c r="B154" s="1490"/>
      <c r="C154" s="1493"/>
      <c r="D154" s="1492"/>
      <c r="E154" s="1492"/>
      <c r="F154" s="1490"/>
      <c r="G154" s="466" t="s">
        <v>4649</v>
      </c>
      <c r="H154" s="464" t="s">
        <v>4546</v>
      </c>
      <c r="I154" s="449" t="s">
        <v>4544</v>
      </c>
      <c r="J154" s="449"/>
      <c r="K154" s="449"/>
      <c r="L154" s="451" t="s">
        <v>5181</v>
      </c>
      <c r="M154" s="463" t="s">
        <v>1177</v>
      </c>
      <c r="N154" s="461" t="s">
        <v>5112</v>
      </c>
      <c r="O154" s="974" t="str">
        <f>VLOOKUP(N154,CódigosRetorno!$A$1:$B$1764,2,FALSE)</f>
        <v>El dato ingresado como atributo @listName es incorrecto.</v>
      </c>
      <c r="P154" s="450" t="s">
        <v>477</v>
      </c>
      <c r="Q154" s="466" t="s">
        <v>186</v>
      </c>
    </row>
    <row r="155" spans="2:17" ht="24">
      <c r="B155" s="1490"/>
      <c r="C155" s="1493"/>
      <c r="D155" s="1492"/>
      <c r="E155" s="1492"/>
      <c r="F155" s="1490"/>
      <c r="G155" s="466" t="s">
        <v>4542</v>
      </c>
      <c r="H155" s="464" t="s">
        <v>4543</v>
      </c>
      <c r="I155" s="449" t="s">
        <v>4544</v>
      </c>
      <c r="J155" s="449"/>
      <c r="K155" s="449"/>
      <c r="L155" s="451" t="s">
        <v>5109</v>
      </c>
      <c r="M155" s="450" t="s">
        <v>1177</v>
      </c>
      <c r="N155" s="463" t="s">
        <v>5111</v>
      </c>
      <c r="O155" s="974" t="str">
        <f>VLOOKUP(N155,CódigosRetorno!$A$1:$B$1764,2,FALSE)</f>
        <v>El dato ingresado como atributo @listAgencyName es incorrecto.</v>
      </c>
      <c r="P155" s="450" t="s">
        <v>477</v>
      </c>
      <c r="Q155" s="466" t="s">
        <v>186</v>
      </c>
    </row>
    <row r="156" spans="2:17" ht="48">
      <c r="B156" s="1490"/>
      <c r="C156" s="1493"/>
      <c r="D156" s="1492"/>
      <c r="E156" s="1492"/>
      <c r="F156" s="1490"/>
      <c r="G156" s="466" t="s">
        <v>4650</v>
      </c>
      <c r="H156" s="464" t="s">
        <v>4548</v>
      </c>
      <c r="I156" s="449" t="s">
        <v>4544</v>
      </c>
      <c r="J156" s="449"/>
      <c r="K156" s="449"/>
      <c r="L156" s="451" t="s">
        <v>5182</v>
      </c>
      <c r="M156" s="463" t="s">
        <v>1177</v>
      </c>
      <c r="N156" s="461" t="s">
        <v>5113</v>
      </c>
      <c r="O156" s="974" t="str">
        <f>VLOOKUP(N156,CódigosRetorno!$A$1:$B$1764,2,FALSE)</f>
        <v>El dato ingresado como atributo @listURI es incorrecto.</v>
      </c>
      <c r="P156" s="450" t="s">
        <v>477</v>
      </c>
      <c r="Q156" s="466" t="s">
        <v>186</v>
      </c>
    </row>
    <row r="157" spans="2:17" ht="12" customHeight="1">
      <c r="B157" s="1490">
        <f>B148+1</f>
        <v>30</v>
      </c>
      <c r="C157" s="1493" t="s">
        <v>4651</v>
      </c>
      <c r="D157" s="1492" t="s">
        <v>15</v>
      </c>
      <c r="E157" s="1492" t="s">
        <v>4</v>
      </c>
      <c r="F157" s="1531" t="s">
        <v>12</v>
      </c>
      <c r="G157" s="1531" t="s">
        <v>16</v>
      </c>
      <c r="H157" s="1542" t="s">
        <v>4742</v>
      </c>
      <c r="I157" s="1490">
        <v>1</v>
      </c>
      <c r="J157" s="449"/>
      <c r="K157" s="449"/>
      <c r="L157" s="918" t="s">
        <v>6551</v>
      </c>
      <c r="M157" s="927" t="s">
        <v>203</v>
      </c>
      <c r="N157" s="922" t="s">
        <v>5663</v>
      </c>
      <c r="O157" s="974" t="str">
        <f>VLOOKUP(N157,CódigosRetorno!$A$1:$B$1764,2,FALSE)</f>
        <v>El xml no contiene el tag de impuesto por linea (TaxtTotal).</v>
      </c>
      <c r="P157" s="450" t="s">
        <v>477</v>
      </c>
      <c r="Q157" s="466" t="s">
        <v>186</v>
      </c>
    </row>
    <row r="158" spans="2:17" s="554" customFormat="1" ht="36">
      <c r="B158" s="1490"/>
      <c r="C158" s="1493"/>
      <c r="D158" s="1492"/>
      <c r="E158" s="1492"/>
      <c r="F158" s="1533"/>
      <c r="G158" s="1533"/>
      <c r="H158" s="1550"/>
      <c r="I158" s="1490"/>
      <c r="J158" s="558"/>
      <c r="K158" s="558"/>
      <c r="L158" s="560" t="s">
        <v>3540</v>
      </c>
      <c r="M158" s="559" t="s">
        <v>203</v>
      </c>
      <c r="N158" s="556" t="s">
        <v>4361</v>
      </c>
      <c r="O158" s="974" t="str">
        <f>VLOOKUP(N158,CódigosRetorno!$A$1:$B$1764,2,FALSE)</f>
        <v>El dato ingresado en el monto total de impuestos por línea no cumple con el formato establecido</v>
      </c>
      <c r="P158" s="559" t="s">
        <v>477</v>
      </c>
      <c r="Q158" s="561" t="s">
        <v>186</v>
      </c>
    </row>
    <row r="159" spans="2:17" s="1135" customFormat="1" ht="36">
      <c r="B159" s="1490"/>
      <c r="C159" s="1493"/>
      <c r="D159" s="1492"/>
      <c r="E159" s="1492"/>
      <c r="F159" s="1533"/>
      <c r="G159" s="1533"/>
      <c r="H159" s="1550"/>
      <c r="I159" s="1490"/>
      <c r="J159" s="1137"/>
      <c r="K159" s="1137"/>
      <c r="L159" s="1145" t="s">
        <v>6614</v>
      </c>
      <c r="M159" s="1148" t="s">
        <v>203</v>
      </c>
      <c r="N159" s="1146" t="s">
        <v>4363</v>
      </c>
      <c r="O159" s="1153" t="str">
        <f>VLOOKUP(N159,CódigosRetorno!$A$1:$B$1764,2,FALSE)</f>
        <v>El importe total de impuestos por línea no coincide con la sumatoria de los impuestos por línea.</v>
      </c>
      <c r="P159" s="1136"/>
      <c r="Q159" s="1139"/>
    </row>
    <row r="160" spans="2:17" ht="36">
      <c r="B160" s="1490"/>
      <c r="C160" s="1493"/>
      <c r="D160" s="1492"/>
      <c r="E160" s="1492"/>
      <c r="F160" s="1533"/>
      <c r="G160" s="1533"/>
      <c r="H160" s="1550"/>
      <c r="I160" s="1490"/>
      <c r="J160" s="449"/>
      <c r="K160" s="449"/>
      <c r="L160" s="879" t="s">
        <v>6018</v>
      </c>
      <c r="M160" s="635" t="s">
        <v>1177</v>
      </c>
      <c r="N160" s="699" t="s">
        <v>6570</v>
      </c>
      <c r="O160" s="974" t="str">
        <f>VLOOKUP(N160,CódigosRetorno!$A$1:$B$1764,2,FALSE)</f>
        <v>El importe total de impuestos por línea no coincide con la sumatoria de los impuestos por línea.</v>
      </c>
      <c r="P160" s="450" t="s">
        <v>477</v>
      </c>
      <c r="Q160" s="466" t="s">
        <v>186</v>
      </c>
    </row>
    <row r="161" spans="2:17" s="594" customFormat="1" ht="24">
      <c r="B161" s="1490"/>
      <c r="C161" s="1493"/>
      <c r="D161" s="1492"/>
      <c r="E161" s="1492"/>
      <c r="F161" s="1533"/>
      <c r="G161" s="1533"/>
      <c r="H161" s="1543"/>
      <c r="I161" s="1490"/>
      <c r="J161" s="643"/>
      <c r="K161" s="643"/>
      <c r="L161" s="918" t="s">
        <v>6176</v>
      </c>
      <c r="M161" s="641" t="s">
        <v>203</v>
      </c>
      <c r="N161" s="605" t="s">
        <v>4371</v>
      </c>
      <c r="O161" s="974" t="str">
        <f>VLOOKUP(N161,CódigosRetorno!$A$1:$B$1764,2,FALSE)</f>
        <v>El tag cac:TaxTotal no debe repetirse a nivel de Item</v>
      </c>
      <c r="P161" s="641" t="s">
        <v>477</v>
      </c>
      <c r="Q161" s="126" t="s">
        <v>186</v>
      </c>
    </row>
    <row r="162" spans="2:17" ht="36">
      <c r="B162" s="1490"/>
      <c r="C162" s="1493"/>
      <c r="D162" s="1492"/>
      <c r="E162" s="1492"/>
      <c r="F162" s="1459" t="s">
        <v>13</v>
      </c>
      <c r="G162" s="1456" t="s">
        <v>2650</v>
      </c>
      <c r="H162" s="1335" t="s">
        <v>4654</v>
      </c>
      <c r="I162" s="972">
        <v>1</v>
      </c>
      <c r="J162" s="449"/>
      <c r="K162" s="449"/>
      <c r="L162" s="929" t="s">
        <v>6058</v>
      </c>
      <c r="M162" s="922" t="s">
        <v>203</v>
      </c>
      <c r="N162" s="926" t="s">
        <v>758</v>
      </c>
      <c r="O162" s="974" t="str">
        <f>VLOOKUP(N162,CódigosRetorno!$A$1:$B$1764,2,FALSE)</f>
        <v>La moneda debe ser la misma en todo el documento. Salvo las percepciones que sólo son en moneda nacional.</v>
      </c>
      <c r="P162" s="641" t="s">
        <v>477</v>
      </c>
      <c r="Q162" s="643" t="s">
        <v>5639</v>
      </c>
    </row>
    <row r="163" spans="2:17" ht="36">
      <c r="B163" s="1490">
        <f>B157+1</f>
        <v>31</v>
      </c>
      <c r="C163" s="1493" t="s">
        <v>5169</v>
      </c>
      <c r="D163" s="1492" t="s">
        <v>15</v>
      </c>
      <c r="E163" s="1492" t="s">
        <v>4</v>
      </c>
      <c r="F163" s="1531" t="s">
        <v>12</v>
      </c>
      <c r="G163" s="1536" t="s">
        <v>16</v>
      </c>
      <c r="H163" s="1542" t="s">
        <v>6106</v>
      </c>
      <c r="I163" s="1531" t="s">
        <v>4544</v>
      </c>
      <c r="J163" s="449"/>
      <c r="K163" s="449"/>
      <c r="L163" s="703" t="s">
        <v>3540</v>
      </c>
      <c r="M163" s="450" t="s">
        <v>203</v>
      </c>
      <c r="N163" s="461" t="s">
        <v>4381</v>
      </c>
      <c r="O163" s="974" t="str">
        <f>VLOOKUP(N163,CódigosRetorno!$A$1:$B$1764,2,FALSE)</f>
        <v>El dato ingresado en TaxableAmount de la linea no cumple con el formato establecido</v>
      </c>
      <c r="P163" s="450" t="s">
        <v>477</v>
      </c>
      <c r="Q163" s="449" t="s">
        <v>186</v>
      </c>
    </row>
    <row r="164" spans="2:17" s="776" customFormat="1" ht="48">
      <c r="B164" s="1490"/>
      <c r="C164" s="1493"/>
      <c r="D164" s="1492"/>
      <c r="E164" s="1492"/>
      <c r="F164" s="1533"/>
      <c r="G164" s="1538"/>
      <c r="H164" s="1550"/>
      <c r="I164" s="1533"/>
      <c r="J164" s="778"/>
      <c r="K164" s="778"/>
      <c r="L164" s="918" t="s">
        <v>6281</v>
      </c>
      <c r="M164" s="927" t="s">
        <v>203</v>
      </c>
      <c r="N164" s="926" t="s">
        <v>6219</v>
      </c>
      <c r="O164" s="974" t="str">
        <f>VLOOKUP(N164,CódigosRetorno!$A$1:$B$1764,2,FALSE)</f>
        <v>No existe información a nivel global de un tributo informado en la línea</v>
      </c>
      <c r="P164" s="777" t="s">
        <v>477</v>
      </c>
      <c r="Q164" s="778" t="s">
        <v>186</v>
      </c>
    </row>
    <row r="165" spans="2:17" s="776" customFormat="1" ht="72">
      <c r="B165" s="1490"/>
      <c r="C165" s="1493"/>
      <c r="D165" s="1492"/>
      <c r="E165" s="1492"/>
      <c r="F165" s="1533"/>
      <c r="G165" s="1538"/>
      <c r="H165" s="1550"/>
      <c r="I165" s="1533"/>
      <c r="J165" s="778"/>
      <c r="K165" s="778"/>
      <c r="L165" s="879" t="s">
        <v>6528</v>
      </c>
      <c r="M165" s="635" t="s">
        <v>1177</v>
      </c>
      <c r="N165" s="700" t="s">
        <v>6571</v>
      </c>
      <c r="O165" s="974" t="str">
        <f>VLOOKUP(N165,CódigosRetorno!$A$1:$B$1764,2,FALSE)</f>
        <v>La base imponible a nivel de línea difiere de la información consignada en el comprobante</v>
      </c>
      <c r="P165" s="779" t="s">
        <v>477</v>
      </c>
      <c r="Q165" s="780" t="s">
        <v>186</v>
      </c>
    </row>
    <row r="166" spans="2:17" s="676" customFormat="1" ht="36">
      <c r="B166" s="1490"/>
      <c r="C166" s="1493"/>
      <c r="D166" s="1492"/>
      <c r="E166" s="1492"/>
      <c r="F166" s="1532"/>
      <c r="G166" s="1537"/>
      <c r="H166" s="1543"/>
      <c r="I166" s="1532"/>
      <c r="J166" s="704"/>
      <c r="K166" s="704"/>
      <c r="L166" s="879" t="s">
        <v>6477</v>
      </c>
      <c r="M166" s="635" t="s">
        <v>1177</v>
      </c>
      <c r="N166" s="700" t="s">
        <v>6571</v>
      </c>
      <c r="O166" s="974" t="str">
        <f>VLOOKUP(N166,CódigosRetorno!$A$1:$B$1764,2,FALSE)</f>
        <v>La base imponible a nivel de línea difiere de la información consignada en el comprobante</v>
      </c>
      <c r="P166" s="702" t="s">
        <v>477</v>
      </c>
      <c r="Q166" s="704" t="s">
        <v>186</v>
      </c>
    </row>
    <row r="167" spans="2:17" ht="36">
      <c r="B167" s="1490"/>
      <c r="C167" s="1493"/>
      <c r="D167" s="1492"/>
      <c r="E167" s="1492"/>
      <c r="F167" s="449" t="s">
        <v>13</v>
      </c>
      <c r="G167" s="450" t="s">
        <v>2650</v>
      </c>
      <c r="H167" s="464" t="s">
        <v>4744</v>
      </c>
      <c r="I167" s="449">
        <v>1</v>
      </c>
      <c r="J167" s="449"/>
      <c r="K167" s="449"/>
      <c r="L167" s="612" t="s">
        <v>6058</v>
      </c>
      <c r="M167" s="611" t="s">
        <v>203</v>
      </c>
      <c r="N167" s="604" t="s">
        <v>758</v>
      </c>
      <c r="O167" s="451" t="str">
        <f>VLOOKUP(N167,CódigosRetorno!$A$1:$B$1764,2,FALSE)</f>
        <v>La moneda debe ser la misma en todo el documento. Salvo las percepciones que sólo son en moneda nacional.</v>
      </c>
      <c r="P167" s="728" t="s">
        <v>477</v>
      </c>
      <c r="Q167" s="449" t="s">
        <v>186</v>
      </c>
    </row>
    <row r="168" spans="2:17" ht="24">
      <c r="B168" s="1490"/>
      <c r="C168" s="1493"/>
      <c r="D168" s="1492"/>
      <c r="E168" s="1492"/>
      <c r="F168" s="1490" t="s">
        <v>12</v>
      </c>
      <c r="G168" s="1492" t="s">
        <v>16</v>
      </c>
      <c r="H168" s="1493" t="s">
        <v>5168</v>
      </c>
      <c r="I168" s="1490">
        <v>1</v>
      </c>
      <c r="J168" s="449"/>
      <c r="K168" s="449"/>
      <c r="L168" s="451" t="s">
        <v>3524</v>
      </c>
      <c r="M168" s="463" t="s">
        <v>203</v>
      </c>
      <c r="N168" s="461" t="s">
        <v>2419</v>
      </c>
      <c r="O168" s="451" t="str">
        <f>VLOOKUP(N168,CódigosRetorno!$A$1:$B$1764,2,FALSE)</f>
        <v>El dato ingresado en TaxAmount de la linea no cumple con el formato establecido</v>
      </c>
      <c r="P168" s="450" t="s">
        <v>477</v>
      </c>
      <c r="Q168" s="449" t="s">
        <v>186</v>
      </c>
    </row>
    <row r="169" spans="2:17" ht="48">
      <c r="B169" s="1490"/>
      <c r="C169" s="1493"/>
      <c r="D169" s="1492"/>
      <c r="E169" s="1492"/>
      <c r="F169" s="1490"/>
      <c r="G169" s="1492"/>
      <c r="H169" s="1493"/>
      <c r="I169" s="1490"/>
      <c r="J169" s="449"/>
      <c r="K169" s="449"/>
      <c r="L169" s="703" t="s">
        <v>6096</v>
      </c>
      <c r="M169" s="463" t="s">
        <v>203</v>
      </c>
      <c r="N169" s="461" t="s">
        <v>5209</v>
      </c>
      <c r="O169" s="451" t="str">
        <f>VLOOKUP(N169,CódigosRetorno!$A$1:$B$1764,2,FALSE)</f>
        <v>El monto de afectacion de IGV por linea debe ser igual a 0.00 para Exoneradas, Inafectas, Exportación, Gratuitas de exoneradas o Gratuitas de inafectas.</v>
      </c>
      <c r="P169" s="450" t="s">
        <v>477</v>
      </c>
      <c r="Q169" s="466" t="s">
        <v>186</v>
      </c>
    </row>
    <row r="170" spans="2:17" ht="60">
      <c r="B170" s="1490"/>
      <c r="C170" s="1493"/>
      <c r="D170" s="1492"/>
      <c r="E170" s="1492"/>
      <c r="F170" s="1490"/>
      <c r="G170" s="1492"/>
      <c r="H170" s="1493"/>
      <c r="I170" s="1490"/>
      <c r="J170" s="449"/>
      <c r="K170" s="449"/>
      <c r="L170" s="918" t="s">
        <v>6529</v>
      </c>
      <c r="M170" s="463" t="s">
        <v>203</v>
      </c>
      <c r="N170" s="461" t="s">
        <v>5216</v>
      </c>
      <c r="O170" s="451" t="str">
        <f>VLOOKUP(N170,CódigosRetorno!$A$1:$B$1764,2,FALSE)</f>
        <v>El monto de afectación de IGV por linea debe ser diferente a 0.00.</v>
      </c>
      <c r="P170" s="450" t="s">
        <v>477</v>
      </c>
      <c r="Q170" s="466" t="s">
        <v>186</v>
      </c>
    </row>
    <row r="171" spans="2:17" ht="60">
      <c r="B171" s="1490"/>
      <c r="C171" s="1493"/>
      <c r="D171" s="1492"/>
      <c r="E171" s="1492"/>
      <c r="F171" s="1490"/>
      <c r="G171" s="1492"/>
      <c r="H171" s="1493"/>
      <c r="I171" s="1490"/>
      <c r="J171" s="449"/>
      <c r="K171" s="449"/>
      <c r="L171" s="918" t="s">
        <v>6530</v>
      </c>
      <c r="M171" s="463" t="s">
        <v>203</v>
      </c>
      <c r="N171" s="461" t="s">
        <v>5209</v>
      </c>
      <c r="O171" s="451" t="str">
        <f>VLOOKUP(N171,CódigosRetorno!$A$1:$B$1764,2,FALSE)</f>
        <v>El monto de afectacion de IGV por linea debe ser igual a 0.00 para Exoneradas, Inafectas, Exportación, Gratuitas de exoneradas o Gratuitas de inafectas.</v>
      </c>
      <c r="P171" s="450" t="s">
        <v>477</v>
      </c>
      <c r="Q171" s="466" t="s">
        <v>186</v>
      </c>
    </row>
    <row r="172" spans="2:17" ht="48">
      <c r="B172" s="1490"/>
      <c r="C172" s="1493"/>
      <c r="D172" s="1492"/>
      <c r="E172" s="1492"/>
      <c r="F172" s="1490"/>
      <c r="G172" s="1492"/>
      <c r="H172" s="1493"/>
      <c r="I172" s="1490"/>
      <c r="J172" s="449"/>
      <c r="K172" s="449"/>
      <c r="L172" s="918" t="s">
        <v>6478</v>
      </c>
      <c r="M172" s="463" t="s">
        <v>203</v>
      </c>
      <c r="N172" s="461" t="s">
        <v>5216</v>
      </c>
      <c r="O172" s="451" t="str">
        <f>VLOOKUP(N172,CódigosRetorno!$A$1:$B$1764,2,FALSE)</f>
        <v>El monto de afectación de IGV por linea debe ser diferente a 0.00.</v>
      </c>
      <c r="P172" s="450" t="s">
        <v>477</v>
      </c>
      <c r="Q172" s="466" t="s">
        <v>186</v>
      </c>
    </row>
    <row r="173" spans="2:17" s="594" customFormat="1" ht="36">
      <c r="B173" s="1490"/>
      <c r="C173" s="1493"/>
      <c r="D173" s="1492"/>
      <c r="E173" s="1492"/>
      <c r="F173" s="1490"/>
      <c r="G173" s="1492"/>
      <c r="H173" s="1493"/>
      <c r="I173" s="1490"/>
      <c r="J173" s="609"/>
      <c r="K173" s="609"/>
      <c r="L173" s="904" t="s">
        <v>6050</v>
      </c>
      <c r="M173" s="901" t="s">
        <v>203</v>
      </c>
      <c r="N173" s="905" t="s">
        <v>1783</v>
      </c>
      <c r="O173" s="612" t="str">
        <f>VLOOKUP(N173,CódigosRetorno!$A$1:$B$1764,2,FALSE)</f>
        <v>Factura de operacion sujeta IVAP debe consignar Monto de impuestos por item</v>
      </c>
      <c r="P173" s="611" t="s">
        <v>477</v>
      </c>
      <c r="Q173" s="609" t="s">
        <v>186</v>
      </c>
    </row>
    <row r="174" spans="2:17" s="676" customFormat="1" ht="48">
      <c r="B174" s="1490"/>
      <c r="C174" s="1493"/>
      <c r="D174" s="1492"/>
      <c r="E174" s="1492"/>
      <c r="F174" s="1490"/>
      <c r="G174" s="1492"/>
      <c r="H174" s="1493"/>
      <c r="I174" s="1490"/>
      <c r="J174" s="704"/>
      <c r="K174" s="704"/>
      <c r="L174" s="918" t="s">
        <v>6275</v>
      </c>
      <c r="M174" s="922" t="s">
        <v>203</v>
      </c>
      <c r="N174" s="926" t="s">
        <v>5167</v>
      </c>
      <c r="O174" s="974" t="str">
        <f>VLOOKUP(N174,CódigosRetorno!$A$1:$B$1764,2,FALSE)</f>
        <v>El producto del factor y monto base de la afectación del IGV/IVAP no corresponde al monto de afectacion de linea.</v>
      </c>
      <c r="P174" s="702"/>
      <c r="Q174" s="704"/>
    </row>
    <row r="175" spans="2:17" ht="36">
      <c r="B175" s="1490"/>
      <c r="C175" s="1493"/>
      <c r="D175" s="1492"/>
      <c r="E175" s="1492"/>
      <c r="F175" s="449" t="s">
        <v>13</v>
      </c>
      <c r="G175" s="450" t="s">
        <v>2650</v>
      </c>
      <c r="H175" s="464" t="s">
        <v>4654</v>
      </c>
      <c r="I175" s="449">
        <v>1</v>
      </c>
      <c r="J175" s="449"/>
      <c r="K175" s="449"/>
      <c r="L175" s="612" t="s">
        <v>6058</v>
      </c>
      <c r="M175" s="611" t="s">
        <v>203</v>
      </c>
      <c r="N175" s="604" t="s">
        <v>758</v>
      </c>
      <c r="O175" s="451" t="str">
        <f>VLOOKUP(N175,CódigosRetorno!$A$1:$B$1764,2,FALSE)</f>
        <v>La moneda debe ser la misma en todo el documento. Salvo las percepciones que sólo son en moneda nacional.</v>
      </c>
      <c r="P175" s="728" t="s">
        <v>477</v>
      </c>
      <c r="Q175" s="449" t="s">
        <v>186</v>
      </c>
    </row>
    <row r="176" spans="2:17" ht="24">
      <c r="B176" s="1490"/>
      <c r="C176" s="1493"/>
      <c r="D176" s="1492"/>
      <c r="E176" s="1492"/>
      <c r="F176" s="1490" t="s">
        <v>4655</v>
      </c>
      <c r="G176" s="1490" t="s">
        <v>4656</v>
      </c>
      <c r="H176" s="1493" t="s">
        <v>4745</v>
      </c>
      <c r="I176" s="1490" t="s">
        <v>4544</v>
      </c>
      <c r="J176" s="449"/>
      <c r="K176" s="449"/>
      <c r="L176" s="470" t="s">
        <v>2616</v>
      </c>
      <c r="M176" s="463" t="s">
        <v>203</v>
      </c>
      <c r="N176" s="461" t="s">
        <v>4317</v>
      </c>
      <c r="O176" s="451" t="str">
        <f>VLOOKUP(N176,CódigosRetorno!$A$1:$B$1764,2,FALSE)</f>
        <v>El XML no contiene el tag de la tasa del tributo de la línea</v>
      </c>
      <c r="P176" s="450" t="s">
        <v>477</v>
      </c>
      <c r="Q176" s="466" t="s">
        <v>186</v>
      </c>
    </row>
    <row r="177" spans="2:17" ht="36">
      <c r="B177" s="1490"/>
      <c r="C177" s="1493"/>
      <c r="D177" s="1492"/>
      <c r="E177" s="1492"/>
      <c r="F177" s="1490"/>
      <c r="G177" s="1490"/>
      <c r="H177" s="1493"/>
      <c r="I177" s="1490"/>
      <c r="J177" s="449"/>
      <c r="K177" s="449"/>
      <c r="L177" s="451" t="s">
        <v>4657</v>
      </c>
      <c r="M177" s="463" t="s">
        <v>203</v>
      </c>
      <c r="N177" s="461" t="s">
        <v>5166</v>
      </c>
      <c r="O177" s="451" t="str">
        <f>VLOOKUP(N177,CódigosRetorno!$A$1:$B$1764,2,FALSE)</f>
        <v>El dato ingresado como factor de afectacion por linea no cumple con el formato establecido.</v>
      </c>
      <c r="P177" s="450" t="s">
        <v>477</v>
      </c>
      <c r="Q177" s="466" t="s">
        <v>186</v>
      </c>
    </row>
    <row r="178" spans="2:17" ht="48">
      <c r="B178" s="1490"/>
      <c r="C178" s="1493"/>
      <c r="D178" s="1492"/>
      <c r="E178" s="1492"/>
      <c r="F178" s="1490"/>
      <c r="G178" s="1490"/>
      <c r="H178" s="1493"/>
      <c r="I178" s="1490"/>
      <c r="J178" s="449"/>
      <c r="K178" s="449"/>
      <c r="L178" s="930" t="s">
        <v>6096</v>
      </c>
      <c r="M178" s="901" t="s">
        <v>203</v>
      </c>
      <c r="N178" s="902" t="s">
        <v>5165</v>
      </c>
      <c r="O178" s="451" t="str">
        <f>VLOOKUP(N178,CódigosRetorno!$A$1:$B$1764,2,FALSE)</f>
        <v>El factor de afectación de IGV por linea debe ser igual a 0.00 para Exoneradas, Inafectas, Exportación, Gratuitas de exoneradas o Gratuitas de inafectas.</v>
      </c>
      <c r="P178" s="450" t="s">
        <v>477</v>
      </c>
      <c r="Q178" s="466" t="s">
        <v>186</v>
      </c>
    </row>
    <row r="179" spans="2:17" ht="60">
      <c r="B179" s="1490"/>
      <c r="C179" s="1493"/>
      <c r="D179" s="1492"/>
      <c r="E179" s="1492"/>
      <c r="F179" s="1490"/>
      <c r="G179" s="1490"/>
      <c r="H179" s="1493"/>
      <c r="I179" s="1490"/>
      <c r="J179" s="449"/>
      <c r="K179" s="449"/>
      <c r="L179" s="918" t="s">
        <v>6531</v>
      </c>
      <c r="M179" s="463" t="s">
        <v>203</v>
      </c>
      <c r="N179" s="461" t="s">
        <v>4318</v>
      </c>
      <c r="O179" s="451" t="str">
        <f>VLOOKUP(N179,CódigosRetorno!$A$1:$B$1764,2,FALSE)</f>
        <v>El factor de afectación de IGV por linea debe ser diferente a 0.00.</v>
      </c>
      <c r="P179" s="450" t="s">
        <v>477</v>
      </c>
      <c r="Q179" s="466" t="s">
        <v>186</v>
      </c>
    </row>
    <row r="180" spans="2:17" ht="48">
      <c r="B180" s="1490"/>
      <c r="C180" s="1493"/>
      <c r="D180" s="1492"/>
      <c r="E180" s="1492"/>
      <c r="F180" s="1490"/>
      <c r="G180" s="1490"/>
      <c r="H180" s="1493"/>
      <c r="I180" s="1490"/>
      <c r="J180" s="449"/>
      <c r="K180" s="449"/>
      <c r="L180" s="930" t="s">
        <v>6123</v>
      </c>
      <c r="M180" s="901" t="s">
        <v>203</v>
      </c>
      <c r="N180" s="902" t="s">
        <v>5165</v>
      </c>
      <c r="O180" s="451" t="str">
        <f>VLOOKUP(N180,CódigosRetorno!$A$1:$B$1764,2,FALSE)</f>
        <v>El factor de afectación de IGV por linea debe ser igual a 0.00 para Exoneradas, Inafectas, Exportación, Gratuitas de exoneradas o Gratuitas de inafectas.</v>
      </c>
      <c r="P180" s="450" t="s">
        <v>477</v>
      </c>
      <c r="Q180" s="466" t="s">
        <v>186</v>
      </c>
    </row>
    <row r="181" spans="2:17" ht="48">
      <c r="B181" s="1490"/>
      <c r="C181" s="1493"/>
      <c r="D181" s="1492"/>
      <c r="E181" s="1492"/>
      <c r="F181" s="1490"/>
      <c r="G181" s="1490"/>
      <c r="H181" s="1493"/>
      <c r="I181" s="1490"/>
      <c r="J181" s="449"/>
      <c r="K181" s="449"/>
      <c r="L181" s="918" t="s">
        <v>6479</v>
      </c>
      <c r="M181" s="463" t="s">
        <v>203</v>
      </c>
      <c r="N181" s="461" t="s">
        <v>4318</v>
      </c>
      <c r="O181" s="451" t="str">
        <f>VLOOKUP(N181,CódigosRetorno!$A$1:$B$1764,2,FALSE)</f>
        <v>El factor de afectación de IGV por linea debe ser diferente a 0.00.</v>
      </c>
      <c r="P181" s="450" t="s">
        <v>477</v>
      </c>
      <c r="Q181" s="466" t="s">
        <v>186</v>
      </c>
    </row>
    <row r="182" spans="2:17" ht="48">
      <c r="B182" s="1490"/>
      <c r="C182" s="1493"/>
      <c r="D182" s="1492"/>
      <c r="E182" s="1492"/>
      <c r="F182" s="1490"/>
      <c r="G182" s="1492" t="s">
        <v>2911</v>
      </c>
      <c r="H182" s="1491" t="s">
        <v>5776</v>
      </c>
      <c r="I182" s="1490">
        <v>1</v>
      </c>
      <c r="J182" s="449"/>
      <c r="K182" s="449"/>
      <c r="L182" s="918" t="s">
        <v>6532</v>
      </c>
      <c r="M182" s="463" t="s">
        <v>203</v>
      </c>
      <c r="N182" s="461" t="s">
        <v>2066</v>
      </c>
      <c r="O182" s="451" t="str">
        <f>VLOOKUP(N182,CódigosRetorno!$A$1:$B$1764,2,FALSE)</f>
        <v>El XML no contiene el tag cbc:TaxExemptionReasonCode de Afectacion al IGV</v>
      </c>
      <c r="P182" s="450" t="s">
        <v>477</v>
      </c>
      <c r="Q182" s="449" t="s">
        <v>186</v>
      </c>
    </row>
    <row r="183" spans="2:17" s="676" customFormat="1" ht="24">
      <c r="B183" s="1490"/>
      <c r="C183" s="1493"/>
      <c r="D183" s="1492"/>
      <c r="E183" s="1492"/>
      <c r="F183" s="1490"/>
      <c r="G183" s="1492"/>
      <c r="H183" s="1491"/>
      <c r="I183" s="1490"/>
      <c r="J183" s="690"/>
      <c r="K183" s="690"/>
      <c r="L183" s="781" t="s">
        <v>6119</v>
      </c>
      <c r="M183" s="463" t="s">
        <v>203</v>
      </c>
      <c r="N183" s="461" t="s">
        <v>4190</v>
      </c>
      <c r="O183" s="451" t="str">
        <f>VLOOKUP(N183,CódigosRetorno!$A$1:$B$1764,2,FALSE)</f>
        <v>Afectación de IGV no corresponde al código de tributo de la linea.</v>
      </c>
      <c r="P183" s="450" t="s">
        <v>477</v>
      </c>
      <c r="Q183" s="449" t="s">
        <v>186</v>
      </c>
    </row>
    <row r="184" spans="2:17" ht="60">
      <c r="B184" s="1490"/>
      <c r="C184" s="1493"/>
      <c r="D184" s="1492"/>
      <c r="E184" s="1492"/>
      <c r="F184" s="1490"/>
      <c r="G184" s="1492"/>
      <c r="H184" s="1491"/>
      <c r="I184" s="1490"/>
      <c r="J184" s="449"/>
      <c r="K184" s="449"/>
      <c r="L184" s="918" t="s">
        <v>6533</v>
      </c>
      <c r="M184" s="463" t="s">
        <v>203</v>
      </c>
      <c r="N184" s="461" t="s">
        <v>2411</v>
      </c>
      <c r="O184" s="451" t="str">
        <f>VLOOKUP(N184,CódigosRetorno!$A$1:$B$1764,2,FALSE)</f>
        <v>El tipo de afectacion del IGV es incorrecto</v>
      </c>
      <c r="P184" s="450" t="s">
        <v>477</v>
      </c>
      <c r="Q184" s="704" t="s">
        <v>5892</v>
      </c>
    </row>
    <row r="185" spans="2:17" ht="36">
      <c r="B185" s="1490"/>
      <c r="C185" s="1493"/>
      <c r="D185" s="1492"/>
      <c r="E185" s="1492"/>
      <c r="F185" s="1490"/>
      <c r="G185" s="1492"/>
      <c r="H185" s="1491"/>
      <c r="I185" s="1490"/>
      <c r="J185" s="449"/>
      <c r="K185" s="449"/>
      <c r="L185" s="703" t="s">
        <v>6120</v>
      </c>
      <c r="M185" s="463" t="s">
        <v>203</v>
      </c>
      <c r="N185" s="461" t="s">
        <v>1784</v>
      </c>
      <c r="O185" s="451" t="str">
        <f>VLOOKUP(N185,CódigosRetorno!$A$1:$B$1764,2,FALSE)</f>
        <v>Operaciones de exportacion, deben consignar Tipo Afectacion igual a 40</v>
      </c>
      <c r="P185" s="450" t="s">
        <v>477</v>
      </c>
      <c r="Q185" s="449" t="s">
        <v>186</v>
      </c>
    </row>
    <row r="186" spans="2:17" s="676" customFormat="1" ht="36">
      <c r="B186" s="1490"/>
      <c r="C186" s="1493"/>
      <c r="D186" s="1492"/>
      <c r="E186" s="1492"/>
      <c r="F186" s="1490"/>
      <c r="G186" s="1492"/>
      <c r="H186" s="1491"/>
      <c r="I186" s="1490"/>
      <c r="J186" s="704"/>
      <c r="K186" s="704"/>
      <c r="L186" s="930" t="s">
        <v>6276</v>
      </c>
      <c r="M186" s="901" t="s">
        <v>203</v>
      </c>
      <c r="N186" s="902" t="s">
        <v>1782</v>
      </c>
      <c r="O186" s="974" t="str">
        <f>VLOOKUP(N186,CódigosRetorno!$A$1:$B$1764,2,FALSE)</f>
        <v>Comprobante operacion sujeta IVAP solo debe tener ítems con código de afectación del IGV igual a 17</v>
      </c>
      <c r="P186" s="702" t="s">
        <v>477</v>
      </c>
      <c r="Q186" s="712" t="s">
        <v>186</v>
      </c>
    </row>
    <row r="187" spans="2:17" ht="24">
      <c r="B187" s="1490"/>
      <c r="C187" s="1493"/>
      <c r="D187" s="1492"/>
      <c r="E187" s="1492" t="s">
        <v>9</v>
      </c>
      <c r="F187" s="1490"/>
      <c r="G187" s="466" t="s">
        <v>4542</v>
      </c>
      <c r="H187" s="464" t="s">
        <v>4543</v>
      </c>
      <c r="I187" s="449" t="s">
        <v>4544</v>
      </c>
      <c r="J187" s="449"/>
      <c r="K187" s="449"/>
      <c r="L187" s="451" t="s">
        <v>5109</v>
      </c>
      <c r="M187" s="463" t="s">
        <v>1177</v>
      </c>
      <c r="N187" s="461" t="s">
        <v>5111</v>
      </c>
      <c r="O187" s="451" t="str">
        <f>VLOOKUP(N187,CódigosRetorno!$A$1:$B$1764,2,FALSE)</f>
        <v>El dato ingresado como atributo @listAgencyName es incorrecto.</v>
      </c>
      <c r="P187" s="450" t="s">
        <v>477</v>
      </c>
      <c r="Q187" s="466" t="s">
        <v>186</v>
      </c>
    </row>
    <row r="188" spans="2:17" ht="24">
      <c r="B188" s="1490"/>
      <c r="C188" s="1493"/>
      <c r="D188" s="1492"/>
      <c r="E188" s="1492"/>
      <c r="F188" s="1490"/>
      <c r="G188" s="466" t="s">
        <v>4747</v>
      </c>
      <c r="H188" s="464" t="s">
        <v>4546</v>
      </c>
      <c r="I188" s="449" t="s">
        <v>4544</v>
      </c>
      <c r="J188" s="449"/>
      <c r="K188" s="449"/>
      <c r="L188" s="451" t="s">
        <v>5183</v>
      </c>
      <c r="M188" s="450" t="s">
        <v>1177</v>
      </c>
      <c r="N188" s="463" t="s">
        <v>5112</v>
      </c>
      <c r="O188" s="451" t="str">
        <f>VLOOKUP(N188,CódigosRetorno!$A$1:$B$1764,2,FALSE)</f>
        <v>El dato ingresado como atributo @listName es incorrecto.</v>
      </c>
      <c r="P188" s="450" t="s">
        <v>477</v>
      </c>
      <c r="Q188" s="466" t="s">
        <v>186</v>
      </c>
    </row>
    <row r="189" spans="2:17" ht="48">
      <c r="B189" s="1490"/>
      <c r="C189" s="1493"/>
      <c r="D189" s="1492"/>
      <c r="E189" s="1492"/>
      <c r="F189" s="1490"/>
      <c r="G189" s="449" t="s">
        <v>4748</v>
      </c>
      <c r="H189" s="464" t="s">
        <v>4548</v>
      </c>
      <c r="I189" s="449" t="s">
        <v>4544</v>
      </c>
      <c r="J189" s="449"/>
      <c r="K189" s="449"/>
      <c r="L189" s="451" t="s">
        <v>5184</v>
      </c>
      <c r="M189" s="463" t="s">
        <v>1177</v>
      </c>
      <c r="N189" s="461" t="s">
        <v>5113</v>
      </c>
      <c r="O189" s="451" t="str">
        <f>VLOOKUP(N189,CódigosRetorno!$A$1:$B$1764,2,FALSE)</f>
        <v>El dato ingresado como atributo @listURI es incorrecto.</v>
      </c>
      <c r="P189" s="450" t="s">
        <v>477</v>
      </c>
      <c r="Q189" s="466" t="s">
        <v>186</v>
      </c>
    </row>
    <row r="190" spans="2:17" ht="24">
      <c r="B190" s="1490"/>
      <c r="C190" s="1493"/>
      <c r="D190" s="1492"/>
      <c r="E190" s="1492" t="s">
        <v>4</v>
      </c>
      <c r="F190" s="1490" t="s">
        <v>44</v>
      </c>
      <c r="G190" s="1492" t="s">
        <v>2918</v>
      </c>
      <c r="H190" s="1491" t="s">
        <v>6048</v>
      </c>
      <c r="I190" s="1490">
        <v>1</v>
      </c>
      <c r="J190" s="449"/>
      <c r="K190" s="449"/>
      <c r="L190" s="451" t="s">
        <v>3136</v>
      </c>
      <c r="M190" s="463" t="s">
        <v>203</v>
      </c>
      <c r="N190" s="461" t="s">
        <v>2415</v>
      </c>
      <c r="O190" s="451" t="str">
        <f>VLOOKUP(N190,CódigosRetorno!$A$1:$B$1764,2,FALSE)</f>
        <v>El XML no contiene el tag cac:TaxCategory/cac:TaxScheme/cbc:ID del Item</v>
      </c>
      <c r="P190" s="450" t="s">
        <v>477</v>
      </c>
      <c r="Q190" s="449" t="s">
        <v>186</v>
      </c>
    </row>
    <row r="191" spans="2:17" ht="24">
      <c r="B191" s="1490"/>
      <c r="C191" s="1493"/>
      <c r="D191" s="1492"/>
      <c r="E191" s="1492"/>
      <c r="F191" s="1490"/>
      <c r="G191" s="1492"/>
      <c r="H191" s="1491"/>
      <c r="I191" s="1490"/>
      <c r="J191" s="449"/>
      <c r="K191" s="449"/>
      <c r="L191" s="451" t="s">
        <v>3190</v>
      </c>
      <c r="M191" s="463" t="s">
        <v>203</v>
      </c>
      <c r="N191" s="461" t="s">
        <v>2416</v>
      </c>
      <c r="O191" s="451" t="str">
        <f>VLOOKUP(N191,CódigosRetorno!$A$1:$B$1764,2,FALSE)</f>
        <v>El codigo del tributo es invalido</v>
      </c>
      <c r="P191" s="450" t="s">
        <v>477</v>
      </c>
      <c r="Q191" s="704" t="s">
        <v>5893</v>
      </c>
    </row>
    <row r="192" spans="2:17" ht="24">
      <c r="B192" s="1490"/>
      <c r="C192" s="1493"/>
      <c r="D192" s="1492"/>
      <c r="E192" s="1492"/>
      <c r="F192" s="1490"/>
      <c r="G192" s="1492"/>
      <c r="H192" s="1491"/>
      <c r="I192" s="1490"/>
      <c r="J192" s="449"/>
      <c r="K192" s="449"/>
      <c r="L192" s="705" t="s">
        <v>4750</v>
      </c>
      <c r="M192" s="463" t="s">
        <v>203</v>
      </c>
      <c r="N192" s="461" t="s">
        <v>4437</v>
      </c>
      <c r="O192" s="451" t="str">
        <f>VLOOKUP(N192,CódigosRetorno!$A$1:$B$1764,2,FALSE)</f>
        <v>El código de tributo no debe repetirse a nivel de item</v>
      </c>
      <c r="P192" s="450" t="s">
        <v>477</v>
      </c>
      <c r="Q192" s="466" t="s">
        <v>186</v>
      </c>
    </row>
    <row r="193" spans="2:17" ht="48">
      <c r="B193" s="1490"/>
      <c r="C193" s="1493"/>
      <c r="D193" s="1492"/>
      <c r="E193" s="1492"/>
      <c r="F193" s="1490"/>
      <c r="G193" s="1492"/>
      <c r="H193" s="1491"/>
      <c r="I193" s="1490"/>
      <c r="J193" s="449"/>
      <c r="K193" s="449"/>
      <c r="L193" s="705" t="s">
        <v>4749</v>
      </c>
      <c r="M193" s="463" t="s">
        <v>203</v>
      </c>
      <c r="N193" s="461" t="s">
        <v>5176</v>
      </c>
      <c r="O193" s="451" t="str">
        <f>VLOOKUP(N193,CódigosRetorno!$A$1:$B$1764,2,FALSE)</f>
        <v>El XML debe contener al menos un tributo por linea de afectacion por IGV (Gravada, Exonerada, Inafecta, Exportación)</v>
      </c>
      <c r="P193" s="450" t="s">
        <v>477</v>
      </c>
      <c r="Q193" s="466" t="s">
        <v>186</v>
      </c>
    </row>
    <row r="194" spans="2:17" ht="36">
      <c r="B194" s="1490"/>
      <c r="C194" s="1493"/>
      <c r="D194" s="1492"/>
      <c r="E194" s="1492"/>
      <c r="F194" s="1490"/>
      <c r="G194" s="1492"/>
      <c r="H194" s="1491"/>
      <c r="I194" s="1490"/>
      <c r="J194" s="449"/>
      <c r="K194" s="449"/>
      <c r="L194" s="705" t="s">
        <v>6382</v>
      </c>
      <c r="M194" s="463" t="s">
        <v>203</v>
      </c>
      <c r="N194" s="461" t="s">
        <v>5177</v>
      </c>
      <c r="O194" s="451" t="str">
        <f>VLOOKUP(N194,CódigosRetorno!$A$1:$B$1764,2,FALSE)</f>
        <v>El XML contiene mas de un tributo por linea (Gravado, Exonerado, Inafecto, Exportación)</v>
      </c>
      <c r="P194" s="450" t="s">
        <v>477</v>
      </c>
      <c r="Q194" s="466" t="s">
        <v>186</v>
      </c>
    </row>
    <row r="195" spans="2:17" s="782" customFormat="1" ht="108">
      <c r="B195" s="1490"/>
      <c r="C195" s="1493"/>
      <c r="D195" s="1492"/>
      <c r="E195" s="1492"/>
      <c r="F195" s="1490"/>
      <c r="G195" s="1492"/>
      <c r="H195" s="1491"/>
      <c r="I195" s="1490"/>
      <c r="J195" s="783"/>
      <c r="K195" s="783"/>
      <c r="L195" s="929" t="s">
        <v>6458</v>
      </c>
      <c r="M195" s="922" t="s">
        <v>203</v>
      </c>
      <c r="N195" s="926" t="s">
        <v>6440</v>
      </c>
      <c r="O195" s="974" t="str">
        <f>VLOOKUP(N195,CódigosRetorno!$A$1:$B$1764,2,FALSE)</f>
        <v>La combinación de tributos no es permitida</v>
      </c>
      <c r="P195" s="784" t="s">
        <v>477</v>
      </c>
      <c r="Q195" s="785" t="s">
        <v>186</v>
      </c>
    </row>
    <row r="196" spans="2:17" ht="48">
      <c r="B196" s="1490"/>
      <c r="C196" s="1493"/>
      <c r="D196" s="1492"/>
      <c r="E196" s="1492"/>
      <c r="F196" s="1490"/>
      <c r="G196" s="1492"/>
      <c r="H196" s="1491"/>
      <c r="I196" s="1490"/>
      <c r="J196" s="449"/>
      <c r="K196" s="449"/>
      <c r="L196" s="930" t="s">
        <v>5963</v>
      </c>
      <c r="M196" s="901" t="s">
        <v>203</v>
      </c>
      <c r="N196" s="902" t="s">
        <v>5163</v>
      </c>
      <c r="O196" s="451" t="str">
        <f>VLOOKUP(N196,CódigosRetorno!$A$1:$B$1764,2,FALSE)</f>
        <v>El dato ingresado como codigo de tributo por linea es invalido para tipo de operación.</v>
      </c>
      <c r="P196" s="450" t="s">
        <v>477</v>
      </c>
      <c r="Q196" s="466" t="s">
        <v>186</v>
      </c>
    </row>
    <row r="197" spans="2:17" ht="48">
      <c r="B197" s="1490"/>
      <c r="C197" s="1493"/>
      <c r="D197" s="1492"/>
      <c r="E197" s="1492"/>
      <c r="F197" s="1490"/>
      <c r="G197" s="1492"/>
      <c r="H197" s="1491"/>
      <c r="I197" s="1490"/>
      <c r="J197" s="449"/>
      <c r="K197" s="449"/>
      <c r="L197" s="703" t="s">
        <v>6277</v>
      </c>
      <c r="M197" s="463" t="s">
        <v>203</v>
      </c>
      <c r="N197" s="461" t="s">
        <v>5163</v>
      </c>
      <c r="O197" s="451" t="str">
        <f>VLOOKUP(N197,CódigosRetorno!$A$1:$B$1764,2,FALSE)</f>
        <v>El dato ingresado como codigo de tributo por linea es invalido para tipo de operación.</v>
      </c>
      <c r="P197" s="450" t="s">
        <v>477</v>
      </c>
      <c r="Q197" s="466" t="s">
        <v>186</v>
      </c>
    </row>
    <row r="198" spans="2:17" ht="24">
      <c r="B198" s="1490"/>
      <c r="C198" s="1493"/>
      <c r="D198" s="1492"/>
      <c r="E198" s="1492" t="s">
        <v>9</v>
      </c>
      <c r="F198" s="1490"/>
      <c r="G198" s="449" t="s">
        <v>4658</v>
      </c>
      <c r="H198" s="451" t="s">
        <v>4564</v>
      </c>
      <c r="I198" s="449" t="s">
        <v>4544</v>
      </c>
      <c r="J198" s="449"/>
      <c r="K198" s="449"/>
      <c r="L198" s="451" t="s">
        <v>5185</v>
      </c>
      <c r="M198" s="450" t="s">
        <v>1177</v>
      </c>
      <c r="N198" s="463" t="s">
        <v>5117</v>
      </c>
      <c r="O198" s="451" t="str">
        <f>VLOOKUP(N198,CódigosRetorno!$A$1:$B$1764,2,FALSE)</f>
        <v>El dato ingresado como atributo @schemeName es incorrecto.</v>
      </c>
      <c r="P198" s="450" t="s">
        <v>477</v>
      </c>
      <c r="Q198" s="466" t="s">
        <v>186</v>
      </c>
    </row>
    <row r="199" spans="2:17" ht="24">
      <c r="B199" s="1490"/>
      <c r="C199" s="1493"/>
      <c r="D199" s="1492"/>
      <c r="E199" s="1492"/>
      <c r="F199" s="1490"/>
      <c r="G199" s="449" t="s">
        <v>4542</v>
      </c>
      <c r="H199" s="451" t="s">
        <v>4565</v>
      </c>
      <c r="I199" s="449" t="s">
        <v>4544</v>
      </c>
      <c r="J199" s="449"/>
      <c r="K199" s="449"/>
      <c r="L199" s="451" t="s">
        <v>5109</v>
      </c>
      <c r="M199" s="450" t="s">
        <v>1177</v>
      </c>
      <c r="N199" s="463" t="s">
        <v>5118</v>
      </c>
      <c r="O199" s="451" t="str">
        <f>VLOOKUP(N199,CódigosRetorno!$A$1:$B$1764,2,FALSE)</f>
        <v>El dato ingresado como atributo @schemeAgencyName es incorrecto.</v>
      </c>
      <c r="P199" s="450" t="s">
        <v>477</v>
      </c>
      <c r="Q199" s="466" t="s">
        <v>186</v>
      </c>
    </row>
    <row r="200" spans="2:17" ht="48">
      <c r="B200" s="1490"/>
      <c r="C200" s="1493"/>
      <c r="D200" s="1492"/>
      <c r="E200" s="1492"/>
      <c r="F200" s="1490"/>
      <c r="G200" s="466" t="s">
        <v>5665</v>
      </c>
      <c r="H200" s="464" t="s">
        <v>4567</v>
      </c>
      <c r="I200" s="449" t="s">
        <v>4544</v>
      </c>
      <c r="J200" s="449"/>
      <c r="K200" s="449"/>
      <c r="L200" s="451" t="s">
        <v>5188</v>
      </c>
      <c r="M200" s="463" t="s">
        <v>1177</v>
      </c>
      <c r="N200" s="461" t="s">
        <v>5119</v>
      </c>
      <c r="O200" s="451" t="str">
        <f>VLOOKUP(N200,CódigosRetorno!$A$1:$B$1764,2,FALSE)</f>
        <v>El dato ingresado como atributo @schemeURI es incorrecto.</v>
      </c>
      <c r="P200" s="450" t="s">
        <v>477</v>
      </c>
      <c r="Q200" s="466" t="s">
        <v>186</v>
      </c>
    </row>
    <row r="201" spans="2:17" ht="24">
      <c r="B201" s="1490"/>
      <c r="C201" s="1493"/>
      <c r="D201" s="1492"/>
      <c r="E201" s="1492" t="s">
        <v>4</v>
      </c>
      <c r="F201" s="1490" t="s">
        <v>46</v>
      </c>
      <c r="G201" s="1492" t="s">
        <v>2918</v>
      </c>
      <c r="H201" s="1491" t="s">
        <v>4660</v>
      </c>
      <c r="I201" s="1490">
        <v>1</v>
      </c>
      <c r="J201" s="449"/>
      <c r="K201" s="449"/>
      <c r="L201" s="451" t="s">
        <v>3136</v>
      </c>
      <c r="M201" s="463" t="s">
        <v>203</v>
      </c>
      <c r="N201" s="461" t="s">
        <v>4323</v>
      </c>
      <c r="O201" s="451" t="str">
        <f>VLOOKUP(N201,CódigosRetorno!$A$1:$B$1764,2,FALSE)</f>
        <v>El XML no contiene el tag o no existe información del nombre de tributo de la línea</v>
      </c>
      <c r="P201" s="450" t="s">
        <v>477</v>
      </c>
      <c r="Q201" s="449" t="s">
        <v>186</v>
      </c>
    </row>
    <row r="202" spans="2:17" ht="36">
      <c r="B202" s="1490"/>
      <c r="C202" s="1493"/>
      <c r="D202" s="1492"/>
      <c r="E202" s="1492"/>
      <c r="F202" s="1490"/>
      <c r="G202" s="1492"/>
      <c r="H202" s="1491"/>
      <c r="I202" s="1490"/>
      <c r="J202" s="449"/>
      <c r="K202" s="449"/>
      <c r="L202" s="729" t="s">
        <v>6414</v>
      </c>
      <c r="M202" s="463" t="s">
        <v>203</v>
      </c>
      <c r="N202" s="461" t="s">
        <v>4192</v>
      </c>
      <c r="O202" s="451" t="str">
        <f>VLOOKUP(N202,CódigosRetorno!$A$1:$B$1764,2,FALSE)</f>
        <v>Nombre de tributo no corresponde al código de tributo de la linea.</v>
      </c>
      <c r="P202" s="450" t="s">
        <v>477</v>
      </c>
      <c r="Q202" s="704" t="s">
        <v>5893</v>
      </c>
    </row>
    <row r="203" spans="2:17" ht="48">
      <c r="B203" s="1490"/>
      <c r="C203" s="1493"/>
      <c r="D203" s="1492"/>
      <c r="E203" s="1492"/>
      <c r="F203" s="449" t="s">
        <v>13</v>
      </c>
      <c r="G203" s="526" t="s">
        <v>2918</v>
      </c>
      <c r="H203" s="610" t="s">
        <v>4753</v>
      </c>
      <c r="I203" s="449">
        <v>1</v>
      </c>
      <c r="J203" s="449"/>
      <c r="K203" s="449"/>
      <c r="L203" s="729" t="s">
        <v>6412</v>
      </c>
      <c r="M203" s="463" t="s">
        <v>203</v>
      </c>
      <c r="N203" s="463" t="s">
        <v>790</v>
      </c>
      <c r="O203" s="451" t="str">
        <f>VLOOKUP(N203,CódigosRetorno!$A$1:$B$1764,2,FALSE)</f>
        <v>El Name o TaxTypeCode debe corresponder con el Id para el IGV</v>
      </c>
      <c r="P203" s="450" t="s">
        <v>477</v>
      </c>
      <c r="Q203" s="704" t="s">
        <v>5893</v>
      </c>
    </row>
    <row r="204" spans="2:17" ht="36">
      <c r="B204" s="1490">
        <f>B163+1</f>
        <v>32</v>
      </c>
      <c r="C204" s="1493" t="s">
        <v>5171</v>
      </c>
      <c r="D204" s="1492" t="s">
        <v>15</v>
      </c>
      <c r="E204" s="1492" t="s">
        <v>9</v>
      </c>
      <c r="F204" s="449" t="s">
        <v>12</v>
      </c>
      <c r="G204" s="450" t="s">
        <v>16</v>
      </c>
      <c r="H204" s="451" t="s">
        <v>4743</v>
      </c>
      <c r="I204" s="449" t="s">
        <v>4544</v>
      </c>
      <c r="J204" s="449"/>
      <c r="K204" s="449"/>
      <c r="L204" s="451" t="s">
        <v>3540</v>
      </c>
      <c r="M204" s="450" t="s">
        <v>203</v>
      </c>
      <c r="N204" s="461" t="s">
        <v>4381</v>
      </c>
      <c r="O204" s="451" t="str">
        <f>VLOOKUP(N204,CódigosRetorno!$A$1:$B$1764,2,FALSE)</f>
        <v>El dato ingresado en TaxableAmount de la linea no cumple con el formato establecido</v>
      </c>
      <c r="P204" s="450" t="s">
        <v>477</v>
      </c>
      <c r="Q204" s="449"/>
    </row>
    <row r="205" spans="2:17" ht="36">
      <c r="B205" s="1490"/>
      <c r="C205" s="1493"/>
      <c r="D205" s="1492"/>
      <c r="E205" s="1492"/>
      <c r="F205" s="449" t="s">
        <v>13</v>
      </c>
      <c r="G205" s="450" t="s">
        <v>2650</v>
      </c>
      <c r="H205" s="464" t="s">
        <v>4654</v>
      </c>
      <c r="I205" s="449">
        <v>1</v>
      </c>
      <c r="J205" s="449"/>
      <c r="K205" s="449"/>
      <c r="L205" s="918" t="s">
        <v>6058</v>
      </c>
      <c r="M205" s="927" t="s">
        <v>203</v>
      </c>
      <c r="N205" s="922" t="s">
        <v>758</v>
      </c>
      <c r="O205" s="451" t="str">
        <f>VLOOKUP(N205,CódigosRetorno!$A$1:$B$1764,2,FALSE)</f>
        <v>La moneda debe ser la misma en todo el documento. Salvo las percepciones que sólo son en moneda nacional.</v>
      </c>
      <c r="P205" s="728" t="s">
        <v>477</v>
      </c>
      <c r="Q205" s="449" t="s">
        <v>186</v>
      </c>
    </row>
    <row r="206" spans="2:17" ht="24">
      <c r="B206" s="1490"/>
      <c r="C206" s="1493"/>
      <c r="D206" s="1492"/>
      <c r="E206" s="1492"/>
      <c r="F206" s="1490" t="s">
        <v>12</v>
      </c>
      <c r="G206" s="1492" t="s">
        <v>16</v>
      </c>
      <c r="H206" s="1491" t="s">
        <v>5996</v>
      </c>
      <c r="I206" s="1490">
        <v>1</v>
      </c>
      <c r="J206" s="449"/>
      <c r="K206" s="449"/>
      <c r="L206" s="451" t="s">
        <v>3524</v>
      </c>
      <c r="M206" s="463" t="s">
        <v>203</v>
      </c>
      <c r="N206" s="461" t="s">
        <v>2419</v>
      </c>
      <c r="O206" s="451" t="str">
        <f>VLOOKUP(N206,CódigosRetorno!$A$1:$B$1764,2,FALSE)</f>
        <v>El dato ingresado en TaxAmount de la linea no cumple con el formato establecido</v>
      </c>
      <c r="P206" s="450" t="s">
        <v>477</v>
      </c>
      <c r="Q206" s="466" t="s">
        <v>186</v>
      </c>
    </row>
    <row r="207" spans="2:17" ht="60">
      <c r="B207" s="1490"/>
      <c r="C207" s="1493"/>
      <c r="D207" s="1492"/>
      <c r="E207" s="1492"/>
      <c r="F207" s="1490"/>
      <c r="G207" s="1492"/>
      <c r="H207" s="1491"/>
      <c r="I207" s="1490"/>
      <c r="J207" s="449"/>
      <c r="K207" s="449"/>
      <c r="L207" s="918" t="s">
        <v>6534</v>
      </c>
      <c r="M207" s="463" t="s">
        <v>203</v>
      </c>
      <c r="N207" s="461" t="s">
        <v>5207</v>
      </c>
      <c r="O207" s="451" t="str">
        <f>VLOOKUP(N207,CódigosRetorno!$A$1:$B$1764,2,FALSE)</f>
        <v>El producto del factor y monto base de la afectación del ISC no corresponde al monto de afectacion de linea.</v>
      </c>
      <c r="P207" s="450" t="s">
        <v>477</v>
      </c>
      <c r="Q207" s="466" t="s">
        <v>186</v>
      </c>
    </row>
    <row r="208" spans="2:17" ht="60">
      <c r="B208" s="1490"/>
      <c r="C208" s="1493"/>
      <c r="D208" s="1492"/>
      <c r="E208" s="1492"/>
      <c r="F208" s="1490"/>
      <c r="G208" s="1492"/>
      <c r="H208" s="1491"/>
      <c r="I208" s="1490"/>
      <c r="J208" s="449"/>
      <c r="K208" s="449"/>
      <c r="L208" s="918" t="s">
        <v>6535</v>
      </c>
      <c r="M208" s="463" t="s">
        <v>203</v>
      </c>
      <c r="N208" s="461" t="s">
        <v>5208</v>
      </c>
      <c r="O208" s="451" t="str">
        <f>VLOOKUP(N208,CódigosRetorno!$A$1:$B$1764,2,FALSE)</f>
        <v>El producto del factor y monto base de la afectación de otros tributos no corresponde al monto de afectacion de linea.</v>
      </c>
      <c r="P208" s="450" t="s">
        <v>477</v>
      </c>
      <c r="Q208" s="466" t="s">
        <v>186</v>
      </c>
    </row>
    <row r="209" spans="2:17" ht="48">
      <c r="B209" s="1490"/>
      <c r="C209" s="1493"/>
      <c r="D209" s="1492"/>
      <c r="E209" s="1492"/>
      <c r="F209" s="1490"/>
      <c r="G209" s="1492"/>
      <c r="H209" s="1491"/>
      <c r="I209" s="1490"/>
      <c r="J209" s="449"/>
      <c r="K209" s="449"/>
      <c r="L209" s="930" t="s">
        <v>6536</v>
      </c>
      <c r="M209" s="903" t="s">
        <v>1177</v>
      </c>
      <c r="N209" s="901" t="s">
        <v>3419</v>
      </c>
      <c r="O209" s="451" t="str">
        <f>VLOOKUP(N209,CódigosRetorno!$A$1:$B$1764,2,FALSE)</f>
        <v>EL monto del ISC se debe detallar a nivel de línea</v>
      </c>
      <c r="P209" s="450" t="s">
        <v>477</v>
      </c>
      <c r="Q209" s="449" t="s">
        <v>186</v>
      </c>
    </row>
    <row r="210" spans="2:17" ht="36">
      <c r="B210" s="1490"/>
      <c r="C210" s="1493"/>
      <c r="D210" s="1492"/>
      <c r="E210" s="1492"/>
      <c r="F210" s="449" t="s">
        <v>13</v>
      </c>
      <c r="G210" s="450" t="s">
        <v>2650</v>
      </c>
      <c r="H210" s="464" t="s">
        <v>4654</v>
      </c>
      <c r="I210" s="449">
        <v>1</v>
      </c>
      <c r="J210" s="449"/>
      <c r="K210" s="449"/>
      <c r="L210" s="612" t="s">
        <v>6058</v>
      </c>
      <c r="M210" s="611" t="s">
        <v>203</v>
      </c>
      <c r="N210" s="604" t="s">
        <v>758</v>
      </c>
      <c r="O210" s="451" t="str">
        <f>VLOOKUP(N210,CódigosRetorno!$A$1:$B$1764,2,FALSE)</f>
        <v>La moneda debe ser la misma en todo el documento. Salvo las percepciones que sólo son en moneda nacional.</v>
      </c>
      <c r="P210" s="728" t="s">
        <v>477</v>
      </c>
      <c r="Q210" s="449" t="s">
        <v>186</v>
      </c>
    </row>
    <row r="211" spans="2:17" ht="24">
      <c r="B211" s="1490"/>
      <c r="C211" s="1493"/>
      <c r="D211" s="1492"/>
      <c r="E211" s="1492"/>
      <c r="F211" s="1490" t="s">
        <v>4655</v>
      </c>
      <c r="G211" s="1490" t="s">
        <v>4656</v>
      </c>
      <c r="H211" s="1491" t="s">
        <v>4751</v>
      </c>
      <c r="I211" s="1490" t="s">
        <v>4544</v>
      </c>
      <c r="J211" s="449"/>
      <c r="K211" s="449"/>
      <c r="L211" s="470" t="s">
        <v>2616</v>
      </c>
      <c r="M211" s="463" t="s">
        <v>203</v>
      </c>
      <c r="N211" s="461" t="s">
        <v>4317</v>
      </c>
      <c r="O211" s="451" t="str">
        <f>VLOOKUP(N211,CódigosRetorno!$A$1:$B$1764,2,FALSE)</f>
        <v>El XML no contiene el tag de la tasa del tributo de la línea</v>
      </c>
      <c r="P211" s="450" t="s">
        <v>477</v>
      </c>
      <c r="Q211" s="466" t="s">
        <v>186</v>
      </c>
    </row>
    <row r="212" spans="2:17" ht="36">
      <c r="B212" s="1490"/>
      <c r="C212" s="1493"/>
      <c r="D212" s="1492"/>
      <c r="E212" s="1492"/>
      <c r="F212" s="1490"/>
      <c r="G212" s="1490"/>
      <c r="H212" s="1491"/>
      <c r="I212" s="1490"/>
      <c r="J212" s="449"/>
      <c r="K212" s="449"/>
      <c r="L212" s="451" t="s">
        <v>4657</v>
      </c>
      <c r="M212" s="463" t="s">
        <v>203</v>
      </c>
      <c r="N212" s="461" t="s">
        <v>5166</v>
      </c>
      <c r="O212" s="451" t="str">
        <f>VLOOKUP(N212,CódigosRetorno!$A$1:$B$1764,2,FALSE)</f>
        <v>El dato ingresado como factor de afectacion por linea no cumple con el formato establecido.</v>
      </c>
      <c r="P212" s="450" t="s">
        <v>477</v>
      </c>
      <c r="Q212" s="466" t="s">
        <v>186</v>
      </c>
    </row>
    <row r="213" spans="2:17" ht="48">
      <c r="B213" s="1490"/>
      <c r="C213" s="1493"/>
      <c r="D213" s="1492"/>
      <c r="E213" s="1492"/>
      <c r="F213" s="1490"/>
      <c r="G213" s="1490"/>
      <c r="H213" s="1491"/>
      <c r="I213" s="1490"/>
      <c r="J213" s="449"/>
      <c r="K213" s="449"/>
      <c r="L213" s="918" t="s">
        <v>6537</v>
      </c>
      <c r="M213" s="463" t="s">
        <v>203</v>
      </c>
      <c r="N213" s="461" t="s">
        <v>5172</v>
      </c>
      <c r="O213" s="451" t="str">
        <f>VLOOKUP(N213,CódigosRetorno!$A$1:$B$1764,2,FALSE)</f>
        <v>El factor de afectación de ISC por linea debe ser diferente a 0.00.</v>
      </c>
      <c r="P213" s="450" t="s">
        <v>477</v>
      </c>
      <c r="Q213" s="466" t="s">
        <v>186</v>
      </c>
    </row>
    <row r="214" spans="2:17" ht="36">
      <c r="B214" s="1490"/>
      <c r="C214" s="1493"/>
      <c r="D214" s="1492"/>
      <c r="E214" s="1492"/>
      <c r="F214" s="1490" t="s">
        <v>10</v>
      </c>
      <c r="G214" s="1492" t="s">
        <v>2926</v>
      </c>
      <c r="H214" s="1491" t="s">
        <v>4752</v>
      </c>
      <c r="I214" s="1490">
        <v>1</v>
      </c>
      <c r="J214" s="449"/>
      <c r="K214" s="449"/>
      <c r="L214" s="918" t="s">
        <v>6538</v>
      </c>
      <c r="M214" s="463" t="s">
        <v>203</v>
      </c>
      <c r="N214" s="461" t="s">
        <v>2064</v>
      </c>
      <c r="O214" s="451" t="str">
        <f>VLOOKUP(N214,CódigosRetorno!$A$1:$B$1764,2,FALSE)</f>
        <v>Si existe monto de ISC en el ITEM debe especificar el sistema de calculo</v>
      </c>
      <c r="P214" s="450" t="s">
        <v>477</v>
      </c>
      <c r="Q214" s="449" t="s">
        <v>186</v>
      </c>
    </row>
    <row r="215" spans="2:17" ht="24">
      <c r="B215" s="1490"/>
      <c r="C215" s="1493"/>
      <c r="D215" s="1492"/>
      <c r="E215" s="1492"/>
      <c r="F215" s="1490"/>
      <c r="G215" s="1492"/>
      <c r="H215" s="1491"/>
      <c r="I215" s="1490"/>
      <c r="J215" s="449"/>
      <c r="K215" s="449"/>
      <c r="L215" s="918" t="s">
        <v>6049</v>
      </c>
      <c r="M215" s="922" t="s">
        <v>203</v>
      </c>
      <c r="N215" s="926" t="s">
        <v>6173</v>
      </c>
      <c r="O215" s="451" t="str">
        <f>VLOOKUP(N215,CódigosRetorno!$A$1:$B$1764,2,FALSE)</f>
        <v>Solo debe consignar sistema de calculo si el tributo es ISC</v>
      </c>
      <c r="P215" s="450" t="s">
        <v>477</v>
      </c>
      <c r="Q215" s="466" t="s">
        <v>186</v>
      </c>
    </row>
    <row r="216" spans="2:17" ht="36">
      <c r="B216" s="1490"/>
      <c r="C216" s="1493"/>
      <c r="D216" s="1492"/>
      <c r="E216" s="1492"/>
      <c r="F216" s="1490"/>
      <c r="G216" s="1492"/>
      <c r="H216" s="1491"/>
      <c r="I216" s="1490"/>
      <c r="J216" s="449"/>
      <c r="K216" s="449"/>
      <c r="L216" s="918" t="s">
        <v>6539</v>
      </c>
      <c r="M216" s="463" t="s">
        <v>203</v>
      </c>
      <c r="N216" s="461" t="s">
        <v>2410</v>
      </c>
      <c r="O216" s="451" t="str">
        <f>VLOOKUP(N216,CódigosRetorno!$A$1:$B$1764,2,FALSE)</f>
        <v>El sistema de calculo del ISC es incorrecto</v>
      </c>
      <c r="P216" s="450" t="s">
        <v>477</v>
      </c>
      <c r="Q216" s="704" t="s">
        <v>5894</v>
      </c>
    </row>
    <row r="217" spans="2:17" ht="24">
      <c r="B217" s="1490"/>
      <c r="C217" s="1493"/>
      <c r="D217" s="1492"/>
      <c r="E217" s="1492"/>
      <c r="F217" s="1490" t="s">
        <v>44</v>
      </c>
      <c r="G217" s="1492" t="s">
        <v>2918</v>
      </c>
      <c r="H217" s="1491" t="s">
        <v>6048</v>
      </c>
      <c r="I217" s="1490">
        <v>1</v>
      </c>
      <c r="J217" s="449"/>
      <c r="K217" s="449"/>
      <c r="L217" s="451" t="s">
        <v>3136</v>
      </c>
      <c r="M217" s="463" t="s">
        <v>203</v>
      </c>
      <c r="N217" s="461" t="s">
        <v>2415</v>
      </c>
      <c r="O217" s="451" t="str">
        <f>VLOOKUP(N217,CódigosRetorno!$A$1:$B$1764,2,FALSE)</f>
        <v>El XML no contiene el tag cac:TaxCategory/cac:TaxScheme/cbc:ID del Item</v>
      </c>
      <c r="P217" s="450" t="s">
        <v>477</v>
      </c>
      <c r="Q217" s="449" t="s">
        <v>186</v>
      </c>
    </row>
    <row r="218" spans="2:17" ht="24">
      <c r="B218" s="1490"/>
      <c r="C218" s="1493"/>
      <c r="D218" s="1492"/>
      <c r="E218" s="1492"/>
      <c r="F218" s="1490"/>
      <c r="G218" s="1492"/>
      <c r="H218" s="1491"/>
      <c r="I218" s="1490"/>
      <c r="J218" s="449"/>
      <c r="K218" s="449"/>
      <c r="L218" s="451" t="s">
        <v>3190</v>
      </c>
      <c r="M218" s="463" t="s">
        <v>203</v>
      </c>
      <c r="N218" s="461" t="s">
        <v>2416</v>
      </c>
      <c r="O218" s="451" t="str">
        <f>VLOOKUP(N218,CódigosRetorno!$A$1:$B$1764,2,FALSE)</f>
        <v>El codigo del tributo es invalido</v>
      </c>
      <c r="P218" s="450" t="s">
        <v>477</v>
      </c>
      <c r="Q218" s="704" t="s">
        <v>5893</v>
      </c>
    </row>
    <row r="219" spans="2:17" ht="24">
      <c r="B219" s="1490"/>
      <c r="C219" s="1493"/>
      <c r="D219" s="1492"/>
      <c r="E219" s="1492"/>
      <c r="F219" s="1490"/>
      <c r="G219" s="1492"/>
      <c r="H219" s="1491"/>
      <c r="I219" s="1490"/>
      <c r="J219" s="449"/>
      <c r="K219" s="449"/>
      <c r="L219" s="703" t="s">
        <v>4750</v>
      </c>
      <c r="M219" s="463" t="s">
        <v>203</v>
      </c>
      <c r="N219" s="461" t="s">
        <v>4437</v>
      </c>
      <c r="O219" s="451" t="str">
        <f>VLOOKUP(N219,CódigosRetorno!$A$1:$B$1764,2,FALSE)</f>
        <v>El código de tributo no debe repetirse a nivel de item</v>
      </c>
      <c r="P219" s="450" t="s">
        <v>477</v>
      </c>
      <c r="Q219" s="466" t="s">
        <v>186</v>
      </c>
    </row>
    <row r="220" spans="2:17" ht="36">
      <c r="B220" s="1490"/>
      <c r="C220" s="1493"/>
      <c r="D220" s="1492"/>
      <c r="E220" s="1492"/>
      <c r="F220" s="1490"/>
      <c r="G220" s="1492"/>
      <c r="H220" s="1491"/>
      <c r="I220" s="1490"/>
      <c r="J220" s="449"/>
      <c r="K220" s="449"/>
      <c r="L220" s="904" t="s">
        <v>6284</v>
      </c>
      <c r="M220" s="901" t="s">
        <v>203</v>
      </c>
      <c r="N220" s="902" t="s">
        <v>5163</v>
      </c>
      <c r="O220" s="974" t="str">
        <f>VLOOKUP(N220,CódigosRetorno!$A$1:$B$1764,2,FALSE)</f>
        <v>El dato ingresado como codigo de tributo por linea es invalido para tipo de operación.</v>
      </c>
      <c r="P220" s="702" t="s">
        <v>477</v>
      </c>
      <c r="Q220" s="712" t="s">
        <v>186</v>
      </c>
    </row>
    <row r="221" spans="2:17" ht="60">
      <c r="B221" s="1490"/>
      <c r="C221" s="1493"/>
      <c r="D221" s="1492"/>
      <c r="E221" s="1492"/>
      <c r="F221" s="1490"/>
      <c r="G221" s="1492"/>
      <c r="H221" s="1491"/>
      <c r="I221" s="1490"/>
      <c r="J221" s="449"/>
      <c r="K221" s="449"/>
      <c r="L221" s="918" t="s">
        <v>6459</v>
      </c>
      <c r="M221" s="463" t="s">
        <v>203</v>
      </c>
      <c r="N221" s="461" t="s">
        <v>5163</v>
      </c>
      <c r="O221" s="451" t="str">
        <f>VLOOKUP(N221,CódigosRetorno!$A$1:$B$1764,2,FALSE)</f>
        <v>El dato ingresado como codigo de tributo por linea es invalido para tipo de operación.</v>
      </c>
      <c r="P221" s="450" t="s">
        <v>477</v>
      </c>
      <c r="Q221" s="466" t="s">
        <v>186</v>
      </c>
    </row>
    <row r="222" spans="2:17" ht="24">
      <c r="B222" s="1490"/>
      <c r="C222" s="1493"/>
      <c r="D222" s="1492"/>
      <c r="E222" s="1492"/>
      <c r="F222" s="1490"/>
      <c r="G222" s="449" t="s">
        <v>4658</v>
      </c>
      <c r="H222" s="451" t="s">
        <v>4564</v>
      </c>
      <c r="I222" s="449" t="s">
        <v>4544</v>
      </c>
      <c r="J222" s="449"/>
      <c r="K222" s="449"/>
      <c r="L222" s="451" t="s">
        <v>5185</v>
      </c>
      <c r="M222" s="450" t="s">
        <v>1177</v>
      </c>
      <c r="N222" s="463" t="s">
        <v>5117</v>
      </c>
      <c r="O222" s="451" t="str">
        <f>VLOOKUP(N222,CódigosRetorno!$A$1:$B$1764,2,FALSE)</f>
        <v>El dato ingresado como atributo @schemeName es incorrecto.</v>
      </c>
      <c r="P222" s="450" t="s">
        <v>477</v>
      </c>
      <c r="Q222" s="466" t="s">
        <v>186</v>
      </c>
    </row>
    <row r="223" spans="2:17" ht="24">
      <c r="B223" s="1490"/>
      <c r="C223" s="1493"/>
      <c r="D223" s="1492"/>
      <c r="E223" s="1492"/>
      <c r="F223" s="1490"/>
      <c r="G223" s="449" t="s">
        <v>4542</v>
      </c>
      <c r="H223" s="451" t="s">
        <v>4565</v>
      </c>
      <c r="I223" s="449" t="s">
        <v>4544</v>
      </c>
      <c r="J223" s="449"/>
      <c r="K223" s="449"/>
      <c r="L223" s="451" t="s">
        <v>5109</v>
      </c>
      <c r="M223" s="450" t="s">
        <v>1177</v>
      </c>
      <c r="N223" s="463" t="s">
        <v>5118</v>
      </c>
      <c r="O223" s="451" t="str">
        <f>VLOOKUP(N223,CódigosRetorno!$A$1:$B$1764,2,FALSE)</f>
        <v>El dato ingresado como atributo @schemeAgencyName es incorrecto.</v>
      </c>
      <c r="P223" s="450" t="s">
        <v>477</v>
      </c>
      <c r="Q223" s="466" t="s">
        <v>186</v>
      </c>
    </row>
    <row r="224" spans="2:17" ht="48">
      <c r="B224" s="1490"/>
      <c r="C224" s="1493"/>
      <c r="D224" s="1492"/>
      <c r="E224" s="1492"/>
      <c r="F224" s="1490"/>
      <c r="G224" s="449" t="s">
        <v>5187</v>
      </c>
      <c r="H224" s="464" t="s">
        <v>4567</v>
      </c>
      <c r="I224" s="449" t="s">
        <v>4544</v>
      </c>
      <c r="J224" s="449"/>
      <c r="K224" s="449"/>
      <c r="L224" s="451" t="s">
        <v>5188</v>
      </c>
      <c r="M224" s="922" t="s">
        <v>1177</v>
      </c>
      <c r="N224" s="926" t="s">
        <v>5119</v>
      </c>
      <c r="O224" s="451" t="str">
        <f>VLOOKUP(N224,CódigosRetorno!$A$1:$B$1764,2,FALSE)</f>
        <v>El dato ingresado como atributo @schemeURI es incorrecto.</v>
      </c>
      <c r="P224" s="450" t="s">
        <v>477</v>
      </c>
      <c r="Q224" s="466" t="s">
        <v>186</v>
      </c>
    </row>
    <row r="225" spans="2:17" ht="24">
      <c r="B225" s="1490"/>
      <c r="C225" s="1493"/>
      <c r="D225" s="1492"/>
      <c r="E225" s="1492"/>
      <c r="F225" s="1490" t="s">
        <v>46</v>
      </c>
      <c r="G225" s="1492" t="s">
        <v>2918</v>
      </c>
      <c r="H225" s="1491" t="s">
        <v>4660</v>
      </c>
      <c r="I225" s="1490">
        <v>1</v>
      </c>
      <c r="J225" s="449"/>
      <c r="K225" s="449"/>
      <c r="L225" s="451" t="s">
        <v>3136</v>
      </c>
      <c r="M225" s="463" t="s">
        <v>203</v>
      </c>
      <c r="N225" s="461" t="s">
        <v>2414</v>
      </c>
      <c r="O225" s="451" t="str">
        <f>VLOOKUP(N225,CódigosRetorno!$A$1:$B$1764,2,FALSE)</f>
        <v>cac:TaxScheme/cbc:Name del item - No existe el tag o el dato ingresado no cumple con el estandar</v>
      </c>
      <c r="P225" s="450" t="s">
        <v>477</v>
      </c>
      <c r="Q225" s="449" t="s">
        <v>186</v>
      </c>
    </row>
    <row r="226" spans="2:17" ht="36">
      <c r="B226" s="1490"/>
      <c r="C226" s="1493"/>
      <c r="D226" s="1492"/>
      <c r="E226" s="1492"/>
      <c r="F226" s="1490"/>
      <c r="G226" s="1492"/>
      <c r="H226" s="1491"/>
      <c r="I226" s="1490"/>
      <c r="J226" s="449"/>
      <c r="K226" s="449"/>
      <c r="L226" s="729" t="s">
        <v>6414</v>
      </c>
      <c r="M226" s="463" t="s">
        <v>203</v>
      </c>
      <c r="N226" s="461" t="s">
        <v>4192</v>
      </c>
      <c r="O226" s="451" t="str">
        <f>VLOOKUP(N226,CódigosRetorno!$A$1:$B$1764,2,FALSE)</f>
        <v>Nombre de tributo no corresponde al código de tributo de la linea.</v>
      </c>
      <c r="P226" s="702" t="s">
        <v>477</v>
      </c>
      <c r="Q226" s="704" t="s">
        <v>5893</v>
      </c>
    </row>
    <row r="227" spans="2:17" ht="48">
      <c r="B227" s="1490"/>
      <c r="C227" s="1493"/>
      <c r="D227" s="1492"/>
      <c r="E227" s="1492"/>
      <c r="F227" s="449" t="s">
        <v>13</v>
      </c>
      <c r="G227" s="526" t="s">
        <v>2918</v>
      </c>
      <c r="H227" s="451" t="s">
        <v>4753</v>
      </c>
      <c r="I227" s="449">
        <v>1</v>
      </c>
      <c r="J227" s="449"/>
      <c r="K227" s="449"/>
      <c r="L227" s="729" t="s">
        <v>6412</v>
      </c>
      <c r="M227" s="463" t="s">
        <v>203</v>
      </c>
      <c r="N227" s="463" t="s">
        <v>790</v>
      </c>
      <c r="O227" s="451" t="str">
        <f>VLOOKUP(N227,CódigosRetorno!$A$1:$B$1764,2,FALSE)</f>
        <v>El Name o TaxTypeCode debe corresponder con el Id para el IGV</v>
      </c>
      <c r="P227" s="450" t="s">
        <v>477</v>
      </c>
      <c r="Q227" s="704" t="s">
        <v>5893</v>
      </c>
    </row>
    <row r="228" spans="2:17" s="547" customFormat="1" ht="24" customHeight="1">
      <c r="B228" s="1531">
        <f>B204+1</f>
        <v>33</v>
      </c>
      <c r="C228" s="1542" t="s">
        <v>5864</v>
      </c>
      <c r="D228" s="1620" t="s">
        <v>15</v>
      </c>
      <c r="E228" s="1620" t="s">
        <v>4</v>
      </c>
      <c r="F228" s="1624" t="s">
        <v>12</v>
      </c>
      <c r="G228" s="1620" t="s">
        <v>16</v>
      </c>
      <c r="H228" s="1643" t="s">
        <v>2928</v>
      </c>
      <c r="I228" s="1531">
        <v>1</v>
      </c>
      <c r="J228" s="548"/>
      <c r="K228" s="548"/>
      <c r="L228" s="562" t="s">
        <v>2929</v>
      </c>
      <c r="M228" s="556" t="s">
        <v>203</v>
      </c>
      <c r="N228" s="557" t="s">
        <v>2067</v>
      </c>
      <c r="O228" s="560" t="s">
        <v>610</v>
      </c>
      <c r="P228" s="559" t="s">
        <v>477</v>
      </c>
      <c r="Q228" s="704" t="s">
        <v>186</v>
      </c>
    </row>
    <row r="229" spans="2:17" s="786" customFormat="1" ht="120">
      <c r="B229" s="1533"/>
      <c r="C229" s="1550"/>
      <c r="D229" s="1642"/>
      <c r="E229" s="1642"/>
      <c r="F229" s="1624"/>
      <c r="G229" s="1642"/>
      <c r="H229" s="1644"/>
      <c r="I229" s="1533"/>
      <c r="J229" s="787"/>
      <c r="K229" s="787"/>
      <c r="L229" s="906" t="s">
        <v>6540</v>
      </c>
      <c r="M229" s="922" t="s">
        <v>1177</v>
      </c>
      <c r="N229" s="926" t="s">
        <v>6441</v>
      </c>
      <c r="O229" s="974" t="s">
        <v>610</v>
      </c>
      <c r="P229" s="788" t="s">
        <v>477</v>
      </c>
      <c r="Q229" s="789" t="s">
        <v>186</v>
      </c>
    </row>
    <row r="230" spans="2:17" s="786" customFormat="1" ht="108">
      <c r="B230" s="1533"/>
      <c r="C230" s="1550"/>
      <c r="D230" s="1642"/>
      <c r="E230" s="1642"/>
      <c r="F230" s="1624"/>
      <c r="G230" s="1642"/>
      <c r="H230" s="1644"/>
      <c r="I230" s="1533"/>
      <c r="J230" s="787"/>
      <c r="K230" s="787"/>
      <c r="L230" s="918" t="s">
        <v>6541</v>
      </c>
      <c r="M230" s="922" t="s">
        <v>1177</v>
      </c>
      <c r="N230" s="926" t="s">
        <v>6441</v>
      </c>
      <c r="O230" s="974" t="s">
        <v>610</v>
      </c>
      <c r="P230" s="788" t="s">
        <v>477</v>
      </c>
      <c r="Q230" s="789" t="s">
        <v>186</v>
      </c>
    </row>
    <row r="231" spans="2:17" s="547" customFormat="1" ht="24">
      <c r="B231" s="1533"/>
      <c r="C231" s="1550"/>
      <c r="D231" s="1642"/>
      <c r="E231" s="1642"/>
      <c r="F231" s="1624"/>
      <c r="G231" s="1621"/>
      <c r="H231" s="1645"/>
      <c r="I231" s="1532"/>
      <c r="J231" s="548"/>
      <c r="K231" s="548"/>
      <c r="L231" s="930" t="s">
        <v>5972</v>
      </c>
      <c r="M231" s="901" t="s">
        <v>203</v>
      </c>
      <c r="N231" s="902" t="s">
        <v>1963</v>
      </c>
      <c r="O231" s="560" t="s">
        <v>484</v>
      </c>
      <c r="P231" s="559" t="s">
        <v>477</v>
      </c>
      <c r="Q231" s="704" t="s">
        <v>186</v>
      </c>
    </row>
    <row r="232" spans="2:17" s="547" customFormat="1" ht="36">
      <c r="B232" s="1532"/>
      <c r="C232" s="1543"/>
      <c r="D232" s="1621"/>
      <c r="E232" s="1621"/>
      <c r="F232" s="1482" t="s">
        <v>13</v>
      </c>
      <c r="G232" s="1456" t="s">
        <v>2650</v>
      </c>
      <c r="H232" s="1335" t="s">
        <v>4654</v>
      </c>
      <c r="I232" s="973">
        <v>1</v>
      </c>
      <c r="J232" s="548"/>
      <c r="K232" s="548"/>
      <c r="L232" s="612" t="s">
        <v>6058</v>
      </c>
      <c r="M232" s="611" t="s">
        <v>203</v>
      </c>
      <c r="N232" s="604" t="s">
        <v>758</v>
      </c>
      <c r="O232" s="612" t="str">
        <f>VLOOKUP(N232,CódigosRetorno!$A$1:$B$1764,2,FALSE)</f>
        <v>La moneda debe ser la misma en todo el documento. Salvo las percepciones que sólo son en moneda nacional.</v>
      </c>
      <c r="P232" s="702" t="s">
        <v>477</v>
      </c>
      <c r="Q232" s="609" t="s">
        <v>186</v>
      </c>
    </row>
    <row r="233" spans="2:17" ht="36">
      <c r="B233" s="1490">
        <f>B228+1</f>
        <v>34</v>
      </c>
      <c r="C233" s="1493" t="s">
        <v>6286</v>
      </c>
      <c r="D233" s="1492" t="s">
        <v>15</v>
      </c>
      <c r="E233" s="1492" t="s">
        <v>9</v>
      </c>
      <c r="F233" s="1490" t="s">
        <v>147</v>
      </c>
      <c r="G233" s="1492" t="s">
        <v>4662</v>
      </c>
      <c r="H233" s="1491" t="s">
        <v>4663</v>
      </c>
      <c r="I233" s="1490">
        <v>1</v>
      </c>
      <c r="J233" s="449"/>
      <c r="K233" s="449"/>
      <c r="L233" s="918" t="s">
        <v>6460</v>
      </c>
      <c r="M233" s="450" t="s">
        <v>203</v>
      </c>
      <c r="N233" s="121" t="s">
        <v>5231</v>
      </c>
      <c r="O233" s="451" t="str">
        <f>VLOOKUP(N233,CódigosRetorno!$A$1:$B$1764,2,FALSE)</f>
        <v>El dato ingresado como indicador de cargo/descuento no corresponde al valor esperado.</v>
      </c>
      <c r="P233" s="450" t="s">
        <v>477</v>
      </c>
      <c r="Q233" s="449" t="s">
        <v>186</v>
      </c>
    </row>
    <row r="234" spans="2:17" ht="36">
      <c r="B234" s="1490"/>
      <c r="C234" s="1493"/>
      <c r="D234" s="1492"/>
      <c r="E234" s="1492"/>
      <c r="F234" s="1490"/>
      <c r="G234" s="1492"/>
      <c r="H234" s="1491"/>
      <c r="I234" s="1490"/>
      <c r="J234" s="449"/>
      <c r="K234" s="449"/>
      <c r="L234" s="918" t="s">
        <v>6461</v>
      </c>
      <c r="M234" s="450" t="s">
        <v>203</v>
      </c>
      <c r="N234" s="121" t="s">
        <v>5231</v>
      </c>
      <c r="O234" s="451" t="str">
        <f>VLOOKUP(N234,CódigosRetorno!$A$1:$B$1764,2,FALSE)</f>
        <v>El dato ingresado como indicador de cargo/descuento no corresponde al valor esperado.</v>
      </c>
      <c r="P234" s="450" t="s">
        <v>477</v>
      </c>
      <c r="Q234" s="449" t="s">
        <v>186</v>
      </c>
    </row>
    <row r="235" spans="2:17" ht="24">
      <c r="B235" s="1490"/>
      <c r="C235" s="1493"/>
      <c r="D235" s="1492"/>
      <c r="E235" s="1492"/>
      <c r="F235" s="1490" t="s">
        <v>10</v>
      </c>
      <c r="G235" s="1492" t="s">
        <v>4664</v>
      </c>
      <c r="H235" s="1491" t="s">
        <v>4755</v>
      </c>
      <c r="I235" s="1490">
        <v>1</v>
      </c>
      <c r="J235" s="449"/>
      <c r="K235" s="449"/>
      <c r="L235" s="451" t="s">
        <v>3136</v>
      </c>
      <c r="M235" s="463" t="s">
        <v>203</v>
      </c>
      <c r="N235" s="461" t="s">
        <v>4448</v>
      </c>
      <c r="O235" s="451" t="str">
        <f>VLOOKUP(N235,CódigosRetorno!$A$1:$B$1764,2,FALSE)</f>
        <v>El XML no contiene el tag o no existe informacion de codigo de motivo de cargo/descuento por item.</v>
      </c>
      <c r="P235" s="450" t="s">
        <v>477</v>
      </c>
      <c r="Q235" s="449" t="s">
        <v>186</v>
      </c>
    </row>
    <row r="236" spans="2:17" ht="36">
      <c r="B236" s="1490"/>
      <c r="C236" s="1493"/>
      <c r="D236" s="1492"/>
      <c r="E236" s="1492"/>
      <c r="F236" s="1490"/>
      <c r="G236" s="1492"/>
      <c r="H236" s="1491"/>
      <c r="I236" s="1490"/>
      <c r="J236" s="449"/>
      <c r="K236" s="449"/>
      <c r="L236" s="727" t="s">
        <v>6415</v>
      </c>
      <c r="M236" s="463" t="s">
        <v>203</v>
      </c>
      <c r="N236" s="461" t="s">
        <v>3654</v>
      </c>
      <c r="O236" s="451" t="str">
        <f>VLOOKUP(N236,CódigosRetorno!$A$1:$B$1764,2,FALSE)</f>
        <v>El valor ingresado como codigo de motivo de cargo/descuento por linea no es valido (catalogo 53)</v>
      </c>
      <c r="P236" s="450" t="s">
        <v>477</v>
      </c>
      <c r="Q236" s="704" t="s">
        <v>5895</v>
      </c>
    </row>
    <row r="237" spans="2:17" ht="24">
      <c r="B237" s="1490"/>
      <c r="C237" s="1493"/>
      <c r="D237" s="1492"/>
      <c r="E237" s="1492"/>
      <c r="F237" s="1490"/>
      <c r="G237" s="1492"/>
      <c r="H237" s="1491"/>
      <c r="I237" s="1490"/>
      <c r="J237" s="449"/>
      <c r="K237" s="449"/>
      <c r="L237" s="918" t="s">
        <v>6442</v>
      </c>
      <c r="M237" s="463" t="s">
        <v>1177</v>
      </c>
      <c r="N237" s="461" t="s">
        <v>5241</v>
      </c>
      <c r="O237" s="451" t="str">
        <f>VLOOKUP(N237,CódigosRetorno!$A$1:$B$1764,2,FALSE)</f>
        <v>El dato ingresado como cargo/descuento no es valido a nivel de ítem.</v>
      </c>
      <c r="P237" s="450" t="s">
        <v>477</v>
      </c>
      <c r="Q237" s="449" t="s">
        <v>186</v>
      </c>
    </row>
    <row r="238" spans="2:17" ht="24">
      <c r="B238" s="1490"/>
      <c r="C238" s="1493"/>
      <c r="D238" s="1492"/>
      <c r="E238" s="1492"/>
      <c r="F238" s="1531"/>
      <c r="G238" s="449" t="s">
        <v>4542</v>
      </c>
      <c r="H238" s="451" t="s">
        <v>4543</v>
      </c>
      <c r="I238" s="449" t="s">
        <v>4544</v>
      </c>
      <c r="J238" s="449"/>
      <c r="K238" s="449"/>
      <c r="L238" s="451" t="s">
        <v>5109</v>
      </c>
      <c r="M238" s="463" t="s">
        <v>1177</v>
      </c>
      <c r="N238" s="461" t="s">
        <v>5111</v>
      </c>
      <c r="O238" s="451" t="str">
        <f>VLOOKUP(N238,CódigosRetorno!$A$1:$B$1764,2,FALSE)</f>
        <v>El dato ingresado como atributo @listAgencyName es incorrecto.</v>
      </c>
      <c r="P238" s="450" t="s">
        <v>477</v>
      </c>
      <c r="Q238" s="466" t="s">
        <v>186</v>
      </c>
    </row>
    <row r="239" spans="2:17" ht="24">
      <c r="B239" s="1490"/>
      <c r="C239" s="1493"/>
      <c r="D239" s="1492"/>
      <c r="E239" s="1492"/>
      <c r="F239" s="1533"/>
      <c r="G239" s="449" t="s">
        <v>4665</v>
      </c>
      <c r="H239" s="451" t="s">
        <v>4546</v>
      </c>
      <c r="I239" s="449" t="s">
        <v>4544</v>
      </c>
      <c r="J239" s="449"/>
      <c r="K239" s="449"/>
      <c r="L239" s="451" t="s">
        <v>5189</v>
      </c>
      <c r="M239" s="450" t="s">
        <v>1177</v>
      </c>
      <c r="N239" s="463" t="s">
        <v>5112</v>
      </c>
      <c r="O239" s="451" t="str">
        <f>VLOOKUP(N239,CódigosRetorno!$A$1:$B$1764,2,FALSE)</f>
        <v>El dato ingresado como atributo @listName es incorrecto.</v>
      </c>
      <c r="P239" s="450" t="s">
        <v>477</v>
      </c>
      <c r="Q239" s="466" t="s">
        <v>186</v>
      </c>
    </row>
    <row r="240" spans="2:17" ht="48">
      <c r="B240" s="1490"/>
      <c r="C240" s="1493"/>
      <c r="D240" s="1492"/>
      <c r="E240" s="1492"/>
      <c r="F240" s="1532"/>
      <c r="G240" s="449" t="s">
        <v>4666</v>
      </c>
      <c r="H240" s="451" t="s">
        <v>4548</v>
      </c>
      <c r="I240" s="449" t="s">
        <v>4544</v>
      </c>
      <c r="J240" s="449"/>
      <c r="K240" s="449"/>
      <c r="L240" s="451" t="s">
        <v>5190</v>
      </c>
      <c r="M240" s="463" t="s">
        <v>1177</v>
      </c>
      <c r="N240" s="461" t="s">
        <v>5113</v>
      </c>
      <c r="O240" s="451" t="str">
        <f>VLOOKUP(N240,CódigosRetorno!$A$1:$B$1764,2,FALSE)</f>
        <v>El dato ingresado como atributo @listURI es incorrecto.</v>
      </c>
      <c r="P240" s="450" t="s">
        <v>477</v>
      </c>
      <c r="Q240" s="466" t="s">
        <v>186</v>
      </c>
    </row>
    <row r="241" spans="2:17" ht="36">
      <c r="B241" s="1490"/>
      <c r="C241" s="1493"/>
      <c r="D241" s="1492"/>
      <c r="E241" s="1492"/>
      <c r="F241" s="449" t="s">
        <v>4655</v>
      </c>
      <c r="G241" s="450" t="s">
        <v>4656</v>
      </c>
      <c r="H241" s="451" t="s">
        <v>4667</v>
      </c>
      <c r="I241" s="449">
        <v>1</v>
      </c>
      <c r="J241" s="449"/>
      <c r="K241" s="449"/>
      <c r="L241" s="451" t="s">
        <v>4657</v>
      </c>
      <c r="M241" s="463" t="s">
        <v>203</v>
      </c>
      <c r="N241" s="461" t="s">
        <v>4194</v>
      </c>
      <c r="O241" s="451" t="str">
        <f>VLOOKUP(N241,CódigosRetorno!$A$1:$B$1764,2,FALSE)</f>
        <v>El factor de cargo/descuento por linea no cumple con el formato establecido.</v>
      </c>
      <c r="P241" s="450" t="s">
        <v>477</v>
      </c>
      <c r="Q241" s="466" t="s">
        <v>186</v>
      </c>
    </row>
    <row r="242" spans="2:17" ht="36">
      <c r="B242" s="1490"/>
      <c r="C242" s="1493"/>
      <c r="D242" s="1492"/>
      <c r="E242" s="1492"/>
      <c r="F242" s="449" t="s">
        <v>12</v>
      </c>
      <c r="G242" s="450" t="s">
        <v>16</v>
      </c>
      <c r="H242" s="1542" t="s">
        <v>4668</v>
      </c>
      <c r="I242" s="1531">
        <v>1</v>
      </c>
      <c r="J242" s="449"/>
      <c r="K242" s="449"/>
      <c r="L242" s="451" t="s">
        <v>2929</v>
      </c>
      <c r="M242" s="463" t="s">
        <v>203</v>
      </c>
      <c r="N242" s="461" t="s">
        <v>3655</v>
      </c>
      <c r="O242" s="451" t="str">
        <f>VLOOKUP(N242,CódigosRetorno!$A$1:$B$1764,2,FALSE)</f>
        <v>El formato ingresado en el tag cac:InvoiceLine/cac:Allowancecharge/cbc:Amount no cumple con el formato establecido</v>
      </c>
      <c r="P242" s="450" t="s">
        <v>477</v>
      </c>
      <c r="Q242" s="449" t="s">
        <v>186</v>
      </c>
    </row>
    <row r="243" spans="2:17" s="790" customFormat="1" ht="60">
      <c r="B243" s="1490"/>
      <c r="C243" s="1493"/>
      <c r="D243" s="1492"/>
      <c r="E243" s="1492"/>
      <c r="F243" s="792"/>
      <c r="G243" s="791"/>
      <c r="H243" s="1543"/>
      <c r="I243" s="1532"/>
      <c r="J243" s="792"/>
      <c r="K243" s="792"/>
      <c r="L243" s="918" t="s">
        <v>6462</v>
      </c>
      <c r="M243" s="922" t="s">
        <v>1177</v>
      </c>
      <c r="N243" s="926" t="s">
        <v>6443</v>
      </c>
      <c r="O243" s="974" t="str">
        <f>VLOOKUP(N243,CódigosRetorno!$A$1:$B$1764,2,FALSE)</f>
        <v>El valor de cargo/descuento por ítem difiere de los importes consignados.</v>
      </c>
      <c r="P243" s="793" t="s">
        <v>477</v>
      </c>
      <c r="Q243" s="794" t="s">
        <v>186</v>
      </c>
    </row>
    <row r="244" spans="2:17" ht="36">
      <c r="B244" s="1490"/>
      <c r="C244" s="1493"/>
      <c r="D244" s="1492"/>
      <c r="E244" s="1492"/>
      <c r="F244" s="449" t="s">
        <v>13</v>
      </c>
      <c r="G244" s="450" t="s">
        <v>2650</v>
      </c>
      <c r="H244" s="464" t="s">
        <v>4654</v>
      </c>
      <c r="I244" s="449">
        <v>1</v>
      </c>
      <c r="J244" s="449"/>
      <c r="K244" s="449"/>
      <c r="L244" s="612" t="s">
        <v>6058</v>
      </c>
      <c r="M244" s="611" t="s">
        <v>203</v>
      </c>
      <c r="N244" s="604" t="s">
        <v>758</v>
      </c>
      <c r="O244" s="451" t="str">
        <f>VLOOKUP(N244,CódigosRetorno!$A$1:$B$1764,2,FALSE)</f>
        <v>La moneda debe ser la misma en todo el documento. Salvo las percepciones que sólo son en moneda nacional.</v>
      </c>
      <c r="P244" s="728" t="s">
        <v>477</v>
      </c>
      <c r="Q244" s="449" t="s">
        <v>186</v>
      </c>
    </row>
    <row r="245" spans="2:17" ht="36">
      <c r="B245" s="1490"/>
      <c r="C245" s="1493"/>
      <c r="D245" s="1492"/>
      <c r="E245" s="1492"/>
      <c r="F245" s="449" t="s">
        <v>12</v>
      </c>
      <c r="G245" s="450" t="s">
        <v>16</v>
      </c>
      <c r="H245" s="451" t="s">
        <v>4669</v>
      </c>
      <c r="I245" s="449">
        <v>1</v>
      </c>
      <c r="J245" s="449"/>
      <c r="K245" s="449"/>
      <c r="L245" s="451" t="s">
        <v>3540</v>
      </c>
      <c r="M245" s="450" t="s">
        <v>203</v>
      </c>
      <c r="N245" s="461" t="s">
        <v>4196</v>
      </c>
      <c r="O245" s="451" t="str">
        <f>VLOOKUP(N245,CódigosRetorno!$A$1:$B$1764,2,FALSE)</f>
        <v>El Monto base de cargo/descuento por linea no cumple con el formato establecido.</v>
      </c>
      <c r="P245" s="450" t="s">
        <v>477</v>
      </c>
      <c r="Q245" s="449"/>
    </row>
    <row r="246" spans="2:17" ht="36">
      <c r="B246" s="1490"/>
      <c r="C246" s="1493"/>
      <c r="D246" s="1492"/>
      <c r="E246" s="1492"/>
      <c r="F246" s="449" t="s">
        <v>13</v>
      </c>
      <c r="G246" s="450" t="s">
        <v>2650</v>
      </c>
      <c r="H246" s="464" t="s">
        <v>4654</v>
      </c>
      <c r="I246" s="449">
        <v>1</v>
      </c>
      <c r="J246" s="449"/>
      <c r="K246" s="449"/>
      <c r="L246" s="612" t="s">
        <v>6058</v>
      </c>
      <c r="M246" s="611" t="s">
        <v>203</v>
      </c>
      <c r="N246" s="605" t="s">
        <v>758</v>
      </c>
      <c r="O246" s="451" t="str">
        <f>VLOOKUP(N246,CódigosRetorno!$A$1:$B$1764,2,FALSE)</f>
        <v>La moneda debe ser la misma en todo el documento. Salvo las percepciones que sólo son en moneda nacional.</v>
      </c>
      <c r="P246" s="450"/>
      <c r="Q246" s="449"/>
    </row>
    <row r="247" spans="2:17">
      <c r="B247" s="368" t="s">
        <v>5871</v>
      </c>
      <c r="C247" s="368"/>
      <c r="D247" s="362"/>
      <c r="E247" s="362" t="s">
        <v>186</v>
      </c>
      <c r="F247" s="363" t="s">
        <v>186</v>
      </c>
      <c r="G247" s="363" t="s">
        <v>186</v>
      </c>
      <c r="H247" s="364" t="s">
        <v>186</v>
      </c>
      <c r="I247" s="363"/>
      <c r="J247" s="123"/>
      <c r="K247" s="123"/>
      <c r="L247" s="359" t="s">
        <v>186</v>
      </c>
      <c r="M247" s="365" t="s">
        <v>186</v>
      </c>
      <c r="N247" s="366" t="s">
        <v>186</v>
      </c>
      <c r="O247" s="359" t="str">
        <f>VLOOKUP(N247,CódigosRetorno!$A$1:$B$1764,2,FALSE)</f>
        <v>-</v>
      </c>
      <c r="P247" s="365" t="s">
        <v>186</v>
      </c>
      <c r="Q247" s="367" t="s">
        <v>186</v>
      </c>
    </row>
    <row r="248" spans="2:17">
      <c r="B248" s="1492">
        <f>B233+1</f>
        <v>35</v>
      </c>
      <c r="C248" s="1497" t="s">
        <v>4671</v>
      </c>
      <c r="D248" s="1490" t="s">
        <v>3</v>
      </c>
      <c r="E248" s="1495" t="s">
        <v>4</v>
      </c>
      <c r="F248" s="1495" t="s">
        <v>12</v>
      </c>
      <c r="G248" s="1495" t="s">
        <v>16</v>
      </c>
      <c r="H248" s="1496" t="s">
        <v>2944</v>
      </c>
      <c r="I248" s="1495">
        <v>1</v>
      </c>
      <c r="J248" s="445"/>
      <c r="K248" s="445"/>
      <c r="L248" s="879" t="s">
        <v>6576</v>
      </c>
      <c r="M248" s="907" t="s">
        <v>203</v>
      </c>
      <c r="N248" s="908" t="s">
        <v>3657</v>
      </c>
      <c r="O248" s="577" t="s">
        <v>3658</v>
      </c>
      <c r="P248" s="576" t="s">
        <v>477</v>
      </c>
      <c r="Q248" s="575"/>
    </row>
    <row r="249" spans="2:17" s="568" customFormat="1" ht="36">
      <c r="B249" s="1492"/>
      <c r="C249" s="1497"/>
      <c r="D249" s="1490"/>
      <c r="E249" s="1495"/>
      <c r="F249" s="1495"/>
      <c r="G249" s="1495"/>
      <c r="H249" s="1496"/>
      <c r="I249" s="1495"/>
      <c r="J249" s="573"/>
      <c r="K249" s="573"/>
      <c r="L249" s="572" t="s">
        <v>3540</v>
      </c>
      <c r="M249" s="571" t="s">
        <v>203</v>
      </c>
      <c r="N249" s="569" t="s">
        <v>4359</v>
      </c>
      <c r="O249" s="572" t="str">
        <f>VLOOKUP(N249,CódigosRetorno!$A$1:$B$1764,2,FALSE)</f>
        <v>El dato ingresado en el monto total de impuestos no cumple con el formato establecido</v>
      </c>
      <c r="P249" s="571" t="s">
        <v>477</v>
      </c>
      <c r="Q249" s="570"/>
    </row>
    <row r="250" spans="2:17" ht="48">
      <c r="B250" s="1492"/>
      <c r="C250" s="1497"/>
      <c r="D250" s="1490"/>
      <c r="E250" s="1495"/>
      <c r="F250" s="1495"/>
      <c r="G250" s="1495"/>
      <c r="H250" s="1496"/>
      <c r="I250" s="1495"/>
      <c r="J250" s="445"/>
      <c r="K250" s="445"/>
      <c r="L250" s="918" t="s">
        <v>6606</v>
      </c>
      <c r="M250" s="927" t="s">
        <v>1177</v>
      </c>
      <c r="N250" s="922" t="s">
        <v>6585</v>
      </c>
      <c r="O250" s="451" t="str">
        <f>VLOOKUP(N250,CódigosRetorno!$A$1:$B$1764,2,FALSE)</f>
        <v>La sumatoria de impuestos globales no corresponde al monto total de impuestos.</v>
      </c>
      <c r="P250" s="450" t="s">
        <v>477</v>
      </c>
      <c r="Q250" s="449"/>
    </row>
    <row r="251" spans="2:17" ht="24">
      <c r="B251" s="1492"/>
      <c r="C251" s="1497"/>
      <c r="D251" s="1490"/>
      <c r="E251" s="1495"/>
      <c r="F251" s="1495"/>
      <c r="G251" s="1495"/>
      <c r="H251" s="1496"/>
      <c r="I251" s="1495"/>
      <c r="J251" s="445"/>
      <c r="K251" s="445"/>
      <c r="L251" s="918" t="s">
        <v>6178</v>
      </c>
      <c r="M251" s="450" t="s">
        <v>203</v>
      </c>
      <c r="N251" s="463" t="s">
        <v>4367</v>
      </c>
      <c r="O251" s="451" t="str">
        <f>VLOOKUP(N251,CódigosRetorno!$A$1:$B$1764,2,FALSE)</f>
        <v>El tag cac:TaxTotal no debe repetirse a nivel de totales</v>
      </c>
      <c r="P251" s="450" t="s">
        <v>477</v>
      </c>
      <c r="Q251" s="449"/>
    </row>
    <row r="252" spans="2:17" ht="36">
      <c r="B252" s="1492"/>
      <c r="C252" s="1497"/>
      <c r="D252" s="1490"/>
      <c r="E252" s="1495"/>
      <c r="F252" s="449" t="s">
        <v>13</v>
      </c>
      <c r="G252" s="450" t="s">
        <v>2650</v>
      </c>
      <c r="H252" s="464" t="s">
        <v>4654</v>
      </c>
      <c r="I252" s="466">
        <v>1</v>
      </c>
      <c r="J252" s="466"/>
      <c r="K252" s="466"/>
      <c r="L252" s="642" t="s">
        <v>6058</v>
      </c>
      <c r="M252" s="611" t="s">
        <v>203</v>
      </c>
      <c r="N252" s="604" t="s">
        <v>758</v>
      </c>
      <c r="O252" s="451" t="str">
        <f>VLOOKUP(N252,CódigosRetorno!$A$1:$B$1764,2,FALSE)</f>
        <v>La moneda debe ser la misma en todo el documento. Salvo las percepciones que sólo son en moneda nacional.</v>
      </c>
      <c r="P252" s="728" t="s">
        <v>477</v>
      </c>
      <c r="Q252" s="449" t="s">
        <v>186</v>
      </c>
    </row>
    <row r="253" spans="2:17" ht="24">
      <c r="B253" s="1490" t="s">
        <v>5865</v>
      </c>
      <c r="C253" s="1493" t="s">
        <v>4756</v>
      </c>
      <c r="D253" s="1490" t="s">
        <v>3</v>
      </c>
      <c r="E253" s="1490" t="s">
        <v>9</v>
      </c>
      <c r="F253" s="1490" t="s">
        <v>12</v>
      </c>
      <c r="G253" s="1492" t="s">
        <v>4754</v>
      </c>
      <c r="H253" s="1493" t="s">
        <v>5813</v>
      </c>
      <c r="I253" s="1490">
        <v>1</v>
      </c>
      <c r="J253" s="449"/>
      <c r="K253" s="449"/>
      <c r="L253" s="452" t="s">
        <v>3136</v>
      </c>
      <c r="M253" s="463" t="s">
        <v>203</v>
      </c>
      <c r="N253" s="461" t="s">
        <v>2787</v>
      </c>
      <c r="O253" s="451" t="str">
        <f>VLOOKUP(N253,CódigosRetorno!$A$1:$B$1764,2,FALSE)</f>
        <v>El XML no contiene el tag o no existe información de total valor de venta globales</v>
      </c>
      <c r="P253" s="450" t="s">
        <v>477</v>
      </c>
      <c r="Q253" s="126" t="s">
        <v>186</v>
      </c>
    </row>
    <row r="254" spans="2:17" ht="24">
      <c r="B254" s="1490"/>
      <c r="C254" s="1493"/>
      <c r="D254" s="1490"/>
      <c r="E254" s="1490"/>
      <c r="F254" s="1490"/>
      <c r="G254" s="1492"/>
      <c r="H254" s="1493"/>
      <c r="I254" s="1490"/>
      <c r="J254" s="449"/>
      <c r="K254" s="449"/>
      <c r="L254" s="451" t="s">
        <v>3524</v>
      </c>
      <c r="M254" s="450" t="s">
        <v>203</v>
      </c>
      <c r="N254" s="463" t="s">
        <v>4329</v>
      </c>
      <c r="O254" s="451" t="str">
        <f>VLOOKUP(N254,CódigosRetorno!$A$1:$B$1764,2,FALSE)</f>
        <v>El dato ingresado en el total valor de venta globales no cumple con el formato establecido</v>
      </c>
      <c r="P254" s="450" t="s">
        <v>477</v>
      </c>
      <c r="Q254" s="126" t="s">
        <v>186</v>
      </c>
    </row>
    <row r="255" spans="2:17" s="939" customFormat="1" ht="36">
      <c r="B255" s="1490"/>
      <c r="C255" s="1493"/>
      <c r="D255" s="1490"/>
      <c r="E255" s="1490"/>
      <c r="F255" s="1490"/>
      <c r="G255" s="1492"/>
      <c r="H255" s="1493"/>
      <c r="I255" s="1490"/>
      <c r="J255" s="973"/>
      <c r="K255" s="973"/>
      <c r="L255" s="1006" t="s">
        <v>6581</v>
      </c>
      <c r="M255" s="1008" t="s">
        <v>203</v>
      </c>
      <c r="N255" s="1007" t="s">
        <v>4398</v>
      </c>
      <c r="O255" s="1002" t="s">
        <v>4399</v>
      </c>
      <c r="P255" s="971"/>
      <c r="Q255" s="957"/>
    </row>
    <row r="256" spans="2:17" s="939" customFormat="1" ht="36">
      <c r="B256" s="1490"/>
      <c r="C256" s="1493"/>
      <c r="D256" s="1490"/>
      <c r="E256" s="1490"/>
      <c r="F256" s="1490"/>
      <c r="G256" s="1492"/>
      <c r="H256" s="1493"/>
      <c r="I256" s="1490"/>
      <c r="J256" s="973"/>
      <c r="K256" s="973"/>
      <c r="L256" s="1003" t="s">
        <v>6135</v>
      </c>
      <c r="M256" s="1005" t="s">
        <v>1177</v>
      </c>
      <c r="N256" s="1004" t="s">
        <v>6572</v>
      </c>
      <c r="O256" s="1002" t="s">
        <v>4399</v>
      </c>
      <c r="P256" s="971"/>
      <c r="Q256" s="957"/>
    </row>
    <row r="257" spans="2:17" ht="48">
      <c r="B257" s="1490"/>
      <c r="C257" s="1493"/>
      <c r="D257" s="1490"/>
      <c r="E257" s="1490"/>
      <c r="F257" s="1490"/>
      <c r="G257" s="1492"/>
      <c r="H257" s="1493"/>
      <c r="I257" s="1490"/>
      <c r="J257" s="449"/>
      <c r="K257" s="449"/>
      <c r="L257" s="1015" t="s">
        <v>4672</v>
      </c>
      <c r="M257" s="1017" t="s">
        <v>203</v>
      </c>
      <c r="N257" s="1016" t="s">
        <v>4204</v>
      </c>
      <c r="O257" s="451" t="str">
        <f>VLOOKUP(N257,CódigosRetorno!$A$1:$B$1764,2,FALSE)</f>
        <v>La sumatoria del total valor de venta - operaciones gratuitas de línea no corresponden al total</v>
      </c>
      <c r="P257" s="450" t="s">
        <v>477</v>
      </c>
      <c r="Q257" s="466" t="s">
        <v>186</v>
      </c>
    </row>
    <row r="258" spans="2:17" s="1000" customFormat="1" ht="48">
      <c r="B258" s="1490"/>
      <c r="C258" s="1493"/>
      <c r="D258" s="1490"/>
      <c r="E258" s="1490"/>
      <c r="F258" s="1490"/>
      <c r="G258" s="1492"/>
      <c r="H258" s="1493"/>
      <c r="I258" s="1490"/>
      <c r="J258" s="1001"/>
      <c r="K258" s="1001"/>
      <c r="L258" s="1015" t="s">
        <v>6583</v>
      </c>
      <c r="M258" s="1017" t="s">
        <v>203</v>
      </c>
      <c r="N258" s="1016" t="s">
        <v>4402</v>
      </c>
      <c r="O258" s="1011" t="str">
        <f>VLOOKUP(N258,CódigosRetorno!$A$1:$B$1764,2,FALSE)</f>
        <v>La sumatoria del total valor de venta - operaciones exoneradas de línea no corresponden al total</v>
      </c>
      <c r="P258" s="1151" t="s">
        <v>477</v>
      </c>
      <c r="Q258" s="1154" t="s">
        <v>186</v>
      </c>
    </row>
    <row r="259" spans="2:17" s="1000" customFormat="1" ht="48">
      <c r="B259" s="1490"/>
      <c r="C259" s="1493"/>
      <c r="D259" s="1490"/>
      <c r="E259" s="1490"/>
      <c r="F259" s="1490"/>
      <c r="G259" s="1492"/>
      <c r="H259" s="1493"/>
      <c r="I259" s="1490"/>
      <c r="J259" s="1001"/>
      <c r="K259" s="1001"/>
      <c r="L259" s="1012" t="s">
        <v>6137</v>
      </c>
      <c r="M259" s="1014" t="s">
        <v>1177</v>
      </c>
      <c r="N259" s="1013" t="s">
        <v>6578</v>
      </c>
      <c r="O259" s="1011" t="str">
        <f>VLOOKUP(N259,CódigosRetorno!$A$1:$B$1764,2,FALSE)</f>
        <v>La sumatoria del total valor de venta - operaciones exoneradas de línea no corresponden al total</v>
      </c>
      <c r="P259" s="1151" t="s">
        <v>477</v>
      </c>
      <c r="Q259" s="1154" t="s">
        <v>186</v>
      </c>
    </row>
    <row r="260" spans="2:17" s="1009" customFormat="1" ht="48">
      <c r="B260" s="1490"/>
      <c r="C260" s="1493"/>
      <c r="D260" s="1490"/>
      <c r="E260" s="1490"/>
      <c r="F260" s="1490"/>
      <c r="G260" s="1492"/>
      <c r="H260" s="1493"/>
      <c r="I260" s="1490"/>
      <c r="J260" s="1010"/>
      <c r="K260" s="1010"/>
      <c r="L260" s="1028" t="s">
        <v>6582</v>
      </c>
      <c r="M260" s="1031" t="s">
        <v>203</v>
      </c>
      <c r="N260" s="1029" t="s">
        <v>4400</v>
      </c>
      <c r="O260" s="1021" t="str">
        <f>VLOOKUP(N260,CódigosRetorno!$A$1:$B$1764,2,FALSE)</f>
        <v>La sumatoria del total valor de venta - operaciones inafectas de línea no corresponden al total</v>
      </c>
      <c r="P260" s="1151" t="s">
        <v>477</v>
      </c>
      <c r="Q260" s="1154" t="s">
        <v>186</v>
      </c>
    </row>
    <row r="261" spans="2:17" s="1009" customFormat="1" ht="72">
      <c r="B261" s="1490"/>
      <c r="C261" s="1493"/>
      <c r="D261" s="1490"/>
      <c r="E261" s="1490"/>
      <c r="F261" s="1490"/>
      <c r="G261" s="1492"/>
      <c r="H261" s="1493"/>
      <c r="I261" s="1490"/>
      <c r="J261" s="1010"/>
      <c r="K261" s="1010"/>
      <c r="L261" s="1025" t="s">
        <v>6444</v>
      </c>
      <c r="M261" s="1027" t="s">
        <v>1177</v>
      </c>
      <c r="N261" s="1026" t="s">
        <v>6573</v>
      </c>
      <c r="O261" s="1021" t="str">
        <f>VLOOKUP(N261,CódigosRetorno!$A$1:$B$1764,2,FALSE)</f>
        <v>La sumatoria del total valor de venta - operaciones inafectas de línea no corresponden al total</v>
      </c>
      <c r="P261" s="1151" t="s">
        <v>477</v>
      </c>
      <c r="Q261" s="1154" t="s">
        <v>186</v>
      </c>
    </row>
    <row r="262" spans="2:17" ht="48">
      <c r="B262" s="1490"/>
      <c r="C262" s="1493"/>
      <c r="D262" s="1490"/>
      <c r="E262" s="1490"/>
      <c r="F262" s="1490"/>
      <c r="G262" s="1492"/>
      <c r="H262" s="1493"/>
      <c r="I262" s="1490"/>
      <c r="J262" s="449"/>
      <c r="K262" s="449"/>
      <c r="L262" s="1028" t="s">
        <v>4757</v>
      </c>
      <c r="M262" s="1031" t="s">
        <v>1177</v>
      </c>
      <c r="N262" s="1029" t="s">
        <v>1422</v>
      </c>
      <c r="O262" s="451" t="str">
        <f>VLOOKUP(N262,CódigosRetorno!$A$1:$B$1764,2,FALSE)</f>
        <v>El total valor venta neta de oper. inafectas IGV debe ser mayor a 0.00 o debe existir oper. inafectas onerosas o de export.</v>
      </c>
      <c r="P262" s="1151" t="s">
        <v>477</v>
      </c>
      <c r="Q262" s="1154" t="s">
        <v>186</v>
      </c>
    </row>
    <row r="263" spans="2:17" ht="48">
      <c r="B263" s="1490"/>
      <c r="C263" s="1493"/>
      <c r="D263" s="1490"/>
      <c r="E263" s="1490"/>
      <c r="F263" s="1490"/>
      <c r="G263" s="1492"/>
      <c r="H263" s="1493"/>
      <c r="I263" s="1490"/>
      <c r="J263" s="449"/>
      <c r="K263" s="449"/>
      <c r="L263" s="1028" t="s">
        <v>4758</v>
      </c>
      <c r="M263" s="1029" t="s">
        <v>1177</v>
      </c>
      <c r="N263" s="1030" t="s">
        <v>1421</v>
      </c>
      <c r="O263" s="451" t="str">
        <f>VLOOKUP(N263,CódigosRetorno!$A$1:$B$1764,2,FALSE)</f>
        <v>El total valor venta neta de oper. exoneradas IGV debe ser mayor a 0.00 o debe existir oper. exoneradas</v>
      </c>
      <c r="P263" s="450" t="s">
        <v>477</v>
      </c>
      <c r="Q263" s="449" t="s">
        <v>186</v>
      </c>
    </row>
    <row r="264" spans="2:17" ht="36">
      <c r="B264" s="1490"/>
      <c r="C264" s="1493"/>
      <c r="D264" s="1490"/>
      <c r="E264" s="1490"/>
      <c r="F264" s="1490"/>
      <c r="G264" s="1492"/>
      <c r="H264" s="1493"/>
      <c r="I264" s="1490"/>
      <c r="J264" s="449"/>
      <c r="K264" s="449"/>
      <c r="L264" s="734" t="s">
        <v>6482</v>
      </c>
      <c r="M264" s="463" t="s">
        <v>1177</v>
      </c>
      <c r="N264" s="461" t="s">
        <v>1416</v>
      </c>
      <c r="O264" s="451" t="str">
        <f>VLOOKUP(N264,CódigosRetorno!$A$1:$B$1764,2,FALSE)</f>
        <v>Si se utiliza la leyenda con código 2001, el total de operaciones exoneradas debe ser mayor a 0.00</v>
      </c>
      <c r="P264" s="450" t="s">
        <v>477</v>
      </c>
      <c r="Q264" s="466" t="s">
        <v>186</v>
      </c>
    </row>
    <row r="265" spans="2:17" ht="36">
      <c r="B265" s="1490"/>
      <c r="C265" s="1493"/>
      <c r="D265" s="1490"/>
      <c r="E265" s="1490"/>
      <c r="F265" s="1490"/>
      <c r="G265" s="1492"/>
      <c r="H265" s="1493"/>
      <c r="I265" s="1490"/>
      <c r="J265" s="449"/>
      <c r="K265" s="449"/>
      <c r="L265" s="734" t="s">
        <v>6481</v>
      </c>
      <c r="M265" s="463" t="s">
        <v>1177</v>
      </c>
      <c r="N265" s="461" t="s">
        <v>1415</v>
      </c>
      <c r="O265" s="451" t="str">
        <f>VLOOKUP(N265,CódigosRetorno!$A$1:$B$1764,2,FALSE)</f>
        <v>Si se utiliza la leyenda con código 2002, el total de operaciones exoneradas debe ser mayor a 0.00</v>
      </c>
      <c r="P265" s="450" t="s">
        <v>477</v>
      </c>
      <c r="Q265" s="466" t="s">
        <v>186</v>
      </c>
    </row>
    <row r="266" spans="2:17" ht="36">
      <c r="B266" s="1490"/>
      <c r="C266" s="1493"/>
      <c r="D266" s="1490"/>
      <c r="E266" s="1490"/>
      <c r="F266" s="1490"/>
      <c r="G266" s="1492"/>
      <c r="H266" s="1493"/>
      <c r="I266" s="1490"/>
      <c r="J266" s="449"/>
      <c r="K266" s="449"/>
      <c r="L266" s="734" t="s">
        <v>6480</v>
      </c>
      <c r="M266" s="463" t="s">
        <v>1177</v>
      </c>
      <c r="N266" s="461" t="s">
        <v>1414</v>
      </c>
      <c r="O266" s="451" t="str">
        <f>VLOOKUP(N266,CódigosRetorno!$A$1:$B$1764,2,FALSE)</f>
        <v>Si se utiliza la leyenda con código 2003, el total de operaciones exoneradas debe ser mayor a 0.00</v>
      </c>
      <c r="P266" s="450" t="s">
        <v>477</v>
      </c>
      <c r="Q266" s="466" t="s">
        <v>186</v>
      </c>
    </row>
    <row r="267" spans="2:17" ht="36">
      <c r="B267" s="1490"/>
      <c r="C267" s="1493"/>
      <c r="D267" s="1490"/>
      <c r="E267" s="1490"/>
      <c r="F267" s="1490"/>
      <c r="G267" s="1492"/>
      <c r="H267" s="1493"/>
      <c r="I267" s="1490"/>
      <c r="J267" s="449"/>
      <c r="K267" s="449"/>
      <c r="L267" s="1028" t="s">
        <v>6102</v>
      </c>
      <c r="M267" s="1029" t="s">
        <v>1177</v>
      </c>
      <c r="N267" s="1030" t="s">
        <v>4515</v>
      </c>
      <c r="O267" s="1021" t="str">
        <f>VLOOKUP(N267,CódigosRetorno!$A$1:$B$1764,2,FALSE)</f>
        <v>Si se utiliza la leyenda con código 2007, el total de operaciones exoneradas debe ser mayor a 0.00</v>
      </c>
      <c r="P267" s="1019" t="s">
        <v>477</v>
      </c>
      <c r="Q267" s="1024" t="s">
        <v>186</v>
      </c>
    </row>
    <row r="268" spans="2:17" ht="36">
      <c r="B268" s="1490"/>
      <c r="C268" s="1493"/>
      <c r="D268" s="1490"/>
      <c r="E268" s="1490"/>
      <c r="F268" s="1490"/>
      <c r="G268" s="1492"/>
      <c r="H268" s="1493"/>
      <c r="I268" s="1490"/>
      <c r="J268" s="449"/>
      <c r="K268" s="449"/>
      <c r="L268" s="703" t="s">
        <v>6103</v>
      </c>
      <c r="M268" s="463" t="s">
        <v>1177</v>
      </c>
      <c r="N268" s="461" t="s">
        <v>4517</v>
      </c>
      <c r="O268" s="1153" t="str">
        <f>VLOOKUP(N268,CódigosRetorno!$A$1:$B$1764,2,FALSE)</f>
        <v>Si se utiliza la leyenda con código 2008, el total de operaciones exoneradas debe ser mayor a 0.00</v>
      </c>
      <c r="P268" s="450" t="s">
        <v>477</v>
      </c>
      <c r="Q268" s="449" t="s">
        <v>186</v>
      </c>
    </row>
    <row r="269" spans="2:17" ht="36">
      <c r="B269" s="1490"/>
      <c r="C269" s="1493"/>
      <c r="D269" s="1490"/>
      <c r="E269" s="1490"/>
      <c r="F269" s="1490"/>
      <c r="G269" s="1492"/>
      <c r="H269" s="1493"/>
      <c r="I269" s="1490"/>
      <c r="J269" s="449"/>
      <c r="K269" s="449"/>
      <c r="L269" s="1028" t="s">
        <v>4764</v>
      </c>
      <c r="M269" s="1029" t="s">
        <v>203</v>
      </c>
      <c r="N269" s="1030" t="s">
        <v>1785</v>
      </c>
      <c r="O269" s="1153" t="str">
        <f>VLOOKUP(N269,CódigosRetorno!$A$1:$B$1764,2,FALSE)</f>
        <v>Operacion gratuita,  debe consignar Total valor venta - operaciones gratuitas  mayor a cero</v>
      </c>
      <c r="P269" s="1019" t="s">
        <v>477</v>
      </c>
      <c r="Q269" s="449" t="s">
        <v>186</v>
      </c>
    </row>
    <row r="270" spans="2:17" ht="36">
      <c r="B270" s="1490"/>
      <c r="C270" s="1493"/>
      <c r="D270" s="1490"/>
      <c r="E270" s="1490"/>
      <c r="F270" s="1490"/>
      <c r="G270" s="1492"/>
      <c r="H270" s="1493"/>
      <c r="I270" s="1490"/>
      <c r="J270" s="449"/>
      <c r="K270" s="449"/>
      <c r="L270" s="1028" t="s">
        <v>4765</v>
      </c>
      <c r="M270" s="1029" t="s">
        <v>203</v>
      </c>
      <c r="N270" s="1032" t="s">
        <v>2005</v>
      </c>
      <c r="O270" s="1153" t="str">
        <f>VLOOKUP(N270,CódigosRetorno!$A$1:$B$1764,2,FALSE)</f>
        <v>Si existe leyenda Transferencia Gratuita debe consignar Total Valor de Venta de Operaciones Gratuitas</v>
      </c>
      <c r="P270" s="1019" t="s">
        <v>477</v>
      </c>
      <c r="Q270" s="449" t="s">
        <v>186</v>
      </c>
    </row>
    <row r="271" spans="2:17" ht="36">
      <c r="B271" s="1490"/>
      <c r="C271" s="1493"/>
      <c r="D271" s="1490"/>
      <c r="E271" s="1490"/>
      <c r="F271" s="449" t="s">
        <v>13</v>
      </c>
      <c r="G271" s="450" t="s">
        <v>2650</v>
      </c>
      <c r="H271" s="464" t="s">
        <v>4654</v>
      </c>
      <c r="I271" s="449">
        <v>1</v>
      </c>
      <c r="J271" s="449"/>
      <c r="K271" s="449"/>
      <c r="L271" s="612" t="s">
        <v>6058</v>
      </c>
      <c r="M271" s="611" t="s">
        <v>203</v>
      </c>
      <c r="N271" s="604" t="s">
        <v>758</v>
      </c>
      <c r="O271" s="451" t="str">
        <f>VLOOKUP(N271,CódigosRetorno!$A$1:$B$1764,2,FALSE)</f>
        <v>La moneda debe ser la misma en todo el documento. Salvo las percepciones que sólo son en moneda nacional.</v>
      </c>
      <c r="P271" s="702" t="s">
        <v>477</v>
      </c>
      <c r="Q271" s="449" t="s">
        <v>186</v>
      </c>
    </row>
    <row r="272" spans="2:17" ht="24">
      <c r="B272" s="1490"/>
      <c r="C272" s="1493"/>
      <c r="D272" s="1490"/>
      <c r="E272" s="1490"/>
      <c r="F272" s="1490"/>
      <c r="G272" s="1492" t="s">
        <v>4673</v>
      </c>
      <c r="H272" s="1491" t="s">
        <v>5995</v>
      </c>
      <c r="I272" s="1490">
        <v>1</v>
      </c>
      <c r="J272" s="449"/>
      <c r="K272" s="449"/>
      <c r="L272" s="451" t="s">
        <v>3524</v>
      </c>
      <c r="M272" s="463" t="s">
        <v>203</v>
      </c>
      <c r="N272" s="461" t="s">
        <v>2402</v>
      </c>
      <c r="O272" s="451" t="str">
        <f>VLOOKUP(N272,CódigosRetorno!$A$1:$B$1764,2,FALSE)</f>
        <v>El dato ingresado en TaxAmount no cumple con el formato establecido</v>
      </c>
      <c r="P272" s="450" t="s">
        <v>477</v>
      </c>
      <c r="Q272" s="466" t="s">
        <v>186</v>
      </c>
    </row>
    <row r="273" spans="2:17" ht="48">
      <c r="B273" s="1490"/>
      <c r="C273" s="1493"/>
      <c r="D273" s="1490"/>
      <c r="E273" s="1490"/>
      <c r="F273" s="1490"/>
      <c r="G273" s="1492"/>
      <c r="H273" s="1491"/>
      <c r="I273" s="1490"/>
      <c r="J273" s="449"/>
      <c r="K273" s="449"/>
      <c r="L273" s="703" t="s">
        <v>6383</v>
      </c>
      <c r="M273" s="450" t="s">
        <v>203</v>
      </c>
      <c r="N273" s="463" t="s">
        <v>2784</v>
      </c>
      <c r="O273" s="451" t="str">
        <f>VLOOKUP(N273,CódigosRetorno!$A$1:$B$1764,2,FALSE)</f>
        <v xml:space="preserve">El monto total del impuestos sobre el valor de venta de operaciones gratuitas/inafectas/exoneradas debe ser igual a 0.00 </v>
      </c>
      <c r="P273" s="450" t="s">
        <v>477</v>
      </c>
      <c r="Q273" s="466" t="s">
        <v>186</v>
      </c>
    </row>
    <row r="274" spans="2:17" ht="36">
      <c r="B274" s="1490"/>
      <c r="C274" s="1493"/>
      <c r="D274" s="1490"/>
      <c r="E274" s="1490"/>
      <c r="F274" s="449" t="s">
        <v>13</v>
      </c>
      <c r="G274" s="450" t="s">
        <v>2650</v>
      </c>
      <c r="H274" s="464" t="s">
        <v>4654</v>
      </c>
      <c r="I274" s="449">
        <v>1</v>
      </c>
      <c r="J274" s="449"/>
      <c r="K274" s="449"/>
      <c r="L274" s="612" t="s">
        <v>6058</v>
      </c>
      <c r="M274" s="611" t="s">
        <v>203</v>
      </c>
      <c r="N274" s="604" t="s">
        <v>758</v>
      </c>
      <c r="O274" s="451" t="str">
        <f>VLOOKUP(N274,CódigosRetorno!$A$1:$B$1764,2,FALSE)</f>
        <v>La moneda debe ser la misma en todo el documento. Salvo las percepciones que sólo son en moneda nacional.</v>
      </c>
      <c r="P274" s="702" t="s">
        <v>477</v>
      </c>
      <c r="Q274" s="449" t="s">
        <v>186</v>
      </c>
    </row>
    <row r="275" spans="2:17" ht="24">
      <c r="B275" s="1490"/>
      <c r="C275" s="1493"/>
      <c r="D275" s="1490"/>
      <c r="E275" s="1490"/>
      <c r="F275" s="1490" t="s">
        <v>44</v>
      </c>
      <c r="G275" s="1492" t="s">
        <v>2918</v>
      </c>
      <c r="H275" s="1493" t="s">
        <v>4766</v>
      </c>
      <c r="I275" s="1490">
        <v>1</v>
      </c>
      <c r="J275" s="449"/>
      <c r="K275" s="449"/>
      <c r="L275" s="451" t="s">
        <v>3136</v>
      </c>
      <c r="M275" s="450" t="s">
        <v>203</v>
      </c>
      <c r="N275" s="120" t="s">
        <v>4208</v>
      </c>
      <c r="O275" s="451" t="str">
        <f>VLOOKUP(N275,CódigosRetorno!$A$1:$B$1764,2,FALSE)</f>
        <v>el XML no contiene el tag o no existe información de código de tributo.</v>
      </c>
      <c r="P275" s="450" t="s">
        <v>477</v>
      </c>
      <c r="Q275" s="449" t="s">
        <v>186</v>
      </c>
    </row>
    <row r="276" spans="2:17" ht="24">
      <c r="B276" s="1490"/>
      <c r="C276" s="1493"/>
      <c r="D276" s="1490"/>
      <c r="E276" s="1490"/>
      <c r="F276" s="1490"/>
      <c r="G276" s="1492"/>
      <c r="H276" s="1493"/>
      <c r="I276" s="1490"/>
      <c r="J276" s="449"/>
      <c r="K276" s="449"/>
      <c r="L276" s="452" t="s">
        <v>4674</v>
      </c>
      <c r="M276" s="463" t="s">
        <v>203</v>
      </c>
      <c r="N276" s="461" t="s">
        <v>2791</v>
      </c>
      <c r="O276" s="451" t="str">
        <f>VLOOKUP(N276,CódigosRetorno!$A$1:$B$1764,2,FALSE)</f>
        <v>El dato ingresado como codigo de tributo global no corresponde al valor esperado.</v>
      </c>
      <c r="P276" s="450" t="s">
        <v>477</v>
      </c>
      <c r="Q276" s="704" t="s">
        <v>5893</v>
      </c>
    </row>
    <row r="277" spans="2:17" ht="24">
      <c r="B277" s="1490"/>
      <c r="C277" s="1493"/>
      <c r="D277" s="1490"/>
      <c r="E277" s="1490"/>
      <c r="F277" s="1490"/>
      <c r="G277" s="1492"/>
      <c r="H277" s="1493"/>
      <c r="I277" s="1490"/>
      <c r="J277" s="449"/>
      <c r="K277" s="449"/>
      <c r="L277" s="467" t="s">
        <v>4677</v>
      </c>
      <c r="M277" s="461" t="s">
        <v>203</v>
      </c>
      <c r="N277" s="461" t="s">
        <v>4439</v>
      </c>
      <c r="O277" s="451" t="str">
        <f>VLOOKUP(N277,CódigosRetorno!$A$1:$B$1764,2,FALSE)</f>
        <v>El código de tributo no debe repetirse a nivel de totales</v>
      </c>
      <c r="P277" s="450" t="s">
        <v>477</v>
      </c>
      <c r="Q277" s="244" t="s">
        <v>186</v>
      </c>
    </row>
    <row r="278" spans="2:17" ht="36">
      <c r="B278" s="1490"/>
      <c r="C278" s="1493"/>
      <c r="D278" s="1490"/>
      <c r="E278" s="1490"/>
      <c r="F278" s="1490"/>
      <c r="G278" s="1492"/>
      <c r="H278" s="1493"/>
      <c r="I278" s="1490"/>
      <c r="J278" s="449"/>
      <c r="K278" s="449"/>
      <c r="L278" s="1028" t="s">
        <v>6285</v>
      </c>
      <c r="M278" s="1029" t="s">
        <v>203</v>
      </c>
      <c r="N278" s="1030" t="s">
        <v>5186</v>
      </c>
      <c r="O278" s="1021" t="str">
        <f>VLOOKUP(N278,CódigosRetorno!$A$1:$B$1764,2,FALSE)</f>
        <v>El dato ingresado como codigo de tributo global es invalido para tipo de operación.</v>
      </c>
      <c r="P278" s="1019" t="s">
        <v>477</v>
      </c>
      <c r="Q278" s="712" t="s">
        <v>186</v>
      </c>
    </row>
    <row r="279" spans="2:17" ht="48">
      <c r="B279" s="1490"/>
      <c r="C279" s="1493"/>
      <c r="D279" s="1490"/>
      <c r="E279" s="1490"/>
      <c r="F279" s="1490"/>
      <c r="G279" s="1492"/>
      <c r="H279" s="1493"/>
      <c r="I279" s="1490"/>
      <c r="J279" s="449"/>
      <c r="K279" s="449"/>
      <c r="L279" s="703" t="s">
        <v>6278</v>
      </c>
      <c r="M279" s="463" t="s">
        <v>203</v>
      </c>
      <c r="N279" s="461" t="s">
        <v>5186</v>
      </c>
      <c r="O279" s="451" t="str">
        <f>VLOOKUP(N279,CódigosRetorno!$A$1:$B$1764,2,FALSE)</f>
        <v>El dato ingresado como codigo de tributo global es invalido para tipo de operación.</v>
      </c>
      <c r="P279" s="450" t="s">
        <v>477</v>
      </c>
      <c r="Q279" s="466" t="s">
        <v>186</v>
      </c>
    </row>
    <row r="280" spans="2:17" ht="24">
      <c r="B280" s="1490"/>
      <c r="C280" s="1493"/>
      <c r="D280" s="1490"/>
      <c r="E280" s="1490" t="s">
        <v>9</v>
      </c>
      <c r="F280" s="1490"/>
      <c r="G280" s="449" t="s">
        <v>4658</v>
      </c>
      <c r="H280" s="451" t="s">
        <v>4564</v>
      </c>
      <c r="I280" s="449" t="s">
        <v>4544</v>
      </c>
      <c r="J280" s="449"/>
      <c r="K280" s="449"/>
      <c r="L280" s="451" t="s">
        <v>5185</v>
      </c>
      <c r="M280" s="450" t="s">
        <v>1177</v>
      </c>
      <c r="N280" s="463" t="s">
        <v>5117</v>
      </c>
      <c r="O280" s="451" t="str">
        <f>VLOOKUP(N280,CódigosRetorno!$A$1:$B$1764,2,FALSE)</f>
        <v>El dato ingresado como atributo @schemeName es incorrecto.</v>
      </c>
      <c r="P280" s="450" t="s">
        <v>477</v>
      </c>
      <c r="Q280" s="466" t="s">
        <v>186</v>
      </c>
    </row>
    <row r="281" spans="2:17" ht="24">
      <c r="B281" s="1490"/>
      <c r="C281" s="1493"/>
      <c r="D281" s="1490"/>
      <c r="E281" s="1490"/>
      <c r="F281" s="1490"/>
      <c r="G281" s="449" t="s">
        <v>4542</v>
      </c>
      <c r="H281" s="451" t="s">
        <v>4565</v>
      </c>
      <c r="I281" s="449" t="s">
        <v>4544</v>
      </c>
      <c r="J281" s="449"/>
      <c r="K281" s="449"/>
      <c r="L281" s="451" t="s">
        <v>5109</v>
      </c>
      <c r="M281" s="450" t="s">
        <v>1177</v>
      </c>
      <c r="N281" s="463" t="s">
        <v>5118</v>
      </c>
      <c r="O281" s="451" t="str">
        <f>VLOOKUP(N281,CódigosRetorno!$A$1:$B$1764,2,FALSE)</f>
        <v>El dato ingresado como atributo @schemeAgencyName es incorrecto.</v>
      </c>
      <c r="P281" s="450" t="s">
        <v>477</v>
      </c>
      <c r="Q281" s="466" t="s">
        <v>186</v>
      </c>
    </row>
    <row r="282" spans="2:17" ht="48">
      <c r="B282" s="1490"/>
      <c r="C282" s="1493"/>
      <c r="D282" s="1490"/>
      <c r="E282" s="1490"/>
      <c r="F282" s="1490"/>
      <c r="G282" s="449" t="s">
        <v>5187</v>
      </c>
      <c r="H282" s="464" t="s">
        <v>4567</v>
      </c>
      <c r="I282" s="449" t="s">
        <v>4544</v>
      </c>
      <c r="J282" s="449"/>
      <c r="K282" s="449"/>
      <c r="L282" s="451" t="s">
        <v>5188</v>
      </c>
      <c r="M282" s="922" t="s">
        <v>1177</v>
      </c>
      <c r="N282" s="926" t="s">
        <v>5119</v>
      </c>
      <c r="O282" s="451" t="str">
        <f>VLOOKUP(N282,CódigosRetorno!$A$1:$B$1764,2,FALSE)</f>
        <v>El dato ingresado como atributo @schemeURI es incorrecto.</v>
      </c>
      <c r="P282" s="450" t="s">
        <v>477</v>
      </c>
      <c r="Q282" s="466" t="s">
        <v>186</v>
      </c>
    </row>
    <row r="283" spans="2:17" ht="24">
      <c r="B283" s="1490"/>
      <c r="C283" s="1493"/>
      <c r="D283" s="1490"/>
      <c r="E283" s="1490" t="s">
        <v>4</v>
      </c>
      <c r="F283" s="1490" t="s">
        <v>46</v>
      </c>
      <c r="G283" s="1492" t="s">
        <v>2918</v>
      </c>
      <c r="H283" s="1491" t="s">
        <v>4675</v>
      </c>
      <c r="I283" s="1490">
        <v>1</v>
      </c>
      <c r="J283" s="449"/>
      <c r="K283" s="449"/>
      <c r="L283" s="451" t="s">
        <v>3136</v>
      </c>
      <c r="M283" s="463" t="s">
        <v>203</v>
      </c>
      <c r="N283" s="461" t="s">
        <v>2396</v>
      </c>
      <c r="O283" s="451" t="str">
        <f>VLOOKUP(N283,CódigosRetorno!$A$1:$B$1764,2,FALSE)</f>
        <v>El XML no contiene el tag TaxScheme Name de impuestos globales</v>
      </c>
      <c r="P283" s="450" t="s">
        <v>477</v>
      </c>
      <c r="Q283" s="449" t="s">
        <v>186</v>
      </c>
    </row>
    <row r="284" spans="2:17" ht="24">
      <c r="B284" s="1490"/>
      <c r="C284" s="1493"/>
      <c r="D284" s="1490"/>
      <c r="E284" s="1490"/>
      <c r="F284" s="1490"/>
      <c r="G284" s="1492"/>
      <c r="H284" s="1491"/>
      <c r="I284" s="1490"/>
      <c r="J284" s="449"/>
      <c r="K284" s="449"/>
      <c r="L284" s="729" t="s">
        <v>6413</v>
      </c>
      <c r="M284" s="463" t="s">
        <v>203</v>
      </c>
      <c r="N284" s="461" t="s">
        <v>3670</v>
      </c>
      <c r="O284" s="729" t="s">
        <v>6413</v>
      </c>
      <c r="P284" s="450" t="s">
        <v>477</v>
      </c>
      <c r="Q284" s="704" t="s">
        <v>5893</v>
      </c>
    </row>
    <row r="285" spans="2:17" ht="24">
      <c r="B285" s="1490"/>
      <c r="C285" s="1493"/>
      <c r="D285" s="1490"/>
      <c r="E285" s="1490"/>
      <c r="F285" s="1490" t="s">
        <v>13</v>
      </c>
      <c r="G285" s="1492" t="s">
        <v>2918</v>
      </c>
      <c r="H285" s="1491" t="s">
        <v>4773</v>
      </c>
      <c r="I285" s="1490">
        <v>1</v>
      </c>
      <c r="J285" s="449"/>
      <c r="K285" s="449"/>
      <c r="L285" s="451" t="s">
        <v>3136</v>
      </c>
      <c r="M285" s="463" t="s">
        <v>203</v>
      </c>
      <c r="N285" s="461" t="s">
        <v>2398</v>
      </c>
      <c r="O285" s="451" t="str">
        <f>VLOOKUP(N285,CódigosRetorno!$A$1:$B$1764,2,FALSE)</f>
        <v>El XML no contiene el tag código de tributo internacional de impuestos globales</v>
      </c>
      <c r="P285" s="702" t="s">
        <v>477</v>
      </c>
      <c r="Q285" s="449" t="s">
        <v>186</v>
      </c>
    </row>
    <row r="286" spans="2:17" ht="36">
      <c r="B286" s="1490"/>
      <c r="C286" s="1493"/>
      <c r="D286" s="1490"/>
      <c r="E286" s="1490"/>
      <c r="F286" s="1490"/>
      <c r="G286" s="1492"/>
      <c r="H286" s="1491"/>
      <c r="I286" s="1490"/>
      <c r="J286" s="449"/>
      <c r="K286" s="449"/>
      <c r="L286" s="729" t="s">
        <v>6411</v>
      </c>
      <c r="M286" s="463" t="s">
        <v>203</v>
      </c>
      <c r="N286" s="461" t="s">
        <v>3666</v>
      </c>
      <c r="O286" s="451" t="str">
        <f>VLOOKUP(N286,CódigosRetorno!$A$1:$B$1764,2,FALSE)</f>
        <v>El valor del tag codigo de tributo internacional no corresponde al esperado.</v>
      </c>
      <c r="P286" s="702" t="s">
        <v>477</v>
      </c>
      <c r="Q286" s="704" t="s">
        <v>5893</v>
      </c>
    </row>
    <row r="287" spans="2:17" ht="24">
      <c r="B287" s="1490">
        <v>39</v>
      </c>
      <c r="C287" s="1493" t="s">
        <v>6087</v>
      </c>
      <c r="D287" s="1490" t="s">
        <v>3</v>
      </c>
      <c r="E287" s="1490" t="s">
        <v>9</v>
      </c>
      <c r="F287" s="1490" t="s">
        <v>12</v>
      </c>
      <c r="G287" s="1492" t="s">
        <v>4754</v>
      </c>
      <c r="H287" s="1493" t="s">
        <v>5813</v>
      </c>
      <c r="I287" s="1490">
        <v>1</v>
      </c>
      <c r="J287" s="449"/>
      <c r="K287" s="449"/>
      <c r="L287" s="451" t="s">
        <v>3524</v>
      </c>
      <c r="M287" s="450" t="s">
        <v>203</v>
      </c>
      <c r="N287" s="463" t="s">
        <v>4329</v>
      </c>
      <c r="O287" s="451" t="str">
        <f>VLOOKUP(N287,CódigosRetorno!$A$1:$B$1764,2,FALSE)</f>
        <v>El dato ingresado en el total valor de venta globales no cumple con el formato establecido</v>
      </c>
      <c r="P287" s="702" t="s">
        <v>477</v>
      </c>
      <c r="Q287" s="1037" t="s">
        <v>186</v>
      </c>
    </row>
    <row r="288" spans="2:17" s="1018" customFormat="1" ht="48">
      <c r="B288" s="1490"/>
      <c r="C288" s="1493"/>
      <c r="D288" s="1490"/>
      <c r="E288" s="1490"/>
      <c r="F288" s="1490"/>
      <c r="G288" s="1492"/>
      <c r="H288" s="1493"/>
      <c r="I288" s="1490"/>
      <c r="J288" s="1020"/>
      <c r="K288" s="1020"/>
      <c r="L288" s="1042" t="s">
        <v>4672</v>
      </c>
      <c r="M288" s="1044" t="s">
        <v>203</v>
      </c>
      <c r="N288" s="1043" t="s">
        <v>4204</v>
      </c>
      <c r="O288" s="1042" t="str">
        <f>VLOOKUP(N288,CódigosRetorno!$A$1:$B$1764,2,FALSE)</f>
        <v>La sumatoria del total valor de venta - operaciones gratuitas de línea no corresponden al total</v>
      </c>
      <c r="P288" s="1036" t="s">
        <v>477</v>
      </c>
      <c r="Q288" s="1037" t="s">
        <v>186</v>
      </c>
    </row>
    <row r="289" spans="2:17" s="1018" customFormat="1" ht="48">
      <c r="B289" s="1490"/>
      <c r="C289" s="1493"/>
      <c r="D289" s="1490"/>
      <c r="E289" s="1490"/>
      <c r="F289" s="1490"/>
      <c r="G289" s="1492"/>
      <c r="H289" s="1493"/>
      <c r="I289" s="1490"/>
      <c r="J289" s="1020"/>
      <c r="K289" s="1020"/>
      <c r="L289" s="1039" t="s">
        <v>6090</v>
      </c>
      <c r="M289" s="1041" t="s">
        <v>1177</v>
      </c>
      <c r="N289" s="1040" t="s">
        <v>6579</v>
      </c>
      <c r="O289" s="1039" t="str">
        <f>VLOOKUP(N289,CódigosRetorno!$A$1:$B$1764,2,FALSE)</f>
        <v>La sumatoria del total valor de venta - operaciones gratuitas de línea no corresponden al total</v>
      </c>
      <c r="P289" s="1036" t="s">
        <v>477</v>
      </c>
      <c r="Q289" s="1037" t="s">
        <v>186</v>
      </c>
    </row>
    <row r="290" spans="2:17" ht="36">
      <c r="B290" s="1490"/>
      <c r="C290" s="1493"/>
      <c r="D290" s="1490"/>
      <c r="E290" s="1490"/>
      <c r="F290" s="1490"/>
      <c r="G290" s="1492"/>
      <c r="H290" s="1493"/>
      <c r="I290" s="1490"/>
      <c r="J290" s="449"/>
      <c r="K290" s="449"/>
      <c r="L290" s="691" t="s">
        <v>6233</v>
      </c>
      <c r="M290" s="463" t="s">
        <v>203</v>
      </c>
      <c r="N290" s="461" t="s">
        <v>1785</v>
      </c>
      <c r="O290" s="451" t="str">
        <f>VLOOKUP(N290,CódigosRetorno!$A$1:$B$1764,2,FALSE)</f>
        <v>Operacion gratuita,  debe consignar Total valor venta - operaciones gratuitas  mayor a cero</v>
      </c>
      <c r="P290" s="702" t="s">
        <v>477</v>
      </c>
      <c r="Q290" s="449" t="s">
        <v>186</v>
      </c>
    </row>
    <row r="291" spans="2:17" ht="36">
      <c r="B291" s="1490"/>
      <c r="C291" s="1493"/>
      <c r="D291" s="1490"/>
      <c r="E291" s="1490"/>
      <c r="F291" s="1490"/>
      <c r="G291" s="1492"/>
      <c r="H291" s="1493"/>
      <c r="I291" s="1490"/>
      <c r="J291" s="449"/>
      <c r="K291" s="449"/>
      <c r="L291" s="691" t="s">
        <v>6234</v>
      </c>
      <c r="M291" s="463" t="s">
        <v>203</v>
      </c>
      <c r="N291" s="120" t="s">
        <v>2005</v>
      </c>
      <c r="O291" s="451" t="str">
        <f>VLOOKUP(N291,CódigosRetorno!$A$1:$B$1764,2,FALSE)</f>
        <v>Si existe leyenda Transferencia Gratuita debe consignar Total Valor de Venta de Operaciones Gratuitas</v>
      </c>
      <c r="P291" s="702" t="s">
        <v>477</v>
      </c>
      <c r="Q291" s="449" t="s">
        <v>186</v>
      </c>
    </row>
    <row r="292" spans="2:17" ht="36">
      <c r="B292" s="1490"/>
      <c r="C292" s="1493"/>
      <c r="D292" s="1490"/>
      <c r="E292" s="1490"/>
      <c r="F292" s="449" t="s">
        <v>13</v>
      </c>
      <c r="G292" s="450" t="s">
        <v>2650</v>
      </c>
      <c r="H292" s="464" t="s">
        <v>4654</v>
      </c>
      <c r="I292" s="449">
        <v>1</v>
      </c>
      <c r="J292" s="449"/>
      <c r="K292" s="449"/>
      <c r="L292" s="612" t="s">
        <v>6058</v>
      </c>
      <c r="M292" s="611" t="s">
        <v>203</v>
      </c>
      <c r="N292" s="604" t="s">
        <v>758</v>
      </c>
      <c r="O292" s="451" t="str">
        <f>VLOOKUP(N292,CódigosRetorno!$A$1:$B$1764,2,FALSE)</f>
        <v>La moneda debe ser la misma en todo el documento. Salvo las percepciones que sólo son en moneda nacional.</v>
      </c>
      <c r="P292" s="702" t="s">
        <v>477</v>
      </c>
      <c r="Q292" s="449" t="s">
        <v>186</v>
      </c>
    </row>
    <row r="293" spans="2:17" ht="24">
      <c r="B293" s="1490"/>
      <c r="C293" s="1493"/>
      <c r="D293" s="1490"/>
      <c r="E293" s="1490"/>
      <c r="F293" s="1490"/>
      <c r="G293" s="1619" t="s">
        <v>16</v>
      </c>
      <c r="H293" s="1491" t="s">
        <v>5995</v>
      </c>
      <c r="I293" s="1490">
        <v>1</v>
      </c>
      <c r="J293" s="449"/>
      <c r="K293" s="449"/>
      <c r="L293" s="451" t="s">
        <v>3524</v>
      </c>
      <c r="M293" s="463" t="s">
        <v>203</v>
      </c>
      <c r="N293" s="461" t="s">
        <v>2402</v>
      </c>
      <c r="O293" s="451" t="str">
        <f>VLOOKUP(N293,CódigosRetorno!$A$1:$B$1764,2,FALSE)</f>
        <v>El dato ingresado en TaxAmount no cumple con el formato establecido</v>
      </c>
      <c r="P293" s="450" t="s">
        <v>477</v>
      </c>
      <c r="Q293" s="466" t="s">
        <v>186</v>
      </c>
    </row>
    <row r="294" spans="2:17" s="1258" customFormat="1" ht="36">
      <c r="B294" s="1490"/>
      <c r="C294" s="1493"/>
      <c r="D294" s="1490"/>
      <c r="E294" s="1490"/>
      <c r="F294" s="1490"/>
      <c r="G294" s="1619"/>
      <c r="H294" s="1491"/>
      <c r="I294" s="1490"/>
      <c r="J294" s="1261"/>
      <c r="K294" s="1261"/>
      <c r="L294" s="1288" t="s">
        <v>6091</v>
      </c>
      <c r="M294" s="1290" t="s">
        <v>203</v>
      </c>
      <c r="N294" s="1291" t="s">
        <v>5217</v>
      </c>
      <c r="O294" s="1278" t="str">
        <f>VLOOKUP(N294,CódigosRetorno!$A$1:$B$1764,2,FALSE)</f>
        <v>La sumatoria de los IGV de operaciones gratuitas de la línea (codigo tributo 9996) no corresponden al total</v>
      </c>
      <c r="P294" s="1259"/>
      <c r="Q294" s="1263"/>
    </row>
    <row r="295" spans="2:17" s="1273" customFormat="1" ht="36">
      <c r="B295" s="1490"/>
      <c r="C295" s="1493"/>
      <c r="D295" s="1490"/>
      <c r="E295" s="1490"/>
      <c r="F295" s="1490"/>
      <c r="G295" s="1619"/>
      <c r="H295" s="1491"/>
      <c r="I295" s="1490"/>
      <c r="J295" s="1277"/>
      <c r="K295" s="1277"/>
      <c r="L295" s="1280" t="s">
        <v>6091</v>
      </c>
      <c r="M295" s="1284" t="s">
        <v>1177</v>
      </c>
      <c r="N295" s="1285" t="s">
        <v>6600</v>
      </c>
      <c r="O295" s="1278" t="str">
        <f>VLOOKUP(N295,CódigosRetorno!$A$1:$B$1764,2,FALSE)</f>
        <v>La sumatoria de los IGV de operaciones gratuitas de la línea (codigo tributo 9996) no corresponden al total</v>
      </c>
      <c r="P295" s="1275"/>
      <c r="Q295" s="1279"/>
    </row>
    <row r="296" spans="2:17" ht="36">
      <c r="B296" s="1490"/>
      <c r="C296" s="1493"/>
      <c r="D296" s="1490"/>
      <c r="E296" s="1490"/>
      <c r="F296" s="1490"/>
      <c r="G296" s="1619"/>
      <c r="H296" s="1491"/>
      <c r="I296" s="1490"/>
      <c r="J296" s="449"/>
      <c r="K296" s="449"/>
      <c r="L296" s="1287" t="s">
        <v>6058</v>
      </c>
      <c r="M296" s="1284" t="s">
        <v>203</v>
      </c>
      <c r="N296" s="1285" t="s">
        <v>758</v>
      </c>
      <c r="O296" s="451" t="str">
        <f>VLOOKUP(N296,CódigosRetorno!$A$1:$B$1764,2,FALSE)</f>
        <v>La moneda debe ser la misma en todo el documento. Salvo las percepciones que sólo son en moneda nacional.</v>
      </c>
      <c r="P296" s="450" t="s">
        <v>477</v>
      </c>
      <c r="Q296" s="466" t="s">
        <v>186</v>
      </c>
    </row>
    <row r="297" spans="2:17" ht="36">
      <c r="B297" s="1490"/>
      <c r="C297" s="1493"/>
      <c r="D297" s="1490"/>
      <c r="E297" s="1490"/>
      <c r="F297" s="449" t="s">
        <v>13</v>
      </c>
      <c r="G297" s="450" t="s">
        <v>2650</v>
      </c>
      <c r="H297" s="464" t="s">
        <v>4654</v>
      </c>
      <c r="I297" s="449">
        <v>1</v>
      </c>
      <c r="J297" s="449"/>
      <c r="K297" s="449"/>
      <c r="L297" s="612" t="s">
        <v>6058</v>
      </c>
      <c r="M297" s="611" t="s">
        <v>203</v>
      </c>
      <c r="N297" s="604" t="s">
        <v>758</v>
      </c>
      <c r="O297" s="451" t="str">
        <f>VLOOKUP(N297,CódigosRetorno!$A$1:$B$1764,2,FALSE)</f>
        <v>La moneda debe ser la misma en todo el documento. Salvo las percepciones que sólo son en moneda nacional.</v>
      </c>
      <c r="P297" s="728" t="s">
        <v>477</v>
      </c>
      <c r="Q297" s="449" t="s">
        <v>186</v>
      </c>
    </row>
    <row r="298" spans="2:17" ht="24">
      <c r="B298" s="1490"/>
      <c r="C298" s="1493"/>
      <c r="D298" s="1490"/>
      <c r="E298" s="1490"/>
      <c r="F298" s="1490" t="s">
        <v>44</v>
      </c>
      <c r="G298" s="1492" t="s">
        <v>2918</v>
      </c>
      <c r="H298" s="1493" t="s">
        <v>4766</v>
      </c>
      <c r="I298" s="1490">
        <v>1</v>
      </c>
      <c r="J298" s="449"/>
      <c r="K298" s="449"/>
      <c r="L298" s="451" t="s">
        <v>3136</v>
      </c>
      <c r="M298" s="450" t="s">
        <v>203</v>
      </c>
      <c r="N298" s="120" t="s">
        <v>4208</v>
      </c>
      <c r="O298" s="451" t="str">
        <f>VLOOKUP(N298,CódigosRetorno!$A$1:$B$1764,2,FALSE)</f>
        <v>el XML no contiene el tag o no existe información de código de tributo.</v>
      </c>
      <c r="P298" s="450" t="s">
        <v>477</v>
      </c>
      <c r="Q298" s="449" t="s">
        <v>186</v>
      </c>
    </row>
    <row r="299" spans="2:17" ht="24">
      <c r="B299" s="1490"/>
      <c r="C299" s="1493"/>
      <c r="D299" s="1490"/>
      <c r="E299" s="1490"/>
      <c r="F299" s="1490"/>
      <c r="G299" s="1492"/>
      <c r="H299" s="1493"/>
      <c r="I299" s="1490"/>
      <c r="J299" s="449"/>
      <c r="K299" s="449"/>
      <c r="L299" s="452" t="s">
        <v>4674</v>
      </c>
      <c r="M299" s="463" t="s">
        <v>203</v>
      </c>
      <c r="N299" s="461" t="s">
        <v>2791</v>
      </c>
      <c r="O299" s="451" t="str">
        <f>VLOOKUP(N299,CódigosRetorno!$A$1:$B$1764,2,FALSE)</f>
        <v>El dato ingresado como codigo de tributo global no corresponde al valor esperado.</v>
      </c>
      <c r="P299" s="702" t="s">
        <v>477</v>
      </c>
      <c r="Q299" s="704" t="s">
        <v>5893</v>
      </c>
    </row>
    <row r="300" spans="2:17" ht="24">
      <c r="B300" s="1490"/>
      <c r="C300" s="1493"/>
      <c r="D300" s="1490"/>
      <c r="E300" s="1490"/>
      <c r="F300" s="1490"/>
      <c r="G300" s="1492"/>
      <c r="H300" s="1493"/>
      <c r="I300" s="1490"/>
      <c r="J300" s="449"/>
      <c r="K300" s="449"/>
      <c r="L300" s="467" t="s">
        <v>4677</v>
      </c>
      <c r="M300" s="461" t="s">
        <v>203</v>
      </c>
      <c r="N300" s="461" t="s">
        <v>4439</v>
      </c>
      <c r="O300" s="451" t="str">
        <f>VLOOKUP(N300,CódigosRetorno!$A$1:$B$1764,2,FALSE)</f>
        <v>El código de tributo no debe repetirse a nivel de totales</v>
      </c>
      <c r="P300" s="702" t="s">
        <v>477</v>
      </c>
      <c r="Q300" s="685" t="s">
        <v>186</v>
      </c>
    </row>
    <row r="301" spans="2:17" ht="24">
      <c r="B301" s="1490"/>
      <c r="C301" s="1493"/>
      <c r="D301" s="1490"/>
      <c r="E301" s="1490"/>
      <c r="F301" s="1531"/>
      <c r="G301" s="449" t="s">
        <v>4658</v>
      </c>
      <c r="H301" s="451" t="s">
        <v>4564</v>
      </c>
      <c r="I301" s="449" t="s">
        <v>4544</v>
      </c>
      <c r="J301" s="449"/>
      <c r="K301" s="449"/>
      <c r="L301" s="451" t="s">
        <v>5185</v>
      </c>
      <c r="M301" s="450" t="s">
        <v>1177</v>
      </c>
      <c r="N301" s="463" t="s">
        <v>5117</v>
      </c>
      <c r="O301" s="451" t="str">
        <f>VLOOKUP(N301,CódigosRetorno!$A$1:$B$1764,2,FALSE)</f>
        <v>El dato ingresado como atributo @schemeName es incorrecto.</v>
      </c>
      <c r="P301" s="702" t="s">
        <v>477</v>
      </c>
      <c r="Q301" s="712" t="s">
        <v>186</v>
      </c>
    </row>
    <row r="302" spans="2:17" ht="24">
      <c r="B302" s="1490"/>
      <c r="C302" s="1493"/>
      <c r="D302" s="1490"/>
      <c r="E302" s="1490"/>
      <c r="F302" s="1533"/>
      <c r="G302" s="449" t="s">
        <v>4542</v>
      </c>
      <c r="H302" s="451" t="s">
        <v>4565</v>
      </c>
      <c r="I302" s="449" t="s">
        <v>4544</v>
      </c>
      <c r="J302" s="449"/>
      <c r="K302" s="449"/>
      <c r="L302" s="451" t="s">
        <v>5109</v>
      </c>
      <c r="M302" s="450" t="s">
        <v>1177</v>
      </c>
      <c r="N302" s="463" t="s">
        <v>5118</v>
      </c>
      <c r="O302" s="451" t="str">
        <f>VLOOKUP(N302,CódigosRetorno!$A$1:$B$1764,2,FALSE)</f>
        <v>El dato ingresado como atributo @schemeAgencyName es incorrecto.</v>
      </c>
      <c r="P302" s="702" t="s">
        <v>477</v>
      </c>
      <c r="Q302" s="712" t="s">
        <v>186</v>
      </c>
    </row>
    <row r="303" spans="2:17" ht="48">
      <c r="B303" s="1490"/>
      <c r="C303" s="1493"/>
      <c r="D303" s="1490"/>
      <c r="E303" s="1490"/>
      <c r="F303" s="1532"/>
      <c r="G303" s="449" t="s">
        <v>5187</v>
      </c>
      <c r="H303" s="464" t="s">
        <v>4567</v>
      </c>
      <c r="I303" s="449" t="s">
        <v>4544</v>
      </c>
      <c r="J303" s="449"/>
      <c r="K303" s="449"/>
      <c r="L303" s="703" t="s">
        <v>5188</v>
      </c>
      <c r="M303" s="922" t="s">
        <v>1177</v>
      </c>
      <c r="N303" s="926" t="s">
        <v>5119</v>
      </c>
      <c r="O303" s="451" t="str">
        <f>VLOOKUP(N303,CódigosRetorno!$A$1:$B$1764,2,FALSE)</f>
        <v>El dato ingresado como atributo @schemeURI es incorrecto.</v>
      </c>
      <c r="P303" s="702" t="s">
        <v>477</v>
      </c>
      <c r="Q303" s="712" t="s">
        <v>186</v>
      </c>
    </row>
    <row r="304" spans="2:17" ht="24">
      <c r="B304" s="1490"/>
      <c r="C304" s="1493"/>
      <c r="D304" s="1490"/>
      <c r="E304" s="1490"/>
      <c r="F304" s="1490" t="s">
        <v>46</v>
      </c>
      <c r="G304" s="1492" t="s">
        <v>2918</v>
      </c>
      <c r="H304" s="1491" t="s">
        <v>4675</v>
      </c>
      <c r="I304" s="1490">
        <v>1</v>
      </c>
      <c r="J304" s="449"/>
      <c r="K304" s="449"/>
      <c r="L304" s="451" t="s">
        <v>3136</v>
      </c>
      <c r="M304" s="463" t="s">
        <v>203</v>
      </c>
      <c r="N304" s="461" t="s">
        <v>2396</v>
      </c>
      <c r="O304" s="451" t="str">
        <f>VLOOKUP(N304,CódigosRetorno!$A$1:$B$1764,2,FALSE)</f>
        <v>El XML no contiene el tag TaxScheme Name de impuestos globales</v>
      </c>
      <c r="P304" s="702" t="s">
        <v>477</v>
      </c>
      <c r="Q304" s="712" t="s">
        <v>186</v>
      </c>
    </row>
    <row r="305" spans="2:17" ht="24">
      <c r="B305" s="1490"/>
      <c r="C305" s="1493"/>
      <c r="D305" s="1490"/>
      <c r="E305" s="1490"/>
      <c r="F305" s="1490"/>
      <c r="G305" s="1492"/>
      <c r="H305" s="1491"/>
      <c r="I305" s="1490"/>
      <c r="J305" s="449"/>
      <c r="K305" s="449"/>
      <c r="L305" s="729" t="s">
        <v>6413</v>
      </c>
      <c r="M305" s="463" t="s">
        <v>203</v>
      </c>
      <c r="N305" s="461" t="s">
        <v>3670</v>
      </c>
      <c r="O305" s="729" t="s">
        <v>6413</v>
      </c>
      <c r="P305" s="702" t="s">
        <v>477</v>
      </c>
      <c r="Q305" s="704" t="s">
        <v>5893</v>
      </c>
    </row>
    <row r="306" spans="2:17" ht="24">
      <c r="B306" s="1490"/>
      <c r="C306" s="1493"/>
      <c r="D306" s="1490"/>
      <c r="E306" s="1490"/>
      <c r="F306" s="1490" t="s">
        <v>13</v>
      </c>
      <c r="G306" s="1492" t="s">
        <v>2918</v>
      </c>
      <c r="H306" s="1491" t="s">
        <v>4773</v>
      </c>
      <c r="I306" s="1490">
        <v>1</v>
      </c>
      <c r="J306" s="449"/>
      <c r="K306" s="449"/>
      <c r="L306" s="451" t="s">
        <v>3136</v>
      </c>
      <c r="M306" s="463" t="s">
        <v>203</v>
      </c>
      <c r="N306" s="461" t="s">
        <v>2398</v>
      </c>
      <c r="O306" s="451" t="str">
        <f>VLOOKUP(N306,CódigosRetorno!$A$1:$B$1764,2,FALSE)</f>
        <v>El XML no contiene el tag código de tributo internacional de impuestos globales</v>
      </c>
      <c r="P306" s="702" t="s">
        <v>477</v>
      </c>
      <c r="Q306" s="712" t="s">
        <v>186</v>
      </c>
    </row>
    <row r="307" spans="2:17" ht="36">
      <c r="B307" s="1490"/>
      <c r="C307" s="1493"/>
      <c r="D307" s="1490"/>
      <c r="E307" s="1490"/>
      <c r="F307" s="1490"/>
      <c r="G307" s="1492"/>
      <c r="H307" s="1491"/>
      <c r="I307" s="1490"/>
      <c r="J307" s="449"/>
      <c r="K307" s="449"/>
      <c r="L307" s="729" t="s">
        <v>6411</v>
      </c>
      <c r="M307" s="463" t="s">
        <v>203</v>
      </c>
      <c r="N307" s="461" t="s">
        <v>3666</v>
      </c>
      <c r="O307" s="451" t="str">
        <f>VLOOKUP(N307,CódigosRetorno!$A$1:$B$1764,2,FALSE)</f>
        <v>El valor del tag codigo de tributo internacional no corresponde al esperado.</v>
      </c>
      <c r="P307" s="702" t="s">
        <v>477</v>
      </c>
      <c r="Q307" s="704" t="s">
        <v>5893</v>
      </c>
    </row>
    <row r="308" spans="2:17" ht="24" customHeight="1">
      <c r="B308" s="1490" t="s">
        <v>5993</v>
      </c>
      <c r="C308" s="1622" t="s">
        <v>6628</v>
      </c>
      <c r="D308" s="1492" t="s">
        <v>3</v>
      </c>
      <c r="E308" s="1490" t="s">
        <v>4</v>
      </c>
      <c r="F308" s="1531" t="s">
        <v>12</v>
      </c>
      <c r="G308" s="1536" t="s">
        <v>4754</v>
      </c>
      <c r="H308" s="1542" t="s">
        <v>4769</v>
      </c>
      <c r="I308" s="1490">
        <v>1</v>
      </c>
      <c r="J308" s="449"/>
      <c r="K308" s="449"/>
      <c r="L308" s="452" t="s">
        <v>3136</v>
      </c>
      <c r="M308" s="463" t="s">
        <v>203</v>
      </c>
      <c r="N308" s="461" t="s">
        <v>2787</v>
      </c>
      <c r="O308" s="451" t="str">
        <f>VLOOKUP(N308,CódigosRetorno!$A$1:$B$1764,2,FALSE)</f>
        <v>El XML no contiene el tag o no existe información de total valor de venta globales</v>
      </c>
      <c r="P308" s="702" t="s">
        <v>477</v>
      </c>
      <c r="Q308" s="466" t="s">
        <v>186</v>
      </c>
    </row>
    <row r="309" spans="2:17" ht="24">
      <c r="B309" s="1490"/>
      <c r="C309" s="1622"/>
      <c r="D309" s="1492"/>
      <c r="E309" s="1490"/>
      <c r="F309" s="1533"/>
      <c r="G309" s="1538"/>
      <c r="H309" s="1550"/>
      <c r="I309" s="1490"/>
      <c r="J309" s="449"/>
      <c r="K309" s="449"/>
      <c r="L309" s="451" t="s">
        <v>3524</v>
      </c>
      <c r="M309" s="450" t="s">
        <v>203</v>
      </c>
      <c r="N309" s="463" t="s">
        <v>4329</v>
      </c>
      <c r="O309" s="451" t="str">
        <f>VLOOKUP(N309,CódigosRetorno!$A$1:$B$1764,2,FALSE)</f>
        <v>El dato ingresado en el total valor de venta globales no cumple con el formato establecido</v>
      </c>
      <c r="P309" s="702" t="s">
        <v>477</v>
      </c>
      <c r="Q309" s="466" t="s">
        <v>186</v>
      </c>
    </row>
    <row r="310" spans="2:17" s="1035" customFormat="1" ht="36">
      <c r="B310" s="1490"/>
      <c r="C310" s="1622"/>
      <c r="D310" s="1492"/>
      <c r="E310" s="1490"/>
      <c r="F310" s="1533"/>
      <c r="G310" s="1538"/>
      <c r="H310" s="1550"/>
      <c r="I310" s="1490"/>
      <c r="J310" s="1037"/>
      <c r="K310" s="1037"/>
      <c r="L310" s="1045" t="s">
        <v>6229</v>
      </c>
      <c r="M310" s="1046" t="s">
        <v>203</v>
      </c>
      <c r="N310" s="1050" t="s">
        <v>4396</v>
      </c>
      <c r="O310" s="1045" t="str">
        <f>VLOOKUP(N310,CódigosRetorno!$A$1:$B$1764,2,FALSE)</f>
        <v>La sumatoria del total valor de venta - operaciones gravadas de línea no corresponden al total</v>
      </c>
      <c r="P310" s="1036"/>
      <c r="Q310" s="1038"/>
    </row>
    <row r="311" spans="2:17" ht="120">
      <c r="B311" s="1490"/>
      <c r="C311" s="1622"/>
      <c r="D311" s="1492"/>
      <c r="E311" s="1490"/>
      <c r="F311" s="1533"/>
      <c r="G311" s="1538"/>
      <c r="H311" s="1550"/>
      <c r="I311" s="1490"/>
      <c r="J311" s="449"/>
      <c r="K311" s="449"/>
      <c r="L311" s="1051" t="s">
        <v>6543</v>
      </c>
      <c r="M311" s="1047" t="s">
        <v>1177</v>
      </c>
      <c r="N311" s="1049" t="s">
        <v>6580</v>
      </c>
      <c r="O311" s="1048" t="str">
        <f>VLOOKUP(N311,CódigosRetorno!$A$1:$B$1764,2,FALSE)</f>
        <v>La sumatoria del total valor de venta - operaciones gravadas de línea no corresponden al total</v>
      </c>
      <c r="P311" s="702" t="s">
        <v>477</v>
      </c>
      <c r="Q311" s="466" t="s">
        <v>186</v>
      </c>
    </row>
    <row r="312" spans="2:17" ht="48">
      <c r="B312" s="1490"/>
      <c r="C312" s="1622"/>
      <c r="D312" s="1492"/>
      <c r="E312" s="1490"/>
      <c r="F312" s="1533"/>
      <c r="G312" s="1538"/>
      <c r="H312" s="1550"/>
      <c r="I312" s="1490"/>
      <c r="J312" s="449"/>
      <c r="K312" s="449"/>
      <c r="L312" s="1054" t="s">
        <v>6589</v>
      </c>
      <c r="M312" s="1056" t="s">
        <v>203</v>
      </c>
      <c r="N312" s="1055" t="s">
        <v>4410</v>
      </c>
      <c r="O312" s="451" t="str">
        <f>VLOOKUP(N312,CódigosRetorno!$A$1:$B$1764,2,FALSE)</f>
        <v>La sumatoria del total valor de venta - IVAP de línea no corresponden al total</v>
      </c>
      <c r="P312" s="702" t="s">
        <v>477</v>
      </c>
      <c r="Q312" s="466" t="s">
        <v>186</v>
      </c>
    </row>
    <row r="313" spans="2:17" s="1052" customFormat="1" ht="132">
      <c r="B313" s="1490"/>
      <c r="C313" s="1622"/>
      <c r="D313" s="1492"/>
      <c r="E313" s="1490"/>
      <c r="F313" s="1533"/>
      <c r="G313" s="1538"/>
      <c r="H313" s="1550"/>
      <c r="I313" s="1053"/>
      <c r="J313" s="1053"/>
      <c r="K313" s="1053"/>
      <c r="L313" s="1063" t="s">
        <v>6561</v>
      </c>
      <c r="M313" s="1066" t="s">
        <v>1177</v>
      </c>
      <c r="N313" s="1065" t="s">
        <v>6584</v>
      </c>
      <c r="O313" s="1060" t="str">
        <f>VLOOKUP(N313,CódigosRetorno!$A$1:$B$1764,2,FALSE)</f>
        <v>La sumatoria del total valor de venta - IVAP de línea no corresponden al total</v>
      </c>
      <c r="P313" s="1058" t="s">
        <v>477</v>
      </c>
      <c r="Q313" s="1062" t="s">
        <v>186</v>
      </c>
    </row>
    <row r="314" spans="2:17" s="1052" customFormat="1" ht="84">
      <c r="B314" s="1490"/>
      <c r="C314" s="1622"/>
      <c r="D314" s="1492"/>
      <c r="E314" s="1490"/>
      <c r="F314" s="1532"/>
      <c r="G314" s="1537"/>
      <c r="H314" s="1543"/>
      <c r="I314" s="1053"/>
      <c r="J314" s="1053"/>
      <c r="K314" s="1053"/>
      <c r="L314" s="1063" t="s">
        <v>6562</v>
      </c>
      <c r="M314" s="1066" t="s">
        <v>1177</v>
      </c>
      <c r="N314" s="1065" t="s">
        <v>6584</v>
      </c>
      <c r="O314" s="1060" t="str">
        <f>VLOOKUP(N314,CódigosRetorno!$A$1:$B$1764,2,FALSE)</f>
        <v>La sumatoria del total valor de venta - IVAP de línea no corresponden al total</v>
      </c>
      <c r="P314" s="1058" t="s">
        <v>477</v>
      </c>
      <c r="Q314" s="1062" t="s">
        <v>186</v>
      </c>
    </row>
    <row r="315" spans="2:17" ht="36">
      <c r="B315" s="1490"/>
      <c r="C315" s="1622"/>
      <c r="D315" s="1492"/>
      <c r="E315" s="1490"/>
      <c r="F315" s="449" t="s">
        <v>13</v>
      </c>
      <c r="G315" s="450" t="s">
        <v>2650</v>
      </c>
      <c r="H315" s="464" t="s">
        <v>4654</v>
      </c>
      <c r="I315" s="449">
        <v>1</v>
      </c>
      <c r="J315" s="449"/>
      <c r="K315" s="449"/>
      <c r="L315" s="1060" t="s">
        <v>6058</v>
      </c>
      <c r="M315" s="1058" t="s">
        <v>203</v>
      </c>
      <c r="N315" s="1061" t="s">
        <v>758</v>
      </c>
      <c r="O315" s="1060" t="str">
        <f>VLOOKUP(N315,CódigosRetorno!$A$1:$B$1764,2,FALSE)</f>
        <v>La moneda debe ser la misma en todo el documento. Salvo las percepciones que sólo son en moneda nacional.</v>
      </c>
      <c r="P315" s="702" t="s">
        <v>477</v>
      </c>
      <c r="Q315" s="466" t="s">
        <v>186</v>
      </c>
    </row>
    <row r="316" spans="2:17" ht="24">
      <c r="B316" s="1490"/>
      <c r="C316" s="1622"/>
      <c r="D316" s="1492"/>
      <c r="E316" s="1490"/>
      <c r="F316" s="1490" t="s">
        <v>12</v>
      </c>
      <c r="G316" s="1492" t="s">
        <v>4754</v>
      </c>
      <c r="H316" s="1493" t="s">
        <v>4770</v>
      </c>
      <c r="I316" s="1490">
        <v>1</v>
      </c>
      <c r="J316" s="449"/>
      <c r="K316" s="449"/>
      <c r="L316" s="451" t="s">
        <v>3524</v>
      </c>
      <c r="M316" s="463" t="s">
        <v>203</v>
      </c>
      <c r="N316" s="461" t="s">
        <v>2402</v>
      </c>
      <c r="O316" s="451" t="str">
        <f>VLOOKUP(N316,CódigosRetorno!$A$1:$B$1764,2,FALSE)</f>
        <v>El dato ingresado en TaxAmount no cumple con el formato establecido</v>
      </c>
      <c r="P316" s="450" t="s">
        <v>477</v>
      </c>
      <c r="Q316" s="466" t="s">
        <v>186</v>
      </c>
    </row>
    <row r="317" spans="2:17" ht="36">
      <c r="B317" s="1490"/>
      <c r="C317" s="1622"/>
      <c r="D317" s="1492"/>
      <c r="E317" s="1490"/>
      <c r="F317" s="1490"/>
      <c r="G317" s="1492"/>
      <c r="H317" s="1493"/>
      <c r="I317" s="1490"/>
      <c r="J317" s="449"/>
      <c r="K317" s="449"/>
      <c r="L317" s="1067" t="s">
        <v>5923</v>
      </c>
      <c r="M317" s="1068" t="s">
        <v>203</v>
      </c>
      <c r="N317" s="1069" t="s">
        <v>1962</v>
      </c>
      <c r="O317" s="451" t="str">
        <f>VLOOKUP(N317,CódigosRetorno!$A$1:$B$1764,2,FALSE)</f>
        <v>El importe total para tipo de operación Venta interna-Anticipos debe ser mayor a cero.</v>
      </c>
      <c r="P317" s="450" t="s">
        <v>477</v>
      </c>
      <c r="Q317" s="449" t="s">
        <v>186</v>
      </c>
    </row>
    <row r="318" spans="2:17" s="1057" customFormat="1" ht="60">
      <c r="B318" s="1490"/>
      <c r="C318" s="1622"/>
      <c r="D318" s="1492"/>
      <c r="E318" s="1490"/>
      <c r="F318" s="1490"/>
      <c r="G318" s="1492"/>
      <c r="H318" s="1493"/>
      <c r="I318" s="1490"/>
      <c r="J318" s="1059"/>
      <c r="K318" s="1059"/>
      <c r="L318" s="1070" t="s">
        <v>4772</v>
      </c>
      <c r="M318" s="1068" t="s">
        <v>1177</v>
      </c>
      <c r="N318" s="1069" t="s">
        <v>1419</v>
      </c>
      <c r="O318" s="1076" t="s">
        <v>208</v>
      </c>
      <c r="P318" s="1074" t="s">
        <v>217</v>
      </c>
      <c r="Q318" s="1073" t="s">
        <v>3032</v>
      </c>
    </row>
    <row r="319" spans="2:17" ht="36">
      <c r="B319" s="1490"/>
      <c r="C319" s="1622"/>
      <c r="D319" s="1492"/>
      <c r="E319" s="1490"/>
      <c r="F319" s="1490"/>
      <c r="G319" s="1492"/>
      <c r="H319" s="1493"/>
      <c r="I319" s="1490"/>
      <c r="J319" s="449"/>
      <c r="K319" s="449"/>
      <c r="L319" s="1067" t="s">
        <v>6229</v>
      </c>
      <c r="M319" s="1068" t="s">
        <v>203</v>
      </c>
      <c r="N319" s="1069" t="s">
        <v>4395</v>
      </c>
      <c r="O319" s="451" t="str">
        <f>VLOOKUP(N319,CódigosRetorno!$A$1:$B$1764,2,FALSE)</f>
        <v>La sumatoria de los IGV (operaciones gravadas) de línea no corresponden al total</v>
      </c>
      <c r="P319" s="450" t="s">
        <v>477</v>
      </c>
      <c r="Q319" s="466" t="s">
        <v>186</v>
      </c>
    </row>
    <row r="320" spans="2:17" s="795" customFormat="1" ht="108">
      <c r="B320" s="1490"/>
      <c r="C320" s="1622"/>
      <c r="D320" s="1492"/>
      <c r="E320" s="1490"/>
      <c r="F320" s="1490"/>
      <c r="G320" s="1492"/>
      <c r="H320" s="1493"/>
      <c r="I320" s="1490"/>
      <c r="J320" s="796"/>
      <c r="K320" s="796"/>
      <c r="L320" s="1063" t="s">
        <v>6493</v>
      </c>
      <c r="M320" s="1064" t="s">
        <v>1177</v>
      </c>
      <c r="N320" s="1065" t="s">
        <v>6445</v>
      </c>
      <c r="O320" s="1060" t="str">
        <f>VLOOKUP(N320,CódigosRetorno!$A$1:$B$1764,2,FALSE)</f>
        <v>El cálculo del IGV es Incorrecto</v>
      </c>
      <c r="P320" s="797" t="s">
        <v>477</v>
      </c>
      <c r="Q320" s="798" t="s">
        <v>186</v>
      </c>
    </row>
    <row r="321" spans="2:17" s="1071" customFormat="1" ht="48">
      <c r="B321" s="1490"/>
      <c r="C321" s="1622"/>
      <c r="D321" s="1492"/>
      <c r="E321" s="1490"/>
      <c r="F321" s="1490"/>
      <c r="G321" s="1492"/>
      <c r="H321" s="1493"/>
      <c r="I321" s="1490"/>
      <c r="J321" s="1075"/>
      <c r="K321" s="1075"/>
      <c r="L321" s="1067" t="s">
        <v>6590</v>
      </c>
      <c r="M321" s="1068" t="s">
        <v>203</v>
      </c>
      <c r="N321" s="1069" t="s">
        <v>4416</v>
      </c>
      <c r="O321" s="1076" t="str">
        <f>VLOOKUP(N321,CódigosRetorno!$A$1:$B$1770,2,FALSE)</f>
        <v>El importe del IVAP no corresponden al determinado por la información consignada.</v>
      </c>
      <c r="P321" s="1074" t="s">
        <v>477</v>
      </c>
      <c r="Q321" s="1072" t="s">
        <v>186</v>
      </c>
    </row>
    <row r="322" spans="2:17" s="1071" customFormat="1" ht="132">
      <c r="B322" s="1490"/>
      <c r="C322" s="1622"/>
      <c r="D322" s="1492"/>
      <c r="E322" s="1490"/>
      <c r="F322" s="1490"/>
      <c r="G322" s="1492"/>
      <c r="H322" s="1493"/>
      <c r="I322" s="1490"/>
      <c r="J322" s="1075"/>
      <c r="K322" s="1075"/>
      <c r="L322" s="1063" t="s">
        <v>6610</v>
      </c>
      <c r="M322" s="1064" t="s">
        <v>1177</v>
      </c>
      <c r="N322" s="1065" t="s">
        <v>6586</v>
      </c>
      <c r="O322" s="1076" t="str">
        <f>VLOOKUP(N322,CódigosRetorno!$A$1:$B$1770,2,FALSE)</f>
        <v>El importe del IVAP no corresponden al determinado por la informacion consignada.</v>
      </c>
      <c r="P322" s="1074" t="s">
        <v>477</v>
      </c>
      <c r="Q322" s="1072" t="s">
        <v>186</v>
      </c>
    </row>
    <row r="323" spans="2:17" ht="96">
      <c r="B323" s="1490"/>
      <c r="C323" s="1622"/>
      <c r="D323" s="1492"/>
      <c r="E323" s="1490"/>
      <c r="F323" s="1490"/>
      <c r="G323" s="1492"/>
      <c r="H323" s="1493"/>
      <c r="I323" s="1490"/>
      <c r="J323" s="449"/>
      <c r="K323" s="449"/>
      <c r="L323" s="1063" t="s">
        <v>6609</v>
      </c>
      <c r="M323" s="1064" t="s">
        <v>1177</v>
      </c>
      <c r="N323" s="1065" t="s">
        <v>6586</v>
      </c>
      <c r="O323" s="1076" t="str">
        <f>VLOOKUP(N323,CódigosRetorno!$A$1:$B$1770,2,FALSE)</f>
        <v>El importe del IVAP no corresponden al determinado por la informacion consignada.</v>
      </c>
      <c r="P323" s="1074" t="s">
        <v>477</v>
      </c>
      <c r="Q323" s="1072" t="s">
        <v>186</v>
      </c>
    </row>
    <row r="324" spans="2:17" ht="36">
      <c r="B324" s="1490"/>
      <c r="C324" s="1622"/>
      <c r="D324" s="1492"/>
      <c r="E324" s="1490"/>
      <c r="F324" s="449" t="s">
        <v>13</v>
      </c>
      <c r="G324" s="450" t="s">
        <v>2650</v>
      </c>
      <c r="H324" s="464" t="s">
        <v>4654</v>
      </c>
      <c r="I324" s="449">
        <v>1</v>
      </c>
      <c r="J324" s="449"/>
      <c r="K324" s="449"/>
      <c r="L324" s="612" t="s">
        <v>6058</v>
      </c>
      <c r="M324" s="611" t="s">
        <v>203</v>
      </c>
      <c r="N324" s="604" t="s">
        <v>758</v>
      </c>
      <c r="O324" s="451" t="str">
        <f>VLOOKUP(N324,CódigosRetorno!$A$1:$B$1764,2,FALSE)</f>
        <v>La moneda debe ser la misma en todo el documento. Salvo las percepciones que sólo son en moneda nacional.</v>
      </c>
      <c r="P324" s="728" t="s">
        <v>477</v>
      </c>
      <c r="Q324" s="449" t="s">
        <v>186</v>
      </c>
    </row>
    <row r="325" spans="2:17" ht="24">
      <c r="B325" s="1490"/>
      <c r="C325" s="1622"/>
      <c r="D325" s="1492"/>
      <c r="E325" s="1490"/>
      <c r="F325" s="1490" t="s">
        <v>44</v>
      </c>
      <c r="G325" s="1492" t="s">
        <v>2918</v>
      </c>
      <c r="H325" s="1491" t="s">
        <v>4766</v>
      </c>
      <c r="I325" s="1490">
        <v>1</v>
      </c>
      <c r="J325" s="449"/>
      <c r="K325" s="449"/>
      <c r="L325" s="799" t="s">
        <v>3136</v>
      </c>
      <c r="M325" s="450" t="s">
        <v>203</v>
      </c>
      <c r="N325" s="120" t="s">
        <v>4208</v>
      </c>
      <c r="O325" s="451" t="str">
        <f>VLOOKUP(N325,CódigosRetorno!$A$1:$B$1764,2,FALSE)</f>
        <v>el XML no contiene el tag o no existe información de código de tributo.</v>
      </c>
      <c r="P325" s="450" t="s">
        <v>477</v>
      </c>
      <c r="Q325" s="449" t="s">
        <v>186</v>
      </c>
    </row>
    <row r="326" spans="2:17" ht="24">
      <c r="B326" s="1490"/>
      <c r="C326" s="1622"/>
      <c r="D326" s="1492"/>
      <c r="E326" s="1490"/>
      <c r="F326" s="1490"/>
      <c r="G326" s="1492"/>
      <c r="H326" s="1491"/>
      <c r="I326" s="1490"/>
      <c r="J326" s="449"/>
      <c r="K326" s="449"/>
      <c r="L326" s="452" t="s">
        <v>4674</v>
      </c>
      <c r="M326" s="463" t="s">
        <v>203</v>
      </c>
      <c r="N326" s="461" t="s">
        <v>2791</v>
      </c>
      <c r="O326" s="451" t="str">
        <f>VLOOKUP(N326,CódigosRetorno!$A$1:$B$1764,2,FALSE)</f>
        <v>El dato ingresado como codigo de tributo global no corresponde al valor esperado.</v>
      </c>
      <c r="P326" s="450"/>
      <c r="Q326" s="704" t="s">
        <v>5893</v>
      </c>
    </row>
    <row r="327" spans="2:17" ht="24">
      <c r="B327" s="1490"/>
      <c r="C327" s="1622"/>
      <c r="D327" s="1492"/>
      <c r="E327" s="1490"/>
      <c r="F327" s="1490"/>
      <c r="G327" s="1492"/>
      <c r="H327" s="1491"/>
      <c r="I327" s="1490"/>
      <c r="J327" s="449"/>
      <c r="K327" s="449"/>
      <c r="L327" s="467" t="s">
        <v>4677</v>
      </c>
      <c r="M327" s="461" t="s">
        <v>203</v>
      </c>
      <c r="N327" s="461" t="s">
        <v>4439</v>
      </c>
      <c r="O327" s="451" t="str">
        <f>VLOOKUP(N327,CódigosRetorno!$A$1:$B$1764,2,FALSE)</f>
        <v>El código de tributo no debe repetirse a nivel de totales</v>
      </c>
      <c r="P327" s="450" t="s">
        <v>477</v>
      </c>
      <c r="Q327" s="244" t="s">
        <v>186</v>
      </c>
    </row>
    <row r="328" spans="2:17" ht="36">
      <c r="B328" s="1490"/>
      <c r="C328" s="1622"/>
      <c r="D328" s="1492"/>
      <c r="E328" s="1490"/>
      <c r="F328" s="1490"/>
      <c r="G328" s="1492"/>
      <c r="H328" s="1491"/>
      <c r="I328" s="1490"/>
      <c r="J328" s="449"/>
      <c r="K328" s="449"/>
      <c r="L328" s="1070" t="s">
        <v>5211</v>
      </c>
      <c r="M328" s="1068" t="s">
        <v>203</v>
      </c>
      <c r="N328" s="1069" t="s">
        <v>5176</v>
      </c>
      <c r="O328" s="1076" t="str">
        <f>VLOOKUP(N328,CódigosRetorno!$A$1:$B$1764,2,FALSE)</f>
        <v>El XML debe contener al menos un tributo por linea de afectacion por IGV (Gravada, Exonerada, Inafecta, Exportación)</v>
      </c>
      <c r="P328" s="450" t="s">
        <v>477</v>
      </c>
      <c r="Q328" s="466" t="s">
        <v>186</v>
      </c>
    </row>
    <row r="329" spans="2:17" ht="36">
      <c r="B329" s="1490"/>
      <c r="C329" s="1622"/>
      <c r="D329" s="1492"/>
      <c r="E329" s="1490"/>
      <c r="F329" s="1490"/>
      <c r="G329" s="1492"/>
      <c r="H329" s="1491"/>
      <c r="I329" s="1490"/>
      <c r="J329" s="449"/>
      <c r="K329" s="449"/>
      <c r="L329" s="1070" t="s">
        <v>6231</v>
      </c>
      <c r="M329" s="1068" t="s">
        <v>203</v>
      </c>
      <c r="N329" s="1069" t="s">
        <v>5177</v>
      </c>
      <c r="O329" s="1076" t="str">
        <f>VLOOKUP(N329,CódigosRetorno!$A$1:$B$1764,2,FALSE)</f>
        <v>El XML contiene mas de un tributo por linea (Gravado, Exonerado, Inafecto, Exportación)</v>
      </c>
      <c r="P329" s="450" t="s">
        <v>477</v>
      </c>
      <c r="Q329" s="466" t="s">
        <v>186</v>
      </c>
    </row>
    <row r="330" spans="2:17" ht="24">
      <c r="B330" s="1490"/>
      <c r="C330" s="1622"/>
      <c r="D330" s="1492"/>
      <c r="E330" s="1490"/>
      <c r="F330" s="1490"/>
      <c r="G330" s="1492"/>
      <c r="H330" s="1491"/>
      <c r="I330" s="1490"/>
      <c r="J330" s="449"/>
      <c r="K330" s="449"/>
      <c r="L330" s="1067" t="s">
        <v>5973</v>
      </c>
      <c r="M330" s="1068" t="s">
        <v>203</v>
      </c>
      <c r="N330" s="1069" t="s">
        <v>5186</v>
      </c>
      <c r="O330" s="703" t="str">
        <f>VLOOKUP(N330,CódigosRetorno!$A$1:$B$1764,2,FALSE)</f>
        <v>El dato ingresado como codigo de tributo global es invalido para tipo de operación.</v>
      </c>
      <c r="P330" s="702" t="s">
        <v>477</v>
      </c>
      <c r="Q330" s="712" t="s">
        <v>186</v>
      </c>
    </row>
    <row r="331" spans="2:17" ht="48">
      <c r="B331" s="1490"/>
      <c r="C331" s="1622"/>
      <c r="D331" s="1492"/>
      <c r="E331" s="1490"/>
      <c r="F331" s="1490"/>
      <c r="G331" s="1492"/>
      <c r="H331" s="1491"/>
      <c r="I331" s="1490"/>
      <c r="J331" s="449"/>
      <c r="K331" s="449"/>
      <c r="L331" s="703" t="s">
        <v>6279</v>
      </c>
      <c r="M331" s="463" t="s">
        <v>203</v>
      </c>
      <c r="N331" s="461" t="s">
        <v>5186</v>
      </c>
      <c r="O331" s="451" t="str">
        <f>VLOOKUP(N331,CódigosRetorno!$A$1:$B$1764,2,FALSE)</f>
        <v>El dato ingresado como codigo de tributo global es invalido para tipo de operación.</v>
      </c>
      <c r="P331" s="450" t="s">
        <v>477</v>
      </c>
      <c r="Q331" s="466" t="s">
        <v>186</v>
      </c>
    </row>
    <row r="332" spans="2:17" ht="24">
      <c r="B332" s="1490"/>
      <c r="C332" s="1622"/>
      <c r="D332" s="1492"/>
      <c r="E332" s="1490" t="s">
        <v>9</v>
      </c>
      <c r="F332" s="1490"/>
      <c r="G332" s="449" t="s">
        <v>4658</v>
      </c>
      <c r="H332" s="451" t="s">
        <v>4564</v>
      </c>
      <c r="I332" s="449" t="s">
        <v>4544</v>
      </c>
      <c r="J332" s="449"/>
      <c r="K332" s="449"/>
      <c r="L332" s="451" t="s">
        <v>5185</v>
      </c>
      <c r="M332" s="450" t="s">
        <v>1177</v>
      </c>
      <c r="N332" s="463" t="s">
        <v>5117</v>
      </c>
      <c r="O332" s="451" t="str">
        <f>VLOOKUP(N332,CódigosRetorno!$A$1:$B$1764,2,FALSE)</f>
        <v>El dato ingresado como atributo @schemeName es incorrecto.</v>
      </c>
      <c r="P332" s="450" t="s">
        <v>477</v>
      </c>
      <c r="Q332" s="466" t="s">
        <v>186</v>
      </c>
    </row>
    <row r="333" spans="2:17" ht="24">
      <c r="B333" s="1490"/>
      <c r="C333" s="1622"/>
      <c r="D333" s="1492"/>
      <c r="E333" s="1490"/>
      <c r="F333" s="1490"/>
      <c r="G333" s="449" t="s">
        <v>4542</v>
      </c>
      <c r="H333" s="451" t="s">
        <v>4565</v>
      </c>
      <c r="I333" s="449" t="s">
        <v>4544</v>
      </c>
      <c r="J333" s="449"/>
      <c r="K333" s="449"/>
      <c r="L333" s="451" t="s">
        <v>5109</v>
      </c>
      <c r="M333" s="450" t="s">
        <v>1177</v>
      </c>
      <c r="N333" s="463" t="s">
        <v>5118</v>
      </c>
      <c r="O333" s="451" t="str">
        <f>VLOOKUP(N333,CódigosRetorno!$A$1:$B$1764,2,FALSE)</f>
        <v>El dato ingresado como atributo @schemeAgencyName es incorrecto.</v>
      </c>
      <c r="P333" s="450" t="s">
        <v>477</v>
      </c>
      <c r="Q333" s="466" t="s">
        <v>186</v>
      </c>
    </row>
    <row r="334" spans="2:17" ht="48">
      <c r="B334" s="1490"/>
      <c r="C334" s="1622"/>
      <c r="D334" s="1492"/>
      <c r="E334" s="1490"/>
      <c r="F334" s="1490"/>
      <c r="G334" s="449" t="s">
        <v>5187</v>
      </c>
      <c r="H334" s="464" t="s">
        <v>4567</v>
      </c>
      <c r="I334" s="449" t="s">
        <v>4544</v>
      </c>
      <c r="J334" s="449"/>
      <c r="K334" s="449"/>
      <c r="L334" s="451" t="s">
        <v>5188</v>
      </c>
      <c r="M334" s="922" t="s">
        <v>1177</v>
      </c>
      <c r="N334" s="926" t="s">
        <v>5119</v>
      </c>
      <c r="O334" s="451" t="str">
        <f>VLOOKUP(N334,CódigosRetorno!$A$1:$B$1764,2,FALSE)</f>
        <v>El dato ingresado como atributo @schemeURI es incorrecto.</v>
      </c>
      <c r="P334" s="450" t="s">
        <v>477</v>
      </c>
      <c r="Q334" s="466" t="s">
        <v>186</v>
      </c>
    </row>
    <row r="335" spans="2:17" ht="24">
      <c r="B335" s="1490"/>
      <c r="C335" s="1622"/>
      <c r="D335" s="1492"/>
      <c r="E335" s="1490" t="s">
        <v>4</v>
      </c>
      <c r="F335" s="1490" t="s">
        <v>46</v>
      </c>
      <c r="G335" s="1492" t="s">
        <v>2918</v>
      </c>
      <c r="H335" s="1491" t="s">
        <v>4675</v>
      </c>
      <c r="I335" s="1490">
        <v>1</v>
      </c>
      <c r="J335" s="449"/>
      <c r="K335" s="449"/>
      <c r="L335" s="451" t="s">
        <v>3136</v>
      </c>
      <c r="M335" s="463" t="s">
        <v>203</v>
      </c>
      <c r="N335" s="461" t="s">
        <v>2396</v>
      </c>
      <c r="O335" s="451" t="str">
        <f>VLOOKUP(N335,CódigosRetorno!$A$1:$B$1764,2,FALSE)</f>
        <v>El XML no contiene el tag TaxScheme Name de impuestos globales</v>
      </c>
      <c r="P335" s="450" t="s">
        <v>477</v>
      </c>
      <c r="Q335" s="449" t="s">
        <v>186</v>
      </c>
    </row>
    <row r="336" spans="2:17" ht="24">
      <c r="B336" s="1490"/>
      <c r="C336" s="1622"/>
      <c r="D336" s="1492"/>
      <c r="E336" s="1490"/>
      <c r="F336" s="1490"/>
      <c r="G336" s="1492"/>
      <c r="H336" s="1491"/>
      <c r="I336" s="1490"/>
      <c r="J336" s="449"/>
      <c r="K336" s="449"/>
      <c r="L336" s="729" t="s">
        <v>6413</v>
      </c>
      <c r="M336" s="463" t="s">
        <v>203</v>
      </c>
      <c r="N336" s="461" t="s">
        <v>3670</v>
      </c>
      <c r="O336" s="729" t="s">
        <v>6413</v>
      </c>
      <c r="P336" s="450" t="s">
        <v>477</v>
      </c>
      <c r="Q336" s="704" t="s">
        <v>5893</v>
      </c>
    </row>
    <row r="337" spans="2:17" ht="24">
      <c r="B337" s="1490"/>
      <c r="C337" s="1622"/>
      <c r="D337" s="1492"/>
      <c r="E337" s="1490"/>
      <c r="F337" s="1490" t="s">
        <v>13</v>
      </c>
      <c r="G337" s="1492"/>
      <c r="H337" s="1491" t="s">
        <v>4773</v>
      </c>
      <c r="I337" s="1490">
        <v>1</v>
      </c>
      <c r="J337" s="449"/>
      <c r="K337" s="449"/>
      <c r="L337" s="451" t="s">
        <v>3136</v>
      </c>
      <c r="M337" s="463" t="s">
        <v>203</v>
      </c>
      <c r="N337" s="461" t="s">
        <v>2398</v>
      </c>
      <c r="O337" s="451" t="str">
        <f>VLOOKUP(N337,CódigosRetorno!$A$1:$B$1764,2,FALSE)</f>
        <v>El XML no contiene el tag código de tributo internacional de impuestos globales</v>
      </c>
      <c r="P337" s="450" t="s">
        <v>477</v>
      </c>
      <c r="Q337" s="449" t="s">
        <v>186</v>
      </c>
    </row>
    <row r="338" spans="2:17" ht="36">
      <c r="B338" s="1490"/>
      <c r="C338" s="1622"/>
      <c r="D338" s="1492"/>
      <c r="E338" s="1490"/>
      <c r="F338" s="1490"/>
      <c r="G338" s="1492"/>
      <c r="H338" s="1491"/>
      <c r="I338" s="1490"/>
      <c r="J338" s="449"/>
      <c r="K338" s="449"/>
      <c r="L338" s="729" t="s">
        <v>6411</v>
      </c>
      <c r="M338" s="463" t="s">
        <v>203</v>
      </c>
      <c r="N338" s="461" t="s">
        <v>3666</v>
      </c>
      <c r="O338" s="451" t="str">
        <f>VLOOKUP(N338,CódigosRetorno!$A$1:$B$1764,2,FALSE)</f>
        <v>El valor del tag codigo de tributo internacional no corresponde al esperado.</v>
      </c>
      <c r="P338" s="450" t="s">
        <v>477</v>
      </c>
      <c r="Q338" s="704" t="s">
        <v>5893</v>
      </c>
    </row>
    <row r="339" spans="2:17" ht="24">
      <c r="B339" s="1490" t="s">
        <v>5994</v>
      </c>
      <c r="C339" s="1493" t="s">
        <v>4774</v>
      </c>
      <c r="D339" s="1492" t="s">
        <v>3</v>
      </c>
      <c r="E339" s="1490" t="s">
        <v>9</v>
      </c>
      <c r="F339" s="1490" t="s">
        <v>12</v>
      </c>
      <c r="G339" s="1492" t="s">
        <v>4754</v>
      </c>
      <c r="H339" s="1491" t="s">
        <v>5790</v>
      </c>
      <c r="I339" s="1490">
        <v>1</v>
      </c>
      <c r="J339" s="449"/>
      <c r="K339" s="449"/>
      <c r="L339" s="452" t="s">
        <v>3136</v>
      </c>
      <c r="M339" s="463" t="s">
        <v>203</v>
      </c>
      <c r="N339" s="461" t="s">
        <v>2787</v>
      </c>
      <c r="O339" s="451" t="str">
        <f>VLOOKUP(N339,CódigosRetorno!$A$1:$B$1764,2,FALSE)</f>
        <v>El XML no contiene el tag o no existe información de total valor de venta globales</v>
      </c>
      <c r="P339" s="450" t="s">
        <v>477</v>
      </c>
      <c r="Q339" s="466" t="s">
        <v>186</v>
      </c>
    </row>
    <row r="340" spans="2:17" ht="24">
      <c r="B340" s="1490"/>
      <c r="C340" s="1493"/>
      <c r="D340" s="1492"/>
      <c r="E340" s="1490"/>
      <c r="F340" s="1490"/>
      <c r="G340" s="1492"/>
      <c r="H340" s="1491"/>
      <c r="I340" s="1490"/>
      <c r="J340" s="449"/>
      <c r="K340" s="449"/>
      <c r="L340" s="451" t="s">
        <v>3524</v>
      </c>
      <c r="M340" s="450" t="s">
        <v>203</v>
      </c>
      <c r="N340" s="463" t="s">
        <v>4329</v>
      </c>
      <c r="O340" s="451" t="str">
        <f>VLOOKUP(N340,CódigosRetorno!$A$1:$B$1764,2,FALSE)</f>
        <v>El dato ingresado en el total valor de venta globales no cumple con el formato establecido</v>
      </c>
      <c r="P340" s="450" t="s">
        <v>477</v>
      </c>
      <c r="Q340" s="466"/>
    </row>
    <row r="341" spans="2:17" ht="48">
      <c r="B341" s="1490"/>
      <c r="C341" s="1493"/>
      <c r="D341" s="1492"/>
      <c r="E341" s="1490"/>
      <c r="F341" s="1490"/>
      <c r="G341" s="1492"/>
      <c r="H341" s="1491"/>
      <c r="I341" s="1490"/>
      <c r="J341" s="449"/>
      <c r="K341" s="449"/>
      <c r="L341" s="1084" t="s">
        <v>6591</v>
      </c>
      <c r="M341" s="1086" t="s">
        <v>203</v>
      </c>
      <c r="N341" s="1085" t="s">
        <v>4408</v>
      </c>
      <c r="O341" s="451" t="str">
        <f>VLOOKUP(N341,CódigosRetorno!$A$1:$B$1764,2,FALSE)</f>
        <v>La sumatoria del total valor de venta - ISC de línea no corresponden al total</v>
      </c>
      <c r="P341" s="450" t="s">
        <v>477</v>
      </c>
      <c r="Q341" s="466" t="s">
        <v>186</v>
      </c>
    </row>
    <row r="342" spans="2:17" s="1071" customFormat="1" ht="60">
      <c r="B342" s="1490"/>
      <c r="C342" s="1493"/>
      <c r="D342" s="1492"/>
      <c r="E342" s="1490"/>
      <c r="F342" s="1490"/>
      <c r="G342" s="1492"/>
      <c r="H342" s="1491"/>
      <c r="I342" s="1490"/>
      <c r="J342" s="1075"/>
      <c r="K342" s="1075"/>
      <c r="L342" s="1081" t="s">
        <v>6484</v>
      </c>
      <c r="M342" s="1083" t="s">
        <v>1177</v>
      </c>
      <c r="N342" s="1082" t="s">
        <v>6587</v>
      </c>
      <c r="O342" s="1080" t="str">
        <f>VLOOKUP(N342,CódigosRetorno!$A$1:$B$1764,2,FALSE)</f>
        <v>La sumatoria del total valor de venta - ISC de línea no corresponden al total</v>
      </c>
      <c r="P342" s="1074" t="s">
        <v>477</v>
      </c>
      <c r="Q342" s="1077" t="s">
        <v>186</v>
      </c>
    </row>
    <row r="343" spans="2:17" s="1071" customFormat="1" ht="48">
      <c r="B343" s="1490"/>
      <c r="C343" s="1493"/>
      <c r="D343" s="1492"/>
      <c r="E343" s="1490"/>
      <c r="F343" s="1490"/>
      <c r="G343" s="1492"/>
      <c r="H343" s="1491"/>
      <c r="I343" s="1490"/>
      <c r="J343" s="1075"/>
      <c r="K343" s="1075"/>
      <c r="L343" s="1084" t="s">
        <v>6592</v>
      </c>
      <c r="M343" s="1086" t="s">
        <v>203</v>
      </c>
      <c r="N343" s="1085" t="s">
        <v>2792</v>
      </c>
      <c r="O343" s="1080" t="str">
        <f>VLOOKUP(N343,CódigosRetorno!$A$1:$B$1764,2,FALSE)</f>
        <v>La sumatoria del total valor de venta - Otros tributos de pago de línea no corresponden al total</v>
      </c>
      <c r="P343" s="1074" t="s">
        <v>477</v>
      </c>
      <c r="Q343" s="1077" t="s">
        <v>186</v>
      </c>
    </row>
    <row r="344" spans="2:17" ht="60">
      <c r="B344" s="1490"/>
      <c r="C344" s="1493"/>
      <c r="D344" s="1492"/>
      <c r="E344" s="1490"/>
      <c r="F344" s="1490"/>
      <c r="G344" s="1492"/>
      <c r="H344" s="1491"/>
      <c r="I344" s="1490"/>
      <c r="J344" s="449"/>
      <c r="K344" s="449"/>
      <c r="L344" s="1081" t="s">
        <v>6485</v>
      </c>
      <c r="M344" s="1083" t="s">
        <v>1177</v>
      </c>
      <c r="N344" s="1082" t="s">
        <v>6593</v>
      </c>
      <c r="O344" s="451" t="str">
        <f>VLOOKUP(N344,CódigosRetorno!$A$1:$B$1764,2,FALSE)</f>
        <v>La sumatoria del total valor de venta - Otros tributos de pago de línea no corresponden al total</v>
      </c>
      <c r="P344" s="1074" t="s">
        <v>477</v>
      </c>
      <c r="Q344" s="1077" t="s">
        <v>186</v>
      </c>
    </row>
    <row r="345" spans="2:17" ht="36">
      <c r="B345" s="1490"/>
      <c r="C345" s="1493"/>
      <c r="D345" s="1492"/>
      <c r="E345" s="1490"/>
      <c r="F345" s="449" t="s">
        <v>13</v>
      </c>
      <c r="G345" s="450" t="s">
        <v>2650</v>
      </c>
      <c r="H345" s="464" t="s">
        <v>4654</v>
      </c>
      <c r="I345" s="449">
        <v>1</v>
      </c>
      <c r="J345" s="449"/>
      <c r="K345" s="449"/>
      <c r="L345" s="612" t="s">
        <v>6058</v>
      </c>
      <c r="M345" s="611" t="s">
        <v>203</v>
      </c>
      <c r="N345" s="604" t="s">
        <v>758</v>
      </c>
      <c r="O345" s="451" t="str">
        <f>VLOOKUP(N345,CódigosRetorno!$A$1:$B$1764,2,FALSE)</f>
        <v>La moneda debe ser la misma en todo el documento. Salvo las percepciones que sólo son en moneda nacional.</v>
      </c>
      <c r="P345" s="728" t="s">
        <v>477</v>
      </c>
      <c r="Q345" s="449" t="s">
        <v>186</v>
      </c>
    </row>
    <row r="346" spans="2:17" ht="24">
      <c r="B346" s="1490"/>
      <c r="C346" s="1493"/>
      <c r="D346" s="1492"/>
      <c r="E346" s="1490"/>
      <c r="F346" s="1490" t="s">
        <v>12</v>
      </c>
      <c r="G346" s="1492" t="s">
        <v>4754</v>
      </c>
      <c r="H346" s="1491" t="s">
        <v>4775</v>
      </c>
      <c r="I346" s="1490">
        <v>1</v>
      </c>
      <c r="J346" s="449"/>
      <c r="K346" s="449"/>
      <c r="L346" s="451" t="s">
        <v>3524</v>
      </c>
      <c r="M346" s="463" t="s">
        <v>203</v>
      </c>
      <c r="N346" s="461" t="s">
        <v>2402</v>
      </c>
      <c r="O346" s="451" t="str">
        <f>VLOOKUP(N346,CódigosRetorno!$A$1:$B$1764,2,FALSE)</f>
        <v>El dato ingresado en TaxAmount no cumple con el formato establecido</v>
      </c>
      <c r="P346" s="450" t="s">
        <v>217</v>
      </c>
      <c r="Q346" s="449" t="s">
        <v>186</v>
      </c>
    </row>
    <row r="347" spans="2:17" ht="36">
      <c r="B347" s="1490"/>
      <c r="C347" s="1493"/>
      <c r="D347" s="1492"/>
      <c r="E347" s="1490"/>
      <c r="F347" s="1490"/>
      <c r="G347" s="1492"/>
      <c r="H347" s="1491"/>
      <c r="I347" s="1490"/>
      <c r="J347" s="449"/>
      <c r="K347" s="449"/>
      <c r="L347" s="1095" t="s">
        <v>6597</v>
      </c>
      <c r="M347" s="1098" t="s">
        <v>203</v>
      </c>
      <c r="N347" s="1097" t="s">
        <v>4414</v>
      </c>
      <c r="O347" s="451" t="str">
        <f>VLOOKUP(N347,CódigosRetorno!$A$1:$B$1764,2,FALSE)</f>
        <v>La sumatoria del total del importe del tributo ISC de línea no corresponden al total</v>
      </c>
      <c r="P347" s="1088" t="s">
        <v>477</v>
      </c>
      <c r="Q347" s="1089" t="s">
        <v>186</v>
      </c>
    </row>
    <row r="348" spans="2:17" s="1078" customFormat="1" ht="60">
      <c r="B348" s="1490"/>
      <c r="C348" s="1493"/>
      <c r="D348" s="1492"/>
      <c r="E348" s="1490"/>
      <c r="F348" s="1490"/>
      <c r="G348" s="1492"/>
      <c r="H348" s="1491"/>
      <c r="I348" s="1490"/>
      <c r="J348" s="1079"/>
      <c r="K348" s="1079"/>
      <c r="L348" s="1091" t="s">
        <v>6574</v>
      </c>
      <c r="M348" s="1094" t="s">
        <v>1177</v>
      </c>
      <c r="N348" s="1093" t="s">
        <v>6594</v>
      </c>
      <c r="O348" s="1090" t="str">
        <f>VLOOKUP(N348,CódigosRetorno!$A$1:$B$1764,2,FALSE)</f>
        <v>La sumatoria del total del importe del tributo ISC de línea no corresponden al total</v>
      </c>
      <c r="P348" s="1088" t="s">
        <v>477</v>
      </c>
      <c r="Q348" s="1089" t="s">
        <v>186</v>
      </c>
    </row>
    <row r="349" spans="2:17" ht="24">
      <c r="B349" s="1490"/>
      <c r="C349" s="1493"/>
      <c r="D349" s="1492"/>
      <c r="E349" s="1490"/>
      <c r="F349" s="1490"/>
      <c r="G349" s="1492"/>
      <c r="H349" s="1491"/>
      <c r="I349" s="1490"/>
      <c r="J349" s="449"/>
      <c r="K349" s="449"/>
      <c r="L349" s="1099" t="s">
        <v>4339</v>
      </c>
      <c r="M349" s="1098" t="s">
        <v>203</v>
      </c>
      <c r="N349" s="1097" t="s">
        <v>2793</v>
      </c>
      <c r="O349" s="451" t="str">
        <f>VLOOKUP(N349,CódigosRetorno!$A$1:$B$1764,2,FALSE)</f>
        <v>La sumatoria del total del importe del tributo Otros tributos de línea no corresponden al total</v>
      </c>
      <c r="P349" s="1088" t="s">
        <v>477</v>
      </c>
      <c r="Q349" s="1089" t="s">
        <v>186</v>
      </c>
    </row>
    <row r="350" spans="2:17" s="1078" customFormat="1" ht="60">
      <c r="B350" s="1490"/>
      <c r="C350" s="1493"/>
      <c r="D350" s="1492"/>
      <c r="E350" s="1490"/>
      <c r="F350" s="1490"/>
      <c r="G350" s="1492"/>
      <c r="H350" s="1491"/>
      <c r="I350" s="1490"/>
      <c r="J350" s="1079"/>
      <c r="K350" s="1079"/>
      <c r="L350" s="1091" t="s">
        <v>6575</v>
      </c>
      <c r="M350" s="1094" t="s">
        <v>1177</v>
      </c>
      <c r="N350" s="1093" t="s">
        <v>6595</v>
      </c>
      <c r="O350" s="1090" t="str">
        <f>VLOOKUP(N350,CódigosRetorno!$A$1:$B$1764,2,FALSE)</f>
        <v>La sumatoria del total del importe del tributo Otros tributos de línea no corresponden al total</v>
      </c>
      <c r="P350" s="1088" t="s">
        <v>477</v>
      </c>
      <c r="Q350" s="1089" t="s">
        <v>186</v>
      </c>
    </row>
    <row r="351" spans="2:17" ht="48">
      <c r="B351" s="1490"/>
      <c r="C351" s="1493"/>
      <c r="D351" s="1492"/>
      <c r="E351" s="1490"/>
      <c r="F351" s="1490"/>
      <c r="G351" s="1492"/>
      <c r="H351" s="1491"/>
      <c r="I351" s="1490"/>
      <c r="J351" s="449"/>
      <c r="K351" s="449"/>
      <c r="L351" s="705" t="s">
        <v>6385</v>
      </c>
      <c r="M351" s="463" t="s">
        <v>1177</v>
      </c>
      <c r="N351" s="461" t="s">
        <v>1418</v>
      </c>
      <c r="O351" s="451" t="str">
        <f>VLOOKUP(N351,CódigosRetorno!$A$1:$B$1764,2,FALSE)</f>
        <v>El ISC no esta informado correctamente</v>
      </c>
      <c r="P351" s="450" t="s">
        <v>477</v>
      </c>
      <c r="Q351" s="449" t="s">
        <v>186</v>
      </c>
    </row>
    <row r="352" spans="2:17" ht="36">
      <c r="B352" s="1490"/>
      <c r="C352" s="1493"/>
      <c r="D352" s="1492"/>
      <c r="E352" s="1490"/>
      <c r="F352" s="449" t="s">
        <v>13</v>
      </c>
      <c r="G352" s="450" t="s">
        <v>2650</v>
      </c>
      <c r="H352" s="464" t="s">
        <v>4654</v>
      </c>
      <c r="I352" s="449">
        <v>1</v>
      </c>
      <c r="J352" s="449"/>
      <c r="K352" s="449"/>
      <c r="L352" s="612" t="s">
        <v>6058</v>
      </c>
      <c r="M352" s="611" t="s">
        <v>203</v>
      </c>
      <c r="N352" s="604" t="s">
        <v>758</v>
      </c>
      <c r="O352" s="451" t="str">
        <f>VLOOKUP(N352,CódigosRetorno!$A$1:$B$1764,2,FALSE)</f>
        <v>La moneda debe ser la misma en todo el documento. Salvo las percepciones que sólo son en moneda nacional.</v>
      </c>
      <c r="P352" s="728" t="s">
        <v>477</v>
      </c>
      <c r="Q352" s="449" t="s">
        <v>186</v>
      </c>
    </row>
    <row r="353" spans="2:17" ht="24">
      <c r="B353" s="1490"/>
      <c r="C353" s="1493"/>
      <c r="D353" s="1492"/>
      <c r="E353" s="1490"/>
      <c r="F353" s="1490" t="s">
        <v>44</v>
      </c>
      <c r="G353" s="1492" t="s">
        <v>2918</v>
      </c>
      <c r="H353" s="1491" t="s">
        <v>4766</v>
      </c>
      <c r="I353" s="1490">
        <v>1</v>
      </c>
      <c r="J353" s="449"/>
      <c r="K353" s="449"/>
      <c r="L353" s="451" t="s">
        <v>3136</v>
      </c>
      <c r="M353" s="463" t="s">
        <v>203</v>
      </c>
      <c r="N353" s="461" t="s">
        <v>4208</v>
      </c>
      <c r="O353" s="451" t="str">
        <f>VLOOKUP(N353,CódigosRetorno!$A$1:$B$1764,2,FALSE)</f>
        <v>el XML no contiene el tag o no existe información de código de tributo.</v>
      </c>
      <c r="P353" s="450" t="s">
        <v>477</v>
      </c>
      <c r="Q353" s="449" t="s">
        <v>186</v>
      </c>
    </row>
    <row r="354" spans="2:17" ht="24">
      <c r="B354" s="1490"/>
      <c r="C354" s="1493"/>
      <c r="D354" s="1492"/>
      <c r="E354" s="1490"/>
      <c r="F354" s="1490"/>
      <c r="G354" s="1492"/>
      <c r="H354" s="1491"/>
      <c r="I354" s="1490"/>
      <c r="J354" s="449"/>
      <c r="K354" s="449"/>
      <c r="L354" s="452" t="s">
        <v>4674</v>
      </c>
      <c r="M354" s="463" t="s">
        <v>203</v>
      </c>
      <c r="N354" s="461" t="s">
        <v>2791</v>
      </c>
      <c r="O354" s="451" t="str">
        <f>VLOOKUP(N354,CódigosRetorno!$A$1:$B$1764,2,FALSE)</f>
        <v>El dato ingresado como codigo de tributo global no corresponde al valor esperado.</v>
      </c>
      <c r="P354" s="450" t="s">
        <v>477</v>
      </c>
      <c r="Q354" s="704" t="s">
        <v>5893</v>
      </c>
    </row>
    <row r="355" spans="2:17" ht="24">
      <c r="B355" s="1490"/>
      <c r="C355" s="1493"/>
      <c r="D355" s="1492"/>
      <c r="E355" s="1490"/>
      <c r="F355" s="1490"/>
      <c r="G355" s="1492"/>
      <c r="H355" s="1491"/>
      <c r="I355" s="1490"/>
      <c r="J355" s="449"/>
      <c r="K355" s="449"/>
      <c r="L355" s="467" t="s">
        <v>4677</v>
      </c>
      <c r="M355" s="461" t="s">
        <v>203</v>
      </c>
      <c r="N355" s="461" t="s">
        <v>4439</v>
      </c>
      <c r="O355" s="451" t="str">
        <f>VLOOKUP(N355,CódigosRetorno!$A$1:$B$1764,2,FALSE)</f>
        <v>El código de tributo no debe repetirse a nivel de totales</v>
      </c>
      <c r="P355" s="450" t="s">
        <v>477</v>
      </c>
      <c r="Q355" s="244" t="s">
        <v>186</v>
      </c>
    </row>
    <row r="356" spans="2:17" ht="24">
      <c r="B356" s="1490"/>
      <c r="C356" s="1493"/>
      <c r="D356" s="1492"/>
      <c r="E356" s="1490"/>
      <c r="F356" s="1490"/>
      <c r="G356" s="1492"/>
      <c r="H356" s="1491"/>
      <c r="I356" s="1490"/>
      <c r="J356" s="449"/>
      <c r="K356" s="449"/>
      <c r="L356" s="1095" t="s">
        <v>5971</v>
      </c>
      <c r="M356" s="1096" t="s">
        <v>203</v>
      </c>
      <c r="N356" s="1097" t="s">
        <v>5186</v>
      </c>
      <c r="O356" s="1090" t="str">
        <f>VLOOKUP(N356,CódigosRetorno!$A$1:$B$1764,2,FALSE)</f>
        <v>El dato ingresado como codigo de tributo global es invalido para tipo de operación.</v>
      </c>
      <c r="P356" s="702" t="s">
        <v>477</v>
      </c>
      <c r="Q356" s="712" t="s">
        <v>186</v>
      </c>
    </row>
    <row r="357" spans="2:17" ht="48">
      <c r="B357" s="1490"/>
      <c r="C357" s="1493"/>
      <c r="D357" s="1492"/>
      <c r="E357" s="1490"/>
      <c r="F357" s="1490"/>
      <c r="G357" s="1492"/>
      <c r="H357" s="1491"/>
      <c r="I357" s="1490"/>
      <c r="J357" s="449"/>
      <c r="K357" s="449"/>
      <c r="L357" s="703" t="s">
        <v>6280</v>
      </c>
      <c r="M357" s="463" t="s">
        <v>203</v>
      </c>
      <c r="N357" s="461" t="s">
        <v>5186</v>
      </c>
      <c r="O357" s="451" t="str">
        <f>VLOOKUP(N357,CódigosRetorno!$A$1:$B$1764,2,FALSE)</f>
        <v>El dato ingresado como codigo de tributo global es invalido para tipo de operación.</v>
      </c>
      <c r="P357" s="450" t="s">
        <v>477</v>
      </c>
      <c r="Q357" s="466" t="s">
        <v>186</v>
      </c>
    </row>
    <row r="358" spans="2:17" ht="24">
      <c r="B358" s="1490"/>
      <c r="C358" s="1493"/>
      <c r="D358" s="1492"/>
      <c r="E358" s="1490"/>
      <c r="F358" s="1490"/>
      <c r="G358" s="449" t="s">
        <v>4658</v>
      </c>
      <c r="H358" s="451" t="s">
        <v>4564</v>
      </c>
      <c r="I358" s="449" t="s">
        <v>4544</v>
      </c>
      <c r="J358" s="449"/>
      <c r="K358" s="449"/>
      <c r="L358" s="451" t="s">
        <v>5185</v>
      </c>
      <c r="M358" s="450" t="s">
        <v>1177</v>
      </c>
      <c r="N358" s="463" t="s">
        <v>5117</v>
      </c>
      <c r="O358" s="451" t="str">
        <f>VLOOKUP(N358,CódigosRetorno!$A$1:$B$1764,2,FALSE)</f>
        <v>El dato ingresado como atributo @schemeName es incorrecto.</v>
      </c>
      <c r="P358" s="450" t="s">
        <v>477</v>
      </c>
      <c r="Q358" s="466" t="s">
        <v>186</v>
      </c>
    </row>
    <row r="359" spans="2:17" ht="24">
      <c r="B359" s="1490"/>
      <c r="C359" s="1493"/>
      <c r="D359" s="1492"/>
      <c r="E359" s="1490"/>
      <c r="F359" s="1490"/>
      <c r="G359" s="449" t="s">
        <v>4542</v>
      </c>
      <c r="H359" s="451" t="s">
        <v>4565</v>
      </c>
      <c r="I359" s="449" t="s">
        <v>4544</v>
      </c>
      <c r="J359" s="449"/>
      <c r="K359" s="449"/>
      <c r="L359" s="451" t="s">
        <v>5109</v>
      </c>
      <c r="M359" s="450" t="s">
        <v>1177</v>
      </c>
      <c r="N359" s="463" t="s">
        <v>5118</v>
      </c>
      <c r="O359" s="451" t="str">
        <f>VLOOKUP(N359,CódigosRetorno!$A$1:$B$1764,2,FALSE)</f>
        <v>El dato ingresado como atributo @schemeAgencyName es incorrecto.</v>
      </c>
      <c r="P359" s="450" t="s">
        <v>477</v>
      </c>
      <c r="Q359" s="466" t="s">
        <v>186</v>
      </c>
    </row>
    <row r="360" spans="2:17" ht="48">
      <c r="B360" s="1490"/>
      <c r="C360" s="1493"/>
      <c r="D360" s="1492"/>
      <c r="E360" s="1490"/>
      <c r="F360" s="1490"/>
      <c r="G360" s="449" t="s">
        <v>5187</v>
      </c>
      <c r="H360" s="464" t="s">
        <v>4567</v>
      </c>
      <c r="I360" s="449" t="s">
        <v>4544</v>
      </c>
      <c r="J360" s="449"/>
      <c r="K360" s="449"/>
      <c r="L360" s="451" t="s">
        <v>5188</v>
      </c>
      <c r="M360" s="922" t="s">
        <v>1177</v>
      </c>
      <c r="N360" s="926" t="s">
        <v>5119</v>
      </c>
      <c r="O360" s="451" t="str">
        <f>VLOOKUP(N360,CódigosRetorno!$A$1:$B$1764,2,FALSE)</f>
        <v>El dato ingresado como atributo @schemeURI es incorrecto.</v>
      </c>
      <c r="P360" s="450" t="s">
        <v>477</v>
      </c>
      <c r="Q360" s="466" t="s">
        <v>186</v>
      </c>
    </row>
    <row r="361" spans="2:17" ht="24">
      <c r="B361" s="1490"/>
      <c r="C361" s="1493"/>
      <c r="D361" s="1492"/>
      <c r="E361" s="1490"/>
      <c r="F361" s="1490" t="s">
        <v>46</v>
      </c>
      <c r="G361" s="1492" t="s">
        <v>2918</v>
      </c>
      <c r="H361" s="1491" t="s">
        <v>4675</v>
      </c>
      <c r="I361" s="1490">
        <v>1</v>
      </c>
      <c r="J361" s="449"/>
      <c r="K361" s="449"/>
      <c r="L361" s="451" t="s">
        <v>3136</v>
      </c>
      <c r="M361" s="463" t="s">
        <v>203</v>
      </c>
      <c r="N361" s="461" t="s">
        <v>2396</v>
      </c>
      <c r="O361" s="451" t="str">
        <f>VLOOKUP(N361,CódigosRetorno!$A$1:$B$1764,2,FALSE)</f>
        <v>El XML no contiene el tag TaxScheme Name de impuestos globales</v>
      </c>
      <c r="P361" s="450" t="s">
        <v>477</v>
      </c>
      <c r="Q361" s="449" t="s">
        <v>186</v>
      </c>
    </row>
    <row r="362" spans="2:17" ht="24">
      <c r="B362" s="1490"/>
      <c r="C362" s="1493"/>
      <c r="D362" s="1492"/>
      <c r="E362" s="1490"/>
      <c r="F362" s="1490"/>
      <c r="G362" s="1492"/>
      <c r="H362" s="1491"/>
      <c r="I362" s="1490"/>
      <c r="J362" s="449"/>
      <c r="K362" s="449"/>
      <c r="L362" s="729" t="s">
        <v>6413</v>
      </c>
      <c r="M362" s="463" t="s">
        <v>203</v>
      </c>
      <c r="N362" s="461" t="s">
        <v>3670</v>
      </c>
      <c r="O362" s="729" t="s">
        <v>6413</v>
      </c>
      <c r="P362" s="450" t="s">
        <v>477</v>
      </c>
      <c r="Q362" s="704" t="s">
        <v>5893</v>
      </c>
    </row>
    <row r="363" spans="2:17" ht="24">
      <c r="B363" s="1490"/>
      <c r="C363" s="1493"/>
      <c r="D363" s="1492"/>
      <c r="E363" s="1490"/>
      <c r="F363" s="1490" t="s">
        <v>13</v>
      </c>
      <c r="G363" s="1492" t="s">
        <v>2918</v>
      </c>
      <c r="H363" s="1491" t="s">
        <v>4773</v>
      </c>
      <c r="I363" s="1490">
        <v>1</v>
      </c>
      <c r="J363" s="449"/>
      <c r="K363" s="449"/>
      <c r="L363" s="451" t="s">
        <v>3136</v>
      </c>
      <c r="M363" s="463" t="s">
        <v>203</v>
      </c>
      <c r="N363" s="461" t="s">
        <v>2398</v>
      </c>
      <c r="O363" s="451" t="str">
        <f>VLOOKUP(N363,CódigosRetorno!$A$1:$B$1764,2,FALSE)</f>
        <v>El XML no contiene el tag código de tributo internacional de impuestos globales</v>
      </c>
      <c r="P363" s="450" t="s">
        <v>477</v>
      </c>
      <c r="Q363" s="449" t="s">
        <v>186</v>
      </c>
    </row>
    <row r="364" spans="2:17" ht="36">
      <c r="B364" s="1490"/>
      <c r="C364" s="1493"/>
      <c r="D364" s="1492"/>
      <c r="E364" s="1490"/>
      <c r="F364" s="1490"/>
      <c r="G364" s="1492"/>
      <c r="H364" s="1491"/>
      <c r="I364" s="1490"/>
      <c r="J364" s="449"/>
      <c r="K364" s="449"/>
      <c r="L364" s="729" t="s">
        <v>6411</v>
      </c>
      <c r="M364" s="463" t="s">
        <v>203</v>
      </c>
      <c r="N364" s="461" t="s">
        <v>3666</v>
      </c>
      <c r="O364" s="451" t="str">
        <f>VLOOKUP(N364,CódigosRetorno!$A$1:$B$1764,2,FALSE)</f>
        <v>El valor del tag codigo de tributo internacional no corresponde al esperado.</v>
      </c>
      <c r="P364" s="450" t="s">
        <v>477</v>
      </c>
      <c r="Q364" s="704" t="s">
        <v>5893</v>
      </c>
    </row>
    <row r="365" spans="2:17" ht="36">
      <c r="B365" s="1490">
        <v>44</v>
      </c>
      <c r="C365" s="1493" t="s">
        <v>4678</v>
      </c>
      <c r="D365" s="1492" t="s">
        <v>3</v>
      </c>
      <c r="E365" s="1492" t="s">
        <v>9</v>
      </c>
      <c r="F365" s="1490" t="s">
        <v>107</v>
      </c>
      <c r="G365" s="1492" t="s">
        <v>4662</v>
      </c>
      <c r="H365" s="1491" t="s">
        <v>4680</v>
      </c>
      <c r="I365" s="1490">
        <v>1</v>
      </c>
      <c r="J365" s="449"/>
      <c r="K365" s="449"/>
      <c r="L365" s="1091" t="s">
        <v>6463</v>
      </c>
      <c r="M365" s="450" t="s">
        <v>203</v>
      </c>
      <c r="N365" s="121" t="s">
        <v>5231</v>
      </c>
      <c r="O365" s="451" t="str">
        <f>VLOOKUP(N365,CódigosRetorno!$A$1:$B$1764,2,FALSE)</f>
        <v>El dato ingresado como indicador de cargo/descuento no corresponde al valor esperado.</v>
      </c>
      <c r="P365" s="450" t="s">
        <v>477</v>
      </c>
      <c r="Q365" s="449" t="s">
        <v>186</v>
      </c>
    </row>
    <row r="366" spans="2:17" ht="36">
      <c r="B366" s="1490"/>
      <c r="C366" s="1493"/>
      <c r="D366" s="1492"/>
      <c r="E366" s="1492"/>
      <c r="F366" s="1490"/>
      <c r="G366" s="1492"/>
      <c r="H366" s="1491"/>
      <c r="I366" s="1490"/>
      <c r="J366" s="449"/>
      <c r="K366" s="449"/>
      <c r="L366" s="1091" t="s">
        <v>6464</v>
      </c>
      <c r="M366" s="450" t="s">
        <v>203</v>
      </c>
      <c r="N366" s="121" t="s">
        <v>5231</v>
      </c>
      <c r="O366" s="451" t="str">
        <f>VLOOKUP(N366,CódigosRetorno!$A$1:$B$1764,2,FALSE)</f>
        <v>El dato ingresado como indicador de cargo/descuento no corresponde al valor esperado.</v>
      </c>
      <c r="P366" s="450" t="s">
        <v>477</v>
      </c>
      <c r="Q366" s="449" t="s">
        <v>186</v>
      </c>
    </row>
    <row r="367" spans="2:17" ht="24">
      <c r="B367" s="1490"/>
      <c r="C367" s="1493"/>
      <c r="D367" s="1492"/>
      <c r="E367" s="1492"/>
      <c r="F367" s="1490" t="s">
        <v>10</v>
      </c>
      <c r="G367" s="1492" t="s">
        <v>4664</v>
      </c>
      <c r="H367" s="1491" t="s">
        <v>4681</v>
      </c>
      <c r="I367" s="1490">
        <v>1</v>
      </c>
      <c r="J367" s="449"/>
      <c r="K367" s="449"/>
      <c r="L367" s="691" t="s">
        <v>6228</v>
      </c>
      <c r="M367" s="463" t="s">
        <v>203</v>
      </c>
      <c r="N367" s="461" t="s">
        <v>4446</v>
      </c>
      <c r="O367" s="451" t="str">
        <f>VLOOKUP(N367,CódigosRetorno!$A$1:$B$1764,2,FALSE)</f>
        <v>El XML no contiene el tag o no existe informacion de codigo de motivo de cargo/descuento global.</v>
      </c>
      <c r="P367" s="450" t="s">
        <v>477</v>
      </c>
      <c r="Q367" s="466" t="s">
        <v>186</v>
      </c>
    </row>
    <row r="368" spans="2:17" s="800" customFormat="1" ht="24">
      <c r="B368" s="1490"/>
      <c r="C368" s="1493"/>
      <c r="D368" s="1492"/>
      <c r="E368" s="1492"/>
      <c r="F368" s="1490"/>
      <c r="G368" s="1492"/>
      <c r="H368" s="1491"/>
      <c r="I368" s="1490"/>
      <c r="J368" s="801"/>
      <c r="K368" s="801"/>
      <c r="L368" s="1091" t="s">
        <v>6471</v>
      </c>
      <c r="M368" s="1092" t="s">
        <v>1177</v>
      </c>
      <c r="N368" s="1093" t="s">
        <v>6472</v>
      </c>
      <c r="O368" s="1090" t="str">
        <f>VLOOKUP(N368,CódigosRetorno!$A$1:$B$1764,2,FALSE)</f>
        <v>El dato ingresado como cargo/descuento no es valido a nivel global.</v>
      </c>
      <c r="P368" s="803" t="s">
        <v>477</v>
      </c>
      <c r="Q368" s="805" t="s">
        <v>186</v>
      </c>
    </row>
    <row r="369" spans="2:17" ht="36">
      <c r="B369" s="1490"/>
      <c r="C369" s="1493"/>
      <c r="D369" s="1492"/>
      <c r="E369" s="1492"/>
      <c r="F369" s="1490"/>
      <c r="G369" s="1492"/>
      <c r="H369" s="1491"/>
      <c r="I369" s="1490"/>
      <c r="J369" s="449"/>
      <c r="K369" s="449"/>
      <c r="L369" s="727" t="s">
        <v>6415</v>
      </c>
      <c r="M369" s="463" t="s">
        <v>203</v>
      </c>
      <c r="N369" s="461" t="s">
        <v>4445</v>
      </c>
      <c r="O369" s="451" t="str">
        <f>VLOOKUP(N369,CódigosRetorno!$A$1:$B$1764,2,FALSE)</f>
        <v>El dato ingresado como codigo de motivo de cargo/descuento global no es valido (catalogo nro 53)</v>
      </c>
      <c r="P369" s="450" t="s">
        <v>477</v>
      </c>
      <c r="Q369" s="726" t="s">
        <v>5895</v>
      </c>
    </row>
    <row r="370" spans="2:17" ht="24">
      <c r="B370" s="1490"/>
      <c r="C370" s="1493"/>
      <c r="D370" s="1492"/>
      <c r="E370" s="1492"/>
      <c r="F370" s="1490"/>
      <c r="G370" s="449" t="s">
        <v>4542</v>
      </c>
      <c r="H370" s="451" t="s">
        <v>4543</v>
      </c>
      <c r="I370" s="449" t="s">
        <v>4544</v>
      </c>
      <c r="J370" s="449"/>
      <c r="K370" s="449"/>
      <c r="L370" s="451" t="s">
        <v>5109</v>
      </c>
      <c r="M370" s="463" t="s">
        <v>1177</v>
      </c>
      <c r="N370" s="461" t="s">
        <v>5111</v>
      </c>
      <c r="O370" s="451" t="str">
        <f>VLOOKUP(N370,CódigosRetorno!$A$1:$B$1764,2,FALSE)</f>
        <v>El dato ingresado como atributo @listAgencyName es incorrecto.</v>
      </c>
      <c r="P370" s="450" t="s">
        <v>477</v>
      </c>
      <c r="Q370" s="466" t="s">
        <v>186</v>
      </c>
    </row>
    <row r="371" spans="2:17" ht="24">
      <c r="B371" s="1490"/>
      <c r="C371" s="1493"/>
      <c r="D371" s="1492"/>
      <c r="E371" s="1492"/>
      <c r="F371" s="1490"/>
      <c r="G371" s="449" t="s">
        <v>4665</v>
      </c>
      <c r="H371" s="451" t="s">
        <v>4546</v>
      </c>
      <c r="I371" s="449" t="s">
        <v>4544</v>
      </c>
      <c r="J371" s="449"/>
      <c r="K371" s="449"/>
      <c r="L371" s="451" t="s">
        <v>5189</v>
      </c>
      <c r="M371" s="450" t="s">
        <v>1177</v>
      </c>
      <c r="N371" s="463" t="s">
        <v>5112</v>
      </c>
      <c r="O371" s="451" t="str">
        <f>VLOOKUP(N371,CódigosRetorno!$A$1:$B$1764,2,FALSE)</f>
        <v>El dato ingresado como atributo @listName es incorrecto.</v>
      </c>
      <c r="P371" s="450" t="s">
        <v>477</v>
      </c>
      <c r="Q371" s="466" t="s">
        <v>186</v>
      </c>
    </row>
    <row r="372" spans="2:17" ht="48">
      <c r="B372" s="1490"/>
      <c r="C372" s="1493"/>
      <c r="D372" s="1492"/>
      <c r="E372" s="1492"/>
      <c r="F372" s="1490"/>
      <c r="G372" s="449" t="s">
        <v>4666</v>
      </c>
      <c r="H372" s="451" t="s">
        <v>4548</v>
      </c>
      <c r="I372" s="449" t="s">
        <v>4544</v>
      </c>
      <c r="J372" s="449"/>
      <c r="K372" s="449"/>
      <c r="L372" s="451" t="s">
        <v>5190</v>
      </c>
      <c r="M372" s="463" t="s">
        <v>1177</v>
      </c>
      <c r="N372" s="461" t="s">
        <v>5113</v>
      </c>
      <c r="O372" s="451" t="str">
        <f>VLOOKUP(N372,CódigosRetorno!$A$1:$B$1764,2,FALSE)</f>
        <v>El dato ingresado como atributo @listURI es incorrecto.</v>
      </c>
      <c r="P372" s="450" t="s">
        <v>477</v>
      </c>
      <c r="Q372" s="466" t="s">
        <v>186</v>
      </c>
    </row>
    <row r="373" spans="2:17" ht="36">
      <c r="B373" s="1490"/>
      <c r="C373" s="1493"/>
      <c r="D373" s="1492"/>
      <c r="E373" s="1492"/>
      <c r="F373" s="449" t="s">
        <v>4655</v>
      </c>
      <c r="G373" s="450" t="s">
        <v>4656</v>
      </c>
      <c r="H373" s="451" t="s">
        <v>4776</v>
      </c>
      <c r="I373" s="468" t="s">
        <v>4544</v>
      </c>
      <c r="J373" s="468"/>
      <c r="K373" s="468"/>
      <c r="L373" s="451" t="s">
        <v>4657</v>
      </c>
      <c r="M373" s="463" t="s">
        <v>203</v>
      </c>
      <c r="N373" s="461" t="s">
        <v>4369</v>
      </c>
      <c r="O373" s="451" t="str">
        <f>VLOOKUP(N373,CódigosRetorno!$A$1:$B$1764,2,FALSE)</f>
        <v>El dato ingresado en factor de cargo o descuento global no cumple con el formato establecido.</v>
      </c>
      <c r="P373" s="248" t="s">
        <v>477</v>
      </c>
      <c r="Q373" s="244" t="s">
        <v>186</v>
      </c>
    </row>
    <row r="374" spans="2:17" ht="36">
      <c r="B374" s="1490"/>
      <c r="C374" s="1493"/>
      <c r="D374" s="1492"/>
      <c r="E374" s="1492"/>
      <c r="F374" s="1490" t="s">
        <v>12</v>
      </c>
      <c r="G374" s="1492" t="s">
        <v>16</v>
      </c>
      <c r="H374" s="1491" t="s">
        <v>4682</v>
      </c>
      <c r="I374" s="1490">
        <v>1</v>
      </c>
      <c r="J374" s="449"/>
      <c r="K374" s="449"/>
      <c r="L374" s="451" t="s">
        <v>2929</v>
      </c>
      <c r="M374" s="463" t="s">
        <v>203</v>
      </c>
      <c r="N374" s="461" t="s">
        <v>3677</v>
      </c>
      <c r="O374" s="451" t="str">
        <f>VLOOKUP(N374,CódigosRetorno!$A$1:$B$1764,2,FALSE)</f>
        <v>Debe contener un importe mayor a 0.00 si envía el tag cac:AllowanceCharge/cbc:Amount</v>
      </c>
      <c r="P374" s="450" t="s">
        <v>477</v>
      </c>
      <c r="Q374" s="466" t="s">
        <v>186</v>
      </c>
    </row>
    <row r="375" spans="2:17" s="802" customFormat="1" ht="36">
      <c r="B375" s="1490"/>
      <c r="C375" s="1493"/>
      <c r="D375" s="1492"/>
      <c r="E375" s="1492"/>
      <c r="F375" s="1490"/>
      <c r="G375" s="1492"/>
      <c r="H375" s="1491"/>
      <c r="I375" s="1490"/>
      <c r="J375" s="804"/>
      <c r="K375" s="804"/>
      <c r="L375" s="1091" t="s">
        <v>6465</v>
      </c>
      <c r="M375" s="1092" t="s">
        <v>203</v>
      </c>
      <c r="N375" s="1093" t="s">
        <v>6446</v>
      </c>
      <c r="O375" s="1090" t="str">
        <f>VLOOKUP(N375,CódigosRetorno!$A$1:$B$1764,2,FALSE)</f>
        <v>El resultado del monto del cargo o descuento global es incorrecto en base a la información consignada</v>
      </c>
      <c r="P375" s="803"/>
      <c r="Q375" s="805"/>
    </row>
    <row r="376" spans="2:17" ht="48">
      <c r="B376" s="1490"/>
      <c r="C376" s="1493"/>
      <c r="D376" s="1492"/>
      <c r="E376" s="1492"/>
      <c r="F376" s="1490"/>
      <c r="G376" s="1492"/>
      <c r="H376" s="1491"/>
      <c r="I376" s="1490"/>
      <c r="J376" s="449"/>
      <c r="K376" s="449"/>
      <c r="L376" s="1095" t="s">
        <v>6008</v>
      </c>
      <c r="M376" s="1096" t="s">
        <v>203</v>
      </c>
      <c r="N376" s="1097" t="s">
        <v>4451</v>
      </c>
      <c r="O376" s="1090" t="str">
        <f>VLOOKUP(N376,CódigosRetorno!$A$1:$B$1764,2,FALSE)</f>
        <v>La sumatoria de descuentos que afectan a BI por linea no corresponden al total</v>
      </c>
      <c r="P376" s="450" t="s">
        <v>477</v>
      </c>
      <c r="Q376" s="466" t="s">
        <v>186</v>
      </c>
    </row>
    <row r="377" spans="2:17" ht="48">
      <c r="B377" s="1490"/>
      <c r="C377" s="1493"/>
      <c r="D377" s="1492"/>
      <c r="E377" s="1492"/>
      <c r="F377" s="1490"/>
      <c r="G377" s="1492"/>
      <c r="H377" s="1491"/>
      <c r="I377" s="1490"/>
      <c r="J377" s="449"/>
      <c r="K377" s="449"/>
      <c r="L377" s="1095" t="s">
        <v>6009</v>
      </c>
      <c r="M377" s="1096" t="s">
        <v>203</v>
      </c>
      <c r="N377" s="1097" t="s">
        <v>4453</v>
      </c>
      <c r="O377" s="1090" t="str">
        <f>VLOOKUP(N377,CódigosRetorno!$A$1:$B$1764,2,FALSE)</f>
        <v>La sumatoria de descuentos que no afectan a BI por linea no corresponden al total</v>
      </c>
      <c r="P377" s="450" t="s">
        <v>477</v>
      </c>
      <c r="Q377" s="466" t="s">
        <v>186</v>
      </c>
    </row>
    <row r="378" spans="2:17" ht="48">
      <c r="B378" s="1490"/>
      <c r="C378" s="1493"/>
      <c r="D378" s="1492"/>
      <c r="E378" s="1492"/>
      <c r="F378" s="1490"/>
      <c r="G378" s="1492"/>
      <c r="H378" s="1491"/>
      <c r="I378" s="1490"/>
      <c r="J378" s="449"/>
      <c r="K378" s="449"/>
      <c r="L378" s="1095" t="s">
        <v>6010</v>
      </c>
      <c r="M378" s="1096" t="s">
        <v>203</v>
      </c>
      <c r="N378" s="1097" t="s">
        <v>4455</v>
      </c>
      <c r="O378" s="1090" t="str">
        <f>VLOOKUP(N378,CódigosRetorno!$A$1:$B$1764,2,FALSE)</f>
        <v>La sumatoria de cargos que afectan a BI por linea no corresponden al total</v>
      </c>
      <c r="P378" s="450" t="s">
        <v>477</v>
      </c>
      <c r="Q378" s="466" t="s">
        <v>186</v>
      </c>
    </row>
    <row r="379" spans="2:17" ht="48">
      <c r="B379" s="1490"/>
      <c r="C379" s="1493"/>
      <c r="D379" s="1492"/>
      <c r="E379" s="1492"/>
      <c r="F379" s="1490"/>
      <c r="G379" s="1492"/>
      <c r="H379" s="1491"/>
      <c r="I379" s="1490"/>
      <c r="J379" s="449"/>
      <c r="K379" s="449"/>
      <c r="L379" s="1095" t="s">
        <v>6011</v>
      </c>
      <c r="M379" s="1096" t="s">
        <v>203</v>
      </c>
      <c r="N379" s="1097" t="s">
        <v>4457</v>
      </c>
      <c r="O379" s="1090" t="str">
        <f>VLOOKUP(N379,CódigosRetorno!$A$1:$B$1764,2,FALSE)</f>
        <v>La sumatoria de cargos que no afectan a BI por linea no corresponden al total</v>
      </c>
      <c r="P379" s="450" t="s">
        <v>477</v>
      </c>
      <c r="Q379" s="466" t="s">
        <v>186</v>
      </c>
    </row>
    <row r="380" spans="2:17" ht="36">
      <c r="B380" s="1490"/>
      <c r="C380" s="1493"/>
      <c r="D380" s="1492"/>
      <c r="E380" s="1492"/>
      <c r="F380" s="449" t="s">
        <v>13</v>
      </c>
      <c r="G380" s="450" t="s">
        <v>2650</v>
      </c>
      <c r="H380" s="464" t="s">
        <v>4654</v>
      </c>
      <c r="I380" s="449">
        <v>1</v>
      </c>
      <c r="J380" s="449"/>
      <c r="K380" s="449"/>
      <c r="L380" s="612" t="s">
        <v>6058</v>
      </c>
      <c r="M380" s="611" t="s">
        <v>203</v>
      </c>
      <c r="N380" s="604" t="s">
        <v>758</v>
      </c>
      <c r="O380" s="451" t="str">
        <f>VLOOKUP(N380,CódigosRetorno!$A$1:$B$1764,2,FALSE)</f>
        <v>La moneda debe ser la misma en todo el documento. Salvo las percepciones que sólo son en moneda nacional.</v>
      </c>
      <c r="P380" s="728" t="s">
        <v>477</v>
      </c>
      <c r="Q380" s="449" t="s">
        <v>186</v>
      </c>
    </row>
    <row r="381" spans="2:17" ht="36">
      <c r="B381" s="1490"/>
      <c r="C381" s="1493"/>
      <c r="D381" s="1492"/>
      <c r="E381" s="1492"/>
      <c r="F381" s="1490" t="s">
        <v>12</v>
      </c>
      <c r="G381" s="1492" t="s">
        <v>16</v>
      </c>
      <c r="H381" s="1491" t="s">
        <v>4683</v>
      </c>
      <c r="I381" s="1490" t="s">
        <v>4544</v>
      </c>
      <c r="J381" s="449"/>
      <c r="K381" s="449"/>
      <c r="L381" s="451" t="s">
        <v>4684</v>
      </c>
      <c r="M381" s="463" t="s">
        <v>203</v>
      </c>
      <c r="N381" s="461" t="s">
        <v>4351</v>
      </c>
      <c r="O381" s="451" t="str">
        <f>VLOOKUP(N381,CódigosRetorno!$A$1:$B$1764,2,FALSE)</f>
        <v>El dato ingresado en base monto por cargo/descuento globales no cumple con el formato establecido</v>
      </c>
      <c r="P381" s="450" t="s">
        <v>477</v>
      </c>
      <c r="Q381" s="466" t="s">
        <v>186</v>
      </c>
    </row>
    <row r="382" spans="2:17" ht="48">
      <c r="B382" s="1490"/>
      <c r="C382" s="1493"/>
      <c r="D382" s="1492"/>
      <c r="E382" s="1492"/>
      <c r="F382" s="1490"/>
      <c r="G382" s="1492"/>
      <c r="H382" s="1491"/>
      <c r="I382" s="1490"/>
      <c r="J382" s="449"/>
      <c r="K382" s="449"/>
      <c r="L382" s="1095" t="s">
        <v>6012</v>
      </c>
      <c r="M382" s="1096" t="s">
        <v>203</v>
      </c>
      <c r="N382" s="1097" t="s">
        <v>4459</v>
      </c>
      <c r="O382" s="451" t="str">
        <f>VLOOKUP(N382,CódigosRetorno!$A$1:$B$1764,2,FALSE)</f>
        <v>La sumatoria de montos bases de los descuentos que afectan a BI por linea no corresponden al total</v>
      </c>
      <c r="P382" s="450" t="s">
        <v>477</v>
      </c>
      <c r="Q382" s="466" t="s">
        <v>186</v>
      </c>
    </row>
    <row r="383" spans="2:17" ht="48">
      <c r="B383" s="1490"/>
      <c r="C383" s="1493"/>
      <c r="D383" s="1492"/>
      <c r="E383" s="1492"/>
      <c r="F383" s="1490"/>
      <c r="G383" s="1492"/>
      <c r="H383" s="1491"/>
      <c r="I383" s="1490"/>
      <c r="J383" s="449"/>
      <c r="K383" s="449"/>
      <c r="L383" s="1095" t="s">
        <v>6013</v>
      </c>
      <c r="M383" s="1096" t="s">
        <v>203</v>
      </c>
      <c r="N383" s="1097" t="s">
        <v>4461</v>
      </c>
      <c r="O383" s="451" t="str">
        <f>VLOOKUP(N383,CódigosRetorno!$A$1:$B$1764,2,FALSE)</f>
        <v>La sumatoria de montos bases de los descuentos que no afectan a BI por linea no corresponden al total</v>
      </c>
      <c r="P383" s="450" t="s">
        <v>477</v>
      </c>
      <c r="Q383" s="466" t="s">
        <v>186</v>
      </c>
    </row>
    <row r="384" spans="2:17" ht="48">
      <c r="B384" s="1490"/>
      <c r="C384" s="1493"/>
      <c r="D384" s="1492"/>
      <c r="E384" s="1492"/>
      <c r="F384" s="1490"/>
      <c r="G384" s="1492"/>
      <c r="H384" s="1491"/>
      <c r="I384" s="1490"/>
      <c r="J384" s="449"/>
      <c r="K384" s="449"/>
      <c r="L384" s="1095" t="s">
        <v>6014</v>
      </c>
      <c r="M384" s="1096" t="s">
        <v>203</v>
      </c>
      <c r="N384" s="1097" t="s">
        <v>4463</v>
      </c>
      <c r="O384" s="451" t="str">
        <f>VLOOKUP(N384,CódigosRetorno!$A$1:$B$1764,2,FALSE)</f>
        <v>La sumatoria de montos bases de los cargos que afectan a BI por linea no corresponden al total</v>
      </c>
      <c r="P384" s="450" t="s">
        <v>477</v>
      </c>
      <c r="Q384" s="466" t="s">
        <v>186</v>
      </c>
    </row>
    <row r="385" spans="2:17" ht="48">
      <c r="B385" s="1490"/>
      <c r="C385" s="1493"/>
      <c r="D385" s="1492"/>
      <c r="E385" s="1492"/>
      <c r="F385" s="1490"/>
      <c r="G385" s="1492"/>
      <c r="H385" s="1491"/>
      <c r="I385" s="1490"/>
      <c r="J385" s="449"/>
      <c r="K385" s="449"/>
      <c r="L385" s="1095" t="s">
        <v>6015</v>
      </c>
      <c r="M385" s="1096" t="s">
        <v>203</v>
      </c>
      <c r="N385" s="1097" t="s">
        <v>4465</v>
      </c>
      <c r="O385" s="451" t="str">
        <f>VLOOKUP(N385,CódigosRetorno!$A$1:$B$1764,2,FALSE)</f>
        <v>La sumatoria de montos bases de los cargos que no afectan a BI por linea no corresponden al total</v>
      </c>
      <c r="P385" s="450" t="s">
        <v>477</v>
      </c>
      <c r="Q385" s="466" t="s">
        <v>186</v>
      </c>
    </row>
    <row r="386" spans="2:17" ht="36">
      <c r="B386" s="1490"/>
      <c r="C386" s="1493"/>
      <c r="D386" s="1492"/>
      <c r="E386" s="1492"/>
      <c r="F386" s="450" t="s">
        <v>13</v>
      </c>
      <c r="G386" s="450" t="s">
        <v>2650</v>
      </c>
      <c r="H386" s="464" t="s">
        <v>4654</v>
      </c>
      <c r="I386" s="449">
        <v>1</v>
      </c>
      <c r="J386" s="449"/>
      <c r="K386" s="449"/>
      <c r="L386" s="612" t="s">
        <v>6058</v>
      </c>
      <c r="M386" s="611" t="s">
        <v>203</v>
      </c>
      <c r="N386" s="604" t="s">
        <v>758</v>
      </c>
      <c r="O386" s="451" t="str">
        <f>VLOOKUP(N386,CódigosRetorno!$A$1:$B$1764,2,FALSE)</f>
        <v>La moneda debe ser la misma en todo el documento. Salvo las percepciones que sólo son en moneda nacional.</v>
      </c>
      <c r="P386" s="728" t="s">
        <v>477</v>
      </c>
      <c r="Q386" s="449" t="s">
        <v>186</v>
      </c>
    </row>
    <row r="387" spans="2:17" ht="24">
      <c r="B387" s="1490">
        <f>B365+1</f>
        <v>45</v>
      </c>
      <c r="C387" s="1500" t="s">
        <v>6612</v>
      </c>
      <c r="D387" s="1492" t="s">
        <v>3</v>
      </c>
      <c r="E387" s="1492" t="s">
        <v>9</v>
      </c>
      <c r="F387" s="1490" t="s">
        <v>12</v>
      </c>
      <c r="G387" s="1492" t="s">
        <v>16</v>
      </c>
      <c r="H387" s="1491" t="s">
        <v>2949</v>
      </c>
      <c r="I387" s="1490"/>
      <c r="J387" s="449"/>
      <c r="K387" s="449"/>
      <c r="L387" s="451" t="s">
        <v>3682</v>
      </c>
      <c r="M387" s="463" t="s">
        <v>203</v>
      </c>
      <c r="N387" s="463" t="s">
        <v>2385</v>
      </c>
      <c r="O387" s="451" t="str">
        <f>VLOOKUP(N387,CódigosRetorno!$A$1:$B$1764,2,FALSE)</f>
        <v>El dato ingresado en el campo Total Descuentos no cumple con el formato establecido</v>
      </c>
      <c r="P387" s="450" t="s">
        <v>477</v>
      </c>
      <c r="Q387" s="449" t="s">
        <v>186</v>
      </c>
    </row>
    <row r="388" spans="2:17" s="1087" customFormat="1" ht="36">
      <c r="B388" s="1490"/>
      <c r="C388" s="1500"/>
      <c r="D388" s="1492"/>
      <c r="E388" s="1492"/>
      <c r="F388" s="1490"/>
      <c r="G388" s="1492"/>
      <c r="H388" s="1491"/>
      <c r="I388" s="1490"/>
      <c r="J388" s="1089"/>
      <c r="K388" s="1089"/>
      <c r="L388" s="1105" t="s">
        <v>4691</v>
      </c>
      <c r="M388" s="1106" t="s">
        <v>203</v>
      </c>
      <c r="N388" s="1107" t="s">
        <v>4472</v>
      </c>
      <c r="O388" s="1105" t="s">
        <v>4473</v>
      </c>
      <c r="P388" s="1100" t="s">
        <v>477</v>
      </c>
      <c r="Q388" s="1101" t="s">
        <v>186</v>
      </c>
    </row>
    <row r="389" spans="2:17" ht="72">
      <c r="B389" s="1490"/>
      <c r="C389" s="1500"/>
      <c r="D389" s="1492"/>
      <c r="E389" s="1492"/>
      <c r="F389" s="1490"/>
      <c r="G389" s="1492"/>
      <c r="H389" s="1491"/>
      <c r="I389" s="1490"/>
      <c r="J389" s="449"/>
      <c r="K389" s="449"/>
      <c r="L389" s="1103" t="s">
        <v>6474</v>
      </c>
      <c r="M389" s="1104" t="s">
        <v>1177</v>
      </c>
      <c r="N389" s="1104" t="s">
        <v>6596</v>
      </c>
      <c r="O389" s="1103" t="s">
        <v>4473</v>
      </c>
      <c r="P389" s="1100" t="s">
        <v>477</v>
      </c>
      <c r="Q389" s="1102" t="s">
        <v>186</v>
      </c>
    </row>
    <row r="390" spans="2:17" ht="36">
      <c r="B390" s="1490"/>
      <c r="C390" s="1500"/>
      <c r="D390" s="1492"/>
      <c r="E390" s="1492"/>
      <c r="F390" s="450" t="s">
        <v>13</v>
      </c>
      <c r="G390" s="450" t="s">
        <v>2650</v>
      </c>
      <c r="H390" s="464" t="s">
        <v>4654</v>
      </c>
      <c r="I390" s="449">
        <v>1</v>
      </c>
      <c r="J390" s="449"/>
      <c r="K390" s="449"/>
      <c r="L390" s="612" t="s">
        <v>6058</v>
      </c>
      <c r="M390" s="611" t="s">
        <v>203</v>
      </c>
      <c r="N390" s="604" t="s">
        <v>758</v>
      </c>
      <c r="O390" s="451" t="str">
        <f>VLOOKUP(N390,CódigosRetorno!$A$1:$B$1764,2,FALSE)</f>
        <v>La moneda debe ser la misma en todo el documento. Salvo las percepciones que sólo son en moneda nacional.</v>
      </c>
      <c r="P390" s="728" t="s">
        <v>477</v>
      </c>
      <c r="Q390" s="449" t="s">
        <v>186</v>
      </c>
    </row>
    <row r="391" spans="2:17" ht="24">
      <c r="B391" s="1490">
        <f>B387+1</f>
        <v>46</v>
      </c>
      <c r="C391" s="1622" t="s">
        <v>6611</v>
      </c>
      <c r="D391" s="1492" t="s">
        <v>3</v>
      </c>
      <c r="E391" s="1492" t="s">
        <v>9</v>
      </c>
      <c r="F391" s="1492" t="s">
        <v>12</v>
      </c>
      <c r="G391" s="1492" t="s">
        <v>16</v>
      </c>
      <c r="H391" s="1491" t="s">
        <v>2950</v>
      </c>
      <c r="I391" s="1490">
        <v>1</v>
      </c>
      <c r="J391" s="449"/>
      <c r="K391" s="449"/>
      <c r="L391" s="451" t="s">
        <v>3682</v>
      </c>
      <c r="M391" s="463" t="s">
        <v>203</v>
      </c>
      <c r="N391" s="461" t="s">
        <v>2386</v>
      </c>
      <c r="O391" s="451" t="str">
        <f>VLOOKUP(N391,CódigosRetorno!$A$1:$B$1764,2,FALSE)</f>
        <v>El dato ingresado en ChargeTotalAmount no cumple con el formato establecido</v>
      </c>
      <c r="P391" s="450" t="s">
        <v>477</v>
      </c>
      <c r="Q391" s="449" t="s">
        <v>186</v>
      </c>
    </row>
    <row r="392" spans="2:17" s="1108" customFormat="1" ht="36">
      <c r="B392" s="1490"/>
      <c r="C392" s="1622"/>
      <c r="D392" s="1492"/>
      <c r="E392" s="1492"/>
      <c r="F392" s="1492"/>
      <c r="G392" s="1492"/>
      <c r="H392" s="1491"/>
      <c r="I392" s="1490"/>
      <c r="J392" s="1109"/>
      <c r="K392" s="1109"/>
      <c r="L392" s="1119" t="s">
        <v>4692</v>
      </c>
      <c r="M392" s="1120" t="s">
        <v>203</v>
      </c>
      <c r="N392" s="1121" t="s">
        <v>4474</v>
      </c>
      <c r="O392" s="1116" t="str">
        <f>VLOOKUP(N392,CódigosRetorno!$A$1:$B$1764,2,FALSE)</f>
        <v>La sumatoria consignados en cargos globales no corresponden al total</v>
      </c>
      <c r="P392" s="1114" t="s">
        <v>477</v>
      </c>
      <c r="Q392" s="1115" t="s">
        <v>186</v>
      </c>
    </row>
    <row r="393" spans="2:17" ht="84">
      <c r="B393" s="1490"/>
      <c r="C393" s="1622"/>
      <c r="D393" s="1492"/>
      <c r="E393" s="1492"/>
      <c r="F393" s="1492"/>
      <c r="G393" s="1492"/>
      <c r="H393" s="1491"/>
      <c r="I393" s="1490"/>
      <c r="J393" s="449"/>
      <c r="K393" s="449"/>
      <c r="L393" s="1110" t="s">
        <v>6494</v>
      </c>
      <c r="M393" s="1112" t="s">
        <v>1177</v>
      </c>
      <c r="N393" s="1111" t="s">
        <v>6598</v>
      </c>
      <c r="O393" s="451" t="str">
        <f>VLOOKUP(N393,CódigosRetorno!$A$1:$B$1764,2,FALSE)</f>
        <v>La sumatoria consignados en cargos globales no corresponden al total</v>
      </c>
      <c r="P393" s="450" t="s">
        <v>477</v>
      </c>
      <c r="Q393" s="466" t="s">
        <v>186</v>
      </c>
    </row>
    <row r="394" spans="2:17" ht="36">
      <c r="B394" s="1490"/>
      <c r="C394" s="1622"/>
      <c r="D394" s="1492"/>
      <c r="E394" s="1492"/>
      <c r="F394" s="449" t="s">
        <v>13</v>
      </c>
      <c r="G394" s="450" t="s">
        <v>2650</v>
      </c>
      <c r="H394" s="464" t="s">
        <v>4654</v>
      </c>
      <c r="I394" s="449">
        <v>1</v>
      </c>
      <c r="J394" s="449"/>
      <c r="K394" s="449"/>
      <c r="L394" s="612" t="s">
        <v>6058</v>
      </c>
      <c r="M394" s="611" t="s">
        <v>203</v>
      </c>
      <c r="N394" s="604" t="s">
        <v>758</v>
      </c>
      <c r="O394" s="451" t="str">
        <f>VLOOKUP(N394,CódigosRetorno!$A$1:$B$1764,2,FALSE)</f>
        <v>La moneda debe ser la misma en todo el documento. Salvo las percepciones que sólo son en moneda nacional.</v>
      </c>
      <c r="P394" s="728" t="s">
        <v>477</v>
      </c>
      <c r="Q394" s="449" t="s">
        <v>186</v>
      </c>
    </row>
    <row r="395" spans="2:17" ht="24">
      <c r="B395" s="1490">
        <f>B391+1</f>
        <v>47</v>
      </c>
      <c r="C395" s="1493" t="s">
        <v>82</v>
      </c>
      <c r="D395" s="1492" t="s">
        <v>3</v>
      </c>
      <c r="E395" s="1492" t="s">
        <v>4</v>
      </c>
      <c r="F395" s="1490" t="s">
        <v>12</v>
      </c>
      <c r="G395" s="1492" t="s">
        <v>4754</v>
      </c>
      <c r="H395" s="1491" t="s">
        <v>2951</v>
      </c>
      <c r="I395" s="1490">
        <v>1</v>
      </c>
      <c r="J395" s="449"/>
      <c r="K395" s="449"/>
      <c r="L395" s="451" t="s">
        <v>3524</v>
      </c>
      <c r="M395" s="463" t="s">
        <v>203</v>
      </c>
      <c r="N395" s="461" t="s">
        <v>2388</v>
      </c>
      <c r="O395" s="451" t="str">
        <f>VLOOKUP(N395,CódigosRetorno!$A$1:$B$1764,2,FALSE)</f>
        <v>El dato ingresado en PayableAmount no cumple con el formato establecido</v>
      </c>
      <c r="P395" s="450" t="s">
        <v>477</v>
      </c>
      <c r="Q395" s="449" t="s">
        <v>186</v>
      </c>
    </row>
    <row r="396" spans="2:17" ht="24">
      <c r="B396" s="1490"/>
      <c r="C396" s="1493"/>
      <c r="D396" s="1492"/>
      <c r="E396" s="1492"/>
      <c r="F396" s="1490"/>
      <c r="G396" s="1492"/>
      <c r="H396" s="1491"/>
      <c r="I396" s="1490"/>
      <c r="J396" s="449"/>
      <c r="K396" s="449"/>
      <c r="L396" s="1119" t="s">
        <v>5970</v>
      </c>
      <c r="M396" s="1120" t="s">
        <v>203</v>
      </c>
      <c r="N396" s="1121" t="s">
        <v>1962</v>
      </c>
      <c r="O396" s="451" t="str">
        <f>VLOOKUP(N396,CódigosRetorno!$A$1:$B$1764,2,FALSE)</f>
        <v>El importe total para tipo de operación Venta interna-Anticipos debe ser mayor a cero.</v>
      </c>
      <c r="P396" s="450" t="s">
        <v>477</v>
      </c>
      <c r="Q396" s="449" t="s">
        <v>186</v>
      </c>
    </row>
    <row r="397" spans="2:17" ht="72">
      <c r="B397" s="1490"/>
      <c r="C397" s="1493"/>
      <c r="D397" s="1492"/>
      <c r="E397" s="1492"/>
      <c r="F397" s="1490"/>
      <c r="G397" s="1492"/>
      <c r="H397" s="1491"/>
      <c r="I397" s="1490"/>
      <c r="J397" s="449"/>
      <c r="K397" s="449"/>
      <c r="L397" s="1118" t="s">
        <v>6603</v>
      </c>
      <c r="M397" s="1117" t="s">
        <v>1177</v>
      </c>
      <c r="N397" s="1402" t="s">
        <v>6636</v>
      </c>
      <c r="O397" s="451" t="str">
        <f>VLOOKUP(N397,CódigosRetorno!$A$1:$B$1764,2,FALSE)</f>
        <v>El importe total del comprobante no coincide con el valor calculado</v>
      </c>
      <c r="P397" s="450" t="s">
        <v>1179</v>
      </c>
      <c r="Q397" s="449" t="s">
        <v>186</v>
      </c>
    </row>
    <row r="398" spans="2:17" ht="36">
      <c r="B398" s="1490"/>
      <c r="C398" s="1493"/>
      <c r="D398" s="1492"/>
      <c r="E398" s="1492"/>
      <c r="F398" s="450" t="s">
        <v>13</v>
      </c>
      <c r="G398" s="450" t="s">
        <v>2650</v>
      </c>
      <c r="H398" s="464" t="s">
        <v>4654</v>
      </c>
      <c r="I398" s="449">
        <v>1</v>
      </c>
      <c r="J398" s="449"/>
      <c r="K398" s="449"/>
      <c r="L398" s="612" t="s">
        <v>6058</v>
      </c>
      <c r="M398" s="611" t="s">
        <v>203</v>
      </c>
      <c r="N398" s="604" t="s">
        <v>758</v>
      </c>
      <c r="O398" s="451" t="str">
        <f>VLOOKUP(N398,CódigosRetorno!$A$1:$B$1764,2,FALSE)</f>
        <v>La moneda debe ser la misma en todo el documento. Salvo las percepciones que sólo son en moneda nacional.</v>
      </c>
      <c r="P398" s="728" t="s">
        <v>477</v>
      </c>
      <c r="Q398" s="449" t="s">
        <v>186</v>
      </c>
    </row>
    <row r="399" spans="2:17" ht="36">
      <c r="B399" s="1490">
        <f>B395+1</f>
        <v>48</v>
      </c>
      <c r="C399" s="1493" t="s">
        <v>4777</v>
      </c>
      <c r="D399" s="1492" t="s">
        <v>3</v>
      </c>
      <c r="E399" s="1492" t="s">
        <v>9</v>
      </c>
      <c r="F399" s="1492" t="s">
        <v>12</v>
      </c>
      <c r="G399" s="1492" t="s">
        <v>16</v>
      </c>
      <c r="H399" s="1491" t="s">
        <v>3840</v>
      </c>
      <c r="I399" s="1490">
        <v>1</v>
      </c>
      <c r="J399" s="449"/>
      <c r="K399" s="449"/>
      <c r="L399" s="451" t="s">
        <v>5675</v>
      </c>
      <c r="M399" s="463" t="s">
        <v>203</v>
      </c>
      <c r="N399" s="463" t="s">
        <v>2421</v>
      </c>
      <c r="O399" s="451" t="str">
        <f>VLOOKUP(N399,CódigosRetorno!$A$1:$B$1764,2,FALSE)</f>
        <v>El dato ingresado en total valor de venta no cumple con el estandar</v>
      </c>
      <c r="P399" s="1123" t="s">
        <v>477</v>
      </c>
      <c r="Q399" s="1124" t="s">
        <v>186</v>
      </c>
    </row>
    <row r="400" spans="2:17" s="1113" customFormat="1" ht="36">
      <c r="B400" s="1490"/>
      <c r="C400" s="1493"/>
      <c r="D400" s="1492"/>
      <c r="E400" s="1492"/>
      <c r="F400" s="1492"/>
      <c r="G400" s="1492"/>
      <c r="H400" s="1491"/>
      <c r="I400" s="1490"/>
      <c r="J400" s="1115"/>
      <c r="K400" s="1115"/>
      <c r="L400" s="1130" t="s">
        <v>6602</v>
      </c>
      <c r="M400" s="1132" t="s">
        <v>203</v>
      </c>
      <c r="N400" s="1131" t="s">
        <v>4469</v>
      </c>
      <c r="O400" s="1125" t="str">
        <f>VLOOKUP(N400,CódigosRetorno!$A$1:$B$1764,2,FALSE)</f>
        <v>La sumatoria de valor de venta no corresponde a los importes consignados</v>
      </c>
      <c r="P400" s="1123" t="s">
        <v>477</v>
      </c>
      <c r="Q400" s="1124" t="s">
        <v>186</v>
      </c>
    </row>
    <row r="401" spans="2:17" ht="96">
      <c r="B401" s="1490"/>
      <c r="C401" s="1493"/>
      <c r="D401" s="1492"/>
      <c r="E401" s="1492"/>
      <c r="F401" s="1492"/>
      <c r="G401" s="1492"/>
      <c r="H401" s="1491"/>
      <c r="I401" s="1490"/>
      <c r="J401" s="449"/>
      <c r="K401" s="449"/>
      <c r="L401" s="1127" t="s">
        <v>6476</v>
      </c>
      <c r="M401" s="1129" t="s">
        <v>1177</v>
      </c>
      <c r="N401" s="1128" t="s">
        <v>6601</v>
      </c>
      <c r="O401" s="451" t="str">
        <f>VLOOKUP(N401,CódigosRetorno!$A$1:$B$1764,2,FALSE)</f>
        <v>La sumatoria de valor de venta no corresponde a los importes consignados</v>
      </c>
      <c r="P401" s="1123" t="s">
        <v>477</v>
      </c>
      <c r="Q401" s="1124" t="s">
        <v>186</v>
      </c>
    </row>
    <row r="402" spans="2:17" ht="36">
      <c r="B402" s="1490"/>
      <c r="C402" s="1493"/>
      <c r="D402" s="1492"/>
      <c r="E402" s="1492"/>
      <c r="F402" s="450" t="s">
        <v>13</v>
      </c>
      <c r="G402" s="450" t="s">
        <v>2650</v>
      </c>
      <c r="H402" s="464" t="s">
        <v>4654</v>
      </c>
      <c r="I402" s="449">
        <v>1</v>
      </c>
      <c r="J402" s="449"/>
      <c r="K402" s="449"/>
      <c r="L402" s="612" t="s">
        <v>6058</v>
      </c>
      <c r="M402" s="611" t="s">
        <v>203</v>
      </c>
      <c r="N402" s="604" t="s">
        <v>758</v>
      </c>
      <c r="O402" s="451" t="str">
        <f>VLOOKUP(N402,CódigosRetorno!$A$1:$B$1764,2,FALSE)</f>
        <v>La moneda debe ser la misma en todo el documento. Salvo las percepciones que sólo son en moneda nacional.</v>
      </c>
      <c r="P402" s="728" t="s">
        <v>477</v>
      </c>
      <c r="Q402" s="449" t="s">
        <v>186</v>
      </c>
    </row>
    <row r="403" spans="2:17" ht="36">
      <c r="B403" s="1490">
        <f>B399+1</f>
        <v>49</v>
      </c>
      <c r="C403" s="1493" t="s">
        <v>4778</v>
      </c>
      <c r="D403" s="1492" t="s">
        <v>3</v>
      </c>
      <c r="E403" s="1492" t="s">
        <v>9</v>
      </c>
      <c r="F403" s="1536" t="s">
        <v>12</v>
      </c>
      <c r="G403" s="1536" t="s">
        <v>16</v>
      </c>
      <c r="H403" s="1542" t="s">
        <v>3842</v>
      </c>
      <c r="I403" s="1531">
        <v>1</v>
      </c>
      <c r="J403" s="449"/>
      <c r="K403" s="449"/>
      <c r="L403" s="1125" t="s">
        <v>5675</v>
      </c>
      <c r="M403" s="1126" t="s">
        <v>203</v>
      </c>
      <c r="N403" s="1126" t="s">
        <v>4357</v>
      </c>
      <c r="O403" s="451" t="str">
        <f>VLOOKUP(N403,CódigosRetorno!$A$1:$B$1764,2,FALSE)</f>
        <v>El dato ingresado en total precio de venta no cumple con el formato establecido</v>
      </c>
      <c r="P403" s="450" t="s">
        <v>477</v>
      </c>
      <c r="Q403" s="466" t="s">
        <v>186</v>
      </c>
    </row>
    <row r="404" spans="2:17" s="1133" customFormat="1" ht="24">
      <c r="B404" s="1490"/>
      <c r="C404" s="1493"/>
      <c r="D404" s="1492"/>
      <c r="E404" s="1492"/>
      <c r="F404" s="1538"/>
      <c r="G404" s="1538"/>
      <c r="H404" s="1550"/>
      <c r="I404" s="1533"/>
      <c r="J404" s="1134"/>
      <c r="K404" s="1134"/>
      <c r="L404" s="1145" t="s">
        <v>6447</v>
      </c>
      <c r="M404" s="1148" t="s">
        <v>203</v>
      </c>
      <c r="N404" s="1146" t="s">
        <v>6448</v>
      </c>
      <c r="O404" s="1138" t="str">
        <f>VLOOKUP(N404,CódigosRetorno!$A$1:$B$1764,2,FALSE)</f>
        <v>La sumatoria del Total del valor de venta más los impuestos no concuerda con la base imponible</v>
      </c>
      <c r="P404" s="1136" t="s">
        <v>477</v>
      </c>
      <c r="Q404" s="1139" t="s">
        <v>186</v>
      </c>
    </row>
    <row r="405" spans="2:17" s="1122" customFormat="1" ht="36">
      <c r="B405" s="1490"/>
      <c r="C405" s="1493"/>
      <c r="D405" s="1492"/>
      <c r="E405" s="1492"/>
      <c r="F405" s="1537"/>
      <c r="G405" s="1537"/>
      <c r="H405" s="1543"/>
      <c r="I405" s="1532"/>
      <c r="J405" s="1124"/>
      <c r="K405" s="1124"/>
      <c r="L405" s="1140" t="s">
        <v>6613</v>
      </c>
      <c r="M405" s="1143" t="s">
        <v>1177</v>
      </c>
      <c r="N405" s="1141" t="s">
        <v>6599</v>
      </c>
      <c r="O405" s="1138" t="str">
        <f>VLOOKUP(N405,CódigosRetorno!$A$1:$B$1764,2,FALSE)</f>
        <v>La sumatoria del Total del valor de venta más los impuestos no concuerda con la base imponible</v>
      </c>
      <c r="P405" s="1136" t="s">
        <v>477</v>
      </c>
      <c r="Q405" s="1139" t="s">
        <v>186</v>
      </c>
    </row>
    <row r="406" spans="2:17" ht="36">
      <c r="B406" s="1490"/>
      <c r="C406" s="1493"/>
      <c r="D406" s="1492"/>
      <c r="E406" s="1492"/>
      <c r="F406" s="450" t="s">
        <v>13</v>
      </c>
      <c r="G406" s="450" t="s">
        <v>2650</v>
      </c>
      <c r="H406" s="464" t="s">
        <v>4654</v>
      </c>
      <c r="I406" s="449">
        <v>1</v>
      </c>
      <c r="J406" s="449"/>
      <c r="K406" s="449"/>
      <c r="L406" s="612" t="s">
        <v>6058</v>
      </c>
      <c r="M406" s="611" t="s">
        <v>203</v>
      </c>
      <c r="N406" s="604" t="s">
        <v>758</v>
      </c>
      <c r="O406" s="451" t="str">
        <f>VLOOKUP(N406,CódigosRetorno!$A$1:$B$1764,2,FALSE)</f>
        <v>La moneda debe ser la misma en todo el documento. Salvo las percepciones que sólo son en moneda nacional.</v>
      </c>
      <c r="P406" s="728" t="s">
        <v>477</v>
      </c>
      <c r="Q406" s="449" t="s">
        <v>186</v>
      </c>
    </row>
    <row r="407" spans="2:17">
      <c r="B407" s="368" t="s">
        <v>158</v>
      </c>
      <c r="C407" s="361"/>
      <c r="D407" s="362"/>
      <c r="E407" s="362" t="s">
        <v>186</v>
      </c>
      <c r="F407" s="363" t="s">
        <v>186</v>
      </c>
      <c r="G407" s="363" t="s">
        <v>186</v>
      </c>
      <c r="H407" s="364" t="s">
        <v>186</v>
      </c>
      <c r="I407" s="363"/>
      <c r="J407" s="123"/>
      <c r="K407" s="123"/>
      <c r="L407" s="359" t="s">
        <v>186</v>
      </c>
      <c r="M407" s="366" t="s">
        <v>186</v>
      </c>
      <c r="N407" s="371" t="s">
        <v>186</v>
      </c>
      <c r="O407" s="359" t="str">
        <f>VLOOKUP(N407,CódigosRetorno!$A$1:$B$1764,2,FALSE)</f>
        <v>-</v>
      </c>
      <c r="P407" s="365" t="s">
        <v>186</v>
      </c>
      <c r="Q407" s="367" t="s">
        <v>186</v>
      </c>
    </row>
    <row r="408" spans="2:17" ht="24">
      <c r="B408" s="1490">
        <f>B403+1</f>
        <v>50</v>
      </c>
      <c r="C408" s="1491" t="s">
        <v>4779</v>
      </c>
      <c r="D408" s="1492" t="s">
        <v>3</v>
      </c>
      <c r="E408" s="1490" t="s">
        <v>4780</v>
      </c>
      <c r="F408" s="1490" t="s">
        <v>44</v>
      </c>
      <c r="G408" s="1492" t="s">
        <v>4781</v>
      </c>
      <c r="H408" s="1493" t="s">
        <v>4782</v>
      </c>
      <c r="I408" s="1490">
        <v>1</v>
      </c>
      <c r="J408" s="449"/>
      <c r="K408" s="449"/>
      <c r="L408" s="452" t="s">
        <v>4783</v>
      </c>
      <c r="M408" s="463" t="s">
        <v>203</v>
      </c>
      <c r="N408" s="463" t="s">
        <v>4373</v>
      </c>
      <c r="O408" s="451" t="str">
        <f>VLOOKUP(N408,CódigosRetorno!$A$1:$B$1764,2,FALSE)</f>
        <v>El valor del atributo no se encuentra en el catálogo</v>
      </c>
      <c r="P408" s="450" t="s">
        <v>477</v>
      </c>
      <c r="Q408" s="726" t="s">
        <v>5896</v>
      </c>
    </row>
    <row r="409" spans="2:17" ht="24">
      <c r="B409" s="1490"/>
      <c r="C409" s="1491"/>
      <c r="D409" s="1492"/>
      <c r="E409" s="1490"/>
      <c r="F409" s="1490"/>
      <c r="G409" s="1492"/>
      <c r="H409" s="1493"/>
      <c r="I409" s="1490"/>
      <c r="J409" s="449"/>
      <c r="K409" s="449"/>
      <c r="L409" s="467" t="s">
        <v>4677</v>
      </c>
      <c r="M409" s="461" t="s">
        <v>203</v>
      </c>
      <c r="N409" s="461" t="s">
        <v>4347</v>
      </c>
      <c r="O409" s="451" t="str">
        <f>VLOOKUP(N409,CódigosRetorno!$A$1:$B$1764,2,FALSE)</f>
        <v>El codigo de leyenda no debe repetirse en el comprobante.</v>
      </c>
      <c r="P409" s="450" t="s">
        <v>477</v>
      </c>
      <c r="Q409" s="466" t="s">
        <v>186</v>
      </c>
    </row>
    <row r="410" spans="2:17" s="676" customFormat="1" ht="48">
      <c r="B410" s="1490"/>
      <c r="C410" s="1491"/>
      <c r="D410" s="1492"/>
      <c r="E410" s="1490"/>
      <c r="F410" s="1490"/>
      <c r="G410" s="1492"/>
      <c r="H410" s="1493"/>
      <c r="I410" s="1490"/>
      <c r="J410" s="704"/>
      <c r="K410" s="704"/>
      <c r="L410" s="1144" t="s">
        <v>6542</v>
      </c>
      <c r="M410" s="711" t="s">
        <v>1177</v>
      </c>
      <c r="N410" s="711" t="s">
        <v>5232</v>
      </c>
      <c r="O410" s="703" t="str">
        <f>VLOOKUP(N410,CódigosRetorno!$A$1:$B$1764,2,FALSE)</f>
        <v>El XML no contiene el codigo de leyenda 2007 para el tipo de operación IVAP</v>
      </c>
      <c r="P410" s="702" t="s">
        <v>477</v>
      </c>
      <c r="Q410" s="712"/>
    </row>
    <row r="411" spans="2:17" ht="36">
      <c r="B411" s="1490"/>
      <c r="C411" s="1491"/>
      <c r="D411" s="1492"/>
      <c r="E411" s="1490"/>
      <c r="F411" s="1490"/>
      <c r="G411" s="1492"/>
      <c r="H411" s="1493"/>
      <c r="I411" s="1490"/>
      <c r="J411" s="449"/>
      <c r="K411" s="449"/>
      <c r="L411" s="610" t="s">
        <v>5961</v>
      </c>
      <c r="M411" s="463" t="s">
        <v>1177</v>
      </c>
      <c r="N411" s="463" t="s">
        <v>5233</v>
      </c>
      <c r="O411" s="451" t="str">
        <f>VLOOKUP(N411,CódigosRetorno!$A$1:$B$1764,2,FALSE)</f>
        <v>El XML no contiene el codigo de leyenda 2006 para tipo de operación de detracciones</v>
      </c>
      <c r="P411" s="450" t="s">
        <v>477</v>
      </c>
      <c r="Q411" s="466" t="s">
        <v>186</v>
      </c>
    </row>
    <row r="412" spans="2:17" ht="36">
      <c r="B412" s="1490"/>
      <c r="C412" s="1491"/>
      <c r="D412" s="1492"/>
      <c r="E412" s="1490"/>
      <c r="F412" s="1490"/>
      <c r="G412" s="1492"/>
      <c r="H412" s="1493"/>
      <c r="I412" s="1490"/>
      <c r="J412" s="449"/>
      <c r="K412" s="449"/>
      <c r="L412" s="610" t="s">
        <v>5962</v>
      </c>
      <c r="M412" s="463" t="s">
        <v>1177</v>
      </c>
      <c r="N412" s="463" t="s">
        <v>5233</v>
      </c>
      <c r="O412" s="451" t="str">
        <f>VLOOKUP(N412,CódigosRetorno!$A$1:$B$1764,2,FALSE)</f>
        <v>El XML no contiene el codigo de leyenda 2006 para tipo de operación de detracciones</v>
      </c>
      <c r="P412" s="450" t="s">
        <v>477</v>
      </c>
      <c r="Q412" s="466" t="s">
        <v>186</v>
      </c>
    </row>
    <row r="413" spans="2:17" ht="36">
      <c r="B413" s="1490"/>
      <c r="C413" s="1491"/>
      <c r="D413" s="1492"/>
      <c r="E413" s="1490"/>
      <c r="F413" s="1490"/>
      <c r="G413" s="1492"/>
      <c r="H413" s="1493"/>
      <c r="I413" s="1490"/>
      <c r="J413" s="449"/>
      <c r="K413" s="449"/>
      <c r="L413" s="610" t="s">
        <v>6094</v>
      </c>
      <c r="M413" s="604" t="s">
        <v>1177</v>
      </c>
      <c r="N413" s="604" t="s">
        <v>5233</v>
      </c>
      <c r="O413" s="612" t="str">
        <f>VLOOKUP(N413,CódigosRetorno!$A$1:$B$1764,2,FALSE)</f>
        <v>El XML no contiene el codigo de leyenda 2006 para tipo de operación de detracciones</v>
      </c>
      <c r="P413" s="611" t="s">
        <v>477</v>
      </c>
      <c r="Q413" s="614" t="s">
        <v>186</v>
      </c>
    </row>
    <row r="414" spans="2:17" s="594" customFormat="1" ht="36">
      <c r="B414" s="1490"/>
      <c r="C414" s="1491"/>
      <c r="D414" s="1492"/>
      <c r="E414" s="1490"/>
      <c r="F414" s="1490"/>
      <c r="G414" s="1492"/>
      <c r="H414" s="1493"/>
      <c r="I414" s="1490"/>
      <c r="J414" s="609"/>
      <c r="K414" s="609"/>
      <c r="L414" s="1144" t="s">
        <v>6095</v>
      </c>
      <c r="M414" s="1141" t="s">
        <v>1177</v>
      </c>
      <c r="N414" s="1141" t="s">
        <v>5233</v>
      </c>
      <c r="O414" s="612" t="str">
        <f>VLOOKUP(N414,CódigosRetorno!$A$1:$B$1764,2,FALSE)</f>
        <v>El XML no contiene el codigo de leyenda 2006 para tipo de operación de detracciones</v>
      </c>
      <c r="P414" s="611" t="s">
        <v>477</v>
      </c>
      <c r="Q414" s="614" t="s">
        <v>186</v>
      </c>
    </row>
    <row r="415" spans="2:17" ht="36">
      <c r="B415" s="1490"/>
      <c r="C415" s="1491"/>
      <c r="D415" s="1492"/>
      <c r="E415" s="1490"/>
      <c r="F415" s="1490"/>
      <c r="G415" s="1492"/>
      <c r="H415" s="1493"/>
      <c r="I415" s="1490"/>
      <c r="J415" s="449"/>
      <c r="K415" s="449"/>
      <c r="L415" s="1144" t="s">
        <v>6604</v>
      </c>
      <c r="M415" s="463" t="s">
        <v>1177</v>
      </c>
      <c r="N415" s="463" t="s">
        <v>5234</v>
      </c>
      <c r="O415" s="451" t="str">
        <f>VLOOKUP(N415,CódigosRetorno!$A$1:$B$1764,2,FALSE)</f>
        <v>El XML no contiene el codigo de leyenda 2005 para el tipo de operación Venta itinerante</v>
      </c>
      <c r="P415" s="450" t="s">
        <v>477</v>
      </c>
      <c r="Q415" s="466" t="s">
        <v>186</v>
      </c>
    </row>
    <row r="416" spans="2:17" ht="48">
      <c r="B416" s="1490"/>
      <c r="C416" s="1491"/>
      <c r="D416" s="1492"/>
      <c r="E416" s="1490"/>
      <c r="F416" s="1624" t="s">
        <v>4574</v>
      </c>
      <c r="G416" s="1492"/>
      <c r="H416" s="1491" t="s">
        <v>4784</v>
      </c>
      <c r="I416" s="1490">
        <v>1</v>
      </c>
      <c r="J416" s="449"/>
      <c r="K416" s="449"/>
      <c r="L416" s="1145" t="s">
        <v>4785</v>
      </c>
      <c r="M416" s="1146" t="s">
        <v>203</v>
      </c>
      <c r="N416" s="1147" t="s">
        <v>4375</v>
      </c>
      <c r="O416" s="451" t="str">
        <f>VLOOKUP(N416,CódigosRetorno!$A$1:$B$1764,2,FALSE)</f>
        <v>El dato ingresado en código de SW de facturación no cumple con el formato establecido.</v>
      </c>
      <c r="P416" s="450" t="s">
        <v>477</v>
      </c>
      <c r="Q416" s="449" t="s">
        <v>186</v>
      </c>
    </row>
    <row r="417" spans="2:17" ht="36">
      <c r="B417" s="1490"/>
      <c r="C417" s="1491"/>
      <c r="D417" s="1492"/>
      <c r="E417" s="1490"/>
      <c r="F417" s="1624"/>
      <c r="G417" s="1492"/>
      <c r="H417" s="1491"/>
      <c r="I417" s="1490"/>
      <c r="J417" s="449"/>
      <c r="K417" s="449"/>
      <c r="L417" s="1140" t="s">
        <v>6140</v>
      </c>
      <c r="M417" s="463" t="s">
        <v>203</v>
      </c>
      <c r="N417" s="461" t="s">
        <v>2790</v>
      </c>
      <c r="O417" s="451" t="str">
        <f>VLOOKUP(N417,CódigosRetorno!$A$1:$B$1764,2,FALSE)</f>
        <v>El dato ingresado en descripcion de leyenda no cumple con el formato establecido.</v>
      </c>
      <c r="P417" s="450" t="s">
        <v>477</v>
      </c>
      <c r="Q417" s="466" t="s">
        <v>186</v>
      </c>
    </row>
    <row r="418" spans="2:17" ht="24">
      <c r="B418" s="1492">
        <f>B408+1</f>
        <v>51</v>
      </c>
      <c r="C418" s="1493" t="s">
        <v>5960</v>
      </c>
      <c r="D418" s="1492" t="s">
        <v>3</v>
      </c>
      <c r="E418" s="1536" t="s">
        <v>4</v>
      </c>
      <c r="F418" s="1531" t="s">
        <v>44</v>
      </c>
      <c r="G418" s="1536" t="s">
        <v>4786</v>
      </c>
      <c r="H418" s="1542" t="s">
        <v>5431</v>
      </c>
      <c r="I418" s="1531">
        <v>1</v>
      </c>
      <c r="J418" s="449"/>
      <c r="K418" s="449"/>
      <c r="L418" s="1166" t="s">
        <v>3415</v>
      </c>
      <c r="M418" s="1167" t="s">
        <v>1177</v>
      </c>
      <c r="N418" s="1168" t="s">
        <v>4519</v>
      </c>
      <c r="O418" s="1159" t="str">
        <f>VLOOKUP(N418,CódigosRetorno!$A$1:$B$1764,2,FALSE)</f>
        <v>El dato ingresado como tipo de operación no corresponde a un valor esperado (catálogo nro. 51)</v>
      </c>
      <c r="P418" s="450" t="s">
        <v>477</v>
      </c>
      <c r="Q418" s="609" t="s">
        <v>186</v>
      </c>
    </row>
    <row r="419" spans="2:17" s="1150" customFormat="1">
      <c r="B419" s="1492"/>
      <c r="C419" s="1493"/>
      <c r="D419" s="1492"/>
      <c r="E419" s="1538"/>
      <c r="F419" s="1533"/>
      <c r="G419" s="1538"/>
      <c r="H419" s="1550"/>
      <c r="I419" s="1533"/>
      <c r="J419" s="1152"/>
      <c r="K419" s="1152"/>
      <c r="L419" s="1140" t="s">
        <v>6054</v>
      </c>
      <c r="M419" s="1141" t="s">
        <v>203</v>
      </c>
      <c r="N419" s="1142" t="s">
        <v>5911</v>
      </c>
      <c r="O419" s="1153" t="str">
        <f>VLOOKUP(N419,CódigosRetorno!$A$1:$B$1764,2,FALSE)</f>
        <v>Debe consignar el tipo de operación</v>
      </c>
      <c r="P419" s="1151" t="s">
        <v>477</v>
      </c>
      <c r="Q419" s="1152" t="s">
        <v>186</v>
      </c>
    </row>
    <row r="420" spans="2:17" s="594" customFormat="1" ht="24">
      <c r="B420" s="1492"/>
      <c r="C420" s="1493"/>
      <c r="D420" s="1492"/>
      <c r="E420" s="1537"/>
      <c r="F420" s="1532"/>
      <c r="G420" s="1537"/>
      <c r="H420" s="1543"/>
      <c r="I420" s="1532"/>
      <c r="J420" s="609"/>
      <c r="K420" s="609"/>
      <c r="L420" s="1140" t="s">
        <v>6115</v>
      </c>
      <c r="M420" s="1141" t="s">
        <v>203</v>
      </c>
      <c r="N420" s="1142" t="s">
        <v>5912</v>
      </c>
      <c r="O420" s="612" t="str">
        <f>VLOOKUP(N420,CódigosRetorno!$A$1:$B$1764,2,FALSE)</f>
        <v>El dato ingresado como tipo de operación no corresponde a un valor esperado (catálogo nro. 51)</v>
      </c>
      <c r="P420" s="611" t="s">
        <v>477</v>
      </c>
      <c r="Q420" s="609" t="s">
        <v>5897</v>
      </c>
    </row>
    <row r="421" spans="2:17" ht="24">
      <c r="B421" s="1492"/>
      <c r="C421" s="1493"/>
      <c r="D421" s="1492"/>
      <c r="E421" s="1492" t="s">
        <v>9</v>
      </c>
      <c r="F421" s="1490"/>
      <c r="G421" s="449" t="s">
        <v>5239</v>
      </c>
      <c r="H421" s="464" t="s">
        <v>4787</v>
      </c>
      <c r="I421" s="449" t="s">
        <v>4544</v>
      </c>
      <c r="J421" s="449"/>
      <c r="K421" s="449"/>
      <c r="L421" s="703" t="s">
        <v>6381</v>
      </c>
      <c r="M421" s="450" t="s">
        <v>1177</v>
      </c>
      <c r="N421" s="463" t="s">
        <v>5192</v>
      </c>
      <c r="O421" s="451" t="str">
        <f>VLOOKUP(N421,CódigosRetorno!$A$1:$B$1764,2,FALSE)</f>
        <v>El dato ingresado como atributo @name es incorrecto.</v>
      </c>
      <c r="P421" s="450" t="s">
        <v>477</v>
      </c>
      <c r="Q421" s="466" t="s">
        <v>186</v>
      </c>
    </row>
    <row r="422" spans="2:17" ht="48">
      <c r="B422" s="1492"/>
      <c r="C422" s="1493"/>
      <c r="D422" s="1492"/>
      <c r="E422" s="1492"/>
      <c r="F422" s="1490"/>
      <c r="G422" s="449" t="s">
        <v>4788</v>
      </c>
      <c r="H422" s="464" t="s">
        <v>4789</v>
      </c>
      <c r="I422" s="449" t="s">
        <v>4544</v>
      </c>
      <c r="J422" s="449"/>
      <c r="K422" s="449"/>
      <c r="L422" s="451" t="s">
        <v>5191</v>
      </c>
      <c r="M422" s="463" t="s">
        <v>1177</v>
      </c>
      <c r="N422" s="461" t="s">
        <v>5193</v>
      </c>
      <c r="O422" s="451" t="str">
        <f>VLOOKUP(N422,CódigosRetorno!$A$1:$B$1764,2,FALSE)</f>
        <v>El dato ingresado como atributo @listSchemeURI es incorrecto.</v>
      </c>
      <c r="P422" s="450" t="s">
        <v>477</v>
      </c>
      <c r="Q422" s="466" t="s">
        <v>186</v>
      </c>
    </row>
    <row r="423" spans="2:17" ht="36">
      <c r="B423" s="1490">
        <f>B418+1</f>
        <v>52</v>
      </c>
      <c r="C423" s="1491" t="s">
        <v>2880</v>
      </c>
      <c r="D423" s="1492" t="s">
        <v>3</v>
      </c>
      <c r="E423" s="1492" t="s">
        <v>9</v>
      </c>
      <c r="F423" s="449" t="s">
        <v>107</v>
      </c>
      <c r="G423" s="450" t="s">
        <v>4793</v>
      </c>
      <c r="H423" s="451" t="s">
        <v>4680</v>
      </c>
      <c r="I423" s="449">
        <v>1</v>
      </c>
      <c r="J423" s="449"/>
      <c r="K423" s="449"/>
      <c r="L423" s="612" t="s">
        <v>5987</v>
      </c>
      <c r="M423" s="450" t="s">
        <v>203</v>
      </c>
      <c r="N423" s="121" t="s">
        <v>5231</v>
      </c>
      <c r="O423" s="451" t="str">
        <f>VLOOKUP(N423,CódigosRetorno!$A$1:$B$1764,2,FALSE)</f>
        <v>El dato ingresado como indicador de cargo/descuento no corresponde al valor esperado.</v>
      </c>
      <c r="P423" s="450" t="s">
        <v>477</v>
      </c>
      <c r="Q423" s="449" t="s">
        <v>186</v>
      </c>
    </row>
    <row r="424" spans="2:17" ht="24">
      <c r="B424" s="1490"/>
      <c r="C424" s="1491"/>
      <c r="D424" s="1492"/>
      <c r="E424" s="1492"/>
      <c r="F424" s="1490" t="s">
        <v>10</v>
      </c>
      <c r="G424" s="1492" t="s">
        <v>4664</v>
      </c>
      <c r="H424" s="1491" t="s">
        <v>4681</v>
      </c>
      <c r="I424" s="1490">
        <v>1</v>
      </c>
      <c r="J424" s="449"/>
      <c r="K424" s="449"/>
      <c r="L424" s="691" t="s">
        <v>6228</v>
      </c>
      <c r="M424" s="463" t="s">
        <v>203</v>
      </c>
      <c r="N424" s="461" t="s">
        <v>4446</v>
      </c>
      <c r="O424" s="451" t="str">
        <f>VLOOKUP(N424,CódigosRetorno!$A$1:$B$1764,2,FALSE)</f>
        <v>El XML no contiene el tag o no existe informacion de codigo de motivo de cargo/descuento global.</v>
      </c>
      <c r="P424" s="450" t="s">
        <v>477</v>
      </c>
      <c r="Q424" s="449"/>
    </row>
    <row r="425" spans="2:17" ht="36">
      <c r="B425" s="1490"/>
      <c r="C425" s="1491"/>
      <c r="D425" s="1492"/>
      <c r="E425" s="1492"/>
      <c r="F425" s="1490"/>
      <c r="G425" s="1492"/>
      <c r="H425" s="1491"/>
      <c r="I425" s="1490"/>
      <c r="J425" s="449"/>
      <c r="K425" s="449"/>
      <c r="L425" s="727" t="s">
        <v>6415</v>
      </c>
      <c r="M425" s="463" t="s">
        <v>203</v>
      </c>
      <c r="N425" s="461" t="s">
        <v>4445</v>
      </c>
      <c r="O425" s="451" t="str">
        <f>VLOOKUP(N425,CódigosRetorno!$A$1:$B$1764,2,FALSE)</f>
        <v>El dato ingresado como codigo de motivo de cargo/descuento global no es valido (catalogo nro 53)</v>
      </c>
      <c r="P425" s="450" t="s">
        <v>477</v>
      </c>
      <c r="Q425" s="581" t="s">
        <v>5895</v>
      </c>
    </row>
    <row r="426" spans="2:17" ht="36">
      <c r="B426" s="1490"/>
      <c r="C426" s="1491"/>
      <c r="D426" s="1492"/>
      <c r="E426" s="1492"/>
      <c r="F426" s="1490"/>
      <c r="G426" s="1492"/>
      <c r="H426" s="1491"/>
      <c r="I426" s="1490"/>
      <c r="J426" s="449"/>
      <c r="K426" s="449"/>
      <c r="L426" s="1145" t="s">
        <v>5969</v>
      </c>
      <c r="M426" s="1146" t="s">
        <v>203</v>
      </c>
      <c r="N426" s="1149" t="s">
        <v>4482</v>
      </c>
      <c r="O426" s="451" t="str">
        <f>VLOOKUP(N426,CódigosRetorno!$A$1:$B$1764,2,FALSE)</f>
        <v>Si se tipo de operación es Venta Interna - Sujeta al FISE, debe ingresar cargo para FISE</v>
      </c>
      <c r="P426" s="450" t="s">
        <v>477</v>
      </c>
      <c r="Q426" s="449" t="s">
        <v>186</v>
      </c>
    </row>
    <row r="427" spans="2:17" ht="36">
      <c r="B427" s="1490"/>
      <c r="C427" s="1491"/>
      <c r="D427" s="1492"/>
      <c r="E427" s="1492"/>
      <c r="F427" s="1490"/>
      <c r="G427" s="1492"/>
      <c r="H427" s="1491"/>
      <c r="I427" s="1490"/>
      <c r="J427" s="449"/>
      <c r="K427" s="449"/>
      <c r="L427" s="1145" t="s">
        <v>5968</v>
      </c>
      <c r="M427" s="1146" t="s">
        <v>203</v>
      </c>
      <c r="N427" s="1149" t="s">
        <v>5218</v>
      </c>
      <c r="O427" s="451" t="str">
        <f>VLOOKUP(N427,CódigosRetorno!$A$1:$B$1764,2,FALSE)</f>
        <v>El xml contiene información FISE que no corresponde al tipo de operación.</v>
      </c>
      <c r="P427" s="450" t="s">
        <v>477</v>
      </c>
      <c r="Q427" s="449" t="s">
        <v>186</v>
      </c>
    </row>
    <row r="428" spans="2:17" ht="24">
      <c r="B428" s="1490"/>
      <c r="C428" s="1491"/>
      <c r="D428" s="1492"/>
      <c r="E428" s="1492"/>
      <c r="F428" s="1531"/>
      <c r="G428" s="449" t="s">
        <v>4542</v>
      </c>
      <c r="H428" s="451" t="s">
        <v>4543</v>
      </c>
      <c r="I428" s="449" t="s">
        <v>4544</v>
      </c>
      <c r="J428" s="449"/>
      <c r="K428" s="449"/>
      <c r="L428" s="451" t="s">
        <v>5109</v>
      </c>
      <c r="M428" s="463" t="s">
        <v>1177</v>
      </c>
      <c r="N428" s="461" t="s">
        <v>5111</v>
      </c>
      <c r="O428" s="451" t="str">
        <f>VLOOKUP(N428,CódigosRetorno!$A$1:$B$1764,2,FALSE)</f>
        <v>El dato ingresado como atributo @listAgencyName es incorrecto.</v>
      </c>
      <c r="P428" s="450" t="s">
        <v>477</v>
      </c>
      <c r="Q428" s="466" t="s">
        <v>186</v>
      </c>
    </row>
    <row r="429" spans="2:17" ht="24">
      <c r="B429" s="1490"/>
      <c r="C429" s="1491"/>
      <c r="D429" s="1492"/>
      <c r="E429" s="1492"/>
      <c r="F429" s="1533"/>
      <c r="G429" s="449" t="s">
        <v>4665</v>
      </c>
      <c r="H429" s="451" t="s">
        <v>4546</v>
      </c>
      <c r="I429" s="449" t="s">
        <v>4544</v>
      </c>
      <c r="J429" s="449"/>
      <c r="K429" s="449"/>
      <c r="L429" s="451" t="s">
        <v>5189</v>
      </c>
      <c r="M429" s="450" t="s">
        <v>1177</v>
      </c>
      <c r="N429" s="463" t="s">
        <v>5112</v>
      </c>
      <c r="O429" s="451" t="str">
        <f>VLOOKUP(N429,CódigosRetorno!$A$1:$B$1764,2,FALSE)</f>
        <v>El dato ingresado como atributo @listName es incorrecto.</v>
      </c>
      <c r="P429" s="450" t="s">
        <v>477</v>
      </c>
      <c r="Q429" s="466" t="s">
        <v>186</v>
      </c>
    </row>
    <row r="430" spans="2:17" ht="48">
      <c r="B430" s="1490"/>
      <c r="C430" s="1491"/>
      <c r="D430" s="1492"/>
      <c r="E430" s="1492"/>
      <c r="F430" s="1532"/>
      <c r="G430" s="449" t="s">
        <v>4666</v>
      </c>
      <c r="H430" s="451" t="s">
        <v>4548</v>
      </c>
      <c r="I430" s="449" t="s">
        <v>4544</v>
      </c>
      <c r="J430" s="449"/>
      <c r="K430" s="449"/>
      <c r="L430" s="451" t="s">
        <v>5190</v>
      </c>
      <c r="M430" s="463" t="s">
        <v>1177</v>
      </c>
      <c r="N430" s="461" t="s">
        <v>5113</v>
      </c>
      <c r="O430" s="451" t="str">
        <f>VLOOKUP(N430,CódigosRetorno!$A$1:$B$1764,2,FALSE)</f>
        <v>El dato ingresado como atributo @listURI es incorrecto.</v>
      </c>
      <c r="P430" s="450" t="s">
        <v>477</v>
      </c>
      <c r="Q430" s="466" t="s">
        <v>186</v>
      </c>
    </row>
    <row r="431" spans="2:17" ht="36">
      <c r="B431" s="1490"/>
      <c r="C431" s="1491"/>
      <c r="D431" s="1492"/>
      <c r="E431" s="1492"/>
      <c r="F431" s="449" t="s">
        <v>12</v>
      </c>
      <c r="G431" s="450" t="s">
        <v>16</v>
      </c>
      <c r="H431" s="451" t="s">
        <v>4682</v>
      </c>
      <c r="I431" s="449">
        <v>1</v>
      </c>
      <c r="J431" s="449"/>
      <c r="K431" s="449"/>
      <c r="L431" s="1140" t="s">
        <v>6249</v>
      </c>
      <c r="M431" s="463" t="s">
        <v>203</v>
      </c>
      <c r="N431" s="461" t="s">
        <v>4450</v>
      </c>
      <c r="O431" s="451" t="str">
        <f>VLOOKUP(N431,CódigosRetorno!$A$1:$B$1764,2,FALSE)</f>
        <v xml:space="preserve">El monto del cargo para el para FISE debe ser igual mayor a 0.00 </v>
      </c>
      <c r="P431" s="450" t="s">
        <v>477</v>
      </c>
      <c r="Q431" s="466" t="s">
        <v>186</v>
      </c>
    </row>
    <row r="432" spans="2:17" ht="36">
      <c r="B432" s="1490"/>
      <c r="C432" s="1491"/>
      <c r="D432" s="1492"/>
      <c r="E432" s="1492"/>
      <c r="F432" s="1490" t="s">
        <v>12</v>
      </c>
      <c r="G432" s="1492" t="s">
        <v>16</v>
      </c>
      <c r="H432" s="1491" t="s">
        <v>4683</v>
      </c>
      <c r="I432" s="1490" t="s">
        <v>4544</v>
      </c>
      <c r="J432" s="449"/>
      <c r="K432" s="449"/>
      <c r="L432" s="451" t="s">
        <v>3540</v>
      </c>
      <c r="M432" s="450" t="s">
        <v>203</v>
      </c>
      <c r="N432" s="461" t="s">
        <v>4351</v>
      </c>
      <c r="O432" s="451" t="str">
        <f>VLOOKUP(N432,CódigosRetorno!$A$1:$B$1764,2,FALSE)</f>
        <v>El dato ingresado en base monto por cargo/descuento globales no cumple con el formato establecido</v>
      </c>
      <c r="P432" s="450" t="s">
        <v>477</v>
      </c>
      <c r="Q432" s="466" t="s">
        <v>186</v>
      </c>
    </row>
    <row r="433" spans="2:17" ht="24">
      <c r="B433" s="1490"/>
      <c r="C433" s="1491"/>
      <c r="D433" s="1492"/>
      <c r="E433" s="1492"/>
      <c r="F433" s="1490"/>
      <c r="G433" s="1492"/>
      <c r="H433" s="1491"/>
      <c r="I433" s="1490"/>
      <c r="J433" s="449"/>
      <c r="K433" s="449"/>
      <c r="L433" s="1140" t="s">
        <v>6248</v>
      </c>
      <c r="M433" s="450" t="s">
        <v>203</v>
      </c>
      <c r="N433" s="461" t="s">
        <v>4484</v>
      </c>
      <c r="O433" s="451" t="str">
        <f>VLOOKUP(N433,CódigosRetorno!$A$1:$B$1764,2,FALSE)</f>
        <v>Para cargo/descuento FISE, debe ingresar monto base y debe ser mayor a 0.00</v>
      </c>
      <c r="P433" s="450" t="s">
        <v>477</v>
      </c>
      <c r="Q433" s="466" t="s">
        <v>186</v>
      </c>
    </row>
    <row r="434" spans="2:17" ht="36">
      <c r="B434" s="1490"/>
      <c r="C434" s="1491"/>
      <c r="D434" s="1492"/>
      <c r="E434" s="1492"/>
      <c r="F434" s="450" t="s">
        <v>13</v>
      </c>
      <c r="G434" s="450" t="s">
        <v>2650</v>
      </c>
      <c r="H434" s="464" t="s">
        <v>4654</v>
      </c>
      <c r="I434" s="449">
        <v>1</v>
      </c>
      <c r="J434" s="449"/>
      <c r="K434" s="449"/>
      <c r="L434" s="612" t="s">
        <v>6058</v>
      </c>
      <c r="M434" s="611" t="s">
        <v>203</v>
      </c>
      <c r="N434" s="604" t="s">
        <v>758</v>
      </c>
      <c r="O434" s="451" t="str">
        <f>VLOOKUP(N434,CódigosRetorno!$A$1:$B$1764,2,FALSE)</f>
        <v>La moneda debe ser la misma en todo el documento. Salvo las percepciones que sólo son en moneda nacional.</v>
      </c>
      <c r="P434" s="728" t="s">
        <v>477</v>
      </c>
      <c r="Q434" s="609" t="s">
        <v>186</v>
      </c>
    </row>
    <row r="435" spans="2:17">
      <c r="B435" s="730" t="s">
        <v>4794</v>
      </c>
      <c r="C435" s="376"/>
      <c r="D435" s="362"/>
      <c r="E435" s="376"/>
      <c r="F435" s="376"/>
      <c r="G435" s="362"/>
      <c r="H435" s="361"/>
      <c r="I435" s="362"/>
      <c r="J435" s="119"/>
      <c r="K435" s="119"/>
      <c r="L435" s="359" t="s">
        <v>186</v>
      </c>
      <c r="M435" s="366" t="s">
        <v>186</v>
      </c>
      <c r="N435" s="371" t="s">
        <v>186</v>
      </c>
      <c r="O435" s="359" t="str">
        <f>VLOOKUP(N435,CódigosRetorno!$A$1:$B$1764,2,FALSE)</f>
        <v>-</v>
      </c>
      <c r="P435" s="365" t="s">
        <v>186</v>
      </c>
      <c r="Q435" s="367" t="s">
        <v>186</v>
      </c>
    </row>
    <row r="436" spans="2:17" ht="36">
      <c r="B436" s="1490">
        <f>B423+1</f>
        <v>53</v>
      </c>
      <c r="C436" s="1493" t="s">
        <v>4795</v>
      </c>
      <c r="D436" s="1492" t="s">
        <v>3</v>
      </c>
      <c r="E436" s="1492" t="s">
        <v>9</v>
      </c>
      <c r="F436" s="449" t="s">
        <v>107</v>
      </c>
      <c r="G436" s="450" t="s">
        <v>4793</v>
      </c>
      <c r="H436" s="451" t="s">
        <v>4680</v>
      </c>
      <c r="I436" s="449">
        <v>1</v>
      </c>
      <c r="J436" s="449"/>
      <c r="K436" s="449"/>
      <c r="L436" s="703" t="s">
        <v>6377</v>
      </c>
      <c r="M436" s="450" t="s">
        <v>203</v>
      </c>
      <c r="N436" s="121" t="s">
        <v>5231</v>
      </c>
      <c r="O436" s="451" t="str">
        <f>VLOOKUP(N436,CódigosRetorno!$A$1:$B$1764,2,FALSE)</f>
        <v>El dato ingresado como indicador de cargo/descuento no corresponde al valor esperado.</v>
      </c>
      <c r="P436" s="450" t="s">
        <v>477</v>
      </c>
      <c r="Q436" s="449" t="s">
        <v>186</v>
      </c>
    </row>
    <row r="437" spans="2:17" ht="24" customHeight="1">
      <c r="B437" s="1490"/>
      <c r="C437" s="1493"/>
      <c r="D437" s="1492"/>
      <c r="E437" s="1492"/>
      <c r="F437" s="1490" t="s">
        <v>10</v>
      </c>
      <c r="G437" s="1492" t="s">
        <v>4664</v>
      </c>
      <c r="H437" s="1491" t="s">
        <v>5814</v>
      </c>
      <c r="I437" s="1490">
        <v>1</v>
      </c>
      <c r="J437" s="449"/>
      <c r="K437" s="449"/>
      <c r="L437" s="691" t="s">
        <v>6228</v>
      </c>
      <c r="M437" s="463" t="s">
        <v>203</v>
      </c>
      <c r="N437" s="461" t="s">
        <v>4446</v>
      </c>
      <c r="O437" s="451" t="str">
        <f>VLOOKUP(N437,CódigosRetorno!$A$1:$B$1764,2,FALSE)</f>
        <v>El XML no contiene el tag o no existe informacion de codigo de motivo de cargo/descuento global.</v>
      </c>
      <c r="P437" s="450" t="s">
        <v>477</v>
      </c>
      <c r="Q437" s="449" t="s">
        <v>186</v>
      </c>
    </row>
    <row r="438" spans="2:17" ht="36">
      <c r="B438" s="1490"/>
      <c r="C438" s="1493"/>
      <c r="D438" s="1492"/>
      <c r="E438" s="1492"/>
      <c r="F438" s="1490"/>
      <c r="G438" s="1492"/>
      <c r="H438" s="1491"/>
      <c r="I438" s="1490"/>
      <c r="J438" s="449"/>
      <c r="K438" s="449"/>
      <c r="L438" s="727" t="s">
        <v>6415</v>
      </c>
      <c r="M438" s="463" t="s">
        <v>203</v>
      </c>
      <c r="N438" s="461" t="s">
        <v>4445</v>
      </c>
      <c r="O438" s="451" t="str">
        <f>VLOOKUP(N438,CódigosRetorno!$A$1:$B$1764,2,FALSE)</f>
        <v>El dato ingresado como codigo de motivo de cargo/descuento global no es valido (catalogo nro 53)</v>
      </c>
      <c r="P438" s="450" t="s">
        <v>477</v>
      </c>
      <c r="Q438" s="726" t="s">
        <v>5895</v>
      </c>
    </row>
    <row r="439" spans="2:17" ht="36">
      <c r="B439" s="1490"/>
      <c r="C439" s="1493"/>
      <c r="D439" s="1492"/>
      <c r="E439" s="1492"/>
      <c r="F439" s="1490"/>
      <c r="G439" s="1492"/>
      <c r="H439" s="1491"/>
      <c r="I439" s="1490"/>
      <c r="J439" s="449"/>
      <c r="K439" s="449"/>
      <c r="L439" s="706" t="s">
        <v>5967</v>
      </c>
      <c r="M439" s="463" t="s">
        <v>203</v>
      </c>
      <c r="N439" s="126" t="s">
        <v>4486</v>
      </c>
      <c r="O439" s="451" t="str">
        <f>VLOOKUP(N439,CódigosRetorno!$A$1:$B$1764,2,FALSE)</f>
        <v>Si el tipo de operación es Operación Sujeta a Percepción, debe ingresar cargo para Percepción</v>
      </c>
      <c r="P439" s="450" t="s">
        <v>477</v>
      </c>
      <c r="Q439" s="449" t="s">
        <v>186</v>
      </c>
    </row>
    <row r="440" spans="2:17" ht="24">
      <c r="B440" s="1490"/>
      <c r="C440" s="1493"/>
      <c r="D440" s="1492"/>
      <c r="E440" s="1492"/>
      <c r="F440" s="1490"/>
      <c r="G440" s="449" t="s">
        <v>4542</v>
      </c>
      <c r="H440" s="451" t="s">
        <v>4543</v>
      </c>
      <c r="I440" s="449" t="s">
        <v>4544</v>
      </c>
      <c r="J440" s="449"/>
      <c r="K440" s="449"/>
      <c r="L440" s="451" t="s">
        <v>5109</v>
      </c>
      <c r="M440" s="463" t="s">
        <v>1177</v>
      </c>
      <c r="N440" s="461" t="s">
        <v>5111</v>
      </c>
      <c r="O440" s="451" t="str">
        <f>VLOOKUP(N440,CódigosRetorno!$A$1:$B$1764,2,FALSE)</f>
        <v>El dato ingresado como atributo @listAgencyName es incorrecto.</v>
      </c>
      <c r="P440" s="450" t="s">
        <v>477</v>
      </c>
      <c r="Q440" s="466" t="s">
        <v>186</v>
      </c>
    </row>
    <row r="441" spans="2:17" ht="24">
      <c r="B441" s="1490"/>
      <c r="C441" s="1493"/>
      <c r="D441" s="1492"/>
      <c r="E441" s="1492"/>
      <c r="F441" s="1490"/>
      <c r="G441" s="449" t="s">
        <v>4665</v>
      </c>
      <c r="H441" s="451" t="s">
        <v>4546</v>
      </c>
      <c r="I441" s="449" t="s">
        <v>4544</v>
      </c>
      <c r="J441" s="449"/>
      <c r="K441" s="449"/>
      <c r="L441" s="451" t="s">
        <v>5189</v>
      </c>
      <c r="M441" s="450" t="s">
        <v>1177</v>
      </c>
      <c r="N441" s="463" t="s">
        <v>5112</v>
      </c>
      <c r="O441" s="451" t="str">
        <f>VLOOKUP(N441,CódigosRetorno!$A$1:$B$1764,2,FALSE)</f>
        <v>El dato ingresado como atributo @listName es incorrecto.</v>
      </c>
      <c r="P441" s="450" t="s">
        <v>477</v>
      </c>
      <c r="Q441" s="466" t="s">
        <v>186</v>
      </c>
    </row>
    <row r="442" spans="2:17" ht="48">
      <c r="B442" s="1490"/>
      <c r="C442" s="1493"/>
      <c r="D442" s="1492"/>
      <c r="E442" s="1492"/>
      <c r="F442" s="1490"/>
      <c r="G442" s="449" t="s">
        <v>4666</v>
      </c>
      <c r="H442" s="451" t="s">
        <v>4548</v>
      </c>
      <c r="I442" s="449" t="s">
        <v>4544</v>
      </c>
      <c r="J442" s="449"/>
      <c r="K442" s="449"/>
      <c r="L442" s="451" t="s">
        <v>5190</v>
      </c>
      <c r="M442" s="463" t="s">
        <v>1177</v>
      </c>
      <c r="N442" s="461" t="s">
        <v>5113</v>
      </c>
      <c r="O442" s="451" t="str">
        <f>VLOOKUP(N442,CódigosRetorno!$A$1:$B$1764,2,FALSE)</f>
        <v>El dato ingresado como atributo @listURI es incorrecto.</v>
      </c>
      <c r="P442" s="450" t="s">
        <v>477</v>
      </c>
      <c r="Q442" s="466" t="s">
        <v>186</v>
      </c>
    </row>
    <row r="443" spans="2:17" ht="36">
      <c r="B443" s="1490"/>
      <c r="C443" s="1493"/>
      <c r="D443" s="1492"/>
      <c r="E443" s="1492"/>
      <c r="F443" s="449" t="s">
        <v>4655</v>
      </c>
      <c r="G443" s="450" t="s">
        <v>4656</v>
      </c>
      <c r="H443" s="527" t="s">
        <v>4776</v>
      </c>
      <c r="I443" s="449" t="s">
        <v>4544</v>
      </c>
      <c r="J443" s="449"/>
      <c r="K443" s="449"/>
      <c r="L443" s="451" t="s">
        <v>4798</v>
      </c>
      <c r="M443" s="463" t="s">
        <v>203</v>
      </c>
      <c r="N443" s="461" t="s">
        <v>4369</v>
      </c>
      <c r="O443" s="451" t="str">
        <f>VLOOKUP(N443,CódigosRetorno!$A$1:$B$1764,2,FALSE)</f>
        <v>El dato ingresado en factor de cargo o descuento global no cumple con el formato establecido.</v>
      </c>
      <c r="P443" s="450" t="s">
        <v>477</v>
      </c>
      <c r="Q443" s="466" t="s">
        <v>186</v>
      </c>
    </row>
    <row r="444" spans="2:17" ht="36">
      <c r="B444" s="1490"/>
      <c r="C444" s="1493"/>
      <c r="D444" s="1492"/>
      <c r="E444" s="1492"/>
      <c r="F444" s="1490" t="s">
        <v>12</v>
      </c>
      <c r="G444" s="1492" t="s">
        <v>16</v>
      </c>
      <c r="H444" s="1491" t="s">
        <v>4799</v>
      </c>
      <c r="I444" s="1490">
        <v>1</v>
      </c>
      <c r="J444" s="449"/>
      <c r="K444" s="449"/>
      <c r="L444" s="451" t="s">
        <v>4800</v>
      </c>
      <c r="M444" s="463" t="s">
        <v>203</v>
      </c>
      <c r="N444" s="461" t="s">
        <v>3677</v>
      </c>
      <c r="O444" s="451" t="str">
        <f>VLOOKUP(N444,CódigosRetorno!$A$1:$B$1764,2,FALSE)</f>
        <v>Debe contener un importe mayor a 0.00 si envía el tag cac:AllowanceCharge/cbc:Amount</v>
      </c>
      <c r="P444" s="450" t="s">
        <v>477</v>
      </c>
      <c r="Q444" s="466" t="s">
        <v>186</v>
      </c>
    </row>
    <row r="445" spans="2:17" ht="60">
      <c r="B445" s="1490"/>
      <c r="C445" s="1493"/>
      <c r="D445" s="1492"/>
      <c r="E445" s="1492"/>
      <c r="F445" s="1490"/>
      <c r="G445" s="1492"/>
      <c r="H445" s="1491"/>
      <c r="I445" s="1490"/>
      <c r="J445" s="449"/>
      <c r="K445" s="449"/>
      <c r="L445" s="705" t="s">
        <v>6378</v>
      </c>
      <c r="M445" s="463" t="s">
        <v>203</v>
      </c>
      <c r="N445" s="461" t="s">
        <v>1585</v>
      </c>
      <c r="O445" s="451" t="str">
        <f>VLOOKUP(N445,CódigosRetorno!$A$1:$B$1764,2,FALSE)</f>
        <v>El Monto de percepcion no tiene el valor correcto según el tipo de percepcion.</v>
      </c>
      <c r="P445" s="450" t="s">
        <v>477</v>
      </c>
      <c r="Q445" s="449" t="s">
        <v>3204</v>
      </c>
    </row>
    <row r="446" spans="2:17" ht="36">
      <c r="B446" s="1490"/>
      <c r="C446" s="1493"/>
      <c r="D446" s="1492"/>
      <c r="E446" s="1492"/>
      <c r="F446" s="449" t="s">
        <v>13</v>
      </c>
      <c r="G446" s="450" t="s">
        <v>2650</v>
      </c>
      <c r="H446" s="464" t="s">
        <v>4654</v>
      </c>
      <c r="I446" s="449">
        <v>1</v>
      </c>
      <c r="J446" s="449"/>
      <c r="K446" s="449"/>
      <c r="L446" s="703" t="s">
        <v>6379</v>
      </c>
      <c r="M446" s="463" t="s">
        <v>203</v>
      </c>
      <c r="N446" s="461" t="s">
        <v>1593</v>
      </c>
      <c r="O446" s="451" t="str">
        <f>VLOOKUP(N446,CódigosRetorno!$A$1:$B$1764,2,FALSE)</f>
        <v>El dato ingresado en moneda del monto de cargo/descuento para percepcion debe ser PEN</v>
      </c>
      <c r="P446" s="450" t="s">
        <v>477</v>
      </c>
      <c r="Q446" s="449" t="s">
        <v>186</v>
      </c>
    </row>
    <row r="447" spans="2:17" ht="36">
      <c r="B447" s="1490"/>
      <c r="C447" s="1493"/>
      <c r="D447" s="1492"/>
      <c r="E447" s="1492"/>
      <c r="F447" s="1490" t="s">
        <v>12</v>
      </c>
      <c r="G447" s="1492" t="s">
        <v>16</v>
      </c>
      <c r="H447" s="1491" t="s">
        <v>4801</v>
      </c>
      <c r="I447" s="1490" t="s">
        <v>4544</v>
      </c>
      <c r="J447" s="449"/>
      <c r="K447" s="449"/>
      <c r="L447" s="451" t="s">
        <v>3540</v>
      </c>
      <c r="M447" s="450" t="s">
        <v>203</v>
      </c>
      <c r="N447" s="461" t="s">
        <v>4351</v>
      </c>
      <c r="O447" s="451" t="str">
        <f>VLOOKUP(N447,CódigosRetorno!$A$1:$B$1764,2,FALSE)</f>
        <v>El dato ingresado en base monto por cargo/descuento globales no cumple con el formato establecido</v>
      </c>
      <c r="P447" s="450" t="s">
        <v>477</v>
      </c>
      <c r="Q447" s="466" t="s">
        <v>186</v>
      </c>
    </row>
    <row r="448" spans="2:17" ht="48">
      <c r="B448" s="1490"/>
      <c r="C448" s="1493"/>
      <c r="D448" s="1492"/>
      <c r="E448" s="1492"/>
      <c r="F448" s="1490"/>
      <c r="G448" s="1492"/>
      <c r="H448" s="1491"/>
      <c r="I448" s="1490"/>
      <c r="J448" s="449"/>
      <c r="K448" s="449"/>
      <c r="L448" s="705" t="s">
        <v>6380</v>
      </c>
      <c r="M448" s="463" t="s">
        <v>203</v>
      </c>
      <c r="N448" s="461" t="s">
        <v>1586</v>
      </c>
      <c r="O448" s="451" t="str">
        <f>VLOOKUP(N448,CódigosRetorno!$A$1:$B$1764,2,FALSE)</f>
        <v>El Monto de percepcion no puede ser mayor al importe total del comprobante.</v>
      </c>
      <c r="P448" s="450" t="s">
        <v>477</v>
      </c>
      <c r="Q448" s="466" t="s">
        <v>186</v>
      </c>
    </row>
    <row r="449" spans="2:17" ht="36">
      <c r="B449" s="1490"/>
      <c r="C449" s="1493"/>
      <c r="D449" s="1492"/>
      <c r="E449" s="1492"/>
      <c r="F449" s="1492" t="s">
        <v>13</v>
      </c>
      <c r="G449" s="1492" t="s">
        <v>2650</v>
      </c>
      <c r="H449" s="1629" t="s">
        <v>4654</v>
      </c>
      <c r="I449" s="1490">
        <v>1</v>
      </c>
      <c r="J449" s="449"/>
      <c r="K449" s="449"/>
      <c r="L449" s="1166" t="s">
        <v>4802</v>
      </c>
      <c r="M449" s="1169" t="s">
        <v>203</v>
      </c>
      <c r="N449" s="1167" t="s">
        <v>1598</v>
      </c>
      <c r="O449" s="1159" t="str">
        <f>VLOOKUP(N449,CódigosRetorno!$A$1:$B$1764,2,FALSE)</f>
        <v>Debe consignar la moneda para la Base imponible percepcion.</v>
      </c>
      <c r="P449" s="1156" t="s">
        <v>477</v>
      </c>
      <c r="Q449" s="1160" t="s">
        <v>186</v>
      </c>
    </row>
    <row r="450" spans="2:17" ht="36">
      <c r="B450" s="1490"/>
      <c r="C450" s="1493"/>
      <c r="D450" s="1492"/>
      <c r="E450" s="1492"/>
      <c r="F450" s="1492"/>
      <c r="G450" s="1492"/>
      <c r="H450" s="1629"/>
      <c r="I450" s="1490"/>
      <c r="J450" s="449"/>
      <c r="K450" s="449"/>
      <c r="L450" s="703" t="s">
        <v>6379</v>
      </c>
      <c r="M450" s="463" t="s">
        <v>203</v>
      </c>
      <c r="N450" s="461" t="s">
        <v>1597</v>
      </c>
      <c r="O450" s="1159" t="str">
        <f>VLOOKUP(N450,CódigosRetorno!$A$1:$B$1764,2,FALSE)</f>
        <v>El dato ingresado en moneda de base imponible de la percepcion debe ser PEN</v>
      </c>
      <c r="P450" s="1156" t="s">
        <v>477</v>
      </c>
      <c r="Q450" s="1160" t="s">
        <v>186</v>
      </c>
    </row>
    <row r="451" spans="2:17">
      <c r="B451" s="368" t="s">
        <v>487</v>
      </c>
      <c r="C451" s="361"/>
      <c r="D451" s="362" t="s">
        <v>3</v>
      </c>
      <c r="E451" s="362" t="s">
        <v>186</v>
      </c>
      <c r="F451" s="363" t="s">
        <v>186</v>
      </c>
      <c r="G451" s="363" t="s">
        <v>186</v>
      </c>
      <c r="H451" s="364" t="s">
        <v>186</v>
      </c>
      <c r="I451" s="363"/>
      <c r="J451" s="123"/>
      <c r="K451" s="123"/>
      <c r="L451" s="359" t="s">
        <v>186</v>
      </c>
      <c r="M451" s="366" t="s">
        <v>186</v>
      </c>
      <c r="N451" s="371" t="s">
        <v>186</v>
      </c>
      <c r="O451" s="359" t="str">
        <f>VLOOKUP(N451,CódigosRetorno!$A$1:$B$1764,2,FALSE)</f>
        <v>-</v>
      </c>
      <c r="P451" s="365" t="s">
        <v>186</v>
      </c>
      <c r="Q451" s="367" t="s">
        <v>186</v>
      </c>
    </row>
    <row r="452" spans="2:17" s="676" customFormat="1" ht="12" customHeight="1">
      <c r="B452" s="1536">
        <f>B436+1</f>
        <v>54</v>
      </c>
      <c r="C452" s="1493" t="s">
        <v>6055</v>
      </c>
      <c r="D452" s="1492" t="s">
        <v>3</v>
      </c>
      <c r="E452" s="1492" t="s">
        <v>9</v>
      </c>
      <c r="F452" s="1490" t="s">
        <v>3771</v>
      </c>
      <c r="G452" s="1492" t="s">
        <v>99</v>
      </c>
      <c r="H452" s="1491" t="s">
        <v>4803</v>
      </c>
      <c r="I452" s="1490">
        <v>1</v>
      </c>
      <c r="J452" s="690"/>
      <c r="K452" s="690"/>
      <c r="L452" s="1166" t="s">
        <v>4804</v>
      </c>
      <c r="M452" s="1167" t="s">
        <v>1177</v>
      </c>
      <c r="N452" s="1168" t="s">
        <v>1960</v>
      </c>
      <c r="O452" s="1159" t="str">
        <f>VLOOKUP(N452,CódigosRetorno!$A$1:$B$1764,2,FALSE)</f>
        <v>Falta referencia de la factura relacionada con anticipo.</v>
      </c>
      <c r="P452" s="688" t="s">
        <v>477</v>
      </c>
      <c r="Q452" s="695" t="s">
        <v>186</v>
      </c>
    </row>
    <row r="453" spans="2:17" s="676" customFormat="1" ht="36">
      <c r="B453" s="1538"/>
      <c r="C453" s="1493"/>
      <c r="D453" s="1492"/>
      <c r="E453" s="1492"/>
      <c r="F453" s="1490"/>
      <c r="G453" s="1492"/>
      <c r="H453" s="1491"/>
      <c r="I453" s="1490"/>
      <c r="J453" s="690"/>
      <c r="K453" s="690"/>
      <c r="L453" s="1161" t="s">
        <v>6181</v>
      </c>
      <c r="M453" s="1162" t="s">
        <v>203</v>
      </c>
      <c r="N453" s="1163" t="s">
        <v>6180</v>
      </c>
      <c r="O453" s="1159" t="str">
        <f>VLOOKUP(N453,CódigosRetorno!$A$1:$B$1764,2,FALSE)</f>
        <v>Falta identificador del pago del Monto de anticipo para relacionarlo con el comprobante que se realizo el  anticipo</v>
      </c>
      <c r="P453" s="688"/>
      <c r="Q453" s="695"/>
    </row>
    <row r="454" spans="2:17" s="676" customFormat="1" ht="24">
      <c r="B454" s="1538"/>
      <c r="C454" s="1493"/>
      <c r="D454" s="1492"/>
      <c r="E454" s="1492"/>
      <c r="F454" s="1490"/>
      <c r="G454" s="1492"/>
      <c r="H454" s="1491"/>
      <c r="I454" s="1490"/>
      <c r="J454" s="690"/>
      <c r="K454" s="690"/>
      <c r="L454" s="1166" t="s">
        <v>4805</v>
      </c>
      <c r="M454" s="1167" t="s">
        <v>1177</v>
      </c>
      <c r="N454" s="1168" t="s">
        <v>4520</v>
      </c>
      <c r="O454" s="1159" t="str">
        <f>VLOOKUP(N454,CódigosRetorno!$A$1:$B$1764,2,FALSE)</f>
        <v>El comprobante contiene un identificador de pago repetido en los anticipos</v>
      </c>
      <c r="P454" s="688" t="s">
        <v>477</v>
      </c>
      <c r="Q454" s="695" t="s">
        <v>186</v>
      </c>
    </row>
    <row r="455" spans="2:17" s="676" customFormat="1" ht="36">
      <c r="B455" s="1538"/>
      <c r="C455" s="1493"/>
      <c r="D455" s="1492"/>
      <c r="E455" s="1492"/>
      <c r="F455" s="1490"/>
      <c r="G455" s="1492"/>
      <c r="H455" s="1491"/>
      <c r="I455" s="1490"/>
      <c r="J455" s="690"/>
      <c r="K455" s="690"/>
      <c r="L455" s="1161" t="s">
        <v>6191</v>
      </c>
      <c r="M455" s="1162" t="s">
        <v>203</v>
      </c>
      <c r="N455" s="1163" t="s">
        <v>6182</v>
      </c>
      <c r="O455" s="1159" t="str">
        <f>VLOOKUP(N455,CódigosRetorno!$A$1:$B$1764,2,FALSE)</f>
        <v>El comprobante contiene un identificador de pago repetido en los montos anticipados</v>
      </c>
      <c r="P455" s="688" t="s">
        <v>477</v>
      </c>
      <c r="Q455" s="695" t="s">
        <v>186</v>
      </c>
    </row>
    <row r="456" spans="2:17" s="676" customFormat="1" ht="24">
      <c r="B456" s="1538"/>
      <c r="C456" s="1493"/>
      <c r="D456" s="1492"/>
      <c r="E456" s="1492"/>
      <c r="F456" s="1490"/>
      <c r="G456" s="1492"/>
      <c r="H456" s="1491"/>
      <c r="I456" s="1490"/>
      <c r="J456" s="690"/>
      <c r="K456" s="690"/>
      <c r="L456" s="1172" t="s">
        <v>4806</v>
      </c>
      <c r="M456" s="1167" t="s">
        <v>1177</v>
      </c>
      <c r="N456" s="1168" t="s">
        <v>4522</v>
      </c>
      <c r="O456" s="1159" t="s">
        <v>4523</v>
      </c>
      <c r="P456" s="686" t="s">
        <v>477</v>
      </c>
      <c r="Q456" s="685" t="s">
        <v>186</v>
      </c>
    </row>
    <row r="457" spans="2:17" s="676" customFormat="1" ht="48">
      <c r="B457" s="1538"/>
      <c r="C457" s="1493"/>
      <c r="D457" s="1492"/>
      <c r="E457" s="1492"/>
      <c r="F457" s="1490"/>
      <c r="G457" s="1492"/>
      <c r="H457" s="1491"/>
      <c r="I457" s="1490"/>
      <c r="J457" s="690"/>
      <c r="K457" s="690"/>
      <c r="L457" s="1161" t="s">
        <v>6185</v>
      </c>
      <c r="M457" s="1162" t="s">
        <v>203</v>
      </c>
      <c r="N457" s="1163" t="s">
        <v>6183</v>
      </c>
      <c r="O457" s="1159" t="str">
        <f>VLOOKUP(N457,CódigosRetorno!$A$1:$B$1764,2,FALSE)</f>
        <v>El comprobante contiene un pago anticipado pero no se ha consignado el documento que se realizo el anticipo</v>
      </c>
      <c r="P457" s="688" t="s">
        <v>477</v>
      </c>
      <c r="Q457" s="695" t="s">
        <v>186</v>
      </c>
    </row>
    <row r="458" spans="2:17" s="676" customFormat="1" ht="24">
      <c r="B458" s="1538"/>
      <c r="C458" s="1493"/>
      <c r="D458" s="1492"/>
      <c r="E458" s="1492"/>
      <c r="F458" s="1490"/>
      <c r="G458" s="688" t="s">
        <v>4807</v>
      </c>
      <c r="H458" s="681" t="s">
        <v>4564</v>
      </c>
      <c r="I458" s="690" t="s">
        <v>4544</v>
      </c>
      <c r="J458" s="690"/>
      <c r="K458" s="690"/>
      <c r="L458" s="691" t="s">
        <v>5196</v>
      </c>
      <c r="M458" s="688" t="s">
        <v>1177</v>
      </c>
      <c r="N458" s="693" t="s">
        <v>5117</v>
      </c>
      <c r="O458" s="691" t="str">
        <f>VLOOKUP(N458,CódigosRetorno!$A$1:$B$1764,2,FALSE)</f>
        <v>El dato ingresado como atributo @schemeName es incorrecto.</v>
      </c>
      <c r="P458" s="688" t="s">
        <v>477</v>
      </c>
      <c r="Q458" s="695" t="s">
        <v>186</v>
      </c>
    </row>
    <row r="459" spans="2:17" s="676" customFormat="1" ht="24">
      <c r="B459" s="1538"/>
      <c r="C459" s="1493"/>
      <c r="D459" s="1492"/>
      <c r="E459" s="1492"/>
      <c r="F459" s="1490"/>
      <c r="G459" s="688" t="s">
        <v>4542</v>
      </c>
      <c r="H459" s="681" t="s">
        <v>4565</v>
      </c>
      <c r="I459" s="690" t="s">
        <v>4544</v>
      </c>
      <c r="J459" s="690"/>
      <c r="K459" s="690"/>
      <c r="L459" s="691" t="s">
        <v>5109</v>
      </c>
      <c r="M459" s="688" t="s">
        <v>1177</v>
      </c>
      <c r="N459" s="693" t="s">
        <v>5118</v>
      </c>
      <c r="O459" s="691" t="str">
        <f>VLOOKUP(N459,CódigosRetorno!$A$1:$B$1764,2,FALSE)</f>
        <v>El dato ingresado como atributo @schemeAgencyName es incorrecto.</v>
      </c>
      <c r="P459" s="688" t="s">
        <v>477</v>
      </c>
      <c r="Q459" s="695" t="s">
        <v>186</v>
      </c>
    </row>
    <row r="460" spans="2:17" s="676" customFormat="1" ht="24">
      <c r="B460" s="1538"/>
      <c r="C460" s="1493"/>
      <c r="D460" s="1492"/>
      <c r="E460" s="1492"/>
      <c r="F460" s="1531" t="s">
        <v>12</v>
      </c>
      <c r="G460" s="1536" t="s">
        <v>16</v>
      </c>
      <c r="H460" s="1542" t="s">
        <v>4808</v>
      </c>
      <c r="I460" s="1531">
        <v>1</v>
      </c>
      <c r="J460" s="690"/>
      <c r="K460" s="690"/>
      <c r="L460" s="691" t="s">
        <v>2966</v>
      </c>
      <c r="M460" s="1162" t="s">
        <v>203</v>
      </c>
      <c r="N460" s="1163" t="s">
        <v>1961</v>
      </c>
      <c r="O460" s="691" t="str">
        <f>VLOOKUP(N460,CódigosRetorno!$A$1:$B$1764,2,FALSE)</f>
        <v>PaidAmount: monto anticipado por documento debe ser mayor a cero.</v>
      </c>
      <c r="P460" s="688" t="s">
        <v>477</v>
      </c>
      <c r="Q460" s="690"/>
    </row>
    <row r="461" spans="2:17" s="676" customFormat="1" ht="24">
      <c r="B461" s="1538"/>
      <c r="C461" s="1493"/>
      <c r="D461" s="1492"/>
      <c r="E461" s="1492"/>
      <c r="F461" s="1532"/>
      <c r="G461" s="1537"/>
      <c r="H461" s="1543"/>
      <c r="I461" s="1532"/>
      <c r="J461" s="690"/>
      <c r="K461" s="690"/>
      <c r="L461" s="1161" t="s">
        <v>6179</v>
      </c>
      <c r="M461" s="1162" t="s">
        <v>203</v>
      </c>
      <c r="N461" s="1163" t="s">
        <v>6211</v>
      </c>
      <c r="O461" s="691" t="str">
        <f>VLOOKUP(N461,CódigosRetorno!$A$1:$B$1764,2,FALSE)</f>
        <v>Si consigna montos de anticipo debe informar el Total de Anticipos</v>
      </c>
      <c r="P461" s="688"/>
      <c r="Q461" s="690"/>
    </row>
    <row r="462" spans="2:17" s="676" customFormat="1" ht="36">
      <c r="B462" s="1538"/>
      <c r="C462" s="1493"/>
      <c r="D462" s="1492"/>
      <c r="E462" s="1492"/>
      <c r="F462" s="690" t="s">
        <v>13</v>
      </c>
      <c r="G462" s="688" t="s">
        <v>2650</v>
      </c>
      <c r="H462" s="681" t="s">
        <v>4654</v>
      </c>
      <c r="I462" s="690" t="s">
        <v>4544</v>
      </c>
      <c r="J462" s="690"/>
      <c r="K462" s="690"/>
      <c r="L462" s="698" t="s">
        <v>6058</v>
      </c>
      <c r="M462" s="699" t="s">
        <v>203</v>
      </c>
      <c r="N462" s="700" t="s">
        <v>758</v>
      </c>
      <c r="O462" s="691" t="str">
        <f>VLOOKUP(N462,CódigosRetorno!$A$1:$B$1764,2,FALSE)</f>
        <v>La moneda debe ser la misma en todo el documento. Salvo las percepciones que sólo son en moneda nacional.</v>
      </c>
      <c r="P462" s="688" t="s">
        <v>477</v>
      </c>
      <c r="Q462" s="690" t="s">
        <v>5639</v>
      </c>
    </row>
    <row r="463" spans="2:17" s="676" customFormat="1" ht="24">
      <c r="B463" s="1538"/>
      <c r="C463" s="1493"/>
      <c r="D463" s="1492"/>
      <c r="E463" s="1492"/>
      <c r="F463" s="690" t="s">
        <v>149</v>
      </c>
      <c r="G463" s="690" t="s">
        <v>25</v>
      </c>
      <c r="H463" s="691" t="s">
        <v>4809</v>
      </c>
      <c r="I463" s="690" t="s">
        <v>4544</v>
      </c>
      <c r="J463" s="690"/>
      <c r="K463" s="690"/>
      <c r="L463" s="691" t="s">
        <v>2631</v>
      </c>
      <c r="M463" s="688" t="s">
        <v>186</v>
      </c>
      <c r="N463" s="693" t="s">
        <v>186</v>
      </c>
      <c r="O463" s="691" t="str">
        <f>VLOOKUP(N463,CódigosRetorno!$A$1:$B$1764,2,FALSE)</f>
        <v>-</v>
      </c>
      <c r="P463" s="688" t="s">
        <v>186</v>
      </c>
      <c r="Q463" s="690" t="s">
        <v>186</v>
      </c>
    </row>
    <row r="464" spans="2:17" s="676" customFormat="1" ht="36">
      <c r="B464" s="1538"/>
      <c r="C464" s="1493"/>
      <c r="D464" s="1492"/>
      <c r="E464" s="1492"/>
      <c r="F464" s="1490" t="s">
        <v>3771</v>
      </c>
      <c r="G464" s="1492" t="s">
        <v>99</v>
      </c>
      <c r="H464" s="1493" t="s">
        <v>4810</v>
      </c>
      <c r="I464" s="1490">
        <v>1</v>
      </c>
      <c r="J464" s="690"/>
      <c r="K464" s="690"/>
      <c r="L464" s="1166" t="s">
        <v>4811</v>
      </c>
      <c r="M464" s="1167" t="s">
        <v>1177</v>
      </c>
      <c r="N464" s="1168" t="s">
        <v>1960</v>
      </c>
      <c r="O464" s="1159" t="str">
        <f>VLOOKUP(N464,CódigosRetorno!$A$1:$B$1764,2,FALSE)</f>
        <v>Falta referencia de la factura relacionada con anticipo.</v>
      </c>
      <c r="P464" s="1156" t="s">
        <v>477</v>
      </c>
      <c r="Q464" s="1160" t="s">
        <v>186</v>
      </c>
    </row>
    <row r="465" spans="2:17" s="676" customFormat="1" ht="48">
      <c r="B465" s="1538"/>
      <c r="C465" s="1493"/>
      <c r="D465" s="1492"/>
      <c r="E465" s="1492"/>
      <c r="F465" s="1490"/>
      <c r="G465" s="1492"/>
      <c r="H465" s="1493"/>
      <c r="I465" s="1490"/>
      <c r="J465" s="690"/>
      <c r="K465" s="690"/>
      <c r="L465" s="1161" t="s">
        <v>6187</v>
      </c>
      <c r="M465" s="1162" t="s">
        <v>203</v>
      </c>
      <c r="N465" s="1163" t="s">
        <v>6197</v>
      </c>
      <c r="O465" s="1159" t="str">
        <f>VLOOKUP(N465,CódigosRetorno!$A$1:$B$1764,2,FALSE)</f>
        <v>No existe información del Monto Anticipado para el comprobante que se realizo el anticipo</v>
      </c>
      <c r="P465" s="1156" t="s">
        <v>477</v>
      </c>
      <c r="Q465" s="1160" t="s">
        <v>186</v>
      </c>
    </row>
    <row r="466" spans="2:17" s="676" customFormat="1" ht="48">
      <c r="B466" s="1538"/>
      <c r="C466" s="1493"/>
      <c r="D466" s="1492"/>
      <c r="E466" s="1492"/>
      <c r="F466" s="1490"/>
      <c r="G466" s="1492"/>
      <c r="H466" s="1493"/>
      <c r="I466" s="1490"/>
      <c r="J466" s="690"/>
      <c r="K466" s="690"/>
      <c r="L466" s="1166" t="s">
        <v>4812</v>
      </c>
      <c r="M466" s="1167" t="s">
        <v>1177</v>
      </c>
      <c r="N466" s="1168" t="s">
        <v>4524</v>
      </c>
      <c r="O466" s="1159" t="str">
        <f>VLOOKUP(N466,CódigosRetorno!$A$1:$B$1764,2,FALSE)</f>
        <v>El comprobante contiene mas de un documento de anticipo relacionado al mismo identificador de pago.</v>
      </c>
      <c r="P466" s="688" t="s">
        <v>477</v>
      </c>
      <c r="Q466" s="695" t="s">
        <v>186</v>
      </c>
    </row>
    <row r="467" spans="2:17" s="676" customFormat="1" ht="48">
      <c r="B467" s="1538"/>
      <c r="C467" s="1493"/>
      <c r="D467" s="1492"/>
      <c r="E467" s="1492"/>
      <c r="F467" s="1490"/>
      <c r="G467" s="1492"/>
      <c r="H467" s="1493"/>
      <c r="I467" s="1490"/>
      <c r="J467" s="690"/>
      <c r="K467" s="690"/>
      <c r="L467" s="1161" t="s">
        <v>6192</v>
      </c>
      <c r="M467" s="1162" t="s">
        <v>203</v>
      </c>
      <c r="N467" s="1163" t="s">
        <v>6198</v>
      </c>
      <c r="O467" s="1159" t="str">
        <f>VLOOKUP(N467,CódigosRetorno!$A$1:$B$1764,2,FALSE)</f>
        <v>El comprobante contiene un identificador de pago repetido en los comprobantes que se realizo el anticipo</v>
      </c>
      <c r="P467" s="1156" t="s">
        <v>477</v>
      </c>
      <c r="Q467" s="1160" t="s">
        <v>186</v>
      </c>
    </row>
    <row r="468" spans="2:17" s="676" customFormat="1" ht="24">
      <c r="B468" s="1538"/>
      <c r="C468" s="1493"/>
      <c r="D468" s="1492"/>
      <c r="E468" s="1492"/>
      <c r="F468" s="1490"/>
      <c r="G468" s="1492"/>
      <c r="H468" s="1493"/>
      <c r="I468" s="1490"/>
      <c r="J468" s="690"/>
      <c r="K468" s="690"/>
      <c r="L468" s="1161" t="s">
        <v>6186</v>
      </c>
      <c r="M468" s="1162" t="s">
        <v>203</v>
      </c>
      <c r="N468" s="1163" t="s">
        <v>6199</v>
      </c>
      <c r="O468" s="1159" t="str">
        <f>VLOOKUP(N468,CódigosRetorno!$A$1:$B$1764,2,FALSE)</f>
        <v>Falta identificador del pago del comprobante para relacionarlo con el monto de  anticipo</v>
      </c>
      <c r="P468" s="688" t="s">
        <v>477</v>
      </c>
      <c r="Q468" s="695" t="s">
        <v>186</v>
      </c>
    </row>
    <row r="469" spans="2:17" s="676" customFormat="1" ht="24">
      <c r="B469" s="1538"/>
      <c r="C469" s="1493"/>
      <c r="D469" s="1492"/>
      <c r="E469" s="1492"/>
      <c r="F469" s="1490"/>
      <c r="G469" s="688" t="s">
        <v>4807</v>
      </c>
      <c r="H469" s="681" t="s">
        <v>4546</v>
      </c>
      <c r="I469" s="690" t="s">
        <v>4544</v>
      </c>
      <c r="J469" s="690"/>
      <c r="K469" s="690"/>
      <c r="L469" s="691" t="s">
        <v>5196</v>
      </c>
      <c r="M469" s="688" t="s">
        <v>1177</v>
      </c>
      <c r="N469" s="693" t="s">
        <v>5112</v>
      </c>
      <c r="O469" s="691" t="str">
        <f>VLOOKUP(N469,CódigosRetorno!$A$1:$B$1764,2,FALSE)</f>
        <v>El dato ingresado como atributo @listName es incorrecto.</v>
      </c>
      <c r="P469" s="688" t="s">
        <v>477</v>
      </c>
      <c r="Q469" s="695" t="s">
        <v>186</v>
      </c>
    </row>
    <row r="470" spans="2:17" s="676" customFormat="1" ht="24">
      <c r="B470" s="1538"/>
      <c r="C470" s="1493"/>
      <c r="D470" s="1492"/>
      <c r="E470" s="1492"/>
      <c r="F470" s="1490"/>
      <c r="G470" s="688" t="s">
        <v>4542</v>
      </c>
      <c r="H470" s="681" t="s">
        <v>4543</v>
      </c>
      <c r="I470" s="690" t="s">
        <v>4544</v>
      </c>
      <c r="J470" s="690"/>
      <c r="K470" s="690"/>
      <c r="L470" s="691" t="s">
        <v>5109</v>
      </c>
      <c r="M470" s="693" t="s">
        <v>1177</v>
      </c>
      <c r="N470" s="694" t="s">
        <v>5111</v>
      </c>
      <c r="O470" s="691" t="str">
        <f>VLOOKUP(N470,CódigosRetorno!$A$1:$B$1764,2,FALSE)</f>
        <v>El dato ingresado como atributo @listAgencyName es incorrecto.</v>
      </c>
      <c r="P470" s="688" t="s">
        <v>477</v>
      </c>
      <c r="Q470" s="695" t="s">
        <v>186</v>
      </c>
    </row>
    <row r="471" spans="2:17" s="676" customFormat="1" ht="84">
      <c r="B471" s="1538"/>
      <c r="C471" s="1493"/>
      <c r="D471" s="1492"/>
      <c r="E471" s="1492"/>
      <c r="F471" s="1490" t="s">
        <v>45</v>
      </c>
      <c r="G471" s="1492" t="s">
        <v>58</v>
      </c>
      <c r="H471" s="1493" t="s">
        <v>6184</v>
      </c>
      <c r="I471" s="1490">
        <v>1</v>
      </c>
      <c r="J471" s="690"/>
      <c r="K471" s="690"/>
      <c r="L471" s="692" t="s">
        <v>6193</v>
      </c>
      <c r="M471" s="1162" t="s">
        <v>203</v>
      </c>
      <c r="N471" s="1163" t="s">
        <v>1944</v>
      </c>
      <c r="O471" s="691" t="str">
        <f>VLOOKUP(N471,CódigosRetorno!$A$1:$B$1764,2,FALSE)</f>
        <v>El dato ingresado debe indicar SERIE-CORRELATIVO del documento que se realizo el anticipo.</v>
      </c>
      <c r="P471" s="688" t="s">
        <v>477</v>
      </c>
      <c r="Q471" s="695" t="s">
        <v>186</v>
      </c>
    </row>
    <row r="472" spans="2:17" s="676" customFormat="1" ht="84">
      <c r="B472" s="1538"/>
      <c r="C472" s="1493"/>
      <c r="D472" s="1492"/>
      <c r="E472" s="1492"/>
      <c r="F472" s="1490"/>
      <c r="G472" s="1492"/>
      <c r="H472" s="1493"/>
      <c r="I472" s="1490"/>
      <c r="J472" s="690"/>
      <c r="K472" s="690"/>
      <c r="L472" s="1165" t="s">
        <v>6615</v>
      </c>
      <c r="M472" s="1162" t="s">
        <v>203</v>
      </c>
      <c r="N472" s="1163" t="s">
        <v>1944</v>
      </c>
      <c r="O472" s="691" t="str">
        <f>VLOOKUP(N472,CódigosRetorno!$A$1:$B$1764,2,FALSE)</f>
        <v>El dato ingresado debe indicar SERIE-CORRELATIVO del documento que se realizo el anticipo.</v>
      </c>
      <c r="P472" s="688" t="s">
        <v>477</v>
      </c>
      <c r="Q472" s="695" t="s">
        <v>186</v>
      </c>
    </row>
    <row r="473" spans="2:17" s="676" customFormat="1" ht="24" customHeight="1">
      <c r="B473" s="1538"/>
      <c r="C473" s="1493"/>
      <c r="D473" s="1492"/>
      <c r="E473" s="1492"/>
      <c r="F473" s="1531" t="s">
        <v>10</v>
      </c>
      <c r="G473" s="1536" t="s">
        <v>2895</v>
      </c>
      <c r="H473" s="1542" t="s">
        <v>4813</v>
      </c>
      <c r="I473" s="1531">
        <v>1</v>
      </c>
      <c r="J473" s="690"/>
      <c r="K473" s="690"/>
      <c r="L473" s="1166" t="s">
        <v>5880</v>
      </c>
      <c r="M473" s="1167" t="s">
        <v>1177</v>
      </c>
      <c r="N473" s="1168" t="s">
        <v>1959</v>
      </c>
      <c r="O473" s="1159" t="str">
        <f>VLOOKUP(N473,CódigosRetorno!$A$1:$B$1764,2,FALSE)</f>
        <v>Código de documento de referencia debe ser 02 o 03.</v>
      </c>
      <c r="P473" s="688" t="s">
        <v>477</v>
      </c>
      <c r="Q473" s="690" t="s">
        <v>5888</v>
      </c>
    </row>
    <row r="474" spans="2:17" s="676" customFormat="1" ht="36">
      <c r="B474" s="1538"/>
      <c r="C474" s="1493"/>
      <c r="D474" s="1492"/>
      <c r="E474" s="1492"/>
      <c r="F474" s="1532"/>
      <c r="G474" s="1537"/>
      <c r="H474" s="1543"/>
      <c r="I474" s="1532"/>
      <c r="J474" s="690"/>
      <c r="K474" s="690"/>
      <c r="L474" s="1161" t="s">
        <v>6195</v>
      </c>
      <c r="M474" s="1162" t="s">
        <v>203</v>
      </c>
      <c r="N474" s="1163" t="s">
        <v>1959</v>
      </c>
      <c r="O474" s="1159" t="str">
        <f>VLOOKUP(N474,CódigosRetorno!$A$1:$B$1764,2,FALSE)</f>
        <v>Código de documento de referencia debe ser 02 o 03.</v>
      </c>
      <c r="P474" s="688"/>
      <c r="Q474" s="690"/>
    </row>
    <row r="475" spans="2:17" s="676" customFormat="1" ht="24">
      <c r="B475" s="1538"/>
      <c r="C475" s="1493"/>
      <c r="D475" s="1492"/>
      <c r="E475" s="1492"/>
      <c r="F475" s="1490"/>
      <c r="G475" s="690" t="s">
        <v>4720</v>
      </c>
      <c r="H475" s="681" t="s">
        <v>4546</v>
      </c>
      <c r="I475" s="690" t="s">
        <v>4544</v>
      </c>
      <c r="J475" s="690"/>
      <c r="K475" s="690"/>
      <c r="L475" s="691" t="s">
        <v>5197</v>
      </c>
      <c r="M475" s="688" t="s">
        <v>1177</v>
      </c>
      <c r="N475" s="693" t="s">
        <v>5112</v>
      </c>
      <c r="O475" s="691" t="str">
        <f>VLOOKUP(N475,CódigosRetorno!$A$1:$B$1764,2,FALSE)</f>
        <v>El dato ingresado como atributo @listName es incorrecto.</v>
      </c>
      <c r="P475" s="688" t="s">
        <v>477</v>
      </c>
      <c r="Q475" s="695" t="s">
        <v>186</v>
      </c>
    </row>
    <row r="476" spans="2:17" s="676" customFormat="1" ht="24">
      <c r="B476" s="1538"/>
      <c r="C476" s="1493"/>
      <c r="D476" s="1492"/>
      <c r="E476" s="1492"/>
      <c r="F476" s="1490"/>
      <c r="G476" s="695" t="s">
        <v>4542</v>
      </c>
      <c r="H476" s="681" t="s">
        <v>4543</v>
      </c>
      <c r="I476" s="690" t="s">
        <v>4544</v>
      </c>
      <c r="J476" s="690"/>
      <c r="K476" s="690"/>
      <c r="L476" s="691" t="s">
        <v>5109</v>
      </c>
      <c r="M476" s="693" t="s">
        <v>1177</v>
      </c>
      <c r="N476" s="694" t="s">
        <v>5111</v>
      </c>
      <c r="O476" s="691" t="str">
        <f>VLOOKUP(N476,CódigosRetorno!$A$1:$B$1764,2,FALSE)</f>
        <v>El dato ingresado como atributo @listAgencyName es incorrecto.</v>
      </c>
      <c r="P476" s="688" t="s">
        <v>477</v>
      </c>
      <c r="Q476" s="695" t="s">
        <v>186</v>
      </c>
    </row>
    <row r="477" spans="2:17" s="676" customFormat="1" ht="48">
      <c r="B477" s="1538"/>
      <c r="C477" s="1493"/>
      <c r="D477" s="1492"/>
      <c r="E477" s="1492"/>
      <c r="F477" s="1490"/>
      <c r="G477" s="695" t="s">
        <v>4721</v>
      </c>
      <c r="H477" s="681" t="s">
        <v>4548</v>
      </c>
      <c r="I477" s="690" t="s">
        <v>4544</v>
      </c>
      <c r="J477" s="690"/>
      <c r="K477" s="690"/>
      <c r="L477" s="691" t="s">
        <v>5198</v>
      </c>
      <c r="M477" s="693" t="s">
        <v>1177</v>
      </c>
      <c r="N477" s="694" t="s">
        <v>5113</v>
      </c>
      <c r="O477" s="691" t="str">
        <f>VLOOKUP(N477,CódigosRetorno!$A$1:$B$1764,2,FALSE)</f>
        <v>El dato ingresado como atributo @listURI es incorrecto.</v>
      </c>
      <c r="P477" s="688" t="s">
        <v>477</v>
      </c>
      <c r="Q477" s="695" t="s">
        <v>186</v>
      </c>
    </row>
    <row r="478" spans="2:17" s="676" customFormat="1" ht="48">
      <c r="B478" s="1538"/>
      <c r="C478" s="1493"/>
      <c r="D478" s="1492"/>
      <c r="E478" s="1492"/>
      <c r="F478" s="1531" t="s">
        <v>4814</v>
      </c>
      <c r="G478" s="1536" t="s">
        <v>7</v>
      </c>
      <c r="H478" s="1542" t="s">
        <v>4815</v>
      </c>
      <c r="I478" s="1531">
        <v>1</v>
      </c>
      <c r="J478" s="690"/>
      <c r="K478" s="690"/>
      <c r="L478" s="679" t="s">
        <v>5881</v>
      </c>
      <c r="M478" s="680" t="s">
        <v>1177</v>
      </c>
      <c r="N478" s="619" t="s">
        <v>1936</v>
      </c>
      <c r="O478" s="1159" t="str">
        <f>VLOOKUP(N478,CódigosRetorno!$A$1:$B$1764,2,FALSE)</f>
        <v>RUC que emitio documento de anticipo, no existe.</v>
      </c>
      <c r="P478" s="688" t="s">
        <v>477</v>
      </c>
      <c r="Q478" s="695" t="s">
        <v>186</v>
      </c>
    </row>
    <row r="479" spans="2:17" s="676" customFormat="1" ht="36">
      <c r="B479" s="1538"/>
      <c r="C479" s="1493"/>
      <c r="D479" s="1492"/>
      <c r="E479" s="1492"/>
      <c r="F479" s="1533"/>
      <c r="G479" s="1538"/>
      <c r="H479" s="1630"/>
      <c r="I479" s="1533"/>
      <c r="J479" s="690"/>
      <c r="K479" s="690"/>
      <c r="L479" s="1161" t="s">
        <v>6196</v>
      </c>
      <c r="M479" s="1162" t="s">
        <v>203</v>
      </c>
      <c r="N479" s="1163" t="s">
        <v>6200</v>
      </c>
      <c r="O479" s="1159" t="str">
        <f>VLOOKUP(N479,CódigosRetorno!$A$1:$B$1764,2,FALSE)</f>
        <v>Debe consignar Numero de RUC del emisor del comprobante de anticipo</v>
      </c>
      <c r="P479" s="688"/>
      <c r="Q479" s="695"/>
    </row>
    <row r="480" spans="2:17" s="676" customFormat="1" ht="36">
      <c r="B480" s="1538"/>
      <c r="C480" s="1493"/>
      <c r="D480" s="1492"/>
      <c r="E480" s="1492"/>
      <c r="F480" s="1533"/>
      <c r="G480" s="1538"/>
      <c r="H480" s="1630"/>
      <c r="I480" s="1533"/>
      <c r="J480" s="690"/>
      <c r="K480" s="690"/>
      <c r="L480" s="1161" t="s">
        <v>6204</v>
      </c>
      <c r="M480" s="1162" t="s">
        <v>203</v>
      </c>
      <c r="N480" s="1163" t="s">
        <v>1936</v>
      </c>
      <c r="O480" s="1159" t="str">
        <f>VLOOKUP(N480,CódigosRetorno!$A$1:$B$1764,2,FALSE)</f>
        <v>RUC que emitio documento de anticipo, no existe.</v>
      </c>
      <c r="P480" s="688" t="s">
        <v>217</v>
      </c>
      <c r="Q480" s="690" t="s">
        <v>2629</v>
      </c>
    </row>
    <row r="481" spans="2:17" s="676" customFormat="1" ht="84">
      <c r="B481" s="1538"/>
      <c r="C481" s="1493"/>
      <c r="D481" s="1492"/>
      <c r="E481" s="1492"/>
      <c r="F481" s="1533"/>
      <c r="G481" s="1538"/>
      <c r="H481" s="1630"/>
      <c r="I481" s="1533"/>
      <c r="J481" s="690"/>
      <c r="K481" s="690"/>
      <c r="L481" s="1161" t="s">
        <v>6206</v>
      </c>
      <c r="M481" s="1164" t="s">
        <v>203</v>
      </c>
      <c r="N481" s="1162" t="s">
        <v>6207</v>
      </c>
      <c r="O481" s="1159" t="str">
        <f>VLOOKUP(N481,CódigosRetorno!$A$1:$B$1764,2,FALSE)</f>
        <v>El comprobante que se realizo el anticipo no existe</v>
      </c>
      <c r="P481" s="1156" t="s">
        <v>217</v>
      </c>
      <c r="Q481" s="1158" t="s">
        <v>2614</v>
      </c>
    </row>
    <row r="482" spans="2:17" s="676" customFormat="1" ht="72">
      <c r="B482" s="1538"/>
      <c r="C482" s="1493"/>
      <c r="D482" s="1492"/>
      <c r="E482" s="1492"/>
      <c r="F482" s="1532"/>
      <c r="G482" s="1537"/>
      <c r="H482" s="1631"/>
      <c r="I482" s="1532"/>
      <c r="J482" s="690"/>
      <c r="K482" s="690"/>
      <c r="L482" s="1161" t="s">
        <v>6205</v>
      </c>
      <c r="M482" s="1164" t="s">
        <v>203</v>
      </c>
      <c r="N482" s="1162" t="s">
        <v>6208</v>
      </c>
      <c r="O482" s="1159" t="str">
        <f>VLOOKUP(N482,CódigosRetorno!$A$1:$B$1764,2,FALSE)</f>
        <v>El comprobante que se realizo el anticipo no se encuentra autorizado</v>
      </c>
      <c r="P482" s="1156" t="s">
        <v>217</v>
      </c>
      <c r="Q482" s="1158" t="s">
        <v>3126</v>
      </c>
    </row>
    <row r="483" spans="2:17" s="676" customFormat="1" ht="48">
      <c r="B483" s="1538"/>
      <c r="C483" s="1493"/>
      <c r="D483" s="1492"/>
      <c r="E483" s="1492"/>
      <c r="F483" s="690" t="s">
        <v>47</v>
      </c>
      <c r="G483" s="688" t="s">
        <v>2643</v>
      </c>
      <c r="H483" s="691" t="s">
        <v>4816</v>
      </c>
      <c r="I483" s="690">
        <v>1</v>
      </c>
      <c r="J483" s="690"/>
      <c r="K483" s="690"/>
      <c r="L483" s="1161" t="s">
        <v>6240</v>
      </c>
      <c r="M483" s="1162" t="s">
        <v>203</v>
      </c>
      <c r="N483" s="1163" t="s">
        <v>1945</v>
      </c>
      <c r="O483" s="691" t="str">
        <f>VLOOKUP(N483,CódigosRetorno!$A$1:$B$1764,2,FALSE)</f>
        <v>El tipo documento del emisor que realiza el anticipo debe ser 6 del catalogo de tipo de documento.</v>
      </c>
      <c r="P483" s="688" t="s">
        <v>477</v>
      </c>
      <c r="Q483" s="690" t="s">
        <v>5898</v>
      </c>
    </row>
    <row r="484" spans="2:17" s="676" customFormat="1" ht="24">
      <c r="B484" s="1538"/>
      <c r="C484" s="1493"/>
      <c r="D484" s="1492"/>
      <c r="E484" s="1492"/>
      <c r="F484" s="1490"/>
      <c r="G484" s="695" t="s">
        <v>4563</v>
      </c>
      <c r="H484" s="678" t="s">
        <v>4564</v>
      </c>
      <c r="I484" s="690" t="s">
        <v>4544</v>
      </c>
      <c r="J484" s="690"/>
      <c r="K484" s="690"/>
      <c r="L484" s="691" t="s">
        <v>5130</v>
      </c>
      <c r="M484" s="688" t="s">
        <v>1177</v>
      </c>
      <c r="N484" s="693" t="s">
        <v>5117</v>
      </c>
      <c r="O484" s="691" t="str">
        <f>VLOOKUP(N484,CódigosRetorno!$A$1:$B$1764,2,FALSE)</f>
        <v>El dato ingresado como atributo @schemeName es incorrecto.</v>
      </c>
      <c r="P484" s="688" t="s">
        <v>477</v>
      </c>
      <c r="Q484" s="695" t="s">
        <v>186</v>
      </c>
    </row>
    <row r="485" spans="2:17" s="676" customFormat="1" ht="24">
      <c r="B485" s="1538"/>
      <c r="C485" s="1493"/>
      <c r="D485" s="1492"/>
      <c r="E485" s="1492"/>
      <c r="F485" s="1490"/>
      <c r="G485" s="695" t="s">
        <v>4542</v>
      </c>
      <c r="H485" s="678" t="s">
        <v>4565</v>
      </c>
      <c r="I485" s="690" t="s">
        <v>4544</v>
      </c>
      <c r="J485" s="690"/>
      <c r="K485" s="690"/>
      <c r="L485" s="691" t="s">
        <v>5109</v>
      </c>
      <c r="M485" s="688" t="s">
        <v>1177</v>
      </c>
      <c r="N485" s="693" t="s">
        <v>5118</v>
      </c>
      <c r="O485" s="691" t="str">
        <f>VLOOKUP(N485,CódigosRetorno!$A$1:$B$1764,2,FALSE)</f>
        <v>El dato ingresado como atributo @schemeAgencyName es incorrecto.</v>
      </c>
      <c r="P485" s="688" t="s">
        <v>477</v>
      </c>
      <c r="Q485" s="695" t="s">
        <v>186</v>
      </c>
    </row>
    <row r="486" spans="2:17" s="676" customFormat="1" ht="48">
      <c r="B486" s="1537"/>
      <c r="C486" s="1493"/>
      <c r="D486" s="1492"/>
      <c r="E486" s="1492"/>
      <c r="F486" s="1490"/>
      <c r="G486" s="695" t="s">
        <v>4817</v>
      </c>
      <c r="H486" s="678" t="s">
        <v>4567</v>
      </c>
      <c r="I486" s="690" t="s">
        <v>4544</v>
      </c>
      <c r="J486" s="690"/>
      <c r="K486" s="690"/>
      <c r="L486" s="691" t="s">
        <v>5131</v>
      </c>
      <c r="M486" s="922" t="s">
        <v>1177</v>
      </c>
      <c r="N486" s="926" t="s">
        <v>5119</v>
      </c>
      <c r="O486" s="691" t="str">
        <f>VLOOKUP(N486,CódigosRetorno!$A$1:$B$1764,2,FALSE)</f>
        <v>El dato ingresado como atributo @schemeURI es incorrecto.</v>
      </c>
      <c r="P486" s="688" t="s">
        <v>477</v>
      </c>
      <c r="Q486" s="695" t="s">
        <v>186</v>
      </c>
    </row>
    <row r="487" spans="2:17" s="676" customFormat="1" ht="24">
      <c r="B487" s="1536">
        <f>B452+1</f>
        <v>55</v>
      </c>
      <c r="C487" s="1493" t="s">
        <v>154</v>
      </c>
      <c r="D487" s="1492"/>
      <c r="E487" s="1492" t="s">
        <v>9</v>
      </c>
      <c r="F487" s="1490" t="s">
        <v>12</v>
      </c>
      <c r="G487" s="1492" t="s">
        <v>16</v>
      </c>
      <c r="H487" s="1491" t="s">
        <v>2964</v>
      </c>
      <c r="I487" s="1490">
        <v>1</v>
      </c>
      <c r="J487" s="690"/>
      <c r="K487" s="690"/>
      <c r="L487" s="1170" t="s">
        <v>5924</v>
      </c>
      <c r="M487" s="1169" t="s">
        <v>203</v>
      </c>
      <c r="N487" s="1168" t="s">
        <v>5650</v>
      </c>
      <c r="O487" s="691" t="str">
        <f>VLOOKUP(N487,CódigosRetorno!$A$1:$B$1764,2,FALSE)</f>
        <v>El XML no contiene el tag de Total de anticipos</v>
      </c>
      <c r="P487" s="688" t="s">
        <v>477</v>
      </c>
      <c r="Q487" s="690" t="s">
        <v>186</v>
      </c>
    </row>
    <row r="488" spans="2:17" s="676" customFormat="1" ht="24">
      <c r="B488" s="1538"/>
      <c r="C488" s="1493"/>
      <c r="D488" s="1492"/>
      <c r="E488" s="1492"/>
      <c r="F488" s="1490"/>
      <c r="G488" s="1492"/>
      <c r="H488" s="1491"/>
      <c r="I488" s="1490"/>
      <c r="J488" s="690"/>
      <c r="K488" s="690"/>
      <c r="L488" s="1170" t="s">
        <v>5925</v>
      </c>
      <c r="M488" s="1169" t="s">
        <v>203</v>
      </c>
      <c r="N488" s="1168" t="s">
        <v>5652</v>
      </c>
      <c r="O488" s="691" t="str">
        <f>VLOOKUP(N488,CódigosRetorno!$A$1:$B$1764,2,FALSE)</f>
        <v>El dato ingresado Total anticipos no corresponde para el tipo de operación</v>
      </c>
      <c r="P488" s="688" t="s">
        <v>477</v>
      </c>
      <c r="Q488" s="690" t="s">
        <v>186</v>
      </c>
    </row>
    <row r="489" spans="2:17" s="676" customFormat="1" ht="48">
      <c r="B489" s="1538"/>
      <c r="C489" s="1493"/>
      <c r="D489" s="1492"/>
      <c r="E489" s="1492"/>
      <c r="F489" s="1490"/>
      <c r="G489" s="1492"/>
      <c r="H489" s="1491"/>
      <c r="I489" s="1490"/>
      <c r="J489" s="690"/>
      <c r="K489" s="690"/>
      <c r="L489" s="1170" t="s">
        <v>3514</v>
      </c>
      <c r="M489" s="1167" t="s">
        <v>203</v>
      </c>
      <c r="N489" s="1168" t="s">
        <v>1953</v>
      </c>
      <c r="O489" s="1159" t="str">
        <f>VLOOKUP(N489,CódigosRetorno!$A$1:$B$1764,2,FALSE)</f>
        <v>Total de anticipos diferente a los montos anticipados por documento.</v>
      </c>
      <c r="P489" s="686" t="s">
        <v>477</v>
      </c>
      <c r="Q489" s="690" t="s">
        <v>186</v>
      </c>
    </row>
    <row r="490" spans="2:17" s="676" customFormat="1" ht="24">
      <c r="B490" s="1538"/>
      <c r="C490" s="1493"/>
      <c r="D490" s="1492"/>
      <c r="E490" s="1492"/>
      <c r="F490" s="1490"/>
      <c r="G490" s="1492"/>
      <c r="H490" s="1491"/>
      <c r="I490" s="1490"/>
      <c r="J490" s="690"/>
      <c r="K490" s="690"/>
      <c r="L490" s="1170" t="s">
        <v>5654</v>
      </c>
      <c r="M490" s="1167" t="s">
        <v>203</v>
      </c>
      <c r="N490" s="1168" t="s">
        <v>1954</v>
      </c>
      <c r="O490" s="1159" t="str">
        <f>VLOOKUP(N490,CódigosRetorno!$A$1:$B$1764,2,FALSE)</f>
        <v>Ingresar documentos por anticipos.</v>
      </c>
      <c r="P490" s="686" t="s">
        <v>477</v>
      </c>
      <c r="Q490" s="695" t="s">
        <v>186</v>
      </c>
    </row>
    <row r="491" spans="2:17" s="676" customFormat="1" ht="36">
      <c r="B491" s="1538"/>
      <c r="C491" s="1493"/>
      <c r="D491" s="1492"/>
      <c r="E491" s="1492"/>
      <c r="F491" s="1490"/>
      <c r="G491" s="1492"/>
      <c r="H491" s="1491"/>
      <c r="I491" s="1490"/>
      <c r="J491" s="690"/>
      <c r="K491" s="690"/>
      <c r="L491" s="1165" t="s">
        <v>6241</v>
      </c>
      <c r="M491" s="1162" t="s">
        <v>203</v>
      </c>
      <c r="N491" s="1163" t="s">
        <v>1953</v>
      </c>
      <c r="O491" s="691" t="str">
        <f>VLOOKUP(N491,CódigosRetorno!$A$1:$B$1764,2,FALSE)</f>
        <v>Total de anticipos diferente a los montos anticipados por documento.</v>
      </c>
      <c r="P491" s="688" t="s">
        <v>477</v>
      </c>
      <c r="Q491" s="695" t="s">
        <v>186</v>
      </c>
    </row>
    <row r="492" spans="2:17" s="676" customFormat="1" ht="36">
      <c r="B492" s="1537"/>
      <c r="C492" s="1493"/>
      <c r="D492" s="1492"/>
      <c r="E492" s="1492"/>
      <c r="F492" s="690" t="s">
        <v>13</v>
      </c>
      <c r="G492" s="688" t="s">
        <v>2650</v>
      </c>
      <c r="H492" s="681" t="s">
        <v>4654</v>
      </c>
      <c r="I492" s="690">
        <v>1</v>
      </c>
      <c r="J492" s="690"/>
      <c r="K492" s="690"/>
      <c r="L492" s="698" t="s">
        <v>6058</v>
      </c>
      <c r="M492" s="699" t="s">
        <v>203</v>
      </c>
      <c r="N492" s="700" t="s">
        <v>758</v>
      </c>
      <c r="O492" s="691" t="str">
        <f>VLOOKUP(N492,CódigosRetorno!$A$1:$B$1764,2,FALSE)</f>
        <v>La moneda debe ser la misma en todo el documento. Salvo las percepciones que sólo son en moneda nacional.</v>
      </c>
      <c r="P492" s="688" t="s">
        <v>477</v>
      </c>
      <c r="Q492" s="690" t="s">
        <v>5639</v>
      </c>
    </row>
    <row r="493" spans="2:17">
      <c r="B493" s="368" t="s">
        <v>3064</v>
      </c>
      <c r="C493" s="361"/>
      <c r="D493" s="362"/>
      <c r="E493" s="362"/>
      <c r="F493" s="363"/>
      <c r="G493" s="363"/>
      <c r="H493" s="361"/>
      <c r="I493" s="362"/>
      <c r="J493" s="119"/>
      <c r="K493" s="119"/>
      <c r="L493" s="359" t="s">
        <v>186</v>
      </c>
      <c r="M493" s="366" t="s">
        <v>186</v>
      </c>
      <c r="N493" s="371" t="s">
        <v>186</v>
      </c>
      <c r="O493" s="359" t="str">
        <f>VLOOKUP(N493,CódigosRetorno!$A$1:$B$1764,2,FALSE)</f>
        <v>-</v>
      </c>
      <c r="P493" s="365" t="s">
        <v>186</v>
      </c>
      <c r="Q493" s="367" t="s">
        <v>186</v>
      </c>
    </row>
    <row r="494" spans="2:17" ht="36">
      <c r="B494" s="1492">
        <f>B487+1</f>
        <v>56</v>
      </c>
      <c r="C494" s="1493" t="s">
        <v>4862</v>
      </c>
      <c r="D494" s="1492" t="s">
        <v>3</v>
      </c>
      <c r="E494" s="1492" t="s">
        <v>9</v>
      </c>
      <c r="F494" s="449" t="s">
        <v>175</v>
      </c>
      <c r="G494" s="449" t="s">
        <v>2633</v>
      </c>
      <c r="H494" s="451" t="s">
        <v>4993</v>
      </c>
      <c r="I494" s="449" t="s">
        <v>4544</v>
      </c>
      <c r="J494" s="449"/>
      <c r="K494" s="449"/>
      <c r="L494" s="451" t="s">
        <v>3448</v>
      </c>
      <c r="M494" s="450" t="s">
        <v>1177</v>
      </c>
      <c r="N494" s="463" t="s">
        <v>3752</v>
      </c>
      <c r="O494" s="451" t="str">
        <f>VLOOKUP(N494,CódigosRetorno!$A$1:$B$1764,2,FALSE)</f>
        <v>El código de Ubigeo no existe en el listado.</v>
      </c>
      <c r="P494" s="450" t="s">
        <v>477</v>
      </c>
      <c r="Q494" s="726" t="s">
        <v>5886</v>
      </c>
    </row>
    <row r="495" spans="2:17" ht="24">
      <c r="B495" s="1492"/>
      <c r="C495" s="1493"/>
      <c r="D495" s="1492"/>
      <c r="E495" s="1492"/>
      <c r="F495" s="449"/>
      <c r="G495" s="449" t="s">
        <v>4586</v>
      </c>
      <c r="H495" s="464" t="s">
        <v>4565</v>
      </c>
      <c r="I495" s="449" t="s">
        <v>4544</v>
      </c>
      <c r="J495" s="449"/>
      <c r="K495" s="449"/>
      <c r="L495" s="451" t="s">
        <v>5138</v>
      </c>
      <c r="M495" s="450" t="s">
        <v>1177</v>
      </c>
      <c r="N495" s="463" t="s">
        <v>5118</v>
      </c>
      <c r="O495" s="451" t="str">
        <f>VLOOKUP(N495,CódigosRetorno!$A$1:$B$1764,2,FALSE)</f>
        <v>El dato ingresado como atributo @schemeAgencyName es incorrecto.</v>
      </c>
      <c r="P495" s="450" t="s">
        <v>477</v>
      </c>
      <c r="Q495" s="449" t="s">
        <v>186</v>
      </c>
    </row>
    <row r="496" spans="2:17" ht="24">
      <c r="B496" s="1492"/>
      <c r="C496" s="1493"/>
      <c r="D496" s="1492"/>
      <c r="E496" s="1492"/>
      <c r="F496" s="449"/>
      <c r="G496" s="449" t="s">
        <v>4587</v>
      </c>
      <c r="H496" s="464" t="s">
        <v>4564</v>
      </c>
      <c r="I496" s="449" t="s">
        <v>4544</v>
      </c>
      <c r="J496" s="449"/>
      <c r="K496" s="449"/>
      <c r="L496" s="451" t="s">
        <v>5139</v>
      </c>
      <c r="M496" s="450" t="s">
        <v>1177</v>
      </c>
      <c r="N496" s="463" t="s">
        <v>5117</v>
      </c>
      <c r="O496" s="451" t="str">
        <f>VLOOKUP(N496,CódigosRetorno!$A$1:$B$1764,2,FALSE)</f>
        <v>El dato ingresado como atributo @schemeName es incorrecto.</v>
      </c>
      <c r="P496" s="450" t="s">
        <v>477</v>
      </c>
      <c r="Q496" s="466" t="s">
        <v>186</v>
      </c>
    </row>
    <row r="497" spans="2:17" ht="48">
      <c r="B497" s="1492"/>
      <c r="C497" s="1493"/>
      <c r="D497" s="1492"/>
      <c r="E497" s="1492"/>
      <c r="F497" s="449" t="s">
        <v>4574</v>
      </c>
      <c r="G497" s="450"/>
      <c r="H497" s="451" t="s">
        <v>4994</v>
      </c>
      <c r="I497" s="449">
        <v>1</v>
      </c>
      <c r="J497" s="449"/>
      <c r="K497" s="449"/>
      <c r="L497" s="451" t="s">
        <v>4577</v>
      </c>
      <c r="M497" s="450" t="s">
        <v>1177</v>
      </c>
      <c r="N497" s="121" t="s">
        <v>4501</v>
      </c>
      <c r="O497" s="451" t="str">
        <f>VLOOKUP(N497,CódigosRetorno!$A$1:$B$1764,2,FALSE)</f>
        <v>El dato ingresado como direccion completa y detallada no cumple con el formato establecido.</v>
      </c>
      <c r="P497" s="450" t="s">
        <v>477</v>
      </c>
      <c r="Q497" s="449" t="s">
        <v>186</v>
      </c>
    </row>
    <row r="498" spans="2:17" ht="48">
      <c r="B498" s="1492"/>
      <c r="C498" s="1493"/>
      <c r="D498" s="1492"/>
      <c r="E498" s="1492"/>
      <c r="F498" s="449" t="s">
        <v>50</v>
      </c>
      <c r="G498" s="450"/>
      <c r="H498" s="451" t="s">
        <v>4995</v>
      </c>
      <c r="I498" s="449" t="s">
        <v>4544</v>
      </c>
      <c r="J498" s="449"/>
      <c r="K498" s="449"/>
      <c r="L498" s="451" t="s">
        <v>4580</v>
      </c>
      <c r="M498" s="450" t="s">
        <v>1177</v>
      </c>
      <c r="N498" s="463" t="s">
        <v>4505</v>
      </c>
      <c r="O498" s="451" t="str">
        <f>VLOOKUP(N498,CódigosRetorno!$A$1:$B$1764,2,FALSE)</f>
        <v>El dato ingresado como urbanización no cumple con el formato establecido</v>
      </c>
      <c r="P498" s="450" t="s">
        <v>477</v>
      </c>
      <c r="Q498" s="449" t="s">
        <v>186</v>
      </c>
    </row>
    <row r="499" spans="2:17" ht="48">
      <c r="B499" s="1492"/>
      <c r="C499" s="1493"/>
      <c r="D499" s="1492"/>
      <c r="E499" s="1492"/>
      <c r="F499" s="449" t="s">
        <v>18</v>
      </c>
      <c r="G499" s="450"/>
      <c r="H499" s="451" t="s">
        <v>4996</v>
      </c>
      <c r="I499" s="449" t="s">
        <v>4544</v>
      </c>
      <c r="J499" s="449"/>
      <c r="K499" s="449"/>
      <c r="L499" s="451" t="s">
        <v>4583</v>
      </c>
      <c r="M499" s="450" t="s">
        <v>1177</v>
      </c>
      <c r="N499" s="463" t="s">
        <v>4507</v>
      </c>
      <c r="O499" s="451" t="str">
        <f>VLOOKUP(N499,CódigosRetorno!$A$1:$B$1764,2,FALSE)</f>
        <v>El dato ingresado como provincia no cumple con el formato establecido</v>
      </c>
      <c r="P499" s="450" t="s">
        <v>477</v>
      </c>
      <c r="Q499" s="449" t="s">
        <v>186</v>
      </c>
    </row>
    <row r="500" spans="2:17" ht="48">
      <c r="B500" s="1492"/>
      <c r="C500" s="1493"/>
      <c r="D500" s="1492"/>
      <c r="E500" s="1492"/>
      <c r="F500" s="449" t="s">
        <v>18</v>
      </c>
      <c r="G500" s="450"/>
      <c r="H500" s="451" t="s">
        <v>4997</v>
      </c>
      <c r="I500" s="449" t="s">
        <v>4544</v>
      </c>
      <c r="J500" s="449"/>
      <c r="K500" s="449"/>
      <c r="L500" s="451" t="s">
        <v>4583</v>
      </c>
      <c r="M500" s="450" t="s">
        <v>1177</v>
      </c>
      <c r="N500" s="463" t="s">
        <v>4509</v>
      </c>
      <c r="O500" s="451" t="str">
        <f>VLOOKUP(N500,CódigosRetorno!$A$1:$B$1764,2,FALSE)</f>
        <v>El dato ingresado como departamento no cumple con el formato establecido</v>
      </c>
      <c r="P500" s="450" t="s">
        <v>477</v>
      </c>
      <c r="Q500" s="449" t="s">
        <v>186</v>
      </c>
    </row>
    <row r="501" spans="2:17" ht="48">
      <c r="B501" s="1492"/>
      <c r="C501" s="1493"/>
      <c r="D501" s="1492"/>
      <c r="E501" s="1492"/>
      <c r="F501" s="449" t="s">
        <v>18</v>
      </c>
      <c r="G501" s="450"/>
      <c r="H501" s="451" t="s">
        <v>4998</v>
      </c>
      <c r="I501" s="449">
        <v>1</v>
      </c>
      <c r="J501" s="449"/>
      <c r="K501" s="449"/>
      <c r="L501" s="451" t="s">
        <v>4583</v>
      </c>
      <c r="M501" s="450" t="s">
        <v>1177</v>
      </c>
      <c r="N501" s="463" t="s">
        <v>4511</v>
      </c>
      <c r="O501" s="451" t="str">
        <f>VLOOKUP(N501,CódigosRetorno!$A$1:$B$1764,2,FALSE)</f>
        <v>El dato ingresado como distrito no cumple con el formato establecido</v>
      </c>
      <c r="P501" s="450" t="s">
        <v>477</v>
      </c>
      <c r="Q501" s="449" t="s">
        <v>186</v>
      </c>
    </row>
    <row r="502" spans="2:17" ht="36">
      <c r="B502" s="1492"/>
      <c r="C502" s="1493"/>
      <c r="D502" s="1492"/>
      <c r="E502" s="1492"/>
      <c r="F502" s="449" t="s">
        <v>10</v>
      </c>
      <c r="G502" s="450" t="s">
        <v>2632</v>
      </c>
      <c r="H502" s="451" t="s">
        <v>4999</v>
      </c>
      <c r="I502" s="449" t="s">
        <v>4544</v>
      </c>
      <c r="J502" s="449"/>
      <c r="K502" s="449"/>
      <c r="L502" s="451" t="s">
        <v>3464</v>
      </c>
      <c r="M502" s="450" t="s">
        <v>1177</v>
      </c>
      <c r="N502" s="463" t="s">
        <v>1391</v>
      </c>
      <c r="O502" s="451" t="str">
        <f>VLOOKUP(N502,CódigosRetorno!$A$1:$B$1764,2,FALSE)</f>
        <v>El codigo de pais debe ser PE</v>
      </c>
      <c r="P502" s="450" t="s">
        <v>477</v>
      </c>
      <c r="Q502" s="449" t="s">
        <v>186</v>
      </c>
    </row>
    <row r="503" spans="2:17" ht="24">
      <c r="B503" s="1492"/>
      <c r="C503" s="1493"/>
      <c r="D503" s="1492"/>
      <c r="E503" s="1492"/>
      <c r="F503" s="1490"/>
      <c r="G503" s="466" t="s">
        <v>4594</v>
      </c>
      <c r="H503" s="451" t="s">
        <v>4553</v>
      </c>
      <c r="I503" s="449" t="s">
        <v>4544</v>
      </c>
      <c r="J503" s="449"/>
      <c r="K503" s="449"/>
      <c r="L503" s="451" t="s">
        <v>5140</v>
      </c>
      <c r="M503" s="450" t="s">
        <v>1177</v>
      </c>
      <c r="N503" s="463" t="s">
        <v>5116</v>
      </c>
      <c r="O503" s="451" t="str">
        <f>VLOOKUP(N503,CódigosRetorno!$A$1:$B$1764,2,FALSE)</f>
        <v>El dato ingresado como atributo @listID es incorrecto.</v>
      </c>
      <c r="P503" s="450" t="s">
        <v>477</v>
      </c>
      <c r="Q503" s="449" t="s">
        <v>186</v>
      </c>
    </row>
    <row r="504" spans="2:17" ht="48">
      <c r="B504" s="1492"/>
      <c r="C504" s="1493"/>
      <c r="D504" s="1492"/>
      <c r="E504" s="1492"/>
      <c r="F504" s="1490"/>
      <c r="G504" s="731" t="s">
        <v>4555</v>
      </c>
      <c r="H504" s="451" t="s">
        <v>4543</v>
      </c>
      <c r="I504" s="449" t="s">
        <v>4544</v>
      </c>
      <c r="J504" s="449"/>
      <c r="K504" s="449"/>
      <c r="L504" s="451" t="s">
        <v>5132</v>
      </c>
      <c r="M504" s="450" t="s">
        <v>1177</v>
      </c>
      <c r="N504" s="463" t="s">
        <v>5111</v>
      </c>
      <c r="O504" s="451" t="str">
        <f>VLOOKUP(N504,CódigosRetorno!$A$1:$B$1764,2,FALSE)</f>
        <v>El dato ingresado como atributo @listAgencyName es incorrecto.</v>
      </c>
      <c r="P504" s="450" t="s">
        <v>477</v>
      </c>
      <c r="Q504" s="466" t="s">
        <v>186</v>
      </c>
    </row>
    <row r="505" spans="2:17" ht="24">
      <c r="B505" s="1492"/>
      <c r="C505" s="1493"/>
      <c r="D505" s="1492"/>
      <c r="E505" s="1492"/>
      <c r="F505" s="1490"/>
      <c r="G505" s="449" t="s">
        <v>4596</v>
      </c>
      <c r="H505" s="451" t="s">
        <v>4546</v>
      </c>
      <c r="I505" s="449" t="s">
        <v>4544</v>
      </c>
      <c r="J505" s="449"/>
      <c r="K505" s="449"/>
      <c r="L505" s="451" t="s">
        <v>5141</v>
      </c>
      <c r="M505" s="463" t="s">
        <v>1177</v>
      </c>
      <c r="N505" s="461" t="s">
        <v>5112</v>
      </c>
      <c r="O505" s="451" t="str">
        <f>VLOOKUP(N505,CódigosRetorno!$A$1:$B$1764,2,FALSE)</f>
        <v>El dato ingresado como atributo @listName es incorrecto.</v>
      </c>
      <c r="P505" s="450" t="s">
        <v>477</v>
      </c>
      <c r="Q505" s="466" t="s">
        <v>186</v>
      </c>
    </row>
    <row r="506" spans="2:17">
      <c r="B506" s="368" t="s">
        <v>3057</v>
      </c>
      <c r="C506" s="368"/>
      <c r="D506" s="416"/>
      <c r="E506" s="362"/>
      <c r="F506" s="363" t="s">
        <v>186</v>
      </c>
      <c r="G506" s="363" t="s">
        <v>186</v>
      </c>
      <c r="H506" s="364" t="s">
        <v>186</v>
      </c>
      <c r="I506" s="363"/>
      <c r="J506" s="123"/>
      <c r="K506" s="123"/>
      <c r="L506" s="359" t="s">
        <v>186</v>
      </c>
      <c r="M506" s="366" t="s">
        <v>186</v>
      </c>
      <c r="N506" s="371" t="s">
        <v>186</v>
      </c>
      <c r="O506" s="359" t="str">
        <f>VLOOKUP(N506,CódigosRetorno!$A$1:$B$1764,2,FALSE)</f>
        <v>-</v>
      </c>
      <c r="P506" s="365" t="s">
        <v>186</v>
      </c>
      <c r="Q506" s="367" t="s">
        <v>186</v>
      </c>
    </row>
    <row r="507" spans="2:17" ht="36">
      <c r="B507" s="1490" t="s">
        <v>6213</v>
      </c>
      <c r="C507" s="1493" t="s">
        <v>4872</v>
      </c>
      <c r="D507" s="1492" t="s">
        <v>15</v>
      </c>
      <c r="E507" s="1492" t="s">
        <v>9</v>
      </c>
      <c r="F507" s="463" t="s">
        <v>5</v>
      </c>
      <c r="G507" s="450" t="s">
        <v>4733</v>
      </c>
      <c r="H507" s="451" t="s">
        <v>4873</v>
      </c>
      <c r="I507" s="466">
        <v>1</v>
      </c>
      <c r="J507" s="466"/>
      <c r="K507" s="466"/>
      <c r="L507" s="1161" t="s">
        <v>6059</v>
      </c>
      <c r="M507" s="450" t="s">
        <v>1177</v>
      </c>
      <c r="N507" s="463" t="s">
        <v>4500</v>
      </c>
      <c r="O507" s="451" t="str">
        <f>VLOOKUP(N507,CódigosRetorno!$A$1:$B$1740,2,FALSE)</f>
        <v>No existe información en el nombre del concepto.</v>
      </c>
      <c r="P507" s="450" t="s">
        <v>477</v>
      </c>
      <c r="Q507" s="581" t="s">
        <v>186</v>
      </c>
    </row>
    <row r="508" spans="2:17" ht="36">
      <c r="B508" s="1490"/>
      <c r="C508" s="1493"/>
      <c r="D508" s="1492"/>
      <c r="E508" s="1492"/>
      <c r="F508" s="1625" t="s">
        <v>44</v>
      </c>
      <c r="G508" s="1492" t="s">
        <v>4733</v>
      </c>
      <c r="H508" s="1493" t="s">
        <v>4874</v>
      </c>
      <c r="I508" s="1635">
        <v>1</v>
      </c>
      <c r="J508" s="466"/>
      <c r="K508" s="466"/>
      <c r="L508" s="451" t="s">
        <v>5647</v>
      </c>
      <c r="M508" s="463" t="s">
        <v>1177</v>
      </c>
      <c r="N508" s="461" t="s">
        <v>5476</v>
      </c>
      <c r="O508" s="451" t="str">
        <f>VLOOKUP(N508,CódigosRetorno!$A$1:$B$1740,2,FALSE)</f>
        <v>El dato ingresado como codigo de identificación de concepto tributario no es valido (catalogo nro 55)</v>
      </c>
      <c r="P508" s="450" t="s">
        <v>477</v>
      </c>
      <c r="Q508" s="581" t="s">
        <v>5890</v>
      </c>
    </row>
    <row r="509" spans="2:17" ht="36">
      <c r="B509" s="1490"/>
      <c r="C509" s="1493"/>
      <c r="D509" s="1492"/>
      <c r="E509" s="1492"/>
      <c r="F509" s="1625"/>
      <c r="G509" s="1492"/>
      <c r="H509" s="1493"/>
      <c r="I509" s="1635"/>
      <c r="J509" s="466"/>
      <c r="K509" s="466"/>
      <c r="L509" s="1166" t="s">
        <v>6319</v>
      </c>
      <c r="M509" s="1167" t="s">
        <v>203</v>
      </c>
      <c r="N509" s="1168" t="s">
        <v>5606</v>
      </c>
      <c r="O509" s="451" t="str">
        <f>VLOOKUP(N509,CódigosRetorno!$A$1:$B$1740,2,FALSE)</f>
        <v>El XML no contiene el tag de Transportre Terreste - Número de asiento</v>
      </c>
      <c r="P509" s="450" t="s">
        <v>477</v>
      </c>
      <c r="Q509" s="466" t="s">
        <v>186</v>
      </c>
    </row>
    <row r="510" spans="2:17" ht="36">
      <c r="B510" s="1490"/>
      <c r="C510" s="1493"/>
      <c r="D510" s="1492"/>
      <c r="E510" s="1492"/>
      <c r="F510" s="1625"/>
      <c r="G510" s="1492"/>
      <c r="H510" s="1493"/>
      <c r="I510" s="1635"/>
      <c r="J510" s="466"/>
      <c r="K510" s="466"/>
      <c r="L510" s="1166" t="s">
        <v>6320</v>
      </c>
      <c r="M510" s="1167" t="s">
        <v>203</v>
      </c>
      <c r="N510" s="1168" t="s">
        <v>5607</v>
      </c>
      <c r="O510" s="451" t="str">
        <f>VLOOKUP(N510,CódigosRetorno!$A$1:$B$1740,2,FALSE)</f>
        <v>El XML no contiene el tag de Transporte Terrestre - Información de manifiesto de pasajeros</v>
      </c>
      <c r="P510" s="450" t="s">
        <v>477</v>
      </c>
      <c r="Q510" s="466" t="s">
        <v>186</v>
      </c>
    </row>
    <row r="511" spans="2:17" ht="36">
      <c r="B511" s="1490"/>
      <c r="C511" s="1493"/>
      <c r="D511" s="1492"/>
      <c r="E511" s="1492"/>
      <c r="F511" s="1625"/>
      <c r="G511" s="1492"/>
      <c r="H511" s="1493"/>
      <c r="I511" s="1635"/>
      <c r="J511" s="466"/>
      <c r="K511" s="466"/>
      <c r="L511" s="1166" t="s">
        <v>6321</v>
      </c>
      <c r="M511" s="1167" t="s">
        <v>203</v>
      </c>
      <c r="N511" s="1168" t="s">
        <v>5620</v>
      </c>
      <c r="O511" s="451" t="str">
        <f>VLOOKUP(N511,CódigosRetorno!$A$1:$B$1740,2,FALSE)</f>
        <v>El XML no contiene el tag de Transporte Terrestre - Número de documento de identidad del pasajero</v>
      </c>
      <c r="P511" s="450" t="s">
        <v>477</v>
      </c>
      <c r="Q511" s="466" t="s">
        <v>186</v>
      </c>
    </row>
    <row r="512" spans="2:17" ht="36">
      <c r="B512" s="1490"/>
      <c r="C512" s="1493"/>
      <c r="D512" s="1492"/>
      <c r="E512" s="1492"/>
      <c r="F512" s="1625"/>
      <c r="G512" s="1492"/>
      <c r="H512" s="1493"/>
      <c r="I512" s="1635"/>
      <c r="J512" s="466"/>
      <c r="K512" s="466"/>
      <c r="L512" s="1166" t="s">
        <v>6322</v>
      </c>
      <c r="M512" s="1167" t="s">
        <v>203</v>
      </c>
      <c r="N512" s="1168" t="s">
        <v>5621</v>
      </c>
      <c r="O512" s="451" t="str">
        <f>VLOOKUP(N512,CódigosRetorno!$A$1:$B$1740,2,FALSE)</f>
        <v>El XML no contiene el tag de Transporte Terrestre - Tipo de documento de identidad del pasajero</v>
      </c>
      <c r="P512" s="450" t="s">
        <v>477</v>
      </c>
      <c r="Q512" s="466" t="s">
        <v>186</v>
      </c>
    </row>
    <row r="513" spans="2:17" ht="36">
      <c r="B513" s="1490"/>
      <c r="C513" s="1493"/>
      <c r="D513" s="1492"/>
      <c r="E513" s="1492"/>
      <c r="F513" s="1625"/>
      <c r="G513" s="1492"/>
      <c r="H513" s="1493"/>
      <c r="I513" s="1635"/>
      <c r="J513" s="466"/>
      <c r="K513" s="466"/>
      <c r="L513" s="1166" t="s">
        <v>6323</v>
      </c>
      <c r="M513" s="1167" t="s">
        <v>203</v>
      </c>
      <c r="N513" s="1168" t="s">
        <v>5622</v>
      </c>
      <c r="O513" s="451" t="str">
        <f>VLOOKUP(N513,CódigosRetorno!$A$1:$B$1740,2,FALSE)</f>
        <v>El XML no contiene el tag de Transporte Terrestre - Nombres y apellidos del pasajero</v>
      </c>
      <c r="P513" s="450" t="s">
        <v>477</v>
      </c>
      <c r="Q513" s="466" t="s">
        <v>186</v>
      </c>
    </row>
    <row r="514" spans="2:17" ht="36">
      <c r="B514" s="1490"/>
      <c r="C514" s="1493"/>
      <c r="D514" s="1492"/>
      <c r="E514" s="1492"/>
      <c r="F514" s="1625"/>
      <c r="G514" s="1492"/>
      <c r="H514" s="1493"/>
      <c r="I514" s="1635"/>
      <c r="J514" s="466"/>
      <c r="K514" s="466"/>
      <c r="L514" s="1166" t="s">
        <v>6324</v>
      </c>
      <c r="M514" s="1167" t="s">
        <v>203</v>
      </c>
      <c r="N514" s="1168" t="s">
        <v>5765</v>
      </c>
      <c r="O514" s="451" t="str">
        <f>VLOOKUP(N514,CódigosRetorno!$A$1:$B$1740,2,FALSE)</f>
        <v>El XML no contiene el tag de Transporte Terrestre - Ciudad o lugar de destino - Ubigeo</v>
      </c>
      <c r="P514" s="450" t="s">
        <v>477</v>
      </c>
      <c r="Q514" s="466" t="s">
        <v>186</v>
      </c>
    </row>
    <row r="515" spans="2:17" ht="36">
      <c r="B515" s="1490"/>
      <c r="C515" s="1493"/>
      <c r="D515" s="1492"/>
      <c r="E515" s="1492"/>
      <c r="F515" s="1625"/>
      <c r="G515" s="1492"/>
      <c r="H515" s="1493"/>
      <c r="I515" s="1635"/>
      <c r="J515" s="466"/>
      <c r="K515" s="466"/>
      <c r="L515" s="1166" t="s">
        <v>6325</v>
      </c>
      <c r="M515" s="1167" t="s">
        <v>203</v>
      </c>
      <c r="N515" s="1168" t="s">
        <v>5623</v>
      </c>
      <c r="O515" s="451" t="str">
        <f>VLOOKUP(N515,CódigosRetorno!$A$1:$B$1740,2,FALSE)</f>
        <v>El XML no contiene el tag de Transporte Terrestre - Ciudad o lugar de destino - Dirección detallada</v>
      </c>
      <c r="P515" s="450" t="s">
        <v>477</v>
      </c>
      <c r="Q515" s="466" t="s">
        <v>186</v>
      </c>
    </row>
    <row r="516" spans="2:17" ht="36">
      <c r="B516" s="1490"/>
      <c r="C516" s="1493"/>
      <c r="D516" s="1492"/>
      <c r="E516" s="1492"/>
      <c r="F516" s="1625"/>
      <c r="G516" s="1492"/>
      <c r="H516" s="1493"/>
      <c r="I516" s="1635"/>
      <c r="J516" s="466"/>
      <c r="K516" s="466"/>
      <c r="L516" s="1166" t="s">
        <v>6326</v>
      </c>
      <c r="M516" s="1167" t="s">
        <v>203</v>
      </c>
      <c r="N516" s="1168" t="s">
        <v>5624</v>
      </c>
      <c r="O516" s="451" t="str">
        <f>VLOOKUP(N516,CódigosRetorno!$A$1:$B$1740,2,FALSE)</f>
        <v>El XML no contiene el tag de Transporte Terrestre - Ciudad o lugar de origen - Ubigeo</v>
      </c>
      <c r="P516" s="450" t="s">
        <v>477</v>
      </c>
      <c r="Q516" s="466" t="s">
        <v>186</v>
      </c>
    </row>
    <row r="517" spans="2:17" ht="36">
      <c r="B517" s="1490"/>
      <c r="C517" s="1493"/>
      <c r="D517" s="1492"/>
      <c r="E517" s="1492"/>
      <c r="F517" s="1625"/>
      <c r="G517" s="1492"/>
      <c r="H517" s="1493"/>
      <c r="I517" s="1635"/>
      <c r="J517" s="466"/>
      <c r="K517" s="466"/>
      <c r="L517" s="1166" t="s">
        <v>6327</v>
      </c>
      <c r="M517" s="1167" t="s">
        <v>203</v>
      </c>
      <c r="N517" s="1168" t="s">
        <v>5625</v>
      </c>
      <c r="O517" s="451" t="str">
        <f>VLOOKUP(N517,CódigosRetorno!$A$1:$B$1740,2,FALSE)</f>
        <v>El XML no contiene el tag de Transporte Terrestre - Ciudad o lugar de origen - Dirección detallada</v>
      </c>
      <c r="P517" s="450" t="s">
        <v>477</v>
      </c>
      <c r="Q517" s="466" t="s">
        <v>186</v>
      </c>
    </row>
    <row r="518" spans="2:17" ht="24">
      <c r="B518" s="1490"/>
      <c r="C518" s="1493"/>
      <c r="D518" s="1492"/>
      <c r="E518" s="1492"/>
      <c r="F518" s="1492"/>
      <c r="G518" s="449" t="s">
        <v>4735</v>
      </c>
      <c r="H518" s="451" t="s">
        <v>4546</v>
      </c>
      <c r="I518" s="449" t="s">
        <v>4544</v>
      </c>
      <c r="J518" s="449"/>
      <c r="K518" s="449"/>
      <c r="L518" s="451" t="s">
        <v>5179</v>
      </c>
      <c r="M518" s="450" t="s">
        <v>1177</v>
      </c>
      <c r="N518" s="463" t="s">
        <v>5112</v>
      </c>
      <c r="O518" s="451" t="str">
        <f>VLOOKUP(N518,CódigosRetorno!$A$1:$B$1764,2,FALSE)</f>
        <v>El dato ingresado como atributo @listName es incorrecto.</v>
      </c>
      <c r="P518" s="450" t="s">
        <v>477</v>
      </c>
      <c r="Q518" s="466" t="s">
        <v>186</v>
      </c>
    </row>
    <row r="519" spans="2:17" ht="24">
      <c r="B519" s="1490"/>
      <c r="C519" s="1493"/>
      <c r="D519" s="1492"/>
      <c r="E519" s="1492"/>
      <c r="F519" s="1492"/>
      <c r="G519" s="449" t="s">
        <v>4542</v>
      </c>
      <c r="H519" s="451" t="s">
        <v>4543</v>
      </c>
      <c r="I519" s="449" t="s">
        <v>4544</v>
      </c>
      <c r="J519" s="449"/>
      <c r="K519" s="449"/>
      <c r="L519" s="451" t="s">
        <v>5109</v>
      </c>
      <c r="M519" s="463" t="s">
        <v>1177</v>
      </c>
      <c r="N519" s="461" t="s">
        <v>5111</v>
      </c>
      <c r="O519" s="451" t="str">
        <f>VLOOKUP(N519,CódigosRetorno!$A$1:$B$1764,2,FALSE)</f>
        <v>El dato ingresado como atributo @listAgencyName es incorrecto.</v>
      </c>
      <c r="P519" s="450" t="s">
        <v>477</v>
      </c>
      <c r="Q519" s="466" t="s">
        <v>186</v>
      </c>
    </row>
    <row r="520" spans="2:17" ht="48">
      <c r="B520" s="1490"/>
      <c r="C520" s="1493"/>
      <c r="D520" s="1492"/>
      <c r="E520" s="1492"/>
      <c r="F520" s="1536"/>
      <c r="G520" s="533" t="s">
        <v>4736</v>
      </c>
      <c r="H520" s="538" t="s">
        <v>4548</v>
      </c>
      <c r="I520" s="449" t="s">
        <v>4544</v>
      </c>
      <c r="J520" s="449"/>
      <c r="K520" s="449"/>
      <c r="L520" s="451" t="s">
        <v>5180</v>
      </c>
      <c r="M520" s="463" t="s">
        <v>1177</v>
      </c>
      <c r="N520" s="461" t="s">
        <v>5113</v>
      </c>
      <c r="O520" s="451" t="str">
        <f>VLOOKUP(N520,CódigosRetorno!$A$1:$B$1764,2,FALSE)</f>
        <v>El dato ingresado como atributo @listURI es incorrecto.</v>
      </c>
      <c r="P520" s="450" t="s">
        <v>477</v>
      </c>
      <c r="Q520" s="466" t="s">
        <v>186</v>
      </c>
    </row>
    <row r="521" spans="2:17" ht="36">
      <c r="B521" s="1490"/>
      <c r="C521" s="1493"/>
      <c r="D521" s="1492"/>
      <c r="E521" s="1634"/>
      <c r="F521" s="1626" t="s">
        <v>150</v>
      </c>
      <c r="G521" s="1531"/>
      <c r="H521" s="1542" t="s">
        <v>5791</v>
      </c>
      <c r="I521" s="1540">
        <v>1</v>
      </c>
      <c r="J521" s="466"/>
      <c r="K521" s="466"/>
      <c r="L521" s="1161" t="s">
        <v>5883</v>
      </c>
      <c r="M521" s="1164" t="s">
        <v>203</v>
      </c>
      <c r="N521" s="1162" t="s">
        <v>4432</v>
      </c>
      <c r="O521" s="451" t="str">
        <f>VLOOKUP(N521,CódigosRetorno!$A$1:$B$1764,2,FALSE)</f>
        <v>El XML no contiene tag o no existe información del valor del concepto por linea.</v>
      </c>
      <c r="P521" s="450" t="s">
        <v>477</v>
      </c>
      <c r="Q521" s="449" t="s">
        <v>186</v>
      </c>
    </row>
    <row r="522" spans="2:17" ht="36">
      <c r="B522" s="1490"/>
      <c r="C522" s="1493"/>
      <c r="D522" s="1492"/>
      <c r="E522" s="1634"/>
      <c r="F522" s="1627"/>
      <c r="G522" s="1533"/>
      <c r="H522" s="1550"/>
      <c r="I522" s="1541"/>
      <c r="J522" s="466"/>
      <c r="K522" s="466"/>
      <c r="L522" s="1161" t="s">
        <v>5884</v>
      </c>
      <c r="M522" s="450" t="s">
        <v>1177</v>
      </c>
      <c r="N522" s="463" t="s">
        <v>5498</v>
      </c>
      <c r="O522" s="451" t="str">
        <f>VLOOKUP(N522,CódigosRetorno!$A$1:$B$1764,2,FALSE)</f>
        <v>El dato ingresado como valor del concepto de la linea no cumple con el formato establecido.</v>
      </c>
      <c r="P522" s="450" t="s">
        <v>477</v>
      </c>
      <c r="Q522" s="449" t="s">
        <v>186</v>
      </c>
    </row>
    <row r="523" spans="2:17" ht="36">
      <c r="B523" s="1490"/>
      <c r="C523" s="1493"/>
      <c r="D523" s="1492"/>
      <c r="E523" s="1634"/>
      <c r="F523" s="541" t="s">
        <v>150</v>
      </c>
      <c r="G523" s="531"/>
      <c r="H523" s="542" t="s">
        <v>5792</v>
      </c>
      <c r="I523" s="1541"/>
      <c r="J523" s="466"/>
      <c r="K523" s="466"/>
      <c r="L523" s="612" t="s">
        <v>5850</v>
      </c>
      <c r="M523" s="450" t="s">
        <v>1177</v>
      </c>
      <c r="N523" s="463" t="s">
        <v>5498</v>
      </c>
      <c r="O523" s="451" t="str">
        <f>VLOOKUP(N523,CódigosRetorno!$A$1:$B$1764,2,FALSE)</f>
        <v>El dato ingresado como valor del concepto de la linea no cumple con el formato establecido.</v>
      </c>
      <c r="P523" s="450" t="s">
        <v>477</v>
      </c>
      <c r="Q523" s="449" t="s">
        <v>186</v>
      </c>
    </row>
    <row r="524" spans="2:17" ht="36">
      <c r="B524" s="1490"/>
      <c r="C524" s="1493"/>
      <c r="D524" s="1492"/>
      <c r="E524" s="1634"/>
      <c r="F524" s="541" t="s">
        <v>12</v>
      </c>
      <c r="G524" s="531"/>
      <c r="H524" s="542" t="s">
        <v>5815</v>
      </c>
      <c r="I524" s="1541"/>
      <c r="J524" s="466"/>
      <c r="K524" s="466"/>
      <c r="L524" s="612" t="s">
        <v>5851</v>
      </c>
      <c r="M524" s="450" t="s">
        <v>1177</v>
      </c>
      <c r="N524" s="463" t="s">
        <v>5498</v>
      </c>
      <c r="O524" s="451" t="str">
        <f>VLOOKUP(N524,CódigosRetorno!$A$1:$B$1764,2,FALSE)</f>
        <v>El dato ingresado como valor del concepto de la linea no cumple con el formato establecido.</v>
      </c>
      <c r="P524" s="450" t="s">
        <v>477</v>
      </c>
      <c r="Q524" s="449" t="s">
        <v>186</v>
      </c>
    </row>
    <row r="525" spans="2:17" ht="36">
      <c r="B525" s="1490"/>
      <c r="C525" s="1493"/>
      <c r="D525" s="1492"/>
      <c r="E525" s="1634"/>
      <c r="F525" s="541" t="s">
        <v>47</v>
      </c>
      <c r="G525" s="531" t="s">
        <v>2643</v>
      </c>
      <c r="H525" s="542" t="s">
        <v>5816</v>
      </c>
      <c r="I525" s="1541"/>
      <c r="J525" s="466"/>
      <c r="K525" s="466"/>
      <c r="L525" s="727" t="s">
        <v>6424</v>
      </c>
      <c r="M525" s="450" t="s">
        <v>1177</v>
      </c>
      <c r="N525" s="463" t="s">
        <v>5498</v>
      </c>
      <c r="O525" s="451" t="str">
        <f>VLOOKUP(N525,CódigosRetorno!$A$1:$B$1764,2,FALSE)</f>
        <v>El dato ingresado como valor del concepto de la linea no cumple con el formato establecido.</v>
      </c>
      <c r="P525" s="450" t="s">
        <v>477</v>
      </c>
      <c r="Q525" s="581" t="s">
        <v>5898</v>
      </c>
    </row>
    <row r="526" spans="2:17" ht="36">
      <c r="B526" s="1490"/>
      <c r="C526" s="1493"/>
      <c r="D526" s="1492"/>
      <c r="E526" s="1634"/>
      <c r="F526" s="541" t="s">
        <v>4574</v>
      </c>
      <c r="G526" s="531"/>
      <c r="H526" s="542" t="s">
        <v>5817</v>
      </c>
      <c r="I526" s="1541"/>
      <c r="J526" s="466"/>
      <c r="K526" s="466"/>
      <c r="L526" s="612" t="s">
        <v>5853</v>
      </c>
      <c r="M526" s="450" t="s">
        <v>1177</v>
      </c>
      <c r="N526" s="463" t="s">
        <v>5498</v>
      </c>
      <c r="O526" s="451" t="str">
        <f>VLOOKUP(N526,CódigosRetorno!$A$1:$B$1764,2,FALSE)</f>
        <v>El dato ingresado como valor del concepto de la linea no cumple con el formato establecido.</v>
      </c>
      <c r="P526" s="450" t="s">
        <v>477</v>
      </c>
      <c r="Q526" s="449" t="s">
        <v>186</v>
      </c>
    </row>
    <row r="527" spans="2:17" ht="36">
      <c r="B527" s="1490"/>
      <c r="C527" s="1493"/>
      <c r="D527" s="1492"/>
      <c r="E527" s="1634"/>
      <c r="F527" s="541" t="s">
        <v>49</v>
      </c>
      <c r="G527" s="531" t="s">
        <v>2633</v>
      </c>
      <c r="H527" s="542" t="s">
        <v>5818</v>
      </c>
      <c r="I527" s="1541"/>
      <c r="J527" s="466"/>
      <c r="K527" s="466"/>
      <c r="L527" s="727" t="s">
        <v>6417</v>
      </c>
      <c r="M527" s="450" t="s">
        <v>1177</v>
      </c>
      <c r="N527" s="463" t="s">
        <v>5498</v>
      </c>
      <c r="O527" s="451" t="str">
        <f>VLOOKUP(N527,CódigosRetorno!$A$1:$B$1764,2,FALSE)</f>
        <v>El dato ingresado como valor del concepto de la linea no cumple con el formato establecido.</v>
      </c>
      <c r="P527" s="450" t="s">
        <v>477</v>
      </c>
      <c r="Q527" s="581" t="s">
        <v>5886</v>
      </c>
    </row>
    <row r="528" spans="2:17" ht="36">
      <c r="B528" s="1490"/>
      <c r="C528" s="1493"/>
      <c r="D528" s="1492"/>
      <c r="E528" s="1634"/>
      <c r="F528" s="541" t="s">
        <v>4574</v>
      </c>
      <c r="G528" s="531"/>
      <c r="H528" s="542" t="s">
        <v>5819</v>
      </c>
      <c r="I528" s="1541"/>
      <c r="J528" s="466"/>
      <c r="K528" s="466"/>
      <c r="L528" s="612" t="s">
        <v>5855</v>
      </c>
      <c r="M528" s="450" t="s">
        <v>1177</v>
      </c>
      <c r="N528" s="463" t="s">
        <v>5498</v>
      </c>
      <c r="O528" s="451" t="str">
        <f>VLOOKUP(N528,CódigosRetorno!$A$1:$B$1764,2,FALSE)</f>
        <v>El dato ingresado como valor del concepto de la linea no cumple con el formato establecido.</v>
      </c>
      <c r="P528" s="450" t="s">
        <v>477</v>
      </c>
      <c r="Q528" s="449" t="s">
        <v>186</v>
      </c>
    </row>
    <row r="529" spans="2:17" ht="36">
      <c r="B529" s="1490"/>
      <c r="C529" s="1493"/>
      <c r="D529" s="1492"/>
      <c r="E529" s="1634"/>
      <c r="F529" s="541" t="s">
        <v>49</v>
      </c>
      <c r="G529" s="531" t="s">
        <v>2633</v>
      </c>
      <c r="H529" s="542" t="s">
        <v>5820</v>
      </c>
      <c r="I529" s="1541"/>
      <c r="J529" s="466"/>
      <c r="K529" s="466"/>
      <c r="L529" s="727" t="s">
        <v>6418</v>
      </c>
      <c r="M529" s="450" t="s">
        <v>1177</v>
      </c>
      <c r="N529" s="463" t="s">
        <v>5498</v>
      </c>
      <c r="O529" s="451" t="str">
        <f>VLOOKUP(N529,CódigosRetorno!$A$1:$B$1764,2,FALSE)</f>
        <v>El dato ingresado como valor del concepto de la linea no cumple con el formato establecido.</v>
      </c>
      <c r="P529" s="450" t="s">
        <v>477</v>
      </c>
      <c r="Q529" s="581" t="s">
        <v>5886</v>
      </c>
    </row>
    <row r="530" spans="2:17" ht="36">
      <c r="B530" s="1490"/>
      <c r="C530" s="1493"/>
      <c r="D530" s="1492"/>
      <c r="E530" s="1634"/>
      <c r="F530" s="543" t="s">
        <v>4574</v>
      </c>
      <c r="G530" s="532"/>
      <c r="H530" s="544" t="s">
        <v>5821</v>
      </c>
      <c r="I530" s="1641"/>
      <c r="J530" s="466"/>
      <c r="K530" s="466"/>
      <c r="L530" s="612" t="s">
        <v>5857</v>
      </c>
      <c r="M530" s="450" t="s">
        <v>1177</v>
      </c>
      <c r="N530" s="463" t="s">
        <v>5498</v>
      </c>
      <c r="O530" s="451" t="str">
        <f>VLOOKUP(N530,CódigosRetorno!$A$1:$B$1764,2,FALSE)</f>
        <v>El dato ingresado como valor del concepto de la linea no cumple con el formato establecido.</v>
      </c>
      <c r="P530" s="450" t="s">
        <v>477</v>
      </c>
      <c r="Q530" s="449" t="s">
        <v>186</v>
      </c>
    </row>
    <row r="531" spans="2:17" ht="36">
      <c r="B531" s="1490">
        <v>64</v>
      </c>
      <c r="C531" s="1493" t="s">
        <v>190</v>
      </c>
      <c r="D531" s="1492" t="s">
        <v>15</v>
      </c>
      <c r="E531" s="1492" t="s">
        <v>9</v>
      </c>
      <c r="F531" s="534" t="s">
        <v>5</v>
      </c>
      <c r="G531" s="530" t="s">
        <v>4733</v>
      </c>
      <c r="H531" s="529" t="s">
        <v>4873</v>
      </c>
      <c r="I531" s="466">
        <v>1</v>
      </c>
      <c r="J531" s="466"/>
      <c r="K531" s="466"/>
      <c r="L531" s="1161" t="s">
        <v>6059</v>
      </c>
      <c r="M531" s="450" t="s">
        <v>1177</v>
      </c>
      <c r="N531" s="463" t="s">
        <v>4500</v>
      </c>
      <c r="O531" s="451" t="str">
        <f>VLOOKUP(N531,CódigosRetorno!$A$1:$B$1740,2,FALSE)</f>
        <v>No existe información en el nombre del concepto.</v>
      </c>
      <c r="P531" s="450" t="s">
        <v>477</v>
      </c>
      <c r="Q531" s="581" t="s">
        <v>186</v>
      </c>
    </row>
    <row r="532" spans="2:17" ht="36">
      <c r="B532" s="1490"/>
      <c r="C532" s="1493"/>
      <c r="D532" s="1492"/>
      <c r="E532" s="1492"/>
      <c r="F532" s="1625" t="s">
        <v>44</v>
      </c>
      <c r="G532" s="1492" t="s">
        <v>4733</v>
      </c>
      <c r="H532" s="1490" t="s">
        <v>4874</v>
      </c>
      <c r="I532" s="1635">
        <v>1</v>
      </c>
      <c r="J532" s="466"/>
      <c r="K532" s="466"/>
      <c r="L532" s="451" t="s">
        <v>5228</v>
      </c>
      <c r="M532" s="463" t="s">
        <v>1177</v>
      </c>
      <c r="N532" s="461" t="s">
        <v>5476</v>
      </c>
      <c r="O532" s="451" t="str">
        <f>VLOOKUP(N532,CódigosRetorno!$A$1:$B$1764,2,FALSE)</f>
        <v>El dato ingresado como codigo de identificación de concepto tributario no es valido (catalogo nro 55)</v>
      </c>
      <c r="P532" s="450" t="s">
        <v>477</v>
      </c>
      <c r="Q532" s="581" t="s">
        <v>5890</v>
      </c>
    </row>
    <row r="533" spans="2:17" ht="36">
      <c r="B533" s="1490"/>
      <c r="C533" s="1493"/>
      <c r="D533" s="1492"/>
      <c r="E533" s="1492"/>
      <c r="F533" s="1625"/>
      <c r="G533" s="1492"/>
      <c r="H533" s="1490"/>
      <c r="I533" s="1635"/>
      <c r="J533" s="466"/>
      <c r="K533" s="466"/>
      <c r="L533" s="1166" t="s">
        <v>6359</v>
      </c>
      <c r="M533" s="1167" t="s">
        <v>203</v>
      </c>
      <c r="N533" s="1168" t="s">
        <v>5626</v>
      </c>
      <c r="O533" s="451" t="str">
        <f>VLOOKUP(N533,CódigosRetorno!$A$1:$B$1764,2,FALSE)</f>
        <v>El XML no contiene el tag de Transporte Terrestre - Fecha de inicio programado</v>
      </c>
      <c r="P533" s="450" t="s">
        <v>477</v>
      </c>
      <c r="Q533" s="581" t="s">
        <v>186</v>
      </c>
    </row>
    <row r="534" spans="2:17" ht="24">
      <c r="B534" s="1490"/>
      <c r="C534" s="1493"/>
      <c r="D534" s="1492"/>
      <c r="E534" s="1492"/>
      <c r="F534" s="1492"/>
      <c r="G534" s="449" t="s">
        <v>4735</v>
      </c>
      <c r="H534" s="451" t="s">
        <v>4546</v>
      </c>
      <c r="I534" s="449" t="s">
        <v>4544</v>
      </c>
      <c r="J534" s="449"/>
      <c r="K534" s="449"/>
      <c r="L534" s="451" t="s">
        <v>5179</v>
      </c>
      <c r="M534" s="450" t="s">
        <v>1177</v>
      </c>
      <c r="N534" s="463" t="s">
        <v>5112</v>
      </c>
      <c r="O534" s="451" t="str">
        <f>VLOOKUP(N534,CódigosRetorno!$A$1:$B$1764,2,FALSE)</f>
        <v>El dato ingresado como atributo @listName es incorrecto.</v>
      </c>
      <c r="P534" s="450" t="s">
        <v>477</v>
      </c>
      <c r="Q534" s="466" t="s">
        <v>186</v>
      </c>
    </row>
    <row r="535" spans="2:17" ht="24">
      <c r="B535" s="1490"/>
      <c r="C535" s="1493"/>
      <c r="D535" s="1492"/>
      <c r="E535" s="1492"/>
      <c r="F535" s="1492"/>
      <c r="G535" s="449" t="s">
        <v>4542</v>
      </c>
      <c r="H535" s="451" t="s">
        <v>4543</v>
      </c>
      <c r="I535" s="449" t="s">
        <v>4544</v>
      </c>
      <c r="J535" s="449"/>
      <c r="K535" s="449"/>
      <c r="L535" s="451" t="s">
        <v>5109</v>
      </c>
      <c r="M535" s="463" t="s">
        <v>1177</v>
      </c>
      <c r="N535" s="461" t="s">
        <v>5111</v>
      </c>
      <c r="O535" s="451" t="str">
        <f>VLOOKUP(N535,CódigosRetorno!$A$1:$B$1764,2,FALSE)</f>
        <v>El dato ingresado como atributo @listAgencyName es incorrecto.</v>
      </c>
      <c r="P535" s="450" t="s">
        <v>477</v>
      </c>
      <c r="Q535" s="466" t="s">
        <v>186</v>
      </c>
    </row>
    <row r="536" spans="2:17" ht="48">
      <c r="B536" s="1490"/>
      <c r="C536" s="1493"/>
      <c r="D536" s="1492"/>
      <c r="E536" s="1492"/>
      <c r="F536" s="1492"/>
      <c r="G536" s="466" t="s">
        <v>4736</v>
      </c>
      <c r="H536" s="464" t="s">
        <v>4548</v>
      </c>
      <c r="I536" s="449" t="s">
        <v>4544</v>
      </c>
      <c r="J536" s="449"/>
      <c r="K536" s="449"/>
      <c r="L536" s="451" t="s">
        <v>5180</v>
      </c>
      <c r="M536" s="463" t="s">
        <v>1177</v>
      </c>
      <c r="N536" s="461" t="s">
        <v>5113</v>
      </c>
      <c r="O536" s="451" t="str">
        <f>VLOOKUP(N536,CódigosRetorno!$A$1:$B$1764,2,FALSE)</f>
        <v>El dato ingresado como atributo @listURI es incorrecto.</v>
      </c>
      <c r="P536" s="450" t="s">
        <v>477</v>
      </c>
      <c r="Q536" s="466" t="s">
        <v>186</v>
      </c>
    </row>
    <row r="537" spans="2:17" ht="36">
      <c r="B537" s="1490"/>
      <c r="C537" s="1493"/>
      <c r="D537" s="1492"/>
      <c r="E537" s="1492"/>
      <c r="F537" s="450" t="s">
        <v>149</v>
      </c>
      <c r="G537" s="450" t="s">
        <v>25</v>
      </c>
      <c r="H537" s="451" t="s">
        <v>4875</v>
      </c>
      <c r="I537" s="466">
        <v>1</v>
      </c>
      <c r="J537" s="466"/>
      <c r="K537" s="466"/>
      <c r="L537" s="451" t="s">
        <v>5619</v>
      </c>
      <c r="M537" s="450" t="s">
        <v>203</v>
      </c>
      <c r="N537" s="463" t="s">
        <v>4433</v>
      </c>
      <c r="O537" s="451" t="str">
        <f>VLOOKUP(N537,CódigosRetorno!$A$1:$B$1740,2,FALSE)</f>
        <v>El XML no contiene tag de la fecha del concepto por linea.</v>
      </c>
      <c r="P537" s="450" t="s">
        <v>477</v>
      </c>
      <c r="Q537" s="466" t="s">
        <v>186</v>
      </c>
    </row>
    <row r="538" spans="2:17" ht="36">
      <c r="B538" s="1490">
        <f>B531+1</f>
        <v>65</v>
      </c>
      <c r="C538" s="1493" t="s">
        <v>191</v>
      </c>
      <c r="D538" s="1492" t="s">
        <v>15</v>
      </c>
      <c r="E538" s="1492" t="s">
        <v>9</v>
      </c>
      <c r="F538" s="449" t="s">
        <v>5</v>
      </c>
      <c r="G538" s="450" t="s">
        <v>4733</v>
      </c>
      <c r="H538" s="451" t="s">
        <v>4873</v>
      </c>
      <c r="I538" s="466">
        <v>1</v>
      </c>
      <c r="J538" s="466"/>
      <c r="K538" s="466"/>
      <c r="L538" s="1161" t="s">
        <v>6059</v>
      </c>
      <c r="M538" s="450" t="s">
        <v>1177</v>
      </c>
      <c r="N538" s="463" t="s">
        <v>4500</v>
      </c>
      <c r="O538" s="451" t="str">
        <f>VLOOKUP(N538,CódigosRetorno!$A$1:$B$1740,2,FALSE)</f>
        <v>No existe información en el nombre del concepto.</v>
      </c>
      <c r="P538" s="450" t="s">
        <v>477</v>
      </c>
      <c r="Q538" s="581" t="s">
        <v>186</v>
      </c>
    </row>
    <row r="539" spans="2:17" ht="36">
      <c r="B539" s="1490"/>
      <c r="C539" s="1493"/>
      <c r="D539" s="1492"/>
      <c r="E539" s="1492"/>
      <c r="F539" s="1625" t="s">
        <v>44</v>
      </c>
      <c r="G539" s="1492" t="s">
        <v>4733</v>
      </c>
      <c r="H539" s="1493" t="s">
        <v>4874</v>
      </c>
      <c r="I539" s="1635">
        <v>1</v>
      </c>
      <c r="J539" s="466"/>
      <c r="K539" s="466"/>
      <c r="L539" s="451" t="s">
        <v>5228</v>
      </c>
      <c r="M539" s="463" t="s">
        <v>1177</v>
      </c>
      <c r="N539" s="461" t="s">
        <v>5476</v>
      </c>
      <c r="O539" s="451" t="str">
        <f>VLOOKUP(N539,CódigosRetorno!$A$1:$B$1764,2,FALSE)</f>
        <v>El dato ingresado como codigo de identificación de concepto tributario no es valido (catalogo nro 55)</v>
      </c>
      <c r="P539" s="450" t="s">
        <v>477</v>
      </c>
      <c r="Q539" s="581" t="s">
        <v>5890</v>
      </c>
    </row>
    <row r="540" spans="2:17" ht="36">
      <c r="B540" s="1490"/>
      <c r="C540" s="1493"/>
      <c r="D540" s="1492"/>
      <c r="E540" s="1492"/>
      <c r="F540" s="1625"/>
      <c r="G540" s="1492"/>
      <c r="H540" s="1493"/>
      <c r="I540" s="1635"/>
      <c r="J540" s="466"/>
      <c r="K540" s="466"/>
      <c r="L540" s="1166" t="s">
        <v>6360</v>
      </c>
      <c r="M540" s="1167" t="s">
        <v>203</v>
      </c>
      <c r="N540" s="1168" t="s">
        <v>5627</v>
      </c>
      <c r="O540" s="451" t="str">
        <f>VLOOKUP(N540,CódigosRetorno!$A$1:$B$1764,2,FALSE)</f>
        <v>El XML no contiene el tag de Transporte Terrestre - Hora de inicio programado</v>
      </c>
      <c r="P540" s="450" t="s">
        <v>477</v>
      </c>
      <c r="Q540" s="581" t="s">
        <v>186</v>
      </c>
    </row>
    <row r="541" spans="2:17" ht="24">
      <c r="B541" s="1490"/>
      <c r="C541" s="1493"/>
      <c r="D541" s="1492"/>
      <c r="E541" s="1492"/>
      <c r="F541" s="1625"/>
      <c r="G541" s="449" t="s">
        <v>4735</v>
      </c>
      <c r="H541" s="451" t="s">
        <v>4546</v>
      </c>
      <c r="I541" s="449" t="s">
        <v>4544</v>
      </c>
      <c r="J541" s="466"/>
      <c r="K541" s="466"/>
      <c r="L541" s="451" t="s">
        <v>5179</v>
      </c>
      <c r="M541" s="450" t="s">
        <v>1177</v>
      </c>
      <c r="N541" s="463" t="s">
        <v>5112</v>
      </c>
      <c r="O541" s="451" t="str">
        <f>VLOOKUP(N541,CódigosRetorno!$A$1:$B$1764,2,FALSE)</f>
        <v>El dato ingresado como atributo @listName es incorrecto.</v>
      </c>
      <c r="P541" s="450" t="s">
        <v>477</v>
      </c>
      <c r="Q541" s="466" t="s">
        <v>186</v>
      </c>
    </row>
    <row r="542" spans="2:17" ht="24">
      <c r="B542" s="1490"/>
      <c r="C542" s="1493"/>
      <c r="D542" s="1492"/>
      <c r="E542" s="1492"/>
      <c r="F542" s="1625"/>
      <c r="G542" s="449" t="s">
        <v>4542</v>
      </c>
      <c r="H542" s="451" t="s">
        <v>4543</v>
      </c>
      <c r="I542" s="449" t="s">
        <v>4544</v>
      </c>
      <c r="J542" s="466"/>
      <c r="K542" s="466"/>
      <c r="L542" s="451" t="s">
        <v>5109</v>
      </c>
      <c r="M542" s="463" t="s">
        <v>1177</v>
      </c>
      <c r="N542" s="461" t="s">
        <v>5111</v>
      </c>
      <c r="O542" s="451" t="str">
        <f>VLOOKUP(N542,CódigosRetorno!$A$1:$B$1764,2,FALSE)</f>
        <v>El dato ingresado como atributo @listAgencyName es incorrecto.</v>
      </c>
      <c r="P542" s="450" t="s">
        <v>477</v>
      </c>
      <c r="Q542" s="466" t="s">
        <v>186</v>
      </c>
    </row>
    <row r="543" spans="2:17" ht="48">
      <c r="B543" s="1490"/>
      <c r="C543" s="1493"/>
      <c r="D543" s="1492"/>
      <c r="E543" s="1492"/>
      <c r="F543" s="1625"/>
      <c r="G543" s="466" t="s">
        <v>4736</v>
      </c>
      <c r="H543" s="464" t="s">
        <v>4548</v>
      </c>
      <c r="I543" s="449" t="s">
        <v>4544</v>
      </c>
      <c r="J543" s="466"/>
      <c r="K543" s="466"/>
      <c r="L543" s="451" t="s">
        <v>5180</v>
      </c>
      <c r="M543" s="463" t="s">
        <v>1177</v>
      </c>
      <c r="N543" s="461" t="s">
        <v>5113</v>
      </c>
      <c r="O543" s="451" t="str">
        <f>VLOOKUP(N543,CódigosRetorno!$A$1:$B$1764,2,FALSE)</f>
        <v>El dato ingresado como atributo @listURI es incorrecto.</v>
      </c>
      <c r="P543" s="450" t="s">
        <v>477</v>
      </c>
      <c r="Q543" s="466" t="s">
        <v>186</v>
      </c>
    </row>
    <row r="544" spans="2:17" ht="36">
      <c r="B544" s="1490"/>
      <c r="C544" s="1493"/>
      <c r="D544" s="1492"/>
      <c r="E544" s="1492"/>
      <c r="F544" s="463" t="s">
        <v>182</v>
      </c>
      <c r="G544" s="463" t="s">
        <v>2997</v>
      </c>
      <c r="H544" s="560" t="s">
        <v>5800</v>
      </c>
      <c r="I544" s="466">
        <v>1</v>
      </c>
      <c r="J544" s="466"/>
      <c r="K544" s="466"/>
      <c r="L544" s="451" t="s">
        <v>5618</v>
      </c>
      <c r="M544" s="450" t="s">
        <v>203</v>
      </c>
      <c r="N544" s="463" t="s">
        <v>5559</v>
      </c>
      <c r="O544" s="451" t="str">
        <f>VLOOKUP(N544,CódigosRetorno!$A$1:$B$1740,2,FALSE)</f>
        <v>El XML no contiene tag de la Hora del concepto por linea.</v>
      </c>
      <c r="P544" s="450" t="s">
        <v>477</v>
      </c>
      <c r="Q544" s="466" t="s">
        <v>186</v>
      </c>
    </row>
    <row r="545" spans="2:17">
      <c r="B545" s="368" t="s">
        <v>4963</v>
      </c>
      <c r="C545" s="369"/>
      <c r="D545" s="365"/>
      <c r="E545" s="365"/>
      <c r="F545" s="365"/>
      <c r="G545" s="365"/>
      <c r="H545" s="359"/>
      <c r="I545" s="367"/>
      <c r="J545" s="449"/>
      <c r="K545" s="449"/>
      <c r="L545" s="359"/>
      <c r="M545" s="366" t="s">
        <v>186</v>
      </c>
      <c r="N545" s="371" t="s">
        <v>186</v>
      </c>
      <c r="O545" s="359" t="str">
        <f>VLOOKUP(N545,[9]CódigosRetorno!$A$1:$B$1617,2,FALSE)</f>
        <v>-</v>
      </c>
      <c r="P545" s="406" t="s">
        <v>186</v>
      </c>
      <c r="Q545" s="408" t="s">
        <v>186</v>
      </c>
    </row>
    <row r="546" spans="2:17" ht="36">
      <c r="B546" s="1490" t="s">
        <v>6214</v>
      </c>
      <c r="C546" s="1493" t="s">
        <v>4964</v>
      </c>
      <c r="D546" s="1492" t="s">
        <v>15</v>
      </c>
      <c r="E546" s="1492" t="s">
        <v>9</v>
      </c>
      <c r="F546" s="463" t="s">
        <v>5</v>
      </c>
      <c r="G546" s="528" t="s">
        <v>4733</v>
      </c>
      <c r="H546" s="451" t="s">
        <v>4873</v>
      </c>
      <c r="I546" s="449"/>
      <c r="J546" s="449"/>
      <c r="K546" s="449"/>
      <c r="L546" s="1161" t="s">
        <v>6059</v>
      </c>
      <c r="M546" s="450" t="s">
        <v>1177</v>
      </c>
      <c r="N546" s="463" t="s">
        <v>4500</v>
      </c>
      <c r="O546" s="451" t="str">
        <f>VLOOKUP(N546,CódigosRetorno!$A$1:$B$1740,2,FALSE)</f>
        <v>No existe información en el nombre del concepto.</v>
      </c>
      <c r="P546" s="450" t="s">
        <v>477</v>
      </c>
      <c r="Q546" s="581" t="s">
        <v>186</v>
      </c>
    </row>
    <row r="547" spans="2:17" ht="36">
      <c r="B547" s="1490"/>
      <c r="C547" s="1493"/>
      <c r="D547" s="1492"/>
      <c r="E547" s="1492"/>
      <c r="F547" s="1625" t="s">
        <v>44</v>
      </c>
      <c r="G547" s="1492" t="s">
        <v>4733</v>
      </c>
      <c r="H547" s="1493" t="s">
        <v>4874</v>
      </c>
      <c r="I547" s="1490"/>
      <c r="J547" s="449"/>
      <c r="K547" s="449"/>
      <c r="L547" s="451" t="s">
        <v>5647</v>
      </c>
      <c r="M547" s="450" t="s">
        <v>1177</v>
      </c>
      <c r="N547" s="463" t="s">
        <v>5476</v>
      </c>
      <c r="O547" s="451" t="str">
        <f>VLOOKUP(N547,CódigosRetorno!$A$1:$B$1764,2,FALSE)</f>
        <v>El dato ingresado como codigo de identificación de concepto tributario no es valido (catalogo nro 55)</v>
      </c>
      <c r="P547" s="450" t="s">
        <v>477</v>
      </c>
      <c r="Q547" s="581" t="s">
        <v>5890</v>
      </c>
    </row>
    <row r="548" spans="2:17" ht="36">
      <c r="B548" s="1490"/>
      <c r="C548" s="1493"/>
      <c r="D548" s="1492"/>
      <c r="E548" s="1492"/>
      <c r="F548" s="1625"/>
      <c r="G548" s="1492"/>
      <c r="H548" s="1493"/>
      <c r="I548" s="1490"/>
      <c r="J548" s="449"/>
      <c r="K548" s="449"/>
      <c r="L548" s="612" t="s">
        <v>5926</v>
      </c>
      <c r="M548" s="463" t="s">
        <v>203</v>
      </c>
      <c r="N548" s="463" t="s">
        <v>5555</v>
      </c>
      <c r="O548" s="451" t="str">
        <f>VLOOKUP(N548,CódigosRetorno!$A$1:$B$1740,2,FALSE)</f>
        <v>El XML no contiene el tag de Carta Porte Aéreo:  Lugar de origen - Código de ubigeo</v>
      </c>
      <c r="P548" s="450" t="s">
        <v>477</v>
      </c>
      <c r="Q548" s="581" t="s">
        <v>186</v>
      </c>
    </row>
    <row r="549" spans="2:17" ht="36">
      <c r="B549" s="1490"/>
      <c r="C549" s="1493"/>
      <c r="D549" s="1492"/>
      <c r="E549" s="1492"/>
      <c r="F549" s="1625"/>
      <c r="G549" s="1492"/>
      <c r="H549" s="1493"/>
      <c r="I549" s="1490"/>
      <c r="J549" s="449"/>
      <c r="K549" s="449"/>
      <c r="L549" s="612" t="s">
        <v>5927</v>
      </c>
      <c r="M549" s="463" t="s">
        <v>203</v>
      </c>
      <c r="N549" s="463" t="s">
        <v>5556</v>
      </c>
      <c r="O549" s="451" t="str">
        <f>VLOOKUP(N549,CódigosRetorno!$A$1:$B$1740,2,FALSE)</f>
        <v>El XML no contiene el tag de Carta Porte Aéreo:  Lugar de origen - Dirección detallada</v>
      </c>
      <c r="P549" s="450" t="s">
        <v>477</v>
      </c>
      <c r="Q549" s="466" t="s">
        <v>186</v>
      </c>
    </row>
    <row r="550" spans="2:17" ht="36">
      <c r="B550" s="1490"/>
      <c r="C550" s="1493"/>
      <c r="D550" s="1492"/>
      <c r="E550" s="1492"/>
      <c r="F550" s="1625"/>
      <c r="G550" s="1492"/>
      <c r="H550" s="1493"/>
      <c r="I550" s="1490"/>
      <c r="J550" s="449"/>
      <c r="K550" s="449"/>
      <c r="L550" s="612" t="s">
        <v>5928</v>
      </c>
      <c r="M550" s="463" t="s">
        <v>203</v>
      </c>
      <c r="N550" s="463" t="s">
        <v>5557</v>
      </c>
      <c r="O550" s="451" t="str">
        <f>VLOOKUP(N550,CódigosRetorno!$A$1:$B$1740,2,FALSE)</f>
        <v>El XML no contiene el tag de Carta Porte Aéreo:  Lugar de destino - Código de ubigeo</v>
      </c>
      <c r="P550" s="450" t="s">
        <v>477</v>
      </c>
      <c r="Q550" s="581" t="s">
        <v>186</v>
      </c>
    </row>
    <row r="551" spans="2:17" ht="36">
      <c r="B551" s="1490"/>
      <c r="C551" s="1493"/>
      <c r="D551" s="1492"/>
      <c r="E551" s="1492"/>
      <c r="F551" s="1625"/>
      <c r="G551" s="1492"/>
      <c r="H551" s="1493"/>
      <c r="I551" s="1490"/>
      <c r="J551" s="449"/>
      <c r="K551" s="449"/>
      <c r="L551" s="612" t="s">
        <v>5929</v>
      </c>
      <c r="M551" s="450" t="s">
        <v>203</v>
      </c>
      <c r="N551" s="463" t="s">
        <v>5558</v>
      </c>
      <c r="O551" s="451" t="str">
        <f>VLOOKUP(N551,CódigosRetorno!$A$1:$B$1740,2,FALSE)</f>
        <v>El XML no contiene el tag de Carta Porte Aéreo:  Lugar de destino - Dirección detallada</v>
      </c>
      <c r="P551" s="450" t="s">
        <v>477</v>
      </c>
      <c r="Q551" s="466" t="s">
        <v>186</v>
      </c>
    </row>
    <row r="552" spans="2:17" ht="24">
      <c r="B552" s="1490"/>
      <c r="C552" s="1493"/>
      <c r="D552" s="1492"/>
      <c r="E552" s="1492"/>
      <c r="F552" s="1625"/>
      <c r="G552" s="449" t="s">
        <v>4735</v>
      </c>
      <c r="H552" s="451" t="s">
        <v>4546</v>
      </c>
      <c r="I552" s="449" t="s">
        <v>4544</v>
      </c>
      <c r="J552" s="449"/>
      <c r="K552" s="449"/>
      <c r="L552" s="451" t="s">
        <v>5179</v>
      </c>
      <c r="M552" s="450" t="s">
        <v>1177</v>
      </c>
      <c r="N552" s="463" t="s">
        <v>5112</v>
      </c>
      <c r="O552" s="451" t="str">
        <f>VLOOKUP(N552,CódigosRetorno!$A$1:$B$1764,2,FALSE)</f>
        <v>El dato ingresado como atributo @listName es incorrecto.</v>
      </c>
      <c r="P552" s="450" t="s">
        <v>477</v>
      </c>
      <c r="Q552" s="466" t="s">
        <v>186</v>
      </c>
    </row>
    <row r="553" spans="2:17" ht="24">
      <c r="B553" s="1490"/>
      <c r="C553" s="1493"/>
      <c r="D553" s="1492"/>
      <c r="E553" s="1492"/>
      <c r="F553" s="1625"/>
      <c r="G553" s="449" t="s">
        <v>4542</v>
      </c>
      <c r="H553" s="451" t="s">
        <v>4543</v>
      </c>
      <c r="I553" s="449" t="s">
        <v>4544</v>
      </c>
      <c r="J553" s="449"/>
      <c r="K553" s="449"/>
      <c r="L553" s="451" t="s">
        <v>5109</v>
      </c>
      <c r="M553" s="463" t="s">
        <v>1177</v>
      </c>
      <c r="N553" s="461" t="s">
        <v>5111</v>
      </c>
      <c r="O553" s="451" t="str">
        <f>VLOOKUP(N553,CódigosRetorno!$A$1:$B$1764,2,FALSE)</f>
        <v>El dato ingresado como atributo @listAgencyName es incorrecto.</v>
      </c>
      <c r="P553" s="450" t="s">
        <v>477</v>
      </c>
      <c r="Q553" s="466" t="s">
        <v>186</v>
      </c>
    </row>
    <row r="554" spans="2:17" ht="48">
      <c r="B554" s="1490"/>
      <c r="C554" s="1493"/>
      <c r="D554" s="1492"/>
      <c r="E554" s="1492"/>
      <c r="F554" s="1625"/>
      <c r="G554" s="466" t="s">
        <v>4736</v>
      </c>
      <c r="H554" s="464" t="s">
        <v>4548</v>
      </c>
      <c r="I554" s="449" t="s">
        <v>4544</v>
      </c>
      <c r="J554" s="449"/>
      <c r="K554" s="449"/>
      <c r="L554" s="451" t="s">
        <v>5180</v>
      </c>
      <c r="M554" s="463" t="s">
        <v>1177</v>
      </c>
      <c r="N554" s="461" t="s">
        <v>5113</v>
      </c>
      <c r="O554" s="451" t="str">
        <f>VLOOKUP(N554,CódigosRetorno!$A$1:$B$1764,2,FALSE)</f>
        <v>El dato ingresado como atributo @listURI es incorrecto.</v>
      </c>
      <c r="P554" s="450" t="s">
        <v>477</v>
      </c>
      <c r="Q554" s="466" t="s">
        <v>186</v>
      </c>
    </row>
    <row r="555" spans="2:17" ht="24">
      <c r="B555" s="1490"/>
      <c r="C555" s="1493"/>
      <c r="D555" s="1492"/>
      <c r="E555" s="1492"/>
      <c r="F555" s="1625" t="s">
        <v>5808</v>
      </c>
      <c r="G555" s="1625" t="s">
        <v>5807</v>
      </c>
      <c r="H555" s="1493" t="s">
        <v>4965</v>
      </c>
      <c r="I555" s="1490">
        <v>1</v>
      </c>
      <c r="J555" s="449"/>
      <c r="K555" s="449"/>
      <c r="L555" s="451" t="s">
        <v>5575</v>
      </c>
      <c r="M555" s="1456" t="s">
        <v>203</v>
      </c>
      <c r="N555" s="463" t="s">
        <v>4432</v>
      </c>
      <c r="O555" s="451" t="str">
        <f>VLOOKUP(N555,CódigosRetorno!$A$1:$B$1740,2,FALSE)</f>
        <v>El XML no contiene tag o no existe información del valor del concepto por linea.</v>
      </c>
      <c r="P555" s="450" t="s">
        <v>477</v>
      </c>
      <c r="Q555" s="581" t="s">
        <v>186</v>
      </c>
    </row>
    <row r="556" spans="2:17" ht="24">
      <c r="B556" s="1490"/>
      <c r="C556" s="1493"/>
      <c r="D556" s="1492"/>
      <c r="E556" s="1492"/>
      <c r="F556" s="1625"/>
      <c r="G556" s="1625"/>
      <c r="H556" s="1493"/>
      <c r="I556" s="1490"/>
      <c r="J556" s="449"/>
      <c r="K556" s="449"/>
      <c r="L556" s="727" t="s">
        <v>6419</v>
      </c>
      <c r="M556" s="450" t="s">
        <v>1177</v>
      </c>
      <c r="N556" s="463" t="s">
        <v>5498</v>
      </c>
      <c r="O556" s="451" t="str">
        <f>VLOOKUP(N556,CódigosRetorno!$A$1:$B$1740,2,FALSE)</f>
        <v>El dato ingresado como valor del concepto de la linea no cumple con el formato establecido.</v>
      </c>
      <c r="P556" s="450" t="s">
        <v>477</v>
      </c>
      <c r="Q556" s="581" t="s">
        <v>5886</v>
      </c>
    </row>
    <row r="557" spans="2:17" ht="24">
      <c r="B557" s="1490"/>
      <c r="C557" s="1493"/>
      <c r="D557" s="1492"/>
      <c r="E557" s="1492"/>
      <c r="F557" s="1625"/>
      <c r="G557" s="1625"/>
      <c r="H557" s="1493"/>
      <c r="I557" s="1490"/>
      <c r="J557" s="449"/>
      <c r="K557" s="449"/>
      <c r="L557" s="727" t="s">
        <v>6420</v>
      </c>
      <c r="M557" s="450" t="s">
        <v>1177</v>
      </c>
      <c r="N557" s="463" t="s">
        <v>5498</v>
      </c>
      <c r="O557" s="451" t="str">
        <f>VLOOKUP(N557,CódigosRetorno!$A$1:$B$1740,2,FALSE)</f>
        <v>El dato ingresado como valor del concepto de la linea no cumple con el formato establecido.</v>
      </c>
      <c r="P557" s="450" t="s">
        <v>477</v>
      </c>
      <c r="Q557" s="581" t="s">
        <v>5886</v>
      </c>
    </row>
    <row r="558" spans="2:17" ht="43.15" customHeight="1">
      <c r="B558" s="1490"/>
      <c r="C558" s="1493"/>
      <c r="D558" s="1492"/>
      <c r="E558" s="1492"/>
      <c r="F558" s="1625"/>
      <c r="G558" s="1625"/>
      <c r="H558" s="1493"/>
      <c r="I558" s="1490"/>
      <c r="J558" s="449"/>
      <c r="K558" s="449"/>
      <c r="L558" s="703" t="s">
        <v>6363</v>
      </c>
      <c r="M558" s="450" t="s">
        <v>1177</v>
      </c>
      <c r="N558" s="463" t="s">
        <v>5498</v>
      </c>
      <c r="O558" s="451" t="str">
        <f>VLOOKUP(N558,CódigosRetorno!$A$1:$B$1740,2,FALSE)</f>
        <v>El dato ingresado como valor del concepto de la linea no cumple con el formato establecido.</v>
      </c>
      <c r="P558" s="450" t="s">
        <v>477</v>
      </c>
      <c r="Q558" s="466" t="s">
        <v>186</v>
      </c>
    </row>
    <row r="559" spans="2:17" ht="68.45" customHeight="1">
      <c r="B559" s="1490"/>
      <c r="C559" s="1493"/>
      <c r="D559" s="1492"/>
      <c r="E559" s="1492"/>
      <c r="F559" s="1625"/>
      <c r="G559" s="1625"/>
      <c r="H559" s="1493"/>
      <c r="I559" s="1490"/>
      <c r="J559" s="449"/>
      <c r="K559" s="449"/>
      <c r="L559" s="703" t="s">
        <v>6364</v>
      </c>
      <c r="M559" s="450" t="s">
        <v>1177</v>
      </c>
      <c r="N559" s="463" t="s">
        <v>5498</v>
      </c>
      <c r="O559" s="451" t="str">
        <f>VLOOKUP(N559,CódigosRetorno!$A$1:$B$1740,2,FALSE)</f>
        <v>El dato ingresado como valor del concepto de la linea no cumple con el formato establecido.</v>
      </c>
      <c r="P559" s="450" t="s">
        <v>477</v>
      </c>
      <c r="Q559" s="466" t="s">
        <v>186</v>
      </c>
    </row>
    <row r="560" spans="2:17">
      <c r="B560" s="368" t="s">
        <v>4966</v>
      </c>
      <c r="C560" s="369"/>
      <c r="D560" s="365"/>
      <c r="E560" s="365"/>
      <c r="F560" s="365"/>
      <c r="G560" s="365"/>
      <c r="H560" s="359"/>
      <c r="I560" s="367"/>
      <c r="J560" s="449"/>
      <c r="K560" s="449"/>
      <c r="L560" s="359"/>
      <c r="M560" s="366" t="s">
        <v>186</v>
      </c>
      <c r="N560" s="371" t="s">
        <v>186</v>
      </c>
      <c r="O560" s="359" t="str">
        <f>VLOOKUP(N560,[9]CódigosRetorno!$A$1:$B$1617,2,FALSE)</f>
        <v>-</v>
      </c>
      <c r="P560" s="406" t="s">
        <v>186</v>
      </c>
      <c r="Q560" s="408" t="s">
        <v>186</v>
      </c>
    </row>
    <row r="561" spans="2:17" ht="36">
      <c r="B561" s="449">
        <v>68</v>
      </c>
      <c r="C561" s="451" t="s">
        <v>4967</v>
      </c>
      <c r="D561" s="450" t="s">
        <v>3</v>
      </c>
      <c r="E561" s="450" t="s">
        <v>9</v>
      </c>
      <c r="F561" s="449" t="s">
        <v>4814</v>
      </c>
      <c r="G561" s="450"/>
      <c r="H561" s="451" t="s">
        <v>4968</v>
      </c>
      <c r="I561" s="449">
        <v>1</v>
      </c>
      <c r="J561" s="449"/>
      <c r="K561" s="449"/>
      <c r="L561" s="612" t="s">
        <v>5930</v>
      </c>
      <c r="M561" s="450" t="s">
        <v>203</v>
      </c>
      <c r="N561" s="463" t="s">
        <v>5543</v>
      </c>
      <c r="O561" s="451" t="str">
        <f>VLOOKUP(N561,CódigosRetorno!$A$1:$B$1740,2,FALSE)</f>
        <v>El XML no contiene el tag de BVME transporte ferroviario: Agente de Viajes: Numero de Ruc</v>
      </c>
      <c r="P561" s="450" t="s">
        <v>477</v>
      </c>
      <c r="Q561" s="466" t="s">
        <v>186</v>
      </c>
    </row>
    <row r="562" spans="2:17" ht="24">
      <c r="B562" s="1490">
        <f>B561+1</f>
        <v>69</v>
      </c>
      <c r="C562" s="1493" t="s">
        <v>4969</v>
      </c>
      <c r="D562" s="1492" t="s">
        <v>3</v>
      </c>
      <c r="E562" s="1492" t="s">
        <v>9</v>
      </c>
      <c r="F562" s="1490" t="s">
        <v>47</v>
      </c>
      <c r="G562" s="1492" t="s">
        <v>2643</v>
      </c>
      <c r="H562" s="1491" t="s">
        <v>4970</v>
      </c>
      <c r="I562" s="1490">
        <v>1</v>
      </c>
      <c r="J562" s="449"/>
      <c r="K562" s="449"/>
      <c r="L562" s="451" t="s">
        <v>4971</v>
      </c>
      <c r="M562" s="450" t="s">
        <v>203</v>
      </c>
      <c r="N562" s="463" t="s">
        <v>5544</v>
      </c>
      <c r="O562" s="451" t="str">
        <f>VLOOKUP(N562,CódigosRetorno!$A$1:$B$1740,2,FALSE)</f>
        <v>El XML no contiene el tag de BVME transporte ferroviario: Agente de Viajes: Tipo de documento</v>
      </c>
      <c r="P562" s="450" t="s">
        <v>477</v>
      </c>
      <c r="Q562" s="581" t="s">
        <v>5898</v>
      </c>
    </row>
    <row r="563" spans="2:17" ht="24">
      <c r="B563" s="1490"/>
      <c r="C563" s="1493"/>
      <c r="D563" s="1492"/>
      <c r="E563" s="1492"/>
      <c r="F563" s="1490"/>
      <c r="G563" s="1492"/>
      <c r="H563" s="1491"/>
      <c r="I563" s="1490"/>
      <c r="J563" s="449"/>
      <c r="K563" s="449"/>
      <c r="L563" s="451" t="s">
        <v>5587</v>
      </c>
      <c r="M563" s="450" t="s">
        <v>203</v>
      </c>
      <c r="N563" s="463" t="s">
        <v>5545</v>
      </c>
      <c r="O563" s="451" t="str">
        <f>VLOOKUP(N563,CódigosRetorno!$A$1:$B$1740,2,FALSE)</f>
        <v>El dato ingresado como Agente de Viajes-Tipo de documento no corresponde al valor esperado.</v>
      </c>
      <c r="P563" s="450" t="s">
        <v>477</v>
      </c>
      <c r="Q563" s="466" t="s">
        <v>186</v>
      </c>
    </row>
    <row r="564" spans="2:17" ht="24">
      <c r="B564" s="1490"/>
      <c r="C564" s="1493"/>
      <c r="D564" s="1492"/>
      <c r="E564" s="1492"/>
      <c r="F564" s="1492"/>
      <c r="G564" s="466" t="s">
        <v>4563</v>
      </c>
      <c r="H564" s="160" t="s">
        <v>4564</v>
      </c>
      <c r="I564" s="449" t="s">
        <v>4544</v>
      </c>
      <c r="J564" s="449"/>
      <c r="K564" s="449"/>
      <c r="L564" s="451" t="s">
        <v>5130</v>
      </c>
      <c r="M564" s="450" t="s">
        <v>1177</v>
      </c>
      <c r="N564" s="463" t="s">
        <v>5117</v>
      </c>
      <c r="O564" s="451" t="str">
        <f>VLOOKUP(N564,CódigosRetorno!$A$1:$B$1685,2,FALSE)</f>
        <v>El dato ingresado como atributo @schemeName es incorrecto.</v>
      </c>
      <c r="P564" s="450" t="s">
        <v>477</v>
      </c>
      <c r="Q564" s="466" t="s">
        <v>186</v>
      </c>
    </row>
    <row r="565" spans="2:17" ht="24">
      <c r="B565" s="1490"/>
      <c r="C565" s="1493"/>
      <c r="D565" s="1492"/>
      <c r="E565" s="1492"/>
      <c r="F565" s="1492"/>
      <c r="G565" s="466" t="s">
        <v>4542</v>
      </c>
      <c r="H565" s="160" t="s">
        <v>4565</v>
      </c>
      <c r="I565" s="449" t="s">
        <v>4544</v>
      </c>
      <c r="J565" s="449"/>
      <c r="K565" s="449"/>
      <c r="L565" s="451" t="s">
        <v>5109</v>
      </c>
      <c r="M565" s="450" t="s">
        <v>1177</v>
      </c>
      <c r="N565" s="463" t="s">
        <v>5118</v>
      </c>
      <c r="O565" s="451" t="str">
        <f>VLOOKUP(N565,CódigosRetorno!$A$1:$B$1685,2,FALSE)</f>
        <v>El dato ingresado como atributo @schemeAgencyName es incorrecto.</v>
      </c>
      <c r="P565" s="450" t="s">
        <v>477</v>
      </c>
      <c r="Q565" s="466" t="s">
        <v>186</v>
      </c>
    </row>
    <row r="566" spans="2:17" ht="48">
      <c r="B566" s="1490"/>
      <c r="C566" s="1493"/>
      <c r="D566" s="1492"/>
      <c r="E566" s="1492"/>
      <c r="F566" s="1492"/>
      <c r="G566" s="466" t="s">
        <v>4566</v>
      </c>
      <c r="H566" s="160" t="s">
        <v>4567</v>
      </c>
      <c r="I566" s="449" t="s">
        <v>4544</v>
      </c>
      <c r="J566" s="449"/>
      <c r="K566" s="449"/>
      <c r="L566" s="451" t="s">
        <v>5131</v>
      </c>
      <c r="M566" s="922" t="s">
        <v>1177</v>
      </c>
      <c r="N566" s="926" t="s">
        <v>5119</v>
      </c>
      <c r="O566" s="451" t="str">
        <f>VLOOKUP(N566,CódigosRetorno!$A$1:$B$1685,2,FALSE)</f>
        <v>El dato ingresado como atributo @schemeURI es incorrecto.</v>
      </c>
      <c r="P566" s="450" t="s">
        <v>477</v>
      </c>
      <c r="Q566" s="466" t="s">
        <v>186</v>
      </c>
    </row>
    <row r="567" spans="2:17" ht="36">
      <c r="B567" s="1490" t="s">
        <v>6215</v>
      </c>
      <c r="C567" s="1493" t="s">
        <v>4972</v>
      </c>
      <c r="D567" s="1492" t="s">
        <v>15</v>
      </c>
      <c r="E567" s="1492" t="s">
        <v>9</v>
      </c>
      <c r="F567" s="463" t="s">
        <v>5</v>
      </c>
      <c r="G567" s="449"/>
      <c r="H567" s="451" t="s">
        <v>4873</v>
      </c>
      <c r="I567" s="449">
        <v>1</v>
      </c>
      <c r="J567" s="449"/>
      <c r="K567" s="449"/>
      <c r="L567" s="1161" t="s">
        <v>6059</v>
      </c>
      <c r="M567" s="450" t="s">
        <v>1177</v>
      </c>
      <c r="N567" s="463" t="s">
        <v>4500</v>
      </c>
      <c r="O567" s="451" t="str">
        <f>VLOOKUP(N567,CódigosRetorno!$A$1:$B$1740,2,FALSE)</f>
        <v>No existe información en el nombre del concepto.</v>
      </c>
      <c r="P567" s="450" t="s">
        <v>477</v>
      </c>
      <c r="Q567" s="581" t="s">
        <v>186</v>
      </c>
    </row>
    <row r="568" spans="2:17" ht="36">
      <c r="B568" s="1490"/>
      <c r="C568" s="1493"/>
      <c r="D568" s="1492"/>
      <c r="E568" s="1492"/>
      <c r="F568" s="1625" t="s">
        <v>44</v>
      </c>
      <c r="G568" s="1492" t="s">
        <v>4733</v>
      </c>
      <c r="H568" s="1493" t="s">
        <v>4874</v>
      </c>
      <c r="I568" s="1490">
        <v>1</v>
      </c>
      <c r="J568" s="449"/>
      <c r="K568" s="449"/>
      <c r="L568" s="451" t="s">
        <v>5647</v>
      </c>
      <c r="M568" s="450" t="s">
        <v>1177</v>
      </c>
      <c r="N568" s="463" t="s">
        <v>5476</v>
      </c>
      <c r="O568" s="451" t="str">
        <f>VLOOKUP(N568,CódigosRetorno!$A$1:$B$1764,2,FALSE)</f>
        <v>El dato ingresado como codigo de identificación de concepto tributario no es valido (catalogo nro 55)</v>
      </c>
      <c r="P568" s="450" t="s">
        <v>477</v>
      </c>
      <c r="Q568" s="581" t="s">
        <v>5890</v>
      </c>
    </row>
    <row r="569" spans="2:17" ht="36">
      <c r="B569" s="1490"/>
      <c r="C569" s="1493"/>
      <c r="D569" s="1492"/>
      <c r="E569" s="1492"/>
      <c r="F569" s="1625"/>
      <c r="G569" s="1492"/>
      <c r="H569" s="1493"/>
      <c r="I569" s="1490"/>
      <c r="J569" s="449"/>
      <c r="K569" s="449"/>
      <c r="L569" s="612" t="s">
        <v>5931</v>
      </c>
      <c r="M569" s="450" t="s">
        <v>203</v>
      </c>
      <c r="N569" s="463" t="s">
        <v>5546</v>
      </c>
      <c r="O569" s="451" t="str">
        <f>VLOOKUP(N569,CódigosRetorno!$A$1:$B$1740,2,FALSE)</f>
        <v>El XML no contiene el tag de BVME transporte ferroviario: Pasajero - Apellidos y Nombres</v>
      </c>
      <c r="P569" s="450" t="s">
        <v>477</v>
      </c>
      <c r="Q569" s="581" t="s">
        <v>186</v>
      </c>
    </row>
    <row r="570" spans="2:17" ht="36">
      <c r="B570" s="1490"/>
      <c r="C570" s="1493"/>
      <c r="D570" s="1492"/>
      <c r="E570" s="1492"/>
      <c r="F570" s="1625"/>
      <c r="G570" s="1492"/>
      <c r="H570" s="1493"/>
      <c r="I570" s="1490"/>
      <c r="J570" s="449"/>
      <c r="K570" s="449"/>
      <c r="L570" s="612" t="s">
        <v>5932</v>
      </c>
      <c r="M570" s="450" t="s">
        <v>203</v>
      </c>
      <c r="N570" s="463" t="s">
        <v>5547</v>
      </c>
      <c r="O570" s="451" t="str">
        <f>VLOOKUP(N570,CódigosRetorno!$A$1:$B$1740,2,FALSE)</f>
        <v>El XML no contiene el tag de BVME transporte ferroviario: Pasajero - Tipo de documento de identidad</v>
      </c>
      <c r="P570" s="450" t="s">
        <v>477</v>
      </c>
      <c r="Q570" s="581" t="s">
        <v>186</v>
      </c>
    </row>
    <row r="571" spans="2:17" s="574" customFormat="1" ht="36">
      <c r="B571" s="1490"/>
      <c r="C571" s="1493"/>
      <c r="D571" s="1492"/>
      <c r="E571" s="1492"/>
      <c r="F571" s="1625"/>
      <c r="G571" s="1492"/>
      <c r="H571" s="1493"/>
      <c r="I571" s="1490"/>
      <c r="J571" s="575"/>
      <c r="K571" s="575"/>
      <c r="L571" s="1161" t="s">
        <v>5933</v>
      </c>
      <c r="M571" s="1164" t="s">
        <v>203</v>
      </c>
      <c r="N571" s="1162" t="s">
        <v>5868</v>
      </c>
      <c r="O571" s="577" t="str">
        <f>VLOOKUP(N571,CódigosRetorno!$A$1:$B$1740,2,FALSE)</f>
        <v>El XML no contiene el tag de BVME transporte ferroviario: Pasajero - Número de documento de identidad</v>
      </c>
      <c r="P571" s="576" t="s">
        <v>477</v>
      </c>
      <c r="Q571" s="581" t="s">
        <v>186</v>
      </c>
    </row>
    <row r="572" spans="2:17" ht="36">
      <c r="B572" s="1490"/>
      <c r="C572" s="1493"/>
      <c r="D572" s="1492"/>
      <c r="E572" s="1492"/>
      <c r="F572" s="1625"/>
      <c r="G572" s="1492"/>
      <c r="H572" s="1493"/>
      <c r="I572" s="1490"/>
      <c r="J572" s="449"/>
      <c r="K572" s="449"/>
      <c r="L572" s="612" t="s">
        <v>5934</v>
      </c>
      <c r="M572" s="450" t="s">
        <v>203</v>
      </c>
      <c r="N572" s="463" t="s">
        <v>5548</v>
      </c>
      <c r="O572" s="451" t="str">
        <f>VLOOKUP(N572,CódigosRetorno!$A$1:$B$1740,2,FALSE)</f>
        <v>El XML no contiene el tag de BVME transporte ferroviario: Servicio transporte: Ciudad o lugar de origen - Código de ubigeo</v>
      </c>
      <c r="P572" s="450" t="s">
        <v>477</v>
      </c>
      <c r="Q572" s="466" t="s">
        <v>186</v>
      </c>
    </row>
    <row r="573" spans="2:17" ht="36">
      <c r="B573" s="1490"/>
      <c r="C573" s="1493"/>
      <c r="D573" s="1492"/>
      <c r="E573" s="1492"/>
      <c r="F573" s="1625"/>
      <c r="G573" s="1492"/>
      <c r="H573" s="1493"/>
      <c r="I573" s="1490"/>
      <c r="J573" s="449"/>
      <c r="K573" s="449"/>
      <c r="L573" s="612" t="s">
        <v>5935</v>
      </c>
      <c r="M573" s="450" t="s">
        <v>203</v>
      </c>
      <c r="N573" s="463" t="s">
        <v>5549</v>
      </c>
      <c r="O573" s="451" t="str">
        <f>VLOOKUP(N573,CódigosRetorno!$A$1:$B$1740,2,FALSE)</f>
        <v>El XML no contiene el tag de BVME transporte ferroviario: Servicio transporte: Ciudad o lugar de origen - Dirección detallada</v>
      </c>
      <c r="P573" s="450" t="s">
        <v>477</v>
      </c>
      <c r="Q573" s="466" t="s">
        <v>186</v>
      </c>
    </row>
    <row r="574" spans="2:17" ht="36">
      <c r="B574" s="1490"/>
      <c r="C574" s="1493"/>
      <c r="D574" s="1492"/>
      <c r="E574" s="1492"/>
      <c r="F574" s="1625"/>
      <c r="G574" s="1492"/>
      <c r="H574" s="1493"/>
      <c r="I574" s="1490"/>
      <c r="J574" s="449"/>
      <c r="K574" s="449"/>
      <c r="L574" s="612" t="s">
        <v>5936</v>
      </c>
      <c r="M574" s="450" t="s">
        <v>203</v>
      </c>
      <c r="N574" s="463" t="s">
        <v>5550</v>
      </c>
      <c r="O574" s="451" t="str">
        <f>VLOOKUP(N574,CódigosRetorno!$A$1:$B$1740,2,FALSE)</f>
        <v>El XML no contiene el tag de BVME transporte ferroviario: Servicio transporte: Ciudad o lugar de destino - Código de ubigeo</v>
      </c>
      <c r="P574" s="450" t="s">
        <v>477</v>
      </c>
      <c r="Q574" s="466" t="s">
        <v>186</v>
      </c>
    </row>
    <row r="575" spans="2:17" ht="36">
      <c r="B575" s="1490"/>
      <c r="C575" s="1493"/>
      <c r="D575" s="1492"/>
      <c r="E575" s="1492"/>
      <c r="F575" s="1625"/>
      <c r="G575" s="1492"/>
      <c r="H575" s="1493"/>
      <c r="I575" s="1490"/>
      <c r="J575" s="449"/>
      <c r="K575" s="449"/>
      <c r="L575" s="612" t="s">
        <v>5937</v>
      </c>
      <c r="M575" s="450" t="s">
        <v>203</v>
      </c>
      <c r="N575" s="463" t="s">
        <v>5551</v>
      </c>
      <c r="O575" s="451" t="str">
        <f>VLOOKUP(N575,CódigosRetorno!$A$1:$B$1740,2,FALSE)</f>
        <v>El XML no contiene el tag de BVME transporte ferroviario: Servicio transporte: Ciudad o lugar de destino - Dirección detallada</v>
      </c>
      <c r="P575" s="450" t="s">
        <v>477</v>
      </c>
      <c r="Q575" s="466" t="s">
        <v>186</v>
      </c>
    </row>
    <row r="576" spans="2:17" ht="36">
      <c r="B576" s="1490"/>
      <c r="C576" s="1493"/>
      <c r="D576" s="1492"/>
      <c r="E576" s="1492"/>
      <c r="F576" s="1625"/>
      <c r="G576" s="1492"/>
      <c r="H576" s="1493"/>
      <c r="I576" s="1490"/>
      <c r="J576" s="449"/>
      <c r="K576" s="449"/>
      <c r="L576" s="612" t="s">
        <v>5938</v>
      </c>
      <c r="M576" s="450" t="s">
        <v>203</v>
      </c>
      <c r="N576" s="463" t="s">
        <v>5552</v>
      </c>
      <c r="O576" s="451" t="str">
        <f>VLOOKUP(N576,CódigosRetorno!$A$1:$B$1740,2,FALSE)</f>
        <v>El XML no contiene el tag de BVME transporte ferroviario: Servicio transporte:Número de asiento</v>
      </c>
      <c r="P576" s="450" t="s">
        <v>477</v>
      </c>
      <c r="Q576" s="466" t="s">
        <v>186</v>
      </c>
    </row>
    <row r="577" spans="2:17" ht="24">
      <c r="B577" s="1490"/>
      <c r="C577" s="1493"/>
      <c r="D577" s="1492"/>
      <c r="E577" s="1492"/>
      <c r="F577" s="1625"/>
      <c r="G577" s="449" t="s">
        <v>4735</v>
      </c>
      <c r="H577" s="451" t="s">
        <v>4546</v>
      </c>
      <c r="I577" s="449" t="s">
        <v>4544</v>
      </c>
      <c r="J577" s="449"/>
      <c r="K577" s="449"/>
      <c r="L577" s="451" t="s">
        <v>5179</v>
      </c>
      <c r="M577" s="450" t="s">
        <v>1177</v>
      </c>
      <c r="N577" s="463" t="s">
        <v>5112</v>
      </c>
      <c r="O577" s="451" t="str">
        <f>VLOOKUP(N577,CódigosRetorno!$A$1:$B$1685,2,FALSE)</f>
        <v>El dato ingresado como atributo @listName es incorrecto.</v>
      </c>
      <c r="P577" s="450" t="s">
        <v>477</v>
      </c>
      <c r="Q577" s="466" t="s">
        <v>186</v>
      </c>
    </row>
    <row r="578" spans="2:17" ht="24">
      <c r="B578" s="1490"/>
      <c r="C578" s="1493"/>
      <c r="D578" s="1492"/>
      <c r="E578" s="1492"/>
      <c r="F578" s="1625"/>
      <c r="G578" s="449" t="s">
        <v>4542</v>
      </c>
      <c r="H578" s="451" t="s">
        <v>4543</v>
      </c>
      <c r="I578" s="449" t="s">
        <v>4544</v>
      </c>
      <c r="J578" s="449"/>
      <c r="K578" s="449"/>
      <c r="L578" s="451" t="s">
        <v>5109</v>
      </c>
      <c r="M578" s="463" t="s">
        <v>1177</v>
      </c>
      <c r="N578" s="461" t="s">
        <v>5111</v>
      </c>
      <c r="O578" s="451" t="str">
        <f>VLOOKUP(N578,CódigosRetorno!$A$1:$B$1685,2,FALSE)</f>
        <v>El dato ingresado como atributo @listAgencyName es incorrecto.</v>
      </c>
      <c r="P578" s="450" t="s">
        <v>477</v>
      </c>
      <c r="Q578" s="466" t="s">
        <v>186</v>
      </c>
    </row>
    <row r="579" spans="2:17" ht="48">
      <c r="B579" s="1490"/>
      <c r="C579" s="1493"/>
      <c r="D579" s="1492"/>
      <c r="E579" s="1492"/>
      <c r="F579" s="1625"/>
      <c r="G579" s="466" t="s">
        <v>4736</v>
      </c>
      <c r="H579" s="464" t="s">
        <v>4548</v>
      </c>
      <c r="I579" s="449" t="s">
        <v>4544</v>
      </c>
      <c r="J579" s="449"/>
      <c r="K579" s="449"/>
      <c r="L579" s="451" t="s">
        <v>5180</v>
      </c>
      <c r="M579" s="463" t="s">
        <v>1177</v>
      </c>
      <c r="N579" s="461" t="s">
        <v>5113</v>
      </c>
      <c r="O579" s="451" t="str">
        <f>VLOOKUP(N579,CódigosRetorno!$A$1:$B$1685,2,FALSE)</f>
        <v>El dato ingresado como atributo @listURI es incorrecto.</v>
      </c>
      <c r="P579" s="450" t="s">
        <v>477</v>
      </c>
      <c r="Q579" s="466" t="s">
        <v>186</v>
      </c>
    </row>
    <row r="580" spans="2:17" ht="36">
      <c r="B580" s="1490"/>
      <c r="C580" s="1493"/>
      <c r="D580" s="1492"/>
      <c r="E580" s="1492"/>
      <c r="F580" s="1625" t="s">
        <v>5874</v>
      </c>
      <c r="G580" s="1625" t="s">
        <v>5809</v>
      </c>
      <c r="H580" s="1493" t="s">
        <v>4973</v>
      </c>
      <c r="I580" s="1490">
        <v>1</v>
      </c>
      <c r="J580" s="449"/>
      <c r="K580" s="449"/>
      <c r="L580" s="1161" t="s">
        <v>5875</v>
      </c>
      <c r="M580" s="1456" t="s">
        <v>203</v>
      </c>
      <c r="N580" s="463" t="s">
        <v>4432</v>
      </c>
      <c r="O580" s="451" t="str">
        <f>VLOOKUP(N580,CódigosRetorno!$A$1:$B$1740,2,FALSE)</f>
        <v>El XML no contiene tag o no existe información del valor del concepto por linea.</v>
      </c>
      <c r="P580" s="450" t="s">
        <v>477</v>
      </c>
      <c r="Q580" s="466" t="s">
        <v>186</v>
      </c>
    </row>
    <row r="581" spans="2:17" ht="48">
      <c r="B581" s="1490"/>
      <c r="C581" s="1493"/>
      <c r="D581" s="1492"/>
      <c r="E581" s="1492"/>
      <c r="F581" s="1625"/>
      <c r="G581" s="1625"/>
      <c r="H581" s="1493"/>
      <c r="I581" s="1490"/>
      <c r="J581" s="449"/>
      <c r="K581" s="449"/>
      <c r="L581" s="703" t="s">
        <v>6365</v>
      </c>
      <c r="M581" s="1164" t="s">
        <v>1177</v>
      </c>
      <c r="N581" s="1162" t="s">
        <v>5498</v>
      </c>
      <c r="O581" s="451" t="str">
        <f>VLOOKUP(N581,CódigosRetorno!$A$1:$B$1740,2,FALSE)</f>
        <v>El dato ingresado como valor del concepto de la linea no cumple con el formato establecido.</v>
      </c>
      <c r="P581" s="450" t="s">
        <v>477</v>
      </c>
      <c r="Q581" s="466" t="s">
        <v>186</v>
      </c>
    </row>
    <row r="582" spans="2:17" ht="24">
      <c r="B582" s="1490"/>
      <c r="C582" s="1493"/>
      <c r="D582" s="1492"/>
      <c r="E582" s="1492"/>
      <c r="F582" s="1625"/>
      <c r="G582" s="1625"/>
      <c r="H582" s="1493"/>
      <c r="I582" s="1490"/>
      <c r="J582" s="449"/>
      <c r="K582" s="449"/>
      <c r="L582" s="1161" t="s">
        <v>6421</v>
      </c>
      <c r="M582" s="1164" t="s">
        <v>1177</v>
      </c>
      <c r="N582" s="1162" t="s">
        <v>5498</v>
      </c>
      <c r="O582" s="451" t="str">
        <f>VLOOKUP(N582,CódigosRetorno!$A$1:$B$1740,2,FALSE)</f>
        <v>El dato ingresado como valor del concepto de la linea no cumple con el formato establecido.</v>
      </c>
      <c r="P582" s="450" t="s">
        <v>477</v>
      </c>
      <c r="Q582" s="581" t="s">
        <v>5898</v>
      </c>
    </row>
    <row r="583" spans="2:17" ht="24">
      <c r="B583" s="1490"/>
      <c r="C583" s="1493"/>
      <c r="D583" s="1492"/>
      <c r="E583" s="1492"/>
      <c r="F583" s="1625"/>
      <c r="G583" s="1625"/>
      <c r="H583" s="1493"/>
      <c r="I583" s="1490"/>
      <c r="J583" s="449"/>
      <c r="K583" s="449"/>
      <c r="L583" s="1161" t="s">
        <v>6422</v>
      </c>
      <c r="M583" s="1164" t="s">
        <v>1177</v>
      </c>
      <c r="N583" s="1162" t="s">
        <v>5498</v>
      </c>
      <c r="O583" s="451" t="str">
        <f>VLOOKUP(N583,CódigosRetorno!$A$1:$B$1740,2,FALSE)</f>
        <v>El dato ingresado como valor del concepto de la linea no cumple con el formato establecido.</v>
      </c>
      <c r="P583" s="450" t="s">
        <v>477</v>
      </c>
      <c r="Q583" s="581" t="s">
        <v>5886</v>
      </c>
    </row>
    <row r="584" spans="2:17" s="574" customFormat="1" ht="48">
      <c r="B584" s="1490"/>
      <c r="C584" s="1493"/>
      <c r="D584" s="1492"/>
      <c r="E584" s="1492"/>
      <c r="F584" s="1625"/>
      <c r="G584" s="1625"/>
      <c r="H584" s="1493"/>
      <c r="I584" s="1490"/>
      <c r="J584" s="575"/>
      <c r="K584" s="575"/>
      <c r="L584" s="1161" t="s">
        <v>6368</v>
      </c>
      <c r="M584" s="1164" t="s">
        <v>1177</v>
      </c>
      <c r="N584" s="1162" t="s">
        <v>5498</v>
      </c>
      <c r="O584" s="577" t="str">
        <f>VLOOKUP(N584,CódigosRetorno!$A$1:$B$1740,2,FALSE)</f>
        <v>El dato ingresado como valor del concepto de la linea no cumple con el formato establecido.</v>
      </c>
      <c r="P584" s="576" t="s">
        <v>477</v>
      </c>
      <c r="Q584" s="578" t="s">
        <v>186</v>
      </c>
    </row>
    <row r="585" spans="2:17" ht="24">
      <c r="B585" s="1490"/>
      <c r="C585" s="1493"/>
      <c r="D585" s="1492"/>
      <c r="E585" s="1492"/>
      <c r="F585" s="1625"/>
      <c r="G585" s="1625"/>
      <c r="H585" s="1493"/>
      <c r="I585" s="1490"/>
      <c r="J585" s="449"/>
      <c r="K585" s="449"/>
      <c r="L585" s="1161" t="s">
        <v>6423</v>
      </c>
      <c r="M585" s="1164" t="s">
        <v>1177</v>
      </c>
      <c r="N585" s="1162" t="s">
        <v>5498</v>
      </c>
      <c r="O585" s="451" t="str">
        <f>VLOOKUP(N585,CódigosRetorno!$A$1:$B$1740,2,FALSE)</f>
        <v>El dato ingresado como valor del concepto de la linea no cumple con el formato establecido.</v>
      </c>
      <c r="P585" s="450" t="s">
        <v>477</v>
      </c>
      <c r="Q585" s="581" t="s">
        <v>5886</v>
      </c>
    </row>
    <row r="586" spans="2:17" s="574" customFormat="1" ht="48">
      <c r="B586" s="1490"/>
      <c r="C586" s="1493"/>
      <c r="D586" s="1492"/>
      <c r="E586" s="1492"/>
      <c r="F586" s="1625"/>
      <c r="G586" s="1625"/>
      <c r="H586" s="1493"/>
      <c r="I586" s="1490"/>
      <c r="J586" s="575"/>
      <c r="K586" s="575"/>
      <c r="L586" s="1161" t="s">
        <v>6370</v>
      </c>
      <c r="M586" s="1164" t="s">
        <v>1177</v>
      </c>
      <c r="N586" s="1162" t="s">
        <v>5498</v>
      </c>
      <c r="O586" s="577" t="str">
        <f>VLOOKUP(N586,CódigosRetorno!$A$1:$B$1740,2,FALSE)</f>
        <v>El dato ingresado como valor del concepto de la linea no cumple con el formato establecido.</v>
      </c>
      <c r="P586" s="576" t="s">
        <v>477</v>
      </c>
      <c r="Q586" s="578" t="s">
        <v>186</v>
      </c>
    </row>
    <row r="587" spans="2:17" ht="48">
      <c r="B587" s="1490"/>
      <c r="C587" s="1493"/>
      <c r="D587" s="1492"/>
      <c r="E587" s="1492"/>
      <c r="F587" s="1625"/>
      <c r="G587" s="1625"/>
      <c r="H587" s="1493"/>
      <c r="I587" s="1490"/>
      <c r="J587" s="449"/>
      <c r="K587" s="449"/>
      <c r="L587" s="1161" t="s">
        <v>6371</v>
      </c>
      <c r="M587" s="1164" t="s">
        <v>1177</v>
      </c>
      <c r="N587" s="1162" t="s">
        <v>5498</v>
      </c>
      <c r="O587" s="451" t="str">
        <f>VLOOKUP(N587,CódigosRetorno!$A$1:$B$1740,2,FALSE)</f>
        <v>El dato ingresado como valor del concepto de la linea no cumple con el formato establecido.</v>
      </c>
      <c r="P587" s="450" t="s">
        <v>477</v>
      </c>
      <c r="Q587" s="466" t="s">
        <v>186</v>
      </c>
    </row>
    <row r="588" spans="2:17" ht="71.45" customHeight="1">
      <c r="B588" s="1490"/>
      <c r="C588" s="1493"/>
      <c r="D588" s="1492"/>
      <c r="E588" s="1492"/>
      <c r="F588" s="1625"/>
      <c r="G588" s="1625"/>
      <c r="H588" s="1493"/>
      <c r="I588" s="1490"/>
      <c r="J588" s="449"/>
      <c r="K588" s="449"/>
      <c r="L588" s="1161" t="s">
        <v>6372</v>
      </c>
      <c r="M588" s="1164" t="s">
        <v>1177</v>
      </c>
      <c r="N588" s="1162" t="s">
        <v>5498</v>
      </c>
      <c r="O588" s="451" t="str">
        <f>VLOOKUP(N588,CódigosRetorno!$A$1:$B$1740,2,FALSE)</f>
        <v>El dato ingresado como valor del concepto de la linea no cumple con el formato establecido.</v>
      </c>
      <c r="P588" s="450" t="s">
        <v>477</v>
      </c>
      <c r="Q588" s="466" t="s">
        <v>186</v>
      </c>
    </row>
    <row r="589" spans="2:17" ht="36">
      <c r="B589" s="1492">
        <v>75</v>
      </c>
      <c r="C589" s="1493" t="s">
        <v>5589</v>
      </c>
      <c r="D589" s="1492" t="s">
        <v>15</v>
      </c>
      <c r="E589" s="1492" t="s">
        <v>9</v>
      </c>
      <c r="F589" s="463" t="s">
        <v>5</v>
      </c>
      <c r="G589" s="449"/>
      <c r="H589" s="451" t="s">
        <v>4873</v>
      </c>
      <c r="I589" s="449">
        <v>1</v>
      </c>
      <c r="J589" s="449"/>
      <c r="K589" s="449"/>
      <c r="L589" s="1161" t="s">
        <v>6059</v>
      </c>
      <c r="M589" s="450" t="s">
        <v>1177</v>
      </c>
      <c r="N589" s="463" t="s">
        <v>4500</v>
      </c>
      <c r="O589" s="451" t="str">
        <f>VLOOKUP(N589,CódigosRetorno!$A$1:$B$1740,2,FALSE)</f>
        <v>No existe información en el nombre del concepto.</v>
      </c>
      <c r="P589" s="450" t="s">
        <v>477</v>
      </c>
      <c r="Q589" s="581" t="s">
        <v>186</v>
      </c>
    </row>
    <row r="590" spans="2:17" ht="36">
      <c r="B590" s="1492"/>
      <c r="C590" s="1493"/>
      <c r="D590" s="1492"/>
      <c r="E590" s="1492"/>
      <c r="F590" s="1625" t="s">
        <v>44</v>
      </c>
      <c r="G590" s="1492" t="s">
        <v>4733</v>
      </c>
      <c r="H590" s="1493" t="s">
        <v>4874</v>
      </c>
      <c r="I590" s="1490">
        <v>1</v>
      </c>
      <c r="J590" s="449"/>
      <c r="K590" s="449"/>
      <c r="L590" s="451" t="s">
        <v>5647</v>
      </c>
      <c r="M590" s="450" t="s">
        <v>1177</v>
      </c>
      <c r="N590" s="463" t="s">
        <v>5476</v>
      </c>
      <c r="O590" s="451" t="str">
        <f>VLOOKUP(N590,CódigosRetorno!$A$1:$B$1764,2,FALSE)</f>
        <v>El dato ingresado como codigo de identificación de concepto tributario no es valido (catalogo nro 55)</v>
      </c>
      <c r="P590" s="450" t="s">
        <v>477</v>
      </c>
      <c r="Q590" s="581" t="s">
        <v>5890</v>
      </c>
    </row>
    <row r="591" spans="2:17" ht="36">
      <c r="B591" s="1492"/>
      <c r="C591" s="1493"/>
      <c r="D591" s="1492"/>
      <c r="E591" s="1492"/>
      <c r="F591" s="1625"/>
      <c r="G591" s="1492"/>
      <c r="H591" s="1493"/>
      <c r="I591" s="1490"/>
      <c r="J591" s="449"/>
      <c r="K591" s="449"/>
      <c r="L591" s="612" t="s">
        <v>5939</v>
      </c>
      <c r="M591" s="450" t="s">
        <v>203</v>
      </c>
      <c r="N591" s="463" t="s">
        <v>5554</v>
      </c>
      <c r="O591" s="451" t="str">
        <f>VLOOKUP(N591,CódigosRetorno!$A$1:$B$1740,2,FALSE)</f>
        <v>El XML no contiene el tag de BVME transporte ferroviario: Servicio transporte: Fecha programada de inicio de viaje</v>
      </c>
      <c r="P591" s="450" t="s">
        <v>477</v>
      </c>
      <c r="Q591" s="581" t="s">
        <v>186</v>
      </c>
    </row>
    <row r="592" spans="2:17" ht="24">
      <c r="B592" s="1492"/>
      <c r="C592" s="1493"/>
      <c r="D592" s="1492"/>
      <c r="E592" s="1492"/>
      <c r="F592" s="1625"/>
      <c r="G592" s="449" t="s">
        <v>4735</v>
      </c>
      <c r="H592" s="451" t="s">
        <v>4546</v>
      </c>
      <c r="I592" s="449" t="s">
        <v>4544</v>
      </c>
      <c r="J592" s="449"/>
      <c r="K592" s="449"/>
      <c r="L592" s="451" t="s">
        <v>5179</v>
      </c>
      <c r="M592" s="450" t="s">
        <v>1177</v>
      </c>
      <c r="N592" s="463" t="s">
        <v>5112</v>
      </c>
      <c r="O592" s="451" t="str">
        <f>VLOOKUP(N592,CódigosRetorno!$A$1:$B$1685,2,FALSE)</f>
        <v>El dato ingresado como atributo @listName es incorrecto.</v>
      </c>
      <c r="P592" s="450" t="s">
        <v>477</v>
      </c>
      <c r="Q592" s="466" t="s">
        <v>186</v>
      </c>
    </row>
    <row r="593" spans="2:17" ht="24">
      <c r="B593" s="1492"/>
      <c r="C593" s="1493"/>
      <c r="D593" s="1492"/>
      <c r="E593" s="1492"/>
      <c r="F593" s="1625"/>
      <c r="G593" s="449" t="s">
        <v>4542</v>
      </c>
      <c r="H593" s="451" t="s">
        <v>4543</v>
      </c>
      <c r="I593" s="449" t="s">
        <v>4544</v>
      </c>
      <c r="J593" s="449"/>
      <c r="K593" s="449"/>
      <c r="L593" s="451" t="s">
        <v>5109</v>
      </c>
      <c r="M593" s="463" t="s">
        <v>1177</v>
      </c>
      <c r="N593" s="461" t="s">
        <v>5111</v>
      </c>
      <c r="O593" s="451" t="str">
        <f>VLOOKUP(N593,CódigosRetorno!$A$1:$B$1685,2,FALSE)</f>
        <v>El dato ingresado como atributo @listAgencyName es incorrecto.</v>
      </c>
      <c r="P593" s="450" t="s">
        <v>477</v>
      </c>
      <c r="Q593" s="466" t="s">
        <v>186</v>
      </c>
    </row>
    <row r="594" spans="2:17" ht="48">
      <c r="B594" s="1492"/>
      <c r="C594" s="1493"/>
      <c r="D594" s="1492"/>
      <c r="E594" s="1492"/>
      <c r="F594" s="1625"/>
      <c r="G594" s="466" t="s">
        <v>4736</v>
      </c>
      <c r="H594" s="464" t="s">
        <v>4548</v>
      </c>
      <c r="I594" s="449" t="s">
        <v>4544</v>
      </c>
      <c r="J594" s="449"/>
      <c r="K594" s="449"/>
      <c r="L594" s="451" t="s">
        <v>5180</v>
      </c>
      <c r="M594" s="463" t="s">
        <v>1177</v>
      </c>
      <c r="N594" s="461" t="s">
        <v>5113</v>
      </c>
      <c r="O594" s="451" t="str">
        <f>VLOOKUP(N594,CódigosRetorno!$A$1:$B$1685,2,FALSE)</f>
        <v>El dato ingresado como atributo @listURI es incorrecto.</v>
      </c>
      <c r="P594" s="450" t="s">
        <v>477</v>
      </c>
      <c r="Q594" s="466" t="s">
        <v>186</v>
      </c>
    </row>
    <row r="595" spans="2:17" ht="36">
      <c r="B595" s="1492"/>
      <c r="C595" s="1493"/>
      <c r="D595" s="1492"/>
      <c r="E595" s="1492"/>
      <c r="F595" s="463" t="s">
        <v>149</v>
      </c>
      <c r="G595" s="463" t="s">
        <v>25</v>
      </c>
      <c r="H595" s="451" t="s">
        <v>4974</v>
      </c>
      <c r="I595" s="449">
        <v>1</v>
      </c>
      <c r="J595" s="449"/>
      <c r="K595" s="449"/>
      <c r="L595" s="451" t="s">
        <v>4975</v>
      </c>
      <c r="M595" s="450" t="s">
        <v>203</v>
      </c>
      <c r="N595" s="463" t="s">
        <v>4433</v>
      </c>
      <c r="O595" s="451" t="str">
        <f>VLOOKUP(N595,CódigosRetorno!$A$1:$B$1740,2,FALSE)</f>
        <v>El XML no contiene tag de la fecha del concepto por linea.</v>
      </c>
      <c r="P595" s="450" t="s">
        <v>477</v>
      </c>
      <c r="Q595" s="466" t="s">
        <v>186</v>
      </c>
    </row>
    <row r="596" spans="2:17" ht="36">
      <c r="B596" s="1492">
        <f>B589+1</f>
        <v>76</v>
      </c>
      <c r="C596" s="1493" t="s">
        <v>4976</v>
      </c>
      <c r="D596" s="1492" t="s">
        <v>15</v>
      </c>
      <c r="E596" s="1492" t="s">
        <v>9</v>
      </c>
      <c r="F596" s="463" t="s">
        <v>5</v>
      </c>
      <c r="G596" s="449"/>
      <c r="H596" s="451" t="s">
        <v>4873</v>
      </c>
      <c r="I596" s="449">
        <v>1</v>
      </c>
      <c r="J596" s="449"/>
      <c r="K596" s="449"/>
      <c r="L596" s="1161" t="s">
        <v>6059</v>
      </c>
      <c r="M596" s="450" t="s">
        <v>1177</v>
      </c>
      <c r="N596" s="463" t="s">
        <v>4500</v>
      </c>
      <c r="O596" s="451" t="str">
        <f>VLOOKUP(N596,CódigosRetorno!$A$1:$B$1740,2,FALSE)</f>
        <v>No existe información en el nombre del concepto.</v>
      </c>
      <c r="P596" s="450" t="s">
        <v>477</v>
      </c>
      <c r="Q596" s="581" t="s">
        <v>186</v>
      </c>
    </row>
    <row r="597" spans="2:17" ht="36">
      <c r="B597" s="1492"/>
      <c r="C597" s="1493"/>
      <c r="D597" s="1492"/>
      <c r="E597" s="1492"/>
      <c r="F597" s="1625" t="s">
        <v>44</v>
      </c>
      <c r="G597" s="1492" t="s">
        <v>4733</v>
      </c>
      <c r="H597" s="1493" t="s">
        <v>4874</v>
      </c>
      <c r="I597" s="1490">
        <v>1</v>
      </c>
      <c r="J597" s="449"/>
      <c r="K597" s="449"/>
      <c r="L597" s="451" t="s">
        <v>5647</v>
      </c>
      <c r="M597" s="450" t="s">
        <v>1177</v>
      </c>
      <c r="N597" s="463" t="s">
        <v>5476</v>
      </c>
      <c r="O597" s="451" t="str">
        <f>VLOOKUP(N597,CódigosRetorno!$A$1:$B$1764,2,FALSE)</f>
        <v>El dato ingresado como codigo de identificación de concepto tributario no es valido (catalogo nro 55)</v>
      </c>
      <c r="P597" s="450" t="s">
        <v>477</v>
      </c>
      <c r="Q597" s="581" t="s">
        <v>5890</v>
      </c>
    </row>
    <row r="598" spans="2:17" ht="36">
      <c r="B598" s="1492"/>
      <c r="C598" s="1493"/>
      <c r="D598" s="1492"/>
      <c r="E598" s="1492"/>
      <c r="F598" s="1625"/>
      <c r="G598" s="1492"/>
      <c r="H598" s="1493"/>
      <c r="I598" s="1490"/>
      <c r="J598" s="449"/>
      <c r="K598" s="449"/>
      <c r="L598" s="703" t="s">
        <v>6373</v>
      </c>
      <c r="M598" s="450" t="s">
        <v>203</v>
      </c>
      <c r="N598" s="463" t="s">
        <v>5553</v>
      </c>
      <c r="O598" s="451" t="str">
        <f>VLOOKUP(N598,CódigosRetorno!$A$1:$B$1740,2,FALSE)</f>
        <v>El XML no contiene el tag de BVME transporte ferroviario: Servicio transporte: Hora programada de inicio de viaje</v>
      </c>
      <c r="P598" s="450" t="s">
        <v>477</v>
      </c>
      <c r="Q598" s="466" t="s">
        <v>186</v>
      </c>
    </row>
    <row r="599" spans="2:17" ht="24">
      <c r="B599" s="1492"/>
      <c r="C599" s="1493"/>
      <c r="D599" s="1492"/>
      <c r="E599" s="1492"/>
      <c r="F599" s="1625"/>
      <c r="G599" s="449" t="s">
        <v>4735</v>
      </c>
      <c r="H599" s="451" t="s">
        <v>4546</v>
      </c>
      <c r="I599" s="449" t="s">
        <v>4544</v>
      </c>
      <c r="J599" s="449"/>
      <c r="K599" s="449"/>
      <c r="L599" s="451" t="s">
        <v>5179</v>
      </c>
      <c r="M599" s="450" t="s">
        <v>1177</v>
      </c>
      <c r="N599" s="463" t="s">
        <v>5112</v>
      </c>
      <c r="O599" s="451" t="str">
        <f>VLOOKUP(N599,CódigosRetorno!$A$1:$B$1685,2,FALSE)</f>
        <v>El dato ingresado como atributo @listName es incorrecto.</v>
      </c>
      <c r="P599" s="450" t="s">
        <v>477</v>
      </c>
      <c r="Q599" s="466" t="s">
        <v>186</v>
      </c>
    </row>
    <row r="600" spans="2:17" ht="24">
      <c r="B600" s="1492"/>
      <c r="C600" s="1493"/>
      <c r="D600" s="1492"/>
      <c r="E600" s="1492"/>
      <c r="F600" s="1625"/>
      <c r="G600" s="449" t="s">
        <v>4542</v>
      </c>
      <c r="H600" s="451" t="s">
        <v>4543</v>
      </c>
      <c r="I600" s="449" t="s">
        <v>4544</v>
      </c>
      <c r="J600" s="449"/>
      <c r="K600" s="449"/>
      <c r="L600" s="451" t="s">
        <v>5109</v>
      </c>
      <c r="M600" s="463" t="s">
        <v>1177</v>
      </c>
      <c r="N600" s="461" t="s">
        <v>5111</v>
      </c>
      <c r="O600" s="451" t="str">
        <f>VLOOKUP(N600,CódigosRetorno!$A$1:$B$1685,2,FALSE)</f>
        <v>El dato ingresado como atributo @listAgencyName es incorrecto.</v>
      </c>
      <c r="P600" s="450" t="s">
        <v>477</v>
      </c>
      <c r="Q600" s="466" t="s">
        <v>186</v>
      </c>
    </row>
    <row r="601" spans="2:17" ht="48">
      <c r="B601" s="1492"/>
      <c r="C601" s="1493"/>
      <c r="D601" s="1492"/>
      <c r="E601" s="1492"/>
      <c r="F601" s="1625"/>
      <c r="G601" s="466" t="s">
        <v>4736</v>
      </c>
      <c r="H601" s="464" t="s">
        <v>4548</v>
      </c>
      <c r="I601" s="449" t="s">
        <v>4544</v>
      </c>
      <c r="J601" s="449"/>
      <c r="K601" s="449"/>
      <c r="L601" s="451" t="s">
        <v>5180</v>
      </c>
      <c r="M601" s="463" t="s">
        <v>1177</v>
      </c>
      <c r="N601" s="461" t="s">
        <v>5113</v>
      </c>
      <c r="O601" s="451" t="str">
        <f>VLOOKUP(N601,CódigosRetorno!$A$1:$B$1685,2,FALSE)</f>
        <v>El dato ingresado como atributo @listURI es incorrecto.</v>
      </c>
      <c r="P601" s="450" t="s">
        <v>477</v>
      </c>
      <c r="Q601" s="466" t="s">
        <v>186</v>
      </c>
    </row>
    <row r="602" spans="2:17" ht="36">
      <c r="B602" s="1492"/>
      <c r="C602" s="1493"/>
      <c r="D602" s="1492"/>
      <c r="E602" s="1492"/>
      <c r="F602" s="463" t="s">
        <v>182</v>
      </c>
      <c r="G602" s="463" t="s">
        <v>2997</v>
      </c>
      <c r="H602" s="451" t="s">
        <v>4977</v>
      </c>
      <c r="I602" s="449">
        <v>1</v>
      </c>
      <c r="J602" s="449"/>
      <c r="K602" s="449"/>
      <c r="L602" s="1161" t="s">
        <v>6093</v>
      </c>
      <c r="M602" s="450" t="s">
        <v>203</v>
      </c>
      <c r="N602" s="463" t="s">
        <v>5559</v>
      </c>
      <c r="O602" s="451" t="str">
        <f>VLOOKUP(N602,CódigosRetorno!$A$1:$B$1740,2,FALSE)</f>
        <v>El XML no contiene tag de la Hora del concepto por linea.</v>
      </c>
      <c r="P602" s="450" t="s">
        <v>477</v>
      </c>
      <c r="Q602" s="466" t="s">
        <v>186</v>
      </c>
    </row>
    <row r="603" spans="2:17" ht="36">
      <c r="B603" s="1490">
        <f>B596+1</f>
        <v>77</v>
      </c>
      <c r="C603" s="1493" t="s">
        <v>4978</v>
      </c>
      <c r="D603" s="1492" t="s">
        <v>3</v>
      </c>
      <c r="E603" s="1492" t="s">
        <v>9</v>
      </c>
      <c r="F603" s="1490" t="s">
        <v>13</v>
      </c>
      <c r="G603" s="1492" t="s">
        <v>4979</v>
      </c>
      <c r="H603" s="1493" t="s">
        <v>4980</v>
      </c>
      <c r="I603" s="1490">
        <v>1</v>
      </c>
      <c r="J603" s="449"/>
      <c r="K603" s="449"/>
      <c r="L603" s="612" t="s">
        <v>5930</v>
      </c>
      <c r="M603" s="450" t="s">
        <v>203</v>
      </c>
      <c r="N603" s="463" t="s">
        <v>5560</v>
      </c>
      <c r="O603" s="451" t="str">
        <f>VLOOKUP(N603,CódigosRetorno!$A$1:$B$1740,2,FALSE)</f>
        <v>El XML no contiene el tag de BVME transporte ferroviario: Servicio transporte: Forma de Pago</v>
      </c>
      <c r="P603" s="450" t="s">
        <v>477</v>
      </c>
      <c r="Q603" s="466" t="s">
        <v>186</v>
      </c>
    </row>
    <row r="604" spans="2:17" ht="36">
      <c r="B604" s="1490"/>
      <c r="C604" s="1493"/>
      <c r="D604" s="1492"/>
      <c r="E604" s="1492"/>
      <c r="F604" s="1490"/>
      <c r="G604" s="1492"/>
      <c r="H604" s="1493"/>
      <c r="I604" s="1490"/>
      <c r="J604" s="449"/>
      <c r="K604" s="449"/>
      <c r="L604" s="451" t="s">
        <v>5647</v>
      </c>
      <c r="M604" s="450" t="s">
        <v>203</v>
      </c>
      <c r="N604" s="463" t="s">
        <v>5561</v>
      </c>
      <c r="O604" s="451" t="str">
        <f>VLOOKUP(N604,CódigosRetorno!$A$1:$B$1740,2,FALSE)</f>
        <v>El dato ingreso como Servicio transporte: Forma de Pago no corresponde al valor esperado (catalogo nro 59)</v>
      </c>
      <c r="P604" s="450" t="s">
        <v>477</v>
      </c>
      <c r="Q604" s="581" t="s">
        <v>5902</v>
      </c>
    </row>
    <row r="605" spans="2:17" ht="24">
      <c r="B605" s="1490"/>
      <c r="C605" s="1493"/>
      <c r="D605" s="1492"/>
      <c r="E605" s="1492"/>
      <c r="F605" s="1490"/>
      <c r="G605" s="449" t="s">
        <v>4735</v>
      </c>
      <c r="H605" s="451" t="s">
        <v>4546</v>
      </c>
      <c r="I605" s="449" t="s">
        <v>4544</v>
      </c>
      <c r="J605" s="449"/>
      <c r="K605" s="449"/>
      <c r="L605" s="451" t="s">
        <v>5179</v>
      </c>
      <c r="M605" s="450" t="s">
        <v>1177</v>
      </c>
      <c r="N605" s="463" t="s">
        <v>5112</v>
      </c>
      <c r="O605" s="451" t="str">
        <f>VLOOKUP(N605,CódigosRetorno!$A$1:$B$1685,2,FALSE)</f>
        <v>El dato ingresado como atributo @listName es incorrecto.</v>
      </c>
      <c r="P605" s="450" t="s">
        <v>477</v>
      </c>
      <c r="Q605" s="466" t="s">
        <v>186</v>
      </c>
    </row>
    <row r="606" spans="2:17" ht="24">
      <c r="B606" s="1490"/>
      <c r="C606" s="1493"/>
      <c r="D606" s="1492"/>
      <c r="E606" s="1492"/>
      <c r="F606" s="1490"/>
      <c r="G606" s="449" t="s">
        <v>4542</v>
      </c>
      <c r="H606" s="451" t="s">
        <v>4543</v>
      </c>
      <c r="I606" s="449" t="s">
        <v>4544</v>
      </c>
      <c r="J606" s="449"/>
      <c r="K606" s="449"/>
      <c r="L606" s="451" t="s">
        <v>5109</v>
      </c>
      <c r="M606" s="463" t="s">
        <v>1177</v>
      </c>
      <c r="N606" s="461" t="s">
        <v>5111</v>
      </c>
      <c r="O606" s="451" t="str">
        <f>VLOOKUP(N606,CódigosRetorno!$A$1:$B$1685,2,FALSE)</f>
        <v>El dato ingresado como atributo @listAgencyName es incorrecto.</v>
      </c>
      <c r="P606" s="450" t="s">
        <v>477</v>
      </c>
      <c r="Q606" s="466" t="s">
        <v>186</v>
      </c>
    </row>
    <row r="607" spans="2:17" ht="48">
      <c r="B607" s="1490"/>
      <c r="C607" s="1493"/>
      <c r="D607" s="1492"/>
      <c r="E607" s="1492"/>
      <c r="F607" s="1490"/>
      <c r="G607" s="466" t="s">
        <v>4981</v>
      </c>
      <c r="H607" s="464" t="s">
        <v>4548</v>
      </c>
      <c r="I607" s="449" t="s">
        <v>4544</v>
      </c>
      <c r="J607" s="449"/>
      <c r="K607" s="449"/>
      <c r="L607" s="451" t="s">
        <v>5666</v>
      </c>
      <c r="M607" s="463" t="s">
        <v>1177</v>
      </c>
      <c r="N607" s="461" t="s">
        <v>5113</v>
      </c>
      <c r="O607" s="451" t="str">
        <f>VLOOKUP(N607,CódigosRetorno!$A$1:$B$1685,2,FALSE)</f>
        <v>El dato ingresado como atributo @listURI es incorrecto.</v>
      </c>
      <c r="P607" s="450" t="s">
        <v>477</v>
      </c>
      <c r="Q607" s="466" t="s">
        <v>186</v>
      </c>
    </row>
    <row r="608" spans="2:17" ht="48">
      <c r="B608" s="449">
        <f>B603+1</f>
        <v>78</v>
      </c>
      <c r="C608" s="451" t="s">
        <v>4982</v>
      </c>
      <c r="D608" s="450" t="s">
        <v>3</v>
      </c>
      <c r="E608" s="450" t="s">
        <v>9</v>
      </c>
      <c r="F608" s="449" t="s">
        <v>18</v>
      </c>
      <c r="G608" s="450"/>
      <c r="H608" s="451" t="s">
        <v>4983</v>
      </c>
      <c r="I608" s="449">
        <v>1</v>
      </c>
      <c r="J608" s="449"/>
      <c r="K608" s="449"/>
      <c r="L608" s="612" t="s">
        <v>5930</v>
      </c>
      <c r="M608" s="450" t="s">
        <v>203</v>
      </c>
      <c r="N608" s="463" t="s">
        <v>5562</v>
      </c>
      <c r="O608" s="451" t="str">
        <f>VLOOKUP(N608,CódigosRetorno!$A$1:$B$1740,2,FALSE)</f>
        <v>El XML no contiene el tag de BVME transporte ferroviario: Servicio de transporte: Número de autorización de la transacción</v>
      </c>
      <c r="P608" s="450" t="s">
        <v>477</v>
      </c>
      <c r="Q608" s="466" t="s">
        <v>186</v>
      </c>
    </row>
    <row r="609" spans="2:17">
      <c r="B609" s="1505" t="s">
        <v>4984</v>
      </c>
      <c r="C609" s="1505"/>
      <c r="D609" s="1505"/>
      <c r="E609" s="1505"/>
      <c r="F609" s="365"/>
      <c r="G609" s="365"/>
      <c r="H609" s="359"/>
      <c r="I609" s="367"/>
      <c r="J609" s="449"/>
      <c r="K609" s="449"/>
      <c r="L609" s="359"/>
      <c r="M609" s="366" t="s">
        <v>186</v>
      </c>
      <c r="N609" s="371" t="s">
        <v>186</v>
      </c>
      <c r="O609" s="359" t="str">
        <f>VLOOKUP(N609,CódigosRetorno!$A$1:$B$1685,2,FALSE)</f>
        <v>-</v>
      </c>
      <c r="P609" s="406" t="s">
        <v>186</v>
      </c>
      <c r="Q609" s="408" t="s">
        <v>186</v>
      </c>
    </row>
    <row r="610" spans="2:17" ht="36">
      <c r="B610" s="1490" t="s">
        <v>6216</v>
      </c>
      <c r="C610" s="1493" t="s">
        <v>4985</v>
      </c>
      <c r="D610" s="1492" t="s">
        <v>15</v>
      </c>
      <c r="E610" s="1492" t="s">
        <v>9</v>
      </c>
      <c r="F610" s="463" t="s">
        <v>5</v>
      </c>
      <c r="G610" s="449"/>
      <c r="H610" s="451" t="s">
        <v>4873</v>
      </c>
      <c r="I610" s="449">
        <v>1</v>
      </c>
      <c r="J610" s="449"/>
      <c r="K610" s="449"/>
      <c r="L610" s="1161" t="s">
        <v>6059</v>
      </c>
      <c r="M610" s="450" t="s">
        <v>1177</v>
      </c>
      <c r="N610" s="463" t="s">
        <v>4500</v>
      </c>
      <c r="O610" s="451" t="str">
        <f>VLOOKUP(N610,CódigosRetorno!$A$1:$B$1740,2,FALSE)</f>
        <v>No existe información en el nombre del concepto.</v>
      </c>
      <c r="P610" s="450" t="s">
        <v>477</v>
      </c>
      <c r="Q610" s="581" t="s">
        <v>186</v>
      </c>
    </row>
    <row r="611" spans="2:17" ht="36">
      <c r="B611" s="1490"/>
      <c r="C611" s="1493"/>
      <c r="D611" s="1492"/>
      <c r="E611" s="1492"/>
      <c r="F611" s="1625" t="s">
        <v>44</v>
      </c>
      <c r="G611" s="1492" t="s">
        <v>4733</v>
      </c>
      <c r="H611" s="1493" t="s">
        <v>4874</v>
      </c>
      <c r="I611" s="1490">
        <v>1</v>
      </c>
      <c r="J611" s="449"/>
      <c r="K611" s="449"/>
      <c r="L611" s="451" t="s">
        <v>5647</v>
      </c>
      <c r="M611" s="450" t="s">
        <v>1177</v>
      </c>
      <c r="N611" s="463" t="s">
        <v>5476</v>
      </c>
      <c r="O611" s="451" t="str">
        <f>VLOOKUP(N611,CódigosRetorno!$A$1:$B$1764,2,FALSE)</f>
        <v>El dato ingresado como codigo de identificación de concepto tributario no es valido (catalogo nro 55)</v>
      </c>
      <c r="P611" s="450" t="s">
        <v>477</v>
      </c>
      <c r="Q611" s="581" t="s">
        <v>5890</v>
      </c>
    </row>
    <row r="612" spans="2:17" ht="24">
      <c r="B612" s="1490"/>
      <c r="C612" s="1493"/>
      <c r="D612" s="1492"/>
      <c r="E612" s="1492"/>
      <c r="F612" s="1625"/>
      <c r="G612" s="1492"/>
      <c r="H612" s="1493"/>
      <c r="I612" s="1490"/>
      <c r="J612" s="449"/>
      <c r="K612" s="449"/>
      <c r="L612" s="612" t="s">
        <v>5940</v>
      </c>
      <c r="M612" s="450" t="s">
        <v>203</v>
      </c>
      <c r="N612" s="463" t="s">
        <v>5563</v>
      </c>
      <c r="O612" s="451" t="str">
        <f>VLOOKUP(N612,CódigosRetorno!$A$1:$B$1740,2,FALSE)</f>
        <v>El XML no contiene el tag de Regalía Petrolera: Decreto Supremo de aprobación del contrato</v>
      </c>
      <c r="P612" s="450" t="s">
        <v>477</v>
      </c>
      <c r="Q612" s="466" t="s">
        <v>186</v>
      </c>
    </row>
    <row r="613" spans="2:17" ht="24">
      <c r="B613" s="1490"/>
      <c r="C613" s="1493"/>
      <c r="D613" s="1492"/>
      <c r="E613" s="1492"/>
      <c r="F613" s="1625"/>
      <c r="G613" s="1492"/>
      <c r="H613" s="1493"/>
      <c r="I613" s="1490"/>
      <c r="J613" s="449"/>
      <c r="K613" s="449"/>
      <c r="L613" s="612" t="s">
        <v>5941</v>
      </c>
      <c r="M613" s="450" t="s">
        <v>203</v>
      </c>
      <c r="N613" s="463" t="s">
        <v>5598</v>
      </c>
      <c r="O613" s="451" t="str">
        <f>VLOOKUP(N613,CódigosRetorno!$A$1:$B$1740,2,FALSE)</f>
        <v>El XML no contiene el tag de Regalía Petrolera: Area de contrato (Lote)</v>
      </c>
      <c r="P613" s="450" t="s">
        <v>477</v>
      </c>
      <c r="Q613" s="466" t="s">
        <v>186</v>
      </c>
    </row>
    <row r="614" spans="2:17" ht="24">
      <c r="B614" s="1490"/>
      <c r="C614" s="1493"/>
      <c r="D614" s="1492"/>
      <c r="E614" s="1492"/>
      <c r="F614" s="1625"/>
      <c r="G614" s="449" t="s">
        <v>4735</v>
      </c>
      <c r="H614" s="451" t="s">
        <v>4546</v>
      </c>
      <c r="I614" s="449" t="s">
        <v>4544</v>
      </c>
      <c r="J614" s="449"/>
      <c r="K614" s="449"/>
      <c r="L614" s="451" t="s">
        <v>5179</v>
      </c>
      <c r="M614" s="450" t="s">
        <v>1177</v>
      </c>
      <c r="N614" s="463" t="s">
        <v>5112</v>
      </c>
      <c r="O614" s="451" t="str">
        <f>VLOOKUP(N614,CódigosRetorno!$A$1:$B$1685,2,FALSE)</f>
        <v>El dato ingresado como atributo @listName es incorrecto.</v>
      </c>
      <c r="P614" s="450" t="s">
        <v>477</v>
      </c>
      <c r="Q614" s="466" t="s">
        <v>186</v>
      </c>
    </row>
    <row r="615" spans="2:17" ht="24">
      <c r="B615" s="1490"/>
      <c r="C615" s="1493"/>
      <c r="D615" s="1492"/>
      <c r="E615" s="1492"/>
      <c r="F615" s="1625"/>
      <c r="G615" s="449" t="s">
        <v>4542</v>
      </c>
      <c r="H615" s="451" t="s">
        <v>4543</v>
      </c>
      <c r="I615" s="449" t="s">
        <v>4544</v>
      </c>
      <c r="J615" s="449"/>
      <c r="K615" s="449"/>
      <c r="L615" s="451" t="s">
        <v>5109</v>
      </c>
      <c r="M615" s="463" t="s">
        <v>1177</v>
      </c>
      <c r="N615" s="461" t="s">
        <v>5111</v>
      </c>
      <c r="O615" s="451" t="str">
        <f>VLOOKUP(N615,CódigosRetorno!$A$1:$B$1685,2,FALSE)</f>
        <v>El dato ingresado como atributo @listAgencyName es incorrecto.</v>
      </c>
      <c r="P615" s="450" t="s">
        <v>477</v>
      </c>
      <c r="Q615" s="466" t="s">
        <v>186</v>
      </c>
    </row>
    <row r="616" spans="2:17" ht="48">
      <c r="B616" s="1490"/>
      <c r="C616" s="1493"/>
      <c r="D616" s="1492"/>
      <c r="E616" s="1492"/>
      <c r="F616" s="1625"/>
      <c r="G616" s="466" t="s">
        <v>4736</v>
      </c>
      <c r="H616" s="464" t="s">
        <v>4548</v>
      </c>
      <c r="I616" s="449" t="s">
        <v>4544</v>
      </c>
      <c r="J616" s="449"/>
      <c r="K616" s="449"/>
      <c r="L616" s="451" t="s">
        <v>5180</v>
      </c>
      <c r="M616" s="463" t="s">
        <v>1177</v>
      </c>
      <c r="N616" s="461" t="s">
        <v>5113</v>
      </c>
      <c r="O616" s="451" t="str">
        <f>VLOOKUP(N616,CódigosRetorno!$A$1:$B$1685,2,FALSE)</f>
        <v>El dato ingresado como atributo @listURI es incorrecto.</v>
      </c>
      <c r="P616" s="450" t="s">
        <v>477</v>
      </c>
      <c r="Q616" s="466" t="s">
        <v>186</v>
      </c>
    </row>
    <row r="617" spans="2:17" ht="24">
      <c r="B617" s="1490"/>
      <c r="C617" s="1493"/>
      <c r="D617" s="1492"/>
      <c r="E617" s="1492"/>
      <c r="F617" s="1625" t="s">
        <v>5273</v>
      </c>
      <c r="G617" s="1625"/>
      <c r="H617" s="1493" t="s">
        <v>4986</v>
      </c>
      <c r="I617" s="1490">
        <v>1</v>
      </c>
      <c r="J617" s="449"/>
      <c r="K617" s="449"/>
      <c r="L617" s="451" t="s">
        <v>5601</v>
      </c>
      <c r="M617" s="463" t="s">
        <v>203</v>
      </c>
      <c r="N617" s="461" t="s">
        <v>4432</v>
      </c>
      <c r="O617" s="451" t="str">
        <f>VLOOKUP(N617,CódigosRetorno!$A$1:$B$1740,2,FALSE)</f>
        <v>El XML no contiene tag o no existe información del valor del concepto por linea.</v>
      </c>
      <c r="P617" s="450" t="s">
        <v>477</v>
      </c>
      <c r="Q617" s="466" t="s">
        <v>186</v>
      </c>
    </row>
    <row r="618" spans="2:17" ht="48">
      <c r="B618" s="1490"/>
      <c r="C618" s="1493"/>
      <c r="D618" s="1492"/>
      <c r="E618" s="1492"/>
      <c r="F618" s="1625"/>
      <c r="G618" s="1625"/>
      <c r="H618" s="1493"/>
      <c r="I618" s="1490"/>
      <c r="J618" s="449"/>
      <c r="K618" s="449"/>
      <c r="L618" s="703" t="s">
        <v>6374</v>
      </c>
      <c r="M618" s="450" t="s">
        <v>1177</v>
      </c>
      <c r="N618" s="463" t="s">
        <v>5498</v>
      </c>
      <c r="O618" s="451" t="str">
        <f>VLOOKUP(N618,CódigosRetorno!$A$1:$B$1740,2,FALSE)</f>
        <v>El dato ingresado como valor del concepto de la linea no cumple con el formato establecido.</v>
      </c>
      <c r="P618" s="450" t="s">
        <v>477</v>
      </c>
      <c r="Q618" s="466" t="s">
        <v>186</v>
      </c>
    </row>
    <row r="619" spans="2:17" ht="48">
      <c r="B619" s="1490"/>
      <c r="C619" s="1493"/>
      <c r="D619" s="1492"/>
      <c r="E619" s="1492"/>
      <c r="F619" s="1625"/>
      <c r="G619" s="1625"/>
      <c r="H619" s="1493"/>
      <c r="I619" s="1490"/>
      <c r="J619" s="449"/>
      <c r="K619" s="449"/>
      <c r="L619" s="703" t="s">
        <v>6375</v>
      </c>
      <c r="M619" s="450" t="s">
        <v>1177</v>
      </c>
      <c r="N619" s="463" t="s">
        <v>5498</v>
      </c>
      <c r="O619" s="451" t="str">
        <f>VLOOKUP(N619,CódigosRetorno!$A$1:$B$1740,2,FALSE)</f>
        <v>El dato ingresado como valor del concepto de la linea no cumple con el formato establecido.</v>
      </c>
      <c r="P619" s="450" t="s">
        <v>477</v>
      </c>
      <c r="Q619" s="466" t="s">
        <v>186</v>
      </c>
    </row>
    <row r="620" spans="2:17" ht="36">
      <c r="B620" s="1490">
        <v>81</v>
      </c>
      <c r="C620" s="1493" t="s">
        <v>4987</v>
      </c>
      <c r="D620" s="1492" t="s">
        <v>15</v>
      </c>
      <c r="E620" s="1492" t="s">
        <v>9</v>
      </c>
      <c r="F620" s="463" t="s">
        <v>5</v>
      </c>
      <c r="G620" s="449"/>
      <c r="H620" s="451" t="s">
        <v>4873</v>
      </c>
      <c r="I620" s="449">
        <v>1</v>
      </c>
      <c r="J620" s="449"/>
      <c r="K620" s="449"/>
      <c r="L620" s="1161" t="s">
        <v>6059</v>
      </c>
      <c r="M620" s="450" t="s">
        <v>1177</v>
      </c>
      <c r="N620" s="463" t="s">
        <v>4500</v>
      </c>
      <c r="O620" s="451" t="str">
        <f>VLOOKUP(N620,CódigosRetorno!$A$1:$B$1740,2,FALSE)</f>
        <v>No existe información en el nombre del concepto.</v>
      </c>
      <c r="P620" s="450" t="s">
        <v>477</v>
      </c>
      <c r="Q620" s="466" t="s">
        <v>186</v>
      </c>
    </row>
    <row r="621" spans="2:17" ht="36">
      <c r="B621" s="1490"/>
      <c r="C621" s="1493"/>
      <c r="D621" s="1492"/>
      <c r="E621" s="1492"/>
      <c r="F621" s="1625" t="s">
        <v>44</v>
      </c>
      <c r="G621" s="1492" t="s">
        <v>4733</v>
      </c>
      <c r="H621" s="1491" t="s">
        <v>4874</v>
      </c>
      <c r="I621" s="1490">
        <v>1</v>
      </c>
      <c r="J621" s="449"/>
      <c r="K621" s="449"/>
      <c r="L621" s="451" t="s">
        <v>5647</v>
      </c>
      <c r="M621" s="450" t="s">
        <v>1177</v>
      </c>
      <c r="N621" s="463" t="s">
        <v>5476</v>
      </c>
      <c r="O621" s="451" t="str">
        <f>VLOOKUP(N621,CódigosRetorno!$A$1:$B$1764,2,FALSE)</f>
        <v>El dato ingresado como codigo de identificación de concepto tributario no es valido (catalogo nro 55)</v>
      </c>
      <c r="P621" s="450" t="s">
        <v>477</v>
      </c>
      <c r="Q621" s="581" t="s">
        <v>5890</v>
      </c>
    </row>
    <row r="622" spans="2:17" ht="24">
      <c r="B622" s="1490"/>
      <c r="C622" s="1493"/>
      <c r="D622" s="1492"/>
      <c r="E622" s="1492"/>
      <c r="F622" s="1625"/>
      <c r="G622" s="1492"/>
      <c r="H622" s="1491"/>
      <c r="I622" s="1490"/>
      <c r="J622" s="449"/>
      <c r="K622" s="449"/>
      <c r="L622" s="612" t="s">
        <v>5942</v>
      </c>
      <c r="M622" s="463" t="s">
        <v>203</v>
      </c>
      <c r="N622" s="461" t="s">
        <v>5599</v>
      </c>
      <c r="O622" s="451" t="str">
        <f>VLOOKUP(N622,CódigosRetorno!$A$1:$B$1740,2,FALSE)</f>
        <v>El XML no contiene el tag de Regalía Petrolera: Periodo de pago - Fecha de inicio</v>
      </c>
      <c r="P622" s="450" t="s">
        <v>477</v>
      </c>
      <c r="Q622" s="466" t="s">
        <v>186</v>
      </c>
    </row>
    <row r="623" spans="2:17" ht="24">
      <c r="B623" s="1490"/>
      <c r="C623" s="1493"/>
      <c r="D623" s="1492"/>
      <c r="E623" s="1492"/>
      <c r="F623" s="1625"/>
      <c r="G623" s="449" t="s">
        <v>4735</v>
      </c>
      <c r="H623" s="451" t="s">
        <v>4546</v>
      </c>
      <c r="I623" s="449" t="s">
        <v>4544</v>
      </c>
      <c r="J623" s="449"/>
      <c r="K623" s="449"/>
      <c r="L623" s="451" t="s">
        <v>5179</v>
      </c>
      <c r="M623" s="450" t="s">
        <v>1177</v>
      </c>
      <c r="N623" s="463" t="s">
        <v>5112</v>
      </c>
      <c r="O623" s="451" t="str">
        <f>VLOOKUP(N623,CódigosRetorno!$A$1:$B$1685,2,FALSE)</f>
        <v>El dato ingresado como atributo @listName es incorrecto.</v>
      </c>
      <c r="P623" s="450" t="s">
        <v>477</v>
      </c>
      <c r="Q623" s="466" t="s">
        <v>186</v>
      </c>
    </row>
    <row r="624" spans="2:17" ht="24">
      <c r="B624" s="1490"/>
      <c r="C624" s="1493"/>
      <c r="D624" s="1492"/>
      <c r="E624" s="1492"/>
      <c r="F624" s="1625"/>
      <c r="G624" s="449" t="s">
        <v>4542</v>
      </c>
      <c r="H624" s="451" t="s">
        <v>4543</v>
      </c>
      <c r="I624" s="449" t="s">
        <v>4544</v>
      </c>
      <c r="J624" s="449"/>
      <c r="K624" s="449"/>
      <c r="L624" s="451" t="s">
        <v>5109</v>
      </c>
      <c r="M624" s="463" t="s">
        <v>1177</v>
      </c>
      <c r="N624" s="461" t="s">
        <v>5111</v>
      </c>
      <c r="O624" s="451" t="str">
        <f>VLOOKUP(N624,CódigosRetorno!$A$1:$B$1685,2,FALSE)</f>
        <v>El dato ingresado como atributo @listAgencyName es incorrecto.</v>
      </c>
      <c r="P624" s="450" t="s">
        <v>477</v>
      </c>
      <c r="Q624" s="466" t="s">
        <v>186</v>
      </c>
    </row>
    <row r="625" spans="2:17" ht="48">
      <c r="B625" s="1490"/>
      <c r="C625" s="1493"/>
      <c r="D625" s="1492"/>
      <c r="E625" s="1492"/>
      <c r="F625" s="1625"/>
      <c r="G625" s="466" t="s">
        <v>4736</v>
      </c>
      <c r="H625" s="464" t="s">
        <v>4548</v>
      </c>
      <c r="I625" s="449" t="s">
        <v>4544</v>
      </c>
      <c r="J625" s="449"/>
      <c r="K625" s="449"/>
      <c r="L625" s="451" t="s">
        <v>5180</v>
      </c>
      <c r="M625" s="463" t="s">
        <v>1177</v>
      </c>
      <c r="N625" s="461" t="s">
        <v>5113</v>
      </c>
      <c r="O625" s="451" t="str">
        <f>VLOOKUP(N625,CódigosRetorno!$A$1:$B$1685,2,FALSE)</f>
        <v>El dato ingresado como atributo @listURI es incorrecto.</v>
      </c>
      <c r="P625" s="450" t="s">
        <v>477</v>
      </c>
      <c r="Q625" s="466" t="s">
        <v>186</v>
      </c>
    </row>
    <row r="626" spans="2:17" ht="36">
      <c r="B626" s="1490"/>
      <c r="C626" s="1493"/>
      <c r="D626" s="1492"/>
      <c r="E626" s="1492"/>
      <c r="F626" s="463" t="s">
        <v>149</v>
      </c>
      <c r="G626" s="463" t="s">
        <v>25</v>
      </c>
      <c r="H626" s="451" t="s">
        <v>4974</v>
      </c>
      <c r="I626" s="449">
        <v>1</v>
      </c>
      <c r="J626" s="449"/>
      <c r="K626" s="449"/>
      <c r="L626" s="451" t="s">
        <v>5270</v>
      </c>
      <c r="M626" s="450" t="s">
        <v>203</v>
      </c>
      <c r="N626" s="463" t="s">
        <v>4433</v>
      </c>
      <c r="O626" s="451" t="str">
        <f>VLOOKUP(N626,CódigosRetorno!$A$1:$B$1740,2,FALSE)</f>
        <v>El XML no contiene tag de la fecha del concepto por linea.</v>
      </c>
      <c r="P626" s="450" t="s">
        <v>477</v>
      </c>
      <c r="Q626" s="466" t="s">
        <v>186</v>
      </c>
    </row>
    <row r="627" spans="2:17" ht="36">
      <c r="B627" s="1490">
        <f>B620+1</f>
        <v>82</v>
      </c>
      <c r="C627" s="1493" t="s">
        <v>4988</v>
      </c>
      <c r="D627" s="1492" t="s">
        <v>15</v>
      </c>
      <c r="E627" s="1492" t="s">
        <v>9</v>
      </c>
      <c r="F627" s="463" t="s">
        <v>5</v>
      </c>
      <c r="G627" s="449"/>
      <c r="H627" s="451" t="s">
        <v>4873</v>
      </c>
      <c r="I627" s="449">
        <v>1</v>
      </c>
      <c r="J627" s="449"/>
      <c r="K627" s="449"/>
      <c r="L627" s="1161" t="s">
        <v>6059</v>
      </c>
      <c r="M627" s="450" t="s">
        <v>1177</v>
      </c>
      <c r="N627" s="463" t="s">
        <v>4500</v>
      </c>
      <c r="O627" s="451" t="str">
        <f>VLOOKUP(N627,CódigosRetorno!$A$1:$B$1740,2,FALSE)</f>
        <v>No existe información en el nombre del concepto.</v>
      </c>
      <c r="P627" s="450" t="s">
        <v>477</v>
      </c>
      <c r="Q627" s="466" t="s">
        <v>186</v>
      </c>
    </row>
    <row r="628" spans="2:17" ht="36">
      <c r="B628" s="1490"/>
      <c r="C628" s="1493"/>
      <c r="D628" s="1492"/>
      <c r="E628" s="1492"/>
      <c r="F628" s="1625" t="s">
        <v>44</v>
      </c>
      <c r="G628" s="1492" t="s">
        <v>4733</v>
      </c>
      <c r="H628" s="1491" t="s">
        <v>4874</v>
      </c>
      <c r="I628" s="1490">
        <v>1</v>
      </c>
      <c r="J628" s="449"/>
      <c r="K628" s="449"/>
      <c r="L628" s="451" t="s">
        <v>5647</v>
      </c>
      <c r="M628" s="450" t="s">
        <v>1177</v>
      </c>
      <c r="N628" s="463" t="s">
        <v>5476</v>
      </c>
      <c r="O628" s="451" t="str">
        <f>VLOOKUP(N628,CódigosRetorno!$A$1:$B$1764,2,FALSE)</f>
        <v>El dato ingresado como codigo de identificación de concepto tributario no es valido (catalogo nro 55)</v>
      </c>
      <c r="P628" s="450" t="s">
        <v>477</v>
      </c>
      <c r="Q628" s="581" t="s">
        <v>5890</v>
      </c>
    </row>
    <row r="629" spans="2:17" ht="24">
      <c r="B629" s="1490"/>
      <c r="C629" s="1493"/>
      <c r="D629" s="1492"/>
      <c r="E629" s="1492"/>
      <c r="F629" s="1625"/>
      <c r="G629" s="1492"/>
      <c r="H629" s="1491"/>
      <c r="I629" s="1490"/>
      <c r="J629" s="449"/>
      <c r="K629" s="449"/>
      <c r="L629" s="612" t="s">
        <v>5943</v>
      </c>
      <c r="M629" s="463" t="s">
        <v>203</v>
      </c>
      <c r="N629" s="461" t="s">
        <v>5600</v>
      </c>
      <c r="O629" s="451" t="str">
        <f>VLOOKUP(N629,CódigosRetorno!$A$1:$B$1740,2,FALSE)</f>
        <v>El XML no contiene el tag de Regalía Petrolera: Periodo de pago - Fecha de fin</v>
      </c>
      <c r="P629" s="450" t="s">
        <v>477</v>
      </c>
      <c r="Q629" s="466" t="s">
        <v>186</v>
      </c>
    </row>
    <row r="630" spans="2:17" ht="24">
      <c r="B630" s="1490"/>
      <c r="C630" s="1493"/>
      <c r="D630" s="1492"/>
      <c r="E630" s="1492"/>
      <c r="F630" s="1625"/>
      <c r="G630" s="449" t="s">
        <v>4735</v>
      </c>
      <c r="H630" s="451" t="s">
        <v>4546</v>
      </c>
      <c r="I630" s="449" t="s">
        <v>4544</v>
      </c>
      <c r="J630" s="449"/>
      <c r="K630" s="449"/>
      <c r="L630" s="451" t="s">
        <v>5179</v>
      </c>
      <c r="M630" s="450" t="s">
        <v>1177</v>
      </c>
      <c r="N630" s="463" t="s">
        <v>5112</v>
      </c>
      <c r="O630" s="451" t="str">
        <f>VLOOKUP(N630,CódigosRetorno!$A$1:$B$1685,2,FALSE)</f>
        <v>El dato ingresado como atributo @listName es incorrecto.</v>
      </c>
      <c r="P630" s="450" t="s">
        <v>477</v>
      </c>
      <c r="Q630" s="466" t="s">
        <v>186</v>
      </c>
    </row>
    <row r="631" spans="2:17" ht="24">
      <c r="B631" s="1490"/>
      <c r="C631" s="1493"/>
      <c r="D631" s="1492"/>
      <c r="E631" s="1492"/>
      <c r="F631" s="1625"/>
      <c r="G631" s="449" t="s">
        <v>4542</v>
      </c>
      <c r="H631" s="451" t="s">
        <v>4543</v>
      </c>
      <c r="I631" s="449" t="s">
        <v>4544</v>
      </c>
      <c r="J631" s="449"/>
      <c r="K631" s="449"/>
      <c r="L631" s="451" t="s">
        <v>5109</v>
      </c>
      <c r="M631" s="463" t="s">
        <v>1177</v>
      </c>
      <c r="N631" s="461" t="s">
        <v>5111</v>
      </c>
      <c r="O631" s="451" t="str">
        <f>VLOOKUP(N631,CódigosRetorno!$A$1:$B$1685,2,FALSE)</f>
        <v>El dato ingresado como atributo @listAgencyName es incorrecto.</v>
      </c>
      <c r="P631" s="450" t="s">
        <v>477</v>
      </c>
      <c r="Q631" s="466" t="s">
        <v>186</v>
      </c>
    </row>
    <row r="632" spans="2:17" ht="48">
      <c r="B632" s="1490"/>
      <c r="C632" s="1493"/>
      <c r="D632" s="1492"/>
      <c r="E632" s="1492"/>
      <c r="F632" s="1625"/>
      <c r="G632" s="466" t="s">
        <v>4736</v>
      </c>
      <c r="H632" s="464" t="s">
        <v>4548</v>
      </c>
      <c r="I632" s="449" t="s">
        <v>4544</v>
      </c>
      <c r="J632" s="449"/>
      <c r="K632" s="449"/>
      <c r="L632" s="451" t="s">
        <v>5180</v>
      </c>
      <c r="M632" s="463" t="s">
        <v>1177</v>
      </c>
      <c r="N632" s="461" t="s">
        <v>5113</v>
      </c>
      <c r="O632" s="451" t="str">
        <f>VLOOKUP(N632,CódigosRetorno!$A$1:$B$1685,2,FALSE)</f>
        <v>El dato ingresado como atributo @listURI es incorrecto.</v>
      </c>
      <c r="P632" s="450" t="s">
        <v>477</v>
      </c>
      <c r="Q632" s="466" t="s">
        <v>186</v>
      </c>
    </row>
    <row r="633" spans="2:17" ht="36">
      <c r="B633" s="1490"/>
      <c r="C633" s="1493"/>
      <c r="D633" s="1492"/>
      <c r="E633" s="1492"/>
      <c r="F633" s="463" t="s">
        <v>149</v>
      </c>
      <c r="G633" s="463" t="s">
        <v>25</v>
      </c>
      <c r="H633" s="451" t="s">
        <v>4989</v>
      </c>
      <c r="I633" s="449"/>
      <c r="J633" s="449"/>
      <c r="K633" s="449"/>
      <c r="L633" s="451" t="s">
        <v>5271</v>
      </c>
      <c r="M633" s="463" t="s">
        <v>203</v>
      </c>
      <c r="N633" s="463" t="s">
        <v>4433</v>
      </c>
      <c r="O633" s="451" t="str">
        <f>VLOOKUP(N633,CódigosRetorno!$A$1:$B$1740,2,FALSE)</f>
        <v>El XML no contiene tag de la fecha del concepto por linea.</v>
      </c>
      <c r="P633" s="450" t="s">
        <v>477</v>
      </c>
      <c r="Q633" s="466" t="s">
        <v>186</v>
      </c>
    </row>
    <row r="634" spans="2:17" ht="24">
      <c r="B634" s="449">
        <f>B627+1</f>
        <v>83</v>
      </c>
      <c r="C634" s="451" t="s">
        <v>4990</v>
      </c>
      <c r="D634" s="450" t="s">
        <v>3</v>
      </c>
      <c r="E634" s="450" t="s">
        <v>9</v>
      </c>
      <c r="F634" s="449" t="s">
        <v>149</v>
      </c>
      <c r="G634" s="463" t="s">
        <v>25</v>
      </c>
      <c r="H634" s="451" t="s">
        <v>3738</v>
      </c>
      <c r="I634" s="449">
        <v>1</v>
      </c>
      <c r="J634" s="449"/>
      <c r="K634" s="449"/>
      <c r="L634" s="612" t="s">
        <v>5944</v>
      </c>
      <c r="M634" s="463" t="s">
        <v>203</v>
      </c>
      <c r="N634" s="461" t="s">
        <v>5604</v>
      </c>
      <c r="O634" s="451" t="str">
        <f>VLOOKUP(N634,CódigosRetorno!$A$1:$B$1740,2,FALSE)</f>
        <v>El XML no contiene el tag de Regalía Petrolera: Fecha de Pago</v>
      </c>
      <c r="P634" s="450" t="s">
        <v>477</v>
      </c>
      <c r="Q634" s="466" t="s">
        <v>186</v>
      </c>
    </row>
    <row r="635" spans="2:17" s="676" customFormat="1">
      <c r="B635" s="368" t="s">
        <v>4955</v>
      </c>
      <c r="C635" s="359"/>
      <c r="D635" s="365"/>
      <c r="E635" s="365"/>
      <c r="F635" s="366"/>
      <c r="G635" s="367"/>
      <c r="H635" s="359"/>
      <c r="I635" s="367"/>
      <c r="J635" s="704"/>
      <c r="K635" s="704"/>
      <c r="L635" s="359"/>
      <c r="M635" s="366" t="s">
        <v>186</v>
      </c>
      <c r="N635" s="371" t="s">
        <v>186</v>
      </c>
      <c r="O635" s="359" t="str">
        <f>VLOOKUP(N635,CódigosRetorno!$A$1:$B$1740,2,FALSE)</f>
        <v>-</v>
      </c>
      <c r="P635" s="406" t="s">
        <v>186</v>
      </c>
      <c r="Q635" s="408" t="s">
        <v>186</v>
      </c>
    </row>
    <row r="636" spans="2:17" s="676" customFormat="1" ht="36">
      <c r="B636" s="1490" t="s">
        <v>6376</v>
      </c>
      <c r="C636" s="1493" t="s">
        <v>4956</v>
      </c>
      <c r="D636" s="1492" t="s">
        <v>15</v>
      </c>
      <c r="E636" s="1492" t="s">
        <v>9</v>
      </c>
      <c r="F636" s="711" t="s">
        <v>5</v>
      </c>
      <c r="G636" s="704"/>
      <c r="H636" s="703" t="s">
        <v>4873</v>
      </c>
      <c r="I636" s="704">
        <v>1</v>
      </c>
      <c r="J636" s="704"/>
      <c r="K636" s="704"/>
      <c r="L636" s="1161" t="s">
        <v>6059</v>
      </c>
      <c r="M636" s="702" t="s">
        <v>1177</v>
      </c>
      <c r="N636" s="711" t="s">
        <v>4500</v>
      </c>
      <c r="O636" s="703" t="str">
        <f>VLOOKUP(N636,CódigosRetorno!$A$1:$B$1740,2,FALSE)</f>
        <v>No existe información en el nombre del concepto.</v>
      </c>
      <c r="P636" s="702" t="s">
        <v>477</v>
      </c>
      <c r="Q636" s="712" t="s">
        <v>186</v>
      </c>
    </row>
    <row r="637" spans="2:17" s="676" customFormat="1" ht="36">
      <c r="B637" s="1490"/>
      <c r="C637" s="1493"/>
      <c r="D637" s="1492"/>
      <c r="E637" s="1492"/>
      <c r="F637" s="1625" t="s">
        <v>44</v>
      </c>
      <c r="G637" s="1492" t="s">
        <v>4733</v>
      </c>
      <c r="H637" s="1491" t="s">
        <v>4874</v>
      </c>
      <c r="I637" s="1490">
        <v>1</v>
      </c>
      <c r="J637" s="704"/>
      <c r="K637" s="704"/>
      <c r="L637" s="703" t="s">
        <v>5647</v>
      </c>
      <c r="M637" s="702" t="s">
        <v>1177</v>
      </c>
      <c r="N637" s="711" t="s">
        <v>5476</v>
      </c>
      <c r="O637" s="703" t="str">
        <f>VLOOKUP(N637,CódigosRetorno!$A$1:$B$1764,2,FALSE)</f>
        <v>El dato ingresado como codigo de identificación de concepto tributario no es valido (catalogo nro 55)</v>
      </c>
      <c r="P637" s="702" t="s">
        <v>477</v>
      </c>
      <c r="Q637" s="704" t="s">
        <v>5890</v>
      </c>
    </row>
    <row r="638" spans="2:17" s="676" customFormat="1" ht="24">
      <c r="B638" s="1490"/>
      <c r="C638" s="1493"/>
      <c r="D638" s="1492"/>
      <c r="E638" s="1492"/>
      <c r="F638" s="1625"/>
      <c r="G638" s="1492"/>
      <c r="H638" s="1491"/>
      <c r="I638" s="1490"/>
      <c r="J638" s="704"/>
      <c r="K638" s="704"/>
      <c r="L638" s="1161" t="s">
        <v>6254</v>
      </c>
      <c r="M638" s="702" t="s">
        <v>203</v>
      </c>
      <c r="N638" s="711" t="s">
        <v>5533</v>
      </c>
      <c r="O638" s="703" t="str">
        <f>VLOOKUP(N638,CódigosRetorno!$A$1:$B$1740,2,FALSE)</f>
        <v>El XML no contiene el tag de Proveedores Estado: Número de Expediente</v>
      </c>
      <c r="P638" s="702" t="s">
        <v>477</v>
      </c>
      <c r="Q638" s="704" t="s">
        <v>5890</v>
      </c>
    </row>
    <row r="639" spans="2:17" s="676" customFormat="1" ht="24">
      <c r="B639" s="1490"/>
      <c r="C639" s="1493"/>
      <c r="D639" s="1492"/>
      <c r="E639" s="1492"/>
      <c r="F639" s="1625"/>
      <c r="G639" s="1492"/>
      <c r="H639" s="1491"/>
      <c r="I639" s="1490"/>
      <c r="J639" s="704"/>
      <c r="K639" s="704"/>
      <c r="L639" s="1161" t="s">
        <v>6253</v>
      </c>
      <c r="M639" s="702" t="s">
        <v>203</v>
      </c>
      <c r="N639" s="711" t="s">
        <v>5534</v>
      </c>
      <c r="O639" s="703" t="str">
        <f>VLOOKUP(N639,CódigosRetorno!$A$1:$B$1740,2,FALSE)</f>
        <v>El XML no contiene el tag de Proveedores Estado: Código de Unidad Ejecutora</v>
      </c>
      <c r="P639" s="702" t="s">
        <v>477</v>
      </c>
      <c r="Q639" s="712" t="s">
        <v>186</v>
      </c>
    </row>
    <row r="640" spans="2:17" s="676" customFormat="1" ht="24">
      <c r="B640" s="1490"/>
      <c r="C640" s="1493"/>
      <c r="D640" s="1492"/>
      <c r="E640" s="1492"/>
      <c r="F640" s="1625"/>
      <c r="G640" s="1492"/>
      <c r="H640" s="1491"/>
      <c r="I640" s="1490"/>
      <c r="J640" s="704"/>
      <c r="K640" s="704"/>
      <c r="L640" s="1161" t="s">
        <v>6252</v>
      </c>
      <c r="M640" s="702" t="s">
        <v>203</v>
      </c>
      <c r="N640" s="711" t="s">
        <v>5535</v>
      </c>
      <c r="O640" s="703" t="str">
        <f>VLOOKUP(N640,CódigosRetorno!$A$1:$B$1740,2,FALSE)</f>
        <v>El XML no contiene el tag de Proveedores Estado: N° de Proceso de Selección</v>
      </c>
      <c r="P640" s="702" t="s">
        <v>477</v>
      </c>
      <c r="Q640" s="712" t="s">
        <v>186</v>
      </c>
    </row>
    <row r="641" spans="2:17" s="676" customFormat="1" ht="24">
      <c r="B641" s="1490"/>
      <c r="C641" s="1493"/>
      <c r="D641" s="1492"/>
      <c r="E641" s="1492"/>
      <c r="F641" s="1625"/>
      <c r="G641" s="1492"/>
      <c r="H641" s="1491"/>
      <c r="I641" s="1490"/>
      <c r="J641" s="704"/>
      <c r="K641" s="704"/>
      <c r="L641" s="1161" t="s">
        <v>6251</v>
      </c>
      <c r="M641" s="702" t="s">
        <v>203</v>
      </c>
      <c r="N641" s="711" t="s">
        <v>5536</v>
      </c>
      <c r="O641" s="703" t="str">
        <f>VLOOKUP(N641,CódigosRetorno!$A$1:$B$1740,2,FALSE)</f>
        <v>El XML no contiene el tag de Proveedores Estado: N° de Contrato</v>
      </c>
      <c r="P641" s="702" t="s">
        <v>477</v>
      </c>
      <c r="Q641" s="712" t="s">
        <v>186</v>
      </c>
    </row>
    <row r="642" spans="2:17" s="676" customFormat="1" ht="24">
      <c r="B642" s="1490"/>
      <c r="C642" s="1493"/>
      <c r="D642" s="1492"/>
      <c r="E642" s="1492"/>
      <c r="F642" s="1625"/>
      <c r="G642" s="704" t="s">
        <v>4735</v>
      </c>
      <c r="H642" s="703" t="s">
        <v>4546</v>
      </c>
      <c r="I642" s="704" t="s">
        <v>4544</v>
      </c>
      <c r="J642" s="704"/>
      <c r="K642" s="704"/>
      <c r="L642" s="703" t="s">
        <v>5179</v>
      </c>
      <c r="M642" s="702" t="s">
        <v>1177</v>
      </c>
      <c r="N642" s="711" t="s">
        <v>5112</v>
      </c>
      <c r="O642" s="703" t="str">
        <f>VLOOKUP(N642,CódigosRetorno!$A$1:$B$1740,2,FALSE)</f>
        <v>El dato ingresado como atributo @listName es incorrecto.</v>
      </c>
      <c r="P642" s="702" t="s">
        <v>477</v>
      </c>
      <c r="Q642" s="712" t="s">
        <v>186</v>
      </c>
    </row>
    <row r="643" spans="2:17" s="676" customFormat="1" ht="24">
      <c r="B643" s="1490"/>
      <c r="C643" s="1493"/>
      <c r="D643" s="1492"/>
      <c r="E643" s="1492"/>
      <c r="F643" s="1625"/>
      <c r="G643" s="704" t="s">
        <v>4542</v>
      </c>
      <c r="H643" s="703" t="s">
        <v>4543</v>
      </c>
      <c r="I643" s="704" t="s">
        <v>4544</v>
      </c>
      <c r="J643" s="704"/>
      <c r="K643" s="704"/>
      <c r="L643" s="703" t="s">
        <v>5109</v>
      </c>
      <c r="M643" s="711" t="s">
        <v>1177</v>
      </c>
      <c r="N643" s="709" t="s">
        <v>5111</v>
      </c>
      <c r="O643" s="703" t="str">
        <f>VLOOKUP(N643,CódigosRetorno!$A$1:$B$1740,2,FALSE)</f>
        <v>El dato ingresado como atributo @listAgencyName es incorrecto.</v>
      </c>
      <c r="P643" s="702" t="s">
        <v>477</v>
      </c>
      <c r="Q643" s="712" t="s">
        <v>186</v>
      </c>
    </row>
    <row r="644" spans="2:17" s="676" customFormat="1" ht="48">
      <c r="B644" s="1490"/>
      <c r="C644" s="1493"/>
      <c r="D644" s="1492"/>
      <c r="E644" s="1492"/>
      <c r="F644" s="1625"/>
      <c r="G644" s="712" t="s">
        <v>4736</v>
      </c>
      <c r="H644" s="713" t="s">
        <v>4548</v>
      </c>
      <c r="I644" s="704" t="s">
        <v>4544</v>
      </c>
      <c r="J644" s="704"/>
      <c r="K644" s="704"/>
      <c r="L644" s="703" t="s">
        <v>5180</v>
      </c>
      <c r="M644" s="711" t="s">
        <v>1177</v>
      </c>
      <c r="N644" s="709" t="s">
        <v>5113</v>
      </c>
      <c r="O644" s="703" t="str">
        <f>VLOOKUP(N644,CódigosRetorno!$A$1:$B$1740,2,FALSE)</f>
        <v>El dato ingresado como atributo @listURI es incorrecto.</v>
      </c>
      <c r="P644" s="702" t="s">
        <v>477</v>
      </c>
      <c r="Q644" s="712" t="s">
        <v>186</v>
      </c>
    </row>
    <row r="645" spans="2:17" s="676" customFormat="1" ht="24">
      <c r="B645" s="1490"/>
      <c r="C645" s="1493"/>
      <c r="D645" s="1492"/>
      <c r="E645" s="1492"/>
      <c r="F645" s="1625" t="s">
        <v>4957</v>
      </c>
      <c r="G645" s="1625"/>
      <c r="H645" s="1493" t="s">
        <v>4958</v>
      </c>
      <c r="I645" s="1490">
        <v>1</v>
      </c>
      <c r="J645" s="704"/>
      <c r="K645" s="704"/>
      <c r="L645" s="703" t="s">
        <v>5978</v>
      </c>
      <c r="M645" s="1456" t="s">
        <v>203</v>
      </c>
      <c r="N645" s="711" t="s">
        <v>4432</v>
      </c>
      <c r="O645" s="703" t="str">
        <f>VLOOKUP(N645,CódigosRetorno!$A$1:$B$1740,2,FALSE)</f>
        <v>El XML no contiene tag o no existe información del valor del concepto por linea.</v>
      </c>
      <c r="P645" s="702" t="s">
        <v>477</v>
      </c>
      <c r="Q645" s="712" t="s">
        <v>186</v>
      </c>
    </row>
    <row r="646" spans="2:17" s="676" customFormat="1" ht="48">
      <c r="B646" s="1490"/>
      <c r="C646" s="1493"/>
      <c r="D646" s="1492"/>
      <c r="E646" s="1492"/>
      <c r="F646" s="1625"/>
      <c r="G646" s="1625"/>
      <c r="H646" s="1493"/>
      <c r="I646" s="1490"/>
      <c r="J646" s="704"/>
      <c r="K646" s="704"/>
      <c r="L646" s="703" t="s">
        <v>6355</v>
      </c>
      <c r="M646" s="702" t="s">
        <v>1177</v>
      </c>
      <c r="N646" s="711" t="s">
        <v>5498</v>
      </c>
      <c r="O646" s="703" t="str">
        <f>VLOOKUP(N646,CódigosRetorno!$A$1:$B$1740,2,FALSE)</f>
        <v>El dato ingresado como valor del concepto de la linea no cumple con el formato establecido.</v>
      </c>
      <c r="P646" s="702" t="s">
        <v>477</v>
      </c>
      <c r="Q646" s="712" t="s">
        <v>186</v>
      </c>
    </row>
    <row r="647" spans="2:17" s="676" customFormat="1" ht="48">
      <c r="B647" s="1490"/>
      <c r="C647" s="1493"/>
      <c r="D647" s="1492"/>
      <c r="E647" s="1492"/>
      <c r="F647" s="1625"/>
      <c r="G647" s="1625"/>
      <c r="H647" s="1493"/>
      <c r="I647" s="1490"/>
      <c r="J647" s="704"/>
      <c r="K647" s="704"/>
      <c r="L647" s="703" t="s">
        <v>6356</v>
      </c>
      <c r="M647" s="702" t="s">
        <v>1177</v>
      </c>
      <c r="N647" s="711" t="s">
        <v>5498</v>
      </c>
      <c r="O647" s="703" t="str">
        <f>VLOOKUP(N647,CódigosRetorno!$A$1:$B$1740,2,FALSE)</f>
        <v>El dato ingresado como valor del concepto de la linea no cumple con el formato establecido.</v>
      </c>
      <c r="P647" s="702" t="s">
        <v>477</v>
      </c>
      <c r="Q647" s="712" t="s">
        <v>186</v>
      </c>
    </row>
    <row r="648" spans="2:17" s="676" customFormat="1" ht="48">
      <c r="B648" s="1490"/>
      <c r="C648" s="1493"/>
      <c r="D648" s="1492"/>
      <c r="E648" s="1492"/>
      <c r="F648" s="1625"/>
      <c r="G648" s="1625"/>
      <c r="H648" s="1493"/>
      <c r="I648" s="1490"/>
      <c r="J648" s="704"/>
      <c r="K648" s="704"/>
      <c r="L648" s="703" t="s">
        <v>6357</v>
      </c>
      <c r="M648" s="702" t="s">
        <v>1177</v>
      </c>
      <c r="N648" s="711" t="s">
        <v>5498</v>
      </c>
      <c r="O648" s="703" t="str">
        <f>VLOOKUP(N648,CódigosRetorno!$A$1:$B$1740,2,FALSE)</f>
        <v>El dato ingresado como valor del concepto de la linea no cumple con el formato establecido.</v>
      </c>
      <c r="P648" s="702" t="s">
        <v>477</v>
      </c>
      <c r="Q648" s="712" t="s">
        <v>186</v>
      </c>
    </row>
    <row r="649" spans="2:17" s="676" customFormat="1" ht="48">
      <c r="B649" s="1490"/>
      <c r="C649" s="1493"/>
      <c r="D649" s="1492"/>
      <c r="E649" s="1492"/>
      <c r="F649" s="1625"/>
      <c r="G649" s="1625"/>
      <c r="H649" s="1493"/>
      <c r="I649" s="1490"/>
      <c r="J649" s="704"/>
      <c r="K649" s="704"/>
      <c r="L649" s="703" t="s">
        <v>6358</v>
      </c>
      <c r="M649" s="702" t="s">
        <v>1177</v>
      </c>
      <c r="N649" s="711" t="s">
        <v>5498</v>
      </c>
      <c r="O649" s="703" t="str">
        <f>VLOOKUP(N649,CódigosRetorno!$A$1:$B$1740,2,FALSE)</f>
        <v>El dato ingresado como valor del concepto de la linea no cumple con el formato establecido.</v>
      </c>
      <c r="P649" s="702" t="s">
        <v>477</v>
      </c>
      <c r="Q649" s="712" t="s">
        <v>186</v>
      </c>
    </row>
    <row r="650" spans="2:17">
      <c r="B650" s="368" t="s">
        <v>4876</v>
      </c>
      <c r="C650" s="368"/>
      <c r="D650" s="416"/>
      <c r="E650" s="362"/>
      <c r="F650" s="363" t="s">
        <v>186</v>
      </c>
      <c r="G650" s="363" t="s">
        <v>186</v>
      </c>
      <c r="H650" s="364" t="s">
        <v>186</v>
      </c>
      <c r="I650" s="363"/>
      <c r="J650" s="123"/>
      <c r="K650" s="123"/>
      <c r="L650" s="359" t="s">
        <v>186</v>
      </c>
      <c r="M650" s="366" t="s">
        <v>186</v>
      </c>
      <c r="N650" s="371" t="s">
        <v>186</v>
      </c>
      <c r="O650" s="359" t="str">
        <f>VLOOKUP(N650,CódigosRetorno!$A$1:$B$1764,2,FALSE)</f>
        <v>-</v>
      </c>
      <c r="P650" s="365" t="s">
        <v>186</v>
      </c>
      <c r="Q650" s="367" t="s">
        <v>186</v>
      </c>
    </row>
    <row r="651" spans="2:17" ht="36">
      <c r="B651" s="1490">
        <v>88</v>
      </c>
      <c r="C651" s="1493" t="s">
        <v>4877</v>
      </c>
      <c r="D651" s="1492" t="s">
        <v>3</v>
      </c>
      <c r="E651" s="1492" t="s">
        <v>9</v>
      </c>
      <c r="F651" s="1625" t="s">
        <v>13</v>
      </c>
      <c r="G651" s="1490" t="s">
        <v>4878</v>
      </c>
      <c r="H651" s="1493" t="s">
        <v>4879</v>
      </c>
      <c r="I651" s="1490">
        <v>1</v>
      </c>
      <c r="J651" s="449"/>
      <c r="K651" s="449"/>
      <c r="L651" s="612" t="s">
        <v>5952</v>
      </c>
      <c r="M651" s="450" t="s">
        <v>203</v>
      </c>
      <c r="N651" s="463" t="s">
        <v>5479</v>
      </c>
      <c r="O651" s="451" t="str">
        <f>VLOOKUP(N651,CódigosRetorno!$A$1:$B$1764,2,FALSE)</f>
        <v>El XML no contiene el tag o no existe información del Codigo de BBSS de detracción para el tipo de operación.</v>
      </c>
      <c r="P651" s="450" t="s">
        <v>477</v>
      </c>
      <c r="Q651" s="581" t="s">
        <v>5901</v>
      </c>
    </row>
    <row r="652" spans="2:17" ht="36">
      <c r="B652" s="1490"/>
      <c r="C652" s="1493"/>
      <c r="D652" s="1492"/>
      <c r="E652" s="1492"/>
      <c r="F652" s="1625"/>
      <c r="G652" s="1490"/>
      <c r="H652" s="1493"/>
      <c r="I652" s="1490"/>
      <c r="J652" s="449"/>
      <c r="K652" s="449"/>
      <c r="L652" s="612" t="s">
        <v>5953</v>
      </c>
      <c r="M652" s="450" t="s">
        <v>203</v>
      </c>
      <c r="N652" s="463" t="s">
        <v>5480</v>
      </c>
      <c r="O652" s="451" t="str">
        <f>VLOOKUP(N652,CódigosRetorno!$A$1:$B$1764,2,FALSE)</f>
        <v>El XML contiene información de codigo de bien y servicio de detracción que no corresponde al tipo de operación.</v>
      </c>
      <c r="P652" s="450" t="s">
        <v>477</v>
      </c>
      <c r="Q652" s="466" t="s">
        <v>186</v>
      </c>
    </row>
    <row r="653" spans="2:17" ht="24">
      <c r="B653" s="1490"/>
      <c r="C653" s="1493"/>
      <c r="D653" s="1492"/>
      <c r="E653" s="1492"/>
      <c r="F653" s="1625"/>
      <c r="G653" s="1490"/>
      <c r="H653" s="1493"/>
      <c r="I653" s="1490"/>
      <c r="J653" s="449"/>
      <c r="K653" s="449"/>
      <c r="L653" s="451" t="s">
        <v>3415</v>
      </c>
      <c r="M653" s="450" t="s">
        <v>203</v>
      </c>
      <c r="N653" s="463" t="s">
        <v>4385</v>
      </c>
      <c r="O653" s="451" t="str">
        <f>VLOOKUP(N653,CódigosRetorno!$A$1:$B$1764,2,FALSE)</f>
        <v>El codigo de bien o servicio sujeto a detracción no existe en el listado.</v>
      </c>
      <c r="P653" s="450" t="s">
        <v>477</v>
      </c>
      <c r="Q653" s="726" t="s">
        <v>5901</v>
      </c>
    </row>
    <row r="654" spans="2:17" ht="36">
      <c r="B654" s="1490"/>
      <c r="C654" s="1493"/>
      <c r="D654" s="1492"/>
      <c r="E654" s="1492"/>
      <c r="F654" s="1625"/>
      <c r="G654" s="1490"/>
      <c r="H654" s="1493"/>
      <c r="I654" s="1490"/>
      <c r="J654" s="449"/>
      <c r="K654" s="449"/>
      <c r="L654" s="612" t="s">
        <v>5964</v>
      </c>
      <c r="M654" s="450" t="s">
        <v>203</v>
      </c>
      <c r="N654" s="463" t="s">
        <v>5481</v>
      </c>
      <c r="O654" s="451" t="str">
        <f>VLOOKUP(N654,CódigosRetorno!$A$1:$B$1764,2,FALSE)</f>
        <v>El dato ingresado como codigo de BBSS de detracción no corresponde al valor esperado.</v>
      </c>
      <c r="P654" s="450" t="s">
        <v>477</v>
      </c>
      <c r="Q654" s="466" t="s">
        <v>186</v>
      </c>
    </row>
    <row r="655" spans="2:17" ht="36">
      <c r="B655" s="1490"/>
      <c r="C655" s="1493"/>
      <c r="D655" s="1492"/>
      <c r="E655" s="1492"/>
      <c r="F655" s="1625"/>
      <c r="G655" s="1490"/>
      <c r="H655" s="1493"/>
      <c r="I655" s="1490"/>
      <c r="J655" s="449"/>
      <c r="K655" s="449"/>
      <c r="L655" s="612" t="s">
        <v>5965</v>
      </c>
      <c r="M655" s="450" t="s">
        <v>203</v>
      </c>
      <c r="N655" s="463" t="s">
        <v>5481</v>
      </c>
      <c r="O655" s="451" t="str">
        <f>VLOOKUP(N655,CódigosRetorno!$A$1:$B$1764,2,FALSE)</f>
        <v>El dato ingresado como codigo de BBSS de detracción no corresponde al valor esperado.</v>
      </c>
      <c r="P655" s="450" t="s">
        <v>477</v>
      </c>
      <c r="Q655" s="466" t="s">
        <v>186</v>
      </c>
    </row>
    <row r="656" spans="2:17" ht="36">
      <c r="B656" s="1490"/>
      <c r="C656" s="1493"/>
      <c r="D656" s="1492"/>
      <c r="E656" s="1492"/>
      <c r="F656" s="1625"/>
      <c r="G656" s="1490"/>
      <c r="H656" s="1493"/>
      <c r="I656" s="1490"/>
      <c r="J656" s="449"/>
      <c r="K656" s="449"/>
      <c r="L656" s="612" t="s">
        <v>5966</v>
      </c>
      <c r="M656" s="450" t="s">
        <v>203</v>
      </c>
      <c r="N656" s="463" t="s">
        <v>5481</v>
      </c>
      <c r="O656" s="451" t="str">
        <f>VLOOKUP(N656,CódigosRetorno!$A$1:$B$1764,2,FALSE)</f>
        <v>El dato ingresado como codigo de BBSS de detracción no corresponde al valor esperado.</v>
      </c>
      <c r="P656" s="450" t="s">
        <v>477</v>
      </c>
      <c r="Q656" s="466" t="s">
        <v>186</v>
      </c>
    </row>
    <row r="657" spans="1:17" ht="24">
      <c r="B657" s="1490"/>
      <c r="C657" s="1493"/>
      <c r="D657" s="1492"/>
      <c r="E657" s="1492"/>
      <c r="F657" s="1625"/>
      <c r="G657" s="449" t="s">
        <v>4880</v>
      </c>
      <c r="H657" s="451" t="s">
        <v>4564</v>
      </c>
      <c r="I657" s="449" t="s">
        <v>4544</v>
      </c>
      <c r="J657" s="449"/>
      <c r="K657" s="449"/>
      <c r="L657" s="451" t="s">
        <v>5203</v>
      </c>
      <c r="M657" s="450" t="s">
        <v>1177</v>
      </c>
      <c r="N657" s="463" t="s">
        <v>5117</v>
      </c>
      <c r="O657" s="451" t="str">
        <f>VLOOKUP(N657,CódigosRetorno!$A$1:$B$1764,2,FALSE)</f>
        <v>El dato ingresado como atributo @schemeName es incorrecto.</v>
      </c>
      <c r="P657" s="450" t="s">
        <v>477</v>
      </c>
      <c r="Q657" s="466" t="s">
        <v>186</v>
      </c>
    </row>
    <row r="658" spans="1:17" ht="24">
      <c r="B658" s="1490"/>
      <c r="C658" s="1493"/>
      <c r="D658" s="1492"/>
      <c r="E658" s="1492"/>
      <c r="F658" s="1625"/>
      <c r="G658" s="449" t="s">
        <v>4542</v>
      </c>
      <c r="H658" s="451" t="s">
        <v>4565</v>
      </c>
      <c r="I658" s="449" t="s">
        <v>4544</v>
      </c>
      <c r="J658" s="449"/>
      <c r="K658" s="449"/>
      <c r="L658" s="451" t="s">
        <v>5109</v>
      </c>
      <c r="M658" s="450" t="s">
        <v>1177</v>
      </c>
      <c r="N658" s="463" t="s">
        <v>5118</v>
      </c>
      <c r="O658" s="451" t="str">
        <f>VLOOKUP(N658,CódigosRetorno!$A$1:$B$1764,2,FALSE)</f>
        <v>El dato ingresado como atributo @schemeAgencyName es incorrecto.</v>
      </c>
      <c r="P658" s="450" t="s">
        <v>477</v>
      </c>
      <c r="Q658" s="466" t="s">
        <v>186</v>
      </c>
    </row>
    <row r="659" spans="1:17" ht="48">
      <c r="B659" s="1490"/>
      <c r="C659" s="1493"/>
      <c r="D659" s="1492"/>
      <c r="E659" s="1492"/>
      <c r="F659" s="1625"/>
      <c r="G659" s="449" t="s">
        <v>4881</v>
      </c>
      <c r="H659" s="464" t="s">
        <v>4567</v>
      </c>
      <c r="I659" s="449" t="s">
        <v>4544</v>
      </c>
      <c r="J659" s="449"/>
      <c r="K659" s="449"/>
      <c r="L659" s="451" t="s">
        <v>5204</v>
      </c>
      <c r="M659" s="922" t="s">
        <v>1177</v>
      </c>
      <c r="N659" s="926" t="s">
        <v>5119</v>
      </c>
      <c r="O659" s="451" t="str">
        <f>VLOOKUP(N659,CódigosRetorno!$A$1:$B$1764,2,FALSE)</f>
        <v>El dato ingresado como atributo @schemeURI es incorrecto.</v>
      </c>
      <c r="P659" s="450" t="s">
        <v>477</v>
      </c>
      <c r="Q659" s="466" t="s">
        <v>186</v>
      </c>
    </row>
    <row r="660" spans="1:17" ht="24">
      <c r="B660" s="449">
        <f>B651+1</f>
        <v>89</v>
      </c>
      <c r="C660" s="451" t="s">
        <v>4882</v>
      </c>
      <c r="D660" s="450" t="s">
        <v>3</v>
      </c>
      <c r="E660" s="450" t="s">
        <v>9</v>
      </c>
      <c r="F660" s="463" t="s">
        <v>5</v>
      </c>
      <c r="G660" s="449"/>
      <c r="H660" s="451" t="s">
        <v>4883</v>
      </c>
      <c r="I660" s="449">
        <v>1</v>
      </c>
      <c r="J660" s="449"/>
      <c r="K660" s="449"/>
      <c r="L660" s="451" t="s">
        <v>4884</v>
      </c>
      <c r="M660" s="450" t="s">
        <v>203</v>
      </c>
      <c r="N660" s="463" t="s">
        <v>4387</v>
      </c>
      <c r="O660" s="451" t="str">
        <f>VLOOKUP(N660,CódigosRetorno!$A$1:$B$1764,2,FALSE)</f>
        <v>El xml no contiene el tag o no existe información en el nro de cuenta de detracción</v>
      </c>
      <c r="P660" s="450" t="s">
        <v>477</v>
      </c>
      <c r="Q660" s="449" t="s">
        <v>186</v>
      </c>
    </row>
    <row r="661" spans="1:17" ht="24">
      <c r="B661" s="1490">
        <f>B660+1</f>
        <v>90</v>
      </c>
      <c r="C661" s="1491" t="s">
        <v>4885</v>
      </c>
      <c r="D661" s="1492" t="s">
        <v>3</v>
      </c>
      <c r="E661" s="1492" t="s">
        <v>9</v>
      </c>
      <c r="F661" s="1625" t="s">
        <v>12</v>
      </c>
      <c r="G661" s="1490" t="s">
        <v>16</v>
      </c>
      <c r="H661" s="1491" t="s">
        <v>4886</v>
      </c>
      <c r="I661" s="1490">
        <v>1</v>
      </c>
      <c r="J661" s="449"/>
      <c r="K661" s="449"/>
      <c r="L661" s="451" t="s">
        <v>4884</v>
      </c>
      <c r="M661" s="450" t="s">
        <v>203</v>
      </c>
      <c r="N661" s="121" t="s">
        <v>4389</v>
      </c>
      <c r="O661" s="451" t="str">
        <f>VLOOKUP(N661,CódigosRetorno!$A$1:$B$1764,2,FALSE)</f>
        <v>El xml no contiene el tag o no existe información en el monto de detraccion</v>
      </c>
      <c r="P661" s="450" t="s">
        <v>477</v>
      </c>
      <c r="Q661" s="466" t="s">
        <v>186</v>
      </c>
    </row>
    <row r="662" spans="1:17" ht="36">
      <c r="B662" s="1490"/>
      <c r="C662" s="1491"/>
      <c r="D662" s="1492"/>
      <c r="E662" s="1492"/>
      <c r="F662" s="1625"/>
      <c r="G662" s="1490"/>
      <c r="H662" s="1491"/>
      <c r="I662" s="1490"/>
      <c r="J662" s="449"/>
      <c r="K662" s="449"/>
      <c r="L662" s="451" t="s">
        <v>4800</v>
      </c>
      <c r="M662" s="450" t="s">
        <v>203</v>
      </c>
      <c r="N662" s="121" t="s">
        <v>4393</v>
      </c>
      <c r="O662" s="451" t="str">
        <f>VLOOKUP(N662,CódigosRetorno!$A$1:$B$1764,2,FALSE)</f>
        <v>El dato ingresado en monto de detraccion no cumple con el formato establecido</v>
      </c>
      <c r="P662" s="450" t="s">
        <v>477</v>
      </c>
      <c r="Q662" s="466" t="s">
        <v>186</v>
      </c>
    </row>
    <row r="663" spans="1:17" s="594" customFormat="1" ht="24">
      <c r="B663" s="1490"/>
      <c r="C663" s="1491"/>
      <c r="D663" s="1492"/>
      <c r="E663" s="1492"/>
      <c r="F663" s="604" t="s">
        <v>13</v>
      </c>
      <c r="G663" s="609"/>
      <c r="H663" s="637" t="s">
        <v>6110</v>
      </c>
      <c r="I663" s="628">
        <v>1</v>
      </c>
      <c r="J663" s="609"/>
      <c r="K663" s="609"/>
      <c r="L663" s="1161" t="s">
        <v>6111</v>
      </c>
      <c r="M663" s="1164" t="s">
        <v>203</v>
      </c>
      <c r="N663" s="1162" t="s">
        <v>6020</v>
      </c>
      <c r="O663" s="612" t="str">
        <f>VLOOKUP(N663,CódigosRetorno!$A$1:$B$1764,2,FALSE)</f>
        <v>La moneda del monto de la detracción debe ser PEN</v>
      </c>
      <c r="P663" s="611" t="s">
        <v>477</v>
      </c>
      <c r="Q663" s="614" t="s">
        <v>186</v>
      </c>
    </row>
    <row r="664" spans="1:17" ht="36">
      <c r="B664" s="1490"/>
      <c r="C664" s="1491"/>
      <c r="D664" s="1492"/>
      <c r="E664" s="1492"/>
      <c r="F664" s="463" t="s">
        <v>4655</v>
      </c>
      <c r="G664" s="449" t="s">
        <v>4887</v>
      </c>
      <c r="H664" s="451" t="s">
        <v>4888</v>
      </c>
      <c r="I664" s="449">
        <v>1</v>
      </c>
      <c r="J664" s="449"/>
      <c r="K664" s="449"/>
      <c r="L664" s="1166" t="s">
        <v>4889</v>
      </c>
      <c r="M664" s="1169" t="s">
        <v>203</v>
      </c>
      <c r="N664" s="1173" t="s">
        <v>4429</v>
      </c>
      <c r="O664" s="1159" t="str">
        <f>VLOOKUP(N664,CódigosRetorno!$A$1:$B$1764,2,FALSE)</f>
        <v>La tasa o porcentaje de detracción no corresponde al valor esperado.</v>
      </c>
      <c r="P664" s="450" t="s">
        <v>477</v>
      </c>
      <c r="Q664" s="581" t="s">
        <v>5901</v>
      </c>
    </row>
    <row r="665" spans="1:17" s="596" customFormat="1">
      <c r="A665" s="676"/>
      <c r="B665" s="368" t="s">
        <v>4890</v>
      </c>
      <c r="C665" s="370"/>
      <c r="D665" s="365"/>
      <c r="E665" s="365"/>
      <c r="F665" s="366"/>
      <c r="G665" s="367"/>
      <c r="H665" s="359"/>
      <c r="I665" s="367"/>
      <c r="J665" s="367"/>
      <c r="K665" s="367"/>
      <c r="L665" s="359"/>
      <c r="M665" s="366" t="s">
        <v>186</v>
      </c>
      <c r="N665" s="371" t="s">
        <v>186</v>
      </c>
      <c r="O665" s="359" t="str">
        <f>VLOOKUP(N665,CódigosRetorno!$A$1:$B$1764,2,FALSE)</f>
        <v>-</v>
      </c>
      <c r="P665" s="365"/>
      <c r="Q665" s="367"/>
    </row>
    <row r="666" spans="1:17" s="596" customFormat="1" ht="24" customHeight="1">
      <c r="A666" s="676"/>
      <c r="B666" s="1490" t="s">
        <v>6386</v>
      </c>
      <c r="C666" s="1493" t="s">
        <v>4891</v>
      </c>
      <c r="D666" s="1492" t="s">
        <v>15</v>
      </c>
      <c r="E666" s="1492" t="s">
        <v>9</v>
      </c>
      <c r="F666" s="711" t="s">
        <v>5</v>
      </c>
      <c r="G666" s="704"/>
      <c r="H666" s="703" t="s">
        <v>4873</v>
      </c>
      <c r="I666" s="704">
        <v>1</v>
      </c>
      <c r="J666" s="704"/>
      <c r="K666" s="704"/>
      <c r="L666" s="1161" t="s">
        <v>6059</v>
      </c>
      <c r="M666" s="702" t="s">
        <v>1177</v>
      </c>
      <c r="N666" s="711" t="s">
        <v>4500</v>
      </c>
      <c r="O666" s="703" t="str">
        <f>VLOOKUP(N666,CódigosRetorno!$A$1:$B$1764,2,FALSE)</f>
        <v>No existe información en el nombre del concepto.</v>
      </c>
      <c r="P666" s="702" t="s">
        <v>477</v>
      </c>
      <c r="Q666" s="712" t="s">
        <v>186</v>
      </c>
    </row>
    <row r="667" spans="1:17" s="596" customFormat="1" ht="36">
      <c r="A667" s="676"/>
      <c r="B667" s="1490"/>
      <c r="C667" s="1493"/>
      <c r="D667" s="1492"/>
      <c r="E667" s="1492"/>
      <c r="F667" s="1625" t="s">
        <v>44</v>
      </c>
      <c r="G667" s="1492" t="s">
        <v>4733</v>
      </c>
      <c r="H667" s="1493" t="s">
        <v>4874</v>
      </c>
      <c r="I667" s="1490">
        <v>1</v>
      </c>
      <c r="J667" s="704"/>
      <c r="K667" s="704"/>
      <c r="L667" s="703" t="s">
        <v>5647</v>
      </c>
      <c r="M667" s="702" t="s">
        <v>1177</v>
      </c>
      <c r="N667" s="711" t="s">
        <v>5476</v>
      </c>
      <c r="O667" s="703" t="str">
        <f>VLOOKUP(N667,CódigosRetorno!$A$1:$B$1764,2,FALSE)</f>
        <v>El dato ingresado como codigo de identificación de concepto tributario no es valido (catalogo nro 55)</v>
      </c>
      <c r="P667" s="702" t="s">
        <v>477</v>
      </c>
      <c r="Q667" s="704" t="s">
        <v>5890</v>
      </c>
    </row>
    <row r="668" spans="1:17" s="596" customFormat="1" ht="36">
      <c r="A668" s="676"/>
      <c r="B668" s="1490"/>
      <c r="C668" s="1493"/>
      <c r="D668" s="1492"/>
      <c r="E668" s="1492"/>
      <c r="F668" s="1625"/>
      <c r="G668" s="1492"/>
      <c r="H668" s="1493"/>
      <c r="I668" s="1490"/>
      <c r="J668" s="704"/>
      <c r="K668" s="704"/>
      <c r="L668" s="703" t="s">
        <v>6313</v>
      </c>
      <c r="M668" s="702" t="s">
        <v>203</v>
      </c>
      <c r="N668" s="711" t="s">
        <v>4431</v>
      </c>
      <c r="O668" s="703" t="str">
        <f>VLOOKUP(N668,CódigosRetorno!$A$1:$B$1764,2,FALSE)</f>
        <v>El XML no contiene el tag de matricula de embarcación en Detracciones para recursos hidrobiologicos.</v>
      </c>
      <c r="P668" s="702" t="s">
        <v>477</v>
      </c>
      <c r="Q668" s="712" t="s">
        <v>186</v>
      </c>
    </row>
    <row r="669" spans="1:17" s="596" customFormat="1" ht="36">
      <c r="A669" s="676"/>
      <c r="B669" s="1490"/>
      <c r="C669" s="1493"/>
      <c r="D669" s="1492"/>
      <c r="E669" s="1492"/>
      <c r="F669" s="1625"/>
      <c r="G669" s="1492"/>
      <c r="H669" s="1493"/>
      <c r="I669" s="1490"/>
      <c r="J669" s="704"/>
      <c r="K669" s="704"/>
      <c r="L669" s="703" t="s">
        <v>6314</v>
      </c>
      <c r="M669" s="702" t="s">
        <v>203</v>
      </c>
      <c r="N669" s="711" t="s">
        <v>5482</v>
      </c>
      <c r="O669" s="703" t="str">
        <f>VLOOKUP(N669,CódigosRetorno!$A$1:$B$1764,2,FALSE)</f>
        <v>El XML no contiene el tag de nombre de embarcación en Detracciones para recursos hidrobiologicos.</v>
      </c>
      <c r="P669" s="702" t="s">
        <v>477</v>
      </c>
      <c r="Q669" s="712" t="s">
        <v>186</v>
      </c>
    </row>
    <row r="670" spans="1:17" s="596" customFormat="1" ht="36">
      <c r="A670" s="676"/>
      <c r="B670" s="1490"/>
      <c r="C670" s="1493"/>
      <c r="D670" s="1492"/>
      <c r="E670" s="1492"/>
      <c r="F670" s="1625"/>
      <c r="G670" s="1492"/>
      <c r="H670" s="1493"/>
      <c r="I670" s="1490"/>
      <c r="J670" s="704"/>
      <c r="K670" s="704"/>
      <c r="L670" s="703" t="s">
        <v>6315</v>
      </c>
      <c r="M670" s="702" t="s">
        <v>203</v>
      </c>
      <c r="N670" s="711" t="s">
        <v>5488</v>
      </c>
      <c r="O670" s="703" t="str">
        <f>VLOOKUP(N670,CódigosRetorno!$A$1:$B$1764,2,FALSE)</f>
        <v>El XML no contiene el tag de tipo de especie vendidas en Detracciones para recursos hidrobiologicos.</v>
      </c>
      <c r="P670" s="702" t="s">
        <v>477</v>
      </c>
      <c r="Q670" s="712" t="s">
        <v>186</v>
      </c>
    </row>
    <row r="671" spans="1:17" s="596" customFormat="1" ht="24">
      <c r="A671" s="676"/>
      <c r="B671" s="1490"/>
      <c r="C671" s="1493"/>
      <c r="D671" s="1492"/>
      <c r="E671" s="1492"/>
      <c r="F671" s="1625"/>
      <c r="G671" s="1492"/>
      <c r="H671" s="1493"/>
      <c r="I671" s="1490"/>
      <c r="J671" s="704"/>
      <c r="K671" s="704"/>
      <c r="L671" s="703" t="s">
        <v>6316</v>
      </c>
      <c r="M671" s="702" t="s">
        <v>203</v>
      </c>
      <c r="N671" s="711" t="s">
        <v>5489</v>
      </c>
      <c r="O671" s="703" t="str">
        <f>VLOOKUP(N671,CódigosRetorno!$A$1:$B$1764,2,FALSE)</f>
        <v>El XML no contiene el tag de lugar de descarga en Detracciones para recursos hidrobiologicos.</v>
      </c>
      <c r="P671" s="702" t="s">
        <v>477</v>
      </c>
      <c r="Q671" s="712" t="s">
        <v>186</v>
      </c>
    </row>
    <row r="672" spans="1:17" s="596" customFormat="1" ht="24">
      <c r="A672" s="676"/>
      <c r="B672" s="1490"/>
      <c r="C672" s="1493"/>
      <c r="D672" s="1492"/>
      <c r="E672" s="1492"/>
      <c r="F672" s="1625"/>
      <c r="G672" s="704" t="s">
        <v>4735</v>
      </c>
      <c r="H672" s="703" t="s">
        <v>4546</v>
      </c>
      <c r="I672" s="704" t="s">
        <v>4544</v>
      </c>
      <c r="J672" s="704"/>
      <c r="K672" s="704"/>
      <c r="L672" s="703" t="s">
        <v>5179</v>
      </c>
      <c r="M672" s="702" t="s">
        <v>1177</v>
      </c>
      <c r="N672" s="711" t="s">
        <v>5112</v>
      </c>
      <c r="O672" s="703" t="str">
        <f>VLOOKUP(N672,CódigosRetorno!$A$1:$B$1764,2,FALSE)</f>
        <v>El dato ingresado como atributo @listName es incorrecto.</v>
      </c>
      <c r="P672" s="702" t="s">
        <v>477</v>
      </c>
      <c r="Q672" s="712" t="s">
        <v>186</v>
      </c>
    </row>
    <row r="673" spans="1:17" s="596" customFormat="1" ht="24">
      <c r="A673" s="676"/>
      <c r="B673" s="1490"/>
      <c r="C673" s="1493"/>
      <c r="D673" s="1492"/>
      <c r="E673" s="1492"/>
      <c r="F673" s="1625"/>
      <c r="G673" s="704" t="s">
        <v>4542</v>
      </c>
      <c r="H673" s="703" t="s">
        <v>4543</v>
      </c>
      <c r="I673" s="704" t="s">
        <v>4544</v>
      </c>
      <c r="J673" s="704"/>
      <c r="K673" s="704"/>
      <c r="L673" s="703" t="s">
        <v>5109</v>
      </c>
      <c r="M673" s="711" t="s">
        <v>1177</v>
      </c>
      <c r="N673" s="709" t="s">
        <v>5111</v>
      </c>
      <c r="O673" s="703" t="str">
        <f>VLOOKUP(N673,CódigosRetorno!$A$1:$B$1764,2,FALSE)</f>
        <v>El dato ingresado como atributo @listAgencyName es incorrecto.</v>
      </c>
      <c r="P673" s="702" t="s">
        <v>477</v>
      </c>
      <c r="Q673" s="712" t="s">
        <v>186</v>
      </c>
    </row>
    <row r="674" spans="1:17" s="596" customFormat="1" ht="48">
      <c r="A674" s="676"/>
      <c r="B674" s="1490"/>
      <c r="C674" s="1493"/>
      <c r="D674" s="1492"/>
      <c r="E674" s="1492"/>
      <c r="F674" s="1625"/>
      <c r="G674" s="712" t="s">
        <v>4736</v>
      </c>
      <c r="H674" s="713" t="s">
        <v>4548</v>
      </c>
      <c r="I674" s="704" t="s">
        <v>4544</v>
      </c>
      <c r="J674" s="704"/>
      <c r="K674" s="704"/>
      <c r="L674" s="703" t="s">
        <v>5180</v>
      </c>
      <c r="M674" s="711" t="s">
        <v>1177</v>
      </c>
      <c r="N674" s="709" t="s">
        <v>5113</v>
      </c>
      <c r="O674" s="703" t="str">
        <f>VLOOKUP(N674,CódigosRetorno!$A$1:$B$1764,2,FALSE)</f>
        <v>El dato ingresado como atributo @listURI es incorrecto.</v>
      </c>
      <c r="P674" s="702" t="s">
        <v>477</v>
      </c>
      <c r="Q674" s="712" t="s">
        <v>186</v>
      </c>
    </row>
    <row r="675" spans="1:17" s="596" customFormat="1" ht="24">
      <c r="A675" s="676"/>
      <c r="B675" s="1490"/>
      <c r="C675" s="1493"/>
      <c r="D675" s="1492" t="s">
        <v>15</v>
      </c>
      <c r="E675" s="1492" t="s">
        <v>9</v>
      </c>
      <c r="F675" s="1625" t="s">
        <v>4892</v>
      </c>
      <c r="G675" s="1625" t="s">
        <v>4893</v>
      </c>
      <c r="H675" s="1493" t="s">
        <v>5430</v>
      </c>
      <c r="I675" s="1490">
        <v>1</v>
      </c>
      <c r="J675" s="704"/>
      <c r="K675" s="704"/>
      <c r="L675" s="703" t="s">
        <v>6308</v>
      </c>
      <c r="M675" s="702" t="s">
        <v>203</v>
      </c>
      <c r="N675" s="711" t="s">
        <v>4432</v>
      </c>
      <c r="O675" s="703" t="str">
        <f>VLOOKUP(N675,CódigosRetorno!$A$1:$B$1764,2,FALSE)</f>
        <v>El XML no contiene tag o no existe información del valor del concepto por linea.</v>
      </c>
      <c r="P675" s="702" t="s">
        <v>477</v>
      </c>
      <c r="Q675" s="712" t="s">
        <v>186</v>
      </c>
    </row>
    <row r="676" spans="1:17" s="596" customFormat="1" ht="48">
      <c r="A676" s="676"/>
      <c r="B676" s="1490"/>
      <c r="C676" s="1493"/>
      <c r="D676" s="1492"/>
      <c r="E676" s="1492"/>
      <c r="F676" s="1625"/>
      <c r="G676" s="1625"/>
      <c r="H676" s="1493"/>
      <c r="I676" s="1490"/>
      <c r="J676" s="704"/>
      <c r="K676" s="704"/>
      <c r="L676" s="1161" t="s">
        <v>5858</v>
      </c>
      <c r="M676" s="702" t="s">
        <v>1177</v>
      </c>
      <c r="N676" s="711" t="s">
        <v>5498</v>
      </c>
      <c r="O676" s="703" t="str">
        <f>VLOOKUP(N676,CódigosRetorno!$A$1:$B$1764,2,FALSE)</f>
        <v>El dato ingresado como valor del concepto de la linea no cumple con el formato establecido.</v>
      </c>
      <c r="P676" s="702" t="s">
        <v>477</v>
      </c>
      <c r="Q676" s="712"/>
    </row>
    <row r="677" spans="1:17" s="596" customFormat="1" ht="48">
      <c r="A677" s="676"/>
      <c r="B677" s="1490"/>
      <c r="C677" s="1493"/>
      <c r="D677" s="1492"/>
      <c r="E677" s="1492"/>
      <c r="F677" s="1625"/>
      <c r="G677" s="1625"/>
      <c r="H677" s="1493"/>
      <c r="I677" s="1490"/>
      <c r="J677" s="704"/>
      <c r="K677" s="704"/>
      <c r="L677" s="1161" t="s">
        <v>6330</v>
      </c>
      <c r="M677" s="702" t="s">
        <v>1177</v>
      </c>
      <c r="N677" s="711" t="s">
        <v>5498</v>
      </c>
      <c r="O677" s="703" t="str">
        <f>VLOOKUP(N677,CódigosRetorno!$A$1:$B$1764,2,FALSE)</f>
        <v>El dato ingresado como valor del concepto de la linea no cumple con el formato establecido.</v>
      </c>
      <c r="P677" s="702" t="s">
        <v>477</v>
      </c>
      <c r="Q677" s="712" t="s">
        <v>186</v>
      </c>
    </row>
    <row r="678" spans="1:17" s="596" customFormat="1" ht="48">
      <c r="A678" s="676"/>
      <c r="B678" s="1490"/>
      <c r="C678" s="1493"/>
      <c r="D678" s="1492"/>
      <c r="E678" s="1492"/>
      <c r="F678" s="1625"/>
      <c r="G678" s="1625"/>
      <c r="H678" s="1493"/>
      <c r="I678" s="1490"/>
      <c r="J678" s="704"/>
      <c r="K678" s="704"/>
      <c r="L678" s="1161" t="s">
        <v>6328</v>
      </c>
      <c r="M678" s="702" t="s">
        <v>1177</v>
      </c>
      <c r="N678" s="711" t="s">
        <v>5498</v>
      </c>
      <c r="O678" s="703" t="str">
        <f>VLOOKUP(N678,CódigosRetorno!$A$1:$B$1764,2,FALSE)</f>
        <v>El dato ingresado como valor del concepto de la linea no cumple con el formato establecido.</v>
      </c>
      <c r="P678" s="702" t="s">
        <v>477</v>
      </c>
      <c r="Q678" s="712" t="s">
        <v>186</v>
      </c>
    </row>
    <row r="679" spans="1:17" s="596" customFormat="1" ht="55.5" customHeight="1">
      <c r="A679" s="676"/>
      <c r="B679" s="1490"/>
      <c r="C679" s="1493"/>
      <c r="D679" s="1492"/>
      <c r="E679" s="1492"/>
      <c r="F679" s="1625"/>
      <c r="G679" s="1625"/>
      <c r="H679" s="1493"/>
      <c r="I679" s="1490"/>
      <c r="J679" s="704"/>
      <c r="K679" s="704"/>
      <c r="L679" s="1161" t="s">
        <v>6329</v>
      </c>
      <c r="M679" s="702" t="s">
        <v>1177</v>
      </c>
      <c r="N679" s="711" t="s">
        <v>5498</v>
      </c>
      <c r="O679" s="703" t="str">
        <f>VLOOKUP(N679,CódigosRetorno!$A$1:$B$1764,2,FALSE)</f>
        <v>El dato ingresado como valor del concepto de la linea no cumple con el formato establecido.</v>
      </c>
      <c r="P679" s="702" t="s">
        <v>477</v>
      </c>
      <c r="Q679" s="712" t="s">
        <v>186</v>
      </c>
    </row>
    <row r="680" spans="1:17" s="596" customFormat="1" ht="36">
      <c r="A680" s="676"/>
      <c r="B680" s="1490">
        <v>95</v>
      </c>
      <c r="C680" s="1493" t="s">
        <v>4894</v>
      </c>
      <c r="D680" s="1492" t="s">
        <v>15</v>
      </c>
      <c r="E680" s="1492" t="s">
        <v>9</v>
      </c>
      <c r="F680" s="711" t="s">
        <v>5</v>
      </c>
      <c r="G680" s="704"/>
      <c r="H680" s="703" t="s">
        <v>4873</v>
      </c>
      <c r="I680" s="704">
        <v>1</v>
      </c>
      <c r="J680" s="704"/>
      <c r="K680" s="704"/>
      <c r="L680" s="1161" t="s">
        <v>6059</v>
      </c>
      <c r="M680" s="702" t="s">
        <v>1177</v>
      </c>
      <c r="N680" s="711" t="s">
        <v>4500</v>
      </c>
      <c r="O680" s="703" t="str">
        <f>VLOOKUP(N680,CódigosRetorno!$A$1:$B$1764,2,FALSE)</f>
        <v>No existe información en el nombre del concepto.</v>
      </c>
      <c r="P680" s="702" t="s">
        <v>477</v>
      </c>
      <c r="Q680" s="712" t="s">
        <v>186</v>
      </c>
    </row>
    <row r="681" spans="1:17" s="596" customFormat="1" ht="36" customHeight="1">
      <c r="A681" s="676"/>
      <c r="B681" s="1490"/>
      <c r="C681" s="1493"/>
      <c r="D681" s="1492"/>
      <c r="E681" s="1492"/>
      <c r="F681" s="1625" t="s">
        <v>44</v>
      </c>
      <c r="G681" s="1492" t="s">
        <v>4733</v>
      </c>
      <c r="H681" s="1491" t="s">
        <v>4874</v>
      </c>
      <c r="I681" s="1490">
        <v>1</v>
      </c>
      <c r="J681" s="704"/>
      <c r="K681" s="704"/>
      <c r="L681" s="703" t="s">
        <v>5647</v>
      </c>
      <c r="M681" s="702" t="s">
        <v>1177</v>
      </c>
      <c r="N681" s="711" t="s">
        <v>5476</v>
      </c>
      <c r="O681" s="703" t="str">
        <f>VLOOKUP(N681,CódigosRetorno!$A$1:$B$1764,2,FALSE)</f>
        <v>El dato ingresado como codigo de identificación de concepto tributario no es valido (catalogo nro 55)</v>
      </c>
      <c r="P681" s="702" t="s">
        <v>477</v>
      </c>
      <c r="Q681" s="704" t="s">
        <v>5890</v>
      </c>
    </row>
    <row r="682" spans="1:17" s="596" customFormat="1" ht="36">
      <c r="A682" s="676"/>
      <c r="B682" s="1490"/>
      <c r="C682" s="1493"/>
      <c r="D682" s="1492"/>
      <c r="E682" s="1492"/>
      <c r="F682" s="1625"/>
      <c r="G682" s="1492"/>
      <c r="H682" s="1491"/>
      <c r="I682" s="1490"/>
      <c r="J682" s="704"/>
      <c r="K682" s="704"/>
      <c r="L682" s="703" t="s">
        <v>6309</v>
      </c>
      <c r="M682" s="702" t="s">
        <v>203</v>
      </c>
      <c r="N682" s="711" t="s">
        <v>5490</v>
      </c>
      <c r="O682" s="703" t="str">
        <f>VLOOKUP(N682,CódigosRetorno!$A$1:$B$1764,2,FALSE)</f>
        <v>El XML no contiene el tag de cantidad de especies vendidas en Detracciones para recursos hidrobiologicos.</v>
      </c>
      <c r="P682" s="702" t="s">
        <v>477</v>
      </c>
      <c r="Q682" s="712" t="s">
        <v>186</v>
      </c>
    </row>
    <row r="683" spans="1:17" s="596" customFormat="1" ht="24">
      <c r="A683" s="676"/>
      <c r="B683" s="1490"/>
      <c r="C683" s="1493"/>
      <c r="D683" s="1492"/>
      <c r="E683" s="1492"/>
      <c r="F683" s="1625"/>
      <c r="G683" s="704" t="s">
        <v>4735</v>
      </c>
      <c r="H683" s="703" t="s">
        <v>4546</v>
      </c>
      <c r="I683" s="704" t="s">
        <v>4544</v>
      </c>
      <c r="J683" s="704"/>
      <c r="K683" s="704"/>
      <c r="L683" s="703" t="s">
        <v>5179</v>
      </c>
      <c r="M683" s="702" t="s">
        <v>1177</v>
      </c>
      <c r="N683" s="711" t="s">
        <v>5112</v>
      </c>
      <c r="O683" s="703" t="str">
        <f>VLOOKUP(N683,CódigosRetorno!$A$1:$B$1764,2,FALSE)</f>
        <v>El dato ingresado como atributo @listName es incorrecto.</v>
      </c>
      <c r="P683" s="702" t="s">
        <v>477</v>
      </c>
      <c r="Q683" s="712" t="s">
        <v>186</v>
      </c>
    </row>
    <row r="684" spans="1:17" s="596" customFormat="1" ht="24">
      <c r="A684" s="676"/>
      <c r="B684" s="1490"/>
      <c r="C684" s="1493"/>
      <c r="D684" s="1492"/>
      <c r="E684" s="1492"/>
      <c r="F684" s="1625"/>
      <c r="G684" s="704" t="s">
        <v>4542</v>
      </c>
      <c r="H684" s="703" t="s">
        <v>4543</v>
      </c>
      <c r="I684" s="704" t="s">
        <v>4544</v>
      </c>
      <c r="J684" s="704"/>
      <c r="K684" s="704"/>
      <c r="L684" s="703" t="s">
        <v>5109</v>
      </c>
      <c r="M684" s="711" t="s">
        <v>1177</v>
      </c>
      <c r="N684" s="709" t="s">
        <v>5111</v>
      </c>
      <c r="O684" s="703" t="str">
        <f>VLOOKUP(N684,CódigosRetorno!$A$1:$B$1764,2,FALSE)</f>
        <v>El dato ingresado como atributo @listAgencyName es incorrecto.</v>
      </c>
      <c r="P684" s="702" t="s">
        <v>477</v>
      </c>
      <c r="Q684" s="712" t="s">
        <v>186</v>
      </c>
    </row>
    <row r="685" spans="1:17" s="596" customFormat="1" ht="48">
      <c r="A685" s="676"/>
      <c r="B685" s="1490"/>
      <c r="C685" s="1493"/>
      <c r="D685" s="1492"/>
      <c r="E685" s="1492"/>
      <c r="F685" s="1625"/>
      <c r="G685" s="712" t="s">
        <v>4736</v>
      </c>
      <c r="H685" s="713" t="s">
        <v>4548</v>
      </c>
      <c r="I685" s="704" t="s">
        <v>4544</v>
      </c>
      <c r="J685" s="704"/>
      <c r="K685" s="704"/>
      <c r="L685" s="703" t="s">
        <v>5180</v>
      </c>
      <c r="M685" s="711" t="s">
        <v>1177</v>
      </c>
      <c r="N685" s="709" t="s">
        <v>5113</v>
      </c>
      <c r="O685" s="703" t="str">
        <f>VLOOKUP(N685,CódigosRetorno!$A$1:$B$1764,2,FALSE)</f>
        <v>El dato ingresado como atributo @listURI es incorrecto.</v>
      </c>
      <c r="P685" s="702" t="s">
        <v>477</v>
      </c>
      <c r="Q685" s="712" t="s">
        <v>186</v>
      </c>
    </row>
    <row r="686" spans="1:17" s="596" customFormat="1" ht="24">
      <c r="A686" s="676"/>
      <c r="B686" s="1490"/>
      <c r="C686" s="1493"/>
      <c r="D686" s="1492"/>
      <c r="E686" s="1492"/>
      <c r="F686" s="1625" t="s">
        <v>12</v>
      </c>
      <c r="G686" s="1625" t="s">
        <v>16</v>
      </c>
      <c r="H686" s="1493" t="s">
        <v>4895</v>
      </c>
      <c r="I686" s="1490">
        <v>1</v>
      </c>
      <c r="J686" s="704"/>
      <c r="K686" s="704"/>
      <c r="L686" s="703" t="s">
        <v>5981</v>
      </c>
      <c r="M686" s="702" t="s">
        <v>203</v>
      </c>
      <c r="N686" s="711" t="s">
        <v>5506</v>
      </c>
      <c r="O686" s="703" t="str">
        <f>VLOOKUP(N686,CódigosRetorno!$A$1:$B$1764,2,FALSE)</f>
        <v>El XML no contiene tag de la cantidad del concepto por linea.</v>
      </c>
      <c r="P686" s="702" t="s">
        <v>477</v>
      </c>
      <c r="Q686" s="704" t="s">
        <v>186</v>
      </c>
    </row>
    <row r="687" spans="1:17" s="596" customFormat="1" ht="36">
      <c r="A687" s="676"/>
      <c r="B687" s="1490"/>
      <c r="C687" s="1493"/>
      <c r="D687" s="1492"/>
      <c r="E687" s="1492"/>
      <c r="F687" s="1625"/>
      <c r="G687" s="1625"/>
      <c r="H687" s="1493"/>
      <c r="I687" s="1490"/>
      <c r="J687" s="704"/>
      <c r="K687" s="704"/>
      <c r="L687" s="703" t="s">
        <v>6311</v>
      </c>
      <c r="M687" s="702" t="s">
        <v>1177</v>
      </c>
      <c r="N687" s="711" t="s">
        <v>5503</v>
      </c>
      <c r="O687" s="703" t="str">
        <f>VLOOKUP(N687,CódigosRetorno!$A$1:$B$1764,2,FALSE)</f>
        <v>El dato ingresado como cantidad del concepto de la linea no cumple con el formato establecido.</v>
      </c>
      <c r="P687" s="702" t="s">
        <v>477</v>
      </c>
      <c r="Q687" s="712" t="s">
        <v>186</v>
      </c>
    </row>
    <row r="688" spans="1:17" s="596" customFormat="1" ht="36">
      <c r="A688" s="676"/>
      <c r="B688" s="1490"/>
      <c r="C688" s="1493"/>
      <c r="D688" s="1492"/>
      <c r="E688" s="1492"/>
      <c r="F688" s="711" t="s">
        <v>17</v>
      </c>
      <c r="G688" s="711" t="s">
        <v>4896</v>
      </c>
      <c r="H688" s="713" t="s">
        <v>4897</v>
      </c>
      <c r="I688" s="704">
        <v>1</v>
      </c>
      <c r="J688" s="704"/>
      <c r="K688" s="704"/>
      <c r="L688" s="703" t="s">
        <v>6310</v>
      </c>
      <c r="M688" s="702" t="s">
        <v>203</v>
      </c>
      <c r="N688" s="711" t="s">
        <v>5435</v>
      </c>
      <c r="O688" s="703" t="str">
        <f>VLOOKUP(N688,CódigosRetorno!$A$1:$B$1764,2,FALSE)</f>
        <v>El dato ingresado como unidad de medida de cantidad de especie vendidas no corresponde al valor esperado.</v>
      </c>
      <c r="P688" s="702" t="s">
        <v>477</v>
      </c>
      <c r="Q688" s="704" t="s">
        <v>186</v>
      </c>
    </row>
    <row r="689" spans="1:17" s="596" customFormat="1" ht="24">
      <c r="A689" s="676"/>
      <c r="B689" s="1490"/>
      <c r="C689" s="1493"/>
      <c r="D689" s="1492"/>
      <c r="E689" s="1492"/>
      <c r="F689" s="1625"/>
      <c r="G689" s="704" t="s">
        <v>4625</v>
      </c>
      <c r="H689" s="703" t="s">
        <v>4626</v>
      </c>
      <c r="I689" s="704" t="s">
        <v>4544</v>
      </c>
      <c r="J689" s="704"/>
      <c r="K689" s="704"/>
      <c r="L689" s="703" t="s">
        <v>5148</v>
      </c>
      <c r="M689" s="702" t="s">
        <v>1177</v>
      </c>
      <c r="N689" s="711" t="s">
        <v>5149</v>
      </c>
      <c r="O689" s="703" t="str">
        <f>VLOOKUP(N689,CódigosRetorno!$A$1:$B$1764,2,FALSE)</f>
        <v>El dato ingresado como atributo @unitCodeListID es incorrecto.</v>
      </c>
      <c r="P689" s="702" t="s">
        <v>477</v>
      </c>
      <c r="Q689" s="712" t="s">
        <v>186</v>
      </c>
    </row>
    <row r="690" spans="1:17" s="596" customFormat="1" ht="48">
      <c r="A690" s="676"/>
      <c r="B690" s="1490"/>
      <c r="C690" s="1493"/>
      <c r="D690" s="1492"/>
      <c r="E690" s="1492"/>
      <c r="F690" s="1625"/>
      <c r="G690" s="731" t="s">
        <v>4555</v>
      </c>
      <c r="H690" s="703" t="s">
        <v>4627</v>
      </c>
      <c r="I690" s="704" t="s">
        <v>4544</v>
      </c>
      <c r="J690" s="704"/>
      <c r="K690" s="704"/>
      <c r="L690" s="703" t="s">
        <v>5132</v>
      </c>
      <c r="M690" s="711" t="s">
        <v>1177</v>
      </c>
      <c r="N690" s="709" t="s">
        <v>5150</v>
      </c>
      <c r="O690" s="703" t="str">
        <f>VLOOKUP(N690,CódigosRetorno!$A$1:$B$1764,2,FALSE)</f>
        <v>El dato ingresado como atributo @unitCodeListAgencyName es incorrecto.</v>
      </c>
      <c r="P690" s="702" t="s">
        <v>477</v>
      </c>
      <c r="Q690" s="712" t="s">
        <v>186</v>
      </c>
    </row>
    <row r="691" spans="1:17" s="596" customFormat="1" ht="36">
      <c r="A691" s="676"/>
      <c r="B691" s="1490">
        <f>B680+1</f>
        <v>96</v>
      </c>
      <c r="C691" s="1493" t="s">
        <v>4898</v>
      </c>
      <c r="D691" s="1492" t="s">
        <v>15</v>
      </c>
      <c r="E691" s="1492" t="s">
        <v>9</v>
      </c>
      <c r="F691" s="711" t="s">
        <v>5</v>
      </c>
      <c r="G691" s="704"/>
      <c r="H691" s="703" t="s">
        <v>4873</v>
      </c>
      <c r="I691" s="704">
        <v>1</v>
      </c>
      <c r="J691" s="704"/>
      <c r="K691" s="704"/>
      <c r="L691" s="1161" t="s">
        <v>6059</v>
      </c>
      <c r="M691" s="702" t="s">
        <v>1177</v>
      </c>
      <c r="N691" s="711" t="s">
        <v>4500</v>
      </c>
      <c r="O691" s="703" t="str">
        <f>VLOOKUP(N691,CódigosRetorno!$A$1:$B$1764,2,FALSE)</f>
        <v>No existe información en el nombre del concepto.</v>
      </c>
      <c r="P691" s="702" t="s">
        <v>477</v>
      </c>
      <c r="Q691" s="712" t="s">
        <v>186</v>
      </c>
    </row>
    <row r="692" spans="1:17" s="596" customFormat="1" ht="36" customHeight="1">
      <c r="A692" s="676"/>
      <c r="B692" s="1490"/>
      <c r="C692" s="1493"/>
      <c r="D692" s="1492"/>
      <c r="E692" s="1492"/>
      <c r="F692" s="1625" t="s">
        <v>44</v>
      </c>
      <c r="G692" s="1492" t="s">
        <v>4733</v>
      </c>
      <c r="H692" s="1491" t="s">
        <v>4874</v>
      </c>
      <c r="I692" s="1490">
        <v>1</v>
      </c>
      <c r="J692" s="704"/>
      <c r="K692" s="704"/>
      <c r="L692" s="703" t="s">
        <v>5647</v>
      </c>
      <c r="M692" s="702" t="s">
        <v>1177</v>
      </c>
      <c r="N692" s="711" t="s">
        <v>5476</v>
      </c>
      <c r="O692" s="703" t="str">
        <f>VLOOKUP(N692,CódigosRetorno!$A$1:$B$1764,2,FALSE)</f>
        <v>El dato ingresado como codigo de identificación de concepto tributario no es valido (catalogo nro 55)</v>
      </c>
      <c r="P692" s="702" t="s">
        <v>477</v>
      </c>
      <c r="Q692" s="704" t="s">
        <v>5890</v>
      </c>
    </row>
    <row r="693" spans="1:17" s="596" customFormat="1" ht="24">
      <c r="A693" s="676"/>
      <c r="B693" s="1490"/>
      <c r="C693" s="1493"/>
      <c r="D693" s="1492"/>
      <c r="E693" s="1492"/>
      <c r="F693" s="1625"/>
      <c r="G693" s="1492"/>
      <c r="H693" s="1491"/>
      <c r="I693" s="1490"/>
      <c r="J693" s="704"/>
      <c r="K693" s="704"/>
      <c r="L693" s="703" t="s">
        <v>6312</v>
      </c>
      <c r="M693" s="702" t="s">
        <v>203</v>
      </c>
      <c r="N693" s="711" t="s">
        <v>5500</v>
      </c>
      <c r="O693" s="703" t="str">
        <f>VLOOKUP(N693,CódigosRetorno!$A$1:$B$1764,2,FALSE)</f>
        <v>El XML no contiene el tag de fecha de descarga en Detracciones para recursos hidrobiologicos.</v>
      </c>
      <c r="P693" s="702" t="s">
        <v>477</v>
      </c>
      <c r="Q693" s="712" t="s">
        <v>186</v>
      </c>
    </row>
    <row r="694" spans="1:17" s="596" customFormat="1" ht="24">
      <c r="A694" s="676"/>
      <c r="B694" s="1490"/>
      <c r="C694" s="1493"/>
      <c r="D694" s="1492"/>
      <c r="E694" s="1492"/>
      <c r="F694" s="1625"/>
      <c r="G694" s="704" t="s">
        <v>4735</v>
      </c>
      <c r="H694" s="703" t="s">
        <v>4546</v>
      </c>
      <c r="I694" s="704" t="s">
        <v>4544</v>
      </c>
      <c r="J694" s="704"/>
      <c r="K694" s="704"/>
      <c r="L694" s="703" t="s">
        <v>5179</v>
      </c>
      <c r="M694" s="702" t="s">
        <v>1177</v>
      </c>
      <c r="N694" s="711" t="s">
        <v>5112</v>
      </c>
      <c r="O694" s="703" t="str">
        <f>VLOOKUP(N694,CódigosRetorno!$A$1:$B$1764,2,FALSE)</f>
        <v>El dato ingresado como atributo @listName es incorrecto.</v>
      </c>
      <c r="P694" s="702" t="s">
        <v>477</v>
      </c>
      <c r="Q694" s="712" t="s">
        <v>186</v>
      </c>
    </row>
    <row r="695" spans="1:17" s="596" customFormat="1" ht="24">
      <c r="A695" s="676"/>
      <c r="B695" s="1490"/>
      <c r="C695" s="1493"/>
      <c r="D695" s="1492"/>
      <c r="E695" s="1492"/>
      <c r="F695" s="1625"/>
      <c r="G695" s="704" t="s">
        <v>4542</v>
      </c>
      <c r="H695" s="703" t="s">
        <v>4543</v>
      </c>
      <c r="I695" s="704" t="s">
        <v>4544</v>
      </c>
      <c r="J695" s="704"/>
      <c r="K695" s="704"/>
      <c r="L695" s="703" t="s">
        <v>5109</v>
      </c>
      <c r="M695" s="711" t="s">
        <v>1177</v>
      </c>
      <c r="N695" s="709" t="s">
        <v>5111</v>
      </c>
      <c r="O695" s="703" t="str">
        <f>VLOOKUP(N695,CódigosRetorno!$A$1:$B$1764,2,FALSE)</f>
        <v>El dato ingresado como atributo @listAgencyName es incorrecto.</v>
      </c>
      <c r="P695" s="702" t="s">
        <v>477</v>
      </c>
      <c r="Q695" s="712" t="s">
        <v>186</v>
      </c>
    </row>
    <row r="696" spans="1:17" s="596" customFormat="1" ht="48">
      <c r="A696" s="676"/>
      <c r="B696" s="1490"/>
      <c r="C696" s="1493"/>
      <c r="D696" s="1492"/>
      <c r="E696" s="1492"/>
      <c r="F696" s="1625"/>
      <c r="G696" s="712" t="s">
        <v>4736</v>
      </c>
      <c r="H696" s="713" t="s">
        <v>4548</v>
      </c>
      <c r="I696" s="704" t="s">
        <v>4544</v>
      </c>
      <c r="J696" s="704"/>
      <c r="K696" s="704"/>
      <c r="L696" s="703" t="s">
        <v>5180</v>
      </c>
      <c r="M696" s="711" t="s">
        <v>1177</v>
      </c>
      <c r="N696" s="709" t="s">
        <v>5113</v>
      </c>
      <c r="O696" s="703" t="str">
        <f>VLOOKUP(N696,CódigosRetorno!$A$1:$B$1764,2,FALSE)</f>
        <v>El dato ingresado como atributo @listURI es incorrecto.</v>
      </c>
      <c r="P696" s="702" t="s">
        <v>477</v>
      </c>
      <c r="Q696" s="712" t="s">
        <v>186</v>
      </c>
    </row>
    <row r="697" spans="1:17" s="596" customFormat="1" ht="36">
      <c r="A697" s="676"/>
      <c r="B697" s="1490"/>
      <c r="C697" s="1493"/>
      <c r="D697" s="1492"/>
      <c r="E697" s="1492"/>
      <c r="F697" s="711" t="s">
        <v>149</v>
      </c>
      <c r="G697" s="711" t="s">
        <v>25</v>
      </c>
      <c r="H697" s="703" t="s">
        <v>4899</v>
      </c>
      <c r="I697" s="704">
        <v>1</v>
      </c>
      <c r="J697" s="704"/>
      <c r="K697" s="704"/>
      <c r="L697" s="703" t="s">
        <v>6287</v>
      </c>
      <c r="M697" s="702" t="s">
        <v>203</v>
      </c>
      <c r="N697" s="711" t="s">
        <v>4433</v>
      </c>
      <c r="O697" s="703" t="str">
        <f>VLOOKUP(N697,CódigosRetorno!$A$1:$B$1764,2,FALSE)</f>
        <v>El XML no contiene tag de la fecha del concepto por linea.</v>
      </c>
      <c r="P697" s="702" t="s">
        <v>477</v>
      </c>
      <c r="Q697" s="704" t="s">
        <v>186</v>
      </c>
    </row>
    <row r="698" spans="1:17" s="596" customFormat="1">
      <c r="A698" s="676"/>
      <c r="B698" s="368" t="s">
        <v>4900</v>
      </c>
      <c r="C698" s="370"/>
      <c r="D698" s="406" t="s">
        <v>186</v>
      </c>
      <c r="E698" s="406" t="s">
        <v>186</v>
      </c>
      <c r="F698" s="667" t="s">
        <v>186</v>
      </c>
      <c r="G698" s="408" t="s">
        <v>186</v>
      </c>
      <c r="H698" s="668" t="s">
        <v>186</v>
      </c>
      <c r="I698" s="408" t="s">
        <v>186</v>
      </c>
      <c r="J698" s="367"/>
      <c r="K698" s="367"/>
      <c r="L698" s="669" t="s">
        <v>186</v>
      </c>
      <c r="M698" s="366" t="s">
        <v>186</v>
      </c>
      <c r="N698" s="371" t="s">
        <v>186</v>
      </c>
      <c r="O698" s="359" t="str">
        <f>VLOOKUP(N698,CódigosRetorno!$A$1:$B$1764,2,FALSE)</f>
        <v>-</v>
      </c>
      <c r="P698" s="406" t="s">
        <v>186</v>
      </c>
      <c r="Q698" s="367" t="s">
        <v>186</v>
      </c>
    </row>
    <row r="699" spans="1:17" s="596" customFormat="1" ht="36">
      <c r="A699" s="676"/>
      <c r="B699" s="1490">
        <f>B691+1</f>
        <v>97</v>
      </c>
      <c r="C699" s="1493" t="s">
        <v>4901</v>
      </c>
      <c r="D699" s="1492" t="s">
        <v>3</v>
      </c>
      <c r="E699" s="1492" t="s">
        <v>9</v>
      </c>
      <c r="F699" s="1625" t="s">
        <v>49</v>
      </c>
      <c r="G699" s="1625" t="s">
        <v>2633</v>
      </c>
      <c r="H699" s="1636" t="s">
        <v>5801</v>
      </c>
      <c r="I699" s="1490"/>
      <c r="J699" s="704"/>
      <c r="K699" s="704"/>
      <c r="L699" s="703" t="s">
        <v>6290</v>
      </c>
      <c r="M699" s="702" t="s">
        <v>203</v>
      </c>
      <c r="N699" s="711" t="s">
        <v>5440</v>
      </c>
      <c r="O699" s="703" t="str">
        <f>VLOOKUP(N699,CódigosRetorno!$A$1:$B$1764,2,FALSE)</f>
        <v>El XML no contiene el tag o no existe información del ubigeo de punto de origen en Detracciones - Servicio de transporte de carga.</v>
      </c>
      <c r="P699" s="702" t="s">
        <v>477</v>
      </c>
      <c r="Q699" s="704" t="s">
        <v>5886</v>
      </c>
    </row>
    <row r="700" spans="1:17" s="596" customFormat="1" ht="24">
      <c r="A700" s="676"/>
      <c r="B700" s="1490"/>
      <c r="C700" s="1493"/>
      <c r="D700" s="1492"/>
      <c r="E700" s="1492"/>
      <c r="F700" s="1625"/>
      <c r="G700" s="1625"/>
      <c r="H700" s="1636"/>
      <c r="I700" s="1490"/>
      <c r="J700" s="704"/>
      <c r="K700" s="704"/>
      <c r="L700" s="703" t="s">
        <v>3448</v>
      </c>
      <c r="M700" s="702" t="s">
        <v>1177</v>
      </c>
      <c r="N700" s="711" t="s">
        <v>2969</v>
      </c>
      <c r="O700" s="703" t="str">
        <f>VLOOKUP(N700,CódigosRetorno!$A$1:$B$1764,2,FALSE)</f>
        <v>Debe corresponder a algún valor válido establecido en el catálogo 13</v>
      </c>
      <c r="P700" s="702" t="s">
        <v>477</v>
      </c>
      <c r="Q700" s="726" t="s">
        <v>5886</v>
      </c>
    </row>
    <row r="701" spans="1:17" s="596" customFormat="1" ht="24">
      <c r="A701" s="676"/>
      <c r="B701" s="1490"/>
      <c r="C701" s="1493"/>
      <c r="D701" s="1492"/>
      <c r="E701" s="1492"/>
      <c r="F701" s="1625"/>
      <c r="G701" s="711" t="s">
        <v>4586</v>
      </c>
      <c r="H701" s="1447" t="s">
        <v>4565</v>
      </c>
      <c r="I701" s="704" t="s">
        <v>4544</v>
      </c>
      <c r="J701" s="704"/>
      <c r="K701" s="704"/>
      <c r="L701" s="703" t="s">
        <v>5138</v>
      </c>
      <c r="M701" s="1164" t="s">
        <v>1177</v>
      </c>
      <c r="N701" s="1162" t="s">
        <v>5118</v>
      </c>
      <c r="O701" s="703" t="str">
        <f>VLOOKUP(N701,CódigosRetorno!$A$1:$B$1764,2,FALSE)</f>
        <v>El dato ingresado como atributo @schemeAgencyName es incorrecto.</v>
      </c>
      <c r="P701" s="702" t="s">
        <v>477</v>
      </c>
      <c r="Q701" s="704" t="s">
        <v>186</v>
      </c>
    </row>
    <row r="702" spans="1:17" s="596" customFormat="1" ht="24">
      <c r="A702" s="676"/>
      <c r="B702" s="1490"/>
      <c r="C702" s="1493"/>
      <c r="D702" s="1492"/>
      <c r="E702" s="1492"/>
      <c r="F702" s="1625"/>
      <c r="G702" s="711" t="s">
        <v>4587</v>
      </c>
      <c r="H702" s="1447" t="s">
        <v>4564</v>
      </c>
      <c r="I702" s="704" t="s">
        <v>4544</v>
      </c>
      <c r="J702" s="704"/>
      <c r="K702" s="704"/>
      <c r="L702" s="703" t="s">
        <v>5139</v>
      </c>
      <c r="M702" s="1164" t="s">
        <v>1177</v>
      </c>
      <c r="N702" s="1162" t="s">
        <v>5117</v>
      </c>
      <c r="O702" s="703" t="str">
        <f>VLOOKUP(N702,CódigosRetorno!$A$1:$B$1764,2,FALSE)</f>
        <v>El dato ingresado como atributo @schemeName es incorrecto.</v>
      </c>
      <c r="P702" s="702" t="s">
        <v>477</v>
      </c>
      <c r="Q702" s="712" t="s">
        <v>186</v>
      </c>
    </row>
    <row r="703" spans="1:17" s="596" customFormat="1" ht="36">
      <c r="A703" s="676"/>
      <c r="B703" s="1490"/>
      <c r="C703" s="1493"/>
      <c r="D703" s="1492"/>
      <c r="E703" s="1492"/>
      <c r="F703" s="1625" t="s">
        <v>4574</v>
      </c>
      <c r="G703" s="1625"/>
      <c r="H703" s="1637" t="s">
        <v>4902</v>
      </c>
      <c r="I703" s="1490">
        <v>1</v>
      </c>
      <c r="J703" s="704"/>
      <c r="K703" s="704"/>
      <c r="L703" s="703" t="s">
        <v>6290</v>
      </c>
      <c r="M703" s="702" t="s">
        <v>203</v>
      </c>
      <c r="N703" s="711" t="s">
        <v>5441</v>
      </c>
      <c r="O703" s="703" t="str">
        <f>VLOOKUP(N703,CódigosRetorno!$A$1:$B$1764,2,FALSE)</f>
        <v>El XML no contiene el tag o no existe información de la dirección del punto de origen en Detracciones - Servicio de transporte de carga.</v>
      </c>
      <c r="P703" s="702" t="s">
        <v>477</v>
      </c>
      <c r="Q703" s="704" t="s">
        <v>186</v>
      </c>
    </row>
    <row r="704" spans="1:17" s="596" customFormat="1" ht="48">
      <c r="A704" s="676"/>
      <c r="B704" s="1490"/>
      <c r="C704" s="1493"/>
      <c r="D704" s="1492"/>
      <c r="E704" s="1492"/>
      <c r="F704" s="1625"/>
      <c r="G704" s="1625"/>
      <c r="H704" s="1637"/>
      <c r="I704" s="1490"/>
      <c r="J704" s="704"/>
      <c r="K704" s="704"/>
      <c r="L704" s="703" t="s">
        <v>4577</v>
      </c>
      <c r="M704" s="702" t="s">
        <v>1177</v>
      </c>
      <c r="N704" s="605" t="s">
        <v>4501</v>
      </c>
      <c r="O704" s="703" t="str">
        <f>VLOOKUP(N704,CódigosRetorno!$A$1:$B$1764,2,FALSE)</f>
        <v>El dato ingresado como direccion completa y detallada no cumple con el formato establecido.</v>
      </c>
      <c r="P704" s="702" t="s">
        <v>477</v>
      </c>
      <c r="Q704" s="704" t="s">
        <v>186</v>
      </c>
    </row>
    <row r="705" spans="1:17" s="596" customFormat="1" ht="36" customHeight="1">
      <c r="A705" s="676"/>
      <c r="B705" s="1490">
        <f>B699+1</f>
        <v>98</v>
      </c>
      <c r="C705" s="1493" t="s">
        <v>4903</v>
      </c>
      <c r="D705" s="1492" t="s">
        <v>3</v>
      </c>
      <c r="E705" s="1492" t="s">
        <v>9</v>
      </c>
      <c r="F705" s="1625" t="s">
        <v>49</v>
      </c>
      <c r="G705" s="1625" t="s">
        <v>2633</v>
      </c>
      <c r="H705" s="1636" t="s">
        <v>5802</v>
      </c>
      <c r="I705" s="1490">
        <v>1</v>
      </c>
      <c r="J705" s="704"/>
      <c r="K705" s="704"/>
      <c r="L705" s="703" t="s">
        <v>6291</v>
      </c>
      <c r="M705" s="702" t="s">
        <v>203</v>
      </c>
      <c r="N705" s="711" t="s">
        <v>5442</v>
      </c>
      <c r="O705" s="703" t="str">
        <f>VLOOKUP(N705,CódigosRetorno!$A$1:$B$1764,2,FALSE)</f>
        <v>El XML no contiene el tag o no existe información del ubigeo de punto de destino en Detracciones - Servicio de transporte de carga.</v>
      </c>
      <c r="P705" s="702" t="s">
        <v>477</v>
      </c>
      <c r="Q705" s="704" t="s">
        <v>5886</v>
      </c>
    </row>
    <row r="706" spans="1:17" s="596" customFormat="1" ht="24">
      <c r="A706" s="676"/>
      <c r="B706" s="1490"/>
      <c r="C706" s="1493"/>
      <c r="D706" s="1492"/>
      <c r="E706" s="1492"/>
      <c r="F706" s="1625"/>
      <c r="G706" s="1625"/>
      <c r="H706" s="1636"/>
      <c r="I706" s="1490"/>
      <c r="J706" s="704"/>
      <c r="K706" s="704"/>
      <c r="L706" s="703" t="s">
        <v>3448</v>
      </c>
      <c r="M706" s="702" t="s">
        <v>1177</v>
      </c>
      <c r="N706" s="711" t="s">
        <v>2969</v>
      </c>
      <c r="O706" s="703" t="str">
        <f>VLOOKUP(N706,CódigosRetorno!$A$1:$B$1764,2,FALSE)</f>
        <v>Debe corresponder a algún valor válido establecido en el catálogo 13</v>
      </c>
      <c r="P706" s="702" t="s">
        <v>477</v>
      </c>
      <c r="Q706" s="726" t="s">
        <v>5886</v>
      </c>
    </row>
    <row r="707" spans="1:17" s="596" customFormat="1" ht="24">
      <c r="A707" s="676"/>
      <c r="B707" s="1490"/>
      <c r="C707" s="1493"/>
      <c r="D707" s="1492"/>
      <c r="E707" s="1492"/>
      <c r="F707" s="1625"/>
      <c r="G707" s="711" t="s">
        <v>4586</v>
      </c>
      <c r="H707" s="1447" t="s">
        <v>4565</v>
      </c>
      <c r="I707" s="704" t="s">
        <v>4544</v>
      </c>
      <c r="J707" s="704"/>
      <c r="K707" s="704"/>
      <c r="L707" s="703" t="s">
        <v>5138</v>
      </c>
      <c r="M707" s="1164" t="s">
        <v>1177</v>
      </c>
      <c r="N707" s="1162" t="s">
        <v>5118</v>
      </c>
      <c r="O707" s="703" t="str">
        <f>VLOOKUP(N707,CódigosRetorno!$A$1:$B$1764,2,FALSE)</f>
        <v>El dato ingresado como atributo @schemeAgencyName es incorrecto.</v>
      </c>
      <c r="P707" s="702" t="s">
        <v>477</v>
      </c>
      <c r="Q707" s="704" t="s">
        <v>186</v>
      </c>
    </row>
    <row r="708" spans="1:17" s="596" customFormat="1" ht="24">
      <c r="A708" s="676"/>
      <c r="B708" s="1490"/>
      <c r="C708" s="1493"/>
      <c r="D708" s="1492"/>
      <c r="E708" s="1492"/>
      <c r="F708" s="1625"/>
      <c r="G708" s="711" t="s">
        <v>4587</v>
      </c>
      <c r="H708" s="1447" t="s">
        <v>4564</v>
      </c>
      <c r="I708" s="704" t="s">
        <v>4544</v>
      </c>
      <c r="J708" s="704"/>
      <c r="K708" s="704"/>
      <c r="L708" s="703" t="s">
        <v>5139</v>
      </c>
      <c r="M708" s="1164" t="s">
        <v>1177</v>
      </c>
      <c r="N708" s="1162" t="s">
        <v>5117</v>
      </c>
      <c r="O708" s="703" t="str">
        <f>VLOOKUP(N708,CódigosRetorno!$A$1:$B$1764,2,FALSE)</f>
        <v>El dato ingresado como atributo @schemeName es incorrecto.</v>
      </c>
      <c r="P708" s="702" t="s">
        <v>477</v>
      </c>
      <c r="Q708" s="712" t="s">
        <v>186</v>
      </c>
    </row>
    <row r="709" spans="1:17" s="596" customFormat="1" ht="36" customHeight="1">
      <c r="A709" s="676"/>
      <c r="B709" s="1490"/>
      <c r="C709" s="1493"/>
      <c r="D709" s="1492"/>
      <c r="E709" s="1492"/>
      <c r="F709" s="1625" t="s">
        <v>4574</v>
      </c>
      <c r="G709" s="1625"/>
      <c r="H709" s="1637" t="s">
        <v>4904</v>
      </c>
      <c r="I709" s="704">
        <v>1</v>
      </c>
      <c r="J709" s="704"/>
      <c r="K709" s="704"/>
      <c r="L709" s="1161" t="s">
        <v>6291</v>
      </c>
      <c r="M709" s="702" t="s">
        <v>203</v>
      </c>
      <c r="N709" s="711" t="s">
        <v>5443</v>
      </c>
      <c r="O709" s="703" t="str">
        <f>VLOOKUP(N709,CódigosRetorno!$A$1:$B$1764,2,FALSE)</f>
        <v>El XML no contiene el tag o no existe información de la dirección del punto de destino en Detracciones - Servicio de transporte de carga.</v>
      </c>
      <c r="P709" s="702" t="s">
        <v>477</v>
      </c>
      <c r="Q709" s="704" t="s">
        <v>186</v>
      </c>
    </row>
    <row r="710" spans="1:17" s="596" customFormat="1" ht="48">
      <c r="A710" s="676"/>
      <c r="B710" s="1490"/>
      <c r="C710" s="1493"/>
      <c r="D710" s="1492"/>
      <c r="E710" s="1492"/>
      <c r="F710" s="1625"/>
      <c r="G710" s="1625"/>
      <c r="H710" s="1637"/>
      <c r="I710" s="704">
        <v>1</v>
      </c>
      <c r="J710" s="704"/>
      <c r="K710" s="704"/>
      <c r="L710" s="703" t="s">
        <v>5676</v>
      </c>
      <c r="M710" s="702" t="s">
        <v>1177</v>
      </c>
      <c r="N710" s="605" t="s">
        <v>4501</v>
      </c>
      <c r="O710" s="703" t="str">
        <f>VLOOKUP(N710,CódigosRetorno!$A$1:$B$1764,2,FALSE)</f>
        <v>El dato ingresado como direccion completa y detallada no cumple con el formato establecido.</v>
      </c>
      <c r="P710" s="702" t="s">
        <v>477</v>
      </c>
      <c r="Q710" s="704" t="s">
        <v>186</v>
      </c>
    </row>
    <row r="711" spans="1:17" s="596" customFormat="1" ht="36">
      <c r="A711" s="676"/>
      <c r="B711" s="1490">
        <f>B705+1</f>
        <v>99</v>
      </c>
      <c r="C711" s="1493" t="s">
        <v>4905</v>
      </c>
      <c r="D711" s="1492" t="s">
        <v>3</v>
      </c>
      <c r="E711" s="1492" t="s">
        <v>9</v>
      </c>
      <c r="F711" s="1625" t="s">
        <v>4642</v>
      </c>
      <c r="G711" s="1635"/>
      <c r="H711" s="1493" t="s">
        <v>4906</v>
      </c>
      <c r="I711" s="1490">
        <v>1</v>
      </c>
      <c r="J711" s="704"/>
      <c r="K711" s="704"/>
      <c r="L711" s="703" t="s">
        <v>6292</v>
      </c>
      <c r="M711" s="711" t="s">
        <v>203</v>
      </c>
      <c r="N711" s="709" t="s">
        <v>5444</v>
      </c>
      <c r="O711" s="703" t="str">
        <f>VLOOKUP(N711,CódigosRetorno!$A$1:$B$1764,2,FALSE)</f>
        <v>El XML no contiene el tag o no existe información del Detalle del viaje en Detracciones - Servicio de transporte de carga.</v>
      </c>
      <c r="P711" s="702" t="s">
        <v>477</v>
      </c>
      <c r="Q711" s="704" t="s">
        <v>186</v>
      </c>
    </row>
    <row r="712" spans="1:17" s="596" customFormat="1" ht="48">
      <c r="A712" s="676"/>
      <c r="B712" s="1490"/>
      <c r="C712" s="1493"/>
      <c r="D712" s="1492"/>
      <c r="E712" s="1492"/>
      <c r="F712" s="1625"/>
      <c r="G712" s="1635"/>
      <c r="H712" s="1493"/>
      <c r="I712" s="1490"/>
      <c r="J712" s="704"/>
      <c r="K712" s="704"/>
      <c r="L712" s="703" t="s">
        <v>5458</v>
      </c>
      <c r="M712" s="711" t="s">
        <v>1177</v>
      </c>
      <c r="N712" s="709" t="s">
        <v>5456</v>
      </c>
      <c r="O712" s="703" t="str">
        <f>VLOOKUP(N712,CódigosRetorno!$A$1:$B$1764,2,FALSE)</f>
        <v>El dato ingresado como detalle del viaje no cumple con el formato establecido.</v>
      </c>
      <c r="P712" s="702" t="s">
        <v>477</v>
      </c>
      <c r="Q712" s="704" t="s">
        <v>186</v>
      </c>
    </row>
    <row r="713" spans="1:17" s="596" customFormat="1" ht="36">
      <c r="A713" s="676"/>
      <c r="B713" s="1490">
        <f>B711+1</f>
        <v>100</v>
      </c>
      <c r="C713" s="1491" t="s">
        <v>4907</v>
      </c>
      <c r="D713" s="1492" t="s">
        <v>3</v>
      </c>
      <c r="E713" s="1492" t="s">
        <v>9</v>
      </c>
      <c r="F713" s="1625" t="s">
        <v>10</v>
      </c>
      <c r="G713" s="1492" t="s">
        <v>4908</v>
      </c>
      <c r="H713" s="1491" t="s">
        <v>4909</v>
      </c>
      <c r="I713" s="1490">
        <v>1</v>
      </c>
      <c r="J713" s="704"/>
      <c r="K713" s="704"/>
      <c r="L713" s="703" t="s">
        <v>6292</v>
      </c>
      <c r="M713" s="702" t="s">
        <v>203</v>
      </c>
      <c r="N713" s="711" t="s">
        <v>5445</v>
      </c>
      <c r="O713" s="703" t="str">
        <f>VLOOKUP(N713,CódigosRetorno!$A$1:$B$1764,2,FALSE)</f>
        <v>El XML no contiene el tag o no existe información del tipo de valor referencial en Detracciones - Servicios de transporte de carga.</v>
      </c>
      <c r="P713" s="702" t="s">
        <v>477</v>
      </c>
      <c r="Q713" s="704" t="s">
        <v>186</v>
      </c>
    </row>
    <row r="714" spans="1:17" s="596" customFormat="1" ht="36">
      <c r="A714" s="676"/>
      <c r="B714" s="1490"/>
      <c r="C714" s="1491"/>
      <c r="D714" s="1492"/>
      <c r="E714" s="1492"/>
      <c r="F714" s="1625"/>
      <c r="G714" s="1492"/>
      <c r="H714" s="1491"/>
      <c r="I714" s="1490"/>
      <c r="J714" s="704"/>
      <c r="K714" s="704"/>
      <c r="L714" s="703" t="s">
        <v>6293</v>
      </c>
      <c r="M714" s="702" t="s">
        <v>203</v>
      </c>
      <c r="N714" s="711" t="s">
        <v>5452</v>
      </c>
      <c r="O714" s="703" t="str">
        <f>VLOOKUP(N714,CódigosRetorno!$A$1:$B$1764,2,FALSE)</f>
        <v>Detracciones - Servicio de transporte de carga, debe tener un (y solo uno) Valor Referencial del Servicio de Transporte.</v>
      </c>
      <c r="P714" s="702" t="s">
        <v>477</v>
      </c>
      <c r="Q714" s="704" t="s">
        <v>186</v>
      </c>
    </row>
    <row r="715" spans="1:17" s="596" customFormat="1" ht="36">
      <c r="A715" s="676"/>
      <c r="B715" s="1490"/>
      <c r="C715" s="1491"/>
      <c r="D715" s="1492"/>
      <c r="E715" s="1492"/>
      <c r="F715" s="1625" t="s">
        <v>12</v>
      </c>
      <c r="G715" s="1492" t="s">
        <v>16</v>
      </c>
      <c r="H715" s="1493" t="s">
        <v>5805</v>
      </c>
      <c r="I715" s="1490">
        <v>1</v>
      </c>
      <c r="J715" s="704"/>
      <c r="K715" s="704"/>
      <c r="L715" s="703" t="s">
        <v>6290</v>
      </c>
      <c r="M715" s="702" t="s">
        <v>203</v>
      </c>
      <c r="N715" s="711" t="s">
        <v>5446</v>
      </c>
      <c r="O715" s="703" t="str">
        <f>VLOOKUP(N715,CódigosRetorno!$A$1:$B$1764,2,FALSE)</f>
        <v>El XML no contiene el tag o no existe información del monto del valor referencial en Detracciones - Servicios de transporte de carga.</v>
      </c>
      <c r="P715" s="702" t="s">
        <v>477</v>
      </c>
      <c r="Q715" s="704" t="s">
        <v>186</v>
      </c>
    </row>
    <row r="716" spans="1:17" s="596" customFormat="1" ht="48">
      <c r="A716" s="676"/>
      <c r="B716" s="1490"/>
      <c r="C716" s="1491"/>
      <c r="D716" s="1492"/>
      <c r="E716" s="1492"/>
      <c r="F716" s="1625"/>
      <c r="G716" s="1492"/>
      <c r="H716" s="1493"/>
      <c r="I716" s="1490"/>
      <c r="J716" s="704"/>
      <c r="K716" s="704"/>
      <c r="L716" s="703" t="s">
        <v>6331</v>
      </c>
      <c r="M716" s="702" t="s">
        <v>203</v>
      </c>
      <c r="N716" s="711" t="s">
        <v>5447</v>
      </c>
      <c r="O716" s="703" t="str">
        <f>VLOOKUP(N716,CódigosRetorno!$A$1:$B$1764,2,FALSE)</f>
        <v>El dato ingresado como monto valor referencial en Detracciones - Servicios de transporte de carga no cumple con el formato establecido.</v>
      </c>
      <c r="P716" s="702" t="s">
        <v>477</v>
      </c>
      <c r="Q716" s="704" t="s">
        <v>186</v>
      </c>
    </row>
    <row r="717" spans="1:17" s="596" customFormat="1" ht="24">
      <c r="A717" s="676"/>
      <c r="B717" s="1490"/>
      <c r="C717" s="1491"/>
      <c r="D717" s="1492"/>
      <c r="E717" s="1492"/>
      <c r="F717" s="710" t="s">
        <v>13</v>
      </c>
      <c r="G717" s="707" t="s">
        <v>2650</v>
      </c>
      <c r="H717" s="637" t="s">
        <v>6110</v>
      </c>
      <c r="I717" s="708">
        <v>1</v>
      </c>
      <c r="J717" s="704"/>
      <c r="K717" s="704"/>
      <c r="L717" s="1161" t="s">
        <v>6111</v>
      </c>
      <c r="M717" s="1164" t="s">
        <v>203</v>
      </c>
      <c r="N717" s="1162" t="s">
        <v>6020</v>
      </c>
      <c r="O717" s="703" t="str">
        <f>VLOOKUP(N717,CódigosRetorno!$A$1:$B$1764,2,FALSE)</f>
        <v>La moneda del monto de la detracción debe ser PEN</v>
      </c>
      <c r="P717" s="702" t="s">
        <v>477</v>
      </c>
      <c r="Q717" s="704" t="s">
        <v>186</v>
      </c>
    </row>
    <row r="718" spans="1:17" s="596" customFormat="1" ht="36">
      <c r="A718" s="676"/>
      <c r="B718" s="1490">
        <f>B713+1</f>
        <v>101</v>
      </c>
      <c r="C718" s="1493" t="s">
        <v>4910</v>
      </c>
      <c r="D718" s="1492" t="s">
        <v>3</v>
      </c>
      <c r="E718" s="1492" t="s">
        <v>9</v>
      </c>
      <c r="F718" s="1625" t="s">
        <v>10</v>
      </c>
      <c r="G718" s="1492" t="s">
        <v>4911</v>
      </c>
      <c r="H718" s="1491" t="s">
        <v>4909</v>
      </c>
      <c r="I718" s="1490">
        <v>1</v>
      </c>
      <c r="J718" s="704"/>
      <c r="K718" s="704"/>
      <c r="L718" s="703" t="s">
        <v>6292</v>
      </c>
      <c r="M718" s="702" t="s">
        <v>203</v>
      </c>
      <c r="N718" s="711" t="s">
        <v>5445</v>
      </c>
      <c r="O718" s="703" t="str">
        <f>VLOOKUP(N718,CódigosRetorno!$A$1:$B$1764,2,FALSE)</f>
        <v>El XML no contiene el tag o no existe información del tipo de valor referencial en Detracciones - Servicios de transporte de carga.</v>
      </c>
      <c r="P718" s="702" t="s">
        <v>477</v>
      </c>
      <c r="Q718" s="704" t="s">
        <v>186</v>
      </c>
    </row>
    <row r="719" spans="1:17" s="596" customFormat="1" ht="36">
      <c r="A719" s="676"/>
      <c r="B719" s="1490"/>
      <c r="C719" s="1493"/>
      <c r="D719" s="1492"/>
      <c r="E719" s="1492"/>
      <c r="F719" s="1625"/>
      <c r="G719" s="1492"/>
      <c r="H719" s="1491"/>
      <c r="I719" s="1490"/>
      <c r="J719" s="704"/>
      <c r="K719" s="704"/>
      <c r="L719" s="703" t="s">
        <v>6295</v>
      </c>
      <c r="M719" s="702" t="s">
        <v>203</v>
      </c>
      <c r="N719" s="711" t="s">
        <v>5453</v>
      </c>
      <c r="O719" s="703" t="str">
        <f>VLOOKUP(N719,CódigosRetorno!$A$1:$B$1764,2,FALSE)</f>
        <v>Detracciones - Servicio de transporte de carga, debe tener un (y solo uno) Valor Referencial sobre la carga efectiva.</v>
      </c>
      <c r="P719" s="702" t="s">
        <v>477</v>
      </c>
      <c r="Q719" s="704" t="s">
        <v>186</v>
      </c>
    </row>
    <row r="720" spans="1:17" s="596" customFormat="1" ht="36">
      <c r="A720" s="676"/>
      <c r="B720" s="1490"/>
      <c r="C720" s="1493"/>
      <c r="D720" s="1492"/>
      <c r="E720" s="1492"/>
      <c r="F720" s="1625" t="s">
        <v>12</v>
      </c>
      <c r="G720" s="1492" t="s">
        <v>16</v>
      </c>
      <c r="H720" s="1493" t="s">
        <v>5805</v>
      </c>
      <c r="I720" s="1490">
        <v>1</v>
      </c>
      <c r="J720" s="704"/>
      <c r="K720" s="704"/>
      <c r="L720" s="703" t="s">
        <v>6290</v>
      </c>
      <c r="M720" s="702" t="s">
        <v>203</v>
      </c>
      <c r="N720" s="711" t="s">
        <v>5446</v>
      </c>
      <c r="O720" s="703" t="str">
        <f>VLOOKUP(N720,CódigosRetorno!$A$1:$B$1764,2,FALSE)</f>
        <v>El XML no contiene el tag o no existe información del monto del valor referencial en Detracciones - Servicios de transporte de carga.</v>
      </c>
      <c r="P720" s="702" t="s">
        <v>477</v>
      </c>
      <c r="Q720" s="704" t="s">
        <v>186</v>
      </c>
    </row>
    <row r="721" spans="1:17" s="596" customFormat="1" ht="48">
      <c r="A721" s="676"/>
      <c r="B721" s="1490"/>
      <c r="C721" s="1493"/>
      <c r="D721" s="1492"/>
      <c r="E721" s="1492"/>
      <c r="F721" s="1625"/>
      <c r="G721" s="1492"/>
      <c r="H721" s="1493"/>
      <c r="I721" s="1490"/>
      <c r="J721" s="704"/>
      <c r="K721" s="704"/>
      <c r="L721" s="703" t="s">
        <v>6294</v>
      </c>
      <c r="M721" s="702" t="s">
        <v>203</v>
      </c>
      <c r="N721" s="711" t="s">
        <v>5447</v>
      </c>
      <c r="O721" s="703" t="str">
        <f>VLOOKUP(N721,CódigosRetorno!$A$1:$B$1764,2,FALSE)</f>
        <v>El dato ingresado como monto valor referencial en Detracciones - Servicios de transporte de carga no cumple con el formato establecido.</v>
      </c>
      <c r="P721" s="702" t="s">
        <v>477</v>
      </c>
      <c r="Q721" s="704" t="s">
        <v>186</v>
      </c>
    </row>
    <row r="722" spans="1:17" s="596" customFormat="1" ht="24">
      <c r="A722" s="676"/>
      <c r="B722" s="1490"/>
      <c r="C722" s="1493"/>
      <c r="D722" s="1492"/>
      <c r="E722" s="1492"/>
      <c r="F722" s="710" t="s">
        <v>13</v>
      </c>
      <c r="G722" s="707" t="s">
        <v>2650</v>
      </c>
      <c r="H722" s="637" t="s">
        <v>6110</v>
      </c>
      <c r="I722" s="708">
        <v>1</v>
      </c>
      <c r="J722" s="704"/>
      <c r="K722" s="704"/>
      <c r="L722" s="1161" t="s">
        <v>6111</v>
      </c>
      <c r="M722" s="1164" t="s">
        <v>203</v>
      </c>
      <c r="N722" s="1162" t="s">
        <v>6020</v>
      </c>
      <c r="O722" s="703" t="str">
        <f>VLOOKUP(N722,CódigosRetorno!$A$1:$B$1764,2,FALSE)</f>
        <v>La moneda del monto de la detracción debe ser PEN</v>
      </c>
      <c r="P722" s="702" t="s">
        <v>477</v>
      </c>
      <c r="Q722" s="704" t="s">
        <v>186</v>
      </c>
    </row>
    <row r="723" spans="1:17" s="596" customFormat="1" ht="36">
      <c r="A723" s="676"/>
      <c r="B723" s="1490">
        <f>B718+1</f>
        <v>102</v>
      </c>
      <c r="C723" s="1493" t="s">
        <v>4912</v>
      </c>
      <c r="D723" s="1492" t="s">
        <v>3</v>
      </c>
      <c r="E723" s="1492" t="s">
        <v>9</v>
      </c>
      <c r="F723" s="1625" t="s">
        <v>10</v>
      </c>
      <c r="G723" s="1492" t="s">
        <v>4913</v>
      </c>
      <c r="H723" s="1491" t="s">
        <v>4909</v>
      </c>
      <c r="I723" s="1490">
        <v>1</v>
      </c>
      <c r="J723" s="704"/>
      <c r="K723" s="704"/>
      <c r="L723" s="703" t="s">
        <v>6292</v>
      </c>
      <c r="M723" s="702" t="s">
        <v>203</v>
      </c>
      <c r="N723" s="711" t="s">
        <v>5445</v>
      </c>
      <c r="O723" s="703" t="str">
        <f>VLOOKUP(N723,CódigosRetorno!$A$1:$B$1764,2,FALSE)</f>
        <v>El XML no contiene el tag o no existe información del tipo de valor referencial en Detracciones - Servicios de transporte de carga.</v>
      </c>
      <c r="P723" s="702" t="s">
        <v>477</v>
      </c>
      <c r="Q723" s="704" t="s">
        <v>186</v>
      </c>
    </row>
    <row r="724" spans="1:17" s="596" customFormat="1" ht="36">
      <c r="A724" s="676"/>
      <c r="B724" s="1490"/>
      <c r="C724" s="1493"/>
      <c r="D724" s="1492"/>
      <c r="E724" s="1492"/>
      <c r="F724" s="1625"/>
      <c r="G724" s="1492"/>
      <c r="H724" s="1491"/>
      <c r="I724" s="1490"/>
      <c r="J724" s="704"/>
      <c r="K724" s="704"/>
      <c r="L724" s="703" t="s">
        <v>6296</v>
      </c>
      <c r="M724" s="702" t="s">
        <v>203</v>
      </c>
      <c r="N724" s="711" t="s">
        <v>5454</v>
      </c>
      <c r="O724" s="703" t="str">
        <f>VLOOKUP(N724,CódigosRetorno!$A$1:$B$1764,2,FALSE)</f>
        <v>Detracciones - Servicio de transporte de carga, debe tener un (y solo uno) Valor Referencial sobre la carga util nominal.</v>
      </c>
      <c r="P724" s="702" t="s">
        <v>477</v>
      </c>
      <c r="Q724" s="704" t="s">
        <v>186</v>
      </c>
    </row>
    <row r="725" spans="1:17" s="596" customFormat="1" ht="36">
      <c r="A725" s="676"/>
      <c r="B725" s="1490"/>
      <c r="C725" s="1493"/>
      <c r="D725" s="1492"/>
      <c r="E725" s="1492"/>
      <c r="F725" s="1625" t="s">
        <v>12</v>
      </c>
      <c r="G725" s="1492" t="s">
        <v>16</v>
      </c>
      <c r="H725" s="1493" t="s">
        <v>5805</v>
      </c>
      <c r="I725" s="1490">
        <v>1</v>
      </c>
      <c r="J725" s="704"/>
      <c r="K725" s="704"/>
      <c r="L725" s="703" t="s">
        <v>6290</v>
      </c>
      <c r="M725" s="702" t="s">
        <v>203</v>
      </c>
      <c r="N725" s="711" t="s">
        <v>5446</v>
      </c>
      <c r="O725" s="703" t="str">
        <f>VLOOKUP(N725,CódigosRetorno!$A$1:$B$1764,2,FALSE)</f>
        <v>El XML no contiene el tag o no existe información del monto del valor referencial en Detracciones - Servicios de transporte de carga.</v>
      </c>
      <c r="P725" s="702" t="s">
        <v>477</v>
      </c>
      <c r="Q725" s="704" t="s">
        <v>186</v>
      </c>
    </row>
    <row r="726" spans="1:17" s="596" customFormat="1" ht="48">
      <c r="A726" s="676"/>
      <c r="B726" s="1490"/>
      <c r="C726" s="1493"/>
      <c r="D726" s="1492"/>
      <c r="E726" s="1492"/>
      <c r="F726" s="1625"/>
      <c r="G726" s="1492"/>
      <c r="H726" s="1493"/>
      <c r="I726" s="1490"/>
      <c r="J726" s="704"/>
      <c r="K726" s="704"/>
      <c r="L726" s="703" t="s">
        <v>6331</v>
      </c>
      <c r="M726" s="702" t="s">
        <v>203</v>
      </c>
      <c r="N726" s="711" t="s">
        <v>5447</v>
      </c>
      <c r="O726" s="703" t="str">
        <f>VLOOKUP(N726,CódigosRetorno!$A$1:$B$1764,2,FALSE)</f>
        <v>El dato ingresado como monto valor referencial en Detracciones - Servicios de transporte de carga no cumple con el formato establecido.</v>
      </c>
      <c r="P726" s="702" t="s">
        <v>477</v>
      </c>
      <c r="Q726" s="704" t="s">
        <v>186</v>
      </c>
    </row>
    <row r="727" spans="1:17" s="596" customFormat="1" ht="24">
      <c r="A727" s="676"/>
      <c r="B727" s="1490"/>
      <c r="C727" s="1493"/>
      <c r="D727" s="1492"/>
      <c r="E727" s="1492"/>
      <c r="F727" s="710" t="s">
        <v>13</v>
      </c>
      <c r="G727" s="707" t="s">
        <v>2650</v>
      </c>
      <c r="H727" s="637" t="s">
        <v>6110</v>
      </c>
      <c r="I727" s="708">
        <v>1</v>
      </c>
      <c r="J727" s="704"/>
      <c r="K727" s="704"/>
      <c r="L727" s="1161" t="s">
        <v>6111</v>
      </c>
      <c r="M727" s="1164" t="s">
        <v>203</v>
      </c>
      <c r="N727" s="1162" t="s">
        <v>6020</v>
      </c>
      <c r="O727" s="703" t="str">
        <f>VLOOKUP(N727,CódigosRetorno!$A$1:$B$1764,2,FALSE)</f>
        <v>La moneda del monto de la detracción debe ser PEN</v>
      </c>
      <c r="P727" s="702" t="s">
        <v>477</v>
      </c>
      <c r="Q727" s="704" t="s">
        <v>186</v>
      </c>
    </row>
    <row r="728" spans="1:17" s="596" customFormat="1">
      <c r="A728" s="676"/>
      <c r="B728" s="368" t="s">
        <v>4914</v>
      </c>
      <c r="C728" s="370"/>
      <c r="D728" s="365"/>
      <c r="E728" s="365"/>
      <c r="F728" s="366"/>
      <c r="G728" s="367"/>
      <c r="H728" s="370"/>
      <c r="I728" s="367"/>
      <c r="J728" s="367"/>
      <c r="K728" s="367"/>
      <c r="L728" s="359"/>
      <c r="M728" s="366" t="s">
        <v>186</v>
      </c>
      <c r="N728" s="371" t="s">
        <v>186</v>
      </c>
      <c r="O728" s="359" t="str">
        <f>VLOOKUP(N728,CódigosRetorno!$A$1:$B$1764,2,FALSE)</f>
        <v>-</v>
      </c>
      <c r="P728" s="365"/>
      <c r="Q728" s="367"/>
    </row>
    <row r="729" spans="1:17" s="596" customFormat="1" ht="36">
      <c r="A729" s="676"/>
      <c r="B729" s="1490">
        <f>B723+1</f>
        <v>103</v>
      </c>
      <c r="C729" s="1493" t="s">
        <v>4915</v>
      </c>
      <c r="D729" s="1492" t="s">
        <v>15</v>
      </c>
      <c r="E729" s="1492" t="s">
        <v>9</v>
      </c>
      <c r="F729" s="711" t="s">
        <v>49</v>
      </c>
      <c r="G729" s="702" t="s">
        <v>2633</v>
      </c>
      <c r="H729" s="705" t="s">
        <v>4916</v>
      </c>
      <c r="I729" s="704"/>
      <c r="J729" s="704"/>
      <c r="K729" s="704"/>
      <c r="L729" s="703" t="s">
        <v>6297</v>
      </c>
      <c r="M729" s="702" t="s">
        <v>1177</v>
      </c>
      <c r="N729" s="711" t="s">
        <v>2969</v>
      </c>
      <c r="O729" s="703" t="str">
        <f>VLOOKUP(N729,CódigosRetorno!$A$1:$B$1764,2,FALSE)</f>
        <v>Debe corresponder a algún valor válido establecido en el catálogo 13</v>
      </c>
      <c r="P729" s="702" t="s">
        <v>477</v>
      </c>
      <c r="Q729" s="704" t="s">
        <v>5886</v>
      </c>
    </row>
    <row r="730" spans="1:17" s="596" customFormat="1" ht="24">
      <c r="A730" s="676"/>
      <c r="B730" s="1490"/>
      <c r="C730" s="1493"/>
      <c r="D730" s="1492"/>
      <c r="E730" s="1492"/>
      <c r="F730" s="1625"/>
      <c r="G730" s="704" t="s">
        <v>4586</v>
      </c>
      <c r="H730" s="1175" t="s">
        <v>4565</v>
      </c>
      <c r="I730" s="704" t="s">
        <v>4544</v>
      </c>
      <c r="J730" s="704"/>
      <c r="K730" s="704"/>
      <c r="L730" s="703" t="s">
        <v>5138</v>
      </c>
      <c r="M730" s="1164" t="s">
        <v>1177</v>
      </c>
      <c r="N730" s="1162" t="s">
        <v>5118</v>
      </c>
      <c r="O730" s="703" t="str">
        <f>VLOOKUP(N730,CódigosRetorno!$A$1:$B$1764,2,FALSE)</f>
        <v>El dato ingresado como atributo @schemeAgencyName es incorrecto.</v>
      </c>
      <c r="P730" s="702" t="s">
        <v>477</v>
      </c>
      <c r="Q730" s="704" t="s">
        <v>186</v>
      </c>
    </row>
    <row r="731" spans="1:17" s="596" customFormat="1" ht="24">
      <c r="A731" s="676"/>
      <c r="B731" s="1490"/>
      <c r="C731" s="1493"/>
      <c r="D731" s="1492"/>
      <c r="E731" s="1492"/>
      <c r="F731" s="1625"/>
      <c r="G731" s="704" t="s">
        <v>4587</v>
      </c>
      <c r="H731" s="1175" t="s">
        <v>4564</v>
      </c>
      <c r="I731" s="704" t="s">
        <v>4544</v>
      </c>
      <c r="J731" s="704"/>
      <c r="K731" s="704"/>
      <c r="L731" s="703" t="s">
        <v>5139</v>
      </c>
      <c r="M731" s="1164" t="s">
        <v>1177</v>
      </c>
      <c r="N731" s="1162" t="s">
        <v>5117</v>
      </c>
      <c r="O731" s="703" t="str">
        <f>VLOOKUP(N731,CódigosRetorno!$A$1:$B$1764,2,FALSE)</f>
        <v>El dato ingresado como atributo @schemeName es incorrecto.</v>
      </c>
      <c r="P731" s="702" t="s">
        <v>477</v>
      </c>
      <c r="Q731" s="712" t="s">
        <v>186</v>
      </c>
    </row>
    <row r="732" spans="1:17" s="596" customFormat="1" ht="36">
      <c r="A732" s="676"/>
      <c r="B732" s="1490">
        <f>B729+1</f>
        <v>104</v>
      </c>
      <c r="C732" s="1493" t="s">
        <v>4917</v>
      </c>
      <c r="D732" s="1492" t="s">
        <v>15</v>
      </c>
      <c r="E732" s="1492" t="s">
        <v>9</v>
      </c>
      <c r="F732" s="711" t="s">
        <v>49</v>
      </c>
      <c r="G732" s="702" t="s">
        <v>2633</v>
      </c>
      <c r="H732" s="705" t="s">
        <v>4918</v>
      </c>
      <c r="I732" s="704"/>
      <c r="J732" s="704"/>
      <c r="K732" s="704"/>
      <c r="L732" s="703" t="s">
        <v>6298</v>
      </c>
      <c r="M732" s="702" t="s">
        <v>1177</v>
      </c>
      <c r="N732" s="711" t="s">
        <v>2969</v>
      </c>
      <c r="O732" s="703" t="str">
        <f>VLOOKUP(N732,CódigosRetorno!$A$1:$B$1764,2,FALSE)</f>
        <v>Debe corresponder a algún valor válido establecido en el catálogo 13</v>
      </c>
      <c r="P732" s="702" t="s">
        <v>477</v>
      </c>
      <c r="Q732" s="704" t="s">
        <v>5886</v>
      </c>
    </row>
    <row r="733" spans="1:17" s="596" customFormat="1" ht="24">
      <c r="A733" s="676"/>
      <c r="B733" s="1490"/>
      <c r="C733" s="1493"/>
      <c r="D733" s="1492"/>
      <c r="E733" s="1492"/>
      <c r="F733" s="1625"/>
      <c r="G733" s="704" t="s">
        <v>4586</v>
      </c>
      <c r="H733" s="1175" t="s">
        <v>4565</v>
      </c>
      <c r="I733" s="704" t="s">
        <v>4544</v>
      </c>
      <c r="J733" s="704"/>
      <c r="K733" s="704"/>
      <c r="L733" s="703" t="s">
        <v>5138</v>
      </c>
      <c r="M733" s="1164" t="s">
        <v>1177</v>
      </c>
      <c r="N733" s="1162" t="s">
        <v>5118</v>
      </c>
      <c r="O733" s="703" t="str">
        <f>VLOOKUP(N733,CódigosRetorno!$A$1:$B$1764,2,FALSE)</f>
        <v>El dato ingresado como atributo @schemeAgencyName es incorrecto.</v>
      </c>
      <c r="P733" s="702" t="s">
        <v>477</v>
      </c>
      <c r="Q733" s="704" t="s">
        <v>186</v>
      </c>
    </row>
    <row r="734" spans="1:17" s="596" customFormat="1" ht="24">
      <c r="A734" s="676"/>
      <c r="B734" s="1490"/>
      <c r="C734" s="1493"/>
      <c r="D734" s="1492"/>
      <c r="E734" s="1492"/>
      <c r="F734" s="1625"/>
      <c r="G734" s="704" t="s">
        <v>4587</v>
      </c>
      <c r="H734" s="1175" t="s">
        <v>4564</v>
      </c>
      <c r="I734" s="704" t="s">
        <v>4544</v>
      </c>
      <c r="J734" s="704"/>
      <c r="K734" s="704"/>
      <c r="L734" s="703" t="s">
        <v>5139</v>
      </c>
      <c r="M734" s="1164" t="s">
        <v>1177</v>
      </c>
      <c r="N734" s="1162" t="s">
        <v>5117</v>
      </c>
      <c r="O734" s="703" t="str">
        <f>VLOOKUP(N734,CódigosRetorno!$A$1:$B$1764,2,FALSE)</f>
        <v>El dato ingresado como atributo @schemeName es incorrecto.</v>
      </c>
      <c r="P734" s="702" t="s">
        <v>477</v>
      </c>
      <c r="Q734" s="712" t="s">
        <v>186</v>
      </c>
    </row>
    <row r="735" spans="1:17" s="596" customFormat="1" ht="60">
      <c r="A735" s="676"/>
      <c r="B735" s="704">
        <f>B732+1</f>
        <v>105</v>
      </c>
      <c r="C735" s="703" t="s">
        <v>4919</v>
      </c>
      <c r="D735" s="702" t="s">
        <v>15</v>
      </c>
      <c r="E735" s="702" t="s">
        <v>9</v>
      </c>
      <c r="F735" s="711" t="s">
        <v>5</v>
      </c>
      <c r="G735" s="704"/>
      <c r="H735" s="705" t="s">
        <v>4920</v>
      </c>
      <c r="I735" s="704" t="s">
        <v>4544</v>
      </c>
      <c r="J735" s="704"/>
      <c r="K735" s="704"/>
      <c r="L735" s="703" t="s">
        <v>6299</v>
      </c>
      <c r="M735" s="702" t="s">
        <v>1177</v>
      </c>
      <c r="N735" s="711" t="s">
        <v>5465</v>
      </c>
      <c r="O735" s="703" t="str">
        <f>VLOOKUP(N735,CódigosRetorno!$A$1:$B$1764,2,FALSE)</f>
        <v>El dato ingresado como descripcion del tramo no cumple con el formato establecido.</v>
      </c>
      <c r="P735" s="702" t="s">
        <v>477</v>
      </c>
      <c r="Q735" s="704" t="s">
        <v>186</v>
      </c>
    </row>
    <row r="736" spans="1:17" s="596" customFormat="1" ht="48">
      <c r="A736" s="676"/>
      <c r="B736" s="1531">
        <f>B735+1</f>
        <v>106</v>
      </c>
      <c r="C736" s="1542" t="s">
        <v>4921</v>
      </c>
      <c r="D736" s="1536" t="s">
        <v>15</v>
      </c>
      <c r="E736" s="1536" t="s">
        <v>9</v>
      </c>
      <c r="F736" s="711" t="s">
        <v>12</v>
      </c>
      <c r="G736" s="702" t="s">
        <v>16</v>
      </c>
      <c r="H736" s="705" t="s">
        <v>4922</v>
      </c>
      <c r="I736" s="704" t="s">
        <v>4544</v>
      </c>
      <c r="J736" s="704"/>
      <c r="K736" s="704"/>
      <c r="L736" s="703" t="s">
        <v>6300</v>
      </c>
      <c r="M736" s="702" t="s">
        <v>1177</v>
      </c>
      <c r="N736" s="711" t="s">
        <v>5466</v>
      </c>
      <c r="O736" s="703" t="str">
        <f>VLOOKUP(N736,CódigosRetorno!$A$1:$B$1764,2,FALSE)</f>
        <v>El dato ingresado como valor refrencia del tramo virtual no cumple con el formato establecido.</v>
      </c>
      <c r="P736" s="702" t="s">
        <v>477</v>
      </c>
      <c r="Q736" s="704" t="s">
        <v>186</v>
      </c>
    </row>
    <row r="737" spans="1:17" s="596" customFormat="1" ht="24">
      <c r="A737" s="676"/>
      <c r="B737" s="1532"/>
      <c r="C737" s="1543"/>
      <c r="D737" s="1537"/>
      <c r="E737" s="1537"/>
      <c r="F737" s="710" t="s">
        <v>13</v>
      </c>
      <c r="G737" s="707" t="s">
        <v>2650</v>
      </c>
      <c r="H737" s="637" t="s">
        <v>6110</v>
      </c>
      <c r="I737" s="708">
        <v>1</v>
      </c>
      <c r="J737" s="704"/>
      <c r="K737" s="704"/>
      <c r="L737" s="1161" t="s">
        <v>6111</v>
      </c>
      <c r="M737" s="1164" t="s">
        <v>203</v>
      </c>
      <c r="N737" s="1162" t="s">
        <v>6020</v>
      </c>
      <c r="O737" s="703" t="str">
        <f>VLOOKUP(N737,CódigosRetorno!$A$1:$B$1764,2,FALSE)</f>
        <v>La moneda del monto de la detracción debe ser PEN</v>
      </c>
      <c r="P737" s="702" t="s">
        <v>477</v>
      </c>
      <c r="Q737" s="704" t="s">
        <v>186</v>
      </c>
    </row>
    <row r="738" spans="1:17" s="596" customFormat="1">
      <c r="A738" s="676"/>
      <c r="B738" s="368" t="s">
        <v>4923</v>
      </c>
      <c r="C738" s="370"/>
      <c r="D738" s="365"/>
      <c r="E738" s="365"/>
      <c r="F738" s="366"/>
      <c r="G738" s="367"/>
      <c r="H738" s="370"/>
      <c r="I738" s="367"/>
      <c r="J738" s="367"/>
      <c r="K738" s="367"/>
      <c r="L738" s="359"/>
      <c r="M738" s="366" t="s">
        <v>186</v>
      </c>
      <c r="N738" s="371" t="s">
        <v>186</v>
      </c>
      <c r="O738" s="359" t="str">
        <f>VLOOKUP(N738,CódigosRetorno!$A$1:$B$1764,2,FALSE)</f>
        <v>-</v>
      </c>
      <c r="P738" s="406" t="s">
        <v>186</v>
      </c>
      <c r="Q738" s="408" t="s">
        <v>186</v>
      </c>
    </row>
    <row r="739" spans="1:17" s="596" customFormat="1" ht="60">
      <c r="A739" s="676"/>
      <c r="B739" s="1490">
        <f>B736+1</f>
        <v>107</v>
      </c>
      <c r="C739" s="1493" t="s">
        <v>4924</v>
      </c>
      <c r="D739" s="1492" t="s">
        <v>15</v>
      </c>
      <c r="E739" s="1492" t="s">
        <v>9</v>
      </c>
      <c r="F739" s="711" t="s">
        <v>12</v>
      </c>
      <c r="G739" s="704" t="s">
        <v>4925</v>
      </c>
      <c r="H739" s="705" t="s">
        <v>4926</v>
      </c>
      <c r="I739" s="704"/>
      <c r="J739" s="704"/>
      <c r="K739" s="704"/>
      <c r="L739" s="703" t="s">
        <v>6332</v>
      </c>
      <c r="M739" s="702" t="s">
        <v>1177</v>
      </c>
      <c r="N739" s="711" t="s">
        <v>5469</v>
      </c>
      <c r="O739" s="703" t="str">
        <f>VLOOKUP(N739,CódigosRetorno!$A$1:$B$1764,2,FALSE)</f>
        <v>El dato ingresado como configuración vehicular no cumple con el formato establecido.</v>
      </c>
      <c r="P739" s="702" t="s">
        <v>477</v>
      </c>
      <c r="Q739" s="704" t="s">
        <v>186</v>
      </c>
    </row>
    <row r="740" spans="1:17" s="596" customFormat="1" ht="24">
      <c r="A740" s="676"/>
      <c r="B740" s="1490"/>
      <c r="C740" s="1493"/>
      <c r="D740" s="1492"/>
      <c r="E740" s="1492"/>
      <c r="F740" s="1625"/>
      <c r="G740" s="704" t="s">
        <v>4927</v>
      </c>
      <c r="H740" s="705" t="s">
        <v>4543</v>
      </c>
      <c r="I740" s="704" t="s">
        <v>4544</v>
      </c>
      <c r="J740" s="704"/>
      <c r="K740" s="704"/>
      <c r="L740" s="703" t="s">
        <v>5205</v>
      </c>
      <c r="M740" s="702" t="s">
        <v>1177</v>
      </c>
      <c r="N740" s="711" t="s">
        <v>5111</v>
      </c>
      <c r="O740" s="703" t="str">
        <f>VLOOKUP(N740,CódigosRetorno!$A$1:$B$1764,2,FALSE)</f>
        <v>El dato ingresado como atributo @listAgencyName es incorrecto.</v>
      </c>
      <c r="P740" s="702" t="s">
        <v>477</v>
      </c>
      <c r="Q740" s="704" t="s">
        <v>186</v>
      </c>
    </row>
    <row r="741" spans="1:17" s="596" customFormat="1" ht="24">
      <c r="A741" s="676"/>
      <c r="B741" s="1490"/>
      <c r="C741" s="1493"/>
      <c r="D741" s="1492"/>
      <c r="E741" s="1492"/>
      <c r="F741" s="1625"/>
      <c r="G741" s="704" t="s">
        <v>4928</v>
      </c>
      <c r="H741" s="705" t="s">
        <v>4546</v>
      </c>
      <c r="I741" s="704" t="s">
        <v>4544</v>
      </c>
      <c r="J741" s="704"/>
      <c r="K741" s="704"/>
      <c r="L741" s="703" t="s">
        <v>5206</v>
      </c>
      <c r="M741" s="702" t="s">
        <v>1177</v>
      </c>
      <c r="N741" s="711" t="s">
        <v>5112</v>
      </c>
      <c r="O741" s="703" t="str">
        <f>VLOOKUP(N741,CódigosRetorno!$A$1:$B$1764,2,FALSE)</f>
        <v>El dato ingresado como atributo @listName es incorrecto.</v>
      </c>
      <c r="P741" s="702" t="s">
        <v>477</v>
      </c>
      <c r="Q741" s="712" t="s">
        <v>186</v>
      </c>
    </row>
    <row r="742" spans="1:17" s="596" customFormat="1" ht="48" customHeight="1">
      <c r="A742" s="676"/>
      <c r="B742" s="1490">
        <f>B739+1</f>
        <v>108</v>
      </c>
      <c r="C742" s="1493" t="s">
        <v>4929</v>
      </c>
      <c r="D742" s="1492" t="s">
        <v>15</v>
      </c>
      <c r="E742" s="1492" t="s">
        <v>9</v>
      </c>
      <c r="F742" s="711" t="s">
        <v>4730</v>
      </c>
      <c r="G742" s="704" t="s">
        <v>4908</v>
      </c>
      <c r="H742" s="705" t="s">
        <v>4930</v>
      </c>
      <c r="I742" s="704">
        <v>1</v>
      </c>
      <c r="J742" s="704"/>
      <c r="K742" s="704"/>
      <c r="L742" s="703" t="s">
        <v>6335</v>
      </c>
      <c r="M742" s="702" t="s">
        <v>1177</v>
      </c>
      <c r="N742" s="711" t="s">
        <v>5470</v>
      </c>
      <c r="O742" s="703" t="str">
        <f>VLOOKUP(N742,CódigosRetorno!$A$1:$B$1764,2,FALSE)</f>
        <v>El dato ingresado como tipo de carga util es incorrecto.</v>
      </c>
      <c r="P742" s="702" t="s">
        <v>477</v>
      </c>
      <c r="Q742" s="704" t="s">
        <v>186</v>
      </c>
    </row>
    <row r="743" spans="1:17" s="596" customFormat="1" ht="48" customHeight="1">
      <c r="A743" s="676"/>
      <c r="B743" s="1490"/>
      <c r="C743" s="1493"/>
      <c r="D743" s="1492"/>
      <c r="E743" s="1492"/>
      <c r="F743" s="1625" t="s">
        <v>12</v>
      </c>
      <c r="G743" s="1490" t="s">
        <v>16</v>
      </c>
      <c r="H743" s="1493" t="s">
        <v>4931</v>
      </c>
      <c r="I743" s="1490">
        <v>1</v>
      </c>
      <c r="J743" s="704"/>
      <c r="K743" s="704"/>
      <c r="L743" s="703" t="s">
        <v>6336</v>
      </c>
      <c r="M743" s="702" t="s">
        <v>1177</v>
      </c>
      <c r="N743" s="711" t="s">
        <v>5472</v>
      </c>
      <c r="O743" s="703" t="str">
        <f>VLOOKUP(N743,CódigosRetorno!$A$1:$B$1764,2,FALSE)</f>
        <v>El XML no contiene el tag o no existe información del valor de la carga en TM.</v>
      </c>
      <c r="P743" s="702" t="s">
        <v>477</v>
      </c>
      <c r="Q743" s="704" t="s">
        <v>186</v>
      </c>
    </row>
    <row r="744" spans="1:17" s="596" customFormat="1" ht="48">
      <c r="A744" s="676"/>
      <c r="B744" s="1490"/>
      <c r="C744" s="1493"/>
      <c r="D744" s="1492"/>
      <c r="E744" s="1492"/>
      <c r="F744" s="1625"/>
      <c r="G744" s="1490"/>
      <c r="H744" s="1493"/>
      <c r="I744" s="1490"/>
      <c r="J744" s="704"/>
      <c r="K744" s="704"/>
      <c r="L744" s="703" t="s">
        <v>6337</v>
      </c>
      <c r="M744" s="702" t="s">
        <v>1177</v>
      </c>
      <c r="N744" s="711" t="s">
        <v>5473</v>
      </c>
      <c r="O744" s="703" t="str">
        <f>VLOOKUP(N744,CódigosRetorno!$A$1:$B$1764,2,FALSE)</f>
        <v>El dato ingresado como valor de la carga en TM cumple con el formato establecido.</v>
      </c>
      <c r="P744" s="702" t="s">
        <v>477</v>
      </c>
      <c r="Q744" s="704" t="s">
        <v>186</v>
      </c>
    </row>
    <row r="745" spans="1:17" s="596" customFormat="1" ht="36">
      <c r="A745" s="676"/>
      <c r="B745" s="1490"/>
      <c r="C745" s="1493"/>
      <c r="D745" s="1492"/>
      <c r="E745" s="1492"/>
      <c r="F745" s="1625"/>
      <c r="G745" s="702" t="s">
        <v>4896</v>
      </c>
      <c r="H745" s="714" t="s">
        <v>4932</v>
      </c>
      <c r="I745" s="704">
        <v>1</v>
      </c>
      <c r="J745" s="704"/>
      <c r="K745" s="704"/>
      <c r="L745" s="1161" t="s">
        <v>6338</v>
      </c>
      <c r="M745" s="1164" t="s">
        <v>1177</v>
      </c>
      <c r="N745" s="1162" t="s">
        <v>5474</v>
      </c>
      <c r="O745" s="1454" t="str">
        <f>VLOOKUP(N745,CódigosRetorno!$A$1:$B$1764,2,FALSE)</f>
        <v>El dato ingresado como unidad de medida de la carga  del vehiculo no corresponde al valor esperado.</v>
      </c>
      <c r="P745" s="1456" t="s">
        <v>477</v>
      </c>
      <c r="Q745" s="1459" t="s">
        <v>186</v>
      </c>
    </row>
    <row r="746" spans="1:17" s="596" customFormat="1" ht="24">
      <c r="A746" s="676"/>
      <c r="B746" s="1490"/>
      <c r="C746" s="1493"/>
      <c r="D746" s="1492"/>
      <c r="E746" s="1492"/>
      <c r="F746" s="1625"/>
      <c r="G746" s="704" t="s">
        <v>4625</v>
      </c>
      <c r="H746" s="705" t="s">
        <v>4626</v>
      </c>
      <c r="I746" s="704" t="s">
        <v>4544</v>
      </c>
      <c r="J746" s="704"/>
      <c r="K746" s="704"/>
      <c r="L746" s="703" t="s">
        <v>5148</v>
      </c>
      <c r="M746" s="702" t="s">
        <v>1177</v>
      </c>
      <c r="N746" s="711" t="s">
        <v>5149</v>
      </c>
      <c r="O746" s="703" t="str">
        <f>VLOOKUP(N746,CódigosRetorno!$A$1:$B$1764,2,FALSE)</f>
        <v>El dato ingresado como atributo @unitCodeListID es incorrecto.</v>
      </c>
      <c r="P746" s="702" t="s">
        <v>477</v>
      </c>
      <c r="Q746" s="712" t="s">
        <v>186</v>
      </c>
    </row>
    <row r="747" spans="1:17" s="596" customFormat="1" ht="48">
      <c r="A747" s="676"/>
      <c r="B747" s="1490"/>
      <c r="C747" s="1493"/>
      <c r="D747" s="1492"/>
      <c r="E747" s="1492"/>
      <c r="F747" s="1625"/>
      <c r="G747" s="731" t="s">
        <v>4555</v>
      </c>
      <c r="H747" s="705" t="s">
        <v>4627</v>
      </c>
      <c r="I747" s="704" t="s">
        <v>4544</v>
      </c>
      <c r="J747" s="704"/>
      <c r="K747" s="704"/>
      <c r="L747" s="703" t="s">
        <v>5132</v>
      </c>
      <c r="M747" s="711" t="s">
        <v>1177</v>
      </c>
      <c r="N747" s="709" t="s">
        <v>5150</v>
      </c>
      <c r="O747" s="703" t="str">
        <f>VLOOKUP(N747,CódigosRetorno!$A$1:$B$1764,2,FALSE)</f>
        <v>El dato ingresado como atributo @unitCodeListAgencyName es incorrecto.</v>
      </c>
      <c r="P747" s="702" t="s">
        <v>477</v>
      </c>
      <c r="Q747" s="712" t="s">
        <v>186</v>
      </c>
    </row>
    <row r="748" spans="1:17" s="596" customFormat="1" ht="48">
      <c r="A748" s="676"/>
      <c r="B748" s="1490">
        <f>B742+1</f>
        <v>109</v>
      </c>
      <c r="C748" s="1493" t="s">
        <v>4933</v>
      </c>
      <c r="D748" s="1492" t="s">
        <v>15</v>
      </c>
      <c r="E748" s="1492" t="s">
        <v>9</v>
      </c>
      <c r="F748" s="711" t="s">
        <v>4730</v>
      </c>
      <c r="G748" s="704" t="s">
        <v>4911</v>
      </c>
      <c r="H748" s="705" t="s">
        <v>4934</v>
      </c>
      <c r="I748" s="704"/>
      <c r="J748" s="704"/>
      <c r="K748" s="704"/>
      <c r="L748" s="703" t="s">
        <v>6335</v>
      </c>
      <c r="M748" s="702" t="s">
        <v>1177</v>
      </c>
      <c r="N748" s="711" t="s">
        <v>5470</v>
      </c>
      <c r="O748" s="703" t="str">
        <f>VLOOKUP(N748,CódigosRetorno!$A$1:$B$1764,2,FALSE)</f>
        <v>El dato ingresado como tipo de carga util es incorrecto.</v>
      </c>
      <c r="P748" s="702" t="s">
        <v>477</v>
      </c>
      <c r="Q748" s="704" t="s">
        <v>186</v>
      </c>
    </row>
    <row r="749" spans="1:17" s="596" customFormat="1" ht="48" customHeight="1">
      <c r="A749" s="676"/>
      <c r="B749" s="1490"/>
      <c r="C749" s="1493"/>
      <c r="D749" s="1492"/>
      <c r="E749" s="1492"/>
      <c r="F749" s="1625" t="s">
        <v>12</v>
      </c>
      <c r="G749" s="1490" t="s">
        <v>16</v>
      </c>
      <c r="H749" s="1493" t="s">
        <v>4931</v>
      </c>
      <c r="I749" s="1490"/>
      <c r="J749" s="704"/>
      <c r="K749" s="704"/>
      <c r="L749" s="703" t="s">
        <v>6336</v>
      </c>
      <c r="M749" s="702" t="s">
        <v>1177</v>
      </c>
      <c r="N749" s="711" t="s">
        <v>5472</v>
      </c>
      <c r="O749" s="703" t="str">
        <f>VLOOKUP(N749,CódigosRetorno!$A$1:$B$1764,2,FALSE)</f>
        <v>El XML no contiene el tag o no existe información del valor de la carga en TM.</v>
      </c>
      <c r="P749" s="702" t="s">
        <v>477</v>
      </c>
      <c r="Q749" s="704" t="s">
        <v>186</v>
      </c>
    </row>
    <row r="750" spans="1:17" s="596" customFormat="1" ht="48">
      <c r="A750" s="676"/>
      <c r="B750" s="1490"/>
      <c r="C750" s="1493"/>
      <c r="D750" s="1492"/>
      <c r="E750" s="1492"/>
      <c r="F750" s="1625"/>
      <c r="G750" s="1490"/>
      <c r="H750" s="1493"/>
      <c r="I750" s="1490"/>
      <c r="J750" s="704"/>
      <c r="K750" s="704"/>
      <c r="L750" s="703" t="s">
        <v>6337</v>
      </c>
      <c r="M750" s="702" t="s">
        <v>1177</v>
      </c>
      <c r="N750" s="711" t="s">
        <v>5473</v>
      </c>
      <c r="O750" s="703" t="str">
        <f>VLOOKUP(N750,CódigosRetorno!$A$1:$B$1764,2,FALSE)</f>
        <v>El dato ingresado como valor de la carga en TM cumple con el formato establecido.</v>
      </c>
      <c r="P750" s="702" t="s">
        <v>477</v>
      </c>
      <c r="Q750" s="704" t="s">
        <v>186</v>
      </c>
    </row>
    <row r="751" spans="1:17" s="596" customFormat="1" ht="48">
      <c r="A751" s="676"/>
      <c r="B751" s="1490"/>
      <c r="C751" s="1493"/>
      <c r="D751" s="1492"/>
      <c r="E751" s="1492"/>
      <c r="F751" s="1625"/>
      <c r="G751" s="702" t="s">
        <v>4896</v>
      </c>
      <c r="H751" s="705" t="s">
        <v>5806</v>
      </c>
      <c r="I751" s="704">
        <v>1</v>
      </c>
      <c r="J751" s="704"/>
      <c r="K751" s="704"/>
      <c r="L751" s="703" t="s">
        <v>6338</v>
      </c>
      <c r="M751" s="702" t="s">
        <v>1177</v>
      </c>
      <c r="N751" s="711" t="s">
        <v>5474</v>
      </c>
      <c r="O751" s="703" t="str">
        <f>VLOOKUP(N751,CódigosRetorno!$A$1:$B$1764,2,FALSE)</f>
        <v>El dato ingresado como unidad de medida de la carga  del vehiculo no corresponde al valor esperado.</v>
      </c>
      <c r="P751" s="702" t="s">
        <v>477</v>
      </c>
      <c r="Q751" s="704" t="s">
        <v>186</v>
      </c>
    </row>
    <row r="752" spans="1:17" s="596" customFormat="1" ht="24">
      <c r="A752" s="676"/>
      <c r="B752" s="1490"/>
      <c r="C752" s="1493"/>
      <c r="D752" s="1492"/>
      <c r="E752" s="1492"/>
      <c r="F752" s="1625"/>
      <c r="G752" s="704" t="s">
        <v>4625</v>
      </c>
      <c r="H752" s="705" t="s">
        <v>4626</v>
      </c>
      <c r="I752" s="704" t="s">
        <v>4544</v>
      </c>
      <c r="J752" s="704"/>
      <c r="K752" s="704"/>
      <c r="L752" s="703" t="s">
        <v>5148</v>
      </c>
      <c r="M752" s="702" t="s">
        <v>1177</v>
      </c>
      <c r="N752" s="711" t="s">
        <v>5149</v>
      </c>
      <c r="O752" s="703" t="str">
        <f>VLOOKUP(N752,CódigosRetorno!$A$1:$B$1764,2,FALSE)</f>
        <v>El dato ingresado como atributo @unitCodeListID es incorrecto.</v>
      </c>
      <c r="P752" s="702" t="s">
        <v>477</v>
      </c>
      <c r="Q752" s="712" t="s">
        <v>186</v>
      </c>
    </row>
    <row r="753" spans="1:17" s="596" customFormat="1" ht="48">
      <c r="A753" s="676"/>
      <c r="B753" s="1490"/>
      <c r="C753" s="1493"/>
      <c r="D753" s="1492"/>
      <c r="E753" s="1492"/>
      <c r="F753" s="1625"/>
      <c r="G753" s="731" t="s">
        <v>4555</v>
      </c>
      <c r="H753" s="705" t="s">
        <v>4627</v>
      </c>
      <c r="I753" s="704" t="s">
        <v>4544</v>
      </c>
      <c r="J753" s="704"/>
      <c r="K753" s="704"/>
      <c r="L753" s="703" t="s">
        <v>5132</v>
      </c>
      <c r="M753" s="711" t="s">
        <v>1177</v>
      </c>
      <c r="N753" s="709" t="s">
        <v>5150</v>
      </c>
      <c r="O753" s="703" t="str">
        <f>VLOOKUP(N753,CódigosRetorno!$A$1:$B$1764,2,FALSE)</f>
        <v>El dato ingresado como atributo @unitCodeListAgencyName es incorrecto.</v>
      </c>
      <c r="P753" s="702" t="s">
        <v>477</v>
      </c>
      <c r="Q753" s="712" t="s">
        <v>186</v>
      </c>
    </row>
    <row r="754" spans="1:17" s="596" customFormat="1" ht="48">
      <c r="A754" s="676"/>
      <c r="B754" s="1531">
        <f>B748+1</f>
        <v>110</v>
      </c>
      <c r="C754" s="1542" t="s">
        <v>4935</v>
      </c>
      <c r="D754" s="1536" t="s">
        <v>15</v>
      </c>
      <c r="E754" s="1536" t="s">
        <v>9</v>
      </c>
      <c r="F754" s="711" t="s">
        <v>147</v>
      </c>
      <c r="G754" s="704" t="s">
        <v>4936</v>
      </c>
      <c r="H754" s="705" t="s">
        <v>4937</v>
      </c>
      <c r="I754" s="704"/>
      <c r="J754" s="704"/>
      <c r="K754" s="704"/>
      <c r="L754" s="703" t="s">
        <v>2631</v>
      </c>
      <c r="M754" s="702" t="s">
        <v>186</v>
      </c>
      <c r="N754" s="711" t="s">
        <v>186</v>
      </c>
      <c r="O754" s="703" t="str">
        <f>VLOOKUP(N754,CódigosRetorno!$A$1:$B$1764,2,FALSE)</f>
        <v>-</v>
      </c>
      <c r="P754" s="702" t="s">
        <v>186</v>
      </c>
      <c r="Q754" s="704" t="s">
        <v>186</v>
      </c>
    </row>
    <row r="755" spans="1:17" s="596" customFormat="1" ht="24">
      <c r="A755" s="676"/>
      <c r="B755" s="1532"/>
      <c r="C755" s="1543"/>
      <c r="D755" s="1537"/>
      <c r="E755" s="1537"/>
      <c r="F755" s="710" t="s">
        <v>13</v>
      </c>
      <c r="G755" s="707" t="s">
        <v>2650</v>
      </c>
      <c r="H755" s="637" t="s">
        <v>6110</v>
      </c>
      <c r="I755" s="708">
        <v>1</v>
      </c>
      <c r="J755" s="704"/>
      <c r="K755" s="704"/>
      <c r="L755" s="1161" t="s">
        <v>6111</v>
      </c>
      <c r="M755" s="1164" t="s">
        <v>203</v>
      </c>
      <c r="N755" s="1162" t="s">
        <v>6020</v>
      </c>
      <c r="O755" s="703" t="str">
        <f>VLOOKUP(N755,CódigosRetorno!$A$1:$B$1764,2,FALSE)</f>
        <v>La moneda del monto de la detracción debe ser PEN</v>
      </c>
      <c r="P755" s="702" t="s">
        <v>477</v>
      </c>
      <c r="Q755" s="704" t="s">
        <v>186</v>
      </c>
    </row>
    <row r="756" spans="1:17" s="596" customFormat="1" ht="48">
      <c r="A756" s="676"/>
      <c r="B756" s="1531">
        <f>B754+1</f>
        <v>111</v>
      </c>
      <c r="C756" s="1542" t="s">
        <v>4938</v>
      </c>
      <c r="D756" s="1536" t="s">
        <v>15</v>
      </c>
      <c r="E756" s="1536" t="s">
        <v>9</v>
      </c>
      <c r="F756" s="711" t="s">
        <v>12</v>
      </c>
      <c r="G756" s="704" t="s">
        <v>16</v>
      </c>
      <c r="H756" s="705" t="s">
        <v>4939</v>
      </c>
      <c r="I756" s="704"/>
      <c r="J756" s="704"/>
      <c r="K756" s="704"/>
      <c r="L756" s="703" t="s">
        <v>6337</v>
      </c>
      <c r="M756" s="702" t="s">
        <v>1177</v>
      </c>
      <c r="N756" s="711" t="s">
        <v>5475</v>
      </c>
      <c r="O756" s="703" t="str">
        <f>VLOOKUP(N756,CódigosRetorno!$A$1:$B$1764,2,FALSE)</f>
        <v>El dato ingresado como valor referencial de carga util nominal no cumple con el formato establecido.</v>
      </c>
      <c r="P756" s="702" t="s">
        <v>477</v>
      </c>
      <c r="Q756" s="704" t="s">
        <v>186</v>
      </c>
    </row>
    <row r="757" spans="1:17" s="596" customFormat="1" ht="24">
      <c r="A757" s="676"/>
      <c r="B757" s="1532"/>
      <c r="C757" s="1543"/>
      <c r="D757" s="1537"/>
      <c r="E757" s="1537"/>
      <c r="F757" s="710" t="s">
        <v>13</v>
      </c>
      <c r="G757" s="707" t="s">
        <v>2650</v>
      </c>
      <c r="H757" s="637" t="s">
        <v>6110</v>
      </c>
      <c r="I757" s="708">
        <v>1</v>
      </c>
      <c r="J757" s="704"/>
      <c r="K757" s="704"/>
      <c r="L757" s="1161" t="s">
        <v>6111</v>
      </c>
      <c r="M757" s="1164" t="s">
        <v>203</v>
      </c>
      <c r="N757" s="1162" t="s">
        <v>6020</v>
      </c>
      <c r="O757" s="703" t="str">
        <f>VLOOKUP(N757,CódigosRetorno!$A$1:$B$1764,2,FALSE)</f>
        <v>La moneda del monto de la detracción debe ser PEN</v>
      </c>
      <c r="P757" s="702" t="s">
        <v>477</v>
      </c>
      <c r="Q757" s="704" t="s">
        <v>186</v>
      </c>
    </row>
    <row r="758" spans="1:17" s="596" customFormat="1" ht="48">
      <c r="A758" s="676"/>
      <c r="B758" s="704">
        <f>B756+1</f>
        <v>112</v>
      </c>
      <c r="C758" s="703" t="s">
        <v>4940</v>
      </c>
      <c r="D758" s="702" t="s">
        <v>15</v>
      </c>
      <c r="E758" s="702" t="s">
        <v>9</v>
      </c>
      <c r="F758" s="711" t="s">
        <v>4941</v>
      </c>
      <c r="G758" s="704" t="s">
        <v>4679</v>
      </c>
      <c r="H758" s="705" t="s">
        <v>4942</v>
      </c>
      <c r="I758" s="704"/>
      <c r="J758" s="704"/>
      <c r="K758" s="704"/>
      <c r="L758" s="703" t="s">
        <v>2631</v>
      </c>
      <c r="M758" s="702" t="s">
        <v>186</v>
      </c>
      <c r="N758" s="711" t="s">
        <v>186</v>
      </c>
      <c r="O758" s="703" t="str">
        <f>VLOOKUP(N758,CódigosRetorno!$A$1:$B$1764,2,FALSE)</f>
        <v>-</v>
      </c>
      <c r="P758" s="702" t="s">
        <v>186</v>
      </c>
      <c r="Q758" s="704" t="s">
        <v>186</v>
      </c>
    </row>
    <row r="759" spans="1:17" s="676" customFormat="1">
      <c r="B759" s="368" t="s">
        <v>4943</v>
      </c>
      <c r="C759" s="369"/>
      <c r="D759" s="416"/>
      <c r="E759" s="362"/>
      <c r="F759" s="363" t="s">
        <v>186</v>
      </c>
      <c r="G759" s="363" t="s">
        <v>186</v>
      </c>
      <c r="H759" s="364" t="s">
        <v>186</v>
      </c>
      <c r="I759" s="363"/>
      <c r="J759" s="363"/>
      <c r="K759" s="363"/>
      <c r="L759" s="359" t="s">
        <v>186</v>
      </c>
      <c r="M759" s="366" t="s">
        <v>186</v>
      </c>
      <c r="N759" s="371" t="s">
        <v>186</v>
      </c>
      <c r="O759" s="359" t="str">
        <f>VLOOKUP(N759,CódigosRetorno!$A$1:$B$1770,2,FALSE)</f>
        <v>-</v>
      </c>
      <c r="P759" s="365" t="s">
        <v>186</v>
      </c>
      <c r="Q759" s="367" t="s">
        <v>186</v>
      </c>
    </row>
    <row r="760" spans="1:17" s="676" customFormat="1" ht="36">
      <c r="B760" s="1490" t="s">
        <v>6488</v>
      </c>
      <c r="C760" s="1493" t="s">
        <v>4944</v>
      </c>
      <c r="D760" s="1492" t="s">
        <v>15</v>
      </c>
      <c r="E760" s="1492" t="s">
        <v>9</v>
      </c>
      <c r="F760" s="750" t="s">
        <v>5</v>
      </c>
      <c r="G760" s="735"/>
      <c r="H760" s="734" t="s">
        <v>4873</v>
      </c>
      <c r="I760" s="755">
        <v>1</v>
      </c>
      <c r="J760" s="755"/>
      <c r="K760" s="755"/>
      <c r="L760" s="1161" t="s">
        <v>6059</v>
      </c>
      <c r="M760" s="733" t="s">
        <v>1177</v>
      </c>
      <c r="N760" s="750" t="s">
        <v>4500</v>
      </c>
      <c r="O760" s="734" t="str">
        <f>VLOOKUP(N760,CódigosRetorno!$A$1:$B$1770,2,FALSE)</f>
        <v>No existe información en el nombre del concepto.</v>
      </c>
      <c r="P760" s="733" t="s">
        <v>477</v>
      </c>
      <c r="Q760" s="754" t="s">
        <v>186</v>
      </c>
    </row>
    <row r="761" spans="1:17" s="676" customFormat="1" ht="36">
      <c r="B761" s="1490"/>
      <c r="C761" s="1493"/>
      <c r="D761" s="1492"/>
      <c r="E761" s="1492"/>
      <c r="F761" s="1625" t="s">
        <v>44</v>
      </c>
      <c r="G761" s="1492" t="s">
        <v>4733</v>
      </c>
      <c r="H761" s="1493" t="s">
        <v>4874</v>
      </c>
      <c r="I761" s="1638"/>
      <c r="J761" s="755"/>
      <c r="K761" s="755"/>
      <c r="L761" s="734" t="s">
        <v>5647</v>
      </c>
      <c r="M761" s="733" t="s">
        <v>1177</v>
      </c>
      <c r="N761" s="750" t="s">
        <v>5476</v>
      </c>
      <c r="O761" s="734" t="str">
        <f>VLOOKUP(N761,CódigosRetorno!$A$1:$B$1770,2,FALSE)</f>
        <v>El dato ingresado como codigo de identificación de concepto tributario no es valido (catalogo nro 55)</v>
      </c>
      <c r="P761" s="733" t="s">
        <v>477</v>
      </c>
      <c r="Q761" s="735" t="s">
        <v>5890</v>
      </c>
    </row>
    <row r="762" spans="1:17" s="676" customFormat="1" ht="36">
      <c r="B762" s="1490"/>
      <c r="C762" s="1493"/>
      <c r="D762" s="1492"/>
      <c r="E762" s="1492"/>
      <c r="F762" s="1625"/>
      <c r="G762" s="1492"/>
      <c r="H762" s="1493"/>
      <c r="I762" s="1638"/>
      <c r="J762" s="755"/>
      <c r="K762" s="755"/>
      <c r="L762" s="734" t="s">
        <v>6340</v>
      </c>
      <c r="M762" s="733" t="s">
        <v>203</v>
      </c>
      <c r="N762" s="750" t="s">
        <v>5510</v>
      </c>
      <c r="O762" s="734" t="str">
        <f>VLOOKUP(N762,CódigosRetorno!$A$1:$B$1770,2,FALSE)</f>
        <v>El XML no contiene el tag de numero de documentos del huesped.</v>
      </c>
      <c r="P762" s="733" t="s">
        <v>477</v>
      </c>
      <c r="Q762" s="754" t="s">
        <v>186</v>
      </c>
    </row>
    <row r="763" spans="1:17" s="676" customFormat="1" ht="36">
      <c r="B763" s="1490"/>
      <c r="C763" s="1493"/>
      <c r="D763" s="1492"/>
      <c r="E763" s="1492"/>
      <c r="F763" s="1625"/>
      <c r="G763" s="1492"/>
      <c r="H763" s="1493"/>
      <c r="I763" s="1638"/>
      <c r="J763" s="755"/>
      <c r="K763" s="755"/>
      <c r="L763" s="734" t="s">
        <v>6341</v>
      </c>
      <c r="M763" s="733" t="s">
        <v>203</v>
      </c>
      <c r="N763" s="750" t="s">
        <v>5511</v>
      </c>
      <c r="O763" s="734" t="str">
        <f>VLOOKUP(N763,CódigosRetorno!$A$1:$B$1770,2,FALSE)</f>
        <v>El XML no contiene el tag de tipo de documentos del huesped.</v>
      </c>
      <c r="P763" s="733" t="s">
        <v>477</v>
      </c>
      <c r="Q763" s="754" t="s">
        <v>186</v>
      </c>
    </row>
    <row r="764" spans="1:17" s="676" customFormat="1" ht="36">
      <c r="B764" s="1490"/>
      <c r="C764" s="1493"/>
      <c r="D764" s="1492"/>
      <c r="E764" s="1492"/>
      <c r="F764" s="1625"/>
      <c r="G764" s="1492"/>
      <c r="H764" s="1493"/>
      <c r="I764" s="1638"/>
      <c r="J764" s="755"/>
      <c r="K764" s="755"/>
      <c r="L764" s="734" t="s">
        <v>6342</v>
      </c>
      <c r="M764" s="733" t="s">
        <v>203</v>
      </c>
      <c r="N764" s="750" t="s">
        <v>5512</v>
      </c>
      <c r="O764" s="734" t="str">
        <f>VLOOKUP(N764,CódigosRetorno!$A$1:$B$1770,2,FALSE)</f>
        <v>El XML no contiene el tag de codigo de pais de emision del documento de identidad</v>
      </c>
      <c r="P764" s="733" t="s">
        <v>477</v>
      </c>
      <c r="Q764" s="754" t="s">
        <v>186</v>
      </c>
    </row>
    <row r="765" spans="1:17" s="676" customFormat="1" ht="36">
      <c r="B765" s="1490"/>
      <c r="C765" s="1493"/>
      <c r="D765" s="1492"/>
      <c r="E765" s="1492"/>
      <c r="F765" s="1625"/>
      <c r="G765" s="1492"/>
      <c r="H765" s="1493"/>
      <c r="I765" s="1638"/>
      <c r="J765" s="755"/>
      <c r="K765" s="755"/>
      <c r="L765" s="734" t="s">
        <v>6343</v>
      </c>
      <c r="M765" s="733" t="s">
        <v>203</v>
      </c>
      <c r="N765" s="750" t="s">
        <v>5513</v>
      </c>
      <c r="O765" s="734" t="str">
        <f>VLOOKUP(N765,CódigosRetorno!$A$1:$B$1770,2,FALSE)</f>
        <v>El XML no contiene el tag de apellidos y nombres del huesped.</v>
      </c>
      <c r="P765" s="733" t="s">
        <v>477</v>
      </c>
      <c r="Q765" s="754" t="s">
        <v>186</v>
      </c>
    </row>
    <row r="766" spans="1:17" s="676" customFormat="1" ht="36">
      <c r="B766" s="1490"/>
      <c r="C766" s="1493"/>
      <c r="D766" s="1492"/>
      <c r="E766" s="1492"/>
      <c r="F766" s="1625"/>
      <c r="G766" s="1492"/>
      <c r="H766" s="1493"/>
      <c r="I766" s="1638"/>
      <c r="J766" s="755"/>
      <c r="K766" s="755"/>
      <c r="L766" s="734" t="s">
        <v>6344</v>
      </c>
      <c r="M766" s="733" t="s">
        <v>203</v>
      </c>
      <c r="N766" s="750" t="s">
        <v>5514</v>
      </c>
      <c r="O766" s="734" t="str">
        <f>VLOOKUP(N766,CódigosRetorno!$A$1:$B$1770,2,FALSE)</f>
        <v>El XML no contiene el tag de codigo del pais de residencia.</v>
      </c>
      <c r="P766" s="733" t="s">
        <v>477</v>
      </c>
      <c r="Q766" s="754" t="s">
        <v>186</v>
      </c>
    </row>
    <row r="767" spans="1:17" s="676" customFormat="1" ht="24">
      <c r="B767" s="1490"/>
      <c r="C767" s="1493"/>
      <c r="D767" s="1492"/>
      <c r="E767" s="1492"/>
      <c r="F767" s="1625"/>
      <c r="G767" s="735" t="s">
        <v>4735</v>
      </c>
      <c r="H767" s="734" t="s">
        <v>4546</v>
      </c>
      <c r="I767" s="735" t="s">
        <v>4544</v>
      </c>
      <c r="J767" s="755"/>
      <c r="K767" s="755"/>
      <c r="L767" s="734" t="s">
        <v>5179</v>
      </c>
      <c r="M767" s="733" t="s">
        <v>1177</v>
      </c>
      <c r="N767" s="750" t="s">
        <v>5112</v>
      </c>
      <c r="O767" s="734" t="str">
        <f>VLOOKUP(N767,CódigosRetorno!$A$1:$B$1770,2,FALSE)</f>
        <v>El dato ingresado como atributo @listName es incorrecto.</v>
      </c>
      <c r="P767" s="733" t="s">
        <v>477</v>
      </c>
      <c r="Q767" s="754" t="s">
        <v>186</v>
      </c>
    </row>
    <row r="768" spans="1:17" s="676" customFormat="1" ht="24">
      <c r="B768" s="1490"/>
      <c r="C768" s="1493"/>
      <c r="D768" s="1492"/>
      <c r="E768" s="1492"/>
      <c r="F768" s="1625"/>
      <c r="G768" s="735" t="s">
        <v>4542</v>
      </c>
      <c r="H768" s="734" t="s">
        <v>4543</v>
      </c>
      <c r="I768" s="735" t="s">
        <v>4544</v>
      </c>
      <c r="J768" s="755"/>
      <c r="K768" s="755"/>
      <c r="L768" s="734" t="s">
        <v>5109</v>
      </c>
      <c r="M768" s="750" t="s">
        <v>1177</v>
      </c>
      <c r="N768" s="749" t="s">
        <v>5111</v>
      </c>
      <c r="O768" s="734" t="str">
        <f>VLOOKUP(N768,CódigosRetorno!$A$1:$B$1770,2,FALSE)</f>
        <v>El dato ingresado como atributo @listAgencyName es incorrecto.</v>
      </c>
      <c r="P768" s="733" t="s">
        <v>477</v>
      </c>
      <c r="Q768" s="754" t="s">
        <v>186</v>
      </c>
    </row>
    <row r="769" spans="2:17" s="676" customFormat="1" ht="48">
      <c r="B769" s="1490"/>
      <c r="C769" s="1493"/>
      <c r="D769" s="1492"/>
      <c r="E769" s="1492"/>
      <c r="F769" s="1625"/>
      <c r="G769" s="754" t="s">
        <v>4736</v>
      </c>
      <c r="H769" s="756" t="s">
        <v>4548</v>
      </c>
      <c r="I769" s="735" t="s">
        <v>4544</v>
      </c>
      <c r="J769" s="755"/>
      <c r="K769" s="755"/>
      <c r="L769" s="734" t="s">
        <v>5180</v>
      </c>
      <c r="M769" s="750" t="s">
        <v>1177</v>
      </c>
      <c r="N769" s="749" t="s">
        <v>5113</v>
      </c>
      <c r="O769" s="734" t="str">
        <f>VLOOKUP(N769,CódigosRetorno!$A$1:$B$1770,2,FALSE)</f>
        <v>El dato ingresado como atributo @listURI es incorrecto.</v>
      </c>
      <c r="P769" s="733" t="s">
        <v>477</v>
      </c>
      <c r="Q769" s="754" t="s">
        <v>186</v>
      </c>
    </row>
    <row r="770" spans="2:17" s="676" customFormat="1" ht="24">
      <c r="B770" s="1490"/>
      <c r="C770" s="1493"/>
      <c r="D770" s="1492"/>
      <c r="E770" s="1492"/>
      <c r="F770" s="1625" t="s">
        <v>4945</v>
      </c>
      <c r="G770" s="1625" t="s">
        <v>4946</v>
      </c>
      <c r="H770" s="1493" t="s">
        <v>4947</v>
      </c>
      <c r="I770" s="1635">
        <v>1</v>
      </c>
      <c r="J770" s="755"/>
      <c r="K770" s="755"/>
      <c r="L770" s="734" t="s">
        <v>6345</v>
      </c>
      <c r="M770" s="733" t="s">
        <v>203</v>
      </c>
      <c r="N770" s="750" t="s">
        <v>4432</v>
      </c>
      <c r="O770" s="734" t="str">
        <f>VLOOKUP(N770,CódigosRetorno!$A$1:$B$1770,2,FALSE)</f>
        <v>El XML no contiene tag o no existe información del valor del concepto por linea.</v>
      </c>
      <c r="P770" s="733" t="s">
        <v>477</v>
      </c>
      <c r="Q770" s="735" t="s">
        <v>186</v>
      </c>
    </row>
    <row r="771" spans="2:17" s="676" customFormat="1" ht="24">
      <c r="B771" s="1490"/>
      <c r="C771" s="1493"/>
      <c r="D771" s="1492"/>
      <c r="E771" s="1492"/>
      <c r="F771" s="1625"/>
      <c r="G771" s="1625"/>
      <c r="H771" s="1493"/>
      <c r="I771" s="1635"/>
      <c r="J771" s="755"/>
      <c r="K771" s="755"/>
      <c r="L771" s="734" t="s">
        <v>6346</v>
      </c>
      <c r="M771" s="733" t="s">
        <v>1177</v>
      </c>
      <c r="N771" s="750" t="s">
        <v>5498</v>
      </c>
      <c r="O771" s="734" t="str">
        <f>VLOOKUP(N771,CódigosRetorno!$A$1:$B$1770,2,FALSE)</f>
        <v>El dato ingresado como valor del concepto de la linea no cumple con el formato establecido.</v>
      </c>
      <c r="P771" s="733" t="s">
        <v>477</v>
      </c>
      <c r="Q771" s="735" t="s">
        <v>5898</v>
      </c>
    </row>
    <row r="772" spans="2:17" s="676" customFormat="1" ht="24">
      <c r="B772" s="1490"/>
      <c r="C772" s="1493"/>
      <c r="D772" s="1492"/>
      <c r="E772" s="1492"/>
      <c r="F772" s="1625"/>
      <c r="G772" s="1625"/>
      <c r="H772" s="1493"/>
      <c r="I772" s="1635"/>
      <c r="J772" s="755"/>
      <c r="K772" s="755"/>
      <c r="L772" s="734" t="s">
        <v>6347</v>
      </c>
      <c r="M772" s="733" t="s">
        <v>1177</v>
      </c>
      <c r="N772" s="750" t="s">
        <v>5498</v>
      </c>
      <c r="O772" s="734" t="str">
        <f>VLOOKUP(N772,CódigosRetorno!$A$1:$B$1770,2,FALSE)</f>
        <v>El dato ingresado como valor del concepto de la linea no cumple con el formato establecido.</v>
      </c>
      <c r="P772" s="733" t="s">
        <v>477</v>
      </c>
      <c r="Q772" s="735" t="s">
        <v>5887</v>
      </c>
    </row>
    <row r="773" spans="2:17" s="676" customFormat="1" ht="24">
      <c r="B773" s="1490"/>
      <c r="C773" s="1493"/>
      <c r="D773" s="1492"/>
      <c r="E773" s="1492"/>
      <c r="F773" s="1625"/>
      <c r="G773" s="1625"/>
      <c r="H773" s="1493"/>
      <c r="I773" s="1635"/>
      <c r="J773" s="755"/>
      <c r="K773" s="755"/>
      <c r="L773" s="734" t="s">
        <v>6348</v>
      </c>
      <c r="M773" s="733" t="s">
        <v>1177</v>
      </c>
      <c r="N773" s="750" t="s">
        <v>5498</v>
      </c>
      <c r="O773" s="734" t="str">
        <f>VLOOKUP(N773,CódigosRetorno!$A$1:$B$1770,2,FALSE)</f>
        <v>El dato ingresado como valor del concepto de la linea no cumple con el formato establecido.</v>
      </c>
      <c r="P773" s="733" t="s">
        <v>477</v>
      </c>
      <c r="Q773" s="735" t="s">
        <v>5887</v>
      </c>
    </row>
    <row r="774" spans="2:17" s="676" customFormat="1" ht="48">
      <c r="B774" s="1490"/>
      <c r="C774" s="1493"/>
      <c r="D774" s="1492"/>
      <c r="E774" s="1492"/>
      <c r="F774" s="1625"/>
      <c r="G774" s="1625"/>
      <c r="H774" s="1493"/>
      <c r="I774" s="1635"/>
      <c r="J774" s="755"/>
      <c r="K774" s="755"/>
      <c r="L774" s="734" t="s">
        <v>6349</v>
      </c>
      <c r="M774" s="733" t="s">
        <v>1177</v>
      </c>
      <c r="N774" s="750" t="s">
        <v>5498</v>
      </c>
      <c r="O774" s="734" t="str">
        <f>VLOOKUP(N774,CódigosRetorno!$A$1:$B$1770,2,FALSE)</f>
        <v>El dato ingresado como valor del concepto de la linea no cumple con el formato establecido.</v>
      </c>
      <c r="P774" s="733" t="s">
        <v>477</v>
      </c>
      <c r="Q774" s="754" t="s">
        <v>186</v>
      </c>
    </row>
    <row r="775" spans="2:17" s="676" customFormat="1" ht="48">
      <c r="B775" s="1490"/>
      <c r="C775" s="1493"/>
      <c r="D775" s="1492"/>
      <c r="E775" s="1492"/>
      <c r="F775" s="1625"/>
      <c r="G775" s="1625"/>
      <c r="H775" s="1493"/>
      <c r="I775" s="1635"/>
      <c r="J775" s="755"/>
      <c r="K775" s="755"/>
      <c r="L775" s="734" t="s">
        <v>6350</v>
      </c>
      <c r="M775" s="733" t="s">
        <v>1177</v>
      </c>
      <c r="N775" s="750" t="s">
        <v>5498</v>
      </c>
      <c r="O775" s="734" t="str">
        <f>VLOOKUP(N775,CódigosRetorno!$A$1:$B$1770,2,FALSE)</f>
        <v>El dato ingresado como valor del concepto de la linea no cumple con el formato establecido.</v>
      </c>
      <c r="P775" s="733" t="s">
        <v>477</v>
      </c>
      <c r="Q775" s="754" t="s">
        <v>186</v>
      </c>
    </row>
    <row r="776" spans="2:17" s="676" customFormat="1" ht="36">
      <c r="B776" s="1490" t="s">
        <v>6489</v>
      </c>
      <c r="C776" s="1493" t="s">
        <v>4948</v>
      </c>
      <c r="D776" s="1492" t="s">
        <v>15</v>
      </c>
      <c r="E776" s="1492" t="s">
        <v>9</v>
      </c>
      <c r="F776" s="750" t="s">
        <v>5</v>
      </c>
      <c r="G776" s="735"/>
      <c r="H776" s="734" t="s">
        <v>4873</v>
      </c>
      <c r="I776" s="754">
        <v>1</v>
      </c>
      <c r="J776" s="755"/>
      <c r="K776" s="755"/>
      <c r="L776" s="1161" t="s">
        <v>6059</v>
      </c>
      <c r="M776" s="733" t="s">
        <v>1177</v>
      </c>
      <c r="N776" s="750" t="s">
        <v>4500</v>
      </c>
      <c r="O776" s="734" t="str">
        <f>VLOOKUP(N776,CódigosRetorno!$A$1:$B$1770,2,FALSE)</f>
        <v>No existe información en el nombre del concepto.</v>
      </c>
      <c r="P776" s="733" t="s">
        <v>477</v>
      </c>
      <c r="Q776" s="754" t="s">
        <v>186</v>
      </c>
    </row>
    <row r="777" spans="2:17" s="676" customFormat="1" ht="36">
      <c r="B777" s="1490"/>
      <c r="C777" s="1493"/>
      <c r="D777" s="1492"/>
      <c r="E777" s="1492"/>
      <c r="F777" s="1625" t="s">
        <v>44</v>
      </c>
      <c r="G777" s="1492" t="s">
        <v>4733</v>
      </c>
      <c r="H777" s="1493" t="s">
        <v>4874</v>
      </c>
      <c r="I777" s="1540">
        <v>1</v>
      </c>
      <c r="J777" s="755"/>
      <c r="K777" s="755"/>
      <c r="L777" s="734" t="s">
        <v>5647</v>
      </c>
      <c r="M777" s="733" t="s">
        <v>1177</v>
      </c>
      <c r="N777" s="750" t="s">
        <v>5476</v>
      </c>
      <c r="O777" s="734" t="str">
        <f>VLOOKUP(N777,CódigosRetorno!$A$1:$B$1770,2,FALSE)</f>
        <v>El dato ingresado como codigo de identificación de concepto tributario no es valido (catalogo nro 55)</v>
      </c>
      <c r="P777" s="733" t="s">
        <v>477</v>
      </c>
      <c r="Q777" s="735" t="s">
        <v>5890</v>
      </c>
    </row>
    <row r="778" spans="2:17" s="676" customFormat="1" ht="36">
      <c r="B778" s="1490"/>
      <c r="C778" s="1493"/>
      <c r="D778" s="1492"/>
      <c r="E778" s="1492"/>
      <c r="F778" s="1625"/>
      <c r="G778" s="1492"/>
      <c r="H778" s="1493"/>
      <c r="I778" s="1541"/>
      <c r="J778" s="755"/>
      <c r="K778" s="755"/>
      <c r="L778" s="734" t="s">
        <v>6351</v>
      </c>
      <c r="M778" s="733" t="s">
        <v>203</v>
      </c>
      <c r="N778" s="750" t="s">
        <v>5515</v>
      </c>
      <c r="O778" s="734" t="str">
        <f>VLOOKUP(N778,CódigosRetorno!$A$1:$B$1770,2,FALSE)</f>
        <v>El XML no contiene el tag de fecha de ingreso del pais.</v>
      </c>
      <c r="P778" s="733" t="s">
        <v>477</v>
      </c>
      <c r="Q778" s="754" t="s">
        <v>186</v>
      </c>
    </row>
    <row r="779" spans="2:17" s="676" customFormat="1" ht="36">
      <c r="B779" s="1490"/>
      <c r="C779" s="1493"/>
      <c r="D779" s="1492"/>
      <c r="E779" s="1492"/>
      <c r="F779" s="1625"/>
      <c r="G779" s="1492"/>
      <c r="H779" s="1493"/>
      <c r="I779" s="1541"/>
      <c r="J779" s="755"/>
      <c r="K779" s="755"/>
      <c r="L779" s="734" t="s">
        <v>6352</v>
      </c>
      <c r="M779" s="733" t="s">
        <v>203</v>
      </c>
      <c r="N779" s="750" t="s">
        <v>5516</v>
      </c>
      <c r="O779" s="734" t="str">
        <f>VLOOKUP(N779,CódigosRetorno!$A$1:$B$1770,2,FALSE)</f>
        <v>El XML no contiene el tag de fecha de ingreso al establecimiento.</v>
      </c>
      <c r="P779" s="733" t="s">
        <v>477</v>
      </c>
      <c r="Q779" s="754" t="s">
        <v>186</v>
      </c>
    </row>
    <row r="780" spans="2:17" s="676" customFormat="1" ht="36">
      <c r="B780" s="1490"/>
      <c r="C780" s="1493"/>
      <c r="D780" s="1492"/>
      <c r="E780" s="1492"/>
      <c r="F780" s="1625"/>
      <c r="G780" s="1492"/>
      <c r="H780" s="1493"/>
      <c r="I780" s="1541"/>
      <c r="J780" s="755"/>
      <c r="K780" s="755"/>
      <c r="L780" s="734" t="s">
        <v>6353</v>
      </c>
      <c r="M780" s="733" t="s">
        <v>203</v>
      </c>
      <c r="N780" s="750" t="s">
        <v>5517</v>
      </c>
      <c r="O780" s="734" t="str">
        <f>VLOOKUP(N780,CódigosRetorno!$A$1:$B$1770,2,FALSE)</f>
        <v>El XML no contiene el tag de fecha de salida del establecimiento.</v>
      </c>
      <c r="P780" s="733" t="s">
        <v>477</v>
      </c>
      <c r="Q780" s="754" t="s">
        <v>186</v>
      </c>
    </row>
    <row r="781" spans="2:17" s="676" customFormat="1" ht="36">
      <c r="B781" s="1490"/>
      <c r="C781" s="1493"/>
      <c r="D781" s="1492"/>
      <c r="E781" s="1492"/>
      <c r="F781" s="1625"/>
      <c r="G781" s="1492"/>
      <c r="H781" s="1493"/>
      <c r="I781" s="1641"/>
      <c r="J781" s="755"/>
      <c r="K781" s="755"/>
      <c r="L781" s="734" t="s">
        <v>6354</v>
      </c>
      <c r="M781" s="733" t="s">
        <v>203</v>
      </c>
      <c r="N781" s="750" t="s">
        <v>5518</v>
      </c>
      <c r="O781" s="734" t="str">
        <f>VLOOKUP(N781,CódigosRetorno!$A$1:$B$1770,2,FALSE)</f>
        <v>El XML no contiene el tag de fecha de consumo.</v>
      </c>
      <c r="P781" s="733" t="s">
        <v>477</v>
      </c>
      <c r="Q781" s="754" t="s">
        <v>186</v>
      </c>
    </row>
    <row r="782" spans="2:17" s="676" customFormat="1" ht="24">
      <c r="B782" s="1490"/>
      <c r="C782" s="1493"/>
      <c r="D782" s="1492"/>
      <c r="E782" s="1492"/>
      <c r="F782" s="1492"/>
      <c r="G782" s="735" t="s">
        <v>4735</v>
      </c>
      <c r="H782" s="734" t="s">
        <v>4546</v>
      </c>
      <c r="I782" s="735" t="s">
        <v>4544</v>
      </c>
      <c r="J782" s="755"/>
      <c r="K782" s="755"/>
      <c r="L782" s="734" t="s">
        <v>5179</v>
      </c>
      <c r="M782" s="733" t="s">
        <v>1177</v>
      </c>
      <c r="N782" s="750" t="s">
        <v>5112</v>
      </c>
      <c r="O782" s="734" t="str">
        <f>VLOOKUP(N782,CódigosRetorno!$A$1:$B$1770,2,FALSE)</f>
        <v>El dato ingresado como atributo @listName es incorrecto.</v>
      </c>
      <c r="P782" s="733" t="s">
        <v>477</v>
      </c>
      <c r="Q782" s="754" t="s">
        <v>186</v>
      </c>
    </row>
    <row r="783" spans="2:17" s="676" customFormat="1" ht="24">
      <c r="B783" s="1490"/>
      <c r="C783" s="1493"/>
      <c r="D783" s="1492"/>
      <c r="E783" s="1492"/>
      <c r="F783" s="1492"/>
      <c r="G783" s="735" t="s">
        <v>4542</v>
      </c>
      <c r="H783" s="734" t="s">
        <v>4543</v>
      </c>
      <c r="I783" s="735" t="s">
        <v>4544</v>
      </c>
      <c r="J783" s="755"/>
      <c r="K783" s="755"/>
      <c r="L783" s="734" t="s">
        <v>5109</v>
      </c>
      <c r="M783" s="750" t="s">
        <v>1177</v>
      </c>
      <c r="N783" s="749" t="s">
        <v>5111</v>
      </c>
      <c r="O783" s="734" t="str">
        <f>VLOOKUP(N783,CódigosRetorno!$A$1:$B$1770,2,FALSE)</f>
        <v>El dato ingresado como atributo @listAgencyName es incorrecto.</v>
      </c>
      <c r="P783" s="733" t="s">
        <v>477</v>
      </c>
      <c r="Q783" s="754" t="s">
        <v>186</v>
      </c>
    </row>
    <row r="784" spans="2:17" s="676" customFormat="1" ht="48">
      <c r="B784" s="1490"/>
      <c r="C784" s="1493"/>
      <c r="D784" s="1492"/>
      <c r="E784" s="1492"/>
      <c r="F784" s="1492"/>
      <c r="G784" s="754" t="s">
        <v>4736</v>
      </c>
      <c r="H784" s="756" t="s">
        <v>4548</v>
      </c>
      <c r="I784" s="735" t="s">
        <v>4544</v>
      </c>
      <c r="J784" s="755"/>
      <c r="K784" s="755"/>
      <c r="L784" s="734" t="s">
        <v>5180</v>
      </c>
      <c r="M784" s="750" t="s">
        <v>1177</v>
      </c>
      <c r="N784" s="749" t="s">
        <v>5113</v>
      </c>
      <c r="O784" s="734" t="str">
        <f>VLOOKUP(N784,CódigosRetorno!$A$1:$B$1770,2,FALSE)</f>
        <v>El dato ingresado como atributo @listURI es incorrecto.</v>
      </c>
      <c r="P784" s="733" t="s">
        <v>477</v>
      </c>
      <c r="Q784" s="754" t="s">
        <v>186</v>
      </c>
    </row>
    <row r="785" spans="1:17" s="676" customFormat="1" ht="24">
      <c r="B785" s="1490"/>
      <c r="C785" s="1493"/>
      <c r="D785" s="1492"/>
      <c r="E785" s="1492"/>
      <c r="F785" s="1625" t="s">
        <v>149</v>
      </c>
      <c r="G785" s="1625" t="s">
        <v>25</v>
      </c>
      <c r="H785" s="1493" t="s">
        <v>4949</v>
      </c>
      <c r="I785" s="1540">
        <v>1</v>
      </c>
      <c r="J785" s="755"/>
      <c r="K785" s="755"/>
      <c r="L785" s="734" t="s">
        <v>5983</v>
      </c>
      <c r="M785" s="733" t="s">
        <v>203</v>
      </c>
      <c r="N785" s="750" t="s">
        <v>4433</v>
      </c>
      <c r="O785" s="734" t="str">
        <f>VLOOKUP(N785,CódigosRetorno!$A$1:$B$1770,2,FALSE)</f>
        <v>El XML no contiene tag de la fecha del concepto por linea.</v>
      </c>
      <c r="P785" s="733" t="s">
        <v>477</v>
      </c>
      <c r="Q785" s="735" t="s">
        <v>186</v>
      </c>
    </row>
    <row r="786" spans="1:17" s="676" customFormat="1" ht="24">
      <c r="B786" s="1490"/>
      <c r="C786" s="1493"/>
      <c r="D786" s="1492"/>
      <c r="E786" s="1492"/>
      <c r="F786" s="1625"/>
      <c r="G786" s="1625"/>
      <c r="H786" s="1493"/>
      <c r="I786" s="1541"/>
      <c r="J786" s="755"/>
      <c r="K786" s="755"/>
      <c r="L786" s="734" t="s">
        <v>5982</v>
      </c>
      <c r="M786" s="733" t="s">
        <v>203</v>
      </c>
      <c r="N786" s="750" t="s">
        <v>4433</v>
      </c>
      <c r="O786" s="734" t="str">
        <f>VLOOKUP(N786,CódigosRetorno!$A$1:$B$1770,2,FALSE)</f>
        <v>El XML no contiene tag de la fecha del concepto por linea.</v>
      </c>
      <c r="P786" s="733" t="s">
        <v>477</v>
      </c>
      <c r="Q786" s="735" t="s">
        <v>186</v>
      </c>
    </row>
    <row r="787" spans="1:17" s="676" customFormat="1" ht="24">
      <c r="B787" s="1490"/>
      <c r="C787" s="1493"/>
      <c r="D787" s="1492"/>
      <c r="E787" s="1492"/>
      <c r="F787" s="1625"/>
      <c r="G787" s="1625"/>
      <c r="H787" s="1493"/>
      <c r="I787" s="1541"/>
      <c r="J787" s="755"/>
      <c r="K787" s="755"/>
      <c r="L787" s="734" t="s">
        <v>5984</v>
      </c>
      <c r="M787" s="733" t="s">
        <v>203</v>
      </c>
      <c r="N787" s="750" t="s">
        <v>4433</v>
      </c>
      <c r="O787" s="734" t="str">
        <f>VLOOKUP(N787,CódigosRetorno!$A$1:$B$1770,2,FALSE)</f>
        <v>El XML no contiene tag de la fecha del concepto por linea.</v>
      </c>
      <c r="P787" s="733" t="s">
        <v>477</v>
      </c>
      <c r="Q787" s="735" t="s">
        <v>186</v>
      </c>
    </row>
    <row r="788" spans="1:17" s="676" customFormat="1" ht="24">
      <c r="B788" s="1490"/>
      <c r="C788" s="1493"/>
      <c r="D788" s="1492"/>
      <c r="E788" s="1492"/>
      <c r="F788" s="1625"/>
      <c r="G788" s="1625"/>
      <c r="H788" s="1493"/>
      <c r="I788" s="1541"/>
      <c r="J788" s="755"/>
      <c r="K788" s="755"/>
      <c r="L788" s="734" t="s">
        <v>5985</v>
      </c>
      <c r="M788" s="733" t="s">
        <v>203</v>
      </c>
      <c r="N788" s="750" t="s">
        <v>4433</v>
      </c>
      <c r="O788" s="734" t="str">
        <f>VLOOKUP(N788,CódigosRetorno!$A$1:$B$1770,2,FALSE)</f>
        <v>El XML no contiene tag de la fecha del concepto por linea.</v>
      </c>
      <c r="P788" s="733" t="s">
        <v>477</v>
      </c>
      <c r="Q788" s="735" t="s">
        <v>186</v>
      </c>
    </row>
    <row r="789" spans="1:17" s="676" customFormat="1" ht="60">
      <c r="B789" s="1490"/>
      <c r="C789" s="1493"/>
      <c r="D789" s="1492"/>
      <c r="E789" s="1492"/>
      <c r="F789" s="1625"/>
      <c r="G789" s="1625"/>
      <c r="H789" s="1493"/>
      <c r="I789" s="1641"/>
      <c r="J789" s="755"/>
      <c r="K789" s="755"/>
      <c r="L789" s="734" t="s">
        <v>5508</v>
      </c>
      <c r="M789" s="733" t="s">
        <v>1177</v>
      </c>
      <c r="N789" s="749" t="s">
        <v>5509</v>
      </c>
      <c r="O789" s="734" t="str">
        <f>VLOOKUP(N789,CódigosRetorno!$A$1:$B$1770,2,FALSE)</f>
        <v>La fecha de ingreso al establecimiento es mayor a la fecha de salida al establecimiento.</v>
      </c>
      <c r="P789" s="733" t="s">
        <v>477</v>
      </c>
      <c r="Q789" s="754" t="s">
        <v>186</v>
      </c>
    </row>
    <row r="790" spans="1:17" s="676" customFormat="1" ht="36">
      <c r="B790" s="1490">
        <v>122</v>
      </c>
      <c r="C790" s="1493" t="s">
        <v>4950</v>
      </c>
      <c r="D790" s="1492" t="s">
        <v>15</v>
      </c>
      <c r="E790" s="1492" t="s">
        <v>9</v>
      </c>
      <c r="F790" s="735" t="s">
        <v>5</v>
      </c>
      <c r="G790" s="735"/>
      <c r="H790" s="734" t="s">
        <v>4873</v>
      </c>
      <c r="I790" s="735" t="s">
        <v>4544</v>
      </c>
      <c r="J790" s="755"/>
      <c r="K790" s="755"/>
      <c r="L790" s="1161" t="s">
        <v>6059</v>
      </c>
      <c r="M790" s="733" t="s">
        <v>1177</v>
      </c>
      <c r="N790" s="750" t="s">
        <v>4500</v>
      </c>
      <c r="O790" s="734" t="str">
        <f>VLOOKUP(N790,CódigosRetorno!$A$1:$B$1770,2,FALSE)</f>
        <v>No existe información en el nombre del concepto.</v>
      </c>
      <c r="P790" s="733" t="s">
        <v>477</v>
      </c>
      <c r="Q790" s="754" t="s">
        <v>186</v>
      </c>
    </row>
    <row r="791" spans="1:17" s="676" customFormat="1" ht="36">
      <c r="B791" s="1490"/>
      <c r="C791" s="1493"/>
      <c r="D791" s="1492"/>
      <c r="E791" s="1492"/>
      <c r="F791" s="1625" t="s">
        <v>44</v>
      </c>
      <c r="G791" s="1492" t="s">
        <v>4733</v>
      </c>
      <c r="H791" s="1491" t="s">
        <v>4874</v>
      </c>
      <c r="I791" s="1635">
        <v>1</v>
      </c>
      <c r="J791" s="755"/>
      <c r="K791" s="755"/>
      <c r="L791" s="734" t="s">
        <v>5647</v>
      </c>
      <c r="M791" s="733" t="s">
        <v>1177</v>
      </c>
      <c r="N791" s="750" t="s">
        <v>5476</v>
      </c>
      <c r="O791" s="734" t="str">
        <f>VLOOKUP(N791,CódigosRetorno!$A$1:$B$1770,2,FALSE)</f>
        <v>El dato ingresado como codigo de identificación de concepto tributario no es valido (catalogo nro 55)</v>
      </c>
      <c r="P791" s="733" t="s">
        <v>477</v>
      </c>
      <c r="Q791" s="735" t="s">
        <v>5890</v>
      </c>
    </row>
    <row r="792" spans="1:17" s="676" customFormat="1" ht="36">
      <c r="B792" s="1490"/>
      <c r="C792" s="1493"/>
      <c r="D792" s="1492"/>
      <c r="E792" s="1492"/>
      <c r="F792" s="1625"/>
      <c r="G792" s="1492"/>
      <c r="H792" s="1491"/>
      <c r="I792" s="1635"/>
      <c r="J792" s="755"/>
      <c r="K792" s="755"/>
      <c r="L792" s="734" t="s">
        <v>5954</v>
      </c>
      <c r="M792" s="733" t="s">
        <v>203</v>
      </c>
      <c r="N792" s="750" t="s">
        <v>5519</v>
      </c>
      <c r="O792" s="734" t="str">
        <f>VLOOKUP(N792,CódigosRetorno!$A$1:$B$1770,2,FALSE)</f>
        <v>El XML no contiene el tag de numero de dias de permanencia.</v>
      </c>
      <c r="P792" s="733" t="s">
        <v>477</v>
      </c>
      <c r="Q792" s="754" t="s">
        <v>186</v>
      </c>
    </row>
    <row r="793" spans="1:17" s="676" customFormat="1" ht="24">
      <c r="B793" s="1490"/>
      <c r="C793" s="1493"/>
      <c r="D793" s="1492"/>
      <c r="E793" s="1492"/>
      <c r="F793" s="1625"/>
      <c r="G793" s="735" t="s">
        <v>4735</v>
      </c>
      <c r="H793" s="734" t="s">
        <v>4546</v>
      </c>
      <c r="I793" s="735" t="s">
        <v>4544</v>
      </c>
      <c r="J793" s="755"/>
      <c r="K793" s="755"/>
      <c r="L793" s="734" t="s">
        <v>5179</v>
      </c>
      <c r="M793" s="733" t="s">
        <v>1177</v>
      </c>
      <c r="N793" s="750" t="s">
        <v>5112</v>
      </c>
      <c r="O793" s="734" t="str">
        <f>VLOOKUP(N793,CódigosRetorno!$A$1:$B$1770,2,FALSE)</f>
        <v>El dato ingresado como atributo @listName es incorrecto.</v>
      </c>
      <c r="P793" s="733" t="s">
        <v>477</v>
      </c>
      <c r="Q793" s="754" t="s">
        <v>186</v>
      </c>
    </row>
    <row r="794" spans="1:17" s="676" customFormat="1" ht="24">
      <c r="B794" s="1490"/>
      <c r="C794" s="1493"/>
      <c r="D794" s="1492"/>
      <c r="E794" s="1492"/>
      <c r="F794" s="1625"/>
      <c r="G794" s="735" t="s">
        <v>4542</v>
      </c>
      <c r="H794" s="734" t="s">
        <v>4543</v>
      </c>
      <c r="I794" s="735" t="s">
        <v>4544</v>
      </c>
      <c r="J794" s="755"/>
      <c r="K794" s="755"/>
      <c r="L794" s="734" t="s">
        <v>5109</v>
      </c>
      <c r="M794" s="750" t="s">
        <v>1177</v>
      </c>
      <c r="N794" s="749" t="s">
        <v>5111</v>
      </c>
      <c r="O794" s="734" t="str">
        <f>VLOOKUP(N794,CódigosRetorno!$A$1:$B$1770,2,FALSE)</f>
        <v>El dato ingresado como atributo @listAgencyName es incorrecto.</v>
      </c>
      <c r="P794" s="733" t="s">
        <v>477</v>
      </c>
      <c r="Q794" s="754" t="s">
        <v>186</v>
      </c>
    </row>
    <row r="795" spans="1:17" s="676" customFormat="1" ht="48">
      <c r="B795" s="1490"/>
      <c r="C795" s="1493"/>
      <c r="D795" s="1492"/>
      <c r="E795" s="1492"/>
      <c r="F795" s="1625"/>
      <c r="G795" s="754" t="s">
        <v>4736</v>
      </c>
      <c r="H795" s="756" t="s">
        <v>4548</v>
      </c>
      <c r="I795" s="735" t="s">
        <v>4544</v>
      </c>
      <c r="J795" s="755"/>
      <c r="K795" s="755"/>
      <c r="L795" s="734" t="s">
        <v>5180</v>
      </c>
      <c r="M795" s="750" t="s">
        <v>1177</v>
      </c>
      <c r="N795" s="749" t="s">
        <v>5113</v>
      </c>
      <c r="O795" s="734" t="str">
        <f>VLOOKUP(N795,CódigosRetorno!$A$1:$B$1770,2,FALSE)</f>
        <v>El dato ingresado como atributo @listURI es incorrecto.</v>
      </c>
      <c r="P795" s="733" t="s">
        <v>477</v>
      </c>
      <c r="Q795" s="754" t="s">
        <v>186</v>
      </c>
    </row>
    <row r="796" spans="1:17" s="676" customFormat="1" ht="24">
      <c r="B796" s="1490"/>
      <c r="C796" s="1493"/>
      <c r="D796" s="1492"/>
      <c r="E796" s="1492"/>
      <c r="F796" s="1625" t="s">
        <v>383</v>
      </c>
      <c r="G796" s="1625"/>
      <c r="H796" s="1493" t="s">
        <v>4951</v>
      </c>
      <c r="I796" s="1639"/>
      <c r="J796" s="755"/>
      <c r="K796" s="755"/>
      <c r="L796" s="734" t="s">
        <v>5532</v>
      </c>
      <c r="M796" s="733" t="s">
        <v>203</v>
      </c>
      <c r="N796" s="749" t="s">
        <v>5506</v>
      </c>
      <c r="O796" s="734" t="str">
        <f>VLOOKUP(N796,CódigosRetorno!$A$1:$B$1770,2,FALSE)</f>
        <v>El XML no contiene tag de la cantidad del concepto por linea.</v>
      </c>
      <c r="P796" s="733" t="s">
        <v>477</v>
      </c>
      <c r="Q796" s="754" t="s">
        <v>186</v>
      </c>
    </row>
    <row r="797" spans="1:17" s="676" customFormat="1" ht="24">
      <c r="B797" s="1490"/>
      <c r="C797" s="1493"/>
      <c r="D797" s="1492"/>
      <c r="E797" s="1492"/>
      <c r="F797" s="1625"/>
      <c r="G797" s="1625"/>
      <c r="H797" s="1493"/>
      <c r="I797" s="1640"/>
      <c r="J797" s="755"/>
      <c r="K797" s="755"/>
      <c r="L797" s="734" t="s">
        <v>5272</v>
      </c>
      <c r="M797" s="733" t="s">
        <v>1177</v>
      </c>
      <c r="N797" s="749" t="s">
        <v>5503</v>
      </c>
      <c r="O797" s="734" t="str">
        <f>VLOOKUP(N797,CódigosRetorno!$A$1:$B$1770,2,FALSE)</f>
        <v>El dato ingresado como cantidad del concepto de la linea no cumple con el formato establecido.</v>
      </c>
      <c r="P797" s="733" t="s">
        <v>477</v>
      </c>
      <c r="Q797" s="754" t="s">
        <v>186</v>
      </c>
    </row>
    <row r="798" spans="1:17" s="596" customFormat="1">
      <c r="A798" s="676"/>
      <c r="B798" s="368" t="s">
        <v>4952</v>
      </c>
      <c r="C798" s="369"/>
      <c r="D798" s="368"/>
      <c r="E798" s="368"/>
      <c r="F798" s="368" t="s">
        <v>186</v>
      </c>
      <c r="G798" s="368" t="s">
        <v>186</v>
      </c>
      <c r="H798" s="368"/>
      <c r="I798" s="367"/>
      <c r="J798" s="367"/>
      <c r="K798" s="367"/>
      <c r="L798" s="359"/>
      <c r="M798" s="366" t="s">
        <v>186</v>
      </c>
      <c r="N798" s="371" t="s">
        <v>186</v>
      </c>
      <c r="O798" s="359" t="str">
        <f>VLOOKUP(N798,CódigosRetorno!$A$1:$B$1770,2,FALSE)</f>
        <v>-</v>
      </c>
      <c r="P798" s="406" t="s">
        <v>186</v>
      </c>
      <c r="Q798" s="408" t="s">
        <v>186</v>
      </c>
    </row>
    <row r="799" spans="1:17" s="596" customFormat="1" ht="36">
      <c r="A799" s="676"/>
      <c r="B799" s="1490" t="s">
        <v>6490</v>
      </c>
      <c r="C799" s="1493" t="s">
        <v>4953</v>
      </c>
      <c r="D799" s="1492" t="s">
        <v>15</v>
      </c>
      <c r="E799" s="1492" t="s">
        <v>9</v>
      </c>
      <c r="F799" s="750" t="s">
        <v>5</v>
      </c>
      <c r="G799" s="735"/>
      <c r="H799" s="734" t="s">
        <v>4873</v>
      </c>
      <c r="I799" s="735">
        <v>1</v>
      </c>
      <c r="J799" s="735"/>
      <c r="K799" s="735"/>
      <c r="L799" s="1161" t="s">
        <v>6059</v>
      </c>
      <c r="M799" s="733" t="s">
        <v>1177</v>
      </c>
      <c r="N799" s="750" t="s">
        <v>4500</v>
      </c>
      <c r="O799" s="734" t="str">
        <f>VLOOKUP(N799,CódigosRetorno!$A$1:$B$1770,2,FALSE)</f>
        <v>No existe información en el nombre del concepto.</v>
      </c>
      <c r="P799" s="733" t="s">
        <v>477</v>
      </c>
      <c r="Q799" s="754" t="s">
        <v>186</v>
      </c>
    </row>
    <row r="800" spans="1:17" s="596" customFormat="1" ht="36">
      <c r="A800" s="676"/>
      <c r="B800" s="1490"/>
      <c r="C800" s="1493"/>
      <c r="D800" s="1492"/>
      <c r="E800" s="1492"/>
      <c r="F800" s="1625" t="s">
        <v>44</v>
      </c>
      <c r="G800" s="1492" t="s">
        <v>4733</v>
      </c>
      <c r="H800" s="1493" t="s">
        <v>4874</v>
      </c>
      <c r="I800" s="1490">
        <v>1</v>
      </c>
      <c r="J800" s="735"/>
      <c r="K800" s="735"/>
      <c r="L800" s="734" t="s">
        <v>5647</v>
      </c>
      <c r="M800" s="733" t="s">
        <v>1177</v>
      </c>
      <c r="N800" s="750" t="s">
        <v>5476</v>
      </c>
      <c r="O800" s="734" t="str">
        <f>VLOOKUP(N800,CódigosRetorno!$A$1:$B$1770,2,FALSE)</f>
        <v>El dato ingresado como codigo de identificación de concepto tributario no es valido (catalogo nro 55)</v>
      </c>
      <c r="P800" s="733" t="s">
        <v>477</v>
      </c>
      <c r="Q800" s="735" t="s">
        <v>5890</v>
      </c>
    </row>
    <row r="801" spans="1:17" s="596" customFormat="1" ht="36">
      <c r="A801" s="676"/>
      <c r="B801" s="1490"/>
      <c r="C801" s="1493"/>
      <c r="D801" s="1492"/>
      <c r="E801" s="1492"/>
      <c r="F801" s="1625"/>
      <c r="G801" s="1492"/>
      <c r="H801" s="1493"/>
      <c r="I801" s="1490"/>
      <c r="J801" s="735"/>
      <c r="K801" s="735"/>
      <c r="L801" s="734" t="s">
        <v>5955</v>
      </c>
      <c r="M801" s="733" t="s">
        <v>203</v>
      </c>
      <c r="N801" s="750" t="s">
        <v>5512</v>
      </c>
      <c r="O801" s="734" t="str">
        <f>VLOOKUP(N801,CódigosRetorno!$A$1:$B$1770,2,FALSE)</f>
        <v>El XML no contiene el tag de codigo de pais de emision del documento de identidad</v>
      </c>
      <c r="P801" s="733" t="s">
        <v>477</v>
      </c>
      <c r="Q801" s="754" t="s">
        <v>186</v>
      </c>
    </row>
    <row r="802" spans="1:17" s="596" customFormat="1" ht="36">
      <c r="A802" s="676"/>
      <c r="B802" s="1490"/>
      <c r="C802" s="1493"/>
      <c r="D802" s="1492"/>
      <c r="E802" s="1492"/>
      <c r="F802" s="1625"/>
      <c r="G802" s="1492"/>
      <c r="H802" s="1493"/>
      <c r="I802" s="1490"/>
      <c r="J802" s="735"/>
      <c r="K802" s="735"/>
      <c r="L802" s="734" t="s">
        <v>5956</v>
      </c>
      <c r="M802" s="733" t="s">
        <v>203</v>
      </c>
      <c r="N802" s="750" t="s">
        <v>5513</v>
      </c>
      <c r="O802" s="734" t="str">
        <f>VLOOKUP(N802,CódigosRetorno!$A$1:$B$1770,2,FALSE)</f>
        <v>El XML no contiene el tag de apellidos y nombres del huesped.</v>
      </c>
      <c r="P802" s="733" t="s">
        <v>477</v>
      </c>
      <c r="Q802" s="754" t="s">
        <v>186</v>
      </c>
    </row>
    <row r="803" spans="1:17" s="596" customFormat="1" ht="36">
      <c r="A803" s="676"/>
      <c r="B803" s="1490"/>
      <c r="C803" s="1493"/>
      <c r="D803" s="1492"/>
      <c r="E803" s="1492"/>
      <c r="F803" s="1625"/>
      <c r="G803" s="1492"/>
      <c r="H803" s="1493"/>
      <c r="I803" s="1490"/>
      <c r="J803" s="735"/>
      <c r="K803" s="735"/>
      <c r="L803" s="734" t="s">
        <v>5957</v>
      </c>
      <c r="M803" s="733" t="s">
        <v>203</v>
      </c>
      <c r="N803" s="750" t="s">
        <v>5511</v>
      </c>
      <c r="O803" s="734" t="str">
        <f>VLOOKUP(N803,CódigosRetorno!$A$1:$B$1770,2,FALSE)</f>
        <v>El XML no contiene el tag de tipo de documentos del huesped.</v>
      </c>
      <c r="P803" s="733" t="s">
        <v>477</v>
      </c>
      <c r="Q803" s="754" t="s">
        <v>186</v>
      </c>
    </row>
    <row r="804" spans="1:17" s="596" customFormat="1" ht="36">
      <c r="A804" s="676"/>
      <c r="B804" s="1490"/>
      <c r="C804" s="1493"/>
      <c r="D804" s="1492"/>
      <c r="E804" s="1492"/>
      <c r="F804" s="1625"/>
      <c r="G804" s="1492"/>
      <c r="H804" s="1493"/>
      <c r="I804" s="1490"/>
      <c r="J804" s="735"/>
      <c r="K804" s="735"/>
      <c r="L804" s="734" t="s">
        <v>5958</v>
      </c>
      <c r="M804" s="733" t="s">
        <v>203</v>
      </c>
      <c r="N804" s="750" t="s">
        <v>5510</v>
      </c>
      <c r="O804" s="734" t="str">
        <f>VLOOKUP(N804,CódigosRetorno!$A$1:$B$1770,2,FALSE)</f>
        <v>El XML no contiene el tag de numero de documentos del huesped.</v>
      </c>
      <c r="P804" s="733" t="s">
        <v>477</v>
      </c>
      <c r="Q804" s="754" t="s">
        <v>186</v>
      </c>
    </row>
    <row r="805" spans="1:17" s="596" customFormat="1" ht="24">
      <c r="A805" s="676"/>
      <c r="B805" s="1490"/>
      <c r="C805" s="1493"/>
      <c r="D805" s="1492"/>
      <c r="E805" s="1492"/>
      <c r="F805" s="1625"/>
      <c r="G805" s="735" t="s">
        <v>4735</v>
      </c>
      <c r="H805" s="734" t="s">
        <v>4546</v>
      </c>
      <c r="I805" s="735" t="s">
        <v>4544</v>
      </c>
      <c r="J805" s="735"/>
      <c r="K805" s="735"/>
      <c r="L805" s="734" t="s">
        <v>5179</v>
      </c>
      <c r="M805" s="733" t="s">
        <v>1177</v>
      </c>
      <c r="N805" s="750" t="s">
        <v>5112</v>
      </c>
      <c r="O805" s="734" t="str">
        <f>VLOOKUP(N805,CódigosRetorno!$A$1:$B$1770,2,FALSE)</f>
        <v>El dato ingresado como atributo @listName es incorrecto.</v>
      </c>
      <c r="P805" s="733" t="s">
        <v>477</v>
      </c>
      <c r="Q805" s="754" t="s">
        <v>186</v>
      </c>
    </row>
    <row r="806" spans="1:17" s="596" customFormat="1" ht="24">
      <c r="A806" s="676"/>
      <c r="B806" s="1490"/>
      <c r="C806" s="1493"/>
      <c r="D806" s="1492"/>
      <c r="E806" s="1492"/>
      <c r="F806" s="1625"/>
      <c r="G806" s="735" t="s">
        <v>4542</v>
      </c>
      <c r="H806" s="734" t="s">
        <v>4543</v>
      </c>
      <c r="I806" s="735" t="s">
        <v>4544</v>
      </c>
      <c r="J806" s="735"/>
      <c r="K806" s="735"/>
      <c r="L806" s="734" t="s">
        <v>5109</v>
      </c>
      <c r="M806" s="750" t="s">
        <v>1177</v>
      </c>
      <c r="N806" s="749" t="s">
        <v>5111</v>
      </c>
      <c r="O806" s="734" t="str">
        <f>VLOOKUP(N806,CódigosRetorno!$A$1:$B$1770,2,FALSE)</f>
        <v>El dato ingresado como atributo @listAgencyName es incorrecto.</v>
      </c>
      <c r="P806" s="733" t="s">
        <v>477</v>
      </c>
      <c r="Q806" s="754" t="s">
        <v>186</v>
      </c>
    </row>
    <row r="807" spans="1:17" s="596" customFormat="1" ht="48">
      <c r="A807" s="676"/>
      <c r="B807" s="1490"/>
      <c r="C807" s="1493"/>
      <c r="D807" s="1492"/>
      <c r="E807" s="1492"/>
      <c r="F807" s="1625"/>
      <c r="G807" s="754" t="s">
        <v>4736</v>
      </c>
      <c r="H807" s="756" t="s">
        <v>4548</v>
      </c>
      <c r="I807" s="735" t="s">
        <v>4544</v>
      </c>
      <c r="J807" s="735"/>
      <c r="K807" s="735"/>
      <c r="L807" s="734" t="s">
        <v>5180</v>
      </c>
      <c r="M807" s="750" t="s">
        <v>1177</v>
      </c>
      <c r="N807" s="749" t="s">
        <v>5113</v>
      </c>
      <c r="O807" s="734" t="str">
        <f>VLOOKUP(N807,CódigosRetorno!$A$1:$B$1770,2,FALSE)</f>
        <v>El dato ingresado como atributo @listURI es incorrecto.</v>
      </c>
      <c r="P807" s="733" t="s">
        <v>477</v>
      </c>
      <c r="Q807" s="754" t="s">
        <v>186</v>
      </c>
    </row>
    <row r="808" spans="1:17" s="596" customFormat="1" ht="24">
      <c r="A808" s="676"/>
      <c r="B808" s="1490"/>
      <c r="C808" s="1493"/>
      <c r="D808" s="1492"/>
      <c r="E808" s="1492"/>
      <c r="F808" s="1625" t="s">
        <v>5811</v>
      </c>
      <c r="G808" s="1625" t="s">
        <v>5261</v>
      </c>
      <c r="H808" s="1493" t="s">
        <v>4954</v>
      </c>
      <c r="I808" s="1531">
        <v>1</v>
      </c>
      <c r="J808" s="735"/>
      <c r="K808" s="735"/>
      <c r="L808" s="734" t="s">
        <v>5521</v>
      </c>
      <c r="M808" s="733" t="s">
        <v>203</v>
      </c>
      <c r="N808" s="749" t="s">
        <v>4432</v>
      </c>
      <c r="O808" s="734" t="str">
        <f>VLOOKUP(N808,CódigosRetorno!$A$1:$B$1770,2,FALSE)</f>
        <v>El XML no contiene tag o no existe información del valor del concepto por linea.</v>
      </c>
      <c r="P808" s="733" t="s">
        <v>477</v>
      </c>
      <c r="Q808" s="754" t="s">
        <v>186</v>
      </c>
    </row>
    <row r="809" spans="1:17" s="596" customFormat="1" ht="24">
      <c r="A809" s="676"/>
      <c r="B809" s="1490"/>
      <c r="C809" s="1493"/>
      <c r="D809" s="1492"/>
      <c r="E809" s="1492"/>
      <c r="F809" s="1625"/>
      <c r="G809" s="1625"/>
      <c r="H809" s="1493"/>
      <c r="I809" s="1533"/>
      <c r="J809" s="735"/>
      <c r="K809" s="735"/>
      <c r="L809" s="734" t="s">
        <v>6346</v>
      </c>
      <c r="M809" s="733" t="s">
        <v>1177</v>
      </c>
      <c r="N809" s="749" t="s">
        <v>5498</v>
      </c>
      <c r="O809" s="734" t="str">
        <f>VLOOKUP(N809,CódigosRetorno!$A$1:$B$1770,2,FALSE)</f>
        <v>El dato ingresado como valor del concepto de la linea no cumple con el formato establecido.</v>
      </c>
      <c r="P809" s="733" t="s">
        <v>477</v>
      </c>
      <c r="Q809" s="735" t="s">
        <v>5898</v>
      </c>
    </row>
    <row r="810" spans="1:17" s="596" customFormat="1" ht="24">
      <c r="A810" s="676"/>
      <c r="B810" s="1490"/>
      <c r="C810" s="1493"/>
      <c r="D810" s="1492"/>
      <c r="E810" s="1492"/>
      <c r="F810" s="1625"/>
      <c r="G810" s="1625"/>
      <c r="H810" s="1493"/>
      <c r="I810" s="1533"/>
      <c r="J810" s="735"/>
      <c r="K810" s="735"/>
      <c r="L810" s="734" t="s">
        <v>6347</v>
      </c>
      <c r="M810" s="733" t="s">
        <v>1177</v>
      </c>
      <c r="N810" s="749" t="s">
        <v>5498</v>
      </c>
      <c r="O810" s="734" t="str">
        <f>VLOOKUP(N810,CódigosRetorno!$A$1:$B$1770,2,FALSE)</f>
        <v>El dato ingresado como valor del concepto de la linea no cumple con el formato establecido.</v>
      </c>
      <c r="P810" s="733" t="s">
        <v>477</v>
      </c>
      <c r="Q810" s="735" t="s">
        <v>5887</v>
      </c>
    </row>
    <row r="811" spans="1:17" s="596" customFormat="1" ht="48">
      <c r="A811" s="676"/>
      <c r="B811" s="1490"/>
      <c r="C811" s="1493"/>
      <c r="D811" s="1492"/>
      <c r="E811" s="1492"/>
      <c r="F811" s="1625"/>
      <c r="G811" s="1625"/>
      <c r="H811" s="1493"/>
      <c r="I811" s="1533"/>
      <c r="J811" s="735"/>
      <c r="K811" s="735"/>
      <c r="L811" s="734" t="s">
        <v>6349</v>
      </c>
      <c r="M811" s="733" t="s">
        <v>1177</v>
      </c>
      <c r="N811" s="749" t="s">
        <v>5498</v>
      </c>
      <c r="O811" s="734" t="str">
        <f>VLOOKUP(N811,CódigosRetorno!$A$1:$B$1770,2,FALSE)</f>
        <v>El dato ingresado como valor del concepto de la linea no cumple con el formato establecido.</v>
      </c>
      <c r="P811" s="733" t="s">
        <v>477</v>
      </c>
      <c r="Q811" s="754" t="s">
        <v>186</v>
      </c>
    </row>
    <row r="812" spans="1:17" s="596" customFormat="1" ht="69" customHeight="1">
      <c r="A812" s="676"/>
      <c r="B812" s="1490"/>
      <c r="C812" s="1493"/>
      <c r="D812" s="1492"/>
      <c r="E812" s="1492"/>
      <c r="F812" s="1625"/>
      <c r="G812" s="1625"/>
      <c r="H812" s="1493"/>
      <c r="I812" s="1532"/>
      <c r="J812" s="735"/>
      <c r="K812" s="735"/>
      <c r="L812" s="734" t="s">
        <v>6350</v>
      </c>
      <c r="M812" s="733" t="s">
        <v>1177</v>
      </c>
      <c r="N812" s="749" t="s">
        <v>5498</v>
      </c>
      <c r="O812" s="734" t="str">
        <f>VLOOKUP(N812,CódigosRetorno!$A$1:$B$1770,2,FALSE)</f>
        <v>El dato ingresado como valor del concepto de la linea no cumple con el formato establecido.</v>
      </c>
      <c r="P812" s="733" t="s">
        <v>477</v>
      </c>
      <c r="Q812" s="754" t="s">
        <v>186</v>
      </c>
    </row>
    <row r="813" spans="1:17" s="596" customFormat="1">
      <c r="A813" s="676"/>
      <c r="B813" s="112"/>
      <c r="C813" s="725"/>
      <c r="D813" s="318"/>
      <c r="E813" s="318"/>
      <c r="F813" s="8"/>
      <c r="G813" s="8"/>
      <c r="H813" s="725"/>
      <c r="I813" s="112"/>
      <c r="J813" s="112"/>
      <c r="K813" s="112"/>
      <c r="L813" s="674"/>
      <c r="M813" s="318"/>
      <c r="N813" s="580"/>
      <c r="O813" s="674"/>
      <c r="P813" s="318"/>
      <c r="Q813" s="763"/>
    </row>
    <row r="814" spans="1:17" s="596" customFormat="1">
      <c r="A814" s="676"/>
      <c r="B814" s="112"/>
      <c r="C814" s="725"/>
      <c r="D814" s="318"/>
      <c r="E814" s="318"/>
      <c r="F814" s="8"/>
      <c r="G814" s="8"/>
      <c r="H814" s="725"/>
      <c r="I814" s="112"/>
      <c r="J814" s="112"/>
      <c r="K814" s="112"/>
      <c r="L814" s="674"/>
      <c r="M814" s="318"/>
      <c r="N814" s="580"/>
      <c r="O814" s="674"/>
      <c r="P814" s="318"/>
      <c r="Q814" s="763"/>
    </row>
    <row r="815" spans="1:17" s="596" customFormat="1">
      <c r="A815" s="676"/>
    </row>
    <row r="816" spans="1:17" hidden="1"/>
    <row r="817" hidden="1"/>
    <row r="818" hidden="1"/>
    <row r="819" hidden="1"/>
    <row r="820" hidden="1"/>
    <row r="821" hidden="1"/>
    <row r="822" hidden="1"/>
    <row r="823" hidden="1"/>
    <row r="824" hidden="1"/>
    <row r="825" hidden="1"/>
    <row r="826" hidden="1"/>
    <row r="827" hidden="1"/>
    <row r="828" hidden="1"/>
    <row r="829" hidden="1"/>
    <row r="830" hidden="1"/>
  </sheetData>
  <autoFilter ref="B2:Q815"/>
  <mergeCells count="948">
    <mergeCell ref="G800:G804"/>
    <mergeCell ref="H800:H804"/>
    <mergeCell ref="I800:I804"/>
    <mergeCell ref="F805:F807"/>
    <mergeCell ref="F808:F812"/>
    <mergeCell ref="G808:G812"/>
    <mergeCell ref="H808:H812"/>
    <mergeCell ref="I808:I812"/>
    <mergeCell ref="B776:B789"/>
    <mergeCell ref="C776:C789"/>
    <mergeCell ref="D776:D789"/>
    <mergeCell ref="E776:E789"/>
    <mergeCell ref="B799:B812"/>
    <mergeCell ref="C799:C812"/>
    <mergeCell ref="D799:D812"/>
    <mergeCell ref="E799:E812"/>
    <mergeCell ref="F800:F804"/>
    <mergeCell ref="B790:B797"/>
    <mergeCell ref="C790:C797"/>
    <mergeCell ref="D790:D797"/>
    <mergeCell ref="E790:E797"/>
    <mergeCell ref="F791:F792"/>
    <mergeCell ref="G791:G792"/>
    <mergeCell ref="H791:H792"/>
    <mergeCell ref="I791:I792"/>
    <mergeCell ref="F793:F795"/>
    <mergeCell ref="F796:F797"/>
    <mergeCell ref="G796:G797"/>
    <mergeCell ref="H796:H797"/>
    <mergeCell ref="I796:I797"/>
    <mergeCell ref="F777:F781"/>
    <mergeCell ref="G777:G781"/>
    <mergeCell ref="H777:H781"/>
    <mergeCell ref="I777:I781"/>
    <mergeCell ref="F782:F784"/>
    <mergeCell ref="F785:F789"/>
    <mergeCell ref="G785:G789"/>
    <mergeCell ref="H785:H789"/>
    <mergeCell ref="I785:I789"/>
    <mergeCell ref="B760:B775"/>
    <mergeCell ref="C760:C775"/>
    <mergeCell ref="D760:D775"/>
    <mergeCell ref="E760:E775"/>
    <mergeCell ref="F761:F766"/>
    <mergeCell ref="G761:G766"/>
    <mergeCell ref="H761:H766"/>
    <mergeCell ref="I761:I766"/>
    <mergeCell ref="F767:F769"/>
    <mergeCell ref="F770:F775"/>
    <mergeCell ref="G770:G775"/>
    <mergeCell ref="H770:H775"/>
    <mergeCell ref="I770:I775"/>
    <mergeCell ref="B754:B755"/>
    <mergeCell ref="C754:C755"/>
    <mergeCell ref="D754:D755"/>
    <mergeCell ref="E754:E755"/>
    <mergeCell ref="B756:B757"/>
    <mergeCell ref="C756:C757"/>
    <mergeCell ref="D756:D757"/>
    <mergeCell ref="E756:E757"/>
    <mergeCell ref="B748:B753"/>
    <mergeCell ref="C748:C753"/>
    <mergeCell ref="D748:D753"/>
    <mergeCell ref="E748:E753"/>
    <mergeCell ref="F749:F750"/>
    <mergeCell ref="G749:G750"/>
    <mergeCell ref="H749:H750"/>
    <mergeCell ref="I749:I750"/>
    <mergeCell ref="F751:F753"/>
    <mergeCell ref="B742:B747"/>
    <mergeCell ref="C742:C747"/>
    <mergeCell ref="D742:D747"/>
    <mergeCell ref="E742:E747"/>
    <mergeCell ref="F743:F744"/>
    <mergeCell ref="G743:G744"/>
    <mergeCell ref="H743:H744"/>
    <mergeCell ref="I743:I744"/>
    <mergeCell ref="F745:F747"/>
    <mergeCell ref="B736:B737"/>
    <mergeCell ref="C736:C737"/>
    <mergeCell ref="D736:D737"/>
    <mergeCell ref="E736:E737"/>
    <mergeCell ref="B739:B741"/>
    <mergeCell ref="C739:C741"/>
    <mergeCell ref="D739:D741"/>
    <mergeCell ref="E739:E741"/>
    <mergeCell ref="F740:F741"/>
    <mergeCell ref="B729:B731"/>
    <mergeCell ref="C729:C731"/>
    <mergeCell ref="D729:D731"/>
    <mergeCell ref="E729:E731"/>
    <mergeCell ref="F730:F731"/>
    <mergeCell ref="B732:B734"/>
    <mergeCell ref="C732:C734"/>
    <mergeCell ref="D732:D734"/>
    <mergeCell ref="E732:E734"/>
    <mergeCell ref="F733:F734"/>
    <mergeCell ref="B723:B727"/>
    <mergeCell ref="C723:C727"/>
    <mergeCell ref="D723:D727"/>
    <mergeCell ref="E723:E727"/>
    <mergeCell ref="F723:F724"/>
    <mergeCell ref="G723:G724"/>
    <mergeCell ref="H723:H724"/>
    <mergeCell ref="I723:I724"/>
    <mergeCell ref="F725:F726"/>
    <mergeCell ref="G725:G726"/>
    <mergeCell ref="H725:H726"/>
    <mergeCell ref="I725:I726"/>
    <mergeCell ref="B718:B722"/>
    <mergeCell ref="C718:C722"/>
    <mergeCell ref="D718:D722"/>
    <mergeCell ref="E718:E722"/>
    <mergeCell ref="F718:F719"/>
    <mergeCell ref="G718:G719"/>
    <mergeCell ref="H718:H719"/>
    <mergeCell ref="I718:I719"/>
    <mergeCell ref="F720:F721"/>
    <mergeCell ref="G720:G721"/>
    <mergeCell ref="H720:H721"/>
    <mergeCell ref="I720:I721"/>
    <mergeCell ref="B711:B712"/>
    <mergeCell ref="C711:C712"/>
    <mergeCell ref="D711:D712"/>
    <mergeCell ref="E711:E712"/>
    <mergeCell ref="F711:F712"/>
    <mergeCell ref="G711:G712"/>
    <mergeCell ref="H711:H712"/>
    <mergeCell ref="I711:I712"/>
    <mergeCell ref="B713:B717"/>
    <mergeCell ref="C713:C717"/>
    <mergeCell ref="D713:D717"/>
    <mergeCell ref="E713:E717"/>
    <mergeCell ref="F713:F714"/>
    <mergeCell ref="G713:G714"/>
    <mergeCell ref="H713:H714"/>
    <mergeCell ref="I713:I714"/>
    <mergeCell ref="F715:F716"/>
    <mergeCell ref="G715:G716"/>
    <mergeCell ref="H715:H716"/>
    <mergeCell ref="I715:I716"/>
    <mergeCell ref="B705:B710"/>
    <mergeCell ref="C705:C710"/>
    <mergeCell ref="D705:D710"/>
    <mergeCell ref="E705:E710"/>
    <mergeCell ref="F705:F706"/>
    <mergeCell ref="G705:G706"/>
    <mergeCell ref="H705:H706"/>
    <mergeCell ref="I705:I706"/>
    <mergeCell ref="F707:F708"/>
    <mergeCell ref="F709:F710"/>
    <mergeCell ref="G709:G710"/>
    <mergeCell ref="H709:H710"/>
    <mergeCell ref="B699:B704"/>
    <mergeCell ref="C699:C704"/>
    <mergeCell ref="D699:D704"/>
    <mergeCell ref="E699:E704"/>
    <mergeCell ref="F699:F700"/>
    <mergeCell ref="G699:G700"/>
    <mergeCell ref="H699:H700"/>
    <mergeCell ref="I699:I700"/>
    <mergeCell ref="F701:F702"/>
    <mergeCell ref="F703:F704"/>
    <mergeCell ref="G703:G704"/>
    <mergeCell ref="H703:H704"/>
    <mergeCell ref="I703:I704"/>
    <mergeCell ref="B691:B697"/>
    <mergeCell ref="C691:C697"/>
    <mergeCell ref="D691:D697"/>
    <mergeCell ref="E691:E697"/>
    <mergeCell ref="F692:F693"/>
    <mergeCell ref="G692:G693"/>
    <mergeCell ref="H692:H693"/>
    <mergeCell ref="I692:I693"/>
    <mergeCell ref="F694:F696"/>
    <mergeCell ref="B680:B690"/>
    <mergeCell ref="C680:C690"/>
    <mergeCell ref="D680:D690"/>
    <mergeCell ref="E680:E690"/>
    <mergeCell ref="F681:F682"/>
    <mergeCell ref="G681:G682"/>
    <mergeCell ref="H681:H682"/>
    <mergeCell ref="I681:I682"/>
    <mergeCell ref="F683:F685"/>
    <mergeCell ref="F686:F687"/>
    <mergeCell ref="G686:G687"/>
    <mergeCell ref="H686:H687"/>
    <mergeCell ref="I686:I687"/>
    <mergeCell ref="F689:F690"/>
    <mergeCell ref="B636:B649"/>
    <mergeCell ref="C636:C649"/>
    <mergeCell ref="D636:D649"/>
    <mergeCell ref="E636:E649"/>
    <mergeCell ref="F637:F641"/>
    <mergeCell ref="G637:G641"/>
    <mergeCell ref="H637:H641"/>
    <mergeCell ref="I637:I641"/>
    <mergeCell ref="F642:F644"/>
    <mergeCell ref="F645:F649"/>
    <mergeCell ref="G645:G649"/>
    <mergeCell ref="H645:H649"/>
    <mergeCell ref="I645:I649"/>
    <mergeCell ref="G163:G166"/>
    <mergeCell ref="H163:H166"/>
    <mergeCell ref="I163:I166"/>
    <mergeCell ref="I437:I439"/>
    <mergeCell ref="F440:F442"/>
    <mergeCell ref="F444:F445"/>
    <mergeCell ref="G444:G445"/>
    <mergeCell ref="H444:H445"/>
    <mergeCell ref="I444:I445"/>
    <mergeCell ref="H168:H174"/>
    <mergeCell ref="F301:F303"/>
    <mergeCell ref="H248:H251"/>
    <mergeCell ref="I248:I251"/>
    <mergeCell ref="H253:H270"/>
    <mergeCell ref="I253:I270"/>
    <mergeCell ref="G381:G385"/>
    <mergeCell ref="H233:H234"/>
    <mergeCell ref="I233:I234"/>
    <mergeCell ref="F418:F420"/>
    <mergeCell ref="H304:H305"/>
    <mergeCell ref="I304:I305"/>
    <mergeCell ref="H272:H273"/>
    <mergeCell ref="I272:I273"/>
    <mergeCell ref="H275:H279"/>
    <mergeCell ref="E487:E492"/>
    <mergeCell ref="F487:F491"/>
    <mergeCell ref="G487:G491"/>
    <mergeCell ref="H487:H491"/>
    <mergeCell ref="I487:I491"/>
    <mergeCell ref="H471:H472"/>
    <mergeCell ref="I471:I472"/>
    <mergeCell ref="F473:F474"/>
    <mergeCell ref="G473:G474"/>
    <mergeCell ref="H473:H474"/>
    <mergeCell ref="I473:I474"/>
    <mergeCell ref="F475:F477"/>
    <mergeCell ref="F478:F482"/>
    <mergeCell ref="G478:G482"/>
    <mergeCell ref="H478:H482"/>
    <mergeCell ref="I478:I482"/>
    <mergeCell ref="G79:G80"/>
    <mergeCell ref="H79:H80"/>
    <mergeCell ref="I79:I80"/>
    <mergeCell ref="I127:I131"/>
    <mergeCell ref="F127:F131"/>
    <mergeCell ref="G127:G131"/>
    <mergeCell ref="H127:H131"/>
    <mergeCell ref="F238:F240"/>
    <mergeCell ref="I190:I197"/>
    <mergeCell ref="H201:H202"/>
    <mergeCell ref="H152:H153"/>
    <mergeCell ref="I152:I153"/>
    <mergeCell ref="G133:G134"/>
    <mergeCell ref="H133:H134"/>
    <mergeCell ref="I133:I134"/>
    <mergeCell ref="F135:F137"/>
    <mergeCell ref="G135:G137"/>
    <mergeCell ref="H135:H137"/>
    <mergeCell ref="I135:I137"/>
    <mergeCell ref="H139:H141"/>
    <mergeCell ref="I139:I141"/>
    <mergeCell ref="H143:H144"/>
    <mergeCell ref="I143:I144"/>
    <mergeCell ref="I217:I221"/>
    <mergeCell ref="I157:I161"/>
    <mergeCell ref="H157:H161"/>
    <mergeCell ref="F157:F161"/>
    <mergeCell ref="G157:G161"/>
    <mergeCell ref="F222:F224"/>
    <mergeCell ref="F225:F226"/>
    <mergeCell ref="G225:G226"/>
    <mergeCell ref="I168:I174"/>
    <mergeCell ref="F176:F181"/>
    <mergeCell ref="G176:G181"/>
    <mergeCell ref="H176:H181"/>
    <mergeCell ref="I176:I181"/>
    <mergeCell ref="F182:F186"/>
    <mergeCell ref="G182:G186"/>
    <mergeCell ref="H182:H186"/>
    <mergeCell ref="I182:I186"/>
    <mergeCell ref="F168:F174"/>
    <mergeCell ref="G168:G174"/>
    <mergeCell ref="H190:H197"/>
    <mergeCell ref="I201:I202"/>
    <mergeCell ref="H206:H209"/>
    <mergeCell ref="G217:G221"/>
    <mergeCell ref="H217:H221"/>
    <mergeCell ref="F163:F166"/>
    <mergeCell ref="H418:H420"/>
    <mergeCell ref="I418:I420"/>
    <mergeCell ref="H447:H448"/>
    <mergeCell ref="I447:I448"/>
    <mergeCell ref="F449:F450"/>
    <mergeCell ref="G449:G450"/>
    <mergeCell ref="H449:H450"/>
    <mergeCell ref="I449:I450"/>
    <mergeCell ref="G437:G439"/>
    <mergeCell ref="H437:H439"/>
    <mergeCell ref="G447:G448"/>
    <mergeCell ref="B666:B679"/>
    <mergeCell ref="C666:C679"/>
    <mergeCell ref="F667:F671"/>
    <mergeCell ref="G667:G671"/>
    <mergeCell ref="H667:H671"/>
    <mergeCell ref="I667:I671"/>
    <mergeCell ref="F672:F674"/>
    <mergeCell ref="F675:F679"/>
    <mergeCell ref="G675:G679"/>
    <mergeCell ref="H675:H679"/>
    <mergeCell ref="I675:I679"/>
    <mergeCell ref="D666:D674"/>
    <mergeCell ref="E666:E674"/>
    <mergeCell ref="D675:D679"/>
    <mergeCell ref="E675:E679"/>
    <mergeCell ref="D620:D626"/>
    <mergeCell ref="E620:E626"/>
    <mergeCell ref="F621:F622"/>
    <mergeCell ref="G621:G622"/>
    <mergeCell ref="H621:H622"/>
    <mergeCell ref="I621:I622"/>
    <mergeCell ref="F623:F625"/>
    <mergeCell ref="B627:B633"/>
    <mergeCell ref="C627:C633"/>
    <mergeCell ref="D627:D633"/>
    <mergeCell ref="E627:E633"/>
    <mergeCell ref="F628:F629"/>
    <mergeCell ref="G628:G629"/>
    <mergeCell ref="H628:H629"/>
    <mergeCell ref="I628:I629"/>
    <mergeCell ref="F630:F632"/>
    <mergeCell ref="B661:B664"/>
    <mergeCell ref="C661:C664"/>
    <mergeCell ref="D661:D664"/>
    <mergeCell ref="E661:E664"/>
    <mergeCell ref="F661:F662"/>
    <mergeCell ref="G661:G662"/>
    <mergeCell ref="H661:H662"/>
    <mergeCell ref="I661:I662"/>
    <mergeCell ref="B609:E609"/>
    <mergeCell ref="B610:B619"/>
    <mergeCell ref="C610:C619"/>
    <mergeCell ref="D610:D619"/>
    <mergeCell ref="E610:E619"/>
    <mergeCell ref="F611:F613"/>
    <mergeCell ref="G611:G613"/>
    <mergeCell ref="H611:H613"/>
    <mergeCell ref="I611:I613"/>
    <mergeCell ref="F614:F616"/>
    <mergeCell ref="F617:F619"/>
    <mergeCell ref="G617:G619"/>
    <mergeCell ref="H617:H619"/>
    <mergeCell ref="I617:I619"/>
    <mergeCell ref="B620:B626"/>
    <mergeCell ref="C620:C626"/>
    <mergeCell ref="B651:B659"/>
    <mergeCell ref="C651:C659"/>
    <mergeCell ref="D651:D659"/>
    <mergeCell ref="E651:E659"/>
    <mergeCell ref="F651:F656"/>
    <mergeCell ref="G651:G656"/>
    <mergeCell ref="H651:H656"/>
    <mergeCell ref="I651:I656"/>
    <mergeCell ref="F657:F659"/>
    <mergeCell ref="B603:B607"/>
    <mergeCell ref="C603:C607"/>
    <mergeCell ref="D603:D607"/>
    <mergeCell ref="E603:E607"/>
    <mergeCell ref="F603:F604"/>
    <mergeCell ref="G603:G604"/>
    <mergeCell ref="H603:H604"/>
    <mergeCell ref="I603:I604"/>
    <mergeCell ref="F605:F607"/>
    <mergeCell ref="B596:B602"/>
    <mergeCell ref="C596:C602"/>
    <mergeCell ref="D596:D602"/>
    <mergeCell ref="E596:E602"/>
    <mergeCell ref="F597:F598"/>
    <mergeCell ref="G597:G598"/>
    <mergeCell ref="H597:H598"/>
    <mergeCell ref="I597:I598"/>
    <mergeCell ref="F599:F601"/>
    <mergeCell ref="B589:B595"/>
    <mergeCell ref="C589:C595"/>
    <mergeCell ref="D589:D595"/>
    <mergeCell ref="E589:E595"/>
    <mergeCell ref="F590:F591"/>
    <mergeCell ref="G590:G591"/>
    <mergeCell ref="H590:H591"/>
    <mergeCell ref="I590:I591"/>
    <mergeCell ref="F592:F594"/>
    <mergeCell ref="B567:B588"/>
    <mergeCell ref="C567:C588"/>
    <mergeCell ref="D567:D588"/>
    <mergeCell ref="E567:E588"/>
    <mergeCell ref="F568:F576"/>
    <mergeCell ref="G568:G576"/>
    <mergeCell ref="H568:H576"/>
    <mergeCell ref="I568:I576"/>
    <mergeCell ref="F577:F579"/>
    <mergeCell ref="F580:F588"/>
    <mergeCell ref="G580:G588"/>
    <mergeCell ref="H580:H588"/>
    <mergeCell ref="I580:I588"/>
    <mergeCell ref="H555:H559"/>
    <mergeCell ref="I555:I559"/>
    <mergeCell ref="B562:B566"/>
    <mergeCell ref="C562:C566"/>
    <mergeCell ref="D562:D566"/>
    <mergeCell ref="E562:E566"/>
    <mergeCell ref="F562:F563"/>
    <mergeCell ref="G562:G563"/>
    <mergeCell ref="H562:H563"/>
    <mergeCell ref="I562:I563"/>
    <mergeCell ref="F564:F566"/>
    <mergeCell ref="B546:B559"/>
    <mergeCell ref="C546:C559"/>
    <mergeCell ref="D546:D559"/>
    <mergeCell ref="E546:E559"/>
    <mergeCell ref="F547:F551"/>
    <mergeCell ref="G547:G551"/>
    <mergeCell ref="H547:H551"/>
    <mergeCell ref="I547:I551"/>
    <mergeCell ref="F552:F554"/>
    <mergeCell ref="F555:F559"/>
    <mergeCell ref="G555:G559"/>
    <mergeCell ref="H532:H533"/>
    <mergeCell ref="I532:I533"/>
    <mergeCell ref="F534:F536"/>
    <mergeCell ref="B538:B544"/>
    <mergeCell ref="C538:C544"/>
    <mergeCell ref="D538:D544"/>
    <mergeCell ref="E538:E544"/>
    <mergeCell ref="F539:F540"/>
    <mergeCell ref="G539:G540"/>
    <mergeCell ref="H539:H540"/>
    <mergeCell ref="I539:I540"/>
    <mergeCell ref="F541:F543"/>
    <mergeCell ref="B531:B537"/>
    <mergeCell ref="C531:C537"/>
    <mergeCell ref="D531:D537"/>
    <mergeCell ref="E531:E537"/>
    <mergeCell ref="F532:F533"/>
    <mergeCell ref="G532:G533"/>
    <mergeCell ref="I521:I530"/>
    <mergeCell ref="F521:F522"/>
    <mergeCell ref="G521:G522"/>
    <mergeCell ref="H521:H522"/>
    <mergeCell ref="H424:H427"/>
    <mergeCell ref="I424:I427"/>
    <mergeCell ref="F432:F433"/>
    <mergeCell ref="G432:G433"/>
    <mergeCell ref="H432:H433"/>
    <mergeCell ref="I432:I433"/>
    <mergeCell ref="H508:H517"/>
    <mergeCell ref="I508:I517"/>
    <mergeCell ref="F518:F520"/>
    <mergeCell ref="H452:H457"/>
    <mergeCell ref="G460:G461"/>
    <mergeCell ref="F464:F468"/>
    <mergeCell ref="G464:G468"/>
    <mergeCell ref="H464:H468"/>
    <mergeCell ref="I464:I468"/>
    <mergeCell ref="I452:I457"/>
    <mergeCell ref="F458:F459"/>
    <mergeCell ref="F460:F461"/>
    <mergeCell ref="H460:H461"/>
    <mergeCell ref="I460:I461"/>
    <mergeCell ref="E418:E420"/>
    <mergeCell ref="G418:G420"/>
    <mergeCell ref="D399:D402"/>
    <mergeCell ref="E399:E402"/>
    <mergeCell ref="F399:F401"/>
    <mergeCell ref="G399:G401"/>
    <mergeCell ref="E421:E422"/>
    <mergeCell ref="F421:F422"/>
    <mergeCell ref="F337:F338"/>
    <mergeCell ref="G337:G338"/>
    <mergeCell ref="G361:G362"/>
    <mergeCell ref="F403:F405"/>
    <mergeCell ref="G403:G405"/>
    <mergeCell ref="C452:C486"/>
    <mergeCell ref="D452:D486"/>
    <mergeCell ref="E452:E486"/>
    <mergeCell ref="F452:F457"/>
    <mergeCell ref="G452:G457"/>
    <mergeCell ref="F469:F470"/>
    <mergeCell ref="F471:F472"/>
    <mergeCell ref="G471:G472"/>
    <mergeCell ref="F428:F430"/>
    <mergeCell ref="F447:F448"/>
    <mergeCell ref="B507:B530"/>
    <mergeCell ref="C507:C530"/>
    <mergeCell ref="D507:D530"/>
    <mergeCell ref="B452:B486"/>
    <mergeCell ref="B487:B492"/>
    <mergeCell ref="E507:E530"/>
    <mergeCell ref="F508:F517"/>
    <mergeCell ref="G508:G517"/>
    <mergeCell ref="G424:G427"/>
    <mergeCell ref="B494:B505"/>
    <mergeCell ref="C494:C505"/>
    <mergeCell ref="D494:D505"/>
    <mergeCell ref="E494:E505"/>
    <mergeCell ref="F503:F505"/>
    <mergeCell ref="B436:B450"/>
    <mergeCell ref="C487:C492"/>
    <mergeCell ref="D487:D492"/>
    <mergeCell ref="F484:F486"/>
    <mergeCell ref="B423:B434"/>
    <mergeCell ref="C423:C434"/>
    <mergeCell ref="D423:D434"/>
    <mergeCell ref="E423:E434"/>
    <mergeCell ref="F424:F427"/>
    <mergeCell ref="F437:F439"/>
    <mergeCell ref="E233:E246"/>
    <mergeCell ref="F233:F234"/>
    <mergeCell ref="G233:G234"/>
    <mergeCell ref="B253:B286"/>
    <mergeCell ref="C253:C286"/>
    <mergeCell ref="D253:D286"/>
    <mergeCell ref="E253:E279"/>
    <mergeCell ref="F253:F270"/>
    <mergeCell ref="G253:G270"/>
    <mergeCell ref="E280:E282"/>
    <mergeCell ref="F280:F282"/>
    <mergeCell ref="E283:E286"/>
    <mergeCell ref="F283:F284"/>
    <mergeCell ref="B248:B252"/>
    <mergeCell ref="C248:C252"/>
    <mergeCell ref="D248:D252"/>
    <mergeCell ref="E248:E252"/>
    <mergeCell ref="F248:F251"/>
    <mergeCell ref="G248:G251"/>
    <mergeCell ref="F272:F273"/>
    <mergeCell ref="G272:G273"/>
    <mergeCell ref="F275:F279"/>
    <mergeCell ref="G275:G279"/>
    <mergeCell ref="D148:D156"/>
    <mergeCell ref="E148:E156"/>
    <mergeCell ref="F148:F150"/>
    <mergeCell ref="B157:B162"/>
    <mergeCell ref="C157:C162"/>
    <mergeCell ref="D157:D162"/>
    <mergeCell ref="E157:E162"/>
    <mergeCell ref="B139:B147"/>
    <mergeCell ref="C139:C147"/>
    <mergeCell ref="D139:D147"/>
    <mergeCell ref="F152:F156"/>
    <mergeCell ref="G152:G153"/>
    <mergeCell ref="F235:F237"/>
    <mergeCell ref="G235:G237"/>
    <mergeCell ref="B228:B232"/>
    <mergeCell ref="C228:C232"/>
    <mergeCell ref="D228:D232"/>
    <mergeCell ref="E228:E232"/>
    <mergeCell ref="E187:E189"/>
    <mergeCell ref="F187:F189"/>
    <mergeCell ref="E190:E197"/>
    <mergeCell ref="F190:F197"/>
    <mergeCell ref="G190:G197"/>
    <mergeCell ref="E198:E200"/>
    <mergeCell ref="E201:E203"/>
    <mergeCell ref="F201:F202"/>
    <mergeCell ref="G201:G202"/>
    <mergeCell ref="F198:F200"/>
    <mergeCell ref="B204:B227"/>
    <mergeCell ref="C204:C227"/>
    <mergeCell ref="D204:D227"/>
    <mergeCell ref="E204:E227"/>
    <mergeCell ref="F206:F209"/>
    <mergeCell ref="G206:G209"/>
    <mergeCell ref="F217:F221"/>
    <mergeCell ref="H148:H150"/>
    <mergeCell ref="I148:I150"/>
    <mergeCell ref="B133:B134"/>
    <mergeCell ref="C133:C134"/>
    <mergeCell ref="D133:D134"/>
    <mergeCell ref="E133:E134"/>
    <mergeCell ref="F133:F134"/>
    <mergeCell ref="E127:E132"/>
    <mergeCell ref="C127:C132"/>
    <mergeCell ref="B127:B132"/>
    <mergeCell ref="E139:E144"/>
    <mergeCell ref="F139:F141"/>
    <mergeCell ref="G139:G141"/>
    <mergeCell ref="F143:F144"/>
    <mergeCell ref="G143:G144"/>
    <mergeCell ref="G148:G150"/>
    <mergeCell ref="B135:B138"/>
    <mergeCell ref="C135:C138"/>
    <mergeCell ref="D135:D138"/>
    <mergeCell ref="E135:E138"/>
    <mergeCell ref="E145:E147"/>
    <mergeCell ref="F145:F147"/>
    <mergeCell ref="B148:B156"/>
    <mergeCell ref="C148:C156"/>
    <mergeCell ref="H119:H120"/>
    <mergeCell ref="D127:D132"/>
    <mergeCell ref="I119:I120"/>
    <mergeCell ref="B122:B126"/>
    <mergeCell ref="C122:C126"/>
    <mergeCell ref="D122:D126"/>
    <mergeCell ref="E122:E126"/>
    <mergeCell ref="F122:F126"/>
    <mergeCell ref="G122:G123"/>
    <mergeCell ref="H122:H123"/>
    <mergeCell ref="B119:B120"/>
    <mergeCell ref="C119:C120"/>
    <mergeCell ref="D119:D120"/>
    <mergeCell ref="E119:E120"/>
    <mergeCell ref="F119:F120"/>
    <mergeCell ref="G119:G120"/>
    <mergeCell ref="B116:B118"/>
    <mergeCell ref="C116:C118"/>
    <mergeCell ref="D116:D118"/>
    <mergeCell ref="E116:E118"/>
    <mergeCell ref="F117:F118"/>
    <mergeCell ref="F110:F112"/>
    <mergeCell ref="B114:B115"/>
    <mergeCell ref="C114:C115"/>
    <mergeCell ref="D114:D115"/>
    <mergeCell ref="E114:E115"/>
    <mergeCell ref="F114:F115"/>
    <mergeCell ref="B107:B112"/>
    <mergeCell ref="C107:C112"/>
    <mergeCell ref="D107:D112"/>
    <mergeCell ref="E107:E112"/>
    <mergeCell ref="F107:F108"/>
    <mergeCell ref="G107:G108"/>
    <mergeCell ref="H107:H108"/>
    <mergeCell ref="I107:I108"/>
    <mergeCell ref="G114:G115"/>
    <mergeCell ref="H114:H115"/>
    <mergeCell ref="I114:I115"/>
    <mergeCell ref="I98:I99"/>
    <mergeCell ref="B101:B106"/>
    <mergeCell ref="C101:C106"/>
    <mergeCell ref="D101:D106"/>
    <mergeCell ref="E101:E106"/>
    <mergeCell ref="F101:F102"/>
    <mergeCell ref="G101:G102"/>
    <mergeCell ref="H101:H102"/>
    <mergeCell ref="I101:I102"/>
    <mergeCell ref="F104:F106"/>
    <mergeCell ref="B98:B99"/>
    <mergeCell ref="C98:C99"/>
    <mergeCell ref="D98:D99"/>
    <mergeCell ref="E98:E99"/>
    <mergeCell ref="F98:F99"/>
    <mergeCell ref="G84:G91"/>
    <mergeCell ref="H84:H91"/>
    <mergeCell ref="G98:G99"/>
    <mergeCell ref="H98:H99"/>
    <mergeCell ref="I84:I91"/>
    <mergeCell ref="F92:F94"/>
    <mergeCell ref="G92:G94"/>
    <mergeCell ref="H92:H94"/>
    <mergeCell ref="I92:I94"/>
    <mergeCell ref="B79:B82"/>
    <mergeCell ref="C79:C82"/>
    <mergeCell ref="D79:D82"/>
    <mergeCell ref="E79:E82"/>
    <mergeCell ref="F81:F82"/>
    <mergeCell ref="B84:B97"/>
    <mergeCell ref="C84:C97"/>
    <mergeCell ref="D84:D97"/>
    <mergeCell ref="E84:E94"/>
    <mergeCell ref="F84:F91"/>
    <mergeCell ref="E95:E97"/>
    <mergeCell ref="F95:F97"/>
    <mergeCell ref="F79:F80"/>
    <mergeCell ref="B61:B73"/>
    <mergeCell ref="C61:C73"/>
    <mergeCell ref="D61:D73"/>
    <mergeCell ref="E61:E73"/>
    <mergeCell ref="F66:F67"/>
    <mergeCell ref="F71:F73"/>
    <mergeCell ref="H47:H48"/>
    <mergeCell ref="I47:I48"/>
    <mergeCell ref="B49:B60"/>
    <mergeCell ref="C49:C60"/>
    <mergeCell ref="D49:D60"/>
    <mergeCell ref="E49:E60"/>
    <mergeCell ref="F53:F54"/>
    <mergeCell ref="F58:F60"/>
    <mergeCell ref="B47:B48"/>
    <mergeCell ref="C47:C48"/>
    <mergeCell ref="D47:D48"/>
    <mergeCell ref="E47:E48"/>
    <mergeCell ref="F47:F48"/>
    <mergeCell ref="G47:G48"/>
    <mergeCell ref="F61:F62"/>
    <mergeCell ref="G61:G62"/>
    <mergeCell ref="H61:H62"/>
    <mergeCell ref="I61:I62"/>
    <mergeCell ref="F41:F42"/>
    <mergeCell ref="G41:G42"/>
    <mergeCell ref="H41:H42"/>
    <mergeCell ref="I41:I42"/>
    <mergeCell ref="E43:E45"/>
    <mergeCell ref="F43:F45"/>
    <mergeCell ref="I25:I27"/>
    <mergeCell ref="E28:E30"/>
    <mergeCell ref="F28:F30"/>
    <mergeCell ref="B34:B45"/>
    <mergeCell ref="C34:C45"/>
    <mergeCell ref="D34:D45"/>
    <mergeCell ref="E34:E42"/>
    <mergeCell ref="F34:F40"/>
    <mergeCell ref="G34:G40"/>
    <mergeCell ref="H34:H40"/>
    <mergeCell ref="H20:H21"/>
    <mergeCell ref="I20:I21"/>
    <mergeCell ref="E22:E24"/>
    <mergeCell ref="B25:B30"/>
    <mergeCell ref="C25:C30"/>
    <mergeCell ref="D25:D30"/>
    <mergeCell ref="E25:E27"/>
    <mergeCell ref="F25:F27"/>
    <mergeCell ref="G25:G27"/>
    <mergeCell ref="H25:H27"/>
    <mergeCell ref="B20:B24"/>
    <mergeCell ref="C20:C24"/>
    <mergeCell ref="D20:D24"/>
    <mergeCell ref="E20:E21"/>
    <mergeCell ref="F20:F24"/>
    <mergeCell ref="G20:G21"/>
    <mergeCell ref="I34:I40"/>
    <mergeCell ref="H10:H16"/>
    <mergeCell ref="I10:I16"/>
    <mergeCell ref="B17:B18"/>
    <mergeCell ref="C17:C18"/>
    <mergeCell ref="D17:D18"/>
    <mergeCell ref="E17:E18"/>
    <mergeCell ref="F17:F18"/>
    <mergeCell ref="G17:G18"/>
    <mergeCell ref="H17:H18"/>
    <mergeCell ref="I17:I18"/>
    <mergeCell ref="B10:B16"/>
    <mergeCell ref="C10:C16"/>
    <mergeCell ref="D10:D16"/>
    <mergeCell ref="E10:E16"/>
    <mergeCell ref="F10:F16"/>
    <mergeCell ref="G10:G16"/>
    <mergeCell ref="H5:H6"/>
    <mergeCell ref="I5:I6"/>
    <mergeCell ref="E7:E8"/>
    <mergeCell ref="F7:F8"/>
    <mergeCell ref="G7:G8"/>
    <mergeCell ref="H7:H8"/>
    <mergeCell ref="I7:I8"/>
    <mergeCell ref="B5:B6"/>
    <mergeCell ref="C5:C6"/>
    <mergeCell ref="D5:D6"/>
    <mergeCell ref="E5:E6"/>
    <mergeCell ref="F5:F6"/>
    <mergeCell ref="G5:G6"/>
    <mergeCell ref="B7:B9"/>
    <mergeCell ref="C7:C9"/>
    <mergeCell ref="D7:D9"/>
    <mergeCell ref="B74:B78"/>
    <mergeCell ref="C74:C78"/>
    <mergeCell ref="D74:D78"/>
    <mergeCell ref="E74:E78"/>
    <mergeCell ref="F74:F75"/>
    <mergeCell ref="G74:G75"/>
    <mergeCell ref="H74:H75"/>
    <mergeCell ref="I74:I75"/>
    <mergeCell ref="F76:F78"/>
    <mergeCell ref="B163:B203"/>
    <mergeCell ref="C163:C203"/>
    <mergeCell ref="D163:D203"/>
    <mergeCell ref="E163:E186"/>
    <mergeCell ref="H235:H237"/>
    <mergeCell ref="I235:I237"/>
    <mergeCell ref="I206:I209"/>
    <mergeCell ref="F211:F213"/>
    <mergeCell ref="G211:G213"/>
    <mergeCell ref="H211:H213"/>
    <mergeCell ref="I211:I213"/>
    <mergeCell ref="F214:F216"/>
    <mergeCell ref="G214:G216"/>
    <mergeCell ref="H214:H216"/>
    <mergeCell ref="I214:I216"/>
    <mergeCell ref="F228:F231"/>
    <mergeCell ref="G228:G231"/>
    <mergeCell ref="H228:H231"/>
    <mergeCell ref="I228:I231"/>
    <mergeCell ref="H225:H226"/>
    <mergeCell ref="I225:I226"/>
    <mergeCell ref="B233:B246"/>
    <mergeCell ref="C233:C246"/>
    <mergeCell ref="D233:D246"/>
    <mergeCell ref="I275:I279"/>
    <mergeCell ref="H283:H284"/>
    <mergeCell ref="I283:I284"/>
    <mergeCell ref="G283:G284"/>
    <mergeCell ref="H335:H336"/>
    <mergeCell ref="I335:I336"/>
    <mergeCell ref="F285:F286"/>
    <mergeCell ref="G285:G286"/>
    <mergeCell ref="H285:H286"/>
    <mergeCell ref="I285:I286"/>
    <mergeCell ref="F335:F336"/>
    <mergeCell ref="G335:G336"/>
    <mergeCell ref="G316:G323"/>
    <mergeCell ref="H316:H323"/>
    <mergeCell ref="I316:I323"/>
    <mergeCell ref="F325:F331"/>
    <mergeCell ref="G325:G331"/>
    <mergeCell ref="H325:H331"/>
    <mergeCell ref="I325:I331"/>
    <mergeCell ref="H308:H314"/>
    <mergeCell ref="F308:F314"/>
    <mergeCell ref="G308:G314"/>
    <mergeCell ref="I337:I338"/>
    <mergeCell ref="D287:D307"/>
    <mergeCell ref="E287:E307"/>
    <mergeCell ref="F287:F291"/>
    <mergeCell ref="G287:G291"/>
    <mergeCell ref="H287:H291"/>
    <mergeCell ref="I287:I291"/>
    <mergeCell ref="F293:F296"/>
    <mergeCell ref="G293:G296"/>
    <mergeCell ref="H293:H296"/>
    <mergeCell ref="I293:I296"/>
    <mergeCell ref="F298:F300"/>
    <mergeCell ref="G298:G300"/>
    <mergeCell ref="H298:H300"/>
    <mergeCell ref="I298:I300"/>
    <mergeCell ref="F304:F305"/>
    <mergeCell ref="G304:G305"/>
    <mergeCell ref="F306:F307"/>
    <mergeCell ref="G306:G307"/>
    <mergeCell ref="H306:H307"/>
    <mergeCell ref="I306:I307"/>
    <mergeCell ref="E335:E338"/>
    <mergeCell ref="I308:I312"/>
    <mergeCell ref="F316:F323"/>
    <mergeCell ref="B287:B307"/>
    <mergeCell ref="C287:C307"/>
    <mergeCell ref="B339:B364"/>
    <mergeCell ref="C339:C364"/>
    <mergeCell ref="D339:D364"/>
    <mergeCell ref="E339:E364"/>
    <mergeCell ref="F339:F344"/>
    <mergeCell ref="G339:G344"/>
    <mergeCell ref="H339:H344"/>
    <mergeCell ref="F358:F360"/>
    <mergeCell ref="F361:F362"/>
    <mergeCell ref="H361:H362"/>
    <mergeCell ref="H337:H338"/>
    <mergeCell ref="B308:B338"/>
    <mergeCell ref="C308:C338"/>
    <mergeCell ref="D308:D338"/>
    <mergeCell ref="E308:E331"/>
    <mergeCell ref="E332:E334"/>
    <mergeCell ref="F332:F334"/>
    <mergeCell ref="I339:I344"/>
    <mergeCell ref="F346:F351"/>
    <mergeCell ref="G346:G351"/>
    <mergeCell ref="H346:H351"/>
    <mergeCell ref="I346:I351"/>
    <mergeCell ref="F353:F357"/>
    <mergeCell ref="G353:G357"/>
    <mergeCell ref="H353:H357"/>
    <mergeCell ref="I353:I357"/>
    <mergeCell ref="I361:I362"/>
    <mergeCell ref="F363:F364"/>
    <mergeCell ref="G363:G364"/>
    <mergeCell ref="F374:F379"/>
    <mergeCell ref="G374:G379"/>
    <mergeCell ref="H374:H379"/>
    <mergeCell ref="I374:I379"/>
    <mergeCell ref="F381:F385"/>
    <mergeCell ref="H381:H385"/>
    <mergeCell ref="I381:I385"/>
    <mergeCell ref="F365:F366"/>
    <mergeCell ref="G365:G366"/>
    <mergeCell ref="H365:H366"/>
    <mergeCell ref="I365:I366"/>
    <mergeCell ref="F367:F369"/>
    <mergeCell ref="G367:G369"/>
    <mergeCell ref="H367:H369"/>
    <mergeCell ref="I367:I369"/>
    <mergeCell ref="F370:F372"/>
    <mergeCell ref="H242:H243"/>
    <mergeCell ref="I242:I243"/>
    <mergeCell ref="C391:C394"/>
    <mergeCell ref="D391:D394"/>
    <mergeCell ref="E391:E394"/>
    <mergeCell ref="F391:F393"/>
    <mergeCell ref="G391:G393"/>
    <mergeCell ref="B391:B394"/>
    <mergeCell ref="B387:B390"/>
    <mergeCell ref="C387:C390"/>
    <mergeCell ref="D387:D390"/>
    <mergeCell ref="E387:E390"/>
    <mergeCell ref="F387:F389"/>
    <mergeCell ref="G387:G389"/>
    <mergeCell ref="H387:H389"/>
    <mergeCell ref="I387:I389"/>
    <mergeCell ref="H391:H393"/>
    <mergeCell ref="I391:I393"/>
    <mergeCell ref="H363:H364"/>
    <mergeCell ref="I363:I364"/>
    <mergeCell ref="B365:B386"/>
    <mergeCell ref="C365:C386"/>
    <mergeCell ref="D365:D386"/>
    <mergeCell ref="E365:E386"/>
    <mergeCell ref="H416:H417"/>
    <mergeCell ref="I416:I417"/>
    <mergeCell ref="B395:B398"/>
    <mergeCell ref="C395:C398"/>
    <mergeCell ref="D395:D398"/>
    <mergeCell ref="E395:E398"/>
    <mergeCell ref="F395:F397"/>
    <mergeCell ref="G395:G397"/>
    <mergeCell ref="H395:H397"/>
    <mergeCell ref="I395:I397"/>
    <mergeCell ref="H403:H405"/>
    <mergeCell ref="I403:I405"/>
    <mergeCell ref="B418:B422"/>
    <mergeCell ref="C418:C422"/>
    <mergeCell ref="D418:D422"/>
    <mergeCell ref="C436:C450"/>
    <mergeCell ref="D436:D450"/>
    <mergeCell ref="E436:E450"/>
    <mergeCell ref="H399:H401"/>
    <mergeCell ref="I399:I401"/>
    <mergeCell ref="B403:B406"/>
    <mergeCell ref="C403:C406"/>
    <mergeCell ref="D403:D406"/>
    <mergeCell ref="E403:E406"/>
    <mergeCell ref="B399:B402"/>
    <mergeCell ref="C399:C402"/>
    <mergeCell ref="B408:B417"/>
    <mergeCell ref="C408:C417"/>
    <mergeCell ref="D408:D417"/>
    <mergeCell ref="E408:E417"/>
    <mergeCell ref="F408:F415"/>
    <mergeCell ref="G408:G415"/>
    <mergeCell ref="H408:H415"/>
    <mergeCell ref="I408:I415"/>
    <mergeCell ref="F416:F417"/>
    <mergeCell ref="G416:G417"/>
  </mergeCells>
  <pageMargins left="0.19685039370078741" right="0.23622047244094491" top="0.23622047244094491" bottom="0.35433070866141736" header="0.27559055118110237" footer="0.15748031496062992"/>
  <pageSetup paperSize="9" scale="54" fitToHeight="7" orientation="portrait" r:id="rId1"/>
  <drawing r:id="rId2"/>
</worksheet>
</file>

<file path=xl/worksheets/sheet20.xml><?xml version="1.0" encoding="utf-8"?>
<worksheet xmlns="http://schemas.openxmlformats.org/spreadsheetml/2006/main" xmlns:r="http://schemas.openxmlformats.org/officeDocument/2006/relationships">
  <dimension ref="A1:R370"/>
  <sheetViews>
    <sheetView zoomScale="90" zoomScaleNormal="90" workbookViewId="0">
      <pane xSplit="3" ySplit="2" topLeftCell="D3" activePane="bottomRight" state="frozen"/>
      <selection pane="topRight" activeCell="D1" sqref="D1"/>
      <selection pane="bottomLeft" activeCell="A3" sqref="A3"/>
      <selection pane="bottomRight" activeCell="D3" sqref="D3"/>
    </sheetView>
  </sheetViews>
  <sheetFormatPr baseColWidth="10" defaultColWidth="0" defaultRowHeight="15" zeroHeight="1"/>
  <cols>
    <col min="1" max="1" width="2.7109375" style="947" customWidth="1"/>
    <col min="2" max="2" width="4.85546875" style="964" customWidth="1"/>
    <col min="3" max="3" width="23.42578125" style="1448" customWidth="1"/>
    <col min="4" max="4" width="11.42578125" style="964" customWidth="1"/>
    <col min="5" max="6" width="11.42578125" style="947" customWidth="1"/>
    <col min="7" max="7" width="13.7109375" style="948" bestFit="1" customWidth="1"/>
    <col min="8" max="8" width="35.42578125" style="947" customWidth="1"/>
    <col min="9" max="9" width="5.28515625" style="964" hidden="1" customWidth="1"/>
    <col min="10" max="11" width="17.42578125" style="947" hidden="1" customWidth="1"/>
    <col min="12" max="12" width="33.42578125" style="947" customWidth="1"/>
    <col min="13" max="13" width="13.42578125" style="947" customWidth="1"/>
    <col min="14" max="14" width="12.7109375" style="947" customWidth="1"/>
    <col min="15" max="15" width="29.7109375" style="967" customWidth="1"/>
    <col min="16" max="16" width="11.42578125" style="947" customWidth="1"/>
    <col min="17" max="17" width="12.7109375" style="947" customWidth="1"/>
    <col min="18" max="18" width="2.7109375" style="947" customWidth="1"/>
    <col min="19" max="16384" width="11.42578125" style="947" hidden="1"/>
  </cols>
  <sheetData>
    <row r="1" spans="1:17">
      <c r="A1" s="919"/>
    </row>
    <row r="2" spans="1:17" ht="24">
      <c r="A2" s="919"/>
      <c r="B2" s="949" t="s">
        <v>0</v>
      </c>
      <c r="C2" s="1449" t="s">
        <v>59</v>
      </c>
      <c r="D2" s="959" t="s">
        <v>1</v>
      </c>
      <c r="E2" s="959" t="s">
        <v>3066</v>
      </c>
      <c r="F2" s="959" t="s">
        <v>3067</v>
      </c>
      <c r="G2" s="959" t="s">
        <v>2</v>
      </c>
      <c r="H2" s="959" t="s">
        <v>27</v>
      </c>
      <c r="I2" s="959" t="s">
        <v>4528</v>
      </c>
      <c r="J2" s="959" t="s">
        <v>4529</v>
      </c>
      <c r="K2" s="959" t="s">
        <v>4530</v>
      </c>
      <c r="L2" s="959" t="s">
        <v>2610</v>
      </c>
      <c r="M2" s="960" t="s">
        <v>2609</v>
      </c>
      <c r="N2" s="960" t="s">
        <v>2608</v>
      </c>
      <c r="O2" s="959" t="s">
        <v>3065</v>
      </c>
      <c r="P2" s="959" t="s">
        <v>216</v>
      </c>
      <c r="Q2" s="959" t="s">
        <v>2889</v>
      </c>
    </row>
    <row r="3" spans="1:17" s="984" customFormat="1">
      <c r="A3" s="920"/>
      <c r="B3" s="951" t="s">
        <v>186</v>
      </c>
      <c r="C3" s="1423" t="s">
        <v>186</v>
      </c>
      <c r="D3" s="1461"/>
      <c r="E3" s="951"/>
      <c r="F3" s="951"/>
      <c r="G3" s="951" t="s">
        <v>186</v>
      </c>
      <c r="H3" s="950" t="s">
        <v>186</v>
      </c>
      <c r="I3" s="955" t="s">
        <v>186</v>
      </c>
      <c r="J3" s="956" t="s">
        <v>186</v>
      </c>
      <c r="K3" s="956" t="s">
        <v>186</v>
      </c>
      <c r="L3" s="974" t="s">
        <v>3416</v>
      </c>
      <c r="M3" s="958" t="s">
        <v>186</v>
      </c>
      <c r="N3" s="958" t="s">
        <v>186</v>
      </c>
      <c r="O3" s="974" t="str">
        <f>VLOOKUP(N3,[10]CódigosRetorno!$A$1:$B$1743,2,FALSE)</f>
        <v>-</v>
      </c>
      <c r="P3" s="955" t="s">
        <v>186</v>
      </c>
      <c r="Q3" s="951" t="s">
        <v>186</v>
      </c>
    </row>
    <row r="4" spans="1:17" s="984" customFormat="1">
      <c r="A4" s="920"/>
      <c r="B4" s="996" t="s">
        <v>3727</v>
      </c>
      <c r="C4" s="1441"/>
      <c r="D4" s="990"/>
      <c r="E4" s="989"/>
      <c r="F4" s="990"/>
      <c r="G4" s="990"/>
      <c r="H4" s="991"/>
      <c r="I4" s="990"/>
      <c r="J4" s="991"/>
      <c r="K4" s="991"/>
      <c r="L4" s="988"/>
      <c r="M4" s="992"/>
      <c r="N4" s="928" t="s">
        <v>186</v>
      </c>
      <c r="O4" s="988" t="str">
        <f>VLOOKUP(N4,[10]CódigosRetorno!$A$1:$B$1743,2,FALSE)</f>
        <v>-</v>
      </c>
      <c r="P4" s="992"/>
      <c r="Q4" s="994"/>
    </row>
    <row r="5" spans="1:17" s="984" customFormat="1" ht="24">
      <c r="A5" s="920"/>
      <c r="B5" s="1490">
        <v>1</v>
      </c>
      <c r="C5" s="1491" t="s">
        <v>31</v>
      </c>
      <c r="D5" s="1492" t="s">
        <v>3</v>
      </c>
      <c r="E5" s="1492" t="s">
        <v>4</v>
      </c>
      <c r="F5" s="1490" t="s">
        <v>13</v>
      </c>
      <c r="G5" s="1492" t="s">
        <v>4531</v>
      </c>
      <c r="H5" s="1493" t="s">
        <v>41</v>
      </c>
      <c r="I5" s="1490">
        <v>1</v>
      </c>
      <c r="J5" s="1493" t="s">
        <v>4532</v>
      </c>
      <c r="K5" s="1491" t="s">
        <v>4533</v>
      </c>
      <c r="L5" s="974" t="s">
        <v>3436</v>
      </c>
      <c r="M5" s="979" t="s">
        <v>203</v>
      </c>
      <c r="N5" s="952" t="s">
        <v>2378</v>
      </c>
      <c r="O5" s="974" t="str">
        <f>VLOOKUP(N5,CódigosRetorno!$A$1:$B$1742,2,FALSE)</f>
        <v>El XML no contiene el tag o no existe informacion de UBLVersionID</v>
      </c>
      <c r="P5" s="971" t="s">
        <v>477</v>
      </c>
      <c r="Q5" s="973" t="s">
        <v>186</v>
      </c>
    </row>
    <row r="6" spans="1:17" s="984" customFormat="1" ht="24">
      <c r="A6" s="920"/>
      <c r="B6" s="1490"/>
      <c r="C6" s="1491"/>
      <c r="D6" s="1492"/>
      <c r="E6" s="1492"/>
      <c r="F6" s="1490"/>
      <c r="G6" s="1492"/>
      <c r="H6" s="1493"/>
      <c r="I6" s="1490"/>
      <c r="J6" s="1493"/>
      <c r="K6" s="1491"/>
      <c r="L6" s="974" t="s">
        <v>3728</v>
      </c>
      <c r="M6" s="979" t="s">
        <v>203</v>
      </c>
      <c r="N6" s="952" t="s">
        <v>2379</v>
      </c>
      <c r="O6" s="974" t="str">
        <f>VLOOKUP(N6,CódigosRetorno!$A$1:$B$1742,2,FALSE)</f>
        <v>UBLVersionID - La versión del UBL no es correcta</v>
      </c>
      <c r="P6" s="971" t="s">
        <v>477</v>
      </c>
      <c r="Q6" s="973" t="s">
        <v>186</v>
      </c>
    </row>
    <row r="7" spans="1:17" s="984" customFormat="1" ht="24">
      <c r="A7" s="920"/>
      <c r="B7" s="1490">
        <f>B5+1</f>
        <v>2</v>
      </c>
      <c r="C7" s="1491" t="s">
        <v>32</v>
      </c>
      <c r="D7" s="1492" t="s">
        <v>3</v>
      </c>
      <c r="E7" s="1492" t="s">
        <v>4</v>
      </c>
      <c r="F7" s="1490" t="s">
        <v>13</v>
      </c>
      <c r="G7" s="1569" t="s">
        <v>4534</v>
      </c>
      <c r="H7" s="1491" t="s">
        <v>42</v>
      </c>
      <c r="I7" s="1490">
        <v>1</v>
      </c>
      <c r="J7" s="973"/>
      <c r="K7" s="973"/>
      <c r="L7" s="974" t="s">
        <v>3136</v>
      </c>
      <c r="M7" s="979" t="s">
        <v>203</v>
      </c>
      <c r="N7" s="952" t="s">
        <v>2380</v>
      </c>
      <c r="O7" s="974" t="str">
        <f>VLOOKUP(N7,CódigosRetorno!$A$1:$B$1742,2,FALSE)</f>
        <v>El XML no existe informacion de CustomizationID</v>
      </c>
      <c r="P7" s="971" t="s">
        <v>477</v>
      </c>
      <c r="Q7" s="973" t="s">
        <v>186</v>
      </c>
    </row>
    <row r="8" spans="1:17" s="984" customFormat="1" ht="24">
      <c r="A8" s="920"/>
      <c r="B8" s="1490"/>
      <c r="C8" s="1491"/>
      <c r="D8" s="1492"/>
      <c r="E8" s="1492"/>
      <c r="F8" s="1490"/>
      <c r="G8" s="1569"/>
      <c r="H8" s="1491"/>
      <c r="I8" s="1490"/>
      <c r="J8" s="973"/>
      <c r="K8" s="973"/>
      <c r="L8" s="974" t="s">
        <v>2617</v>
      </c>
      <c r="M8" s="979" t="s">
        <v>203</v>
      </c>
      <c r="N8" s="952" t="s">
        <v>2381</v>
      </c>
      <c r="O8" s="974" t="str">
        <f>VLOOKUP(N8,CódigosRetorno!$A$1:$B$1742,2,FALSE)</f>
        <v>CustomizationID - La versión del documento no es la correcta</v>
      </c>
      <c r="P8" s="971" t="s">
        <v>477</v>
      </c>
      <c r="Q8" s="973" t="s">
        <v>186</v>
      </c>
    </row>
    <row r="9" spans="1:17" s="984" customFormat="1" ht="24">
      <c r="A9" s="920"/>
      <c r="B9" s="1490"/>
      <c r="C9" s="1491"/>
      <c r="D9" s="1492"/>
      <c r="E9" s="971" t="s">
        <v>9</v>
      </c>
      <c r="F9" s="973"/>
      <c r="G9" s="982" t="s">
        <v>4542</v>
      </c>
      <c r="H9" s="963" t="s">
        <v>4565</v>
      </c>
      <c r="I9" s="973" t="s">
        <v>4544</v>
      </c>
      <c r="J9" s="973"/>
      <c r="K9" s="973"/>
      <c r="L9" s="974" t="s">
        <v>5127</v>
      </c>
      <c r="M9" s="971" t="s">
        <v>1177</v>
      </c>
      <c r="N9" s="979" t="s">
        <v>5110</v>
      </c>
      <c r="O9" s="974" t="str">
        <f>VLOOKUP(N9,CódigosRetorno!$A$1:$B$1742,2,FALSE)</f>
        <v>El dato ingresado como schemeAgencyName es incorrecto.</v>
      </c>
      <c r="P9" s="971" t="s">
        <v>477</v>
      </c>
      <c r="Q9" s="973" t="s">
        <v>186</v>
      </c>
    </row>
    <row r="10" spans="1:17" s="984" customFormat="1" ht="48">
      <c r="A10" s="920"/>
      <c r="B10" s="1490">
        <f>B7+1</f>
        <v>3</v>
      </c>
      <c r="C10" s="1491" t="s">
        <v>28</v>
      </c>
      <c r="D10" s="1492" t="s">
        <v>3</v>
      </c>
      <c r="E10" s="1492" t="s">
        <v>4</v>
      </c>
      <c r="F10" s="1490" t="s">
        <v>45</v>
      </c>
      <c r="G10" s="1492" t="s">
        <v>6651</v>
      </c>
      <c r="H10" s="1493" t="s">
        <v>36</v>
      </c>
      <c r="I10" s="1490">
        <v>1</v>
      </c>
      <c r="J10" s="1493" t="s">
        <v>4535</v>
      </c>
      <c r="K10" s="1493" t="s">
        <v>4536</v>
      </c>
      <c r="L10" s="975" t="s">
        <v>3060</v>
      </c>
      <c r="M10" s="979" t="s">
        <v>203</v>
      </c>
      <c r="N10" s="979" t="s">
        <v>2500</v>
      </c>
      <c r="O10" s="974" t="str">
        <f>VLOOKUP(N10,CódigosRetorno!$A$1:$B$1742,2,FALSE)</f>
        <v>Numero de Serie del nombre del archivo no coincide con el consignado en el contenido del archivo XML</v>
      </c>
      <c r="P10" s="971" t="s">
        <v>477</v>
      </c>
      <c r="Q10" s="973" t="s">
        <v>186</v>
      </c>
    </row>
    <row r="11" spans="1:17" s="984" customFormat="1" ht="48">
      <c r="A11" s="920"/>
      <c r="B11" s="1490"/>
      <c r="C11" s="1491"/>
      <c r="D11" s="1492"/>
      <c r="E11" s="1492"/>
      <c r="F11" s="1490"/>
      <c r="G11" s="1492"/>
      <c r="H11" s="1493"/>
      <c r="I11" s="1490"/>
      <c r="J11" s="1493"/>
      <c r="K11" s="1493"/>
      <c r="L11" s="975" t="s">
        <v>3061</v>
      </c>
      <c r="M11" s="979" t="s">
        <v>203</v>
      </c>
      <c r="N11" s="979" t="s">
        <v>2499</v>
      </c>
      <c r="O11" s="974" t="str">
        <f>VLOOKUP(N11,CódigosRetorno!$A$1:$B$1742,2,FALSE)</f>
        <v>Número de documento en el nombre del archivo no coincide con el consignado en el contenido del XML</v>
      </c>
      <c r="P11" s="971" t="s">
        <v>477</v>
      </c>
      <c r="Q11" s="973" t="s">
        <v>186</v>
      </c>
    </row>
    <row r="12" spans="1:17" s="984" customFormat="1" ht="36">
      <c r="A12" s="920"/>
      <c r="B12" s="1490"/>
      <c r="C12" s="1491"/>
      <c r="D12" s="1492"/>
      <c r="E12" s="1492"/>
      <c r="F12" s="1490"/>
      <c r="G12" s="1492"/>
      <c r="H12" s="1493"/>
      <c r="I12" s="1490"/>
      <c r="J12" s="1493"/>
      <c r="K12" s="1493"/>
      <c r="L12" s="1405" t="s">
        <v>6557</v>
      </c>
      <c r="M12" s="1401" t="s">
        <v>203</v>
      </c>
      <c r="N12" s="1401" t="s">
        <v>2539</v>
      </c>
      <c r="O12" s="1397" t="str">
        <f>VLOOKUP(N12,CódigosRetorno!$A$1:$B$1742,2,FALSE)</f>
        <v>ID - El dato SERIE-CORRELATIVO no cumple con el formato de acuerdo al tipo de comprobante</v>
      </c>
      <c r="P12" s="1403" t="s">
        <v>477</v>
      </c>
      <c r="Q12" s="1392" t="s">
        <v>186</v>
      </c>
    </row>
    <row r="13" spans="1:17" s="984" customFormat="1" ht="36">
      <c r="A13" s="920"/>
      <c r="B13" s="1490"/>
      <c r="C13" s="1491"/>
      <c r="D13" s="1492"/>
      <c r="E13" s="1492"/>
      <c r="F13" s="1490"/>
      <c r="G13" s="1492"/>
      <c r="H13" s="1493"/>
      <c r="I13" s="1490"/>
      <c r="J13" s="1493"/>
      <c r="K13" s="1493"/>
      <c r="L13" s="975" t="s">
        <v>3730</v>
      </c>
      <c r="M13" s="979" t="s">
        <v>203</v>
      </c>
      <c r="N13" s="979" t="s">
        <v>2502</v>
      </c>
      <c r="O13" s="974" t="str">
        <f>VLOOKUP(N13,CódigosRetorno!$A$1:$B$1742,2,FALSE)</f>
        <v>El comprobante fue registrado previamente con otros datos</v>
      </c>
      <c r="P13" s="971" t="s">
        <v>217</v>
      </c>
      <c r="Q13" s="973" t="s">
        <v>2614</v>
      </c>
    </row>
    <row r="14" spans="1:17" s="984" customFormat="1" ht="36">
      <c r="A14" s="920"/>
      <c r="B14" s="1490"/>
      <c r="C14" s="1491"/>
      <c r="D14" s="1492"/>
      <c r="E14" s="1492"/>
      <c r="F14" s="1490"/>
      <c r="G14" s="1492"/>
      <c r="H14" s="1493"/>
      <c r="I14" s="1490"/>
      <c r="J14" s="1493"/>
      <c r="K14" s="1493"/>
      <c r="L14" s="975" t="s">
        <v>3731</v>
      </c>
      <c r="M14" s="979" t="s">
        <v>203</v>
      </c>
      <c r="N14" s="979" t="s">
        <v>2503</v>
      </c>
      <c r="O14" s="974" t="str">
        <f>VLOOKUP(N14,CódigosRetorno!$A$1:$B$1742,2,FALSE)</f>
        <v>El comprobante fue informado previamente en una comunicacion de baja</v>
      </c>
      <c r="P14" s="971" t="s">
        <v>217</v>
      </c>
      <c r="Q14" s="973" t="s">
        <v>2614</v>
      </c>
    </row>
    <row r="15" spans="1:17" s="984" customFormat="1" ht="96">
      <c r="A15" s="920"/>
      <c r="B15" s="1490">
        <f>B10+1</f>
        <v>4</v>
      </c>
      <c r="C15" s="1491" t="s">
        <v>23</v>
      </c>
      <c r="D15" s="1492" t="s">
        <v>3</v>
      </c>
      <c r="E15" s="1492" t="s">
        <v>4</v>
      </c>
      <c r="F15" s="1490" t="s">
        <v>149</v>
      </c>
      <c r="G15" s="1492" t="s">
        <v>25</v>
      </c>
      <c r="H15" s="1491" t="s">
        <v>33</v>
      </c>
      <c r="I15" s="1490">
        <v>1</v>
      </c>
      <c r="J15" s="1491" t="s">
        <v>4535</v>
      </c>
      <c r="K15" s="1491" t="s">
        <v>4537</v>
      </c>
      <c r="L15" s="1405" t="s">
        <v>5914</v>
      </c>
      <c r="M15" s="979" t="s">
        <v>203</v>
      </c>
      <c r="N15" s="979" t="s">
        <v>2341</v>
      </c>
      <c r="O15" s="974" t="str">
        <f>VLOOKUP(N15,CódigosRetorno!$A$1:$B$1742,2,FALSE)</f>
        <v>Presentacion fuera de fecha</v>
      </c>
      <c r="P15" s="971" t="s">
        <v>217</v>
      </c>
      <c r="Q15" s="973" t="s">
        <v>3004</v>
      </c>
    </row>
    <row r="16" spans="1:17" s="984" customFormat="1" ht="24">
      <c r="A16" s="920"/>
      <c r="B16" s="1490"/>
      <c r="C16" s="1491"/>
      <c r="D16" s="1492"/>
      <c r="E16" s="1492"/>
      <c r="F16" s="1490"/>
      <c r="G16" s="1492"/>
      <c r="H16" s="1491"/>
      <c r="I16" s="1490"/>
      <c r="J16" s="1491"/>
      <c r="K16" s="1491"/>
      <c r="L16" s="975" t="s">
        <v>3043</v>
      </c>
      <c r="M16" s="979" t="s">
        <v>203</v>
      </c>
      <c r="N16" s="953" t="s">
        <v>2113</v>
      </c>
      <c r="O16" s="974" t="str">
        <f>VLOOKUP(N16,CódigosRetorno!$A$1:$B$1742,2,FALSE)</f>
        <v>La fecha de emision se encuentra fuera del limite permitido</v>
      </c>
      <c r="P16" s="971" t="s">
        <v>217</v>
      </c>
      <c r="Q16" s="973" t="s">
        <v>186</v>
      </c>
    </row>
    <row r="17" spans="1:17" s="984" customFormat="1">
      <c r="A17" s="920"/>
      <c r="B17" s="973">
        <f>+B15+1</f>
        <v>5</v>
      </c>
      <c r="C17" s="1429" t="s">
        <v>1176</v>
      </c>
      <c r="D17" s="971" t="s">
        <v>3</v>
      </c>
      <c r="E17" s="971" t="s">
        <v>9</v>
      </c>
      <c r="F17" s="973" t="s">
        <v>182</v>
      </c>
      <c r="G17" s="979" t="s">
        <v>2997</v>
      </c>
      <c r="H17" s="966" t="s">
        <v>2996</v>
      </c>
      <c r="I17" s="969">
        <v>1</v>
      </c>
      <c r="J17" s="968" t="s">
        <v>4535</v>
      </c>
      <c r="K17" s="968" t="s">
        <v>4537</v>
      </c>
      <c r="L17" s="974" t="s">
        <v>2631</v>
      </c>
      <c r="M17" s="971" t="s">
        <v>186</v>
      </c>
      <c r="N17" s="979" t="s">
        <v>186</v>
      </c>
      <c r="O17" s="974" t="str">
        <f>VLOOKUP(N17,CódigosRetorno!$A$1:$B$1742,2,FALSE)</f>
        <v>-</v>
      </c>
      <c r="P17" s="971" t="s">
        <v>186</v>
      </c>
      <c r="Q17" s="973" t="s">
        <v>186</v>
      </c>
    </row>
    <row r="18" spans="1:17" s="984" customFormat="1" ht="24">
      <c r="A18" s="920"/>
      <c r="B18" s="1495">
        <f>B17+1</f>
        <v>6</v>
      </c>
      <c r="C18" s="1512" t="s">
        <v>4538</v>
      </c>
      <c r="D18" s="1495" t="s">
        <v>3</v>
      </c>
      <c r="E18" s="1495" t="s">
        <v>9</v>
      </c>
      <c r="F18" s="973" t="s">
        <v>149</v>
      </c>
      <c r="G18" s="971" t="s">
        <v>25</v>
      </c>
      <c r="H18" s="978" t="s">
        <v>4539</v>
      </c>
      <c r="I18" s="976">
        <v>1</v>
      </c>
      <c r="J18" s="978" t="s">
        <v>4532</v>
      </c>
      <c r="K18" s="978" t="s">
        <v>4540</v>
      </c>
      <c r="L18" s="974" t="s">
        <v>2631</v>
      </c>
      <c r="M18" s="971" t="s">
        <v>186</v>
      </c>
      <c r="N18" s="979" t="s">
        <v>186</v>
      </c>
      <c r="O18" s="974" t="str">
        <f>VLOOKUP(N18,CódigosRetorno!$A$1:$B$1742,2,FALSE)</f>
        <v>-</v>
      </c>
      <c r="P18" s="971" t="s">
        <v>186</v>
      </c>
      <c r="Q18" s="973" t="s">
        <v>186</v>
      </c>
    </row>
    <row r="19" spans="1:17" s="984" customFormat="1" ht="36">
      <c r="A19" s="920"/>
      <c r="B19" s="1495"/>
      <c r="C19" s="1512"/>
      <c r="D19" s="1495"/>
      <c r="E19" s="1495"/>
      <c r="F19" s="973" t="s">
        <v>149</v>
      </c>
      <c r="G19" s="971" t="s">
        <v>25</v>
      </c>
      <c r="H19" s="978" t="s">
        <v>4541</v>
      </c>
      <c r="I19" s="976">
        <v>1</v>
      </c>
      <c r="J19" s="978" t="s">
        <v>4532</v>
      </c>
      <c r="K19" s="978" t="s">
        <v>4540</v>
      </c>
      <c r="L19" s="974" t="s">
        <v>3736</v>
      </c>
      <c r="M19" s="971" t="s">
        <v>203</v>
      </c>
      <c r="N19" s="1401" t="s">
        <v>5766</v>
      </c>
      <c r="O19" s="974" t="str">
        <f>VLOOKUP(N19,CódigosRetorno!$A$1:$B$1742,2,FALSE)</f>
        <v>La fecha de cierre no puede ser inferior a la fecha de inicio del cómputo del ciclo de facturación</v>
      </c>
      <c r="P19" s="971" t="s">
        <v>477</v>
      </c>
      <c r="Q19" s="973" t="s">
        <v>186</v>
      </c>
    </row>
    <row r="20" spans="1:17" s="984" customFormat="1" ht="36">
      <c r="A20" s="920"/>
      <c r="B20" s="1490">
        <f>+B18+1</f>
        <v>7</v>
      </c>
      <c r="C20" s="1491" t="s">
        <v>103</v>
      </c>
      <c r="D20" s="1492" t="s">
        <v>3</v>
      </c>
      <c r="E20" s="1492" t="s">
        <v>4</v>
      </c>
      <c r="F20" s="1531" t="s">
        <v>10</v>
      </c>
      <c r="G20" s="1492" t="s">
        <v>2893</v>
      </c>
      <c r="H20" s="1491" t="s">
        <v>2624</v>
      </c>
      <c r="I20" s="1490">
        <v>1</v>
      </c>
      <c r="J20" s="1493" t="s">
        <v>4535</v>
      </c>
      <c r="K20" s="1493" t="s">
        <v>396</v>
      </c>
      <c r="L20" s="974" t="s">
        <v>3436</v>
      </c>
      <c r="M20" s="979" t="s">
        <v>203</v>
      </c>
      <c r="N20" s="982" t="s">
        <v>2536</v>
      </c>
      <c r="O20" s="974" t="str">
        <f>VLOOKUP(N20,CódigosRetorno!$A$1:$B$1742,2,FALSE)</f>
        <v>El XML no contiene el tag o no existe informacion de InvoiceTypeCode</v>
      </c>
      <c r="P20" s="971" t="s">
        <v>477</v>
      </c>
      <c r="Q20" s="973" t="s">
        <v>186</v>
      </c>
    </row>
    <row r="21" spans="1:17" s="984" customFormat="1" ht="36">
      <c r="A21" s="920"/>
      <c r="B21" s="1490"/>
      <c r="C21" s="1491"/>
      <c r="D21" s="1492"/>
      <c r="E21" s="1492"/>
      <c r="F21" s="1532"/>
      <c r="G21" s="1492"/>
      <c r="H21" s="1491"/>
      <c r="I21" s="1490"/>
      <c r="J21" s="1493"/>
      <c r="K21" s="1493"/>
      <c r="L21" s="975" t="s">
        <v>3062</v>
      </c>
      <c r="M21" s="979" t="s">
        <v>203</v>
      </c>
      <c r="N21" s="982" t="s">
        <v>2537</v>
      </c>
      <c r="O21" s="974" t="str">
        <f>VLOOKUP(N21,CódigosRetorno!$A$1:$B$1742,2,FALSE)</f>
        <v>InvoiceTypeCode - El valor del tipo de documento es invalido o no coincide con el nombre del archivo</v>
      </c>
      <c r="P21" s="971" t="s">
        <v>477</v>
      </c>
      <c r="Q21" s="973" t="s">
        <v>186</v>
      </c>
    </row>
    <row r="22" spans="1:17" s="984" customFormat="1" ht="24">
      <c r="A22" s="920"/>
      <c r="B22" s="1490"/>
      <c r="C22" s="1491"/>
      <c r="D22" s="1492"/>
      <c r="E22" s="1492" t="s">
        <v>9</v>
      </c>
      <c r="F22" s="1533"/>
      <c r="G22" s="983" t="s">
        <v>4542</v>
      </c>
      <c r="H22" s="963" t="s">
        <v>4543</v>
      </c>
      <c r="I22" s="973" t="s">
        <v>4544</v>
      </c>
      <c r="J22" s="963" t="s">
        <v>186</v>
      </c>
      <c r="K22" s="963" t="s">
        <v>186</v>
      </c>
      <c r="L22" s="974" t="s">
        <v>5127</v>
      </c>
      <c r="M22" s="971" t="s">
        <v>1177</v>
      </c>
      <c r="N22" s="979" t="s">
        <v>5111</v>
      </c>
      <c r="O22" s="974" t="str">
        <f>VLOOKUP(N22,CódigosRetorno!$A$1:$B$1742,2,FALSE)</f>
        <v>El dato ingresado como atributo @listAgencyName es incorrecto.</v>
      </c>
      <c r="P22" s="971" t="s">
        <v>477</v>
      </c>
      <c r="Q22" s="973" t="s">
        <v>186</v>
      </c>
    </row>
    <row r="23" spans="1:17" s="984" customFormat="1" ht="24">
      <c r="A23" s="920"/>
      <c r="B23" s="1490"/>
      <c r="C23" s="1491"/>
      <c r="D23" s="1492"/>
      <c r="E23" s="1492"/>
      <c r="F23" s="1533"/>
      <c r="G23" s="983" t="s">
        <v>4545</v>
      </c>
      <c r="H23" s="963" t="s">
        <v>4546</v>
      </c>
      <c r="I23" s="973" t="s">
        <v>4544</v>
      </c>
      <c r="J23" s="963" t="s">
        <v>186</v>
      </c>
      <c r="K23" s="963" t="s">
        <v>186</v>
      </c>
      <c r="L23" s="974" t="s">
        <v>5128</v>
      </c>
      <c r="M23" s="971" t="s">
        <v>1177</v>
      </c>
      <c r="N23" s="979" t="s">
        <v>5112</v>
      </c>
      <c r="O23" s="974" t="str">
        <f>VLOOKUP(N23,CódigosRetorno!$A$1:$B$1742,2,FALSE)</f>
        <v>El dato ingresado como atributo @listName es incorrecto.</v>
      </c>
      <c r="P23" s="971" t="s">
        <v>477</v>
      </c>
      <c r="Q23" s="983" t="s">
        <v>186</v>
      </c>
    </row>
    <row r="24" spans="1:17" s="984" customFormat="1" ht="48">
      <c r="A24" s="920"/>
      <c r="B24" s="1490"/>
      <c r="C24" s="1491"/>
      <c r="D24" s="1492"/>
      <c r="E24" s="1492"/>
      <c r="F24" s="1532"/>
      <c r="G24" s="983" t="s">
        <v>4547</v>
      </c>
      <c r="H24" s="963" t="s">
        <v>4548</v>
      </c>
      <c r="I24" s="973" t="s">
        <v>4544</v>
      </c>
      <c r="J24" s="963" t="s">
        <v>186</v>
      </c>
      <c r="K24" s="963" t="s">
        <v>186</v>
      </c>
      <c r="L24" s="974" t="s">
        <v>5129</v>
      </c>
      <c r="M24" s="979" t="s">
        <v>1177</v>
      </c>
      <c r="N24" s="982" t="s">
        <v>5113</v>
      </c>
      <c r="O24" s="974" t="str">
        <f>VLOOKUP(N24,CódigosRetorno!$A$1:$B$1742,2,FALSE)</f>
        <v>El dato ingresado como atributo @listURI es incorrecto.</v>
      </c>
      <c r="P24" s="971" t="s">
        <v>477</v>
      </c>
      <c r="Q24" s="983" t="s">
        <v>186</v>
      </c>
    </row>
    <row r="25" spans="1:17" s="984" customFormat="1" ht="36">
      <c r="A25" s="920"/>
      <c r="B25" s="1490">
        <f>B20+1</f>
        <v>8</v>
      </c>
      <c r="C25" s="1491" t="s">
        <v>2956</v>
      </c>
      <c r="D25" s="1492" t="s">
        <v>3</v>
      </c>
      <c r="E25" s="1492" t="s">
        <v>4</v>
      </c>
      <c r="F25" s="1490" t="s">
        <v>13</v>
      </c>
      <c r="G25" s="1492" t="s">
        <v>2650</v>
      </c>
      <c r="H25" s="1491" t="s">
        <v>2625</v>
      </c>
      <c r="I25" s="1490">
        <v>1</v>
      </c>
      <c r="J25" s="1491" t="s">
        <v>4535</v>
      </c>
      <c r="K25" s="1491" t="s">
        <v>4549</v>
      </c>
      <c r="L25" s="974" t="s">
        <v>3436</v>
      </c>
      <c r="M25" s="979" t="s">
        <v>203</v>
      </c>
      <c r="N25" s="982" t="s">
        <v>757</v>
      </c>
      <c r="O25" s="974" t="str">
        <f>VLOOKUP(N25,CódigosRetorno!$A$1:$B$1742,2,FALSE)</f>
        <v>El XML no contiene el tag o no existe informacion de DocumentCurrencyCode</v>
      </c>
      <c r="P25" s="971" t="s">
        <v>477</v>
      </c>
      <c r="Q25" s="973" t="s">
        <v>186</v>
      </c>
    </row>
    <row r="26" spans="1:17" s="984" customFormat="1" ht="36">
      <c r="A26" s="920"/>
      <c r="B26" s="1490"/>
      <c r="C26" s="1491"/>
      <c r="D26" s="1492"/>
      <c r="E26" s="1492"/>
      <c r="F26" s="1490"/>
      <c r="G26" s="1492"/>
      <c r="H26" s="1491"/>
      <c r="I26" s="1490"/>
      <c r="J26" s="1491"/>
      <c r="K26" s="1491"/>
      <c r="L26" s="975" t="s">
        <v>4550</v>
      </c>
      <c r="M26" s="979" t="s">
        <v>203</v>
      </c>
      <c r="N26" s="982" t="s">
        <v>4476</v>
      </c>
      <c r="O26" s="974" t="str">
        <f>VLOOKUP(N26,CódigosRetorno!$A$1:$B$1742,2,FALSE)</f>
        <v>El valor ingresado como moneda del comprobante no es valido (catalogo nro 02).</v>
      </c>
      <c r="P26" s="973" t="s">
        <v>477</v>
      </c>
      <c r="Q26" s="973" t="s">
        <v>5639</v>
      </c>
    </row>
    <row r="27" spans="1:17" s="984" customFormat="1" ht="48">
      <c r="A27" s="920"/>
      <c r="B27" s="1490"/>
      <c r="C27" s="1491"/>
      <c r="D27" s="1492"/>
      <c r="E27" s="1492"/>
      <c r="F27" s="1490"/>
      <c r="G27" s="1492"/>
      <c r="H27" s="1491"/>
      <c r="I27" s="1490"/>
      <c r="J27" s="1491"/>
      <c r="K27" s="1491"/>
      <c r="L27" s="975" t="s">
        <v>3737</v>
      </c>
      <c r="M27" s="979" t="s">
        <v>203</v>
      </c>
      <c r="N27" s="982" t="s">
        <v>758</v>
      </c>
      <c r="O27" s="974" t="str">
        <f>VLOOKUP(N27,CódigosRetorno!$A$1:$B$1742,2,FALSE)</f>
        <v>La moneda debe ser la misma en todo el documento. Salvo las percepciones que sólo son en moneda nacional.</v>
      </c>
      <c r="P27" s="971" t="s">
        <v>477</v>
      </c>
      <c r="Q27" s="973" t="s">
        <v>186</v>
      </c>
    </row>
    <row r="28" spans="1:17" s="984" customFormat="1" ht="24">
      <c r="A28" s="920"/>
      <c r="B28" s="1490"/>
      <c r="C28" s="1491"/>
      <c r="D28" s="1492"/>
      <c r="E28" s="1492" t="s">
        <v>9</v>
      </c>
      <c r="F28" s="1490"/>
      <c r="G28" s="983" t="s">
        <v>4552</v>
      </c>
      <c r="H28" s="963" t="s">
        <v>4553</v>
      </c>
      <c r="I28" s="973" t="s">
        <v>4544</v>
      </c>
      <c r="J28" s="963" t="s">
        <v>186</v>
      </c>
      <c r="K28" s="963" t="s">
        <v>186</v>
      </c>
      <c r="L28" s="974" t="s">
        <v>5122</v>
      </c>
      <c r="M28" s="971" t="s">
        <v>1177</v>
      </c>
      <c r="N28" s="979" t="s">
        <v>5116</v>
      </c>
      <c r="O28" s="974" t="str">
        <f>VLOOKUP(N28,CódigosRetorno!$A$1:$B$1742,2,FALSE)</f>
        <v>El dato ingresado como atributo @listID es incorrecto.</v>
      </c>
      <c r="P28" s="971" t="s">
        <v>477</v>
      </c>
      <c r="Q28" s="983" t="s">
        <v>186</v>
      </c>
    </row>
    <row r="29" spans="1:17" s="984" customFormat="1" ht="24">
      <c r="A29" s="920"/>
      <c r="B29" s="1490"/>
      <c r="C29" s="1491"/>
      <c r="D29" s="1492"/>
      <c r="E29" s="1492"/>
      <c r="F29" s="1490"/>
      <c r="G29" s="973" t="s">
        <v>4554</v>
      </c>
      <c r="H29" s="963" t="s">
        <v>4546</v>
      </c>
      <c r="I29" s="973" t="s">
        <v>4544</v>
      </c>
      <c r="J29" s="963" t="s">
        <v>186</v>
      </c>
      <c r="K29" s="963" t="s">
        <v>186</v>
      </c>
      <c r="L29" s="974" t="s">
        <v>5121</v>
      </c>
      <c r="M29" s="971" t="s">
        <v>1177</v>
      </c>
      <c r="N29" s="979" t="s">
        <v>5112</v>
      </c>
      <c r="O29" s="974" t="str">
        <f>VLOOKUP(N29,CódigosRetorno!$A$1:$B$1742,2,FALSE)</f>
        <v>El dato ingresado como atributo @listName es incorrecto.</v>
      </c>
      <c r="P29" s="971" t="s">
        <v>477</v>
      </c>
      <c r="Q29" s="983" t="s">
        <v>186</v>
      </c>
    </row>
    <row r="30" spans="1:17" s="984" customFormat="1" ht="48">
      <c r="A30" s="920"/>
      <c r="B30" s="1490"/>
      <c r="C30" s="1491"/>
      <c r="D30" s="1492"/>
      <c r="E30" s="1492"/>
      <c r="F30" s="1490"/>
      <c r="G30" s="983" t="s">
        <v>4555</v>
      </c>
      <c r="H30" s="963" t="s">
        <v>4543</v>
      </c>
      <c r="I30" s="973" t="s">
        <v>4544</v>
      </c>
      <c r="J30" s="963" t="s">
        <v>186</v>
      </c>
      <c r="K30" s="963" t="s">
        <v>186</v>
      </c>
      <c r="L30" s="974" t="s">
        <v>5132</v>
      </c>
      <c r="M30" s="979" t="s">
        <v>1177</v>
      </c>
      <c r="N30" s="982" t="s">
        <v>5111</v>
      </c>
      <c r="O30" s="974" t="str">
        <f>VLOOKUP(N30,CódigosRetorno!$A$1:$B$1742,2,FALSE)</f>
        <v>El dato ingresado como atributo @listAgencyName es incorrecto.</v>
      </c>
      <c r="P30" s="971" t="s">
        <v>477</v>
      </c>
      <c r="Q30" s="983" t="s">
        <v>186</v>
      </c>
    </row>
    <row r="31" spans="1:17" s="985" customFormat="1" ht="24">
      <c r="A31" s="921"/>
      <c r="B31" s="973">
        <f>+B25+1</f>
        <v>9</v>
      </c>
      <c r="C31" s="1429" t="s">
        <v>2998</v>
      </c>
      <c r="D31" s="973" t="s">
        <v>3</v>
      </c>
      <c r="E31" s="973" t="s">
        <v>9</v>
      </c>
      <c r="F31" s="973" t="s">
        <v>149</v>
      </c>
      <c r="G31" s="973" t="s">
        <v>25</v>
      </c>
      <c r="H31" s="966" t="s">
        <v>5822</v>
      </c>
      <c r="I31" s="971">
        <v>1</v>
      </c>
      <c r="J31" s="974" t="s">
        <v>4532</v>
      </c>
      <c r="K31" s="974" t="s">
        <v>4556</v>
      </c>
      <c r="L31" s="974" t="s">
        <v>2631</v>
      </c>
      <c r="M31" s="971" t="s">
        <v>186</v>
      </c>
      <c r="N31" s="979" t="s">
        <v>186</v>
      </c>
      <c r="O31" s="974" t="str">
        <f>VLOOKUP(N31,CódigosRetorno!$A$1:$B$1742,2,FALSE)</f>
        <v>-</v>
      </c>
      <c r="P31" s="971" t="s">
        <v>186</v>
      </c>
      <c r="Q31" s="973" t="s">
        <v>186</v>
      </c>
    </row>
    <row r="32" spans="1:17" s="984" customFormat="1">
      <c r="A32" s="920"/>
      <c r="B32" s="1505" t="s">
        <v>188</v>
      </c>
      <c r="C32" s="1505"/>
      <c r="D32" s="997" t="s">
        <v>186</v>
      </c>
      <c r="E32" s="997" t="s">
        <v>186</v>
      </c>
      <c r="F32" s="997" t="s">
        <v>186</v>
      </c>
      <c r="G32" s="997" t="s">
        <v>186</v>
      </c>
      <c r="H32" s="998" t="s">
        <v>186</v>
      </c>
      <c r="I32" s="997" t="s">
        <v>186</v>
      </c>
      <c r="J32" s="962" t="s">
        <v>186</v>
      </c>
      <c r="K32" s="962" t="s">
        <v>186</v>
      </c>
      <c r="L32" s="998" t="s">
        <v>186</v>
      </c>
      <c r="M32" s="997" t="s">
        <v>186</v>
      </c>
      <c r="N32" s="997" t="s">
        <v>186</v>
      </c>
      <c r="O32" s="988" t="str">
        <f>VLOOKUP(N32,CódigosRetorno!$A$1:$B$1742,2,FALSE)</f>
        <v>-</v>
      </c>
      <c r="P32" s="997" t="s">
        <v>186</v>
      </c>
      <c r="Q32" s="997" t="s">
        <v>186</v>
      </c>
    </row>
    <row r="33" spans="1:17" s="984" customFormat="1" ht="36">
      <c r="A33" s="920"/>
      <c r="B33" s="973">
        <f>+B31+1</f>
        <v>10</v>
      </c>
      <c r="C33" s="1429" t="s">
        <v>43</v>
      </c>
      <c r="D33" s="971" t="s">
        <v>3</v>
      </c>
      <c r="E33" s="971" t="s">
        <v>4</v>
      </c>
      <c r="F33" s="973" t="s">
        <v>26</v>
      </c>
      <c r="G33" s="971" t="s">
        <v>186</v>
      </c>
      <c r="H33" s="974" t="s">
        <v>5823</v>
      </c>
      <c r="I33" s="973">
        <v>1</v>
      </c>
      <c r="J33" s="974" t="s">
        <v>4532</v>
      </c>
      <c r="K33" s="974" t="s">
        <v>4557</v>
      </c>
      <c r="L33" s="974" t="s">
        <v>3417</v>
      </c>
      <c r="M33" s="971" t="s">
        <v>186</v>
      </c>
      <c r="N33" s="979" t="s">
        <v>186</v>
      </c>
      <c r="O33" s="974" t="str">
        <f>VLOOKUP(N33,CódigosRetorno!$A$1:$B$1742,2,FALSE)</f>
        <v>-</v>
      </c>
      <c r="P33" s="971" t="s">
        <v>186</v>
      </c>
      <c r="Q33" s="973" t="s">
        <v>186</v>
      </c>
    </row>
    <row r="34" spans="1:17" s="984" customFormat="1">
      <c r="A34" s="920"/>
      <c r="B34" s="995" t="s">
        <v>155</v>
      </c>
      <c r="C34" s="1442"/>
      <c r="D34" s="997"/>
      <c r="E34" s="997"/>
      <c r="F34" s="997"/>
      <c r="G34" s="997"/>
      <c r="H34" s="998"/>
      <c r="I34" s="997"/>
      <c r="J34" s="962"/>
      <c r="K34" s="962"/>
      <c r="L34" s="998"/>
      <c r="M34" s="997"/>
      <c r="N34" s="997" t="s">
        <v>186</v>
      </c>
      <c r="O34" s="988" t="str">
        <f>VLOOKUP(N34,CódigosRetorno!$A$1:$B$1742,2,FALSE)</f>
        <v>-</v>
      </c>
      <c r="P34" s="997"/>
      <c r="Q34" s="997"/>
    </row>
    <row r="35" spans="1:17" s="984" customFormat="1" ht="36">
      <c r="A35" s="920"/>
      <c r="B35" s="1490">
        <f>B33+1</f>
        <v>11</v>
      </c>
      <c r="C35" s="1491" t="s">
        <v>6</v>
      </c>
      <c r="D35" s="1492" t="s">
        <v>3</v>
      </c>
      <c r="E35" s="1492" t="s">
        <v>4</v>
      </c>
      <c r="F35" s="1490" t="s">
        <v>7</v>
      </c>
      <c r="G35" s="1492"/>
      <c r="H35" s="1493" t="s">
        <v>4558</v>
      </c>
      <c r="I35" s="1490">
        <v>1</v>
      </c>
      <c r="J35" s="1493" t="s">
        <v>4535</v>
      </c>
      <c r="K35" s="1493" t="s">
        <v>395</v>
      </c>
      <c r="L35" s="974" t="s">
        <v>4559</v>
      </c>
      <c r="M35" s="979" t="s">
        <v>203</v>
      </c>
      <c r="N35" s="982" t="s">
        <v>4478</v>
      </c>
      <c r="O35" s="974" t="str">
        <f>VLOOKUP(N35,CódigosRetorno!$A$1:$B$1742,2,FALSE)</f>
        <v>El XML contiene mas de un tag como elemento de numero de documento del emisor</v>
      </c>
      <c r="P35" s="971" t="s">
        <v>477</v>
      </c>
      <c r="Q35" s="973" t="s">
        <v>186</v>
      </c>
    </row>
    <row r="36" spans="1:17" s="984" customFormat="1" ht="48">
      <c r="A36" s="920"/>
      <c r="B36" s="1490"/>
      <c r="C36" s="1491"/>
      <c r="D36" s="1492"/>
      <c r="E36" s="1658"/>
      <c r="F36" s="1490"/>
      <c r="G36" s="1492"/>
      <c r="H36" s="1493"/>
      <c r="I36" s="1490"/>
      <c r="J36" s="1493"/>
      <c r="K36" s="1493"/>
      <c r="L36" s="974" t="s">
        <v>3440</v>
      </c>
      <c r="M36" s="979" t="s">
        <v>203</v>
      </c>
      <c r="N36" s="982" t="s">
        <v>2501</v>
      </c>
      <c r="O36" s="974" t="str">
        <f>VLOOKUP(N36,CódigosRetorno!$A$1:$B$1742,2,FALSE)</f>
        <v>Número de RUC del nombre del archivo no coincide con el consignado en el contenido del archivo XML</v>
      </c>
      <c r="P36" s="971" t="s">
        <v>477</v>
      </c>
      <c r="Q36" s="973" t="s">
        <v>186</v>
      </c>
    </row>
    <row r="37" spans="1:17" s="984" customFormat="1" ht="24">
      <c r="A37" s="920"/>
      <c r="B37" s="1490"/>
      <c r="C37" s="1491"/>
      <c r="D37" s="1492"/>
      <c r="E37" s="1658"/>
      <c r="F37" s="1490"/>
      <c r="G37" s="1492"/>
      <c r="H37" s="1493"/>
      <c r="I37" s="1490"/>
      <c r="J37" s="1493"/>
      <c r="K37" s="1493"/>
      <c r="L37" s="974" t="s">
        <v>3740</v>
      </c>
      <c r="M37" s="979" t="s">
        <v>203</v>
      </c>
      <c r="N37" s="982" t="s">
        <v>2345</v>
      </c>
      <c r="O37" s="974" t="str">
        <f>VLOOKUP(N37,CódigosRetorno!$A$1:$B$1742,2,FALSE)</f>
        <v>El Numero de RUC del emisor no existe</v>
      </c>
      <c r="P37" s="971" t="s">
        <v>217</v>
      </c>
      <c r="Q37" s="973" t="s">
        <v>2629</v>
      </c>
    </row>
    <row r="38" spans="1:17" s="984" customFormat="1" ht="36">
      <c r="A38" s="920"/>
      <c r="B38" s="1490"/>
      <c r="C38" s="1491"/>
      <c r="D38" s="1492"/>
      <c r="E38" s="1658"/>
      <c r="F38" s="1490"/>
      <c r="G38" s="1492"/>
      <c r="H38" s="1493"/>
      <c r="I38" s="1490"/>
      <c r="J38" s="1493"/>
      <c r="K38" s="1493"/>
      <c r="L38" s="974" t="s">
        <v>3741</v>
      </c>
      <c r="M38" s="979" t="s">
        <v>203</v>
      </c>
      <c r="N38" s="982" t="s">
        <v>2436</v>
      </c>
      <c r="O38" s="974" t="str">
        <f>VLOOKUP(N38,CódigosRetorno!$A$1:$B$1742,2,FALSE)</f>
        <v>El contribuyente no esta activo</v>
      </c>
      <c r="P38" s="971" t="s">
        <v>217</v>
      </c>
      <c r="Q38" s="973" t="s">
        <v>2629</v>
      </c>
    </row>
    <row r="39" spans="1:17" s="984" customFormat="1" ht="48">
      <c r="A39" s="920"/>
      <c r="B39" s="1490"/>
      <c r="C39" s="1491"/>
      <c r="D39" s="1492"/>
      <c r="E39" s="1658"/>
      <c r="F39" s="1490"/>
      <c r="G39" s="1492"/>
      <c r="H39" s="1493"/>
      <c r="I39" s="1490"/>
      <c r="J39" s="1493"/>
      <c r="K39" s="1493"/>
      <c r="L39" s="974" t="s">
        <v>3742</v>
      </c>
      <c r="M39" s="979" t="s">
        <v>203</v>
      </c>
      <c r="N39" s="982" t="s">
        <v>2435</v>
      </c>
      <c r="O39" s="974" t="str">
        <f>VLOOKUP(N39,CódigosRetorno!$A$1:$B$1742,2,FALSE)</f>
        <v>El contribuyente no esta habido</v>
      </c>
      <c r="P39" s="971" t="s">
        <v>217</v>
      </c>
      <c r="Q39" s="973" t="s">
        <v>2629</v>
      </c>
    </row>
    <row r="40" spans="1:17" s="984" customFormat="1" ht="36">
      <c r="A40" s="920"/>
      <c r="B40" s="1490"/>
      <c r="C40" s="1491"/>
      <c r="D40" s="1492"/>
      <c r="E40" s="1658"/>
      <c r="F40" s="1490" t="s">
        <v>11</v>
      </c>
      <c r="G40" s="1492" t="s">
        <v>4560</v>
      </c>
      <c r="H40" s="1493" t="s">
        <v>4561</v>
      </c>
      <c r="I40" s="1635">
        <v>1</v>
      </c>
      <c r="J40" s="1493" t="s">
        <v>4532</v>
      </c>
      <c r="K40" s="1493" t="s">
        <v>4562</v>
      </c>
      <c r="L40" s="974" t="s">
        <v>2616</v>
      </c>
      <c r="M40" s="979" t="s">
        <v>203</v>
      </c>
      <c r="N40" s="982" t="s">
        <v>2532</v>
      </c>
      <c r="O40" s="974" t="str">
        <f>VLOOKUP(N40,CódigosRetorno!$A$1:$B$1742,2,FALSE)</f>
        <v>El XML no contiene el tag o no existe informacion en tipo de documento del emisor.</v>
      </c>
      <c r="P40" s="971" t="s">
        <v>477</v>
      </c>
      <c r="Q40" s="973" t="s">
        <v>186</v>
      </c>
    </row>
    <row r="41" spans="1:17" s="984" customFormat="1" ht="24">
      <c r="A41" s="920"/>
      <c r="B41" s="1490"/>
      <c r="C41" s="1491"/>
      <c r="D41" s="1492"/>
      <c r="E41" s="1658"/>
      <c r="F41" s="1490"/>
      <c r="G41" s="1492"/>
      <c r="H41" s="1493"/>
      <c r="I41" s="1635"/>
      <c r="J41" s="1493"/>
      <c r="K41" s="1493"/>
      <c r="L41" s="974" t="s">
        <v>2630</v>
      </c>
      <c r="M41" s="979" t="s">
        <v>203</v>
      </c>
      <c r="N41" s="982" t="s">
        <v>2533</v>
      </c>
      <c r="O41" s="974" t="str">
        <f>VLOOKUP(N41,CódigosRetorno!$A$1:$B$1742,2,FALSE)</f>
        <v>El dato ingresado no cumple con el estandar</v>
      </c>
      <c r="P41" s="971" t="s">
        <v>477</v>
      </c>
      <c r="Q41" s="973" t="s">
        <v>186</v>
      </c>
    </row>
    <row r="42" spans="1:17" s="984" customFormat="1" ht="36">
      <c r="A42" s="920"/>
      <c r="B42" s="1490"/>
      <c r="C42" s="1491"/>
      <c r="D42" s="1492"/>
      <c r="E42" s="1658"/>
      <c r="F42" s="1490"/>
      <c r="G42" s="1492"/>
      <c r="H42" s="1493"/>
      <c r="I42" s="1635"/>
      <c r="J42" s="1493"/>
      <c r="K42" s="1493"/>
      <c r="L42" s="974" t="s">
        <v>2887</v>
      </c>
      <c r="M42" s="979" t="s">
        <v>203</v>
      </c>
      <c r="N42" s="982" t="s">
        <v>2072</v>
      </c>
      <c r="O42" s="974" t="str">
        <f>VLOOKUP(N42,CódigosRetorno!$A$1:$B$1742,2,FALSE)</f>
        <v>Debe consignar solo un tag cac:AccountingSupplierParty/cbc:AdditionalAccountID</v>
      </c>
      <c r="P42" s="971" t="s">
        <v>477</v>
      </c>
      <c r="Q42" s="973" t="s">
        <v>186</v>
      </c>
    </row>
    <row r="43" spans="1:17" s="984" customFormat="1" ht="24">
      <c r="A43" s="920"/>
      <c r="B43" s="1490"/>
      <c r="C43" s="1491"/>
      <c r="D43" s="1492"/>
      <c r="E43" s="1492" t="s">
        <v>9</v>
      </c>
      <c r="F43" s="1490"/>
      <c r="G43" s="983" t="s">
        <v>4563</v>
      </c>
      <c r="H43" s="961" t="s">
        <v>4564</v>
      </c>
      <c r="I43" s="971" t="s">
        <v>4544</v>
      </c>
      <c r="J43" s="963" t="s">
        <v>186</v>
      </c>
      <c r="K43" s="963" t="s">
        <v>186</v>
      </c>
      <c r="L43" s="974" t="s">
        <v>5130</v>
      </c>
      <c r="M43" s="971" t="s">
        <v>1177</v>
      </c>
      <c r="N43" s="979" t="s">
        <v>5117</v>
      </c>
      <c r="O43" s="974" t="str">
        <f>VLOOKUP(N43,CódigosRetorno!$A$1:$B$1742,2,FALSE)</f>
        <v>El dato ingresado como atributo @schemeName es incorrecto.</v>
      </c>
      <c r="P43" s="971" t="s">
        <v>477</v>
      </c>
      <c r="Q43" s="983" t="s">
        <v>186</v>
      </c>
    </row>
    <row r="44" spans="1:17" s="984" customFormat="1" ht="24">
      <c r="A44" s="920"/>
      <c r="B44" s="1490"/>
      <c r="C44" s="1491"/>
      <c r="D44" s="1492"/>
      <c r="E44" s="1492"/>
      <c r="F44" s="1490"/>
      <c r="G44" s="983" t="s">
        <v>4542</v>
      </c>
      <c r="H44" s="961" t="s">
        <v>4565</v>
      </c>
      <c r="I44" s="971" t="s">
        <v>4544</v>
      </c>
      <c r="J44" s="963" t="s">
        <v>186</v>
      </c>
      <c r="K44" s="963" t="s">
        <v>186</v>
      </c>
      <c r="L44" s="974" t="s">
        <v>5109</v>
      </c>
      <c r="M44" s="971" t="s">
        <v>1177</v>
      </c>
      <c r="N44" s="979" t="s">
        <v>5118</v>
      </c>
      <c r="O44" s="974" t="str">
        <f>VLOOKUP(N44,CódigosRetorno!$A$1:$B$1742,2,FALSE)</f>
        <v>El dato ingresado como atributo @schemeAgencyName es incorrecto.</v>
      </c>
      <c r="P44" s="971" t="s">
        <v>477</v>
      </c>
      <c r="Q44" s="983" t="s">
        <v>186</v>
      </c>
    </row>
    <row r="45" spans="1:17" s="984" customFormat="1" ht="48">
      <c r="A45" s="920"/>
      <c r="B45" s="1490"/>
      <c r="C45" s="1491"/>
      <c r="D45" s="1492"/>
      <c r="E45" s="1492"/>
      <c r="F45" s="1490"/>
      <c r="G45" s="983" t="s">
        <v>4566</v>
      </c>
      <c r="H45" s="961" t="s">
        <v>4567</v>
      </c>
      <c r="I45" s="971" t="s">
        <v>4544</v>
      </c>
      <c r="J45" s="963" t="s">
        <v>186</v>
      </c>
      <c r="K45" s="963" t="s">
        <v>186</v>
      </c>
      <c r="L45" s="974" t="s">
        <v>5131</v>
      </c>
      <c r="M45" s="979" t="s">
        <v>1177</v>
      </c>
      <c r="N45" s="982" t="s">
        <v>5111</v>
      </c>
      <c r="O45" s="974" t="str">
        <f>VLOOKUP(N45,CódigosRetorno!$A$1:$B$1742,2,FALSE)</f>
        <v>El dato ingresado como atributo @listAgencyName es incorrecto.</v>
      </c>
      <c r="P45" s="971" t="s">
        <v>477</v>
      </c>
      <c r="Q45" s="983" t="s">
        <v>186</v>
      </c>
    </row>
    <row r="46" spans="1:17" s="984" customFormat="1" ht="60">
      <c r="A46" s="920"/>
      <c r="B46" s="973">
        <f>B35+1</f>
        <v>12</v>
      </c>
      <c r="C46" s="1429" t="s">
        <v>8</v>
      </c>
      <c r="D46" s="971" t="s">
        <v>3</v>
      </c>
      <c r="E46" s="971" t="s">
        <v>9</v>
      </c>
      <c r="F46" s="973" t="s">
        <v>4568</v>
      </c>
      <c r="G46" s="971"/>
      <c r="H46" s="974" t="s">
        <v>35</v>
      </c>
      <c r="I46" s="973">
        <v>1</v>
      </c>
      <c r="J46" s="974" t="s">
        <v>4532</v>
      </c>
      <c r="K46" s="974" t="s">
        <v>4569</v>
      </c>
      <c r="L46" s="974" t="s">
        <v>5673</v>
      </c>
      <c r="M46" s="979" t="s">
        <v>1177</v>
      </c>
      <c r="N46" s="982" t="s">
        <v>1298</v>
      </c>
      <c r="O46" s="974" t="str">
        <f>VLOOKUP(N46,CódigosRetorno!$A$1:$B$1742,2,FALSE)</f>
        <v>El nombre comercial del emisor no cumple con el formato establecido</v>
      </c>
      <c r="P46" s="971" t="s">
        <v>477</v>
      </c>
      <c r="Q46" s="973" t="s">
        <v>186</v>
      </c>
    </row>
    <row r="47" spans="1:17" s="984" customFormat="1" ht="48">
      <c r="A47" s="920"/>
      <c r="B47" s="1490">
        <f>B46+1</f>
        <v>13</v>
      </c>
      <c r="C47" s="1491" t="s">
        <v>54</v>
      </c>
      <c r="D47" s="1492" t="s">
        <v>3</v>
      </c>
      <c r="E47" s="1492" t="s">
        <v>4</v>
      </c>
      <c r="F47" s="1490" t="s">
        <v>4568</v>
      </c>
      <c r="G47" s="1492"/>
      <c r="H47" s="1491" t="s">
        <v>34</v>
      </c>
      <c r="I47" s="1490">
        <v>1</v>
      </c>
      <c r="J47" s="1491" t="s">
        <v>4532</v>
      </c>
      <c r="K47" s="1491" t="s">
        <v>4571</v>
      </c>
      <c r="L47" s="974" t="s">
        <v>3436</v>
      </c>
      <c r="M47" s="979" t="s">
        <v>203</v>
      </c>
      <c r="N47" s="982" t="s">
        <v>2498</v>
      </c>
      <c r="O47" s="974" t="str">
        <f>VLOOKUP(N47,CódigosRetorno!$A$1:$B$1742,2,FALSE)</f>
        <v>El XML no contiene el tag o no existe informacion de RegistrationName del emisor del documento</v>
      </c>
      <c r="P47" s="971" t="s">
        <v>477</v>
      </c>
      <c r="Q47" s="973" t="s">
        <v>186</v>
      </c>
    </row>
    <row r="48" spans="1:17" s="984" customFormat="1" ht="36">
      <c r="A48" s="920"/>
      <c r="B48" s="1490"/>
      <c r="C48" s="1491"/>
      <c r="D48" s="1492"/>
      <c r="E48" s="1492"/>
      <c r="F48" s="1490"/>
      <c r="G48" s="1492"/>
      <c r="H48" s="1491"/>
      <c r="I48" s="1490"/>
      <c r="J48" s="1491"/>
      <c r="K48" s="1491"/>
      <c r="L48" s="974" t="s">
        <v>4572</v>
      </c>
      <c r="M48" s="979" t="s">
        <v>203</v>
      </c>
      <c r="N48" s="982" t="s">
        <v>2497</v>
      </c>
      <c r="O48" s="974" t="str">
        <f>VLOOKUP(N48,CódigosRetorno!$A$1:$B$1742,2,FALSE)</f>
        <v>RegistrationName - El nombre o razon social del emisor no cumple con el estandar</v>
      </c>
      <c r="P48" s="971" t="s">
        <v>477</v>
      </c>
      <c r="Q48" s="973" t="s">
        <v>186</v>
      </c>
    </row>
    <row r="49" spans="1:17" s="984" customFormat="1" ht="48">
      <c r="A49" s="920"/>
      <c r="B49" s="1490">
        <f>B47+1</f>
        <v>14</v>
      </c>
      <c r="C49" s="1623" t="s">
        <v>4573</v>
      </c>
      <c r="D49" s="1492" t="s">
        <v>3</v>
      </c>
      <c r="E49" s="1492" t="s">
        <v>9</v>
      </c>
      <c r="F49" s="973" t="s">
        <v>4574</v>
      </c>
      <c r="G49" s="971"/>
      <c r="H49" s="974" t="s">
        <v>4575</v>
      </c>
      <c r="I49" s="973">
        <v>1</v>
      </c>
      <c r="J49" s="974" t="s">
        <v>4532</v>
      </c>
      <c r="K49" s="974" t="s">
        <v>4576</v>
      </c>
      <c r="L49" s="974" t="s">
        <v>4577</v>
      </c>
      <c r="M49" s="971" t="s">
        <v>1177</v>
      </c>
      <c r="N49" s="979" t="s">
        <v>1296</v>
      </c>
      <c r="O49" s="974" t="str">
        <f>VLOOKUP(N49,CódigosRetorno!$A$1:$B$1742,2,FALSE)</f>
        <v>La dirección completa y detallada del domicilio fiscal del emisor no cumple con el formato establecido</v>
      </c>
      <c r="P49" s="971" t="s">
        <v>477</v>
      </c>
      <c r="Q49" s="973" t="s">
        <v>186</v>
      </c>
    </row>
    <row r="50" spans="1:17" s="984" customFormat="1" ht="48">
      <c r="A50" s="920"/>
      <c r="B50" s="1490"/>
      <c r="C50" s="1623"/>
      <c r="D50" s="1492"/>
      <c r="E50" s="1492"/>
      <c r="F50" s="973" t="s">
        <v>50</v>
      </c>
      <c r="G50" s="971"/>
      <c r="H50" s="974" t="s">
        <v>4578</v>
      </c>
      <c r="I50" s="973" t="s">
        <v>4544</v>
      </c>
      <c r="J50" s="974" t="s">
        <v>4532</v>
      </c>
      <c r="K50" s="974" t="s">
        <v>4579</v>
      </c>
      <c r="L50" s="974" t="s">
        <v>4580</v>
      </c>
      <c r="M50" s="971" t="s">
        <v>1177</v>
      </c>
      <c r="N50" s="979" t="s">
        <v>1295</v>
      </c>
      <c r="O50" s="974" t="str">
        <f>VLOOKUP(N50,CódigosRetorno!$A$1:$B$1742,2,FALSE)</f>
        <v>La urbanización del domicilio fiscal del emisor no cumple con el formato establecido</v>
      </c>
      <c r="P50" s="971" t="s">
        <v>477</v>
      </c>
      <c r="Q50" s="973" t="s">
        <v>186</v>
      </c>
    </row>
    <row r="51" spans="1:17" s="984" customFormat="1" ht="48">
      <c r="A51" s="920"/>
      <c r="B51" s="1490"/>
      <c r="C51" s="1623"/>
      <c r="D51" s="1492"/>
      <c r="E51" s="1492"/>
      <c r="F51" s="973" t="s">
        <v>18</v>
      </c>
      <c r="G51" s="971"/>
      <c r="H51" s="974" t="s">
        <v>4581</v>
      </c>
      <c r="I51" s="973" t="s">
        <v>4544</v>
      </c>
      <c r="J51" s="974" t="s">
        <v>4532</v>
      </c>
      <c r="K51" s="974" t="s">
        <v>4582</v>
      </c>
      <c r="L51" s="974" t="s">
        <v>4583</v>
      </c>
      <c r="M51" s="971" t="s">
        <v>1177</v>
      </c>
      <c r="N51" s="979" t="s">
        <v>1294</v>
      </c>
      <c r="O51" s="974" t="str">
        <f>VLOOKUP(N51,CódigosRetorno!$A$1:$B$1742,2,FALSE)</f>
        <v>La provincia del domicilio fiscal del emisor no cumple con el formato establecido</v>
      </c>
      <c r="P51" s="971" t="s">
        <v>477</v>
      </c>
      <c r="Q51" s="973" t="s">
        <v>186</v>
      </c>
    </row>
    <row r="52" spans="1:17" s="984" customFormat="1" ht="36">
      <c r="A52" s="920"/>
      <c r="B52" s="1490"/>
      <c r="C52" s="1623"/>
      <c r="D52" s="1492"/>
      <c r="E52" s="1492"/>
      <c r="F52" s="973" t="s">
        <v>49</v>
      </c>
      <c r="G52" s="971" t="s">
        <v>2633</v>
      </c>
      <c r="H52" s="974" t="s">
        <v>4584</v>
      </c>
      <c r="I52" s="973">
        <v>1</v>
      </c>
      <c r="J52" s="974" t="s">
        <v>4532</v>
      </c>
      <c r="K52" s="974" t="s">
        <v>4585</v>
      </c>
      <c r="L52" s="974" t="s">
        <v>3448</v>
      </c>
      <c r="M52" s="971" t="s">
        <v>1177</v>
      </c>
      <c r="N52" s="979" t="s">
        <v>1297</v>
      </c>
      <c r="O52" s="974" t="str">
        <f>VLOOKUP(N52,CódigosRetorno!$A$1:$B$1742,2,FALSE)</f>
        <v>El codigo de ubigeo del domicilio fiscal del emisor no es válido</v>
      </c>
      <c r="P52" s="971" t="s">
        <v>477</v>
      </c>
      <c r="Q52" s="973" t="s">
        <v>5886</v>
      </c>
    </row>
    <row r="53" spans="1:17" s="984" customFormat="1" ht="24">
      <c r="A53" s="920"/>
      <c r="B53" s="1490"/>
      <c r="C53" s="1623"/>
      <c r="D53" s="1492"/>
      <c r="E53" s="1492"/>
      <c r="F53" s="1635" t="s">
        <v>186</v>
      </c>
      <c r="G53" s="973" t="s">
        <v>4586</v>
      </c>
      <c r="H53" s="963" t="s">
        <v>4565</v>
      </c>
      <c r="I53" s="973" t="s">
        <v>4544</v>
      </c>
      <c r="J53" s="963" t="s">
        <v>186</v>
      </c>
      <c r="K53" s="963" t="s">
        <v>186</v>
      </c>
      <c r="L53" s="974" t="s">
        <v>5138</v>
      </c>
      <c r="M53" s="971" t="s">
        <v>1177</v>
      </c>
      <c r="N53" s="979" t="s">
        <v>5118</v>
      </c>
      <c r="O53" s="974" t="str">
        <f>VLOOKUP(N53,CódigosRetorno!$A$1:$B$1742,2,FALSE)</f>
        <v>El dato ingresado como atributo @schemeAgencyName es incorrecto.</v>
      </c>
      <c r="P53" s="971" t="s">
        <v>477</v>
      </c>
      <c r="Q53" s="973" t="s">
        <v>186</v>
      </c>
    </row>
    <row r="54" spans="1:17" s="984" customFormat="1" ht="24">
      <c r="A54" s="920"/>
      <c r="B54" s="1490"/>
      <c r="C54" s="1623"/>
      <c r="D54" s="1492"/>
      <c r="E54" s="1492"/>
      <c r="F54" s="1490"/>
      <c r="G54" s="973" t="s">
        <v>4587</v>
      </c>
      <c r="H54" s="963" t="s">
        <v>4564</v>
      </c>
      <c r="I54" s="973" t="s">
        <v>4544</v>
      </c>
      <c r="J54" s="963" t="s">
        <v>186</v>
      </c>
      <c r="K54" s="963" t="s">
        <v>186</v>
      </c>
      <c r="L54" s="974" t="s">
        <v>5139</v>
      </c>
      <c r="M54" s="971" t="s">
        <v>1177</v>
      </c>
      <c r="N54" s="979" t="s">
        <v>5117</v>
      </c>
      <c r="O54" s="974" t="str">
        <f>VLOOKUP(N54,CódigosRetorno!$A$1:$B$1742,2,FALSE)</f>
        <v>El dato ingresado como atributo @schemeName es incorrecto.</v>
      </c>
      <c r="P54" s="971" t="s">
        <v>477</v>
      </c>
      <c r="Q54" s="983" t="s">
        <v>186</v>
      </c>
    </row>
    <row r="55" spans="1:17" s="984" customFormat="1" ht="48">
      <c r="A55" s="920"/>
      <c r="B55" s="1490"/>
      <c r="C55" s="1623"/>
      <c r="D55" s="1492"/>
      <c r="E55" s="1492"/>
      <c r="F55" s="973" t="s">
        <v>18</v>
      </c>
      <c r="G55" s="971"/>
      <c r="H55" s="974" t="s">
        <v>4588</v>
      </c>
      <c r="I55" s="973" t="s">
        <v>4544</v>
      </c>
      <c r="J55" s="974" t="s">
        <v>4532</v>
      </c>
      <c r="K55" s="974" t="s">
        <v>4589</v>
      </c>
      <c r="L55" s="974" t="s">
        <v>4583</v>
      </c>
      <c r="M55" s="971" t="s">
        <v>1177</v>
      </c>
      <c r="N55" s="979" t="s">
        <v>1293</v>
      </c>
      <c r="O55" s="974" t="str">
        <f>VLOOKUP(N55,CódigosRetorno!$A$1:$B$1742,2,FALSE)</f>
        <v>El departamento del domicilio fiscal del emisor no cumple con el formato establecido</v>
      </c>
      <c r="P55" s="971" t="s">
        <v>477</v>
      </c>
      <c r="Q55" s="973" t="s">
        <v>186</v>
      </c>
    </row>
    <row r="56" spans="1:17" s="984" customFormat="1" ht="48">
      <c r="A56" s="920"/>
      <c r="B56" s="1490"/>
      <c r="C56" s="1623"/>
      <c r="D56" s="1492"/>
      <c r="E56" s="1492"/>
      <c r="F56" s="973" t="s">
        <v>18</v>
      </c>
      <c r="G56" s="971"/>
      <c r="H56" s="974" t="s">
        <v>4590</v>
      </c>
      <c r="I56" s="973" t="s">
        <v>4544</v>
      </c>
      <c r="J56" s="974" t="s">
        <v>4532</v>
      </c>
      <c r="K56" s="974" t="s">
        <v>4591</v>
      </c>
      <c r="L56" s="974" t="s">
        <v>4583</v>
      </c>
      <c r="M56" s="971" t="s">
        <v>1177</v>
      </c>
      <c r="N56" s="979" t="s">
        <v>1292</v>
      </c>
      <c r="O56" s="974" t="str">
        <f>VLOOKUP(N56,CódigosRetorno!$A$1:$B$1742,2,FALSE)</f>
        <v>El distrito del domicilio fiscal del emisor no cumple con el formato establecido</v>
      </c>
      <c r="P56" s="971" t="s">
        <v>477</v>
      </c>
      <c r="Q56" s="973" t="s">
        <v>186</v>
      </c>
    </row>
    <row r="57" spans="1:17" s="984" customFormat="1" ht="48">
      <c r="A57" s="920"/>
      <c r="B57" s="1490"/>
      <c r="C57" s="1623"/>
      <c r="D57" s="1492"/>
      <c r="E57" s="1492"/>
      <c r="F57" s="973" t="s">
        <v>10</v>
      </c>
      <c r="G57" s="971" t="s">
        <v>2632</v>
      </c>
      <c r="H57" s="974" t="s">
        <v>4592</v>
      </c>
      <c r="I57" s="973">
        <v>1</v>
      </c>
      <c r="J57" s="974" t="s">
        <v>4532</v>
      </c>
      <c r="K57" s="974" t="s">
        <v>4593</v>
      </c>
      <c r="L57" s="974" t="s">
        <v>3464</v>
      </c>
      <c r="M57" s="971" t="s">
        <v>1177</v>
      </c>
      <c r="N57" s="979" t="s">
        <v>1391</v>
      </c>
      <c r="O57" s="974" t="str">
        <f>VLOOKUP(N57,CódigosRetorno!$A$1:$B$1742,2,FALSE)</f>
        <v>El codigo de pais debe ser PE</v>
      </c>
      <c r="P57" s="971" t="s">
        <v>477</v>
      </c>
      <c r="Q57" s="973" t="s">
        <v>186</v>
      </c>
    </row>
    <row r="58" spans="1:17" s="984" customFormat="1" ht="24">
      <c r="A58" s="920"/>
      <c r="B58" s="1490"/>
      <c r="C58" s="1623"/>
      <c r="D58" s="1492"/>
      <c r="E58" s="1492"/>
      <c r="F58" s="1490"/>
      <c r="G58" s="983" t="s">
        <v>4594</v>
      </c>
      <c r="H58" s="974" t="s">
        <v>4553</v>
      </c>
      <c r="I58" s="973" t="s">
        <v>4544</v>
      </c>
      <c r="J58" s="963" t="s">
        <v>186</v>
      </c>
      <c r="K58" s="963" t="s">
        <v>186</v>
      </c>
      <c r="L58" s="974" t="s">
        <v>5140</v>
      </c>
      <c r="M58" s="971" t="s">
        <v>1177</v>
      </c>
      <c r="N58" s="979" t="s">
        <v>5116</v>
      </c>
      <c r="O58" s="974" t="str">
        <f>VLOOKUP(N58,CódigosRetorno!$A$1:$B$1742,2,FALSE)</f>
        <v>El dato ingresado como atributo @listID es incorrecto.</v>
      </c>
      <c r="P58" s="971" t="s">
        <v>477</v>
      </c>
      <c r="Q58" s="973" t="s">
        <v>186</v>
      </c>
    </row>
    <row r="59" spans="1:17" s="984" customFormat="1" ht="60">
      <c r="A59" s="920"/>
      <c r="B59" s="1490"/>
      <c r="C59" s="1623"/>
      <c r="D59" s="1492"/>
      <c r="E59" s="1492"/>
      <c r="F59" s="1490"/>
      <c r="G59" s="983" t="s">
        <v>4595</v>
      </c>
      <c r="H59" s="974" t="s">
        <v>4543</v>
      </c>
      <c r="I59" s="973" t="s">
        <v>4544</v>
      </c>
      <c r="J59" s="963" t="s">
        <v>186</v>
      </c>
      <c r="K59" s="963" t="s">
        <v>186</v>
      </c>
      <c r="L59" s="974" t="s">
        <v>5132</v>
      </c>
      <c r="M59" s="971" t="s">
        <v>1177</v>
      </c>
      <c r="N59" s="979" t="s">
        <v>5111</v>
      </c>
      <c r="O59" s="974" t="str">
        <f>VLOOKUP(N59,CódigosRetorno!$A$1:$B$1742,2,FALSE)</f>
        <v>El dato ingresado como atributo @listAgencyName es incorrecto.</v>
      </c>
      <c r="P59" s="971" t="s">
        <v>477</v>
      </c>
      <c r="Q59" s="983" t="s">
        <v>186</v>
      </c>
    </row>
    <row r="60" spans="1:17" s="984" customFormat="1" ht="24">
      <c r="A60" s="920"/>
      <c r="B60" s="1490"/>
      <c r="C60" s="1623"/>
      <c r="D60" s="1492"/>
      <c r="E60" s="1492"/>
      <c r="F60" s="1490"/>
      <c r="G60" s="973" t="s">
        <v>4596</v>
      </c>
      <c r="H60" s="974" t="s">
        <v>4546</v>
      </c>
      <c r="I60" s="973" t="s">
        <v>4544</v>
      </c>
      <c r="J60" s="963" t="s">
        <v>186</v>
      </c>
      <c r="K60" s="963" t="s">
        <v>186</v>
      </c>
      <c r="L60" s="974" t="s">
        <v>5141</v>
      </c>
      <c r="M60" s="979" t="s">
        <v>1177</v>
      </c>
      <c r="N60" s="982" t="s">
        <v>5112</v>
      </c>
      <c r="O60" s="974" t="str">
        <f>VLOOKUP(N60,CódigosRetorno!$A$1:$B$1742,2,FALSE)</f>
        <v>El dato ingresado como atributo @listName es incorrecto.</v>
      </c>
      <c r="P60" s="971" t="s">
        <v>477</v>
      </c>
      <c r="Q60" s="983" t="s">
        <v>186</v>
      </c>
    </row>
    <row r="61" spans="1:17" s="984" customFormat="1">
      <c r="A61" s="920"/>
      <c r="B61" s="1505" t="s">
        <v>156</v>
      </c>
      <c r="C61" s="1505"/>
      <c r="D61" s="999"/>
      <c r="E61" s="995"/>
      <c r="F61" s="995"/>
      <c r="G61" s="995"/>
      <c r="H61" s="995"/>
      <c r="I61" s="999"/>
      <c r="J61" s="954"/>
      <c r="K61" s="954"/>
      <c r="L61" s="995"/>
      <c r="M61" s="995"/>
      <c r="N61" s="995" t="s">
        <v>186</v>
      </c>
      <c r="O61" s="988" t="str">
        <f>VLOOKUP(N61,CódigosRetorno!$A$1:$B$1742,2,FALSE)</f>
        <v>-</v>
      </c>
      <c r="P61" s="995"/>
      <c r="Q61" s="995"/>
    </row>
    <row r="62" spans="1:17" s="984" customFormat="1" ht="48">
      <c r="A62" s="920"/>
      <c r="B62" s="1490">
        <f>B49+1</f>
        <v>15</v>
      </c>
      <c r="C62" s="1491" t="s">
        <v>4597</v>
      </c>
      <c r="D62" s="1492" t="s">
        <v>3</v>
      </c>
      <c r="E62" s="1492" t="s">
        <v>4</v>
      </c>
      <c r="F62" s="1490" t="s">
        <v>12</v>
      </c>
      <c r="G62" s="1492"/>
      <c r="H62" s="1491" t="s">
        <v>4598</v>
      </c>
      <c r="I62" s="1490">
        <v>1</v>
      </c>
      <c r="J62" s="1493" t="s">
        <v>4535</v>
      </c>
      <c r="K62" s="1493" t="s">
        <v>4599</v>
      </c>
      <c r="L62" s="974" t="s">
        <v>4600</v>
      </c>
      <c r="M62" s="979" t="s">
        <v>203</v>
      </c>
      <c r="N62" s="982" t="s">
        <v>762</v>
      </c>
      <c r="O62" s="974" t="str">
        <f>VLOOKUP(N62,CódigosRetorno!$A$1:$B$1742,2,FALSE)</f>
        <v>El XML no contiene el tag o no existe informacion de CustomerAssignedAccountID del receptor del documento</v>
      </c>
      <c r="P62" s="971" t="s">
        <v>477</v>
      </c>
      <c r="Q62" s="973" t="s">
        <v>186</v>
      </c>
    </row>
    <row r="63" spans="1:17" s="984" customFormat="1" ht="36">
      <c r="A63" s="920"/>
      <c r="B63" s="1490"/>
      <c r="C63" s="1491"/>
      <c r="D63" s="1492"/>
      <c r="E63" s="1492"/>
      <c r="F63" s="1490"/>
      <c r="G63" s="1492"/>
      <c r="H63" s="1491"/>
      <c r="I63" s="1490"/>
      <c r="J63" s="1493"/>
      <c r="K63" s="1493"/>
      <c r="L63" s="974" t="s">
        <v>3744</v>
      </c>
      <c r="M63" s="979" t="s">
        <v>203</v>
      </c>
      <c r="N63" s="982" t="s">
        <v>763</v>
      </c>
      <c r="O63" s="974" t="str">
        <f>VLOOKUP(N63,CódigosRetorno!$A$1:$B$1742,2,FALSE)</f>
        <v>El numero de documento de identidad del receptor debe ser  RUC</v>
      </c>
      <c r="P63" s="971" t="s">
        <v>477</v>
      </c>
      <c r="Q63" s="973" t="s">
        <v>186</v>
      </c>
    </row>
    <row r="64" spans="1:17" s="984" customFormat="1" ht="36">
      <c r="A64" s="920"/>
      <c r="B64" s="1490"/>
      <c r="C64" s="1491"/>
      <c r="D64" s="1492"/>
      <c r="E64" s="1492"/>
      <c r="F64" s="1490"/>
      <c r="G64" s="1492"/>
      <c r="H64" s="1491"/>
      <c r="I64" s="1490"/>
      <c r="J64" s="1493"/>
      <c r="K64" s="1493"/>
      <c r="L64" s="974" t="s">
        <v>3745</v>
      </c>
      <c r="M64" s="979" t="s">
        <v>1177</v>
      </c>
      <c r="N64" s="982" t="s">
        <v>1437</v>
      </c>
      <c r="O64" s="974" t="str">
        <f>VLOOKUP(N64,CódigosRetorno!$A$1:$B$1742,2,FALSE)</f>
        <v>El numero de RUC del receptor no existe.</v>
      </c>
      <c r="P64" s="971" t="s">
        <v>217</v>
      </c>
      <c r="Q64" s="973" t="s">
        <v>2629</v>
      </c>
    </row>
    <row r="65" spans="1:17" s="984" customFormat="1" ht="60">
      <c r="A65" s="920"/>
      <c r="B65" s="1490"/>
      <c r="C65" s="1491"/>
      <c r="D65" s="1492"/>
      <c r="E65" s="1492"/>
      <c r="F65" s="1490"/>
      <c r="G65" s="1492"/>
      <c r="H65" s="1491"/>
      <c r="I65" s="1490"/>
      <c r="J65" s="1493"/>
      <c r="K65" s="1493"/>
      <c r="L65" s="974" t="s">
        <v>2890</v>
      </c>
      <c r="M65" s="979" t="s">
        <v>1177</v>
      </c>
      <c r="N65" s="982" t="s">
        <v>1430</v>
      </c>
      <c r="O65" s="974" t="str">
        <f>VLOOKUP(N65,CódigosRetorno!$A$1:$B$1742,2,FALSE)</f>
        <v>El RUC  del receptor no esta activo</v>
      </c>
      <c r="P65" s="971" t="s">
        <v>217</v>
      </c>
      <c r="Q65" s="973" t="s">
        <v>2629</v>
      </c>
    </row>
    <row r="66" spans="1:17" s="984" customFormat="1" ht="60">
      <c r="A66" s="920"/>
      <c r="B66" s="1490"/>
      <c r="C66" s="1491"/>
      <c r="D66" s="1492"/>
      <c r="E66" s="1492"/>
      <c r="F66" s="1490"/>
      <c r="G66" s="1492"/>
      <c r="H66" s="1491"/>
      <c r="I66" s="1490"/>
      <c r="J66" s="1493"/>
      <c r="K66" s="1493"/>
      <c r="L66" s="974" t="s">
        <v>2891</v>
      </c>
      <c r="M66" s="979" t="s">
        <v>1177</v>
      </c>
      <c r="N66" s="982" t="s">
        <v>1428</v>
      </c>
      <c r="O66" s="974" t="str">
        <f>VLOOKUP(N66,CódigosRetorno!$A$1:$B$1742,2,FALSE)</f>
        <v>El RUC del receptor no esta habido</v>
      </c>
      <c r="P66" s="971" t="s">
        <v>217</v>
      </c>
      <c r="Q66" s="973" t="s">
        <v>2629</v>
      </c>
    </row>
    <row r="67" spans="1:17" s="984" customFormat="1" ht="36">
      <c r="A67" s="920"/>
      <c r="B67" s="1490"/>
      <c r="C67" s="1491"/>
      <c r="D67" s="1492"/>
      <c r="E67" s="1492"/>
      <c r="F67" s="1490"/>
      <c r="G67" s="1492"/>
      <c r="H67" s="1491"/>
      <c r="I67" s="1490"/>
      <c r="J67" s="1493"/>
      <c r="K67" s="1493"/>
      <c r="L67" s="974" t="s">
        <v>3423</v>
      </c>
      <c r="M67" s="973" t="s">
        <v>1177</v>
      </c>
      <c r="N67" s="979" t="s">
        <v>3422</v>
      </c>
      <c r="O67" s="974" t="str">
        <f>VLOOKUP(N67,CódigosRetorno!$A$1:$B$1742,2,FALSE)</f>
        <v>El DNI debe tener 8 caracteres numéricos</v>
      </c>
      <c r="P67" s="971" t="s">
        <v>477</v>
      </c>
      <c r="Q67" s="973" t="s">
        <v>186</v>
      </c>
    </row>
    <row r="68" spans="1:17" s="984" customFormat="1" ht="84">
      <c r="A68" s="920"/>
      <c r="B68" s="1490"/>
      <c r="C68" s="1491"/>
      <c r="D68" s="1492"/>
      <c r="E68" s="1492"/>
      <c r="F68" s="1490"/>
      <c r="G68" s="1492"/>
      <c r="H68" s="1491"/>
      <c r="I68" s="1490"/>
      <c r="J68" s="1493"/>
      <c r="K68" s="1493"/>
      <c r="L68" s="974" t="s">
        <v>3578</v>
      </c>
      <c r="M68" s="973" t="s">
        <v>1177</v>
      </c>
      <c r="N68" s="979" t="s">
        <v>3424</v>
      </c>
      <c r="O68" s="974" t="str">
        <f>VLOOKUP(N68,CódigosRetorno!$A$1:$B$1742,2,FALSE)</f>
        <v>El dato ingresado como numero de documento de identidad del receptor no cumple con el formato establecido</v>
      </c>
      <c r="P68" s="971" t="s">
        <v>477</v>
      </c>
      <c r="Q68" s="973" t="s">
        <v>186</v>
      </c>
    </row>
    <row r="69" spans="1:17" s="984" customFormat="1" ht="48">
      <c r="A69" s="920"/>
      <c r="B69" s="1490"/>
      <c r="C69" s="1491"/>
      <c r="D69" s="1492"/>
      <c r="E69" s="1492"/>
      <c r="F69" s="1490" t="s">
        <v>47</v>
      </c>
      <c r="G69" s="1492" t="s">
        <v>2643</v>
      </c>
      <c r="H69" s="1493" t="s">
        <v>4601</v>
      </c>
      <c r="I69" s="1635">
        <v>1</v>
      </c>
      <c r="J69" s="1490" t="s">
        <v>4535</v>
      </c>
      <c r="K69" s="1490" t="s">
        <v>4602</v>
      </c>
      <c r="L69" s="974" t="s">
        <v>3436</v>
      </c>
      <c r="M69" s="979" t="s">
        <v>203</v>
      </c>
      <c r="N69" s="982" t="s">
        <v>765</v>
      </c>
      <c r="O69" s="974" t="str">
        <f>VLOOKUP(N69,CódigosRetorno!$A$1:$B$1742,2,FALSE)</f>
        <v>El XML no contiene el tag o no existe informacion de AdditionalAccountID del receptor del documento</v>
      </c>
      <c r="P69" s="971" t="s">
        <v>477</v>
      </c>
      <c r="Q69" s="973" t="s">
        <v>186</v>
      </c>
    </row>
    <row r="70" spans="1:17" s="984" customFormat="1" ht="48">
      <c r="A70" s="920"/>
      <c r="B70" s="1490"/>
      <c r="C70" s="1491"/>
      <c r="D70" s="1492"/>
      <c r="E70" s="1492"/>
      <c r="F70" s="1490"/>
      <c r="G70" s="1492"/>
      <c r="H70" s="1657"/>
      <c r="I70" s="1635"/>
      <c r="J70" s="1490"/>
      <c r="K70" s="1490"/>
      <c r="L70" s="974" t="s">
        <v>3747</v>
      </c>
      <c r="M70" s="979" t="s">
        <v>203</v>
      </c>
      <c r="N70" s="982" t="s">
        <v>766</v>
      </c>
      <c r="O70" s="974" t="str">
        <f>VLOOKUP(N70,CódigosRetorno!$A$1:$B$1742,2,FALSE)</f>
        <v>El dato ingresado  en el tipo de documento de identidad del receptor no cumple con el estandar o no esta permitido.</v>
      </c>
      <c r="P70" s="971" t="s">
        <v>477</v>
      </c>
      <c r="Q70" s="973" t="s">
        <v>5898</v>
      </c>
    </row>
    <row r="71" spans="1:17" s="984" customFormat="1" ht="36">
      <c r="A71" s="920"/>
      <c r="B71" s="1490"/>
      <c r="C71" s="1491"/>
      <c r="D71" s="1492"/>
      <c r="E71" s="1492"/>
      <c r="F71" s="1490"/>
      <c r="G71" s="1492"/>
      <c r="H71" s="1657"/>
      <c r="I71" s="1635"/>
      <c r="J71" s="1490"/>
      <c r="K71" s="1490"/>
      <c r="L71" s="974" t="s">
        <v>2887</v>
      </c>
      <c r="M71" s="979" t="s">
        <v>203</v>
      </c>
      <c r="N71" s="982" t="s">
        <v>764</v>
      </c>
      <c r="O71" s="974" t="str">
        <f>VLOOKUP(N71,CódigosRetorno!$A$1:$B$1742,2,FALSE)</f>
        <v>Debe consignar solo un tag cac:AccountingCustomerParty/cbc:AdditionalAccountID</v>
      </c>
      <c r="P71" s="971" t="s">
        <v>477</v>
      </c>
      <c r="Q71" s="973" t="s">
        <v>186</v>
      </c>
    </row>
    <row r="72" spans="1:17" s="984" customFormat="1" ht="24">
      <c r="A72" s="920"/>
      <c r="B72" s="1490"/>
      <c r="C72" s="1491"/>
      <c r="D72" s="1492"/>
      <c r="E72" s="1492" t="s">
        <v>9</v>
      </c>
      <c r="F72" s="1490"/>
      <c r="G72" s="983" t="s">
        <v>4563</v>
      </c>
      <c r="H72" s="961" t="s">
        <v>4564</v>
      </c>
      <c r="I72" s="971" t="s">
        <v>4544</v>
      </c>
      <c r="J72" s="963" t="s">
        <v>186</v>
      </c>
      <c r="K72" s="963" t="s">
        <v>186</v>
      </c>
      <c r="L72" s="974" t="s">
        <v>5130</v>
      </c>
      <c r="M72" s="971" t="s">
        <v>1177</v>
      </c>
      <c r="N72" s="979" t="s">
        <v>5117</v>
      </c>
      <c r="O72" s="974" t="str">
        <f>VLOOKUP(N72,CódigosRetorno!$A$1:$B$1742,2,FALSE)</f>
        <v>El dato ingresado como atributo @schemeName es incorrecto.</v>
      </c>
      <c r="P72" s="971" t="s">
        <v>477</v>
      </c>
      <c r="Q72" s="983" t="s">
        <v>186</v>
      </c>
    </row>
    <row r="73" spans="1:17" s="984" customFormat="1" ht="24">
      <c r="A73" s="920"/>
      <c r="B73" s="1490"/>
      <c r="C73" s="1491"/>
      <c r="D73" s="1492"/>
      <c r="E73" s="1492"/>
      <c r="F73" s="1490"/>
      <c r="G73" s="983" t="s">
        <v>4542</v>
      </c>
      <c r="H73" s="961" t="s">
        <v>4565</v>
      </c>
      <c r="I73" s="971" t="s">
        <v>4544</v>
      </c>
      <c r="J73" s="963" t="s">
        <v>186</v>
      </c>
      <c r="K73" s="963" t="s">
        <v>186</v>
      </c>
      <c r="L73" s="974" t="s">
        <v>5109</v>
      </c>
      <c r="M73" s="971" t="s">
        <v>1177</v>
      </c>
      <c r="N73" s="979" t="s">
        <v>5118</v>
      </c>
      <c r="O73" s="974" t="str">
        <f>VLOOKUP(N73,CódigosRetorno!$A$1:$B$1742,2,FALSE)</f>
        <v>El dato ingresado como atributo @schemeAgencyName es incorrecto.</v>
      </c>
      <c r="P73" s="971" t="s">
        <v>477</v>
      </c>
      <c r="Q73" s="983" t="s">
        <v>186</v>
      </c>
    </row>
    <row r="74" spans="1:17" s="984" customFormat="1" ht="48">
      <c r="A74" s="920"/>
      <c r="B74" s="1490"/>
      <c r="C74" s="1491"/>
      <c r="D74" s="1492"/>
      <c r="E74" s="1492"/>
      <c r="F74" s="1490"/>
      <c r="G74" s="983" t="s">
        <v>4566</v>
      </c>
      <c r="H74" s="961" t="s">
        <v>4567</v>
      </c>
      <c r="I74" s="971" t="s">
        <v>4544</v>
      </c>
      <c r="J74" s="963" t="s">
        <v>186</v>
      </c>
      <c r="K74" s="963" t="s">
        <v>186</v>
      </c>
      <c r="L74" s="974" t="s">
        <v>5131</v>
      </c>
      <c r="M74" s="979" t="s">
        <v>1177</v>
      </c>
      <c r="N74" s="982" t="s">
        <v>5119</v>
      </c>
      <c r="O74" s="974" t="str">
        <f>VLOOKUP(N74,CódigosRetorno!$A$1:$B$1742,2,FALSE)</f>
        <v>El dato ingresado como atributo @schemeURI es incorrecto.</v>
      </c>
      <c r="P74" s="971" t="s">
        <v>477</v>
      </c>
      <c r="Q74" s="983" t="s">
        <v>186</v>
      </c>
    </row>
    <row r="75" spans="1:17" s="984" customFormat="1" ht="48">
      <c r="A75" s="920"/>
      <c r="B75" s="1490">
        <f>B62+1</f>
        <v>16</v>
      </c>
      <c r="C75" s="1491" t="s">
        <v>55</v>
      </c>
      <c r="D75" s="1492" t="s">
        <v>3</v>
      </c>
      <c r="E75" s="1492" t="s">
        <v>4</v>
      </c>
      <c r="F75" s="1490" t="s">
        <v>4568</v>
      </c>
      <c r="G75" s="1492"/>
      <c r="H75" s="1491" t="s">
        <v>4603</v>
      </c>
      <c r="I75" s="1490">
        <v>1</v>
      </c>
      <c r="J75" s="1491" t="s">
        <v>4535</v>
      </c>
      <c r="K75" s="1491" t="s">
        <v>4604</v>
      </c>
      <c r="L75" s="974" t="s">
        <v>3436</v>
      </c>
      <c r="M75" s="979" t="s">
        <v>203</v>
      </c>
      <c r="N75" s="982" t="s">
        <v>767</v>
      </c>
      <c r="O75" s="974" t="str">
        <f>VLOOKUP(N75,CódigosRetorno!$A$1:$B$1742,2,FALSE)</f>
        <v>El XML no contiene el tag o no existe informacion de RegistrationName del receptor del documento</v>
      </c>
      <c r="P75" s="971" t="s">
        <v>477</v>
      </c>
      <c r="Q75" s="973" t="s">
        <v>186</v>
      </c>
    </row>
    <row r="76" spans="1:17" s="984" customFormat="1" ht="36">
      <c r="A76" s="920"/>
      <c r="B76" s="1490"/>
      <c r="C76" s="1491"/>
      <c r="D76" s="1492"/>
      <c r="E76" s="1492"/>
      <c r="F76" s="1490"/>
      <c r="G76" s="1492"/>
      <c r="H76" s="1491"/>
      <c r="I76" s="1490"/>
      <c r="J76" s="1491"/>
      <c r="K76" s="1491"/>
      <c r="L76" s="974" t="s">
        <v>4605</v>
      </c>
      <c r="M76" s="979" t="s">
        <v>203</v>
      </c>
      <c r="N76" s="982" t="s">
        <v>768</v>
      </c>
      <c r="O76" s="974" t="str">
        <f>VLOOKUP(N76,CódigosRetorno!$A$1:$B$1742,2,FALSE)</f>
        <v>RegistrationName -  El dato ingresado no cumple con el estandar</v>
      </c>
      <c r="P76" s="971" t="s">
        <v>477</v>
      </c>
      <c r="Q76" s="973" t="s">
        <v>186</v>
      </c>
    </row>
    <row r="77" spans="1:17" s="984" customFormat="1" ht="36">
      <c r="A77" s="920"/>
      <c r="B77" s="973">
        <f>+B75+1</f>
        <v>17</v>
      </c>
      <c r="C77" s="1431" t="s">
        <v>3750</v>
      </c>
      <c r="D77" s="976" t="s">
        <v>3</v>
      </c>
      <c r="E77" s="976" t="s">
        <v>9</v>
      </c>
      <c r="F77" s="976" t="s">
        <v>175</v>
      </c>
      <c r="G77" s="978"/>
      <c r="H77" s="978" t="s">
        <v>4606</v>
      </c>
      <c r="I77" s="976">
        <v>1</v>
      </c>
      <c r="J77" s="978" t="s">
        <v>4532</v>
      </c>
      <c r="K77" s="974" t="s">
        <v>4607</v>
      </c>
      <c r="L77" s="974" t="s">
        <v>3044</v>
      </c>
      <c r="M77" s="971" t="s">
        <v>1177</v>
      </c>
      <c r="N77" s="979" t="s">
        <v>3752</v>
      </c>
      <c r="O77" s="974" t="str">
        <f>VLOOKUP(N77,CódigosRetorno!$A$1:$B$1742,2,FALSE)</f>
        <v>El código de Ubigeo no existe en el listado.</v>
      </c>
      <c r="P77" s="971" t="s">
        <v>477</v>
      </c>
      <c r="Q77" s="973" t="s">
        <v>5886</v>
      </c>
    </row>
    <row r="78" spans="1:17" s="984" customFormat="1">
      <c r="A78" s="920"/>
      <c r="B78" s="1505" t="s">
        <v>3754</v>
      </c>
      <c r="C78" s="1505"/>
      <c r="D78" s="999"/>
      <c r="E78" s="995"/>
      <c r="F78" s="995"/>
      <c r="G78" s="995"/>
      <c r="H78" s="995"/>
      <c r="I78" s="999"/>
      <c r="J78" s="954"/>
      <c r="K78" s="974"/>
      <c r="L78" s="995"/>
      <c r="M78" s="995"/>
      <c r="N78" s="995" t="s">
        <v>186</v>
      </c>
      <c r="O78" s="988" t="str">
        <f>VLOOKUP(N78,CódigosRetorno!$A$1:$B$1742,2,FALSE)</f>
        <v>-</v>
      </c>
      <c r="P78" s="992" t="s">
        <v>186</v>
      </c>
      <c r="Q78" s="994" t="s">
        <v>186</v>
      </c>
    </row>
    <row r="79" spans="1:17" s="984" customFormat="1" ht="24">
      <c r="A79" s="920"/>
      <c r="B79" s="1495">
        <f>B77+1</f>
        <v>18</v>
      </c>
      <c r="C79" s="1512" t="s">
        <v>3755</v>
      </c>
      <c r="D79" s="1495" t="s">
        <v>3</v>
      </c>
      <c r="E79" s="1495" t="s">
        <v>4</v>
      </c>
      <c r="F79" s="1495" t="s">
        <v>11</v>
      </c>
      <c r="G79" s="1495" t="s">
        <v>4608</v>
      </c>
      <c r="H79" s="1512" t="s">
        <v>3756</v>
      </c>
      <c r="I79" s="1495">
        <v>1</v>
      </c>
      <c r="J79" s="1496" t="s">
        <v>4532</v>
      </c>
      <c r="K79" s="1496" t="s">
        <v>4540</v>
      </c>
      <c r="L79" s="974" t="s">
        <v>2616</v>
      </c>
      <c r="M79" s="971" t="s">
        <v>203</v>
      </c>
      <c r="N79" s="979" t="s">
        <v>3606</v>
      </c>
      <c r="O79" s="974" t="str">
        <f>VLOOKUP(N79,CódigosRetorno!$A$1:$B$1742,2,FALSE)</f>
        <v>Es obligatorio informar el detalle el tipo de servicio público</v>
      </c>
      <c r="P79" s="971" t="s">
        <v>477</v>
      </c>
      <c r="Q79" s="973" t="s">
        <v>186</v>
      </c>
    </row>
    <row r="80" spans="1:17" s="984" customFormat="1" ht="24">
      <c r="A80" s="920"/>
      <c r="B80" s="1495"/>
      <c r="C80" s="1512"/>
      <c r="D80" s="1495"/>
      <c r="E80" s="1495"/>
      <c r="F80" s="1495"/>
      <c r="G80" s="1495"/>
      <c r="H80" s="1512"/>
      <c r="I80" s="1495"/>
      <c r="J80" s="1496"/>
      <c r="K80" s="1496"/>
      <c r="L80" s="974" t="s">
        <v>3757</v>
      </c>
      <c r="M80" s="971" t="s">
        <v>203</v>
      </c>
      <c r="N80" s="979" t="s">
        <v>3608</v>
      </c>
      <c r="O80" s="974" t="str">
        <f>VLOOKUP(N80,CódigosRetorno!$A$1:$B$1742,2,FALSE)</f>
        <v>El valor del Tag no se encuentra en el catálogo</v>
      </c>
      <c r="P80" s="971" t="s">
        <v>477</v>
      </c>
      <c r="Q80" s="973" t="s">
        <v>6407</v>
      </c>
    </row>
    <row r="81" spans="1:17" s="984" customFormat="1" ht="36">
      <c r="A81" s="920"/>
      <c r="B81" s="1495"/>
      <c r="C81" s="1512"/>
      <c r="D81" s="1495"/>
      <c r="E81" s="1495" t="s">
        <v>9</v>
      </c>
      <c r="F81" s="1495"/>
      <c r="G81" s="973" t="s">
        <v>4609</v>
      </c>
      <c r="H81" s="974" t="s">
        <v>4546</v>
      </c>
      <c r="I81" s="973" t="s">
        <v>4544</v>
      </c>
      <c r="J81" s="963" t="s">
        <v>186</v>
      </c>
      <c r="K81" s="963" t="s">
        <v>186</v>
      </c>
      <c r="L81" s="974" t="s">
        <v>5243</v>
      </c>
      <c r="M81" s="971" t="s">
        <v>1177</v>
      </c>
      <c r="N81" s="979" t="s">
        <v>5112</v>
      </c>
      <c r="O81" s="974" t="str">
        <f>VLOOKUP(N81,CódigosRetorno!$A$1:$B$1742,2,FALSE)</f>
        <v>El dato ingresado como atributo @listName es incorrecto.</v>
      </c>
      <c r="P81" s="971" t="s">
        <v>477</v>
      </c>
      <c r="Q81" s="983" t="s">
        <v>186</v>
      </c>
    </row>
    <row r="82" spans="1:17" s="984" customFormat="1" ht="24">
      <c r="A82" s="920"/>
      <c r="B82" s="1495"/>
      <c r="C82" s="1512"/>
      <c r="D82" s="1495"/>
      <c r="E82" s="1495"/>
      <c r="F82" s="1495"/>
      <c r="G82" s="973" t="s">
        <v>4542</v>
      </c>
      <c r="H82" s="974" t="s">
        <v>4543</v>
      </c>
      <c r="I82" s="973" t="s">
        <v>4544</v>
      </c>
      <c r="J82" s="963" t="s">
        <v>186</v>
      </c>
      <c r="K82" s="963" t="s">
        <v>186</v>
      </c>
      <c r="L82" s="974" t="s">
        <v>5109</v>
      </c>
      <c r="M82" s="971" t="s">
        <v>1177</v>
      </c>
      <c r="N82" s="979" t="s">
        <v>5111</v>
      </c>
      <c r="O82" s="974" t="str">
        <f>VLOOKUP(N82,CódigosRetorno!$A$1:$B$1742,2,FALSE)</f>
        <v>El dato ingresado como atributo @listAgencyName es incorrecto.</v>
      </c>
      <c r="P82" s="971" t="s">
        <v>477</v>
      </c>
      <c r="Q82" s="983" t="s">
        <v>186</v>
      </c>
    </row>
    <row r="83" spans="1:17" s="984" customFormat="1" ht="48">
      <c r="A83" s="920"/>
      <c r="B83" s="1495"/>
      <c r="C83" s="1512"/>
      <c r="D83" s="1495"/>
      <c r="E83" s="1495"/>
      <c r="F83" s="1495"/>
      <c r="G83" s="983" t="s">
        <v>4610</v>
      </c>
      <c r="H83" s="963" t="s">
        <v>4548</v>
      </c>
      <c r="I83" s="973" t="s">
        <v>4611</v>
      </c>
      <c r="J83" s="963" t="s">
        <v>186</v>
      </c>
      <c r="K83" s="963" t="s">
        <v>186</v>
      </c>
      <c r="L83" s="974" t="s">
        <v>5244</v>
      </c>
      <c r="M83" s="979" t="s">
        <v>1177</v>
      </c>
      <c r="N83" s="982" t="s">
        <v>5113</v>
      </c>
      <c r="O83" s="974" t="str">
        <f>VLOOKUP(N83,CódigosRetorno!$A$1:$B$1742,2,FALSE)</f>
        <v>El dato ingresado como atributo @listURI es incorrecto.</v>
      </c>
      <c r="P83" s="971" t="s">
        <v>477</v>
      </c>
      <c r="Q83" s="983" t="s">
        <v>186</v>
      </c>
    </row>
    <row r="84" spans="1:17" s="984" customFormat="1" ht="48">
      <c r="A84" s="920"/>
      <c r="B84" s="1495">
        <f>B79+1</f>
        <v>19</v>
      </c>
      <c r="C84" s="1512" t="s">
        <v>3759</v>
      </c>
      <c r="D84" s="1495" t="s">
        <v>3</v>
      </c>
      <c r="E84" s="1495" t="s">
        <v>4</v>
      </c>
      <c r="F84" s="1495" t="s">
        <v>47</v>
      </c>
      <c r="G84" s="1495" t="s">
        <v>4612</v>
      </c>
      <c r="H84" s="1496" t="s">
        <v>3760</v>
      </c>
      <c r="I84" s="1495">
        <v>1</v>
      </c>
      <c r="J84" s="1496" t="s">
        <v>4532</v>
      </c>
      <c r="K84" s="1496" t="s">
        <v>4540</v>
      </c>
      <c r="L84" s="974" t="s">
        <v>6431</v>
      </c>
      <c r="M84" s="971" t="s">
        <v>203</v>
      </c>
      <c r="N84" s="979" t="s">
        <v>3610</v>
      </c>
      <c r="O84" s="974" t="str">
        <f>VLOOKUP(N84,CódigosRetorno!$A$1:$B$1742,2,FALSE)</f>
        <v>Es obligatorio informar el código de servicios de telecomunicaciones para el tipo servicio público informado</v>
      </c>
      <c r="P84" s="971" t="s">
        <v>477</v>
      </c>
      <c r="Q84" s="973" t="s">
        <v>186</v>
      </c>
    </row>
    <row r="85" spans="1:17" s="984" customFormat="1" ht="24">
      <c r="A85" s="920"/>
      <c r="B85" s="1495"/>
      <c r="C85" s="1512"/>
      <c r="D85" s="1495"/>
      <c r="E85" s="1495"/>
      <c r="F85" s="1495"/>
      <c r="G85" s="1495"/>
      <c r="H85" s="1496"/>
      <c r="I85" s="1495"/>
      <c r="J85" s="1496"/>
      <c r="K85" s="1496"/>
      <c r="L85" s="974" t="s">
        <v>3761</v>
      </c>
      <c r="M85" s="971" t="s">
        <v>203</v>
      </c>
      <c r="N85" s="979" t="s">
        <v>3612</v>
      </c>
      <c r="O85" s="974" t="str">
        <f>VLOOKUP(N85,CódigosRetorno!$A$1:$B$1742,2,FALSE)</f>
        <v>Sólo enviar información para el tipos de servicios públicos 5</v>
      </c>
      <c r="P85" s="971" t="s">
        <v>477</v>
      </c>
      <c r="Q85" s="973" t="s">
        <v>186</v>
      </c>
    </row>
    <row r="86" spans="1:17" s="984" customFormat="1" ht="24">
      <c r="A86" s="920"/>
      <c r="B86" s="1495"/>
      <c r="C86" s="1512"/>
      <c r="D86" s="1495"/>
      <c r="E86" s="1495"/>
      <c r="F86" s="1495"/>
      <c r="G86" s="1495"/>
      <c r="H86" s="1496"/>
      <c r="I86" s="1495"/>
      <c r="J86" s="1496"/>
      <c r="K86" s="1496"/>
      <c r="L86" s="974" t="s">
        <v>3762</v>
      </c>
      <c r="M86" s="971" t="s">
        <v>203</v>
      </c>
      <c r="N86" s="979" t="s">
        <v>3614</v>
      </c>
      <c r="O86" s="974" t="str">
        <f>VLOOKUP(N86,CódigosRetorno!$A$1:$B$1742,2,FALSE)</f>
        <v>El valor del Tag no se encuentra en el catálogo</v>
      </c>
      <c r="P86" s="971" t="s">
        <v>477</v>
      </c>
      <c r="Q86" s="973" t="s">
        <v>6408</v>
      </c>
    </row>
    <row r="87" spans="1:17" s="984" customFormat="1" ht="60">
      <c r="A87" s="920"/>
      <c r="B87" s="1495"/>
      <c r="C87" s="1512"/>
      <c r="D87" s="1495"/>
      <c r="E87" s="1495" t="s">
        <v>9</v>
      </c>
      <c r="F87" s="1495"/>
      <c r="G87" s="973" t="s">
        <v>4614</v>
      </c>
      <c r="H87" s="974" t="s">
        <v>4546</v>
      </c>
      <c r="I87" s="973" t="s">
        <v>4544</v>
      </c>
      <c r="J87" s="963" t="s">
        <v>186</v>
      </c>
      <c r="K87" s="963" t="s">
        <v>186</v>
      </c>
      <c r="L87" s="974" t="s">
        <v>5245</v>
      </c>
      <c r="M87" s="971" t="s">
        <v>1177</v>
      </c>
      <c r="N87" s="979" t="s">
        <v>5112</v>
      </c>
      <c r="O87" s="974" t="str">
        <f>VLOOKUP(N87,CódigosRetorno!$A$1:$B$1742,2,FALSE)</f>
        <v>El dato ingresado como atributo @listName es incorrecto.</v>
      </c>
      <c r="P87" s="971" t="s">
        <v>477</v>
      </c>
      <c r="Q87" s="983" t="s">
        <v>186</v>
      </c>
    </row>
    <row r="88" spans="1:17" s="984" customFormat="1" ht="24">
      <c r="A88" s="920"/>
      <c r="B88" s="1495"/>
      <c r="C88" s="1512"/>
      <c r="D88" s="1495"/>
      <c r="E88" s="1495"/>
      <c r="F88" s="1495"/>
      <c r="G88" s="973" t="s">
        <v>4542</v>
      </c>
      <c r="H88" s="974" t="s">
        <v>4543</v>
      </c>
      <c r="I88" s="973" t="s">
        <v>4544</v>
      </c>
      <c r="J88" s="963" t="s">
        <v>186</v>
      </c>
      <c r="K88" s="963" t="s">
        <v>186</v>
      </c>
      <c r="L88" s="974" t="s">
        <v>5109</v>
      </c>
      <c r="M88" s="971" t="s">
        <v>1177</v>
      </c>
      <c r="N88" s="979" t="s">
        <v>5111</v>
      </c>
      <c r="O88" s="974" t="str">
        <f>VLOOKUP(N88,CódigosRetorno!$A$1:$B$1742,2,FALSE)</f>
        <v>El dato ingresado como atributo @listAgencyName es incorrecto.</v>
      </c>
      <c r="P88" s="971" t="s">
        <v>477</v>
      </c>
      <c r="Q88" s="983" t="s">
        <v>186</v>
      </c>
    </row>
    <row r="89" spans="1:17" s="984" customFormat="1" ht="48">
      <c r="A89" s="920"/>
      <c r="B89" s="1495"/>
      <c r="C89" s="1512"/>
      <c r="D89" s="1495"/>
      <c r="E89" s="1495"/>
      <c r="F89" s="1495"/>
      <c r="G89" s="983" t="s">
        <v>4615</v>
      </c>
      <c r="H89" s="963" t="s">
        <v>4548</v>
      </c>
      <c r="I89" s="973" t="s">
        <v>4544</v>
      </c>
      <c r="J89" s="963" t="s">
        <v>186</v>
      </c>
      <c r="K89" s="963" t="s">
        <v>186</v>
      </c>
      <c r="L89" s="974" t="s">
        <v>5246</v>
      </c>
      <c r="M89" s="979" t="s">
        <v>1177</v>
      </c>
      <c r="N89" s="982" t="s">
        <v>5113</v>
      </c>
      <c r="O89" s="974" t="str">
        <f>VLOOKUP(N89,CódigosRetorno!$A$1:$B$1742,2,FALSE)</f>
        <v>El dato ingresado como atributo @listURI es incorrecto.</v>
      </c>
      <c r="P89" s="971" t="s">
        <v>477</v>
      </c>
      <c r="Q89" s="983" t="s">
        <v>186</v>
      </c>
    </row>
    <row r="90" spans="1:17" s="984" customFormat="1" ht="36">
      <c r="A90" s="920"/>
      <c r="B90" s="1495">
        <f>B84+1</f>
        <v>20</v>
      </c>
      <c r="C90" s="1512" t="s">
        <v>3764</v>
      </c>
      <c r="D90" s="1495" t="s">
        <v>3</v>
      </c>
      <c r="E90" s="1495" t="s">
        <v>4</v>
      </c>
      <c r="F90" s="1495" t="s">
        <v>148</v>
      </c>
      <c r="G90" s="1495"/>
      <c r="H90" s="1496" t="s">
        <v>3765</v>
      </c>
      <c r="I90" s="1495">
        <v>1</v>
      </c>
      <c r="J90" s="1496" t="s">
        <v>4532</v>
      </c>
      <c r="K90" s="1496" t="s">
        <v>4540</v>
      </c>
      <c r="L90" s="974" t="s">
        <v>4616</v>
      </c>
      <c r="M90" s="971" t="s">
        <v>203</v>
      </c>
      <c r="N90" s="979" t="s">
        <v>3615</v>
      </c>
      <c r="O90" s="974" t="str">
        <f>VLOOKUP(N90,CódigosRetorno!$A$1:$B$1742,2,FALSE)</f>
        <v>Es obligatorio informar el número del suministro para el tipo servicio público informado</v>
      </c>
      <c r="P90" s="971" t="s">
        <v>477</v>
      </c>
      <c r="Q90" s="973" t="s">
        <v>186</v>
      </c>
    </row>
    <row r="91" spans="1:17" s="984" customFormat="1" ht="36">
      <c r="A91" s="920"/>
      <c r="B91" s="1495"/>
      <c r="C91" s="1512"/>
      <c r="D91" s="1495"/>
      <c r="E91" s="1495"/>
      <c r="F91" s="1495"/>
      <c r="G91" s="1495"/>
      <c r="H91" s="1496"/>
      <c r="I91" s="1495"/>
      <c r="J91" s="1496"/>
      <c r="K91" s="1496"/>
      <c r="L91" s="974" t="s">
        <v>4617</v>
      </c>
      <c r="M91" s="971" t="s">
        <v>203</v>
      </c>
      <c r="N91" s="979" t="s">
        <v>3619</v>
      </c>
      <c r="O91" s="974" t="str">
        <f>VLOOKUP(N91,CódigosRetorno!$A$1:$B$1742,2,FALSE)</f>
        <v>El valor del Tag no cumple con el tipo y longitud esperada</v>
      </c>
      <c r="P91" s="971" t="s">
        <v>477</v>
      </c>
      <c r="Q91" s="973" t="s">
        <v>186</v>
      </c>
    </row>
    <row r="92" spans="1:17" s="984" customFormat="1" ht="48">
      <c r="A92" s="920"/>
      <c r="B92" s="1495">
        <f>B90+1</f>
        <v>21</v>
      </c>
      <c r="C92" s="1512" t="s">
        <v>3768</v>
      </c>
      <c r="D92" s="1495" t="s">
        <v>3</v>
      </c>
      <c r="E92" s="1495" t="s">
        <v>4</v>
      </c>
      <c r="F92" s="1495" t="s">
        <v>3769</v>
      </c>
      <c r="G92" s="1495"/>
      <c r="H92" s="1496" t="s">
        <v>3765</v>
      </c>
      <c r="I92" s="1495">
        <v>1</v>
      </c>
      <c r="J92" s="1496" t="s">
        <v>4532</v>
      </c>
      <c r="K92" s="1496" t="s">
        <v>4540</v>
      </c>
      <c r="L92" s="974" t="s">
        <v>4618</v>
      </c>
      <c r="M92" s="971" t="s">
        <v>203</v>
      </c>
      <c r="N92" s="979" t="s">
        <v>3621</v>
      </c>
      <c r="O92" s="974" t="str">
        <f>VLOOKUP(N92,CódigosRetorno!$A$1:$B$1742,2,FALSE)</f>
        <v>Debe remitir información del número de teléfono para el código de servicios de telecomunicaciones informado</v>
      </c>
      <c r="P92" s="971" t="s">
        <v>477</v>
      </c>
      <c r="Q92" s="973" t="s">
        <v>186</v>
      </c>
    </row>
    <row r="93" spans="1:17" s="984" customFormat="1" ht="48">
      <c r="A93" s="920"/>
      <c r="B93" s="1495"/>
      <c r="C93" s="1512"/>
      <c r="D93" s="1495"/>
      <c r="E93" s="1495"/>
      <c r="F93" s="1495"/>
      <c r="G93" s="1495"/>
      <c r="H93" s="1496"/>
      <c r="I93" s="1495"/>
      <c r="J93" s="1496"/>
      <c r="K93" s="1496"/>
      <c r="L93" s="974" t="s">
        <v>4619</v>
      </c>
      <c r="M93" s="971" t="s">
        <v>203</v>
      </c>
      <c r="N93" s="979" t="s">
        <v>3624</v>
      </c>
      <c r="O93" s="974" t="str">
        <f>VLOOKUP(N93,CódigosRetorno!$A$1:$B$1742,2,FALSE)</f>
        <v>El valor del Tag no cumple con el tipo y longitud esperada</v>
      </c>
      <c r="P93" s="971" t="s">
        <v>477</v>
      </c>
      <c r="Q93" s="973" t="s">
        <v>186</v>
      </c>
    </row>
    <row r="94" spans="1:17" s="984" customFormat="1" ht="36">
      <c r="A94" s="920"/>
      <c r="B94" s="1495">
        <f>B92+1</f>
        <v>22</v>
      </c>
      <c r="C94" s="1512" t="s">
        <v>3770</v>
      </c>
      <c r="D94" s="1495" t="s">
        <v>3</v>
      </c>
      <c r="E94" s="1495" t="s">
        <v>4</v>
      </c>
      <c r="F94" s="1495" t="s">
        <v>199</v>
      </c>
      <c r="G94" s="1495" t="s">
        <v>4620</v>
      </c>
      <c r="H94" s="1496" t="s">
        <v>3772</v>
      </c>
      <c r="I94" s="1495">
        <v>1</v>
      </c>
      <c r="J94" s="1496" t="s">
        <v>4532</v>
      </c>
      <c r="K94" s="1496" t="s">
        <v>4540</v>
      </c>
      <c r="L94" s="974" t="s">
        <v>3766</v>
      </c>
      <c r="M94" s="971" t="s">
        <v>203</v>
      </c>
      <c r="N94" s="979" t="s">
        <v>3625</v>
      </c>
      <c r="O94" s="974" t="str">
        <f>VLOOKUP(N94,CódigosRetorno!$A$1:$B$1742,2,FALSE)</f>
        <v>Es obligatorio informar el código de tarifa contratada para el tipo servicio público informado</v>
      </c>
      <c r="P94" s="971" t="s">
        <v>477</v>
      </c>
      <c r="Q94" s="973" t="s">
        <v>186</v>
      </c>
    </row>
    <row r="95" spans="1:17" s="984" customFormat="1" ht="24">
      <c r="A95" s="920"/>
      <c r="B95" s="1495"/>
      <c r="C95" s="1512"/>
      <c r="D95" s="1495"/>
      <c r="E95" s="1495"/>
      <c r="F95" s="1495"/>
      <c r="G95" s="1495"/>
      <c r="H95" s="1496"/>
      <c r="I95" s="1495"/>
      <c r="J95" s="1496"/>
      <c r="K95" s="1496"/>
      <c r="L95" s="974" t="s">
        <v>3767</v>
      </c>
      <c r="M95" s="971" t="s">
        <v>203</v>
      </c>
      <c r="N95" s="979" t="s">
        <v>3627</v>
      </c>
      <c r="O95" s="974" t="str">
        <f>VLOOKUP(N95,CódigosRetorno!$A$1:$B$1742,2,FALSE)</f>
        <v>Sólo enviar información para el tipos de servicios públicos 1 o 2</v>
      </c>
      <c r="P95" s="971" t="s">
        <v>477</v>
      </c>
      <c r="Q95" s="973" t="s">
        <v>186</v>
      </c>
    </row>
    <row r="96" spans="1:17" s="984" customFormat="1" ht="24">
      <c r="A96" s="920"/>
      <c r="B96" s="1495"/>
      <c r="C96" s="1512"/>
      <c r="D96" s="1495"/>
      <c r="E96" s="1495"/>
      <c r="F96" s="1495"/>
      <c r="G96" s="1495"/>
      <c r="H96" s="1496"/>
      <c r="I96" s="1495"/>
      <c r="J96" s="1496"/>
      <c r="K96" s="1496"/>
      <c r="L96" s="974" t="s">
        <v>6432</v>
      </c>
      <c r="M96" s="971" t="s">
        <v>203</v>
      </c>
      <c r="N96" s="979" t="s">
        <v>3628</v>
      </c>
      <c r="O96" s="974" t="str">
        <f>VLOOKUP(N96,CódigosRetorno!$A$1:$B$1742,2,FALSE)</f>
        <v>El valor del Tag no se encuentra en el catálogo</v>
      </c>
      <c r="P96" s="971" t="s">
        <v>477</v>
      </c>
      <c r="Q96" s="973" t="s">
        <v>6409</v>
      </c>
    </row>
    <row r="97" spans="1:17" s="984" customFormat="1" ht="36">
      <c r="A97" s="920"/>
      <c r="B97" s="1495"/>
      <c r="C97" s="1512"/>
      <c r="D97" s="1495"/>
      <c r="E97" s="1495" t="s">
        <v>9</v>
      </c>
      <c r="F97" s="1495"/>
      <c r="G97" s="973" t="s">
        <v>4621</v>
      </c>
      <c r="H97" s="974" t="s">
        <v>4546</v>
      </c>
      <c r="I97" s="973" t="s">
        <v>4544</v>
      </c>
      <c r="J97" s="963" t="s">
        <v>186</v>
      </c>
      <c r="K97" s="963" t="s">
        <v>186</v>
      </c>
      <c r="L97" s="974" t="s">
        <v>5247</v>
      </c>
      <c r="M97" s="971" t="s">
        <v>1177</v>
      </c>
      <c r="N97" s="979" t="s">
        <v>5112</v>
      </c>
      <c r="O97" s="974" t="str">
        <f>VLOOKUP(N97,CódigosRetorno!$A$1:$B$1742,2,FALSE)</f>
        <v>El dato ingresado como atributo @listName es incorrecto.</v>
      </c>
      <c r="P97" s="971" t="s">
        <v>477</v>
      </c>
      <c r="Q97" s="983" t="s">
        <v>186</v>
      </c>
    </row>
    <row r="98" spans="1:17" s="984" customFormat="1" ht="24">
      <c r="A98" s="920"/>
      <c r="B98" s="1495"/>
      <c r="C98" s="1512"/>
      <c r="D98" s="1495"/>
      <c r="E98" s="1495"/>
      <c r="F98" s="1495"/>
      <c r="G98" s="973" t="s">
        <v>4542</v>
      </c>
      <c r="H98" s="974" t="s">
        <v>4543</v>
      </c>
      <c r="I98" s="973" t="s">
        <v>4544</v>
      </c>
      <c r="J98" s="963" t="s">
        <v>186</v>
      </c>
      <c r="K98" s="963" t="s">
        <v>186</v>
      </c>
      <c r="L98" s="974" t="s">
        <v>5109</v>
      </c>
      <c r="M98" s="971" t="s">
        <v>1177</v>
      </c>
      <c r="N98" s="979" t="s">
        <v>5111</v>
      </c>
      <c r="O98" s="974" t="str">
        <f>VLOOKUP(N98,CódigosRetorno!$A$1:$B$1742,2,FALSE)</f>
        <v>El dato ingresado como atributo @listAgencyName es incorrecto.</v>
      </c>
      <c r="P98" s="971" t="s">
        <v>477</v>
      </c>
      <c r="Q98" s="983" t="s">
        <v>186</v>
      </c>
    </row>
    <row r="99" spans="1:17" s="984" customFormat="1" ht="48">
      <c r="A99" s="920"/>
      <c r="B99" s="1646"/>
      <c r="C99" s="1656"/>
      <c r="D99" s="1495"/>
      <c r="E99" s="1495"/>
      <c r="F99" s="1495"/>
      <c r="G99" s="983" t="s">
        <v>4622</v>
      </c>
      <c r="H99" s="963" t="s">
        <v>4548</v>
      </c>
      <c r="I99" s="973" t="s">
        <v>4544</v>
      </c>
      <c r="J99" s="963" t="s">
        <v>186</v>
      </c>
      <c r="K99" s="963" t="s">
        <v>186</v>
      </c>
      <c r="L99" s="974" t="s">
        <v>5248</v>
      </c>
      <c r="M99" s="979" t="s">
        <v>1177</v>
      </c>
      <c r="N99" s="982" t="s">
        <v>5113</v>
      </c>
      <c r="O99" s="974" t="str">
        <f>VLOOKUP(N99,CódigosRetorno!$A$1:$B$1742,2,FALSE)</f>
        <v>El dato ingresado como atributo @listURI es incorrecto.</v>
      </c>
      <c r="P99" s="971" t="s">
        <v>477</v>
      </c>
      <c r="Q99" s="983" t="s">
        <v>186</v>
      </c>
    </row>
    <row r="100" spans="1:17" s="984" customFormat="1" ht="24">
      <c r="A100" s="920"/>
      <c r="B100" s="1495">
        <f>B94+1</f>
        <v>23</v>
      </c>
      <c r="C100" s="1512" t="s">
        <v>3775</v>
      </c>
      <c r="D100" s="1495" t="s">
        <v>3</v>
      </c>
      <c r="E100" s="1648" t="s">
        <v>4</v>
      </c>
      <c r="F100" s="1495" t="s">
        <v>46</v>
      </c>
      <c r="G100" s="1490" t="s">
        <v>4656</v>
      </c>
      <c r="H100" s="1496" t="s">
        <v>3779</v>
      </c>
      <c r="I100" s="1495">
        <v>1</v>
      </c>
      <c r="J100" s="1496" t="s">
        <v>4532</v>
      </c>
      <c r="K100" s="1496" t="s">
        <v>4540</v>
      </c>
      <c r="L100" s="974" t="s">
        <v>3777</v>
      </c>
      <c r="M100" s="971" t="s">
        <v>203</v>
      </c>
      <c r="N100" s="979" t="s">
        <v>3633</v>
      </c>
      <c r="O100" s="974" t="str">
        <f>VLOOKUP(N100,CódigosRetorno!$A$1:$B$1742,2,FALSE)</f>
        <v>Es obligatorio informar el detalle de la potencia contratada</v>
      </c>
      <c r="P100" s="971" t="s">
        <v>477</v>
      </c>
      <c r="Q100" s="973" t="s">
        <v>186</v>
      </c>
    </row>
    <row r="101" spans="1:17" s="984" customFormat="1" ht="24">
      <c r="A101" s="920"/>
      <c r="B101" s="1495"/>
      <c r="C101" s="1512"/>
      <c r="D101" s="1495"/>
      <c r="E101" s="1650"/>
      <c r="F101" s="1495"/>
      <c r="G101" s="1490"/>
      <c r="H101" s="1496"/>
      <c r="I101" s="1495"/>
      <c r="J101" s="1496"/>
      <c r="K101" s="1496"/>
      <c r="L101" s="974" t="s">
        <v>3778</v>
      </c>
      <c r="M101" s="971" t="s">
        <v>203</v>
      </c>
      <c r="N101" s="979" t="s">
        <v>3634</v>
      </c>
      <c r="O101" s="974" t="str">
        <f>VLOOKUP(N101,CódigosRetorno!$A$1:$B$1742,2,FALSE)</f>
        <v>Sólo enviar información para el tipo de servicios público 1</v>
      </c>
      <c r="P101" s="971" t="s">
        <v>477</v>
      </c>
      <c r="Q101" s="973" t="s">
        <v>186</v>
      </c>
    </row>
    <row r="102" spans="1:17" s="984" customFormat="1" ht="36">
      <c r="A102" s="920"/>
      <c r="B102" s="1495"/>
      <c r="C102" s="1512"/>
      <c r="D102" s="1495"/>
      <c r="E102" s="1650"/>
      <c r="F102" s="1495"/>
      <c r="G102" s="1490"/>
      <c r="H102" s="1496"/>
      <c r="I102" s="1495"/>
      <c r="J102" s="1496"/>
      <c r="K102" s="1496"/>
      <c r="L102" s="974" t="s">
        <v>4623</v>
      </c>
      <c r="M102" s="971" t="s">
        <v>203</v>
      </c>
      <c r="N102" s="979" t="s">
        <v>3635</v>
      </c>
      <c r="O102" s="974" t="str">
        <f>VLOOKUP(N102,CódigosRetorno!$A$1:$B$1742,2,FALSE)</f>
        <v>El valor del Tag no cumple con el tipo y longitud esperada</v>
      </c>
      <c r="P102" s="971" t="s">
        <v>477</v>
      </c>
      <c r="Q102" s="973" t="s">
        <v>186</v>
      </c>
    </row>
    <row r="103" spans="1:17" s="984" customFormat="1" ht="24">
      <c r="A103" s="920"/>
      <c r="B103" s="1495"/>
      <c r="C103" s="1512"/>
      <c r="D103" s="1495"/>
      <c r="E103" s="1650"/>
      <c r="F103" s="1495" t="s">
        <v>13</v>
      </c>
      <c r="G103" s="1495" t="s">
        <v>2900</v>
      </c>
      <c r="H103" s="1654" t="s">
        <v>4624</v>
      </c>
      <c r="I103" s="1655">
        <v>1</v>
      </c>
      <c r="J103" s="1512" t="s">
        <v>4532</v>
      </c>
      <c r="K103" s="1512" t="s">
        <v>4540</v>
      </c>
      <c r="L103" s="974" t="s">
        <v>3777</v>
      </c>
      <c r="M103" s="971" t="s">
        <v>203</v>
      </c>
      <c r="N103" s="979" t="s">
        <v>3629</v>
      </c>
      <c r="O103" s="974" t="str">
        <f>VLOOKUP(N103,CódigosRetorno!$A$1:$B$1742,2,FALSE)</f>
        <v>Es obligatorio informar el detalle de la potencia contratada</v>
      </c>
      <c r="P103" s="971" t="s">
        <v>477</v>
      </c>
      <c r="Q103" s="973" t="s">
        <v>186</v>
      </c>
    </row>
    <row r="104" spans="1:17" s="984" customFormat="1" ht="24">
      <c r="A104" s="920"/>
      <c r="B104" s="1495"/>
      <c r="C104" s="1512"/>
      <c r="D104" s="1495"/>
      <c r="E104" s="1649"/>
      <c r="F104" s="1495"/>
      <c r="G104" s="1495"/>
      <c r="H104" s="1496"/>
      <c r="I104" s="1655"/>
      <c r="J104" s="1512"/>
      <c r="K104" s="1512"/>
      <c r="L104" s="974" t="s">
        <v>3778</v>
      </c>
      <c r="M104" s="971" t="s">
        <v>203</v>
      </c>
      <c r="N104" s="979" t="s">
        <v>3631</v>
      </c>
      <c r="O104" s="974" t="str">
        <f>VLOOKUP(N104,CódigosRetorno!$A$1:$B$1742,2,FALSE)</f>
        <v>Sólo enviar información para el tipo de servicios público 1</v>
      </c>
      <c r="P104" s="971" t="s">
        <v>477</v>
      </c>
      <c r="Q104" s="973" t="s">
        <v>186</v>
      </c>
    </row>
    <row r="105" spans="1:17" s="984" customFormat="1" ht="24">
      <c r="A105" s="920"/>
      <c r="B105" s="1646"/>
      <c r="C105" s="1656"/>
      <c r="D105" s="1495"/>
      <c r="E105" s="1490" t="s">
        <v>9</v>
      </c>
      <c r="F105" s="1646"/>
      <c r="G105" s="973" t="s">
        <v>4625</v>
      </c>
      <c r="H105" s="974" t="s">
        <v>4626</v>
      </c>
      <c r="I105" s="973"/>
      <c r="J105" s="963" t="s">
        <v>186</v>
      </c>
      <c r="K105" s="963" t="s">
        <v>186</v>
      </c>
      <c r="L105" s="974" t="s">
        <v>5148</v>
      </c>
      <c r="M105" s="971" t="s">
        <v>1177</v>
      </c>
      <c r="N105" s="979" t="s">
        <v>5149</v>
      </c>
      <c r="O105" s="974" t="str">
        <f>VLOOKUP(N105,CódigosRetorno!$A$1:$B$1742,2,FALSE)</f>
        <v>El dato ingresado como atributo @unitCodeListID es incorrecto.</v>
      </c>
      <c r="P105" s="971" t="s">
        <v>477</v>
      </c>
      <c r="Q105" s="983" t="s">
        <v>186</v>
      </c>
    </row>
    <row r="106" spans="1:17" s="984" customFormat="1" ht="60">
      <c r="A106" s="920"/>
      <c r="B106" s="1646"/>
      <c r="C106" s="1656"/>
      <c r="D106" s="1495"/>
      <c r="E106" s="1490"/>
      <c r="F106" s="1646"/>
      <c r="G106" s="983" t="s">
        <v>4595</v>
      </c>
      <c r="H106" s="974" t="s">
        <v>4627</v>
      </c>
      <c r="I106" s="973"/>
      <c r="J106" s="963" t="s">
        <v>186</v>
      </c>
      <c r="K106" s="963" t="s">
        <v>186</v>
      </c>
      <c r="L106" s="974" t="s">
        <v>5132</v>
      </c>
      <c r="M106" s="979" t="s">
        <v>1177</v>
      </c>
      <c r="N106" s="982" t="s">
        <v>5150</v>
      </c>
      <c r="O106" s="974" t="str">
        <f>VLOOKUP(N106,CódigosRetorno!$A$1:$B$1742,2,FALSE)</f>
        <v>El dato ingresado como atributo @unitCodeListAgencyName es incorrecto.</v>
      </c>
      <c r="P106" s="971" t="s">
        <v>477</v>
      </c>
      <c r="Q106" s="983" t="s">
        <v>186</v>
      </c>
    </row>
    <row r="107" spans="1:17" s="984" customFormat="1" ht="36">
      <c r="A107" s="920"/>
      <c r="B107" s="1495" t="s">
        <v>5828</v>
      </c>
      <c r="C107" s="1512" t="s">
        <v>4628</v>
      </c>
      <c r="D107" s="1495" t="s">
        <v>3</v>
      </c>
      <c r="E107" s="1495" t="s">
        <v>4</v>
      </c>
      <c r="F107" s="1495" t="s">
        <v>175</v>
      </c>
      <c r="G107" s="1490"/>
      <c r="H107" s="1496" t="s">
        <v>5824</v>
      </c>
      <c r="I107" s="1495">
        <v>1</v>
      </c>
      <c r="J107" s="1496" t="s">
        <v>4532</v>
      </c>
      <c r="K107" s="1496" t="s">
        <v>4540</v>
      </c>
      <c r="L107" s="974" t="s">
        <v>4629</v>
      </c>
      <c r="M107" s="971" t="s">
        <v>203</v>
      </c>
      <c r="N107" s="979" t="s">
        <v>3640</v>
      </c>
      <c r="O107" s="974" t="str">
        <f>VLOOKUP(N107,CódigosRetorno!$A$1:$B$1742,2,FALSE)</f>
        <v>Es obligatorio informar el número del medidor</v>
      </c>
      <c r="P107" s="971" t="s">
        <v>477</v>
      </c>
      <c r="Q107" s="973" t="s">
        <v>186</v>
      </c>
    </row>
    <row r="108" spans="1:17" s="984" customFormat="1" ht="24">
      <c r="A108" s="920"/>
      <c r="B108" s="1495"/>
      <c r="C108" s="1512"/>
      <c r="D108" s="1495"/>
      <c r="E108" s="1495"/>
      <c r="F108" s="1495"/>
      <c r="G108" s="1490"/>
      <c r="H108" s="1496"/>
      <c r="I108" s="1495"/>
      <c r="J108" s="1496"/>
      <c r="K108" s="1496"/>
      <c r="L108" s="974" t="s">
        <v>4630</v>
      </c>
      <c r="M108" s="971" t="s">
        <v>203</v>
      </c>
      <c r="N108" s="979" t="s">
        <v>3642</v>
      </c>
      <c r="O108" s="974" t="str">
        <f>VLOOKUP(N108,CódigosRetorno!$A$1:$B$1742,2,FALSE)</f>
        <v>Sólo enviar información para el tipos de servicios públicos 1 o 2</v>
      </c>
      <c r="P108" s="971" t="s">
        <v>477</v>
      </c>
      <c r="Q108" s="973" t="s">
        <v>186</v>
      </c>
    </row>
    <row r="109" spans="1:17" s="984" customFormat="1" ht="36">
      <c r="A109" s="920"/>
      <c r="B109" s="1495"/>
      <c r="C109" s="1512"/>
      <c r="D109" s="1495"/>
      <c r="E109" s="1495"/>
      <c r="F109" s="1495"/>
      <c r="G109" s="1490"/>
      <c r="H109" s="1496"/>
      <c r="I109" s="1495"/>
      <c r="J109" s="1496"/>
      <c r="K109" s="1496"/>
      <c r="L109" s="974" t="s">
        <v>3786</v>
      </c>
      <c r="M109" s="971" t="s">
        <v>203</v>
      </c>
      <c r="N109" s="979" t="s">
        <v>3643</v>
      </c>
      <c r="O109" s="974" t="str">
        <f>VLOOKUP(N109,CódigosRetorno!$A$1:$B$1742,2,FALSE)</f>
        <v>El valor del Tag no cumple con el tipo y longitud esperada</v>
      </c>
      <c r="P109" s="971" t="s">
        <v>477</v>
      </c>
      <c r="Q109" s="973" t="s">
        <v>186</v>
      </c>
    </row>
    <row r="110" spans="1:17" s="984" customFormat="1" ht="36">
      <c r="A110" s="920"/>
      <c r="B110" s="1495"/>
      <c r="C110" s="1512"/>
      <c r="D110" s="1495"/>
      <c r="E110" s="1495"/>
      <c r="F110" s="1495" t="s">
        <v>11</v>
      </c>
      <c r="G110" s="1490" t="s">
        <v>4631</v>
      </c>
      <c r="H110" s="1654" t="s">
        <v>4632</v>
      </c>
      <c r="I110" s="1495" t="s">
        <v>4544</v>
      </c>
      <c r="J110" s="1512" t="s">
        <v>4532</v>
      </c>
      <c r="K110" s="1512" t="s">
        <v>4540</v>
      </c>
      <c r="L110" s="974" t="s">
        <v>4633</v>
      </c>
      <c r="M110" s="971" t="s">
        <v>203</v>
      </c>
      <c r="N110" s="979" t="s">
        <v>3636</v>
      </c>
      <c r="O110" s="974" t="str">
        <f>VLOOKUP(N110,CódigosRetorno!$A$1:$B$1742,2,FALSE)</f>
        <v xml:space="preserve">Es obligatorio informar el tipo de medidor </v>
      </c>
      <c r="P110" s="971" t="s">
        <v>477</v>
      </c>
      <c r="Q110" s="973" t="s">
        <v>186</v>
      </c>
    </row>
    <row r="111" spans="1:17" s="984" customFormat="1" ht="24">
      <c r="A111" s="920"/>
      <c r="B111" s="1495"/>
      <c r="C111" s="1512"/>
      <c r="D111" s="1495"/>
      <c r="E111" s="1495"/>
      <c r="F111" s="1495"/>
      <c r="G111" s="1490"/>
      <c r="H111" s="1496"/>
      <c r="I111" s="1655"/>
      <c r="J111" s="1512"/>
      <c r="K111" s="1512"/>
      <c r="L111" s="974" t="s">
        <v>3778</v>
      </c>
      <c r="M111" s="971" t="s">
        <v>203</v>
      </c>
      <c r="N111" s="979" t="s">
        <v>3638</v>
      </c>
      <c r="O111" s="974" t="str">
        <f>VLOOKUP(N111,CódigosRetorno!$A$1:$B$1742,2,FALSE)</f>
        <v>Sólo enviar información para el tipo de servicios público 1</v>
      </c>
      <c r="P111" s="971" t="s">
        <v>477</v>
      </c>
      <c r="Q111" s="973" t="s">
        <v>186</v>
      </c>
    </row>
    <row r="112" spans="1:17" s="984" customFormat="1" ht="36">
      <c r="A112" s="920"/>
      <c r="B112" s="1495"/>
      <c r="C112" s="1512"/>
      <c r="D112" s="1495"/>
      <c r="E112" s="1495"/>
      <c r="F112" s="1495"/>
      <c r="G112" s="1490"/>
      <c r="H112" s="1496"/>
      <c r="I112" s="1655"/>
      <c r="J112" s="1512"/>
      <c r="K112" s="1512"/>
      <c r="L112" s="974" t="s">
        <v>3782</v>
      </c>
      <c r="M112" s="971" t="s">
        <v>203</v>
      </c>
      <c r="N112" s="979" t="s">
        <v>3639</v>
      </c>
      <c r="O112" s="974" t="str">
        <f>VLOOKUP(N112,CódigosRetorno!$A$1:$B$1742,2,FALSE)</f>
        <v>El valor del Tag no se encuentra en el catálogo</v>
      </c>
      <c r="P112" s="971" t="s">
        <v>477</v>
      </c>
      <c r="Q112" s="973" t="s">
        <v>6410</v>
      </c>
    </row>
    <row r="113" spans="1:17" s="984" customFormat="1" ht="24">
      <c r="A113" s="920"/>
      <c r="B113" s="1495"/>
      <c r="C113" s="1512"/>
      <c r="D113" s="1495"/>
      <c r="E113" s="1490" t="s">
        <v>9</v>
      </c>
      <c r="F113" s="1646"/>
      <c r="G113" s="983" t="s">
        <v>4634</v>
      </c>
      <c r="H113" s="961" t="s">
        <v>4564</v>
      </c>
      <c r="I113" s="971" t="s">
        <v>4544</v>
      </c>
      <c r="J113" s="963" t="s">
        <v>186</v>
      </c>
      <c r="K113" s="963" t="s">
        <v>186</v>
      </c>
      <c r="L113" s="974" t="s">
        <v>5249</v>
      </c>
      <c r="M113" s="971" t="s">
        <v>1177</v>
      </c>
      <c r="N113" s="979" t="s">
        <v>5117</v>
      </c>
      <c r="O113" s="974" t="str">
        <f>VLOOKUP(N113,CódigosRetorno!$A$1:$B$1742,2,FALSE)</f>
        <v>El dato ingresado como atributo @schemeName es incorrecto.</v>
      </c>
      <c r="P113" s="971" t="s">
        <v>477</v>
      </c>
      <c r="Q113" s="983" t="s">
        <v>186</v>
      </c>
    </row>
    <row r="114" spans="1:17" s="984" customFormat="1" ht="24">
      <c r="A114" s="920"/>
      <c r="B114" s="1495"/>
      <c r="C114" s="1512"/>
      <c r="D114" s="1495"/>
      <c r="E114" s="1490"/>
      <c r="F114" s="1646"/>
      <c r="G114" s="983" t="s">
        <v>4542</v>
      </c>
      <c r="H114" s="961" t="s">
        <v>4565</v>
      </c>
      <c r="I114" s="971" t="s">
        <v>4544</v>
      </c>
      <c r="J114" s="963" t="s">
        <v>186</v>
      </c>
      <c r="K114" s="963" t="s">
        <v>186</v>
      </c>
      <c r="L114" s="974" t="s">
        <v>5109</v>
      </c>
      <c r="M114" s="971" t="s">
        <v>1177</v>
      </c>
      <c r="N114" s="979" t="s">
        <v>5118</v>
      </c>
      <c r="O114" s="974" t="str">
        <f>VLOOKUP(N114,CódigosRetorno!$A$1:$B$1742,2,FALSE)</f>
        <v>El dato ingresado como atributo @schemeAgencyName es incorrecto.</v>
      </c>
      <c r="P114" s="971" t="s">
        <v>477</v>
      </c>
      <c r="Q114" s="983" t="s">
        <v>186</v>
      </c>
    </row>
    <row r="115" spans="1:17" s="984" customFormat="1" ht="48">
      <c r="A115" s="920"/>
      <c r="B115" s="1495"/>
      <c r="C115" s="1512"/>
      <c r="D115" s="1495"/>
      <c r="E115" s="1490"/>
      <c r="F115" s="1646"/>
      <c r="G115" s="983" t="s">
        <v>4635</v>
      </c>
      <c r="H115" s="961" t="s">
        <v>4567</v>
      </c>
      <c r="I115" s="971" t="s">
        <v>4544</v>
      </c>
      <c r="J115" s="963" t="s">
        <v>186</v>
      </c>
      <c r="K115" s="963" t="s">
        <v>186</v>
      </c>
      <c r="L115" s="974" t="s">
        <v>5250</v>
      </c>
      <c r="M115" s="979" t="s">
        <v>1177</v>
      </c>
      <c r="N115" s="982" t="s">
        <v>5119</v>
      </c>
      <c r="O115" s="974" t="str">
        <f>VLOOKUP(N115,CódigosRetorno!$A$1:$B$1742,2,FALSE)</f>
        <v>El dato ingresado como atributo @schemeURI es incorrecto.</v>
      </c>
      <c r="P115" s="971" t="s">
        <v>477</v>
      </c>
      <c r="Q115" s="983" t="s">
        <v>186</v>
      </c>
    </row>
    <row r="116" spans="1:17" s="984" customFormat="1" ht="36" customHeight="1">
      <c r="A116" s="920"/>
      <c r="B116" s="1648">
        <v>26</v>
      </c>
      <c r="C116" s="1651" t="s">
        <v>3787</v>
      </c>
      <c r="D116" s="1648" t="s">
        <v>3</v>
      </c>
      <c r="E116" s="1648" t="s">
        <v>4</v>
      </c>
      <c r="F116" s="1430" t="s">
        <v>24</v>
      </c>
      <c r="G116" s="1430"/>
      <c r="H116" s="1432" t="s">
        <v>6647</v>
      </c>
      <c r="I116" s="1430" t="s">
        <v>4544</v>
      </c>
      <c r="J116" s="980" t="s">
        <v>186</v>
      </c>
      <c r="K116" s="980" t="s">
        <v>186</v>
      </c>
      <c r="L116" s="974" t="s">
        <v>2631</v>
      </c>
      <c r="M116" s="971" t="s">
        <v>186</v>
      </c>
      <c r="N116" s="979" t="s">
        <v>186</v>
      </c>
      <c r="O116" s="974" t="str">
        <f>VLOOKUP(N116,CódigosRetorno!$A$1:$B$1742,2,FALSE)</f>
        <v>-</v>
      </c>
      <c r="P116" s="971" t="s">
        <v>186</v>
      </c>
      <c r="Q116" s="973" t="s">
        <v>186</v>
      </c>
    </row>
    <row r="117" spans="1:17" s="1438" customFormat="1" ht="36">
      <c r="A117" s="1417"/>
      <c r="B117" s="1650"/>
      <c r="C117" s="1652"/>
      <c r="D117" s="1650"/>
      <c r="E117" s="1650"/>
      <c r="F117" s="1430" t="s">
        <v>17</v>
      </c>
      <c r="G117" s="1430" t="s">
        <v>52</v>
      </c>
      <c r="H117" s="1432" t="s">
        <v>6641</v>
      </c>
      <c r="I117" s="1430">
        <v>1</v>
      </c>
      <c r="J117" s="1434"/>
      <c r="K117" s="1434"/>
      <c r="L117" s="1429" t="s">
        <v>2631</v>
      </c>
      <c r="M117" s="1427"/>
      <c r="N117" s="1433"/>
      <c r="O117" s="1429"/>
      <c r="P117" s="1427"/>
      <c r="Q117" s="1428"/>
    </row>
    <row r="118" spans="1:17" s="1438" customFormat="1" ht="36">
      <c r="A118" s="1417"/>
      <c r="B118" s="1650"/>
      <c r="C118" s="1652"/>
      <c r="D118" s="1650"/>
      <c r="E118" s="1650"/>
      <c r="F118" s="1430" t="s">
        <v>45</v>
      </c>
      <c r="G118" s="1430" t="s">
        <v>6648</v>
      </c>
      <c r="H118" s="1432" t="s">
        <v>6642</v>
      </c>
      <c r="I118" s="1430">
        <v>1</v>
      </c>
      <c r="J118" s="1434"/>
      <c r="K118" s="1434"/>
      <c r="L118" s="1429" t="s">
        <v>2631</v>
      </c>
      <c r="M118" s="1427"/>
      <c r="N118" s="1433"/>
      <c r="O118" s="1429"/>
      <c r="P118" s="1427"/>
      <c r="Q118" s="1428"/>
    </row>
    <row r="119" spans="1:17" s="1438" customFormat="1" ht="36">
      <c r="A119" s="1417"/>
      <c r="B119" s="1650"/>
      <c r="C119" s="1652"/>
      <c r="D119" s="1650"/>
      <c r="E119" s="1650"/>
      <c r="F119" s="1430" t="s">
        <v>47</v>
      </c>
      <c r="G119" s="1443" t="s">
        <v>6649</v>
      </c>
      <c r="H119" s="1432" t="s">
        <v>6643</v>
      </c>
      <c r="I119" s="1430">
        <v>1</v>
      </c>
      <c r="J119" s="1434"/>
      <c r="K119" s="1434"/>
      <c r="L119" s="1429" t="s">
        <v>2631</v>
      </c>
      <c r="M119" s="1427"/>
      <c r="N119" s="1433"/>
      <c r="O119" s="1429"/>
      <c r="P119" s="1427"/>
      <c r="Q119" s="1428"/>
    </row>
    <row r="120" spans="1:17" s="1438" customFormat="1" ht="36">
      <c r="A120" s="1417"/>
      <c r="B120" s="1650"/>
      <c r="C120" s="1652"/>
      <c r="D120" s="1650"/>
      <c r="E120" s="1650"/>
      <c r="F120" s="1430" t="s">
        <v>17</v>
      </c>
      <c r="G120" s="1430" t="s">
        <v>52</v>
      </c>
      <c r="H120" s="1432" t="s">
        <v>6645</v>
      </c>
      <c r="I120" s="1430">
        <v>1</v>
      </c>
      <c r="J120" s="1434"/>
      <c r="K120" s="1434"/>
      <c r="L120" s="1429" t="s">
        <v>2631</v>
      </c>
      <c r="M120" s="1427"/>
      <c r="N120" s="1433"/>
      <c r="O120" s="1429"/>
      <c r="P120" s="1427"/>
      <c r="Q120" s="1428"/>
    </row>
    <row r="121" spans="1:17" s="1438" customFormat="1" ht="36">
      <c r="A121" s="1417"/>
      <c r="B121" s="1650"/>
      <c r="C121" s="1652"/>
      <c r="D121" s="1650"/>
      <c r="E121" s="1650"/>
      <c r="F121" s="1430" t="s">
        <v>45</v>
      </c>
      <c r="G121" s="1430" t="s">
        <v>6648</v>
      </c>
      <c r="H121" s="1432" t="s">
        <v>6646</v>
      </c>
      <c r="I121" s="1430">
        <v>1</v>
      </c>
      <c r="J121" s="1434"/>
      <c r="K121" s="1434"/>
      <c r="L121" s="1429" t="s">
        <v>2631</v>
      </c>
      <c r="M121" s="1427"/>
      <c r="N121" s="1433"/>
      <c r="O121" s="1429"/>
      <c r="P121" s="1427"/>
      <c r="Q121" s="1428"/>
    </row>
    <row r="122" spans="1:17" s="1438" customFormat="1" ht="36">
      <c r="A122" s="1417"/>
      <c r="B122" s="1649"/>
      <c r="C122" s="1653"/>
      <c r="D122" s="1649"/>
      <c r="E122" s="1649"/>
      <c r="F122" s="1430" t="s">
        <v>47</v>
      </c>
      <c r="G122" s="1443" t="s">
        <v>6650</v>
      </c>
      <c r="H122" s="1432" t="s">
        <v>6644</v>
      </c>
      <c r="I122" s="1430">
        <v>1</v>
      </c>
      <c r="J122" s="1434"/>
      <c r="K122" s="1434"/>
      <c r="L122" s="1429" t="s">
        <v>2631</v>
      </c>
      <c r="M122" s="1427"/>
      <c r="N122" s="1433"/>
      <c r="O122" s="1429"/>
      <c r="P122" s="1427"/>
      <c r="Q122" s="1428"/>
    </row>
    <row r="123" spans="1:17" s="984" customFormat="1" ht="24">
      <c r="A123" s="920"/>
      <c r="B123" s="1648">
        <f>B116+1</f>
        <v>27</v>
      </c>
      <c r="C123" s="1651" t="s">
        <v>3789</v>
      </c>
      <c r="D123" s="1648" t="s">
        <v>3</v>
      </c>
      <c r="E123" s="1648" t="s">
        <v>4</v>
      </c>
      <c r="F123" s="1495" t="s">
        <v>5831</v>
      </c>
      <c r="G123" s="1495"/>
      <c r="H123" s="1496" t="s">
        <v>3792</v>
      </c>
      <c r="I123" s="1495">
        <v>1</v>
      </c>
      <c r="J123" s="1496" t="s">
        <v>4532</v>
      </c>
      <c r="K123" s="1496" t="s">
        <v>4540</v>
      </c>
      <c r="L123" s="974" t="s">
        <v>3767</v>
      </c>
      <c r="M123" s="971" t="s">
        <v>203</v>
      </c>
      <c r="N123" s="979" t="s">
        <v>3651</v>
      </c>
      <c r="O123" s="974" t="str">
        <f>VLOOKUP(N123,CódigosRetorno!$A$1:$B$1742,2,FALSE)</f>
        <v>Sólo enviar información para el tipos de servicios públicos 1 o 2</v>
      </c>
      <c r="P123" s="971" t="s">
        <v>477</v>
      </c>
      <c r="Q123" s="983" t="s">
        <v>186</v>
      </c>
    </row>
    <row r="124" spans="1:17" s="984" customFormat="1" ht="36">
      <c r="A124" s="920"/>
      <c r="B124" s="1650"/>
      <c r="C124" s="1652"/>
      <c r="D124" s="1650"/>
      <c r="E124" s="1650"/>
      <c r="F124" s="1495"/>
      <c r="G124" s="1495"/>
      <c r="H124" s="1496"/>
      <c r="I124" s="1495"/>
      <c r="J124" s="1496"/>
      <c r="K124" s="1496"/>
      <c r="L124" s="974" t="s">
        <v>5657</v>
      </c>
      <c r="M124" s="971" t="s">
        <v>203</v>
      </c>
      <c r="N124" s="979" t="s">
        <v>3652</v>
      </c>
      <c r="O124" s="974" t="str">
        <f>VLOOKUP(N124,CódigosRetorno!$A$1:$B$1742,2,FALSE)</f>
        <v>El valor del Tag no cumple con el tipo y longitud esperada</v>
      </c>
      <c r="P124" s="971" t="s">
        <v>477</v>
      </c>
      <c r="Q124" s="983" t="s">
        <v>186</v>
      </c>
    </row>
    <row r="125" spans="1:17" s="984" customFormat="1" ht="36">
      <c r="A125" s="920"/>
      <c r="B125" s="1650"/>
      <c r="C125" s="1652"/>
      <c r="D125" s="1650"/>
      <c r="E125" s="1648" t="s">
        <v>9</v>
      </c>
      <c r="F125" s="1495" t="s">
        <v>13</v>
      </c>
      <c r="G125" s="1495" t="s">
        <v>2900</v>
      </c>
      <c r="H125" s="1654" t="s">
        <v>4636</v>
      </c>
      <c r="I125" s="1495">
        <v>1</v>
      </c>
      <c r="J125" s="1495" t="s">
        <v>4532</v>
      </c>
      <c r="K125" s="1496" t="s">
        <v>4540</v>
      </c>
      <c r="L125" s="974" t="s">
        <v>3766</v>
      </c>
      <c r="M125" s="971" t="s">
        <v>203</v>
      </c>
      <c r="N125" s="979" t="s">
        <v>3645</v>
      </c>
      <c r="O125" s="974" t="str">
        <f>VLOOKUP(N125,CódigosRetorno!$A$1:$B$1742,2,FALSE)</f>
        <v>No existe el detalle del número del medidor</v>
      </c>
      <c r="P125" s="971" t="s">
        <v>477</v>
      </c>
      <c r="Q125" s="983" t="s">
        <v>186</v>
      </c>
    </row>
    <row r="126" spans="1:17" s="984" customFormat="1" ht="24">
      <c r="A126" s="920"/>
      <c r="B126" s="1650"/>
      <c r="C126" s="1652"/>
      <c r="D126" s="1650"/>
      <c r="E126" s="1650"/>
      <c r="F126" s="1495"/>
      <c r="G126" s="1495"/>
      <c r="H126" s="1496"/>
      <c r="I126" s="1655"/>
      <c r="J126" s="1495"/>
      <c r="K126" s="1496"/>
      <c r="L126" s="974" t="s">
        <v>3767</v>
      </c>
      <c r="M126" s="971" t="s">
        <v>203</v>
      </c>
      <c r="N126" s="979" t="s">
        <v>3647</v>
      </c>
      <c r="O126" s="974" t="str">
        <f>VLOOKUP(N126,CódigosRetorno!$A$1:$B$1742,2,FALSE)</f>
        <v>Sólo enviar información para el tipos de servicios públicos 1 o 2</v>
      </c>
      <c r="P126" s="971" t="s">
        <v>477</v>
      </c>
      <c r="Q126" s="983" t="s">
        <v>186</v>
      </c>
    </row>
    <row r="127" spans="1:17" s="984" customFormat="1" ht="24">
      <c r="A127" s="920"/>
      <c r="B127" s="1650"/>
      <c r="C127" s="1652"/>
      <c r="D127" s="1650"/>
      <c r="E127" s="1650"/>
      <c r="F127" s="1648"/>
      <c r="G127" s="923" t="s">
        <v>4625</v>
      </c>
      <c r="H127" s="924" t="s">
        <v>4626</v>
      </c>
      <c r="I127" s="976" t="s">
        <v>4544</v>
      </c>
      <c r="J127" s="976"/>
      <c r="K127" s="978"/>
      <c r="L127" s="1393" t="s">
        <v>5148</v>
      </c>
      <c r="M127" s="1389" t="s">
        <v>1177</v>
      </c>
      <c r="N127" s="1394" t="s">
        <v>5149</v>
      </c>
      <c r="O127" s="974" t="str">
        <f>VLOOKUP(N127,CódigosRetorno!$A$1:$B$1742,2,FALSE)</f>
        <v>El dato ingresado como atributo @unitCodeListID es incorrecto.</v>
      </c>
      <c r="P127" s="1389" t="s">
        <v>477</v>
      </c>
      <c r="Q127" s="1396" t="s">
        <v>186</v>
      </c>
    </row>
    <row r="128" spans="1:17" s="984" customFormat="1" ht="60">
      <c r="A128" s="920"/>
      <c r="B128" s="1649"/>
      <c r="C128" s="1653"/>
      <c r="D128" s="1649"/>
      <c r="E128" s="1649"/>
      <c r="F128" s="1649"/>
      <c r="G128" s="925" t="s">
        <v>4595</v>
      </c>
      <c r="H128" s="924" t="s">
        <v>4627</v>
      </c>
      <c r="I128" s="976" t="s">
        <v>4544</v>
      </c>
      <c r="J128" s="976"/>
      <c r="K128" s="978"/>
      <c r="L128" s="1393" t="s">
        <v>5132</v>
      </c>
      <c r="M128" s="1394" t="s">
        <v>1177</v>
      </c>
      <c r="N128" s="1395" t="s">
        <v>5150</v>
      </c>
      <c r="O128" s="974" t="str">
        <f>VLOOKUP(N128,CódigosRetorno!$A$1:$B$1742,2,FALSE)</f>
        <v>El dato ingresado como atributo @unitCodeListAgencyName es incorrecto.</v>
      </c>
      <c r="P128" s="1389" t="s">
        <v>477</v>
      </c>
      <c r="Q128" s="1396" t="s">
        <v>186</v>
      </c>
    </row>
    <row r="129" spans="1:17" s="984" customFormat="1">
      <c r="A129" s="920"/>
      <c r="B129" s="1505" t="s">
        <v>4637</v>
      </c>
      <c r="C129" s="1505"/>
      <c r="D129" s="990" t="s">
        <v>186</v>
      </c>
      <c r="E129" s="989" t="s">
        <v>186</v>
      </c>
      <c r="F129" s="990" t="s">
        <v>186</v>
      </c>
      <c r="G129" s="990" t="s">
        <v>186</v>
      </c>
      <c r="H129" s="991" t="s">
        <v>186</v>
      </c>
      <c r="I129" s="990"/>
      <c r="J129" s="956"/>
      <c r="K129" s="956"/>
      <c r="L129" s="988" t="s">
        <v>186</v>
      </c>
      <c r="M129" s="992" t="s">
        <v>186</v>
      </c>
      <c r="N129" s="993" t="s">
        <v>186</v>
      </c>
      <c r="O129" s="988" t="str">
        <f>VLOOKUP(N129,CódigosRetorno!$A$1:$B$1742,2,FALSE)</f>
        <v>-</v>
      </c>
      <c r="P129" s="992" t="s">
        <v>186</v>
      </c>
      <c r="Q129" s="994" t="s">
        <v>186</v>
      </c>
    </row>
    <row r="130" spans="1:17" s="984" customFormat="1" ht="24">
      <c r="A130" s="920"/>
      <c r="B130" s="1490">
        <f>+B123+1</f>
        <v>28</v>
      </c>
      <c r="C130" s="1491" t="s">
        <v>14</v>
      </c>
      <c r="D130" s="1492" t="s">
        <v>15</v>
      </c>
      <c r="E130" s="1492" t="s">
        <v>4</v>
      </c>
      <c r="F130" s="1490" t="s">
        <v>53</v>
      </c>
      <c r="G130" s="1492"/>
      <c r="H130" s="1491" t="s">
        <v>38</v>
      </c>
      <c r="I130" s="1490">
        <v>1</v>
      </c>
      <c r="J130" s="1491" t="s">
        <v>4638</v>
      </c>
      <c r="K130" s="1491" t="s">
        <v>4639</v>
      </c>
      <c r="L130" s="974" t="s">
        <v>3794</v>
      </c>
      <c r="M130" s="979" t="s">
        <v>203</v>
      </c>
      <c r="N130" s="952" t="s">
        <v>2429</v>
      </c>
      <c r="O130" s="974" t="str">
        <f>VLOOKUP(N130,CódigosRetorno!$A$1:$B$1742,2,FALSE)</f>
        <v>El Numero de orden del item no cumple con el formato establecido</v>
      </c>
      <c r="P130" s="971" t="s">
        <v>477</v>
      </c>
      <c r="Q130" s="973" t="s">
        <v>186</v>
      </c>
    </row>
    <row r="131" spans="1:17" s="984" customFormat="1" ht="24">
      <c r="A131" s="920"/>
      <c r="B131" s="1490"/>
      <c r="C131" s="1491"/>
      <c r="D131" s="1492"/>
      <c r="E131" s="1492"/>
      <c r="F131" s="1490"/>
      <c r="G131" s="1492"/>
      <c r="H131" s="1491"/>
      <c r="I131" s="1490"/>
      <c r="J131" s="1491"/>
      <c r="K131" s="1491"/>
      <c r="L131" s="975" t="s">
        <v>2910</v>
      </c>
      <c r="M131" s="979" t="s">
        <v>203</v>
      </c>
      <c r="N131" s="982" t="s">
        <v>1652</v>
      </c>
      <c r="O131" s="974" t="str">
        <f>VLOOKUP(N131,CódigosRetorno!$A$1:$B$1742,2,FALSE)</f>
        <v>El número de ítem no puede estar duplicado.</v>
      </c>
      <c r="P131" s="971" t="s">
        <v>477</v>
      </c>
      <c r="Q131" s="973" t="s">
        <v>186</v>
      </c>
    </row>
    <row r="132" spans="1:17" s="984" customFormat="1" ht="24">
      <c r="A132" s="920"/>
      <c r="B132" s="1490">
        <f>B130+1</f>
        <v>29</v>
      </c>
      <c r="C132" s="1491" t="s">
        <v>56</v>
      </c>
      <c r="D132" s="1492" t="s">
        <v>15</v>
      </c>
      <c r="E132" s="971" t="s">
        <v>4</v>
      </c>
      <c r="F132" s="973" t="s">
        <v>17</v>
      </c>
      <c r="G132" s="971" t="s">
        <v>2900</v>
      </c>
      <c r="H132" s="975" t="s">
        <v>2901</v>
      </c>
      <c r="I132" s="973">
        <v>1</v>
      </c>
      <c r="J132" s="974" t="s">
        <v>4638</v>
      </c>
      <c r="K132" s="974" t="s">
        <v>4640</v>
      </c>
      <c r="L132" s="974" t="s">
        <v>3791</v>
      </c>
      <c r="M132" s="971" t="s">
        <v>203</v>
      </c>
      <c r="N132" s="979" t="s">
        <v>3653</v>
      </c>
      <c r="O132" s="974" t="str">
        <f>VLOOKUP(N132,CódigosRetorno!$A$1:$B$1742,2,FALSE)</f>
        <v>El valor del atributo no existe</v>
      </c>
      <c r="P132" s="971" t="s">
        <v>477</v>
      </c>
      <c r="Q132" s="973" t="s">
        <v>186</v>
      </c>
    </row>
    <row r="133" spans="1:17" s="984" customFormat="1" ht="24">
      <c r="A133" s="920"/>
      <c r="B133" s="1490"/>
      <c r="C133" s="1491"/>
      <c r="D133" s="1492"/>
      <c r="E133" s="1492" t="s">
        <v>9</v>
      </c>
      <c r="F133" s="1490"/>
      <c r="G133" s="973" t="s">
        <v>4625</v>
      </c>
      <c r="H133" s="974" t="s">
        <v>4626</v>
      </c>
      <c r="I133" s="973" t="s">
        <v>4544</v>
      </c>
      <c r="J133" s="963" t="s">
        <v>186</v>
      </c>
      <c r="K133" s="963" t="s">
        <v>186</v>
      </c>
      <c r="L133" s="974" t="s">
        <v>5148</v>
      </c>
      <c r="M133" s="971" t="s">
        <v>1177</v>
      </c>
      <c r="N133" s="979" t="s">
        <v>5149</v>
      </c>
      <c r="O133" s="974" t="str">
        <f>VLOOKUP(N133,CódigosRetorno!$A$1:$B$1742,2,FALSE)</f>
        <v>El dato ingresado como atributo @unitCodeListID es incorrecto.</v>
      </c>
      <c r="P133" s="971" t="s">
        <v>477</v>
      </c>
      <c r="Q133" s="983" t="s">
        <v>186</v>
      </c>
    </row>
    <row r="134" spans="1:17" s="984" customFormat="1" ht="60">
      <c r="A134" s="920"/>
      <c r="B134" s="1490"/>
      <c r="C134" s="1491"/>
      <c r="D134" s="1492"/>
      <c r="E134" s="1492"/>
      <c r="F134" s="1490"/>
      <c r="G134" s="983" t="s">
        <v>4595</v>
      </c>
      <c r="H134" s="974" t="s">
        <v>4627</v>
      </c>
      <c r="I134" s="973" t="s">
        <v>4544</v>
      </c>
      <c r="J134" s="963" t="s">
        <v>186</v>
      </c>
      <c r="K134" s="963" t="s">
        <v>186</v>
      </c>
      <c r="L134" s="974" t="s">
        <v>5132</v>
      </c>
      <c r="M134" s="979" t="s">
        <v>1177</v>
      </c>
      <c r="N134" s="982" t="s">
        <v>5150</v>
      </c>
      <c r="O134" s="974" t="str">
        <f>VLOOKUP(N134,CódigosRetorno!$A$1:$B$1742,2,FALSE)</f>
        <v>El dato ingresado como atributo @unitCodeListAgencyName es incorrecto.</v>
      </c>
      <c r="P134" s="971" t="s">
        <v>477</v>
      </c>
      <c r="Q134" s="983" t="s">
        <v>186</v>
      </c>
    </row>
    <row r="135" spans="1:17" s="984" customFormat="1" ht="36">
      <c r="A135" s="920"/>
      <c r="B135" s="1490">
        <f>B132+1</f>
        <v>30</v>
      </c>
      <c r="C135" s="1491" t="s">
        <v>57</v>
      </c>
      <c r="D135" s="1492" t="s">
        <v>15</v>
      </c>
      <c r="E135" s="1492" t="s">
        <v>4</v>
      </c>
      <c r="F135" s="1490" t="s">
        <v>145</v>
      </c>
      <c r="G135" s="1492" t="s">
        <v>146</v>
      </c>
      <c r="H135" s="1491" t="s">
        <v>39</v>
      </c>
      <c r="I135" s="1490">
        <v>1</v>
      </c>
      <c r="J135" s="1491" t="s">
        <v>4638</v>
      </c>
      <c r="K135" s="1491" t="s">
        <v>4641</v>
      </c>
      <c r="L135" s="974" t="s">
        <v>2616</v>
      </c>
      <c r="M135" s="979" t="s">
        <v>203</v>
      </c>
      <c r="N135" s="982" t="s">
        <v>2428</v>
      </c>
      <c r="O135" s="974" t="str">
        <f>VLOOKUP(N135,CódigosRetorno!$A$1:$B$1742,2,FALSE)</f>
        <v>El XML no contiene el tag InvoicedQuantity en el detalle de los Items o es cero (0)</v>
      </c>
      <c r="P135" s="971" t="s">
        <v>477</v>
      </c>
      <c r="Q135" s="973" t="s">
        <v>186</v>
      </c>
    </row>
    <row r="136" spans="1:17" s="984" customFormat="1" ht="36">
      <c r="A136" s="920"/>
      <c r="B136" s="1490"/>
      <c r="C136" s="1491"/>
      <c r="D136" s="1492"/>
      <c r="E136" s="1492"/>
      <c r="F136" s="1490"/>
      <c r="G136" s="1492"/>
      <c r="H136" s="1491"/>
      <c r="I136" s="1490"/>
      <c r="J136" s="1491"/>
      <c r="K136" s="1491"/>
      <c r="L136" s="974" t="s">
        <v>3795</v>
      </c>
      <c r="M136" s="979" t="s">
        <v>203</v>
      </c>
      <c r="N136" s="982" t="s">
        <v>2427</v>
      </c>
      <c r="O136" s="974" t="str">
        <f>VLOOKUP(N136,CódigosRetorno!$A$1:$B$1742,2,FALSE)</f>
        <v>InvoicedQuantity El dato ingresado no cumple con el estandar</v>
      </c>
      <c r="P136" s="971" t="s">
        <v>477</v>
      </c>
      <c r="Q136" s="973" t="s">
        <v>186</v>
      </c>
    </row>
    <row r="137" spans="1:17" s="984" customFormat="1" ht="36">
      <c r="A137" s="920"/>
      <c r="B137" s="1490">
        <f>+B135+1</f>
        <v>31</v>
      </c>
      <c r="C137" s="1491" t="s">
        <v>66</v>
      </c>
      <c r="D137" s="1492" t="s">
        <v>15</v>
      </c>
      <c r="E137" s="1492" t="s">
        <v>4</v>
      </c>
      <c r="F137" s="1490" t="s">
        <v>4642</v>
      </c>
      <c r="G137" s="1492"/>
      <c r="H137" s="1491" t="s">
        <v>40</v>
      </c>
      <c r="I137" s="1490">
        <v>1</v>
      </c>
      <c r="J137" s="1491" t="s">
        <v>4638</v>
      </c>
      <c r="K137" s="1491" t="s">
        <v>4643</v>
      </c>
      <c r="L137" s="974" t="s">
        <v>2616</v>
      </c>
      <c r="M137" s="979" t="s">
        <v>203</v>
      </c>
      <c r="N137" s="982" t="s">
        <v>595</v>
      </c>
      <c r="O137" s="974" t="str">
        <f>VLOOKUP(N137,CódigosRetorno!$A$1:$B$1742,2,FALSE)</f>
        <v>El XML no contiene el tag cac:Item/cbc:Description en el detalle de los Items</v>
      </c>
      <c r="P137" s="971" t="s">
        <v>477</v>
      </c>
      <c r="Q137" s="973" t="s">
        <v>186</v>
      </c>
    </row>
    <row r="138" spans="1:17" s="984" customFormat="1" ht="36">
      <c r="A138" s="920"/>
      <c r="B138" s="1490"/>
      <c r="C138" s="1491"/>
      <c r="D138" s="1492"/>
      <c r="E138" s="1492"/>
      <c r="F138" s="1490"/>
      <c r="G138" s="1492"/>
      <c r="H138" s="1491"/>
      <c r="I138" s="1490"/>
      <c r="J138" s="1491"/>
      <c r="K138" s="1491"/>
      <c r="L138" s="974" t="s">
        <v>4644</v>
      </c>
      <c r="M138" s="979" t="s">
        <v>203</v>
      </c>
      <c r="N138" s="982" t="s">
        <v>596</v>
      </c>
      <c r="O138" s="974" t="str">
        <f>VLOOKUP(N138,CódigosRetorno!$A$1:$B$1742,2,FALSE)</f>
        <v>El XML no contiene el tag o no existe informacion de cac:Item/cbc:Description del item</v>
      </c>
      <c r="P138" s="971" t="s">
        <v>477</v>
      </c>
      <c r="Q138" s="973" t="s">
        <v>186</v>
      </c>
    </row>
    <row r="139" spans="1:17" s="984" customFormat="1" ht="36">
      <c r="A139" s="920"/>
      <c r="B139" s="1490">
        <f>B137+1</f>
        <v>32</v>
      </c>
      <c r="C139" s="1491" t="s">
        <v>68</v>
      </c>
      <c r="D139" s="1492" t="s">
        <v>15</v>
      </c>
      <c r="E139" s="1492" t="s">
        <v>4</v>
      </c>
      <c r="F139" s="1490" t="s">
        <v>145</v>
      </c>
      <c r="G139" s="1492" t="s">
        <v>146</v>
      </c>
      <c r="H139" s="1493" t="s">
        <v>2902</v>
      </c>
      <c r="I139" s="1531">
        <v>1</v>
      </c>
      <c r="J139" s="1491" t="s">
        <v>4532</v>
      </c>
      <c r="K139" s="1493" t="s">
        <v>4645</v>
      </c>
      <c r="L139" s="974" t="s">
        <v>2616</v>
      </c>
      <c r="M139" s="979" t="s">
        <v>203</v>
      </c>
      <c r="N139" s="982" t="s">
        <v>2382</v>
      </c>
      <c r="O139" s="974" t="str">
        <f>VLOOKUP(N139,CódigosRetorno!$A$1:$B$1742,2,FALSE)</f>
        <v>El XML no contiene el tag cac:Price/cbc:PriceAmount en el detalle de los Items</v>
      </c>
      <c r="P139" s="971" t="s">
        <v>477</v>
      </c>
      <c r="Q139" s="973" t="s">
        <v>186</v>
      </c>
    </row>
    <row r="140" spans="1:17" s="984" customFormat="1" ht="48">
      <c r="A140" s="920"/>
      <c r="B140" s="1490"/>
      <c r="C140" s="1491"/>
      <c r="D140" s="1492"/>
      <c r="E140" s="1492"/>
      <c r="F140" s="1490"/>
      <c r="G140" s="1492"/>
      <c r="H140" s="1493"/>
      <c r="I140" s="1533"/>
      <c r="J140" s="1491"/>
      <c r="K140" s="1493"/>
      <c r="L140" s="974" t="s">
        <v>3795</v>
      </c>
      <c r="M140" s="979" t="s">
        <v>203</v>
      </c>
      <c r="N140" s="982" t="s">
        <v>2068</v>
      </c>
      <c r="O140" s="974" t="str">
        <f>VLOOKUP(N140,CódigosRetorno!$A$1:$B$1742,2,FALSE)</f>
        <v>El dato ingresado en PriceAmount del Valor de venta unitario por item no cumple con el formato establecido</v>
      </c>
      <c r="P140" s="971" t="s">
        <v>477</v>
      </c>
      <c r="Q140" s="973" t="s">
        <v>186</v>
      </c>
    </row>
    <row r="141" spans="1:17" s="984" customFormat="1" ht="48">
      <c r="A141" s="920"/>
      <c r="B141" s="1490"/>
      <c r="C141" s="1491"/>
      <c r="D141" s="1492"/>
      <c r="E141" s="1492"/>
      <c r="F141" s="973" t="s">
        <v>13</v>
      </c>
      <c r="G141" s="971" t="s">
        <v>2650</v>
      </c>
      <c r="H141" s="963" t="s">
        <v>4654</v>
      </c>
      <c r="I141" s="974"/>
      <c r="J141" s="1491"/>
      <c r="K141" s="1493"/>
      <c r="L141" s="975" t="s">
        <v>5659</v>
      </c>
      <c r="M141" s="1401" t="s">
        <v>203</v>
      </c>
      <c r="N141" s="1402" t="s">
        <v>758</v>
      </c>
      <c r="O141" s="974" t="str">
        <f>VLOOKUP(N141,CódigosRetorno!$A$1:$B$1742,2,FALSE)</f>
        <v>La moneda debe ser la misma en todo el documento. Salvo las percepciones que sólo son en moneda nacional.</v>
      </c>
      <c r="P141" s="971" t="s">
        <v>477</v>
      </c>
      <c r="Q141" s="973" t="s">
        <v>186</v>
      </c>
    </row>
    <row r="142" spans="1:17" s="984" customFormat="1" ht="24">
      <c r="A142" s="920"/>
      <c r="B142" s="1490">
        <f>B139+1</f>
        <v>33</v>
      </c>
      <c r="C142" s="1491" t="s">
        <v>3058</v>
      </c>
      <c r="D142" s="1492" t="s">
        <v>15</v>
      </c>
      <c r="E142" s="1492" t="s">
        <v>4</v>
      </c>
      <c r="F142" s="1531" t="s">
        <v>145</v>
      </c>
      <c r="G142" s="1536" t="s">
        <v>146</v>
      </c>
      <c r="H142" s="1542" t="s">
        <v>5825</v>
      </c>
      <c r="I142" s="1490">
        <v>1</v>
      </c>
      <c r="J142" s="1491" t="s">
        <v>4532</v>
      </c>
      <c r="K142" s="1493" t="s">
        <v>4646</v>
      </c>
      <c r="L142" s="974" t="s">
        <v>4647</v>
      </c>
      <c r="M142" s="971" t="s">
        <v>203</v>
      </c>
      <c r="N142" s="982" t="s">
        <v>2426</v>
      </c>
      <c r="O142" s="974" t="str">
        <f>VLOOKUP(N142,CódigosRetorno!$A$1:$B$1742,2,FALSE)</f>
        <v>Debe existir el tag cac:AlternativeConditionPrice</v>
      </c>
      <c r="P142" s="971" t="s">
        <v>477</v>
      </c>
      <c r="Q142" s="973" t="s">
        <v>186</v>
      </c>
    </row>
    <row r="143" spans="1:17" s="984" customFormat="1" ht="48">
      <c r="A143" s="920"/>
      <c r="B143" s="1490"/>
      <c r="C143" s="1491"/>
      <c r="D143" s="1492"/>
      <c r="E143" s="1492"/>
      <c r="F143" s="1532"/>
      <c r="G143" s="1537"/>
      <c r="H143" s="1543"/>
      <c r="I143" s="1490"/>
      <c r="J143" s="1491"/>
      <c r="K143" s="1493"/>
      <c r="L143" s="974" t="s">
        <v>3795</v>
      </c>
      <c r="M143" s="979" t="s">
        <v>203</v>
      </c>
      <c r="N143" s="982" t="s">
        <v>2070</v>
      </c>
      <c r="O143" s="974" t="str">
        <f>VLOOKUP(N143,CódigosRetorno!$A$1:$B$1742,2,FALSE)</f>
        <v>El dato ingresado en PriceAmount del Precio de venta unitario por item no cumple con el formato establecido</v>
      </c>
      <c r="P143" s="971" t="s">
        <v>477</v>
      </c>
      <c r="Q143" s="973" t="s">
        <v>186</v>
      </c>
    </row>
    <row r="144" spans="1:17" s="984" customFormat="1" ht="48">
      <c r="A144" s="920"/>
      <c r="B144" s="1490"/>
      <c r="C144" s="1491"/>
      <c r="D144" s="1492"/>
      <c r="E144" s="1492"/>
      <c r="F144" s="973" t="s">
        <v>13</v>
      </c>
      <c r="G144" s="971" t="s">
        <v>2650</v>
      </c>
      <c r="H144" s="963" t="s">
        <v>4654</v>
      </c>
      <c r="I144" s="1490"/>
      <c r="J144" s="1491"/>
      <c r="K144" s="1493"/>
      <c r="L144" s="975" t="s">
        <v>5659</v>
      </c>
      <c r="M144" s="1401" t="s">
        <v>203</v>
      </c>
      <c r="N144" s="1402" t="s">
        <v>758</v>
      </c>
      <c r="O144" s="974" t="str">
        <f>VLOOKUP(N144,CódigosRetorno!$A$1:$B$1742,2,FALSE)</f>
        <v>La moneda debe ser la misma en todo el documento. Salvo las percepciones que sólo son en moneda nacional.</v>
      </c>
      <c r="P144" s="971" t="s">
        <v>477</v>
      </c>
      <c r="Q144" s="973" t="s">
        <v>186</v>
      </c>
    </row>
    <row r="145" spans="1:17" s="984" customFormat="1" ht="24">
      <c r="A145" s="920"/>
      <c r="B145" s="1490"/>
      <c r="C145" s="1491"/>
      <c r="D145" s="1492"/>
      <c r="E145" s="1492"/>
      <c r="F145" s="1490" t="s">
        <v>10</v>
      </c>
      <c r="G145" s="1492" t="s">
        <v>2904</v>
      </c>
      <c r="H145" s="1491" t="s">
        <v>4648</v>
      </c>
      <c r="I145" s="1490">
        <v>1</v>
      </c>
      <c r="J145" s="1629" t="s">
        <v>186</v>
      </c>
      <c r="K145" s="1629" t="s">
        <v>186</v>
      </c>
      <c r="L145" s="974" t="s">
        <v>3797</v>
      </c>
      <c r="M145" s="979" t="s">
        <v>203</v>
      </c>
      <c r="N145" s="982" t="s">
        <v>600</v>
      </c>
      <c r="O145" s="974" t="str">
        <f>VLOOKUP(N145,CódigosRetorno!$A$1:$B$1742,2,FALSE)</f>
        <v>Se ha consignado un valor invalido en el campo cbc:PriceTypeCode</v>
      </c>
      <c r="P145" s="971" t="s">
        <v>477</v>
      </c>
      <c r="Q145" s="973" t="s">
        <v>5891</v>
      </c>
    </row>
    <row r="146" spans="1:17" s="984" customFormat="1" ht="48">
      <c r="A146" s="920"/>
      <c r="B146" s="1490"/>
      <c r="C146" s="1491"/>
      <c r="D146" s="1492"/>
      <c r="E146" s="1492"/>
      <c r="F146" s="1490"/>
      <c r="G146" s="1492"/>
      <c r="H146" s="1491"/>
      <c r="I146" s="1490"/>
      <c r="J146" s="1491"/>
      <c r="K146" s="1491"/>
      <c r="L146" s="975" t="s">
        <v>3798</v>
      </c>
      <c r="M146" s="979" t="s">
        <v>203</v>
      </c>
      <c r="N146" s="982" t="s">
        <v>599</v>
      </c>
      <c r="O146" s="974" t="str">
        <f>VLOOKUP(N146,CódigosRetorno!$A$1:$B$1742,2,FALSE)</f>
        <v>Existe mas de un tag cac:AlternativeConditionPrice con el mismo cbc:PriceTypeCode</v>
      </c>
      <c r="P146" s="971" t="s">
        <v>477</v>
      </c>
      <c r="Q146" s="973" t="s">
        <v>186</v>
      </c>
    </row>
    <row r="147" spans="1:17" s="984" customFormat="1" ht="24">
      <c r="A147" s="920"/>
      <c r="B147" s="1490"/>
      <c r="C147" s="1491"/>
      <c r="D147" s="1492"/>
      <c r="E147" s="1492" t="s">
        <v>9</v>
      </c>
      <c r="F147" s="1490"/>
      <c r="G147" s="983" t="s">
        <v>4649</v>
      </c>
      <c r="H147" s="963" t="s">
        <v>4546</v>
      </c>
      <c r="I147" s="973" t="s">
        <v>4544</v>
      </c>
      <c r="J147" s="963" t="s">
        <v>186</v>
      </c>
      <c r="K147" s="963" t="s">
        <v>186</v>
      </c>
      <c r="L147" s="974" t="s">
        <v>5251</v>
      </c>
      <c r="M147" s="971" t="s">
        <v>1177</v>
      </c>
      <c r="N147" s="979" t="s">
        <v>5112</v>
      </c>
      <c r="O147" s="974" t="str">
        <f>VLOOKUP(N147,CódigosRetorno!$A$1:$B$1742,2,FALSE)</f>
        <v>El dato ingresado como atributo @listName es incorrecto.</v>
      </c>
      <c r="P147" s="971" t="s">
        <v>477</v>
      </c>
      <c r="Q147" s="983" t="s">
        <v>186</v>
      </c>
    </row>
    <row r="148" spans="1:17" s="984" customFormat="1" ht="24">
      <c r="A148" s="920"/>
      <c r="B148" s="1490"/>
      <c r="C148" s="1491"/>
      <c r="D148" s="1492"/>
      <c r="E148" s="1492"/>
      <c r="F148" s="1490"/>
      <c r="G148" s="983" t="s">
        <v>4542</v>
      </c>
      <c r="H148" s="963" t="s">
        <v>4543</v>
      </c>
      <c r="I148" s="973" t="s">
        <v>4544</v>
      </c>
      <c r="J148" s="963" t="s">
        <v>186</v>
      </c>
      <c r="K148" s="963" t="s">
        <v>186</v>
      </c>
      <c r="L148" s="974" t="s">
        <v>5109</v>
      </c>
      <c r="M148" s="971" t="s">
        <v>1177</v>
      </c>
      <c r="N148" s="979" t="s">
        <v>5111</v>
      </c>
      <c r="O148" s="974" t="str">
        <f>VLOOKUP(N148,CódigosRetorno!$A$1:$B$1742,2,FALSE)</f>
        <v>El dato ingresado como atributo @listAgencyName es incorrecto.</v>
      </c>
      <c r="P148" s="971" t="s">
        <v>477</v>
      </c>
      <c r="Q148" s="983" t="s">
        <v>186</v>
      </c>
    </row>
    <row r="149" spans="1:17" s="984" customFormat="1" ht="48">
      <c r="A149" s="920"/>
      <c r="B149" s="1490"/>
      <c r="C149" s="1491"/>
      <c r="D149" s="1492"/>
      <c r="E149" s="1492"/>
      <c r="F149" s="1490"/>
      <c r="G149" s="983" t="s">
        <v>4650</v>
      </c>
      <c r="H149" s="963" t="s">
        <v>4548</v>
      </c>
      <c r="I149" s="973" t="s">
        <v>4544</v>
      </c>
      <c r="J149" s="963" t="s">
        <v>186</v>
      </c>
      <c r="K149" s="963" t="s">
        <v>186</v>
      </c>
      <c r="L149" s="974" t="s">
        <v>5182</v>
      </c>
      <c r="M149" s="979" t="s">
        <v>1177</v>
      </c>
      <c r="N149" s="982" t="s">
        <v>5113</v>
      </c>
      <c r="O149" s="974" t="str">
        <f>VLOOKUP(N149,CódigosRetorno!$A$1:$B$1742,2,FALSE)</f>
        <v>El dato ingresado como atributo @listURI es incorrecto.</v>
      </c>
      <c r="P149" s="971" t="s">
        <v>477</v>
      </c>
      <c r="Q149" s="983" t="s">
        <v>186</v>
      </c>
    </row>
    <row r="150" spans="1:17" s="984" customFormat="1" ht="24">
      <c r="A150" s="920"/>
      <c r="B150" s="1490">
        <f>B142+1</f>
        <v>34</v>
      </c>
      <c r="C150" s="1491" t="s">
        <v>4651</v>
      </c>
      <c r="D150" s="1492" t="s">
        <v>15</v>
      </c>
      <c r="E150" s="1492" t="s">
        <v>4</v>
      </c>
      <c r="F150" s="1490" t="s">
        <v>12</v>
      </c>
      <c r="G150" s="1490" t="s">
        <v>16</v>
      </c>
      <c r="H150" s="1493" t="s">
        <v>4652</v>
      </c>
      <c r="I150" s="1490">
        <v>1</v>
      </c>
      <c r="J150" s="1493" t="s">
        <v>4532</v>
      </c>
      <c r="K150" s="1493" t="s">
        <v>4653</v>
      </c>
      <c r="L150" s="1397" t="s">
        <v>6551</v>
      </c>
      <c r="M150" s="1403" t="s">
        <v>203</v>
      </c>
      <c r="N150" s="1401" t="s">
        <v>5663</v>
      </c>
      <c r="O150" s="974" t="str">
        <f>VLOOKUP(N150,CódigosRetorno!$A$1:$B$1742,2,FALSE)</f>
        <v>El xml no contiene el tag de impuesto por linea (TaxtTotal).</v>
      </c>
      <c r="P150" s="971" t="s">
        <v>477</v>
      </c>
      <c r="Q150" s="983" t="s">
        <v>186</v>
      </c>
    </row>
    <row r="151" spans="1:17" s="984" customFormat="1" ht="36">
      <c r="A151" s="920"/>
      <c r="B151" s="1490"/>
      <c r="C151" s="1491"/>
      <c r="D151" s="1492"/>
      <c r="E151" s="1492"/>
      <c r="F151" s="1490"/>
      <c r="G151" s="1490"/>
      <c r="H151" s="1493"/>
      <c r="I151" s="1490"/>
      <c r="J151" s="1493"/>
      <c r="K151" s="1493"/>
      <c r="L151" s="974" t="s">
        <v>3540</v>
      </c>
      <c r="M151" s="971" t="s">
        <v>203</v>
      </c>
      <c r="N151" s="979" t="s">
        <v>4361</v>
      </c>
      <c r="O151" s="974" t="str">
        <f>VLOOKUP(N151,CódigosRetorno!$A$1:$B$1742,2,FALSE)</f>
        <v>El dato ingresado en el monto total de impuestos por línea no cumple con el formato establecido</v>
      </c>
      <c r="P151" s="971" t="s">
        <v>477</v>
      </c>
      <c r="Q151" s="973" t="s">
        <v>186</v>
      </c>
    </row>
    <row r="152" spans="1:17" s="984" customFormat="1" ht="48">
      <c r="A152" s="920"/>
      <c r="B152" s="1490"/>
      <c r="C152" s="1491"/>
      <c r="D152" s="1492"/>
      <c r="E152" s="1492"/>
      <c r="F152" s="1490"/>
      <c r="G152" s="1490"/>
      <c r="H152" s="1493"/>
      <c r="I152" s="1490"/>
      <c r="J152" s="1493"/>
      <c r="K152" s="1493"/>
      <c r="L152" s="918" t="s">
        <v>6605</v>
      </c>
      <c r="M152" s="971" t="s">
        <v>203</v>
      </c>
      <c r="N152" s="979" t="s">
        <v>4363</v>
      </c>
      <c r="O152" s="974" t="str">
        <f>VLOOKUP(N152,CódigosRetorno!$A$1:$B$1742,2,FALSE)</f>
        <v>El importe total de impuestos por línea no coincide con la sumatoria de los impuestos por línea.</v>
      </c>
      <c r="P152" s="971" t="s">
        <v>477</v>
      </c>
      <c r="Q152" s="983" t="s">
        <v>186</v>
      </c>
    </row>
    <row r="153" spans="1:17" s="984" customFormat="1" ht="24">
      <c r="A153" s="920"/>
      <c r="B153" s="1490"/>
      <c r="C153" s="1491"/>
      <c r="D153" s="1492"/>
      <c r="E153" s="1492"/>
      <c r="F153" s="1490"/>
      <c r="G153" s="1490"/>
      <c r="H153" s="1493"/>
      <c r="I153" s="1490"/>
      <c r="J153" s="1493"/>
      <c r="K153" s="1493"/>
      <c r="L153" s="1397" t="s">
        <v>6176</v>
      </c>
      <c r="M153" s="971" t="s">
        <v>203</v>
      </c>
      <c r="N153" s="953" t="s">
        <v>4371</v>
      </c>
      <c r="O153" s="974" t="str">
        <f>VLOOKUP(N153,CódigosRetorno!$A$1:$B$1742,2,FALSE)</f>
        <v>El tag cac:TaxTotal no debe repetirse a nivel de Item</v>
      </c>
      <c r="P153" s="971" t="s">
        <v>477</v>
      </c>
      <c r="Q153" s="983" t="s">
        <v>186</v>
      </c>
    </row>
    <row r="154" spans="1:17" s="984" customFormat="1" ht="48">
      <c r="A154" s="920"/>
      <c r="B154" s="1490"/>
      <c r="C154" s="1491"/>
      <c r="D154" s="1492"/>
      <c r="E154" s="1492"/>
      <c r="F154" s="973" t="s">
        <v>13</v>
      </c>
      <c r="G154" s="971" t="s">
        <v>2650</v>
      </c>
      <c r="H154" s="963" t="s">
        <v>4654</v>
      </c>
      <c r="I154" s="983">
        <v>1</v>
      </c>
      <c r="J154" s="963" t="s">
        <v>186</v>
      </c>
      <c r="K154" s="963" t="s">
        <v>186</v>
      </c>
      <c r="L154" s="1405" t="s">
        <v>6058</v>
      </c>
      <c r="M154" s="1401" t="s">
        <v>203</v>
      </c>
      <c r="N154" s="1402" t="s">
        <v>758</v>
      </c>
      <c r="O154" s="974" t="str">
        <f>VLOOKUP(N154,CódigosRetorno!$A$1:$B$1742,2,FALSE)</f>
        <v>La moneda debe ser la misma en todo el documento. Salvo las percepciones que sólo son en moneda nacional.</v>
      </c>
      <c r="P154" s="971" t="s">
        <v>477</v>
      </c>
      <c r="Q154" s="973" t="s">
        <v>5639</v>
      </c>
    </row>
    <row r="155" spans="1:17" s="984" customFormat="1" ht="36">
      <c r="A155" s="920"/>
      <c r="B155" s="1531">
        <f>B150+1</f>
        <v>35</v>
      </c>
      <c r="C155" s="1491" t="s">
        <v>5252</v>
      </c>
      <c r="D155" s="1492" t="s">
        <v>15</v>
      </c>
      <c r="E155" s="1492" t="s">
        <v>4</v>
      </c>
      <c r="F155" s="1531" t="s">
        <v>12</v>
      </c>
      <c r="G155" s="1536" t="s">
        <v>16</v>
      </c>
      <c r="H155" s="1542" t="s">
        <v>4743</v>
      </c>
      <c r="I155" s="1531" t="s">
        <v>4544</v>
      </c>
      <c r="J155" s="973"/>
      <c r="K155" s="973"/>
      <c r="L155" s="974" t="s">
        <v>3540</v>
      </c>
      <c r="M155" s="971" t="s">
        <v>203</v>
      </c>
      <c r="N155" s="982" t="s">
        <v>4381</v>
      </c>
      <c r="O155" s="974" t="str">
        <f>VLOOKUP(N155,CódigosRetorno!$A$1:$B$1742,2,FALSE)</f>
        <v>El dato ingresado en TaxableAmount de la linea no cumple con el formato establecido</v>
      </c>
      <c r="P155" s="971" t="s">
        <v>477</v>
      </c>
      <c r="Q155" s="973" t="s">
        <v>186</v>
      </c>
    </row>
    <row r="156" spans="1:17" s="984" customFormat="1" ht="60">
      <c r="A156" s="920"/>
      <c r="B156" s="1533"/>
      <c r="C156" s="1491"/>
      <c r="D156" s="1492"/>
      <c r="E156" s="1492"/>
      <c r="F156" s="1533"/>
      <c r="G156" s="1538"/>
      <c r="H156" s="1550"/>
      <c r="I156" s="1533"/>
      <c r="J156" s="973"/>
      <c r="K156" s="973"/>
      <c r="L156" s="1397" t="s">
        <v>6281</v>
      </c>
      <c r="M156" s="1403" t="s">
        <v>203</v>
      </c>
      <c r="N156" s="1402" t="s">
        <v>6219</v>
      </c>
      <c r="O156" s="974" t="str">
        <f>VLOOKUP(N156,CódigosRetorno!$A$1:$B$1742,2,FALSE)</f>
        <v>No existe información a nivel global de un tributo informado en la línea</v>
      </c>
      <c r="P156" s="971" t="s">
        <v>477</v>
      </c>
      <c r="Q156" s="973" t="s">
        <v>186</v>
      </c>
    </row>
    <row r="157" spans="1:17" s="984" customFormat="1" ht="36">
      <c r="A157" s="920"/>
      <c r="B157" s="1533"/>
      <c r="C157" s="1491"/>
      <c r="D157" s="1492"/>
      <c r="E157" s="1492"/>
      <c r="F157" s="1532"/>
      <c r="G157" s="1537"/>
      <c r="H157" s="1543"/>
      <c r="I157" s="1532"/>
      <c r="J157" s="973"/>
      <c r="K157" s="973"/>
      <c r="L157" s="1397" t="s">
        <v>6495</v>
      </c>
      <c r="M157" s="1403" t="s">
        <v>203</v>
      </c>
      <c r="N157" s="1402" t="s">
        <v>6437</v>
      </c>
      <c r="O157" s="974" t="str">
        <f>VLOOKUP(N157,CódigosRetorno!$A$1:$B$1742,2,FALSE)</f>
        <v>La base imponible a nivel de línea difiere de la información consignada en el comprobante</v>
      </c>
      <c r="P157" s="971" t="s">
        <v>477</v>
      </c>
      <c r="Q157" s="973" t="s">
        <v>186</v>
      </c>
    </row>
    <row r="158" spans="1:17" s="984" customFormat="1" ht="48">
      <c r="A158" s="920"/>
      <c r="B158" s="1533"/>
      <c r="C158" s="1491"/>
      <c r="D158" s="1492"/>
      <c r="E158" s="1492"/>
      <c r="F158" s="973" t="s">
        <v>13</v>
      </c>
      <c r="G158" s="971" t="s">
        <v>2650</v>
      </c>
      <c r="H158" s="963" t="s">
        <v>4654</v>
      </c>
      <c r="I158" s="973">
        <v>1</v>
      </c>
      <c r="J158" s="973"/>
      <c r="K158" s="973"/>
      <c r="L158" s="1405" t="s">
        <v>6058</v>
      </c>
      <c r="M158" s="1401" t="s">
        <v>203</v>
      </c>
      <c r="N158" s="1402" t="s">
        <v>758</v>
      </c>
      <c r="O158" s="974" t="str">
        <f>VLOOKUP(N158,CódigosRetorno!$A$1:$B$1742,2,FALSE)</f>
        <v>La moneda debe ser la misma en todo el documento. Salvo las percepciones que sólo son en moneda nacional.</v>
      </c>
      <c r="P158" s="971" t="s">
        <v>186</v>
      </c>
      <c r="Q158" s="973" t="s">
        <v>186</v>
      </c>
    </row>
    <row r="159" spans="1:17" s="984" customFormat="1" ht="36">
      <c r="A159" s="920"/>
      <c r="B159" s="1533"/>
      <c r="C159" s="1491"/>
      <c r="D159" s="1492"/>
      <c r="E159" s="1492"/>
      <c r="F159" s="1490" t="s">
        <v>12</v>
      </c>
      <c r="G159" s="1492" t="s">
        <v>16</v>
      </c>
      <c r="H159" s="1493" t="s">
        <v>5662</v>
      </c>
      <c r="I159" s="1490">
        <v>1</v>
      </c>
      <c r="J159" s="973"/>
      <c r="K159" s="973"/>
      <c r="L159" s="974" t="s">
        <v>3524</v>
      </c>
      <c r="M159" s="979" t="s">
        <v>203</v>
      </c>
      <c r="N159" s="982" t="s">
        <v>2419</v>
      </c>
      <c r="O159" s="974" t="str">
        <f>VLOOKUP(N159,CódigosRetorno!$A$1:$B$1742,2,FALSE)</f>
        <v>El dato ingresado en TaxAmount de la linea no cumple con el formato establecido</v>
      </c>
      <c r="P159" s="971" t="s">
        <v>477</v>
      </c>
      <c r="Q159" s="973" t="s">
        <v>186</v>
      </c>
    </row>
    <row r="160" spans="1:17" s="984" customFormat="1" ht="60">
      <c r="A160" s="920"/>
      <c r="B160" s="1533"/>
      <c r="C160" s="1491"/>
      <c r="D160" s="1492"/>
      <c r="E160" s="1492"/>
      <c r="F160" s="1490"/>
      <c r="G160" s="1492"/>
      <c r="H160" s="1493"/>
      <c r="I160" s="1490"/>
      <c r="J160" s="973"/>
      <c r="K160" s="973"/>
      <c r="L160" s="974" t="s">
        <v>6397</v>
      </c>
      <c r="M160" s="979" t="s">
        <v>203</v>
      </c>
      <c r="N160" s="982" t="s">
        <v>5209</v>
      </c>
      <c r="O160" s="974" t="str">
        <f>VLOOKUP(N160,CódigosRetorno!$A$1:$B$1742,2,FALSE)</f>
        <v>El monto de afectacion de IGV por linea debe ser igual a 0.00 para Exoneradas, Inafectas, Exportación, Gratuitas de exoneradas o Gratuitas de inafectas.</v>
      </c>
      <c r="P160" s="971" t="s">
        <v>477</v>
      </c>
      <c r="Q160" s="983" t="s">
        <v>186</v>
      </c>
    </row>
    <row r="161" spans="1:17" s="984" customFormat="1" ht="60">
      <c r="A161" s="920"/>
      <c r="B161" s="1533"/>
      <c r="C161" s="1491"/>
      <c r="D161" s="1492"/>
      <c r="E161" s="1492"/>
      <c r="F161" s="1490"/>
      <c r="G161" s="1492"/>
      <c r="H161" s="1493"/>
      <c r="I161" s="1490"/>
      <c r="J161" s="973"/>
      <c r="K161" s="973"/>
      <c r="L161" s="1397" t="s">
        <v>6544</v>
      </c>
      <c r="M161" s="1401" t="s">
        <v>203</v>
      </c>
      <c r="N161" s="1402" t="s">
        <v>5216</v>
      </c>
      <c r="O161" s="974" t="str">
        <f>VLOOKUP(N161,CódigosRetorno!$A$1:$B$1742,2,FALSE)</f>
        <v>El monto de afectación de IGV por linea debe ser diferente a 0.00.</v>
      </c>
      <c r="P161" s="971" t="s">
        <v>477</v>
      </c>
      <c r="Q161" s="983" t="s">
        <v>186</v>
      </c>
    </row>
    <row r="162" spans="1:17" s="984" customFormat="1" ht="60">
      <c r="A162" s="920"/>
      <c r="B162" s="1533"/>
      <c r="C162" s="1491"/>
      <c r="D162" s="1492"/>
      <c r="E162" s="1492"/>
      <c r="F162" s="1490"/>
      <c r="G162" s="1492"/>
      <c r="H162" s="1493"/>
      <c r="I162" s="1490"/>
      <c r="J162" s="973"/>
      <c r="K162" s="973"/>
      <c r="L162" s="1397" t="s">
        <v>6545</v>
      </c>
      <c r="M162" s="1401" t="s">
        <v>203</v>
      </c>
      <c r="N162" s="1402" t="s">
        <v>5209</v>
      </c>
      <c r="O162" s="974" t="str">
        <f>VLOOKUP(N162,CódigosRetorno!$A$1:$B$1742,2,FALSE)</f>
        <v>El monto de afectacion de IGV por linea debe ser igual a 0.00 para Exoneradas, Inafectas, Exportación, Gratuitas de exoneradas o Gratuitas de inafectas.</v>
      </c>
      <c r="P162" s="971" t="s">
        <v>477</v>
      </c>
      <c r="Q162" s="983" t="s">
        <v>186</v>
      </c>
    </row>
    <row r="163" spans="1:17" s="984" customFormat="1" ht="60">
      <c r="A163" s="920"/>
      <c r="B163" s="1533"/>
      <c r="C163" s="1491"/>
      <c r="D163" s="1492"/>
      <c r="E163" s="1492"/>
      <c r="F163" s="1490"/>
      <c r="G163" s="1492"/>
      <c r="H163" s="1493"/>
      <c r="I163" s="1490"/>
      <c r="J163" s="973"/>
      <c r="K163" s="973"/>
      <c r="L163" s="1397" t="s">
        <v>6496</v>
      </c>
      <c r="M163" s="1401" t="s">
        <v>203</v>
      </c>
      <c r="N163" s="1402" t="s">
        <v>5216</v>
      </c>
      <c r="O163" s="974" t="str">
        <f>VLOOKUP(N163,CódigosRetorno!$A$1:$B$1742,2,FALSE)</f>
        <v>El monto de afectación de IGV por linea debe ser diferente a 0.00.</v>
      </c>
      <c r="P163" s="971" t="s">
        <v>477</v>
      </c>
      <c r="Q163" s="983" t="s">
        <v>186</v>
      </c>
    </row>
    <row r="164" spans="1:17" s="984" customFormat="1" ht="48">
      <c r="A164" s="920"/>
      <c r="B164" s="1533"/>
      <c r="C164" s="1491"/>
      <c r="D164" s="1492"/>
      <c r="E164" s="1492"/>
      <c r="F164" s="973" t="s">
        <v>13</v>
      </c>
      <c r="G164" s="971" t="s">
        <v>2650</v>
      </c>
      <c r="H164" s="963" t="s">
        <v>4654</v>
      </c>
      <c r="I164" s="973">
        <v>1</v>
      </c>
      <c r="J164" s="973"/>
      <c r="K164" s="973"/>
      <c r="L164" s="1405" t="s">
        <v>6058</v>
      </c>
      <c r="M164" s="1401" t="s">
        <v>203</v>
      </c>
      <c r="N164" s="1402" t="s">
        <v>758</v>
      </c>
      <c r="O164" s="974" t="str">
        <f>VLOOKUP(N164,CódigosRetorno!$A$1:$B$1742,2,FALSE)</f>
        <v>La moneda debe ser la misma en todo el documento. Salvo las percepciones que sólo son en moneda nacional.</v>
      </c>
      <c r="P164" s="971" t="s">
        <v>186</v>
      </c>
      <c r="Q164" s="973" t="s">
        <v>186</v>
      </c>
    </row>
    <row r="165" spans="1:17" s="984" customFormat="1" ht="24">
      <c r="A165" s="920"/>
      <c r="B165" s="1533"/>
      <c r="C165" s="1491"/>
      <c r="D165" s="1492"/>
      <c r="E165" s="1492"/>
      <c r="F165" s="1490" t="s">
        <v>4655</v>
      </c>
      <c r="G165" s="1490" t="s">
        <v>4656</v>
      </c>
      <c r="H165" s="1493" t="s">
        <v>5660</v>
      </c>
      <c r="I165" s="1490">
        <v>1</v>
      </c>
      <c r="J165" s="973"/>
      <c r="K165" s="973"/>
      <c r="L165" s="918" t="s">
        <v>2616</v>
      </c>
      <c r="M165" s="979" t="s">
        <v>203</v>
      </c>
      <c r="N165" s="982" t="s">
        <v>4317</v>
      </c>
      <c r="O165" s="974" t="str">
        <f>VLOOKUP(N165,CódigosRetorno!$A$1:$B$1742,2,FALSE)</f>
        <v>El XML no contiene el tag de la tasa del tributo de la línea</v>
      </c>
      <c r="P165" s="971" t="s">
        <v>477</v>
      </c>
      <c r="Q165" s="983" t="s">
        <v>186</v>
      </c>
    </row>
    <row r="166" spans="1:17" s="984" customFormat="1" ht="36">
      <c r="A166" s="920"/>
      <c r="B166" s="1533"/>
      <c r="C166" s="1491"/>
      <c r="D166" s="1492"/>
      <c r="E166" s="1492"/>
      <c r="F166" s="1490"/>
      <c r="G166" s="1490"/>
      <c r="H166" s="1493"/>
      <c r="I166" s="1490"/>
      <c r="J166" s="973"/>
      <c r="K166" s="973"/>
      <c r="L166" s="974" t="s">
        <v>4657</v>
      </c>
      <c r="M166" s="979" t="s">
        <v>203</v>
      </c>
      <c r="N166" s="982" t="s">
        <v>5166</v>
      </c>
      <c r="O166" s="974" t="str">
        <f>VLOOKUP(N166,CódigosRetorno!$A$1:$B$1742,2,FALSE)</f>
        <v>El dato ingresado como factor de afectacion por linea no cumple con el formato establecido.</v>
      </c>
      <c r="P166" s="971" t="s">
        <v>477</v>
      </c>
      <c r="Q166" s="983" t="s">
        <v>186</v>
      </c>
    </row>
    <row r="167" spans="1:17" s="984" customFormat="1" ht="60">
      <c r="A167" s="920"/>
      <c r="B167" s="1533"/>
      <c r="C167" s="1491"/>
      <c r="D167" s="1492"/>
      <c r="E167" s="1492"/>
      <c r="F167" s="1490"/>
      <c r="G167" s="1490"/>
      <c r="H167" s="1493"/>
      <c r="I167" s="1490"/>
      <c r="J167" s="973"/>
      <c r="K167" s="973"/>
      <c r="L167" s="1406" t="s">
        <v>5254</v>
      </c>
      <c r="M167" s="1408" t="s">
        <v>203</v>
      </c>
      <c r="N167" s="1409" t="s">
        <v>5165</v>
      </c>
      <c r="O167" s="974" t="str">
        <f>VLOOKUP(N167,CódigosRetorno!$A$1:$B$1742,2,FALSE)</f>
        <v>El factor de afectación de IGV por linea debe ser igual a 0.00 para Exoneradas, Inafectas, Exportación, Gratuitas de exoneradas o Gratuitas de inafectas.</v>
      </c>
      <c r="P167" s="971" t="s">
        <v>477</v>
      </c>
      <c r="Q167" s="983" t="s">
        <v>186</v>
      </c>
    </row>
    <row r="168" spans="1:17" s="984" customFormat="1" ht="60">
      <c r="A168" s="920"/>
      <c r="B168" s="1533"/>
      <c r="C168" s="1491"/>
      <c r="D168" s="1492"/>
      <c r="E168" s="1492"/>
      <c r="F168" s="1490"/>
      <c r="G168" s="1490"/>
      <c r="H168" s="1493"/>
      <c r="I168" s="1490"/>
      <c r="J168" s="973"/>
      <c r="K168" s="973"/>
      <c r="L168" s="1397" t="s">
        <v>6546</v>
      </c>
      <c r="M168" s="979" t="s">
        <v>203</v>
      </c>
      <c r="N168" s="982" t="s">
        <v>4318</v>
      </c>
      <c r="O168" s="974" t="str">
        <f>VLOOKUP(N168,CódigosRetorno!$A$1:$B$1742,2,FALSE)</f>
        <v>El factor de afectación de IGV por linea debe ser diferente a 0.00.</v>
      </c>
      <c r="P168" s="971" t="s">
        <v>477</v>
      </c>
      <c r="Q168" s="983" t="s">
        <v>186</v>
      </c>
    </row>
    <row r="169" spans="1:17" s="984" customFormat="1" ht="60">
      <c r="A169" s="920"/>
      <c r="B169" s="1533"/>
      <c r="C169" s="1491"/>
      <c r="D169" s="1492"/>
      <c r="E169" s="1492"/>
      <c r="F169" s="1490"/>
      <c r="G169" s="1490"/>
      <c r="H169" s="1493"/>
      <c r="I169" s="1490"/>
      <c r="J169" s="973"/>
      <c r="K169" s="973"/>
      <c r="L169" s="1406" t="s">
        <v>6396</v>
      </c>
      <c r="M169" s="1408" t="s">
        <v>203</v>
      </c>
      <c r="N169" s="1409" t="s">
        <v>5165</v>
      </c>
      <c r="O169" s="974" t="str">
        <f>VLOOKUP(N169,CódigosRetorno!$A$1:$B$1742,2,FALSE)</f>
        <v>El factor de afectación de IGV por linea debe ser igual a 0.00 para Exoneradas, Inafectas, Exportación, Gratuitas de exoneradas o Gratuitas de inafectas.</v>
      </c>
      <c r="P169" s="971" t="s">
        <v>477</v>
      </c>
      <c r="Q169" s="983" t="s">
        <v>186</v>
      </c>
    </row>
    <row r="170" spans="1:17" s="984" customFormat="1" ht="48">
      <c r="A170" s="920"/>
      <c r="B170" s="1533"/>
      <c r="C170" s="1491"/>
      <c r="D170" s="1492"/>
      <c r="E170" s="1492"/>
      <c r="F170" s="1490"/>
      <c r="G170" s="1490"/>
      <c r="H170" s="1493"/>
      <c r="I170" s="1490"/>
      <c r="J170" s="973"/>
      <c r="K170" s="973"/>
      <c r="L170" s="1397" t="s">
        <v>6630</v>
      </c>
      <c r="M170" s="979" t="s">
        <v>203</v>
      </c>
      <c r="N170" s="982" t="s">
        <v>4318</v>
      </c>
      <c r="O170" s="974" t="str">
        <f>VLOOKUP(N170,CódigosRetorno!$A$1:$B$1742,2,FALSE)</f>
        <v>El factor de afectación de IGV por linea debe ser diferente a 0.00.</v>
      </c>
      <c r="P170" s="971" t="s">
        <v>477</v>
      </c>
      <c r="Q170" s="983" t="s">
        <v>186</v>
      </c>
    </row>
    <row r="171" spans="1:17" s="984" customFormat="1" ht="60">
      <c r="A171" s="920"/>
      <c r="B171" s="1533"/>
      <c r="C171" s="1491"/>
      <c r="D171" s="1492"/>
      <c r="E171" s="1492"/>
      <c r="F171" s="1490"/>
      <c r="G171" s="1492" t="s">
        <v>2911</v>
      </c>
      <c r="H171" s="1491" t="s">
        <v>4746</v>
      </c>
      <c r="I171" s="1490">
        <v>1</v>
      </c>
      <c r="J171" s="973"/>
      <c r="K171" s="973"/>
      <c r="L171" s="1397" t="s">
        <v>6547</v>
      </c>
      <c r="M171" s="979" t="s">
        <v>203</v>
      </c>
      <c r="N171" s="982" t="s">
        <v>2066</v>
      </c>
      <c r="O171" s="974" t="str">
        <f>VLOOKUP(N171,CódigosRetorno!$A$1:$B$1742,2,FALSE)</f>
        <v>El XML no contiene el tag cbc:TaxExemptionReasonCode de Afectacion al IGV</v>
      </c>
      <c r="P171" s="971" t="s">
        <v>477</v>
      </c>
      <c r="Q171" s="973" t="s">
        <v>186</v>
      </c>
    </row>
    <row r="172" spans="1:17" s="984" customFormat="1" ht="72">
      <c r="A172" s="920"/>
      <c r="B172" s="1533"/>
      <c r="C172" s="1491"/>
      <c r="D172" s="1492"/>
      <c r="E172" s="1492"/>
      <c r="F172" s="1490"/>
      <c r="G172" s="1492"/>
      <c r="H172" s="1491"/>
      <c r="I172" s="1490"/>
      <c r="J172" s="973"/>
      <c r="K172" s="973"/>
      <c r="L172" s="1397" t="s">
        <v>6548</v>
      </c>
      <c r="M172" s="979" t="s">
        <v>203</v>
      </c>
      <c r="N172" s="982" t="s">
        <v>2411</v>
      </c>
      <c r="O172" s="974" t="str">
        <f>VLOOKUP(N172,CódigosRetorno!$A$1:$B$1742,2,FALSE)</f>
        <v>El tipo de afectacion del IGV es incorrecto</v>
      </c>
      <c r="P172" s="971" t="s">
        <v>477</v>
      </c>
      <c r="Q172" s="973" t="s">
        <v>5892</v>
      </c>
    </row>
    <row r="173" spans="1:17" s="984" customFormat="1" ht="24">
      <c r="A173" s="920"/>
      <c r="B173" s="1533"/>
      <c r="C173" s="1491"/>
      <c r="D173" s="1492"/>
      <c r="E173" s="1492"/>
      <c r="F173" s="1490"/>
      <c r="G173" s="1492"/>
      <c r="H173" s="1491"/>
      <c r="I173" s="1490"/>
      <c r="J173" s="973"/>
      <c r="K173" s="973"/>
      <c r="L173" s="974" t="s">
        <v>6398</v>
      </c>
      <c r="M173" s="979" t="s">
        <v>203</v>
      </c>
      <c r="N173" s="982" t="s">
        <v>4190</v>
      </c>
      <c r="O173" s="974" t="str">
        <f>VLOOKUP(N173,CódigosRetorno!$A$1:$B$1742,2,FALSE)</f>
        <v>Afectación de IGV no corresponde al código de tributo de la linea.</v>
      </c>
      <c r="P173" s="971" t="s">
        <v>477</v>
      </c>
      <c r="Q173" s="973" t="s">
        <v>186</v>
      </c>
    </row>
    <row r="174" spans="1:17" s="984" customFormat="1" ht="24">
      <c r="A174" s="920"/>
      <c r="B174" s="1533"/>
      <c r="C174" s="1491"/>
      <c r="D174" s="1492"/>
      <c r="E174" s="1492" t="s">
        <v>9</v>
      </c>
      <c r="F174" s="1490"/>
      <c r="G174" s="983" t="s">
        <v>4542</v>
      </c>
      <c r="H174" s="963" t="s">
        <v>4543</v>
      </c>
      <c r="I174" s="973" t="s">
        <v>4544</v>
      </c>
      <c r="J174" s="973"/>
      <c r="K174" s="973"/>
      <c r="L174" s="974" t="s">
        <v>5109</v>
      </c>
      <c r="M174" s="979" t="s">
        <v>1177</v>
      </c>
      <c r="N174" s="982" t="s">
        <v>5111</v>
      </c>
      <c r="O174" s="974" t="str">
        <f>VLOOKUP(N174,CódigosRetorno!$A$1:$B$1742,2,FALSE)</f>
        <v>El dato ingresado como atributo @listAgencyName es incorrecto.</v>
      </c>
      <c r="P174" s="971" t="s">
        <v>477</v>
      </c>
      <c r="Q174" s="983" t="s">
        <v>186</v>
      </c>
    </row>
    <row r="175" spans="1:17" s="984" customFormat="1" ht="24">
      <c r="A175" s="920"/>
      <c r="B175" s="1533"/>
      <c r="C175" s="1491"/>
      <c r="D175" s="1492"/>
      <c r="E175" s="1492"/>
      <c r="F175" s="1490"/>
      <c r="G175" s="983" t="s">
        <v>4747</v>
      </c>
      <c r="H175" s="963" t="s">
        <v>4546</v>
      </c>
      <c r="I175" s="973" t="s">
        <v>4544</v>
      </c>
      <c r="J175" s="973"/>
      <c r="K175" s="973"/>
      <c r="L175" s="974" t="s">
        <v>5183</v>
      </c>
      <c r="M175" s="971" t="s">
        <v>1177</v>
      </c>
      <c r="N175" s="979" t="s">
        <v>5112</v>
      </c>
      <c r="O175" s="974" t="str">
        <f>VLOOKUP(N175,CódigosRetorno!$A$1:$B$1742,2,FALSE)</f>
        <v>El dato ingresado como atributo @listName es incorrecto.</v>
      </c>
      <c r="P175" s="971" t="s">
        <v>477</v>
      </c>
      <c r="Q175" s="983" t="s">
        <v>186</v>
      </c>
    </row>
    <row r="176" spans="1:17" s="984" customFormat="1" ht="48">
      <c r="A176" s="920"/>
      <c r="B176" s="1533"/>
      <c r="C176" s="1491"/>
      <c r="D176" s="1492"/>
      <c r="E176" s="1492"/>
      <c r="F176" s="1490"/>
      <c r="G176" s="973" t="s">
        <v>4748</v>
      </c>
      <c r="H176" s="963" t="s">
        <v>4548</v>
      </c>
      <c r="I176" s="973" t="s">
        <v>4544</v>
      </c>
      <c r="J176" s="973"/>
      <c r="K176" s="973"/>
      <c r="L176" s="974" t="s">
        <v>5184</v>
      </c>
      <c r="M176" s="979" t="s">
        <v>1177</v>
      </c>
      <c r="N176" s="982" t="s">
        <v>5113</v>
      </c>
      <c r="O176" s="974" t="str">
        <f>VLOOKUP(N176,CódigosRetorno!$A$1:$B$1742,2,FALSE)</f>
        <v>El dato ingresado como atributo @listURI es incorrecto.</v>
      </c>
      <c r="P176" s="971" t="s">
        <v>477</v>
      </c>
      <c r="Q176" s="983" t="s">
        <v>186</v>
      </c>
    </row>
    <row r="177" spans="1:17" s="984" customFormat="1" ht="36">
      <c r="A177" s="920"/>
      <c r="B177" s="1533"/>
      <c r="C177" s="1491"/>
      <c r="D177" s="1492"/>
      <c r="E177" s="1492" t="s">
        <v>4</v>
      </c>
      <c r="F177" s="1490" t="s">
        <v>44</v>
      </c>
      <c r="G177" s="1492" t="s">
        <v>2918</v>
      </c>
      <c r="H177" s="1491" t="s">
        <v>5827</v>
      </c>
      <c r="I177" s="1490">
        <v>1</v>
      </c>
      <c r="J177" s="973"/>
      <c r="K177" s="973"/>
      <c r="L177" s="974" t="s">
        <v>3136</v>
      </c>
      <c r="M177" s="979" t="s">
        <v>203</v>
      </c>
      <c r="N177" s="982" t="s">
        <v>2415</v>
      </c>
      <c r="O177" s="974" t="str">
        <f>VLOOKUP(N177,CódigosRetorno!$A$1:$B$1742,2,FALSE)</f>
        <v>El XML no contiene el tag cac:TaxCategory/cac:TaxScheme/cbc:ID del Item</v>
      </c>
      <c r="P177" s="971" t="s">
        <v>477</v>
      </c>
      <c r="Q177" s="973" t="s">
        <v>186</v>
      </c>
    </row>
    <row r="178" spans="1:17" s="984" customFormat="1" ht="24">
      <c r="A178" s="920"/>
      <c r="B178" s="1533"/>
      <c r="C178" s="1491"/>
      <c r="D178" s="1492"/>
      <c r="E178" s="1492"/>
      <c r="F178" s="1490"/>
      <c r="G178" s="1492"/>
      <c r="H178" s="1491"/>
      <c r="I178" s="1490"/>
      <c r="J178" s="973"/>
      <c r="K178" s="973"/>
      <c r="L178" s="974" t="s">
        <v>3190</v>
      </c>
      <c r="M178" s="979" t="s">
        <v>203</v>
      </c>
      <c r="N178" s="982" t="s">
        <v>2416</v>
      </c>
      <c r="O178" s="974" t="str">
        <f>VLOOKUP(N178,CódigosRetorno!$A$1:$B$1742,2,FALSE)</f>
        <v>El codigo del tributo es invalido</v>
      </c>
      <c r="P178" s="971" t="s">
        <v>477</v>
      </c>
      <c r="Q178" s="973" t="s">
        <v>5893</v>
      </c>
    </row>
    <row r="179" spans="1:17" s="984" customFormat="1" ht="24">
      <c r="A179" s="920"/>
      <c r="B179" s="1533"/>
      <c r="C179" s="1491"/>
      <c r="D179" s="1492"/>
      <c r="E179" s="1492"/>
      <c r="F179" s="1490"/>
      <c r="G179" s="1492"/>
      <c r="H179" s="1491"/>
      <c r="I179" s="1490"/>
      <c r="J179" s="973"/>
      <c r="K179" s="973"/>
      <c r="L179" s="975" t="s">
        <v>4750</v>
      </c>
      <c r="M179" s="979" t="s">
        <v>203</v>
      </c>
      <c r="N179" s="982" t="s">
        <v>4437</v>
      </c>
      <c r="O179" s="974" t="str">
        <f>VLOOKUP(N179,CódigosRetorno!$A$1:$B$1742,2,FALSE)</f>
        <v>El código de tributo no debe repetirse a nivel de item</v>
      </c>
      <c r="P179" s="971" t="s">
        <v>477</v>
      </c>
      <c r="Q179" s="983" t="s">
        <v>186</v>
      </c>
    </row>
    <row r="180" spans="1:17" s="984" customFormat="1" ht="60">
      <c r="A180" s="920"/>
      <c r="B180" s="1533"/>
      <c r="C180" s="1491"/>
      <c r="D180" s="1492"/>
      <c r="E180" s="1492"/>
      <c r="F180" s="1490"/>
      <c r="G180" s="1492"/>
      <c r="H180" s="1491"/>
      <c r="I180" s="1490"/>
      <c r="J180" s="973"/>
      <c r="K180" s="973"/>
      <c r="L180" s="975" t="s">
        <v>4676</v>
      </c>
      <c r="M180" s="979" t="s">
        <v>203</v>
      </c>
      <c r="N180" s="982" t="s">
        <v>5176</v>
      </c>
      <c r="O180" s="974" t="str">
        <f>VLOOKUP(N180,CódigosRetorno!$A$1:$B$1742,2,FALSE)</f>
        <v>El XML debe contener al menos un tributo por linea de afectacion por IGV (Gravada, Exonerada, Inafecta, Exportación)</v>
      </c>
      <c r="P180" s="971" t="s">
        <v>477</v>
      </c>
      <c r="Q180" s="983" t="s">
        <v>186</v>
      </c>
    </row>
    <row r="181" spans="1:17" s="984" customFormat="1" ht="36">
      <c r="A181" s="920"/>
      <c r="B181" s="1533"/>
      <c r="C181" s="1491"/>
      <c r="D181" s="1492"/>
      <c r="E181" s="1492"/>
      <c r="F181" s="1490"/>
      <c r="G181" s="1492"/>
      <c r="H181" s="1491"/>
      <c r="I181" s="1490"/>
      <c r="J181" s="973"/>
      <c r="K181" s="973"/>
      <c r="L181" s="975" t="s">
        <v>6232</v>
      </c>
      <c r="M181" s="979" t="s">
        <v>203</v>
      </c>
      <c r="N181" s="982" t="s">
        <v>5177</v>
      </c>
      <c r="O181" s="974" t="str">
        <f>VLOOKUP(N181,CódigosRetorno!$A$1:$B$1742,2,FALSE)</f>
        <v>El XML contiene mas de un tributo por linea (Gravado, Exonerado, Inafecto, Exportación)</v>
      </c>
      <c r="P181" s="971" t="s">
        <v>477</v>
      </c>
      <c r="Q181" s="983" t="s">
        <v>186</v>
      </c>
    </row>
    <row r="182" spans="1:17" s="984" customFormat="1" ht="24">
      <c r="A182" s="920"/>
      <c r="B182" s="1533"/>
      <c r="C182" s="1491"/>
      <c r="D182" s="1492"/>
      <c r="E182" s="1492"/>
      <c r="F182" s="1490"/>
      <c r="G182" s="1492"/>
      <c r="H182" s="1491"/>
      <c r="I182" s="1490"/>
      <c r="J182" s="973"/>
      <c r="K182" s="973"/>
      <c r="L182" s="974" t="s">
        <v>6399</v>
      </c>
      <c r="M182" s="979" t="s">
        <v>203</v>
      </c>
      <c r="N182" s="982" t="s">
        <v>4435</v>
      </c>
      <c r="O182" s="974" t="str">
        <f>VLOOKUP(N182,CódigosRetorno!$A$1:$B$1742,2,FALSE)</f>
        <v>El XML contiene un codigo de tributo no valido para Servicios Publicos.</v>
      </c>
      <c r="P182" s="971" t="s">
        <v>477</v>
      </c>
      <c r="Q182" s="983" t="s">
        <v>186</v>
      </c>
    </row>
    <row r="183" spans="1:17" s="984" customFormat="1" ht="24">
      <c r="A183" s="920"/>
      <c r="B183" s="1533"/>
      <c r="C183" s="1491"/>
      <c r="D183" s="1492"/>
      <c r="E183" s="1492" t="s">
        <v>9</v>
      </c>
      <c r="F183" s="1490"/>
      <c r="G183" s="973" t="s">
        <v>4658</v>
      </c>
      <c r="H183" s="974" t="s">
        <v>4564</v>
      </c>
      <c r="I183" s="973" t="s">
        <v>4544</v>
      </c>
      <c r="J183" s="973"/>
      <c r="K183" s="973"/>
      <c r="L183" s="974" t="s">
        <v>5185</v>
      </c>
      <c r="M183" s="971" t="s">
        <v>1177</v>
      </c>
      <c r="N183" s="979" t="s">
        <v>5117</v>
      </c>
      <c r="O183" s="974" t="str">
        <f>VLOOKUP(N183,CódigosRetorno!$A$1:$B$1742,2,FALSE)</f>
        <v>El dato ingresado como atributo @schemeName es incorrecto.</v>
      </c>
      <c r="P183" s="971" t="s">
        <v>477</v>
      </c>
      <c r="Q183" s="983" t="s">
        <v>186</v>
      </c>
    </row>
    <row r="184" spans="1:17" s="984" customFormat="1" ht="24">
      <c r="A184" s="920"/>
      <c r="B184" s="1533"/>
      <c r="C184" s="1491"/>
      <c r="D184" s="1492"/>
      <c r="E184" s="1492"/>
      <c r="F184" s="1490"/>
      <c r="G184" s="973" t="s">
        <v>4542</v>
      </c>
      <c r="H184" s="974" t="s">
        <v>4565</v>
      </c>
      <c r="I184" s="973" t="s">
        <v>4544</v>
      </c>
      <c r="J184" s="973"/>
      <c r="K184" s="973"/>
      <c r="L184" s="974" t="s">
        <v>5109</v>
      </c>
      <c r="M184" s="971" t="s">
        <v>1177</v>
      </c>
      <c r="N184" s="979" t="s">
        <v>5118</v>
      </c>
      <c r="O184" s="974" t="str">
        <f>VLOOKUP(N184,CódigosRetorno!$A$1:$B$1742,2,FALSE)</f>
        <v>El dato ingresado como atributo @schemeAgencyName es incorrecto.</v>
      </c>
      <c r="P184" s="971" t="s">
        <v>477</v>
      </c>
      <c r="Q184" s="983" t="s">
        <v>186</v>
      </c>
    </row>
    <row r="185" spans="1:17" s="984" customFormat="1" ht="48">
      <c r="A185" s="920"/>
      <c r="B185" s="1533"/>
      <c r="C185" s="1491"/>
      <c r="D185" s="1492"/>
      <c r="E185" s="1492"/>
      <c r="F185" s="1490"/>
      <c r="G185" s="983" t="s">
        <v>5665</v>
      </c>
      <c r="H185" s="963" t="s">
        <v>4567</v>
      </c>
      <c r="I185" s="973" t="s">
        <v>4544</v>
      </c>
      <c r="J185" s="973"/>
      <c r="K185" s="973"/>
      <c r="L185" s="974" t="s">
        <v>5188</v>
      </c>
      <c r="M185" s="979" t="s">
        <v>1177</v>
      </c>
      <c r="N185" s="982" t="s">
        <v>5119</v>
      </c>
      <c r="O185" s="974" t="str">
        <f>VLOOKUP(N185,CódigosRetorno!$A$1:$B$1742,2,FALSE)</f>
        <v>El dato ingresado como atributo @schemeURI es incorrecto.</v>
      </c>
      <c r="P185" s="971" t="s">
        <v>477</v>
      </c>
      <c r="Q185" s="983" t="s">
        <v>186</v>
      </c>
    </row>
    <row r="186" spans="1:17" s="984" customFormat="1" ht="36">
      <c r="A186" s="920"/>
      <c r="B186" s="1533"/>
      <c r="C186" s="1491"/>
      <c r="D186" s="1492"/>
      <c r="E186" s="1492" t="s">
        <v>4</v>
      </c>
      <c r="F186" s="1490" t="s">
        <v>46</v>
      </c>
      <c r="G186" s="1492" t="s">
        <v>2918</v>
      </c>
      <c r="H186" s="1491" t="s">
        <v>4660</v>
      </c>
      <c r="I186" s="1490">
        <v>1</v>
      </c>
      <c r="J186" s="973"/>
      <c r="K186" s="973"/>
      <c r="L186" s="975" t="s">
        <v>6414</v>
      </c>
      <c r="M186" s="979" t="s">
        <v>203</v>
      </c>
      <c r="N186" s="982" t="s">
        <v>4323</v>
      </c>
      <c r="O186" s="974" t="str">
        <f>VLOOKUP(N186,CódigosRetorno!$A$1:$B$1742,2,FALSE)</f>
        <v>El XML no contiene el tag o no existe información del nombre de tributo de la línea</v>
      </c>
      <c r="P186" s="971" t="s">
        <v>477</v>
      </c>
      <c r="Q186" s="973" t="s">
        <v>5893</v>
      </c>
    </row>
    <row r="187" spans="1:17" s="984" customFormat="1" ht="36">
      <c r="A187" s="920"/>
      <c r="B187" s="1533"/>
      <c r="C187" s="1491"/>
      <c r="D187" s="1492"/>
      <c r="E187" s="1492"/>
      <c r="F187" s="1490"/>
      <c r="G187" s="1492"/>
      <c r="H187" s="1491"/>
      <c r="I187" s="1490"/>
      <c r="J187" s="973"/>
      <c r="K187" s="973"/>
      <c r="L187" s="975" t="s">
        <v>6414</v>
      </c>
      <c r="M187" s="979" t="s">
        <v>203</v>
      </c>
      <c r="N187" s="982" t="s">
        <v>4192</v>
      </c>
      <c r="O187" s="974" t="str">
        <f>VLOOKUP(N187,CódigosRetorno!$A$1:$B$1742,2,FALSE)</f>
        <v>Nombre de tributo no corresponde al código de tributo de la linea.</v>
      </c>
      <c r="P187" s="971" t="s">
        <v>477</v>
      </c>
      <c r="Q187" s="973" t="s">
        <v>5893</v>
      </c>
    </row>
    <row r="188" spans="1:17" s="984" customFormat="1" ht="48">
      <c r="A188" s="920"/>
      <c r="B188" s="1532"/>
      <c r="C188" s="1491"/>
      <c r="D188" s="1492"/>
      <c r="E188" s="1492"/>
      <c r="F188" s="973" t="s">
        <v>13</v>
      </c>
      <c r="G188" s="971" t="s">
        <v>2918</v>
      </c>
      <c r="H188" s="975" t="s">
        <v>4753</v>
      </c>
      <c r="I188" s="973">
        <v>1</v>
      </c>
      <c r="J188" s="973"/>
      <c r="K188" s="973"/>
      <c r="L188" s="975" t="s">
        <v>6412</v>
      </c>
      <c r="M188" s="979" t="s">
        <v>203</v>
      </c>
      <c r="N188" s="979" t="s">
        <v>790</v>
      </c>
      <c r="O188" s="974" t="str">
        <f>VLOOKUP(N188,CódigosRetorno!$A$1:$B$1742,2,FALSE)</f>
        <v>El Name o TaxTypeCode debe corresponder con el Id para el IGV</v>
      </c>
      <c r="P188" s="971" t="s">
        <v>477</v>
      </c>
      <c r="Q188" s="973" t="s">
        <v>5893</v>
      </c>
    </row>
    <row r="189" spans="1:17" s="984" customFormat="1" ht="36">
      <c r="A189" s="920"/>
      <c r="B189" s="1531">
        <f>B155+1</f>
        <v>36</v>
      </c>
      <c r="C189" s="1491" t="s">
        <v>5253</v>
      </c>
      <c r="D189" s="1492" t="s">
        <v>15</v>
      </c>
      <c r="E189" s="1492" t="s">
        <v>9</v>
      </c>
      <c r="F189" s="973" t="s">
        <v>12</v>
      </c>
      <c r="G189" s="971" t="s">
        <v>16</v>
      </c>
      <c r="H189" s="974" t="s">
        <v>4743</v>
      </c>
      <c r="I189" s="973" t="s">
        <v>4544</v>
      </c>
      <c r="J189" s="973"/>
      <c r="K189" s="973"/>
      <c r="L189" s="974" t="s">
        <v>3540</v>
      </c>
      <c r="M189" s="971" t="s">
        <v>203</v>
      </c>
      <c r="N189" s="982" t="s">
        <v>4381</v>
      </c>
      <c r="O189" s="974" t="str">
        <f>VLOOKUP(N189,CódigosRetorno!$A$1:$B$1742,2,FALSE)</f>
        <v>El dato ingresado en TaxableAmount de la linea no cumple con el formato establecido</v>
      </c>
      <c r="P189" s="971" t="s">
        <v>477</v>
      </c>
      <c r="Q189" s="973"/>
    </row>
    <row r="190" spans="1:17" s="984" customFormat="1" ht="48">
      <c r="A190" s="920"/>
      <c r="B190" s="1533"/>
      <c r="C190" s="1491"/>
      <c r="D190" s="1492"/>
      <c r="E190" s="1492"/>
      <c r="F190" s="973" t="s">
        <v>13</v>
      </c>
      <c r="G190" s="971" t="s">
        <v>2650</v>
      </c>
      <c r="H190" s="963" t="s">
        <v>4654</v>
      </c>
      <c r="I190" s="973">
        <v>1</v>
      </c>
      <c r="J190" s="973"/>
      <c r="K190" s="973"/>
      <c r="L190" s="1405" t="s">
        <v>6058</v>
      </c>
      <c r="M190" s="1401" t="s">
        <v>203</v>
      </c>
      <c r="N190" s="1402" t="s">
        <v>758</v>
      </c>
      <c r="O190" s="974" t="str">
        <f>VLOOKUP(N190,CódigosRetorno!$A$1:$B$1742,2,FALSE)</f>
        <v>La moneda debe ser la misma en todo el documento. Salvo las percepciones que sólo son en moneda nacional.</v>
      </c>
      <c r="P190" s="971" t="s">
        <v>186</v>
      </c>
      <c r="Q190" s="973" t="s">
        <v>186</v>
      </c>
    </row>
    <row r="191" spans="1:17" s="984" customFormat="1" ht="36">
      <c r="A191" s="920"/>
      <c r="B191" s="1533"/>
      <c r="C191" s="1491"/>
      <c r="D191" s="1492"/>
      <c r="E191" s="1492"/>
      <c r="F191" s="1490" t="s">
        <v>12</v>
      </c>
      <c r="G191" s="1492" t="s">
        <v>16</v>
      </c>
      <c r="H191" s="1491" t="s">
        <v>5661</v>
      </c>
      <c r="I191" s="1490">
        <v>1</v>
      </c>
      <c r="J191" s="973"/>
      <c r="K191" s="973"/>
      <c r="L191" s="974" t="s">
        <v>3524</v>
      </c>
      <c r="M191" s="979" t="s">
        <v>203</v>
      </c>
      <c r="N191" s="982" t="s">
        <v>2419</v>
      </c>
      <c r="O191" s="974" t="str">
        <f>VLOOKUP(N191,CódigosRetorno!$A$1:$B$1742,2,FALSE)</f>
        <v>El dato ingresado en TaxAmount de la linea no cumple con el formato establecido</v>
      </c>
      <c r="P191" s="971" t="s">
        <v>477</v>
      </c>
      <c r="Q191" s="983" t="s">
        <v>186</v>
      </c>
    </row>
    <row r="192" spans="1:17" s="984" customFormat="1" ht="72">
      <c r="A192" s="920"/>
      <c r="B192" s="1533"/>
      <c r="C192" s="1491"/>
      <c r="D192" s="1492"/>
      <c r="E192" s="1492"/>
      <c r="F192" s="1490"/>
      <c r="G192" s="1492"/>
      <c r="H192" s="1491"/>
      <c r="I192" s="1490"/>
      <c r="J192" s="973"/>
      <c r="K192" s="973"/>
      <c r="L192" s="1397" t="s">
        <v>6535</v>
      </c>
      <c r="M192" s="979" t="s">
        <v>203</v>
      </c>
      <c r="N192" s="982" t="s">
        <v>5208</v>
      </c>
      <c r="O192" s="974" t="str">
        <f>VLOOKUP(N192,CódigosRetorno!$A$1:$B$1742,2,FALSE)</f>
        <v>El producto del factor y monto base de la afectación de otros tributos no corresponde al monto de afectacion de linea.</v>
      </c>
      <c r="P192" s="971" t="s">
        <v>477</v>
      </c>
      <c r="Q192" s="983" t="s">
        <v>186</v>
      </c>
    </row>
    <row r="193" spans="1:17" s="984" customFormat="1" ht="48">
      <c r="A193" s="920"/>
      <c r="B193" s="1533"/>
      <c r="C193" s="1491"/>
      <c r="D193" s="1492"/>
      <c r="E193" s="1492"/>
      <c r="F193" s="973" t="s">
        <v>13</v>
      </c>
      <c r="G193" s="971" t="s">
        <v>2650</v>
      </c>
      <c r="H193" s="963" t="s">
        <v>4654</v>
      </c>
      <c r="I193" s="973">
        <v>1</v>
      </c>
      <c r="J193" s="973"/>
      <c r="K193" s="973"/>
      <c r="L193" s="1405" t="s">
        <v>6058</v>
      </c>
      <c r="M193" s="1401" t="s">
        <v>203</v>
      </c>
      <c r="N193" s="1402" t="s">
        <v>758</v>
      </c>
      <c r="O193" s="974" t="str">
        <f>VLOOKUP(N193,CódigosRetorno!$A$1:$B$1742,2,FALSE)</f>
        <v>La moneda debe ser la misma en todo el documento. Salvo las percepciones que sólo son en moneda nacional.</v>
      </c>
      <c r="P193" s="957" t="s">
        <v>186</v>
      </c>
      <c r="Q193" s="973" t="s">
        <v>186</v>
      </c>
    </row>
    <row r="194" spans="1:17" s="984" customFormat="1" ht="24">
      <c r="A194" s="920"/>
      <c r="B194" s="1533"/>
      <c r="C194" s="1491"/>
      <c r="D194" s="1492"/>
      <c r="E194" s="1492"/>
      <c r="F194" s="1490" t="s">
        <v>4655</v>
      </c>
      <c r="G194" s="1490" t="s">
        <v>4656</v>
      </c>
      <c r="H194" s="1491" t="s">
        <v>4751</v>
      </c>
      <c r="I194" s="1490" t="s">
        <v>4544</v>
      </c>
      <c r="J194" s="973"/>
      <c r="K194" s="973"/>
      <c r="L194" s="918" t="s">
        <v>2616</v>
      </c>
      <c r="M194" s="979" t="s">
        <v>203</v>
      </c>
      <c r="N194" s="982" t="s">
        <v>4317</v>
      </c>
      <c r="O194" s="974" t="str">
        <f>VLOOKUP(N194,CódigosRetorno!$A$1:$B$1742,2,FALSE)</f>
        <v>El XML no contiene el tag de la tasa del tributo de la línea</v>
      </c>
      <c r="P194" s="971" t="s">
        <v>477</v>
      </c>
      <c r="Q194" s="983" t="s">
        <v>186</v>
      </c>
    </row>
    <row r="195" spans="1:17" s="984" customFormat="1" ht="36">
      <c r="A195" s="920"/>
      <c r="B195" s="1533"/>
      <c r="C195" s="1491"/>
      <c r="D195" s="1492"/>
      <c r="E195" s="1492"/>
      <c r="F195" s="1490"/>
      <c r="G195" s="1490"/>
      <c r="H195" s="1491"/>
      <c r="I195" s="1490"/>
      <c r="J195" s="973"/>
      <c r="K195" s="973"/>
      <c r="L195" s="974" t="s">
        <v>4657</v>
      </c>
      <c r="M195" s="979" t="s">
        <v>203</v>
      </c>
      <c r="N195" s="982" t="s">
        <v>5166</v>
      </c>
      <c r="O195" s="974" t="str">
        <f>VLOOKUP(N195,CódigosRetorno!$A$1:$B$1742,2,FALSE)</f>
        <v>El dato ingresado como factor de afectacion por linea no cumple con el formato establecido.</v>
      </c>
      <c r="P195" s="971" t="s">
        <v>477</v>
      </c>
      <c r="Q195" s="983" t="s">
        <v>186</v>
      </c>
    </row>
    <row r="196" spans="1:17" s="984" customFormat="1" ht="36">
      <c r="A196" s="920"/>
      <c r="B196" s="1533"/>
      <c r="C196" s="1491"/>
      <c r="D196" s="1492"/>
      <c r="E196" s="1492"/>
      <c r="F196" s="1490" t="s">
        <v>44</v>
      </c>
      <c r="G196" s="1492" t="s">
        <v>2918</v>
      </c>
      <c r="H196" s="1491" t="s">
        <v>6400</v>
      </c>
      <c r="I196" s="1490">
        <v>1</v>
      </c>
      <c r="J196" s="973"/>
      <c r="K196" s="973"/>
      <c r="L196" s="974" t="s">
        <v>3136</v>
      </c>
      <c r="M196" s="979" t="s">
        <v>203</v>
      </c>
      <c r="N196" s="982" t="s">
        <v>2415</v>
      </c>
      <c r="O196" s="974" t="str">
        <f>VLOOKUP(N196,CódigosRetorno!$A$1:$B$1742,2,FALSE)</f>
        <v>El XML no contiene el tag cac:TaxCategory/cac:TaxScheme/cbc:ID del Item</v>
      </c>
      <c r="P196" s="971" t="s">
        <v>477</v>
      </c>
      <c r="Q196" s="973" t="s">
        <v>186</v>
      </c>
    </row>
    <row r="197" spans="1:17" s="984" customFormat="1" ht="24">
      <c r="A197" s="920"/>
      <c r="B197" s="1533"/>
      <c r="C197" s="1491"/>
      <c r="D197" s="1492"/>
      <c r="E197" s="1492"/>
      <c r="F197" s="1490"/>
      <c r="G197" s="1492"/>
      <c r="H197" s="1491"/>
      <c r="I197" s="1490"/>
      <c r="J197" s="973"/>
      <c r="K197" s="973"/>
      <c r="L197" s="974" t="s">
        <v>3190</v>
      </c>
      <c r="M197" s="979" t="s">
        <v>203</v>
      </c>
      <c r="N197" s="982" t="s">
        <v>2416</v>
      </c>
      <c r="O197" s="974" t="str">
        <f>VLOOKUP(N197,CódigosRetorno!$A$1:$B$1742,2,FALSE)</f>
        <v>El codigo del tributo es invalido</v>
      </c>
      <c r="P197" s="971" t="s">
        <v>477</v>
      </c>
      <c r="Q197" s="973" t="s">
        <v>5893</v>
      </c>
    </row>
    <row r="198" spans="1:17" s="984" customFormat="1" ht="24">
      <c r="A198" s="920"/>
      <c r="B198" s="1533"/>
      <c r="C198" s="1491"/>
      <c r="D198" s="1492"/>
      <c r="E198" s="1492"/>
      <c r="F198" s="1490"/>
      <c r="G198" s="1492"/>
      <c r="H198" s="1491"/>
      <c r="I198" s="1490"/>
      <c r="J198" s="973"/>
      <c r="K198" s="973"/>
      <c r="L198" s="974" t="s">
        <v>4750</v>
      </c>
      <c r="M198" s="979" t="s">
        <v>203</v>
      </c>
      <c r="N198" s="982" t="s">
        <v>4437</v>
      </c>
      <c r="O198" s="974" t="str">
        <f>VLOOKUP(N198,CódigosRetorno!$A$1:$B$1742,2,FALSE)</f>
        <v>El código de tributo no debe repetirse a nivel de item</v>
      </c>
      <c r="P198" s="971" t="s">
        <v>477</v>
      </c>
      <c r="Q198" s="983" t="s">
        <v>186</v>
      </c>
    </row>
    <row r="199" spans="1:17" s="984" customFormat="1" ht="24">
      <c r="A199" s="920"/>
      <c r="B199" s="1533"/>
      <c r="C199" s="1491"/>
      <c r="D199" s="1492"/>
      <c r="E199" s="1492"/>
      <c r="F199" s="1490"/>
      <c r="G199" s="973" t="s">
        <v>4658</v>
      </c>
      <c r="H199" s="974" t="s">
        <v>4564</v>
      </c>
      <c r="I199" s="973" t="s">
        <v>4544</v>
      </c>
      <c r="J199" s="973"/>
      <c r="K199" s="973"/>
      <c r="L199" s="974" t="s">
        <v>5185</v>
      </c>
      <c r="M199" s="971" t="s">
        <v>1177</v>
      </c>
      <c r="N199" s="979" t="s">
        <v>5117</v>
      </c>
      <c r="O199" s="974" t="str">
        <f>VLOOKUP(N199,CódigosRetorno!$A$1:$B$1742,2,FALSE)</f>
        <v>El dato ingresado como atributo @schemeName es incorrecto.</v>
      </c>
      <c r="P199" s="971" t="s">
        <v>477</v>
      </c>
      <c r="Q199" s="983" t="s">
        <v>186</v>
      </c>
    </row>
    <row r="200" spans="1:17" s="984" customFormat="1" ht="24">
      <c r="A200" s="920"/>
      <c r="B200" s="1533"/>
      <c r="C200" s="1491"/>
      <c r="D200" s="1492"/>
      <c r="E200" s="1492"/>
      <c r="F200" s="1490"/>
      <c r="G200" s="973" t="s">
        <v>4542</v>
      </c>
      <c r="H200" s="974" t="s">
        <v>4565</v>
      </c>
      <c r="I200" s="973" t="s">
        <v>4544</v>
      </c>
      <c r="J200" s="973"/>
      <c r="K200" s="973"/>
      <c r="L200" s="974" t="s">
        <v>5109</v>
      </c>
      <c r="M200" s="971" t="s">
        <v>1177</v>
      </c>
      <c r="N200" s="979" t="s">
        <v>5118</v>
      </c>
      <c r="O200" s="974" t="str">
        <f>VLOOKUP(N200,CódigosRetorno!$A$1:$B$1742,2,FALSE)</f>
        <v>El dato ingresado como atributo @schemeAgencyName es incorrecto.</v>
      </c>
      <c r="P200" s="971" t="s">
        <v>477</v>
      </c>
      <c r="Q200" s="983" t="s">
        <v>186</v>
      </c>
    </row>
    <row r="201" spans="1:17" s="984" customFormat="1" ht="48">
      <c r="A201" s="920"/>
      <c r="B201" s="1533"/>
      <c r="C201" s="1491"/>
      <c r="D201" s="1492"/>
      <c r="E201" s="1492"/>
      <c r="F201" s="1490"/>
      <c r="G201" s="973" t="s">
        <v>5187</v>
      </c>
      <c r="H201" s="963" t="s">
        <v>4567</v>
      </c>
      <c r="I201" s="973" t="s">
        <v>4544</v>
      </c>
      <c r="J201" s="973"/>
      <c r="K201" s="973"/>
      <c r="L201" s="974" t="s">
        <v>5188</v>
      </c>
      <c r="M201" s="1401" t="s">
        <v>1177</v>
      </c>
      <c r="N201" s="1402" t="s">
        <v>5119</v>
      </c>
      <c r="O201" s="974" t="str">
        <f>VLOOKUP(N201,CódigosRetorno!$A$1:$B$1742,2,FALSE)</f>
        <v>El dato ingresado como atributo @schemeURI es incorrecto.</v>
      </c>
      <c r="P201" s="971" t="s">
        <v>477</v>
      </c>
      <c r="Q201" s="983" t="s">
        <v>186</v>
      </c>
    </row>
    <row r="202" spans="1:17" s="984" customFormat="1" ht="36">
      <c r="A202" s="920"/>
      <c r="B202" s="1533"/>
      <c r="C202" s="1491"/>
      <c r="D202" s="1492"/>
      <c r="E202" s="1492"/>
      <c r="F202" s="1490" t="s">
        <v>46</v>
      </c>
      <c r="G202" s="1492" t="s">
        <v>2918</v>
      </c>
      <c r="H202" s="1491" t="s">
        <v>4660</v>
      </c>
      <c r="I202" s="1490">
        <v>1</v>
      </c>
      <c r="J202" s="973"/>
      <c r="K202" s="973"/>
      <c r="L202" s="974" t="s">
        <v>3136</v>
      </c>
      <c r="M202" s="979" t="s">
        <v>203</v>
      </c>
      <c r="N202" s="982" t="s">
        <v>2414</v>
      </c>
      <c r="O202" s="974" t="str">
        <f>VLOOKUP(N202,CódigosRetorno!$A$1:$B$1742,2,FALSE)</f>
        <v>cac:TaxScheme/cbc:Name del item - No existe el tag o el dato ingresado no cumple con el estandar</v>
      </c>
      <c r="P202" s="971" t="s">
        <v>477</v>
      </c>
      <c r="Q202" s="973" t="s">
        <v>186</v>
      </c>
    </row>
    <row r="203" spans="1:17" s="984" customFormat="1" ht="36">
      <c r="A203" s="920"/>
      <c r="B203" s="1533"/>
      <c r="C203" s="1491"/>
      <c r="D203" s="1492"/>
      <c r="E203" s="1492"/>
      <c r="F203" s="1490"/>
      <c r="G203" s="1492"/>
      <c r="H203" s="1491"/>
      <c r="I203" s="1490"/>
      <c r="J203" s="973"/>
      <c r="K203" s="973"/>
      <c r="L203" s="975" t="s">
        <v>6414</v>
      </c>
      <c r="M203" s="979" t="s">
        <v>203</v>
      </c>
      <c r="N203" s="982" t="s">
        <v>4192</v>
      </c>
      <c r="O203" s="974" t="str">
        <f>VLOOKUP(N203,CódigosRetorno!$A$1:$B$1742,2,FALSE)</f>
        <v>Nombre de tributo no corresponde al código de tributo de la linea.</v>
      </c>
      <c r="P203" s="971"/>
      <c r="Q203" s="973" t="s">
        <v>5893</v>
      </c>
    </row>
    <row r="204" spans="1:17" s="984" customFormat="1" ht="48">
      <c r="A204" s="920"/>
      <c r="B204" s="1532"/>
      <c r="C204" s="1491"/>
      <c r="D204" s="1492"/>
      <c r="E204" s="1492"/>
      <c r="F204" s="973" t="s">
        <v>13</v>
      </c>
      <c r="G204" s="971" t="s">
        <v>2918</v>
      </c>
      <c r="H204" s="974" t="s">
        <v>4753</v>
      </c>
      <c r="I204" s="973">
        <v>1</v>
      </c>
      <c r="J204" s="973"/>
      <c r="K204" s="973"/>
      <c r="L204" s="975" t="s">
        <v>6412</v>
      </c>
      <c r="M204" s="979" t="s">
        <v>203</v>
      </c>
      <c r="N204" s="979" t="s">
        <v>790</v>
      </c>
      <c r="O204" s="974" t="str">
        <f>VLOOKUP(N204,CódigosRetorno!$A$1:$B$1742,2,FALSE)</f>
        <v>El Name o TaxTypeCode debe corresponder con el Id para el IGV</v>
      </c>
      <c r="P204" s="971" t="s">
        <v>477</v>
      </c>
      <c r="Q204" s="973" t="s">
        <v>5893</v>
      </c>
    </row>
    <row r="205" spans="1:17" s="984" customFormat="1" ht="36">
      <c r="A205" s="920"/>
      <c r="B205" s="1490">
        <f>B189+1</f>
        <v>37</v>
      </c>
      <c r="C205" s="1491" t="s">
        <v>2941</v>
      </c>
      <c r="D205" s="1492" t="s">
        <v>15</v>
      </c>
      <c r="E205" s="1492" t="s">
        <v>4</v>
      </c>
      <c r="F205" s="1531" t="s">
        <v>12</v>
      </c>
      <c r="G205" s="1536" t="s">
        <v>16</v>
      </c>
      <c r="H205" s="1542" t="s">
        <v>2928</v>
      </c>
      <c r="I205" s="1531">
        <v>1</v>
      </c>
      <c r="J205" s="975" t="s">
        <v>4532</v>
      </c>
      <c r="K205" s="975" t="s">
        <v>4661</v>
      </c>
      <c r="L205" s="974" t="s">
        <v>2929</v>
      </c>
      <c r="M205" s="979" t="s">
        <v>203</v>
      </c>
      <c r="N205" s="982" t="s">
        <v>2067</v>
      </c>
      <c r="O205" s="974" t="str">
        <f>VLOOKUP(N205,CódigosRetorno!$A$1:$B$1742,2,FALSE)</f>
        <v>El dato ingresado en LineExtensionAmount del item no cumple con el formato establecido</v>
      </c>
      <c r="P205" s="971" t="s">
        <v>477</v>
      </c>
      <c r="Q205" s="973" t="s">
        <v>186</v>
      </c>
    </row>
    <row r="206" spans="1:17" s="984" customFormat="1" ht="144">
      <c r="A206" s="920"/>
      <c r="B206" s="1490"/>
      <c r="C206" s="1491"/>
      <c r="D206" s="1492"/>
      <c r="E206" s="1492"/>
      <c r="F206" s="1533"/>
      <c r="G206" s="1538"/>
      <c r="H206" s="1550"/>
      <c r="I206" s="1533"/>
      <c r="J206" s="975"/>
      <c r="K206" s="975"/>
      <c r="L206" s="1413" t="s">
        <v>6540</v>
      </c>
      <c r="M206" s="1401" t="s">
        <v>1177</v>
      </c>
      <c r="N206" s="1402" t="s">
        <v>6441</v>
      </c>
      <c r="O206" s="1393" t="str">
        <f>VLOOKUP(N206,CódigosRetorno!$A$1:$B$1742,2,FALSE)</f>
        <v>El valor de venta por ítem difiere de los importes consignados.</v>
      </c>
      <c r="P206" s="971" t="s">
        <v>477</v>
      </c>
      <c r="Q206" s="973" t="s">
        <v>186</v>
      </c>
    </row>
    <row r="207" spans="1:17" s="984" customFormat="1" ht="132">
      <c r="A207" s="920"/>
      <c r="B207" s="1490"/>
      <c r="C207" s="1491"/>
      <c r="D207" s="1492"/>
      <c r="E207" s="1492"/>
      <c r="F207" s="1532"/>
      <c r="G207" s="1537"/>
      <c r="H207" s="1543"/>
      <c r="I207" s="1532"/>
      <c r="J207" s="975"/>
      <c r="K207" s="975"/>
      <c r="L207" s="1397" t="s">
        <v>6541</v>
      </c>
      <c r="M207" s="1401" t="s">
        <v>1177</v>
      </c>
      <c r="N207" s="1402" t="s">
        <v>6441</v>
      </c>
      <c r="O207" s="1393" t="str">
        <f>VLOOKUP(N207,CódigosRetorno!$A$1:$B$1742,2,FALSE)</f>
        <v>El valor de venta por ítem difiere de los importes consignados.</v>
      </c>
      <c r="P207" s="971" t="s">
        <v>477</v>
      </c>
      <c r="Q207" s="973" t="s">
        <v>186</v>
      </c>
    </row>
    <row r="208" spans="1:17" s="984" customFormat="1" ht="48">
      <c r="A208" s="920"/>
      <c r="B208" s="1490"/>
      <c r="C208" s="1491"/>
      <c r="D208" s="1492"/>
      <c r="E208" s="1492"/>
      <c r="F208" s="973" t="s">
        <v>13</v>
      </c>
      <c r="G208" s="971" t="s">
        <v>2650</v>
      </c>
      <c r="H208" s="963" t="s">
        <v>4654</v>
      </c>
      <c r="I208" s="973" t="s">
        <v>4544</v>
      </c>
      <c r="J208" s="973"/>
      <c r="K208" s="973"/>
      <c r="L208" s="1405" t="s">
        <v>6058</v>
      </c>
      <c r="M208" s="1401" t="s">
        <v>203</v>
      </c>
      <c r="N208" s="1402" t="s">
        <v>758</v>
      </c>
      <c r="O208" s="974" t="str">
        <f>VLOOKUP(N208,CódigosRetorno!$A$1:$B$1742,2,FALSE)</f>
        <v>La moneda debe ser la misma en todo el documento. Salvo las percepciones que sólo son en moneda nacional.</v>
      </c>
      <c r="P208" s="957" t="s">
        <v>186</v>
      </c>
      <c r="Q208" s="983" t="s">
        <v>186</v>
      </c>
    </row>
    <row r="209" spans="1:17" s="984" customFormat="1" ht="36">
      <c r="A209" s="920"/>
      <c r="B209" s="1490">
        <f>B205+1</f>
        <v>38</v>
      </c>
      <c r="C209" s="1491" t="s">
        <v>6286</v>
      </c>
      <c r="D209" s="1492" t="s">
        <v>15</v>
      </c>
      <c r="E209" s="1492" t="s">
        <v>9</v>
      </c>
      <c r="F209" s="1490" t="s">
        <v>147</v>
      </c>
      <c r="G209" s="1492" t="s">
        <v>4662</v>
      </c>
      <c r="H209" s="1491" t="s">
        <v>4663</v>
      </c>
      <c r="I209" s="1490">
        <v>1</v>
      </c>
      <c r="J209" s="973"/>
      <c r="K209" s="973"/>
      <c r="L209" s="1397" t="s">
        <v>6460</v>
      </c>
      <c r="M209" s="971" t="s">
        <v>203</v>
      </c>
      <c r="N209" s="953" t="s">
        <v>5231</v>
      </c>
      <c r="O209" s="974" t="str">
        <f>VLOOKUP(N209,CódigosRetorno!$A$1:$B$1742,2,FALSE)</f>
        <v>El dato ingresado como indicador de cargo/descuento no corresponde al valor esperado.</v>
      </c>
      <c r="P209" s="971" t="s">
        <v>477</v>
      </c>
      <c r="Q209" s="973" t="s">
        <v>186</v>
      </c>
    </row>
    <row r="210" spans="1:17" s="984" customFormat="1" ht="36">
      <c r="A210" s="920"/>
      <c r="B210" s="1490"/>
      <c r="C210" s="1491"/>
      <c r="D210" s="1492"/>
      <c r="E210" s="1492"/>
      <c r="F210" s="1490"/>
      <c r="G210" s="1492"/>
      <c r="H210" s="1491"/>
      <c r="I210" s="1490"/>
      <c r="J210" s="973"/>
      <c r="K210" s="973"/>
      <c r="L210" s="1397" t="s">
        <v>6461</v>
      </c>
      <c r="M210" s="971" t="s">
        <v>203</v>
      </c>
      <c r="N210" s="953" t="s">
        <v>5231</v>
      </c>
      <c r="O210" s="974" t="str">
        <f>VLOOKUP(N210,CódigosRetorno!$A$1:$B$1742,2,FALSE)</f>
        <v>El dato ingresado como indicador de cargo/descuento no corresponde al valor esperado.</v>
      </c>
      <c r="P210" s="971" t="s">
        <v>477</v>
      </c>
      <c r="Q210" s="973" t="s">
        <v>186</v>
      </c>
    </row>
    <row r="211" spans="1:17" s="984" customFormat="1" ht="48">
      <c r="A211" s="920"/>
      <c r="B211" s="1490"/>
      <c r="C211" s="1491"/>
      <c r="D211" s="1492"/>
      <c r="E211" s="1492"/>
      <c r="F211" s="1490" t="s">
        <v>10</v>
      </c>
      <c r="G211" s="1492" t="s">
        <v>4664</v>
      </c>
      <c r="H211" s="1491" t="s">
        <v>4755</v>
      </c>
      <c r="I211" s="1490">
        <v>1</v>
      </c>
      <c r="J211" s="973"/>
      <c r="K211" s="973"/>
      <c r="L211" s="974" t="s">
        <v>3136</v>
      </c>
      <c r="M211" s="979" t="s">
        <v>203</v>
      </c>
      <c r="N211" s="982" t="s">
        <v>4448</v>
      </c>
      <c r="O211" s="974" t="str">
        <f>VLOOKUP(N211,CódigosRetorno!$A$1:$B$1742,2,FALSE)</f>
        <v>El XML no contiene el tag o no existe informacion de codigo de motivo de cargo/descuento por item.</v>
      </c>
      <c r="P211" s="971" t="s">
        <v>477</v>
      </c>
      <c r="Q211" s="973" t="s">
        <v>186</v>
      </c>
    </row>
    <row r="212" spans="1:17" s="984" customFormat="1" ht="36">
      <c r="A212" s="920"/>
      <c r="B212" s="1490"/>
      <c r="C212" s="1491"/>
      <c r="D212" s="1492"/>
      <c r="E212" s="1492"/>
      <c r="F212" s="1490"/>
      <c r="G212" s="1492"/>
      <c r="H212" s="1491"/>
      <c r="I212" s="1490"/>
      <c r="J212" s="973"/>
      <c r="K212" s="973"/>
      <c r="L212" s="974" t="s">
        <v>6415</v>
      </c>
      <c r="M212" s="979" t="s">
        <v>203</v>
      </c>
      <c r="N212" s="982" t="s">
        <v>3654</v>
      </c>
      <c r="O212" s="974" t="str">
        <f>VLOOKUP(N212,CódigosRetorno!$A$1:$B$1742,2,FALSE)</f>
        <v>El valor ingresado como codigo de motivo de cargo/descuento por linea no es valido (catalogo 53)</v>
      </c>
      <c r="P212" s="971" t="s">
        <v>477</v>
      </c>
      <c r="Q212" s="973" t="s">
        <v>5895</v>
      </c>
    </row>
    <row r="213" spans="1:17" s="984" customFormat="1" ht="36">
      <c r="A213" s="920"/>
      <c r="B213" s="1490"/>
      <c r="C213" s="1491"/>
      <c r="D213" s="1492"/>
      <c r="E213" s="1492"/>
      <c r="F213" s="1490"/>
      <c r="G213" s="1492"/>
      <c r="H213" s="1491"/>
      <c r="I213" s="1490"/>
      <c r="J213" s="973"/>
      <c r="K213" s="973"/>
      <c r="L213" s="1397" t="s">
        <v>6442</v>
      </c>
      <c r="M213" s="979" t="s">
        <v>1177</v>
      </c>
      <c r="N213" s="982" t="s">
        <v>5241</v>
      </c>
      <c r="O213" s="974" t="str">
        <f>VLOOKUP(N213,CódigosRetorno!$A$1:$B$1742,2,FALSE)</f>
        <v>El dato ingresado como cargo/descuento no es valido a nivel de ítem.</v>
      </c>
      <c r="P213" s="971" t="s">
        <v>477</v>
      </c>
      <c r="Q213" s="973" t="s">
        <v>186</v>
      </c>
    </row>
    <row r="214" spans="1:17" s="984" customFormat="1" ht="24">
      <c r="A214" s="920"/>
      <c r="B214" s="1490"/>
      <c r="C214" s="1491"/>
      <c r="D214" s="1492"/>
      <c r="E214" s="1492"/>
      <c r="F214" s="1531"/>
      <c r="G214" s="973" t="s">
        <v>4542</v>
      </c>
      <c r="H214" s="974" t="s">
        <v>4543</v>
      </c>
      <c r="I214" s="973" t="s">
        <v>4544</v>
      </c>
      <c r="J214" s="973"/>
      <c r="K214" s="973"/>
      <c r="L214" s="974" t="s">
        <v>5109</v>
      </c>
      <c r="M214" s="979" t="s">
        <v>1177</v>
      </c>
      <c r="N214" s="982" t="s">
        <v>5111</v>
      </c>
      <c r="O214" s="974" t="str">
        <f>VLOOKUP(N214,CódigosRetorno!$A$1:$B$1742,2,FALSE)</f>
        <v>El dato ingresado como atributo @listAgencyName es incorrecto.</v>
      </c>
      <c r="P214" s="971" t="s">
        <v>477</v>
      </c>
      <c r="Q214" s="983" t="s">
        <v>186</v>
      </c>
    </row>
    <row r="215" spans="1:17" s="984" customFormat="1" ht="24">
      <c r="A215" s="920"/>
      <c r="B215" s="1490"/>
      <c r="C215" s="1491"/>
      <c r="D215" s="1492"/>
      <c r="E215" s="1492"/>
      <c r="F215" s="1533"/>
      <c r="G215" s="973" t="s">
        <v>4665</v>
      </c>
      <c r="H215" s="974" t="s">
        <v>4546</v>
      </c>
      <c r="I215" s="973" t="s">
        <v>4544</v>
      </c>
      <c r="J215" s="973"/>
      <c r="K215" s="973"/>
      <c r="L215" s="974" t="s">
        <v>5189</v>
      </c>
      <c r="M215" s="971" t="s">
        <v>1177</v>
      </c>
      <c r="N215" s="979" t="s">
        <v>5112</v>
      </c>
      <c r="O215" s="974" t="str">
        <f>VLOOKUP(N215,CódigosRetorno!$A$1:$B$1742,2,FALSE)</f>
        <v>El dato ingresado como atributo @listName es incorrecto.</v>
      </c>
      <c r="P215" s="971" t="s">
        <v>477</v>
      </c>
      <c r="Q215" s="983" t="s">
        <v>186</v>
      </c>
    </row>
    <row r="216" spans="1:17" s="984" customFormat="1" ht="48">
      <c r="A216" s="920"/>
      <c r="B216" s="1490"/>
      <c r="C216" s="1491"/>
      <c r="D216" s="1492"/>
      <c r="E216" s="1492"/>
      <c r="F216" s="1532"/>
      <c r="G216" s="973" t="s">
        <v>4666</v>
      </c>
      <c r="H216" s="974" t="s">
        <v>4548</v>
      </c>
      <c r="I216" s="973" t="s">
        <v>4544</v>
      </c>
      <c r="J216" s="973"/>
      <c r="K216" s="973"/>
      <c r="L216" s="974" t="s">
        <v>5190</v>
      </c>
      <c r="M216" s="979" t="s">
        <v>1177</v>
      </c>
      <c r="N216" s="982" t="s">
        <v>5113</v>
      </c>
      <c r="O216" s="974" t="str">
        <f>VLOOKUP(N216,CódigosRetorno!$A$1:$B$1742,2,FALSE)</f>
        <v>El dato ingresado como atributo @listURI es incorrecto.</v>
      </c>
      <c r="P216" s="971" t="s">
        <v>477</v>
      </c>
      <c r="Q216" s="983" t="s">
        <v>186</v>
      </c>
    </row>
    <row r="217" spans="1:17" s="984" customFormat="1" ht="36">
      <c r="A217" s="920"/>
      <c r="B217" s="1490"/>
      <c r="C217" s="1491"/>
      <c r="D217" s="1492"/>
      <c r="E217" s="1492"/>
      <c r="F217" s="973" t="s">
        <v>4655</v>
      </c>
      <c r="G217" s="971" t="s">
        <v>4656</v>
      </c>
      <c r="H217" s="974" t="s">
        <v>4667</v>
      </c>
      <c r="I217" s="973">
        <v>1</v>
      </c>
      <c r="J217" s="973"/>
      <c r="K217" s="973"/>
      <c r="L217" s="974" t="s">
        <v>4657</v>
      </c>
      <c r="M217" s="979" t="s">
        <v>203</v>
      </c>
      <c r="N217" s="982" t="s">
        <v>4194</v>
      </c>
      <c r="O217" s="974" t="str">
        <f>VLOOKUP(N217,CódigosRetorno!$A$1:$B$1742,2,FALSE)</f>
        <v>El factor de cargo/descuento por linea no cumple con el formato establecido.</v>
      </c>
      <c r="P217" s="971" t="s">
        <v>477</v>
      </c>
      <c r="Q217" s="983" t="s">
        <v>186</v>
      </c>
    </row>
    <row r="218" spans="1:17" s="984" customFormat="1" ht="48">
      <c r="A218" s="920"/>
      <c r="B218" s="1490"/>
      <c r="C218" s="1491"/>
      <c r="D218" s="1492"/>
      <c r="E218" s="1492"/>
      <c r="F218" s="1531" t="s">
        <v>12</v>
      </c>
      <c r="G218" s="1536" t="s">
        <v>16</v>
      </c>
      <c r="H218" s="1542" t="s">
        <v>4668</v>
      </c>
      <c r="I218" s="1531">
        <v>1</v>
      </c>
      <c r="J218" s="973"/>
      <c r="K218" s="973"/>
      <c r="L218" s="974" t="s">
        <v>2929</v>
      </c>
      <c r="M218" s="979" t="s">
        <v>203</v>
      </c>
      <c r="N218" s="982" t="s">
        <v>3655</v>
      </c>
      <c r="O218" s="974" t="str">
        <f>VLOOKUP(N218,CódigosRetorno!$A$1:$B$1742,2,FALSE)</f>
        <v>El formato ingresado en el tag cac:InvoiceLine/cac:Allowancecharge/cbc:Amount no cumple con el formato establecido</v>
      </c>
      <c r="P218" s="971" t="s">
        <v>477</v>
      </c>
      <c r="Q218" s="973" t="s">
        <v>186</v>
      </c>
    </row>
    <row r="219" spans="1:17" s="984" customFormat="1" ht="72">
      <c r="A219" s="920"/>
      <c r="B219" s="1490"/>
      <c r="C219" s="1491"/>
      <c r="D219" s="1492"/>
      <c r="E219" s="1492"/>
      <c r="F219" s="1532"/>
      <c r="G219" s="1537"/>
      <c r="H219" s="1543"/>
      <c r="I219" s="1532"/>
      <c r="J219" s="973"/>
      <c r="K219" s="973"/>
      <c r="L219" s="1397" t="s">
        <v>6462</v>
      </c>
      <c r="M219" s="1401" t="s">
        <v>1177</v>
      </c>
      <c r="N219" s="1402" t="s">
        <v>6443</v>
      </c>
      <c r="O219" s="1429" t="str">
        <f>VLOOKUP(N219,CódigosRetorno!$A$1:$B$1742,2,FALSE)</f>
        <v>El valor de cargo/descuento por ítem difiere de los importes consignados.</v>
      </c>
      <c r="P219" s="971" t="s">
        <v>477</v>
      </c>
      <c r="Q219" s="973" t="s">
        <v>186</v>
      </c>
    </row>
    <row r="220" spans="1:17" s="984" customFormat="1" ht="48">
      <c r="A220" s="920"/>
      <c r="B220" s="1490"/>
      <c r="C220" s="1491"/>
      <c r="D220" s="1492"/>
      <c r="E220" s="1492"/>
      <c r="F220" s="973" t="s">
        <v>13</v>
      </c>
      <c r="G220" s="971" t="s">
        <v>2650</v>
      </c>
      <c r="H220" s="963" t="s">
        <v>4654</v>
      </c>
      <c r="I220" s="973">
        <v>1</v>
      </c>
      <c r="J220" s="973"/>
      <c r="K220" s="973"/>
      <c r="L220" s="1405" t="s">
        <v>6058</v>
      </c>
      <c r="M220" s="1401" t="s">
        <v>203</v>
      </c>
      <c r="N220" s="1402" t="s">
        <v>758</v>
      </c>
      <c r="O220" s="974" t="str">
        <f>VLOOKUP(N220,CódigosRetorno!$A$1:$B$1742,2,FALSE)</f>
        <v>La moneda debe ser la misma en todo el documento. Salvo las percepciones que sólo son en moneda nacional.</v>
      </c>
      <c r="P220" s="971" t="s">
        <v>186</v>
      </c>
      <c r="Q220" s="973" t="s">
        <v>186</v>
      </c>
    </row>
    <row r="221" spans="1:17" s="984" customFormat="1" ht="36">
      <c r="A221" s="920"/>
      <c r="B221" s="1490"/>
      <c r="C221" s="1491"/>
      <c r="D221" s="1492"/>
      <c r="E221" s="1492"/>
      <c r="F221" s="973" t="s">
        <v>12</v>
      </c>
      <c r="G221" s="971" t="s">
        <v>16</v>
      </c>
      <c r="H221" s="974" t="s">
        <v>4669</v>
      </c>
      <c r="I221" s="973">
        <v>1</v>
      </c>
      <c r="J221" s="973"/>
      <c r="K221" s="973"/>
      <c r="L221" s="974" t="s">
        <v>3540</v>
      </c>
      <c r="M221" s="971" t="s">
        <v>203</v>
      </c>
      <c r="N221" s="982" t="s">
        <v>4196</v>
      </c>
      <c r="O221" s="974" t="str">
        <f>VLOOKUP(N221,CódigosRetorno!$A$1:$B$1742,2,FALSE)</f>
        <v>El Monto base de cargo/descuento por linea no cumple con el formato establecido.</v>
      </c>
      <c r="P221" s="971" t="s">
        <v>477</v>
      </c>
      <c r="Q221" s="973"/>
    </row>
    <row r="222" spans="1:17" s="984" customFormat="1" ht="48">
      <c r="A222" s="920"/>
      <c r="B222" s="1490"/>
      <c r="C222" s="1491"/>
      <c r="D222" s="1492"/>
      <c r="E222" s="1492"/>
      <c r="F222" s="973" t="s">
        <v>13</v>
      </c>
      <c r="G222" s="971" t="s">
        <v>2650</v>
      </c>
      <c r="H222" s="963" t="s">
        <v>4654</v>
      </c>
      <c r="I222" s="973">
        <v>1</v>
      </c>
      <c r="J222" s="973"/>
      <c r="K222" s="973"/>
      <c r="L222" s="1405" t="s">
        <v>6058</v>
      </c>
      <c r="M222" s="1401" t="s">
        <v>203</v>
      </c>
      <c r="N222" s="1402" t="s">
        <v>758</v>
      </c>
      <c r="O222" s="974" t="str">
        <f>VLOOKUP(N222,CódigosRetorno!$A$1:$B$1742,2,FALSE)</f>
        <v>La moneda debe ser la misma en todo el documento. Salvo las percepciones que sólo son en moneda nacional.</v>
      </c>
      <c r="P222" s="971"/>
      <c r="Q222" s="973"/>
    </row>
    <row r="223" spans="1:17" s="984" customFormat="1">
      <c r="A223" s="920"/>
      <c r="B223" s="996" t="s">
        <v>4670</v>
      </c>
      <c r="C223" s="1442"/>
      <c r="D223" s="989"/>
      <c r="E223" s="989" t="s">
        <v>186</v>
      </c>
      <c r="F223" s="990" t="s">
        <v>186</v>
      </c>
      <c r="G223" s="990" t="s">
        <v>186</v>
      </c>
      <c r="H223" s="991" t="s">
        <v>186</v>
      </c>
      <c r="I223" s="990"/>
      <c r="J223" s="956"/>
      <c r="K223" s="956"/>
      <c r="L223" s="988" t="s">
        <v>186</v>
      </c>
      <c r="M223" s="992" t="s">
        <v>186</v>
      </c>
      <c r="N223" s="993" t="s">
        <v>186</v>
      </c>
      <c r="O223" s="988" t="str">
        <f>VLOOKUP(N223,CódigosRetorno!$A$1:$B$1742,2,FALSE)</f>
        <v>-</v>
      </c>
      <c r="P223" s="992" t="s">
        <v>186</v>
      </c>
      <c r="Q223" s="994" t="s">
        <v>186</v>
      </c>
    </row>
    <row r="224" spans="1:17" s="984" customFormat="1" ht="24">
      <c r="A224" s="920"/>
      <c r="B224" s="1495">
        <f>B209+1</f>
        <v>39</v>
      </c>
      <c r="C224" s="1512" t="s">
        <v>4671</v>
      </c>
      <c r="D224" s="1495" t="s">
        <v>3</v>
      </c>
      <c r="E224" s="1495" t="s">
        <v>4</v>
      </c>
      <c r="F224" s="1495" t="s">
        <v>3803</v>
      </c>
      <c r="G224" s="1495" t="s">
        <v>16</v>
      </c>
      <c r="H224" s="1496" t="s">
        <v>2944</v>
      </c>
      <c r="I224" s="1495">
        <v>1</v>
      </c>
      <c r="J224" s="1491" t="s">
        <v>4532</v>
      </c>
      <c r="K224" s="1491" t="s">
        <v>4653</v>
      </c>
      <c r="L224" s="1034" t="s">
        <v>6632</v>
      </c>
      <c r="M224" s="1414" t="s">
        <v>203</v>
      </c>
      <c r="N224" s="1415" t="s">
        <v>3657</v>
      </c>
      <c r="O224" s="974" t="str">
        <f>VLOOKUP(N224,CódigosRetorno!$A$1:$B$1742,2,FALSE)</f>
        <v>El Monto total de impuestos es obligatorio</v>
      </c>
      <c r="P224" s="971" t="s">
        <v>477</v>
      </c>
      <c r="Q224" s="973"/>
    </row>
    <row r="225" spans="1:17" s="984" customFormat="1" ht="36">
      <c r="A225" s="920"/>
      <c r="B225" s="1495"/>
      <c r="C225" s="1512"/>
      <c r="D225" s="1495"/>
      <c r="E225" s="1495"/>
      <c r="F225" s="1495"/>
      <c r="G225" s="1495"/>
      <c r="H225" s="1496"/>
      <c r="I225" s="1495"/>
      <c r="J225" s="1491"/>
      <c r="K225" s="1491"/>
      <c r="L225" s="974" t="s">
        <v>3540</v>
      </c>
      <c r="M225" s="971" t="s">
        <v>203</v>
      </c>
      <c r="N225" s="979" t="s">
        <v>4359</v>
      </c>
      <c r="O225" s="974" t="str">
        <f>VLOOKUP(N225,CódigosRetorno!$A$1:$B$1742,2,FALSE)</f>
        <v>El dato ingresado en el monto total de impuestos no cumple con el formato establecido</v>
      </c>
      <c r="P225" s="971" t="s">
        <v>477</v>
      </c>
      <c r="Q225" s="973" t="s">
        <v>186</v>
      </c>
    </row>
    <row r="226" spans="1:17" s="984" customFormat="1" ht="48">
      <c r="A226" s="920"/>
      <c r="B226" s="1495"/>
      <c r="C226" s="1512"/>
      <c r="D226" s="1495"/>
      <c r="E226" s="1495"/>
      <c r="F226" s="1495"/>
      <c r="G226" s="1495"/>
      <c r="H226" s="1496"/>
      <c r="I226" s="1495"/>
      <c r="J226" s="1491"/>
      <c r="K226" s="1491"/>
      <c r="L226" s="1397" t="s">
        <v>6631</v>
      </c>
      <c r="M226" s="1403" t="s">
        <v>203</v>
      </c>
      <c r="N226" s="1401" t="s">
        <v>5763</v>
      </c>
      <c r="O226" s="974" t="str">
        <f>VLOOKUP(N226,CódigosRetorno!$A$1:$B$1742,2,FALSE)</f>
        <v>La sumatoria de impuestos globales no corresponde al monto total de impuestos.</v>
      </c>
      <c r="P226" s="971" t="s">
        <v>477</v>
      </c>
      <c r="Q226" s="983" t="s">
        <v>186</v>
      </c>
    </row>
    <row r="227" spans="1:17" s="984" customFormat="1" ht="24">
      <c r="A227" s="920"/>
      <c r="B227" s="1495"/>
      <c r="C227" s="1512"/>
      <c r="D227" s="1495"/>
      <c r="E227" s="1495"/>
      <c r="F227" s="1495"/>
      <c r="G227" s="1495"/>
      <c r="H227" s="1496"/>
      <c r="I227" s="1495"/>
      <c r="J227" s="1491"/>
      <c r="K227" s="1491"/>
      <c r="L227" s="1397" t="s">
        <v>6178</v>
      </c>
      <c r="M227" s="971" t="s">
        <v>203</v>
      </c>
      <c r="N227" s="979" t="s">
        <v>4367</v>
      </c>
      <c r="O227" s="974" t="str">
        <f>VLOOKUP(N227,CódigosRetorno!$A$1:$B$1742,2,FALSE)</f>
        <v>El tag cac:TaxTotal no debe repetirse a nivel de totales</v>
      </c>
      <c r="P227" s="986" t="s">
        <v>477</v>
      </c>
      <c r="Q227" s="987" t="s">
        <v>186</v>
      </c>
    </row>
    <row r="228" spans="1:17" s="984" customFormat="1" ht="48">
      <c r="A228" s="920"/>
      <c r="B228" s="1646"/>
      <c r="C228" s="1647"/>
      <c r="D228" s="1495"/>
      <c r="E228" s="1495"/>
      <c r="F228" s="973" t="s">
        <v>13</v>
      </c>
      <c r="G228" s="971" t="s">
        <v>2650</v>
      </c>
      <c r="H228" s="963" t="s">
        <v>4654</v>
      </c>
      <c r="I228" s="983">
        <v>1</v>
      </c>
      <c r="J228" s="975"/>
      <c r="K228" s="975"/>
      <c r="L228" s="1397" t="s">
        <v>6058</v>
      </c>
      <c r="M228" s="1403" t="s">
        <v>203</v>
      </c>
      <c r="N228" s="1401" t="s">
        <v>758</v>
      </c>
      <c r="O228" s="974" t="str">
        <f>VLOOKUP(N228,CódigosRetorno!$A$1:$B$1742,2,FALSE)</f>
        <v>La moneda debe ser la misma en todo el documento. Salvo las percepciones que sólo son en moneda nacional.</v>
      </c>
      <c r="P228" s="957" t="s">
        <v>186</v>
      </c>
      <c r="Q228" s="983" t="s">
        <v>186</v>
      </c>
    </row>
    <row r="229" spans="1:17" s="984" customFormat="1" ht="36">
      <c r="A229" s="920"/>
      <c r="B229" s="1490" t="s">
        <v>5829</v>
      </c>
      <c r="C229" s="1491" t="s">
        <v>5255</v>
      </c>
      <c r="D229" s="1490" t="s">
        <v>3</v>
      </c>
      <c r="E229" s="1490" t="s">
        <v>9</v>
      </c>
      <c r="F229" s="1490" t="s">
        <v>12</v>
      </c>
      <c r="G229" s="1492" t="s">
        <v>4754</v>
      </c>
      <c r="H229" s="1493" t="s">
        <v>5813</v>
      </c>
      <c r="I229" s="1490">
        <v>1</v>
      </c>
      <c r="J229" s="973"/>
      <c r="K229" s="973"/>
      <c r="L229" s="975" t="s">
        <v>3136</v>
      </c>
      <c r="M229" s="979" t="s">
        <v>203</v>
      </c>
      <c r="N229" s="982" t="s">
        <v>2787</v>
      </c>
      <c r="O229" s="974" t="str">
        <f>VLOOKUP(N229,CódigosRetorno!$A$1:$B$1742,2,FALSE)</f>
        <v>El XML no contiene el tag o no existe información de total valor de venta globales</v>
      </c>
      <c r="P229" s="971" t="s">
        <v>477</v>
      </c>
      <c r="Q229" s="957" t="s">
        <v>186</v>
      </c>
    </row>
    <row r="230" spans="1:17" s="984" customFormat="1" ht="36">
      <c r="A230" s="920"/>
      <c r="B230" s="1490"/>
      <c r="C230" s="1491"/>
      <c r="D230" s="1490"/>
      <c r="E230" s="1490"/>
      <c r="F230" s="1490"/>
      <c r="G230" s="1492"/>
      <c r="H230" s="1493"/>
      <c r="I230" s="1490"/>
      <c r="J230" s="973"/>
      <c r="K230" s="973"/>
      <c r="L230" s="974" t="s">
        <v>3524</v>
      </c>
      <c r="M230" s="971" t="s">
        <v>203</v>
      </c>
      <c r="N230" s="979" t="s">
        <v>4329</v>
      </c>
      <c r="O230" s="974" t="str">
        <f>VLOOKUP(N230,CódigosRetorno!$A$1:$B$1742,2,FALSE)</f>
        <v>El dato ingresado en el total valor de venta globales no cumple con el formato establecido</v>
      </c>
      <c r="P230" s="971" t="s">
        <v>477</v>
      </c>
      <c r="Q230" s="957" t="s">
        <v>186</v>
      </c>
    </row>
    <row r="231" spans="1:17" s="984" customFormat="1" ht="60">
      <c r="A231" s="920"/>
      <c r="B231" s="1490"/>
      <c r="C231" s="1491"/>
      <c r="D231" s="1490"/>
      <c r="E231" s="1490"/>
      <c r="F231" s="1490"/>
      <c r="G231" s="1492"/>
      <c r="H231" s="1493"/>
      <c r="I231" s="1490"/>
      <c r="J231" s="973"/>
      <c r="K231" s="973"/>
      <c r="L231" s="1406" t="s">
        <v>4672</v>
      </c>
      <c r="M231" s="1410" t="s">
        <v>203</v>
      </c>
      <c r="N231" s="1408" t="s">
        <v>4204</v>
      </c>
      <c r="O231" s="1393" t="str">
        <f>VLOOKUP(N231,CódigosRetorno!$A$1:$B$1742,2,FALSE)</f>
        <v>La sumatoria del total valor de venta - operaciones gratuitas de línea no corresponden al total</v>
      </c>
      <c r="P231" s="971" t="s">
        <v>477</v>
      </c>
      <c r="Q231" s="973"/>
    </row>
    <row r="232" spans="1:17" s="984" customFormat="1" ht="60">
      <c r="A232" s="920"/>
      <c r="B232" s="1490"/>
      <c r="C232" s="1491"/>
      <c r="D232" s="1490"/>
      <c r="E232" s="1490"/>
      <c r="F232" s="1490"/>
      <c r="G232" s="1492"/>
      <c r="H232" s="1493"/>
      <c r="I232" s="1490"/>
      <c r="J232" s="973"/>
      <c r="K232" s="973"/>
      <c r="L232" s="974" t="s">
        <v>6137</v>
      </c>
      <c r="M232" s="971" t="s">
        <v>203</v>
      </c>
      <c r="N232" s="979" t="s">
        <v>4402</v>
      </c>
      <c r="O232" s="974" t="str">
        <f>VLOOKUP(N232,CódigosRetorno!$A$1:$B$1742,2,FALSE)</f>
        <v>La sumatoria del total valor de venta - operaciones exoneradas de línea no corresponden al total</v>
      </c>
      <c r="P232" s="971" t="s">
        <v>477</v>
      </c>
      <c r="Q232" s="973"/>
    </row>
    <row r="233" spans="1:17" s="984" customFormat="1" ht="60">
      <c r="A233" s="920"/>
      <c r="B233" s="1490"/>
      <c r="C233" s="1491"/>
      <c r="D233" s="1490"/>
      <c r="E233" s="1490"/>
      <c r="F233" s="1490"/>
      <c r="G233" s="1492"/>
      <c r="H233" s="1493"/>
      <c r="I233" s="1490"/>
      <c r="J233" s="973"/>
      <c r="K233" s="973"/>
      <c r="L233" s="974" t="s">
        <v>6497</v>
      </c>
      <c r="M233" s="971" t="s">
        <v>203</v>
      </c>
      <c r="N233" s="979" t="s">
        <v>4400</v>
      </c>
      <c r="O233" s="974" t="str">
        <f>VLOOKUP(N233,CódigosRetorno!$A$1:$B$1742,2,FALSE)</f>
        <v>La sumatoria del total valor de venta - operaciones inafectas de línea no corresponden al total</v>
      </c>
      <c r="P233" s="971" t="s">
        <v>477</v>
      </c>
      <c r="Q233" s="973"/>
    </row>
    <row r="234" spans="1:17" s="984" customFormat="1" ht="60">
      <c r="A234" s="920"/>
      <c r="B234" s="1490"/>
      <c r="C234" s="1491"/>
      <c r="D234" s="1490"/>
      <c r="E234" s="1490"/>
      <c r="F234" s="1490"/>
      <c r="G234" s="1492"/>
      <c r="H234" s="1493"/>
      <c r="I234" s="1490"/>
      <c r="J234" s="973"/>
      <c r="K234" s="973"/>
      <c r="L234" s="1406" t="s">
        <v>4757</v>
      </c>
      <c r="M234" s="1410" t="s">
        <v>1177</v>
      </c>
      <c r="N234" s="1408" t="s">
        <v>1422</v>
      </c>
      <c r="O234" s="974" t="str">
        <f>VLOOKUP(N234,CódigosRetorno!$A$1:$B$1742,2,FALSE)</f>
        <v>El total valor venta neta de oper. inafectas IGV debe ser mayor a 0.00 o debe existir oper. inafectas onerosas o de export.</v>
      </c>
      <c r="P234" s="971" t="s">
        <v>477</v>
      </c>
      <c r="Q234" s="973" t="s">
        <v>186</v>
      </c>
    </row>
    <row r="235" spans="1:17" s="984" customFormat="1" ht="60">
      <c r="A235" s="920"/>
      <c r="B235" s="1490"/>
      <c r="C235" s="1491"/>
      <c r="D235" s="1490"/>
      <c r="E235" s="1490"/>
      <c r="F235" s="1490"/>
      <c r="G235" s="1492"/>
      <c r="H235" s="1493"/>
      <c r="I235" s="1490"/>
      <c r="J235" s="973"/>
      <c r="K235" s="973"/>
      <c r="L235" s="1406" t="s">
        <v>4758</v>
      </c>
      <c r="M235" s="1408" t="s">
        <v>1177</v>
      </c>
      <c r="N235" s="1409" t="s">
        <v>1421</v>
      </c>
      <c r="O235" s="974" t="str">
        <f>VLOOKUP(N235,CódigosRetorno!$A$1:$B$1742,2,FALSE)</f>
        <v>El total valor venta neta de oper. exoneradas IGV debe ser mayor a 0.00 o debe existir oper. exoneradas</v>
      </c>
      <c r="P235" s="971" t="s">
        <v>477</v>
      </c>
      <c r="Q235" s="973" t="s">
        <v>186</v>
      </c>
    </row>
    <row r="236" spans="1:17" s="984" customFormat="1" ht="48">
      <c r="A236" s="920"/>
      <c r="B236" s="1490"/>
      <c r="C236" s="1491"/>
      <c r="D236" s="1490"/>
      <c r="E236" s="1490"/>
      <c r="F236" s="1490"/>
      <c r="G236" s="1492"/>
      <c r="H236" s="1493"/>
      <c r="I236" s="1490"/>
      <c r="J236" s="973"/>
      <c r="K236" s="973"/>
      <c r="L236" s="1406" t="s">
        <v>4759</v>
      </c>
      <c r="M236" s="1408" t="s">
        <v>1177</v>
      </c>
      <c r="N236" s="1409" t="s">
        <v>1416</v>
      </c>
      <c r="O236" s="974" t="str">
        <f>VLOOKUP(N236,CódigosRetorno!$A$1:$B$1742,2,FALSE)</f>
        <v>Si se utiliza la leyenda con código 2001, el total de operaciones exoneradas debe ser mayor a 0.00</v>
      </c>
      <c r="P236" s="971"/>
      <c r="Q236" s="973"/>
    </row>
    <row r="237" spans="1:17" s="984" customFormat="1" ht="48">
      <c r="A237" s="920"/>
      <c r="B237" s="1490"/>
      <c r="C237" s="1491"/>
      <c r="D237" s="1490"/>
      <c r="E237" s="1490"/>
      <c r="F237" s="1490"/>
      <c r="G237" s="1492"/>
      <c r="H237" s="1493"/>
      <c r="I237" s="1490"/>
      <c r="J237" s="973"/>
      <c r="K237" s="973"/>
      <c r="L237" s="1406" t="s">
        <v>4760</v>
      </c>
      <c r="M237" s="1408" t="s">
        <v>1177</v>
      </c>
      <c r="N237" s="1409" t="s">
        <v>1415</v>
      </c>
      <c r="O237" s="974" t="str">
        <f>VLOOKUP(N237,CódigosRetorno!$A$1:$B$1742,2,FALSE)</f>
        <v>Si se utiliza la leyenda con código 2002, el total de operaciones exoneradas debe ser mayor a 0.00</v>
      </c>
      <c r="P237" s="971"/>
      <c r="Q237" s="973"/>
    </row>
    <row r="238" spans="1:17" s="984" customFormat="1" ht="48">
      <c r="A238" s="920"/>
      <c r="B238" s="1490"/>
      <c r="C238" s="1491"/>
      <c r="D238" s="1490"/>
      <c r="E238" s="1490"/>
      <c r="F238" s="1490"/>
      <c r="G238" s="1492"/>
      <c r="H238" s="1493"/>
      <c r="I238" s="1490"/>
      <c r="J238" s="973"/>
      <c r="K238" s="973"/>
      <c r="L238" s="1406" t="s">
        <v>4761</v>
      </c>
      <c r="M238" s="1408" t="s">
        <v>1177</v>
      </c>
      <c r="N238" s="1409" t="s">
        <v>1414</v>
      </c>
      <c r="O238" s="974" t="str">
        <f>VLOOKUP(N238,CódigosRetorno!$A$1:$B$1742,2,FALSE)</f>
        <v>Si se utiliza la leyenda con código 2003, el total de operaciones exoneradas debe ser mayor a 0.00</v>
      </c>
      <c r="P238" s="971"/>
      <c r="Q238" s="973"/>
    </row>
    <row r="239" spans="1:17" s="984" customFormat="1" ht="48">
      <c r="A239" s="920"/>
      <c r="B239" s="1490"/>
      <c r="C239" s="1491"/>
      <c r="D239" s="1490"/>
      <c r="E239" s="1490"/>
      <c r="F239" s="1490"/>
      <c r="G239" s="1492"/>
      <c r="H239" s="1493"/>
      <c r="I239" s="1490"/>
      <c r="J239" s="973"/>
      <c r="K239" s="973"/>
      <c r="L239" s="1406" t="s">
        <v>4762</v>
      </c>
      <c r="M239" s="1408" t="s">
        <v>1177</v>
      </c>
      <c r="N239" s="1409" t="s">
        <v>4515</v>
      </c>
      <c r="O239" s="974" t="str">
        <f>VLOOKUP(N239,CódigosRetorno!$A$1:$B$1742,2,FALSE)</f>
        <v>Si se utiliza la leyenda con código 2007, el total de operaciones exoneradas debe ser mayor a 0.00</v>
      </c>
      <c r="P239" s="971"/>
      <c r="Q239" s="973"/>
    </row>
    <row r="240" spans="1:17" s="984" customFormat="1" ht="48">
      <c r="A240" s="920"/>
      <c r="B240" s="1490"/>
      <c r="C240" s="1491"/>
      <c r="D240" s="1490"/>
      <c r="E240" s="1490"/>
      <c r="F240" s="1490"/>
      <c r="G240" s="1492"/>
      <c r="H240" s="1493"/>
      <c r="I240" s="1490"/>
      <c r="J240" s="973"/>
      <c r="K240" s="973"/>
      <c r="L240" s="1406" t="s">
        <v>4763</v>
      </c>
      <c r="M240" s="1408" t="s">
        <v>1177</v>
      </c>
      <c r="N240" s="1409" t="s">
        <v>4517</v>
      </c>
      <c r="O240" s="974" t="str">
        <f>VLOOKUP(N240,CódigosRetorno!$A$1:$B$1742,2,FALSE)</f>
        <v>Si se utiliza la leyenda con código 2008, el total de operaciones exoneradas debe ser mayor a 0.00</v>
      </c>
      <c r="P240" s="971" t="s">
        <v>477</v>
      </c>
      <c r="Q240" s="973" t="s">
        <v>186</v>
      </c>
    </row>
    <row r="241" spans="1:17" s="984" customFormat="1" ht="48">
      <c r="A241" s="920"/>
      <c r="B241" s="1490"/>
      <c r="C241" s="1491"/>
      <c r="D241" s="1490"/>
      <c r="E241" s="1490"/>
      <c r="F241" s="1490"/>
      <c r="G241" s="1492"/>
      <c r="H241" s="1493"/>
      <c r="I241" s="1490"/>
      <c r="J241" s="973"/>
      <c r="K241" s="973"/>
      <c r="L241" s="1406" t="s">
        <v>4764</v>
      </c>
      <c r="M241" s="1408" t="s">
        <v>203</v>
      </c>
      <c r="N241" s="1409" t="s">
        <v>1785</v>
      </c>
      <c r="O241" s="974" t="str">
        <f>VLOOKUP(N241,CódigosRetorno!$A$1:$B$1742,2,FALSE)</f>
        <v>Operacion gratuita,  debe consignar Total valor venta - operaciones gratuitas  mayor a cero</v>
      </c>
      <c r="P241" s="971" t="s">
        <v>477</v>
      </c>
      <c r="Q241" s="973" t="s">
        <v>186</v>
      </c>
    </row>
    <row r="242" spans="1:17" s="984" customFormat="1" ht="36">
      <c r="A242" s="920"/>
      <c r="B242" s="1490"/>
      <c r="C242" s="1491"/>
      <c r="D242" s="1490"/>
      <c r="E242" s="1490"/>
      <c r="F242" s="1490"/>
      <c r="G242" s="1492"/>
      <c r="H242" s="1493"/>
      <c r="I242" s="1490"/>
      <c r="J242" s="973"/>
      <c r="K242" s="973"/>
      <c r="L242" s="1406" t="s">
        <v>4765</v>
      </c>
      <c r="M242" s="1408" t="s">
        <v>203</v>
      </c>
      <c r="N242" s="1412" t="s">
        <v>2005</v>
      </c>
      <c r="O242" s="974" t="str">
        <f>VLOOKUP(N242,CódigosRetorno!$A$1:$B$1742,2,FALSE)</f>
        <v>Si existe leyenda Transferencia Gratuita debe consignar Total Valor de Venta de Operaciones Gratuitas</v>
      </c>
      <c r="P242" s="971"/>
      <c r="Q242" s="973" t="s">
        <v>186</v>
      </c>
    </row>
    <row r="243" spans="1:17" s="984" customFormat="1" ht="48">
      <c r="A243" s="920"/>
      <c r="B243" s="1490"/>
      <c r="C243" s="1491"/>
      <c r="D243" s="1490"/>
      <c r="E243" s="1490"/>
      <c r="F243" s="973" t="s">
        <v>13</v>
      </c>
      <c r="G243" s="971" t="s">
        <v>2650</v>
      </c>
      <c r="H243" s="963" t="s">
        <v>4654</v>
      </c>
      <c r="I243" s="973">
        <v>1</v>
      </c>
      <c r="J243" s="973"/>
      <c r="K243" s="973"/>
      <c r="L243" s="1397" t="s">
        <v>6058</v>
      </c>
      <c r="M243" s="1403" t="s">
        <v>203</v>
      </c>
      <c r="N243" s="1401" t="s">
        <v>758</v>
      </c>
      <c r="O243" s="974" t="str">
        <f>VLOOKUP(N243,CódigosRetorno!$A$1:$B$1742,2,FALSE)</f>
        <v>La moneda debe ser la misma en todo el documento. Salvo las percepciones que sólo son en moneda nacional.</v>
      </c>
      <c r="P243" s="971" t="s">
        <v>186</v>
      </c>
      <c r="Q243" s="973" t="s">
        <v>186</v>
      </c>
    </row>
    <row r="244" spans="1:17" s="984" customFormat="1" ht="36">
      <c r="A244" s="920"/>
      <c r="B244" s="1490"/>
      <c r="C244" s="1491"/>
      <c r="D244" s="1490"/>
      <c r="E244" s="1490"/>
      <c r="F244" s="1490"/>
      <c r="G244" s="1492" t="s">
        <v>4673</v>
      </c>
      <c r="H244" s="1491" t="s">
        <v>5995</v>
      </c>
      <c r="I244" s="1490">
        <v>1</v>
      </c>
      <c r="J244" s="973"/>
      <c r="K244" s="973"/>
      <c r="L244" s="974" t="s">
        <v>3524</v>
      </c>
      <c r="M244" s="979" t="s">
        <v>203</v>
      </c>
      <c r="N244" s="982" t="s">
        <v>2402</v>
      </c>
      <c r="O244" s="974" t="str">
        <f>VLOOKUP(N244,CódigosRetorno!$A$1:$B$1742,2,FALSE)</f>
        <v>El dato ingresado en TaxAmount no cumple con el formato establecido</v>
      </c>
      <c r="P244" s="971" t="s">
        <v>477</v>
      </c>
      <c r="Q244" s="983" t="s">
        <v>186</v>
      </c>
    </row>
    <row r="245" spans="1:17" s="984" customFormat="1" ht="48">
      <c r="A245" s="920"/>
      <c r="B245" s="1490"/>
      <c r="C245" s="1491"/>
      <c r="D245" s="1490"/>
      <c r="E245" s="1490"/>
      <c r="F245" s="1490"/>
      <c r="G245" s="1492"/>
      <c r="H245" s="1491"/>
      <c r="I245" s="1490"/>
      <c r="J245" s="973"/>
      <c r="K245" s="973"/>
      <c r="L245" s="974" t="s">
        <v>6401</v>
      </c>
      <c r="M245" s="971" t="s">
        <v>203</v>
      </c>
      <c r="N245" s="979" t="s">
        <v>2784</v>
      </c>
      <c r="O245" s="974" t="str">
        <f>VLOOKUP(N245,CódigosRetorno!$A$1:$B$1742,2,FALSE)</f>
        <v xml:space="preserve">El monto total del impuestos sobre el valor de venta de operaciones gratuitas/inafectas/exoneradas debe ser igual a 0.00 </v>
      </c>
      <c r="P245" s="971" t="s">
        <v>477</v>
      </c>
      <c r="Q245" s="983" t="s">
        <v>186</v>
      </c>
    </row>
    <row r="246" spans="1:17" s="984" customFormat="1" ht="48">
      <c r="A246" s="920"/>
      <c r="B246" s="1490"/>
      <c r="C246" s="1491"/>
      <c r="D246" s="1490"/>
      <c r="E246" s="1490"/>
      <c r="F246" s="973" t="s">
        <v>13</v>
      </c>
      <c r="G246" s="971" t="s">
        <v>2650</v>
      </c>
      <c r="H246" s="963" t="s">
        <v>4654</v>
      </c>
      <c r="I246" s="973">
        <v>1</v>
      </c>
      <c r="J246" s="973"/>
      <c r="K246" s="973"/>
      <c r="L246" s="1397" t="s">
        <v>6058</v>
      </c>
      <c r="M246" s="1403" t="s">
        <v>203</v>
      </c>
      <c r="N246" s="1401" t="s">
        <v>758</v>
      </c>
      <c r="O246" s="974" t="str">
        <f>VLOOKUP(N246,CódigosRetorno!$A$1:$B$1742,2,FALSE)</f>
        <v>La moneda debe ser la misma en todo el documento. Salvo las percepciones que sólo son en moneda nacional.</v>
      </c>
      <c r="P246" s="971" t="s">
        <v>186</v>
      </c>
      <c r="Q246" s="973" t="s">
        <v>186</v>
      </c>
    </row>
    <row r="247" spans="1:17" s="984" customFormat="1" ht="36">
      <c r="A247" s="920"/>
      <c r="B247" s="1490"/>
      <c r="C247" s="1491"/>
      <c r="D247" s="1490"/>
      <c r="E247" s="1490"/>
      <c r="F247" s="1490" t="s">
        <v>44</v>
      </c>
      <c r="G247" s="1492" t="s">
        <v>2918</v>
      </c>
      <c r="H247" s="1493" t="s">
        <v>4766</v>
      </c>
      <c r="I247" s="1490">
        <v>1</v>
      </c>
      <c r="J247" s="973"/>
      <c r="K247" s="973"/>
      <c r="L247" s="974" t="s">
        <v>3136</v>
      </c>
      <c r="M247" s="971" t="s">
        <v>203</v>
      </c>
      <c r="N247" s="952" t="s">
        <v>4208</v>
      </c>
      <c r="O247" s="974" t="str">
        <f>VLOOKUP(N247,CódigosRetorno!$A$1:$B$1742,2,FALSE)</f>
        <v>el XML no contiene el tag o no existe información de código de tributo.</v>
      </c>
      <c r="P247" s="971" t="s">
        <v>477</v>
      </c>
      <c r="Q247" s="973" t="s">
        <v>186</v>
      </c>
    </row>
    <row r="248" spans="1:17" s="984" customFormat="1" ht="36">
      <c r="A248" s="920"/>
      <c r="B248" s="1490"/>
      <c r="C248" s="1491"/>
      <c r="D248" s="1490"/>
      <c r="E248" s="1490"/>
      <c r="F248" s="1490"/>
      <c r="G248" s="1492"/>
      <c r="H248" s="1493"/>
      <c r="I248" s="1490"/>
      <c r="J248" s="973"/>
      <c r="K248" s="973"/>
      <c r="L248" s="975" t="s">
        <v>4674</v>
      </c>
      <c r="M248" s="979" t="s">
        <v>203</v>
      </c>
      <c r="N248" s="982" t="s">
        <v>2791</v>
      </c>
      <c r="O248" s="974" t="str">
        <f>VLOOKUP(N248,CódigosRetorno!$A$1:$B$1742,2,FALSE)</f>
        <v>El dato ingresado como codigo de tributo global no corresponde al valor esperado.</v>
      </c>
      <c r="P248" s="971" t="s">
        <v>477</v>
      </c>
      <c r="Q248" s="973" t="s">
        <v>5893</v>
      </c>
    </row>
    <row r="249" spans="1:17" s="984" customFormat="1" ht="24">
      <c r="A249" s="920"/>
      <c r="B249" s="1490"/>
      <c r="C249" s="1491"/>
      <c r="D249" s="1490"/>
      <c r="E249" s="1490"/>
      <c r="F249" s="1490"/>
      <c r="G249" s="1492"/>
      <c r="H249" s="1493"/>
      <c r="I249" s="1490"/>
      <c r="J249" s="973"/>
      <c r="K249" s="973"/>
      <c r="L249" s="1406" t="s">
        <v>6399</v>
      </c>
      <c r="M249" s="1408" t="s">
        <v>203</v>
      </c>
      <c r="N249" s="1409" t="s">
        <v>4435</v>
      </c>
      <c r="O249" s="974" t="str">
        <f>VLOOKUP(N249,CódigosRetorno!$A$1:$B$1742,2,FALSE)</f>
        <v>El XML contiene un codigo de tributo no valido para Servicios Publicos.</v>
      </c>
      <c r="P249" s="971" t="s">
        <v>477</v>
      </c>
      <c r="Q249" s="983" t="s">
        <v>186</v>
      </c>
    </row>
    <row r="250" spans="1:17" s="984" customFormat="1" ht="24">
      <c r="A250" s="920"/>
      <c r="B250" s="1490"/>
      <c r="C250" s="1491"/>
      <c r="D250" s="1490"/>
      <c r="E250" s="1490"/>
      <c r="F250" s="1490"/>
      <c r="G250" s="1492"/>
      <c r="H250" s="1493"/>
      <c r="I250" s="1490"/>
      <c r="J250" s="973"/>
      <c r="K250" s="973"/>
      <c r="L250" s="975" t="s">
        <v>4677</v>
      </c>
      <c r="M250" s="982" t="s">
        <v>203</v>
      </c>
      <c r="N250" s="982" t="s">
        <v>4439</v>
      </c>
      <c r="O250" s="974" t="str">
        <f>VLOOKUP(N250,CódigosRetorno!$A$1:$B$1742,2,FALSE)</f>
        <v>El código de tributo no debe repetirse a nivel de totales</v>
      </c>
      <c r="P250" s="971" t="s">
        <v>477</v>
      </c>
      <c r="Q250" s="970" t="s">
        <v>186</v>
      </c>
    </row>
    <row r="251" spans="1:17" s="984" customFormat="1" ht="24">
      <c r="A251" s="920"/>
      <c r="B251" s="1490"/>
      <c r="C251" s="1491"/>
      <c r="D251" s="1490"/>
      <c r="E251" s="1490" t="s">
        <v>9</v>
      </c>
      <c r="F251" s="1490"/>
      <c r="G251" s="973" t="s">
        <v>4658</v>
      </c>
      <c r="H251" s="974" t="s">
        <v>4564</v>
      </c>
      <c r="I251" s="973" t="s">
        <v>4544</v>
      </c>
      <c r="J251" s="973"/>
      <c r="K251" s="973"/>
      <c r="L251" s="974" t="s">
        <v>5185</v>
      </c>
      <c r="M251" s="971" t="s">
        <v>1177</v>
      </c>
      <c r="N251" s="979" t="s">
        <v>5117</v>
      </c>
      <c r="O251" s="974" t="str">
        <f>VLOOKUP(N251,CódigosRetorno!$A$1:$B$1742,2,FALSE)</f>
        <v>El dato ingresado como atributo @schemeName es incorrecto.</v>
      </c>
      <c r="P251" s="971" t="s">
        <v>477</v>
      </c>
      <c r="Q251" s="983" t="s">
        <v>186</v>
      </c>
    </row>
    <row r="252" spans="1:17" s="984" customFormat="1" ht="24">
      <c r="A252" s="920"/>
      <c r="B252" s="1490"/>
      <c r="C252" s="1491"/>
      <c r="D252" s="1490"/>
      <c r="E252" s="1490"/>
      <c r="F252" s="1490"/>
      <c r="G252" s="973" t="s">
        <v>4542</v>
      </c>
      <c r="H252" s="974" t="s">
        <v>4565</v>
      </c>
      <c r="I252" s="973" t="s">
        <v>4544</v>
      </c>
      <c r="J252" s="973"/>
      <c r="K252" s="973"/>
      <c r="L252" s="974" t="s">
        <v>5109</v>
      </c>
      <c r="M252" s="971" t="s">
        <v>1177</v>
      </c>
      <c r="N252" s="979" t="s">
        <v>5118</v>
      </c>
      <c r="O252" s="974" t="str">
        <f>VLOOKUP(N252,CódigosRetorno!$A$1:$B$1742,2,FALSE)</f>
        <v>El dato ingresado como atributo @schemeAgencyName es incorrecto.</v>
      </c>
      <c r="P252" s="971" t="s">
        <v>477</v>
      </c>
      <c r="Q252" s="983" t="s">
        <v>186</v>
      </c>
    </row>
    <row r="253" spans="1:17" s="984" customFormat="1" ht="48">
      <c r="A253" s="920"/>
      <c r="B253" s="1490"/>
      <c r="C253" s="1491"/>
      <c r="D253" s="1490"/>
      <c r="E253" s="1490"/>
      <c r="F253" s="1490"/>
      <c r="G253" s="973" t="s">
        <v>5187</v>
      </c>
      <c r="H253" s="963" t="s">
        <v>4567</v>
      </c>
      <c r="I253" s="973" t="s">
        <v>4544</v>
      </c>
      <c r="J253" s="973"/>
      <c r="K253" s="973"/>
      <c r="L253" s="974" t="s">
        <v>5188</v>
      </c>
      <c r="M253" s="979" t="s">
        <v>1177</v>
      </c>
      <c r="N253" s="982" t="s">
        <v>5111</v>
      </c>
      <c r="O253" s="974" t="str">
        <f>VLOOKUP(N253,CódigosRetorno!$A$1:$B$1742,2,FALSE)</f>
        <v>El dato ingresado como atributo @listAgencyName es incorrecto.</v>
      </c>
      <c r="P253" s="971" t="s">
        <v>477</v>
      </c>
      <c r="Q253" s="983" t="s">
        <v>186</v>
      </c>
    </row>
    <row r="254" spans="1:17" s="984" customFormat="1" ht="36">
      <c r="A254" s="920"/>
      <c r="B254" s="1490"/>
      <c r="C254" s="1491"/>
      <c r="D254" s="1490"/>
      <c r="E254" s="1490" t="s">
        <v>4</v>
      </c>
      <c r="F254" s="1490" t="s">
        <v>46</v>
      </c>
      <c r="G254" s="1492" t="s">
        <v>2918</v>
      </c>
      <c r="H254" s="1491" t="s">
        <v>4675</v>
      </c>
      <c r="I254" s="1490">
        <v>1</v>
      </c>
      <c r="J254" s="973"/>
      <c r="K254" s="973"/>
      <c r="L254" s="974" t="s">
        <v>3136</v>
      </c>
      <c r="M254" s="979" t="s">
        <v>203</v>
      </c>
      <c r="N254" s="982" t="s">
        <v>2396</v>
      </c>
      <c r="O254" s="974" t="str">
        <f>VLOOKUP(N254,CódigosRetorno!$A$1:$B$1742,2,FALSE)</f>
        <v>El XML no contiene el tag TaxScheme Name de impuestos globales</v>
      </c>
      <c r="P254" s="971" t="s">
        <v>477</v>
      </c>
      <c r="Q254" s="973" t="s">
        <v>186</v>
      </c>
    </row>
    <row r="255" spans="1:17" s="984" customFormat="1" ht="36">
      <c r="A255" s="920"/>
      <c r="B255" s="1490"/>
      <c r="C255" s="1491"/>
      <c r="D255" s="1490"/>
      <c r="E255" s="1490"/>
      <c r="F255" s="1490"/>
      <c r="G255" s="1492"/>
      <c r="H255" s="1491"/>
      <c r="I255" s="1490"/>
      <c r="J255" s="973"/>
      <c r="K255" s="973"/>
      <c r="L255" s="975" t="s">
        <v>6413</v>
      </c>
      <c r="M255" s="979" t="s">
        <v>203</v>
      </c>
      <c r="N255" s="982" t="s">
        <v>3670</v>
      </c>
      <c r="O255" s="974" t="str">
        <f>VLOOKUP(N255,CódigosRetorno!$A$1:$B$1742,2,FALSE)</f>
        <v>El valor del tag nombre del tributo no corresponde al esperado.</v>
      </c>
      <c r="P255" s="971" t="s">
        <v>477</v>
      </c>
      <c r="Q255" s="973" t="s">
        <v>5893</v>
      </c>
    </row>
    <row r="256" spans="1:17" s="984" customFormat="1" ht="36">
      <c r="A256" s="920"/>
      <c r="B256" s="1490"/>
      <c r="C256" s="1491"/>
      <c r="D256" s="1490"/>
      <c r="E256" s="1490"/>
      <c r="F256" s="1490" t="s">
        <v>13</v>
      </c>
      <c r="G256" s="1492"/>
      <c r="H256" s="1491" t="s">
        <v>4767</v>
      </c>
      <c r="I256" s="1490">
        <v>1</v>
      </c>
      <c r="J256" s="973"/>
      <c r="K256" s="973"/>
      <c r="L256" s="974" t="s">
        <v>3136</v>
      </c>
      <c r="M256" s="979" t="s">
        <v>203</v>
      </c>
      <c r="N256" s="982" t="s">
        <v>2398</v>
      </c>
      <c r="O256" s="974" t="str">
        <f>VLOOKUP(N256,CódigosRetorno!$A$1:$B$1742,2,FALSE)</f>
        <v>El XML no contiene el tag código de tributo internacional de impuestos globales</v>
      </c>
      <c r="P256" s="971"/>
      <c r="Q256" s="973" t="s">
        <v>186</v>
      </c>
    </row>
    <row r="257" spans="1:17" s="984" customFormat="1" ht="36">
      <c r="A257" s="920"/>
      <c r="B257" s="1490"/>
      <c r="C257" s="1491"/>
      <c r="D257" s="1490"/>
      <c r="E257" s="1490"/>
      <c r="F257" s="1490"/>
      <c r="G257" s="1492"/>
      <c r="H257" s="1491"/>
      <c r="I257" s="1490"/>
      <c r="J257" s="973"/>
      <c r="K257" s="973"/>
      <c r="L257" s="975" t="s">
        <v>6411</v>
      </c>
      <c r="M257" s="979" t="s">
        <v>203</v>
      </c>
      <c r="N257" s="982" t="s">
        <v>3666</v>
      </c>
      <c r="O257" s="974" t="str">
        <f>VLOOKUP(N257,CódigosRetorno!$A$1:$B$1742,2,FALSE)</f>
        <v>El valor del tag codigo de tributo internacional no corresponde al esperado.</v>
      </c>
      <c r="P257" s="971"/>
      <c r="Q257" s="973" t="s">
        <v>5893</v>
      </c>
    </row>
    <row r="258" spans="1:17" s="984" customFormat="1" ht="36">
      <c r="A258" s="920"/>
      <c r="B258" s="1490">
        <v>42</v>
      </c>
      <c r="C258" s="1491" t="s">
        <v>4768</v>
      </c>
      <c r="D258" s="1490" t="s">
        <v>3</v>
      </c>
      <c r="E258" s="1490" t="s">
        <v>9</v>
      </c>
      <c r="F258" s="1490" t="s">
        <v>12</v>
      </c>
      <c r="G258" s="1492" t="s">
        <v>4754</v>
      </c>
      <c r="H258" s="1493" t="s">
        <v>5813</v>
      </c>
      <c r="I258" s="1490">
        <v>1</v>
      </c>
      <c r="J258" s="973"/>
      <c r="K258" s="973"/>
      <c r="L258" s="974" t="s">
        <v>3524</v>
      </c>
      <c r="M258" s="971" t="s">
        <v>203</v>
      </c>
      <c r="N258" s="979" t="s">
        <v>4329</v>
      </c>
      <c r="O258" s="974" t="str">
        <f>VLOOKUP(N258,CódigosRetorno!$A$1:$B$1742,2,FALSE)</f>
        <v>El dato ingresado en el total valor de venta globales no cumple con el formato establecido</v>
      </c>
      <c r="P258" s="965"/>
      <c r="Q258" s="961" t="s">
        <v>186</v>
      </c>
    </row>
    <row r="259" spans="1:17" s="984" customFormat="1" ht="60">
      <c r="A259" s="920"/>
      <c r="B259" s="1490"/>
      <c r="C259" s="1491"/>
      <c r="D259" s="1490"/>
      <c r="E259" s="1490"/>
      <c r="F259" s="1490"/>
      <c r="G259" s="1492"/>
      <c r="H259" s="1493"/>
      <c r="I259" s="1490"/>
      <c r="J259" s="973"/>
      <c r="K259" s="973"/>
      <c r="L259" s="974" t="s">
        <v>6090</v>
      </c>
      <c r="M259" s="971" t="s">
        <v>203</v>
      </c>
      <c r="N259" s="979" t="s">
        <v>4204</v>
      </c>
      <c r="O259" s="974" t="str">
        <f>VLOOKUP(N259,CódigosRetorno!$A$1:$B$1742,2,FALSE)</f>
        <v>La sumatoria del total valor de venta - operaciones gratuitas de línea no corresponden al total</v>
      </c>
      <c r="P259" s="971"/>
      <c r="Q259" s="973"/>
    </row>
    <row r="260" spans="1:17" s="984" customFormat="1" ht="48">
      <c r="A260" s="920"/>
      <c r="B260" s="1490"/>
      <c r="C260" s="1491"/>
      <c r="D260" s="1490"/>
      <c r="E260" s="1490"/>
      <c r="F260" s="1490"/>
      <c r="G260" s="1492"/>
      <c r="H260" s="1493"/>
      <c r="I260" s="1490"/>
      <c r="J260" s="973"/>
      <c r="K260" s="973"/>
      <c r="L260" s="974" t="s">
        <v>6233</v>
      </c>
      <c r="M260" s="979" t="s">
        <v>203</v>
      </c>
      <c r="N260" s="982" t="s">
        <v>1785</v>
      </c>
      <c r="O260" s="974" t="str">
        <f>VLOOKUP(N260,CódigosRetorno!$A$1:$B$1742,2,FALSE)</f>
        <v>Operacion gratuita,  debe consignar Total valor venta - operaciones gratuitas  mayor a cero</v>
      </c>
      <c r="P260" s="971"/>
      <c r="Q260" s="973" t="s">
        <v>186</v>
      </c>
    </row>
    <row r="261" spans="1:17" s="984" customFormat="1" ht="36">
      <c r="A261" s="920"/>
      <c r="B261" s="1490"/>
      <c r="C261" s="1491"/>
      <c r="D261" s="1490"/>
      <c r="E261" s="1490"/>
      <c r="F261" s="1490"/>
      <c r="G261" s="1492"/>
      <c r="H261" s="1493"/>
      <c r="I261" s="1490"/>
      <c r="J261" s="973"/>
      <c r="K261" s="973"/>
      <c r="L261" s="974" t="s">
        <v>6234</v>
      </c>
      <c r="M261" s="979" t="s">
        <v>203</v>
      </c>
      <c r="N261" s="952" t="s">
        <v>2005</v>
      </c>
      <c r="O261" s="974" t="str">
        <f>VLOOKUP(N261,CódigosRetorno!$A$1:$B$1742,2,FALSE)</f>
        <v>Si existe leyenda Transferencia Gratuita debe consignar Total Valor de Venta de Operaciones Gratuitas</v>
      </c>
      <c r="P261" s="971"/>
      <c r="Q261" s="973" t="s">
        <v>186</v>
      </c>
    </row>
    <row r="262" spans="1:17" s="984" customFormat="1" ht="48">
      <c r="A262" s="920"/>
      <c r="B262" s="1490"/>
      <c r="C262" s="1491"/>
      <c r="D262" s="1490"/>
      <c r="E262" s="1490"/>
      <c r="F262" s="973" t="s">
        <v>13</v>
      </c>
      <c r="G262" s="971" t="s">
        <v>2650</v>
      </c>
      <c r="H262" s="963" t="s">
        <v>4654</v>
      </c>
      <c r="I262" s="973">
        <v>1</v>
      </c>
      <c r="J262" s="973"/>
      <c r="K262" s="973"/>
      <c r="L262" s="1397" t="s">
        <v>6058</v>
      </c>
      <c r="M262" s="1403" t="s">
        <v>203</v>
      </c>
      <c r="N262" s="1401" t="s">
        <v>758</v>
      </c>
      <c r="O262" s="974" t="str">
        <f>VLOOKUP(N262,CódigosRetorno!$A$1:$B$1742,2,FALSE)</f>
        <v>La moneda debe ser la misma en todo el documento. Salvo las percepciones que sólo son en moneda nacional.</v>
      </c>
      <c r="P262" s="971" t="s">
        <v>186</v>
      </c>
      <c r="Q262" s="973" t="s">
        <v>186</v>
      </c>
    </row>
    <row r="263" spans="1:17" s="984" customFormat="1" ht="36">
      <c r="A263" s="920"/>
      <c r="B263" s="1490"/>
      <c r="C263" s="1491"/>
      <c r="D263" s="1490"/>
      <c r="E263" s="1490"/>
      <c r="F263" s="1490" t="s">
        <v>12</v>
      </c>
      <c r="G263" s="1492" t="s">
        <v>16</v>
      </c>
      <c r="H263" s="1491" t="s">
        <v>5995</v>
      </c>
      <c r="I263" s="1490">
        <v>1</v>
      </c>
      <c r="J263" s="973"/>
      <c r="K263" s="973"/>
      <c r="L263" s="974" t="s">
        <v>3524</v>
      </c>
      <c r="M263" s="979" t="s">
        <v>203</v>
      </c>
      <c r="N263" s="982" t="s">
        <v>2402</v>
      </c>
      <c r="O263" s="974" t="str">
        <f>VLOOKUP(N263,CódigosRetorno!$A$1:$B$1742,2,FALSE)</f>
        <v>El dato ingresado en TaxAmount no cumple con el formato establecido</v>
      </c>
      <c r="P263" s="971" t="s">
        <v>477</v>
      </c>
      <c r="Q263" s="983" t="s">
        <v>186</v>
      </c>
    </row>
    <row r="264" spans="1:17" s="1294" customFormat="1" ht="48">
      <c r="A264" s="1293"/>
      <c r="B264" s="1490"/>
      <c r="C264" s="1491"/>
      <c r="D264" s="1490"/>
      <c r="E264" s="1490"/>
      <c r="F264" s="1490"/>
      <c r="G264" s="1492"/>
      <c r="H264" s="1491"/>
      <c r="I264" s="1490"/>
      <c r="J264" s="1277"/>
      <c r="K264" s="1277"/>
      <c r="L264" s="1288" t="s">
        <v>6091</v>
      </c>
      <c r="M264" s="1290" t="s">
        <v>203</v>
      </c>
      <c r="N264" s="1291" t="s">
        <v>5217</v>
      </c>
      <c r="O264" s="1278" t="str">
        <f>VLOOKUP(N264,CódigosRetorno!$A$1:$B$1742,2,FALSE)</f>
        <v>La sumatoria de los IGV de operaciones gratuitas de la línea (codigo tributo 9996) no corresponden al total</v>
      </c>
      <c r="P264" s="1275" t="s">
        <v>477</v>
      </c>
      <c r="Q264" s="1279"/>
    </row>
    <row r="265" spans="1:17" s="984" customFormat="1" ht="48">
      <c r="A265" s="920"/>
      <c r="B265" s="1490"/>
      <c r="C265" s="1491"/>
      <c r="D265" s="1490"/>
      <c r="E265" s="1490"/>
      <c r="F265" s="1490"/>
      <c r="G265" s="1492"/>
      <c r="H265" s="1491"/>
      <c r="I265" s="1490"/>
      <c r="J265" s="973"/>
      <c r="K265" s="973"/>
      <c r="L265" s="1280" t="s">
        <v>6091</v>
      </c>
      <c r="M265" s="1284" t="s">
        <v>1177</v>
      </c>
      <c r="N265" s="1285" t="s">
        <v>6600</v>
      </c>
      <c r="O265" s="974" t="str">
        <f>VLOOKUP(N265,CódigosRetorno!$A$1:$B$1742,2,FALSE)</f>
        <v>La sumatoria de los IGV de operaciones gratuitas de la línea (codigo tributo 9996) no corresponden al total</v>
      </c>
      <c r="P265" s="971" t="s">
        <v>477</v>
      </c>
      <c r="Q265" s="983" t="s">
        <v>186</v>
      </c>
    </row>
    <row r="266" spans="1:17" s="984" customFormat="1" ht="48">
      <c r="A266" s="920"/>
      <c r="B266" s="1490"/>
      <c r="C266" s="1491"/>
      <c r="D266" s="1490"/>
      <c r="E266" s="1490"/>
      <c r="F266" s="973" t="s">
        <v>13</v>
      </c>
      <c r="G266" s="971" t="s">
        <v>2650</v>
      </c>
      <c r="H266" s="963" t="s">
        <v>4654</v>
      </c>
      <c r="I266" s="973">
        <v>1</v>
      </c>
      <c r="J266" s="973"/>
      <c r="K266" s="973"/>
      <c r="L266" s="1397" t="s">
        <v>6058</v>
      </c>
      <c r="M266" s="1403" t="s">
        <v>203</v>
      </c>
      <c r="N266" s="1401" t="s">
        <v>758</v>
      </c>
      <c r="O266" s="974" t="str">
        <f>VLOOKUP(N266,CódigosRetorno!$A$1:$B$1742,2,FALSE)</f>
        <v>La moneda debe ser la misma en todo el documento. Salvo las percepciones que sólo son en moneda nacional.</v>
      </c>
      <c r="P266" s="971" t="s">
        <v>186</v>
      </c>
      <c r="Q266" s="973" t="s">
        <v>186</v>
      </c>
    </row>
    <row r="267" spans="1:17" s="984" customFormat="1" ht="36">
      <c r="A267" s="920"/>
      <c r="B267" s="1490"/>
      <c r="C267" s="1491"/>
      <c r="D267" s="1490"/>
      <c r="E267" s="1490"/>
      <c r="F267" s="1490" t="s">
        <v>44</v>
      </c>
      <c r="G267" s="1492" t="s">
        <v>2918</v>
      </c>
      <c r="H267" s="1493" t="s">
        <v>4766</v>
      </c>
      <c r="I267" s="1490">
        <v>1</v>
      </c>
      <c r="J267" s="973"/>
      <c r="K267" s="973"/>
      <c r="L267" s="974" t="s">
        <v>3136</v>
      </c>
      <c r="M267" s="971" t="s">
        <v>203</v>
      </c>
      <c r="N267" s="952" t="s">
        <v>4208</v>
      </c>
      <c r="O267" s="974" t="str">
        <f>VLOOKUP(N267,CódigosRetorno!$A$1:$B$1742,2,FALSE)</f>
        <v>el XML no contiene el tag o no existe información de código de tributo.</v>
      </c>
      <c r="P267" s="971" t="s">
        <v>477</v>
      </c>
      <c r="Q267" s="973" t="s">
        <v>186</v>
      </c>
    </row>
    <row r="268" spans="1:17" s="984" customFormat="1" ht="36">
      <c r="A268" s="920"/>
      <c r="B268" s="1490"/>
      <c r="C268" s="1491"/>
      <c r="D268" s="1490"/>
      <c r="E268" s="1490"/>
      <c r="F268" s="1490"/>
      <c r="G268" s="1492"/>
      <c r="H268" s="1493"/>
      <c r="I268" s="1490"/>
      <c r="J268" s="973"/>
      <c r="K268" s="973"/>
      <c r="L268" s="975" t="s">
        <v>4674</v>
      </c>
      <c r="M268" s="979" t="s">
        <v>203</v>
      </c>
      <c r="N268" s="982" t="s">
        <v>2791</v>
      </c>
      <c r="O268" s="974" t="str">
        <f>VLOOKUP(N268,CódigosRetorno!$A$1:$B$1742,2,FALSE)</f>
        <v>El dato ingresado como codigo de tributo global no corresponde al valor esperado.</v>
      </c>
      <c r="P268" s="971"/>
      <c r="Q268" s="973" t="s">
        <v>5893</v>
      </c>
    </row>
    <row r="269" spans="1:17" s="984" customFormat="1" ht="24">
      <c r="A269" s="920"/>
      <c r="B269" s="1490"/>
      <c r="C269" s="1491"/>
      <c r="D269" s="1490"/>
      <c r="E269" s="1490"/>
      <c r="F269" s="1490"/>
      <c r="G269" s="1492"/>
      <c r="H269" s="1493"/>
      <c r="I269" s="1490"/>
      <c r="J269" s="973"/>
      <c r="K269" s="973"/>
      <c r="L269" s="966" t="s">
        <v>4677</v>
      </c>
      <c r="M269" s="982" t="s">
        <v>203</v>
      </c>
      <c r="N269" s="982" t="s">
        <v>4439</v>
      </c>
      <c r="O269" s="974" t="str">
        <f>VLOOKUP(N269,CódigosRetorno!$A$1:$B$1742,2,FALSE)</f>
        <v>El código de tributo no debe repetirse a nivel de totales</v>
      </c>
      <c r="P269" s="971" t="s">
        <v>477</v>
      </c>
      <c r="Q269" s="970" t="s">
        <v>186</v>
      </c>
    </row>
    <row r="270" spans="1:17" s="984" customFormat="1" ht="36">
      <c r="A270" s="920"/>
      <c r="B270" s="1490"/>
      <c r="C270" s="1491"/>
      <c r="D270" s="1490"/>
      <c r="E270" s="1490"/>
      <c r="F270" s="1490"/>
      <c r="G270" s="1492"/>
      <c r="H270" s="1493"/>
      <c r="I270" s="1490"/>
      <c r="J270" s="973"/>
      <c r="K270" s="973"/>
      <c r="L270" s="1406" t="s">
        <v>5210</v>
      </c>
      <c r="M270" s="1408" t="s">
        <v>203</v>
      </c>
      <c r="N270" s="1409" t="s">
        <v>5186</v>
      </c>
      <c r="O270" s="974" t="str">
        <f>VLOOKUP(N270,CódigosRetorno!$A$1:$B$1742,2,FALSE)</f>
        <v>El dato ingresado como codigo de tributo global es invalido para tipo de operación.</v>
      </c>
      <c r="P270" s="971" t="s">
        <v>477</v>
      </c>
      <c r="Q270" s="983" t="s">
        <v>186</v>
      </c>
    </row>
    <row r="271" spans="1:17" s="984" customFormat="1" ht="24">
      <c r="A271" s="920"/>
      <c r="B271" s="1490"/>
      <c r="C271" s="1491"/>
      <c r="D271" s="1490"/>
      <c r="E271" s="1490"/>
      <c r="F271" s="973"/>
      <c r="G271" s="973" t="s">
        <v>4658</v>
      </c>
      <c r="H271" s="974" t="s">
        <v>4564</v>
      </c>
      <c r="I271" s="973" t="s">
        <v>4544</v>
      </c>
      <c r="J271" s="973"/>
      <c r="K271" s="973"/>
      <c r="L271" s="974" t="s">
        <v>5185</v>
      </c>
      <c r="M271" s="971" t="s">
        <v>1177</v>
      </c>
      <c r="N271" s="979" t="s">
        <v>5117</v>
      </c>
      <c r="O271" s="974" t="str">
        <f>VLOOKUP(N271,CódigosRetorno!$A$1:$B$1742,2,FALSE)</f>
        <v>El dato ingresado como atributo @schemeName es incorrecto.</v>
      </c>
      <c r="P271" s="971" t="s">
        <v>477</v>
      </c>
      <c r="Q271" s="983" t="s">
        <v>186</v>
      </c>
    </row>
    <row r="272" spans="1:17" s="984" customFormat="1" ht="24">
      <c r="A272" s="920"/>
      <c r="B272" s="1490"/>
      <c r="C272" s="1491"/>
      <c r="D272" s="1490"/>
      <c r="E272" s="1490"/>
      <c r="F272" s="973"/>
      <c r="G272" s="973" t="s">
        <v>4542</v>
      </c>
      <c r="H272" s="974" t="s">
        <v>4565</v>
      </c>
      <c r="I272" s="973" t="s">
        <v>4544</v>
      </c>
      <c r="J272" s="973"/>
      <c r="K272" s="973"/>
      <c r="L272" s="974" t="s">
        <v>5109</v>
      </c>
      <c r="M272" s="971" t="s">
        <v>1177</v>
      </c>
      <c r="N272" s="979" t="s">
        <v>5118</v>
      </c>
      <c r="O272" s="974" t="str">
        <f>VLOOKUP(N272,CódigosRetorno!$A$1:$B$1742,2,FALSE)</f>
        <v>El dato ingresado como atributo @schemeAgencyName es incorrecto.</v>
      </c>
      <c r="P272" s="971" t="s">
        <v>477</v>
      </c>
      <c r="Q272" s="983" t="s">
        <v>186</v>
      </c>
    </row>
    <row r="273" spans="1:17" s="984" customFormat="1" ht="48">
      <c r="A273" s="920"/>
      <c r="B273" s="1490"/>
      <c r="C273" s="1491"/>
      <c r="D273" s="1490"/>
      <c r="E273" s="1490"/>
      <c r="F273" s="973"/>
      <c r="G273" s="973" t="s">
        <v>5187</v>
      </c>
      <c r="H273" s="963" t="s">
        <v>4567</v>
      </c>
      <c r="I273" s="973" t="s">
        <v>4544</v>
      </c>
      <c r="J273" s="973"/>
      <c r="K273" s="973"/>
      <c r="L273" s="974" t="s">
        <v>5188</v>
      </c>
      <c r="M273" s="979" t="s">
        <v>1177</v>
      </c>
      <c r="N273" s="982" t="s">
        <v>5111</v>
      </c>
      <c r="O273" s="974" t="str">
        <f>VLOOKUP(N273,CódigosRetorno!$A$1:$B$1742,2,FALSE)</f>
        <v>El dato ingresado como atributo @listAgencyName es incorrecto.</v>
      </c>
      <c r="P273" s="971" t="s">
        <v>477</v>
      </c>
      <c r="Q273" s="983" t="s">
        <v>186</v>
      </c>
    </row>
    <row r="274" spans="1:17" s="984" customFormat="1" ht="36">
      <c r="A274" s="920"/>
      <c r="B274" s="1490"/>
      <c r="C274" s="1491"/>
      <c r="D274" s="1490"/>
      <c r="E274" s="1490"/>
      <c r="F274" s="1490" t="s">
        <v>46</v>
      </c>
      <c r="G274" s="1492" t="s">
        <v>2918</v>
      </c>
      <c r="H274" s="1491" t="s">
        <v>4675</v>
      </c>
      <c r="I274" s="1490">
        <v>1</v>
      </c>
      <c r="J274" s="973"/>
      <c r="K274" s="973"/>
      <c r="L274" s="974" t="s">
        <v>3136</v>
      </c>
      <c r="M274" s="979" t="s">
        <v>203</v>
      </c>
      <c r="N274" s="982" t="s">
        <v>2396</v>
      </c>
      <c r="O274" s="974" t="str">
        <f>VLOOKUP(N274,CódigosRetorno!$A$1:$B$1742,2,FALSE)</f>
        <v>El XML no contiene el tag TaxScheme Name de impuestos globales</v>
      </c>
      <c r="P274" s="971" t="s">
        <v>477</v>
      </c>
      <c r="Q274" s="973" t="s">
        <v>186</v>
      </c>
    </row>
    <row r="275" spans="1:17" s="984" customFormat="1" ht="36">
      <c r="A275" s="920"/>
      <c r="B275" s="1490"/>
      <c r="C275" s="1491"/>
      <c r="D275" s="1490"/>
      <c r="E275" s="1490"/>
      <c r="F275" s="1490"/>
      <c r="G275" s="1492"/>
      <c r="H275" s="1491"/>
      <c r="I275" s="1490"/>
      <c r="J275" s="973"/>
      <c r="K275" s="973"/>
      <c r="L275" s="975" t="s">
        <v>6413</v>
      </c>
      <c r="M275" s="979" t="s">
        <v>203</v>
      </c>
      <c r="N275" s="982" t="s">
        <v>3670</v>
      </c>
      <c r="O275" s="974" t="str">
        <f>VLOOKUP(N275,CódigosRetorno!$A$1:$B$1742,2,FALSE)</f>
        <v>El valor del tag nombre del tributo no corresponde al esperado.</v>
      </c>
      <c r="P275" s="971"/>
      <c r="Q275" s="973" t="s">
        <v>5893</v>
      </c>
    </row>
    <row r="276" spans="1:17" s="984" customFormat="1" ht="36">
      <c r="A276" s="920"/>
      <c r="B276" s="1490"/>
      <c r="C276" s="1491"/>
      <c r="D276" s="1490"/>
      <c r="E276" s="1490"/>
      <c r="F276" s="1490" t="s">
        <v>13</v>
      </c>
      <c r="G276" s="1492" t="s">
        <v>2918</v>
      </c>
      <c r="H276" s="1491" t="s">
        <v>4767</v>
      </c>
      <c r="I276" s="1490">
        <v>1</v>
      </c>
      <c r="J276" s="973"/>
      <c r="K276" s="973"/>
      <c r="L276" s="974" t="s">
        <v>3136</v>
      </c>
      <c r="M276" s="979" t="s">
        <v>203</v>
      </c>
      <c r="N276" s="982" t="s">
        <v>2398</v>
      </c>
      <c r="O276" s="974" t="str">
        <f>VLOOKUP(N276,CódigosRetorno!$A$1:$B$1742,2,FALSE)</f>
        <v>El XML no contiene el tag código de tributo internacional de impuestos globales</v>
      </c>
      <c r="P276" s="971"/>
      <c r="Q276" s="973" t="s">
        <v>186</v>
      </c>
    </row>
    <row r="277" spans="1:17" s="984" customFormat="1" ht="36">
      <c r="A277" s="920"/>
      <c r="B277" s="1490"/>
      <c r="C277" s="1491"/>
      <c r="D277" s="1490"/>
      <c r="E277" s="1490"/>
      <c r="F277" s="1490"/>
      <c r="G277" s="1492"/>
      <c r="H277" s="1491"/>
      <c r="I277" s="1490"/>
      <c r="J277" s="973"/>
      <c r="K277" s="973"/>
      <c r="L277" s="975" t="s">
        <v>6411</v>
      </c>
      <c r="M277" s="979" t="s">
        <v>203</v>
      </c>
      <c r="N277" s="982" t="s">
        <v>3666</v>
      </c>
      <c r="O277" s="974" t="str">
        <f>VLOOKUP(N277,CódigosRetorno!$A$1:$B$1742,2,FALSE)</f>
        <v>El valor del tag codigo de tributo internacional no corresponde al esperado.</v>
      </c>
      <c r="P277" s="971"/>
      <c r="Q277" s="973" t="s">
        <v>5893</v>
      </c>
    </row>
    <row r="278" spans="1:17" s="984" customFormat="1" ht="36">
      <c r="A278" s="920"/>
      <c r="B278" s="1490" t="s">
        <v>5830</v>
      </c>
      <c r="C278" s="1491" t="s">
        <v>6629</v>
      </c>
      <c r="D278" s="1492" t="s">
        <v>3</v>
      </c>
      <c r="E278" s="1490" t="s">
        <v>4</v>
      </c>
      <c r="F278" s="1490" t="s">
        <v>12</v>
      </c>
      <c r="G278" s="1492" t="s">
        <v>4754</v>
      </c>
      <c r="H278" s="1493" t="s">
        <v>4769</v>
      </c>
      <c r="I278" s="1490">
        <v>1</v>
      </c>
      <c r="J278" s="973"/>
      <c r="K278" s="973"/>
      <c r="L278" s="975" t="s">
        <v>3136</v>
      </c>
      <c r="M278" s="979" t="s">
        <v>203</v>
      </c>
      <c r="N278" s="982" t="s">
        <v>2787</v>
      </c>
      <c r="O278" s="974" t="str">
        <f>VLOOKUP(N278,CódigosRetorno!$A$1:$B$1742,2,FALSE)</f>
        <v>El XML no contiene el tag o no existe información de total valor de venta globales</v>
      </c>
      <c r="P278" s="971"/>
      <c r="Q278" s="983" t="s">
        <v>186</v>
      </c>
    </row>
    <row r="279" spans="1:17" s="984" customFormat="1" ht="36">
      <c r="A279" s="920"/>
      <c r="B279" s="1490"/>
      <c r="C279" s="1491"/>
      <c r="D279" s="1492"/>
      <c r="E279" s="1490"/>
      <c r="F279" s="1490"/>
      <c r="G279" s="1492"/>
      <c r="H279" s="1493"/>
      <c r="I279" s="1490"/>
      <c r="J279" s="973"/>
      <c r="K279" s="973"/>
      <c r="L279" s="974" t="s">
        <v>3524</v>
      </c>
      <c r="M279" s="971" t="s">
        <v>203</v>
      </c>
      <c r="N279" s="979" t="s">
        <v>4329</v>
      </c>
      <c r="O279" s="974" t="str">
        <f>VLOOKUP(N279,CódigosRetorno!$A$1:$B$1742,2,FALSE)</f>
        <v>El dato ingresado en el total valor de venta globales no cumple con el formato establecido</v>
      </c>
      <c r="P279" s="971"/>
      <c r="Q279" s="983" t="s">
        <v>186</v>
      </c>
    </row>
    <row r="280" spans="1:17" s="984" customFormat="1" ht="144">
      <c r="A280" s="920"/>
      <c r="B280" s="1490"/>
      <c r="C280" s="1491"/>
      <c r="D280" s="1492"/>
      <c r="E280" s="1490"/>
      <c r="F280" s="1490"/>
      <c r="G280" s="1492"/>
      <c r="H280" s="1493"/>
      <c r="I280" s="1490"/>
      <c r="J280" s="973"/>
      <c r="K280" s="973"/>
      <c r="L280" s="930" t="s">
        <v>6543</v>
      </c>
      <c r="M280" s="903" t="s">
        <v>203</v>
      </c>
      <c r="N280" s="901" t="s">
        <v>4396</v>
      </c>
      <c r="O280" s="1393" t="str">
        <f>VLOOKUP(N280,CódigosRetorno!$A$1:$B$1742,2,FALSE)</f>
        <v>La sumatoria del total valor de venta - operaciones gravadas de línea no corresponden al total</v>
      </c>
      <c r="P280" s="903"/>
      <c r="Q280" s="910" t="s">
        <v>186</v>
      </c>
    </row>
    <row r="281" spans="1:17" s="984" customFormat="1" ht="144">
      <c r="A281" s="920"/>
      <c r="B281" s="1490"/>
      <c r="C281" s="1491"/>
      <c r="D281" s="1492"/>
      <c r="E281" s="1490"/>
      <c r="F281" s="1490"/>
      <c r="G281" s="1492"/>
      <c r="H281" s="1493"/>
      <c r="I281" s="1490"/>
      <c r="J281" s="973"/>
      <c r="K281" s="973"/>
      <c r="L281" s="918" t="s">
        <v>6543</v>
      </c>
      <c r="M281" s="927" t="s">
        <v>1177</v>
      </c>
      <c r="N281" s="1401" t="s">
        <v>6580</v>
      </c>
      <c r="O281" s="1393" t="str">
        <f>VLOOKUP(N281,CódigosRetorno!$A$1:$B$1742,2,FALSE)</f>
        <v>La sumatoria del total valor de venta - operaciones gravadas de línea no corresponden al total</v>
      </c>
      <c r="P281" s="927"/>
      <c r="Q281" s="911" t="s">
        <v>186</v>
      </c>
    </row>
    <row r="282" spans="1:17" s="984" customFormat="1" ht="48">
      <c r="A282" s="920"/>
      <c r="B282" s="1490"/>
      <c r="C282" s="1491"/>
      <c r="D282" s="1492"/>
      <c r="E282" s="1490"/>
      <c r="F282" s="973" t="s">
        <v>13</v>
      </c>
      <c r="G282" s="971" t="s">
        <v>2650</v>
      </c>
      <c r="H282" s="963" t="s">
        <v>4654</v>
      </c>
      <c r="I282" s="973">
        <v>1</v>
      </c>
      <c r="J282" s="973"/>
      <c r="K282" s="973"/>
      <c r="L282" s="1397" t="s">
        <v>6058</v>
      </c>
      <c r="M282" s="1403" t="s">
        <v>203</v>
      </c>
      <c r="N282" s="1401" t="s">
        <v>758</v>
      </c>
      <c r="O282" s="1393" t="str">
        <f>VLOOKUP(N282,CódigosRetorno!$A$1:$B$1742,2,FALSE)</f>
        <v>La moneda debe ser la misma en todo el documento. Salvo las percepciones que sólo son en moneda nacional.</v>
      </c>
      <c r="P282" s="971" t="s">
        <v>186</v>
      </c>
      <c r="Q282" s="983" t="s">
        <v>186</v>
      </c>
    </row>
    <row r="283" spans="1:17" s="984" customFormat="1" ht="36">
      <c r="A283" s="920"/>
      <c r="B283" s="1490"/>
      <c r="C283" s="1491"/>
      <c r="D283" s="1492"/>
      <c r="E283" s="1490"/>
      <c r="F283" s="1490" t="s">
        <v>12</v>
      </c>
      <c r="G283" s="1492" t="s">
        <v>4754</v>
      </c>
      <c r="H283" s="1493" t="s">
        <v>5303</v>
      </c>
      <c r="I283" s="1490">
        <v>1</v>
      </c>
      <c r="J283" s="973"/>
      <c r="K283" s="973"/>
      <c r="L283" s="974" t="s">
        <v>3524</v>
      </c>
      <c r="M283" s="979" t="s">
        <v>203</v>
      </c>
      <c r="N283" s="982" t="s">
        <v>2402</v>
      </c>
      <c r="O283" s="1393" t="str">
        <f>VLOOKUP(N283,CódigosRetorno!$A$1:$B$1742,2,FALSE)</f>
        <v>El dato ingresado en TaxAmount no cumple con el formato establecido</v>
      </c>
      <c r="P283" s="971" t="s">
        <v>477</v>
      </c>
      <c r="Q283" s="983" t="s">
        <v>186</v>
      </c>
    </row>
    <row r="284" spans="1:17" s="984" customFormat="1" ht="36">
      <c r="A284" s="920"/>
      <c r="B284" s="1490"/>
      <c r="C284" s="1491"/>
      <c r="D284" s="1492"/>
      <c r="E284" s="1490"/>
      <c r="F284" s="1490"/>
      <c r="G284" s="1492"/>
      <c r="H284" s="1493"/>
      <c r="I284" s="1490"/>
      <c r="J284" s="973"/>
      <c r="K284" s="973"/>
      <c r="L284" s="1406" t="s">
        <v>4771</v>
      </c>
      <c r="M284" s="1408" t="s">
        <v>203</v>
      </c>
      <c r="N284" s="1409" t="s">
        <v>1962</v>
      </c>
      <c r="O284" s="1393" t="str">
        <f>VLOOKUP(N284,CódigosRetorno!$A$1:$B$1742,2,FALSE)</f>
        <v>El importe total para tipo de operación Venta interna-Anticipos debe ser mayor a cero.</v>
      </c>
      <c r="P284" s="971" t="s">
        <v>477</v>
      </c>
      <c r="Q284" s="973" t="s">
        <v>186</v>
      </c>
    </row>
    <row r="285" spans="1:17" s="984" customFormat="1" ht="72">
      <c r="A285" s="920"/>
      <c r="B285" s="1490"/>
      <c r="C285" s="1491"/>
      <c r="D285" s="1492"/>
      <c r="E285" s="1490"/>
      <c r="F285" s="1490"/>
      <c r="G285" s="1492"/>
      <c r="H285" s="1493"/>
      <c r="I285" s="1490"/>
      <c r="J285" s="973"/>
      <c r="K285" s="973"/>
      <c r="L285" s="1406" t="s">
        <v>6633</v>
      </c>
      <c r="M285" s="1408" t="s">
        <v>1177</v>
      </c>
      <c r="N285" s="1409" t="s">
        <v>1419</v>
      </c>
      <c r="O285" s="1393" t="str">
        <f>VLOOKUP(N285,CódigosRetorno!$A$1:$B$1742,2,FALSE)</f>
        <v>El calculo del IGV no es correcto</v>
      </c>
      <c r="P285" s="971" t="s">
        <v>217</v>
      </c>
      <c r="Q285" s="973" t="s">
        <v>3032</v>
      </c>
    </row>
    <row r="286" spans="1:17" s="984" customFormat="1" ht="48">
      <c r="A286" s="920"/>
      <c r="B286" s="1490"/>
      <c r="C286" s="1491"/>
      <c r="D286" s="1492"/>
      <c r="E286" s="1490"/>
      <c r="F286" s="1490"/>
      <c r="G286" s="1492"/>
      <c r="H286" s="1493"/>
      <c r="I286" s="1490"/>
      <c r="J286" s="973"/>
      <c r="K286" s="973"/>
      <c r="L286" s="930" t="s">
        <v>6229</v>
      </c>
      <c r="M286" s="901" t="s">
        <v>203</v>
      </c>
      <c r="N286" s="902" t="s">
        <v>4395</v>
      </c>
      <c r="O286" s="1393" t="str">
        <f>VLOOKUP(N286,CódigosRetorno!$A$1:$B$1742,2,FALSE)</f>
        <v>La sumatoria de los IGV (operaciones gravadas) de línea no corresponden al total</v>
      </c>
      <c r="P286" s="903" t="s">
        <v>477</v>
      </c>
      <c r="Q286" s="910" t="s">
        <v>186</v>
      </c>
    </row>
    <row r="287" spans="1:17" s="984" customFormat="1" ht="132">
      <c r="A287" s="920"/>
      <c r="B287" s="1490"/>
      <c r="C287" s="1491"/>
      <c r="D287" s="1492"/>
      <c r="E287" s="1490"/>
      <c r="F287" s="1490"/>
      <c r="G287" s="1492"/>
      <c r="H287" s="1493"/>
      <c r="I287" s="1490"/>
      <c r="J287" s="973"/>
      <c r="K287" s="973"/>
      <c r="L287" s="1397" t="s">
        <v>6483</v>
      </c>
      <c r="M287" s="922" t="s">
        <v>1177</v>
      </c>
      <c r="N287" s="926" t="s">
        <v>6445</v>
      </c>
      <c r="O287" s="1393" t="str">
        <f>VLOOKUP(N287,CódigosRetorno!$A$1:$B$1742,2,FALSE)</f>
        <v>El cálculo del IGV es Incorrecto</v>
      </c>
      <c r="P287" s="927" t="s">
        <v>477</v>
      </c>
      <c r="Q287" s="911" t="s">
        <v>186</v>
      </c>
    </row>
    <row r="288" spans="1:17" s="984" customFormat="1" ht="48">
      <c r="A288" s="920"/>
      <c r="B288" s="1490"/>
      <c r="C288" s="1491"/>
      <c r="D288" s="1492"/>
      <c r="E288" s="1490"/>
      <c r="F288" s="973" t="s">
        <v>13</v>
      </c>
      <c r="G288" s="971" t="s">
        <v>2650</v>
      </c>
      <c r="H288" s="963" t="s">
        <v>4654</v>
      </c>
      <c r="I288" s="973">
        <v>1</v>
      </c>
      <c r="J288" s="973"/>
      <c r="K288" s="973"/>
      <c r="L288" s="1397" t="s">
        <v>6058</v>
      </c>
      <c r="M288" s="1403" t="s">
        <v>203</v>
      </c>
      <c r="N288" s="1401" t="s">
        <v>758</v>
      </c>
      <c r="O288" s="1393" t="str">
        <f>VLOOKUP(N288,CódigosRetorno!$A$1:$B$1742,2,FALSE)</f>
        <v>La moneda debe ser la misma en todo el documento. Salvo las percepciones que sólo son en moneda nacional.</v>
      </c>
      <c r="P288" s="971" t="s">
        <v>186</v>
      </c>
      <c r="Q288" s="973" t="s">
        <v>186</v>
      </c>
    </row>
    <row r="289" spans="1:17" s="984" customFormat="1" ht="36">
      <c r="A289" s="920"/>
      <c r="B289" s="1490"/>
      <c r="C289" s="1491"/>
      <c r="D289" s="1492"/>
      <c r="E289" s="1490"/>
      <c r="F289" s="1490" t="s">
        <v>44</v>
      </c>
      <c r="G289" s="1492" t="s">
        <v>2918</v>
      </c>
      <c r="H289" s="1491" t="s">
        <v>4766</v>
      </c>
      <c r="I289" s="1490">
        <v>1</v>
      </c>
      <c r="J289" s="973"/>
      <c r="K289" s="973"/>
      <c r="L289" s="974" t="s">
        <v>3136</v>
      </c>
      <c r="M289" s="971" t="s">
        <v>203</v>
      </c>
      <c r="N289" s="952" t="s">
        <v>4208</v>
      </c>
      <c r="O289" s="1393" t="str">
        <f>VLOOKUP(N289,CódigosRetorno!$A$1:$B$1742,2,FALSE)</f>
        <v>el XML no contiene el tag o no existe información de código de tributo.</v>
      </c>
      <c r="P289" s="971" t="s">
        <v>477</v>
      </c>
      <c r="Q289" s="973" t="s">
        <v>186</v>
      </c>
    </row>
    <row r="290" spans="1:17" s="984" customFormat="1" ht="36">
      <c r="A290" s="920"/>
      <c r="B290" s="1490"/>
      <c r="C290" s="1491"/>
      <c r="D290" s="1492"/>
      <c r="E290" s="1490"/>
      <c r="F290" s="1490"/>
      <c r="G290" s="1492"/>
      <c r="H290" s="1491"/>
      <c r="I290" s="1490"/>
      <c r="J290" s="973"/>
      <c r="K290" s="973"/>
      <c r="L290" s="975" t="s">
        <v>4674</v>
      </c>
      <c r="M290" s="979" t="s">
        <v>203</v>
      </c>
      <c r="N290" s="982" t="s">
        <v>2791</v>
      </c>
      <c r="O290" s="1393" t="str">
        <f>VLOOKUP(N290,CódigosRetorno!$A$1:$B$1742,2,FALSE)</f>
        <v>El dato ingresado como codigo de tributo global no corresponde al valor esperado.</v>
      </c>
      <c r="P290" s="971"/>
      <c r="Q290" s="973" t="s">
        <v>5893</v>
      </c>
    </row>
    <row r="291" spans="1:17" s="984" customFormat="1" ht="24">
      <c r="A291" s="920"/>
      <c r="B291" s="1490"/>
      <c r="C291" s="1491"/>
      <c r="D291" s="1492"/>
      <c r="E291" s="1490"/>
      <c r="F291" s="1490"/>
      <c r="G291" s="1492"/>
      <c r="H291" s="1491"/>
      <c r="I291" s="1490"/>
      <c r="J291" s="973"/>
      <c r="K291" s="973"/>
      <c r="L291" s="966" t="s">
        <v>4677</v>
      </c>
      <c r="M291" s="982" t="s">
        <v>203</v>
      </c>
      <c r="N291" s="982" t="s">
        <v>4439</v>
      </c>
      <c r="O291" s="1393" t="str">
        <f>VLOOKUP(N291,CódigosRetorno!$A$1:$B$1742,2,FALSE)</f>
        <v>El código de tributo no debe repetirse a nivel de totales</v>
      </c>
      <c r="P291" s="971" t="s">
        <v>477</v>
      </c>
      <c r="Q291" s="970" t="s">
        <v>186</v>
      </c>
    </row>
    <row r="292" spans="1:17" s="984" customFormat="1" ht="48">
      <c r="A292" s="920"/>
      <c r="B292" s="1490"/>
      <c r="C292" s="1491"/>
      <c r="D292" s="1492"/>
      <c r="E292" s="1490"/>
      <c r="F292" s="1490"/>
      <c r="G292" s="1492"/>
      <c r="H292" s="1491"/>
      <c r="I292" s="1490"/>
      <c r="J292" s="973"/>
      <c r="K292" s="973"/>
      <c r="L292" s="1411" t="s">
        <v>5256</v>
      </c>
      <c r="M292" s="1408" t="s">
        <v>203</v>
      </c>
      <c r="N292" s="1409" t="s">
        <v>5176</v>
      </c>
      <c r="O292" s="1393" t="str">
        <f>VLOOKUP(N292,CódigosRetorno!$A$1:$B$1742,2,FALSE)</f>
        <v>El XML debe contener al menos un tributo por linea de afectacion por IGV (Gravada, Exonerada, Inafecta, Exportación)</v>
      </c>
      <c r="P292" s="971" t="s">
        <v>477</v>
      </c>
      <c r="Q292" s="983" t="s">
        <v>186</v>
      </c>
    </row>
    <row r="293" spans="1:17" s="984" customFormat="1" ht="24">
      <c r="A293" s="920"/>
      <c r="B293" s="1490"/>
      <c r="C293" s="1491"/>
      <c r="D293" s="1492"/>
      <c r="E293" s="1490" t="s">
        <v>9</v>
      </c>
      <c r="F293" s="1490"/>
      <c r="G293" s="973" t="s">
        <v>4658</v>
      </c>
      <c r="H293" s="974" t="s">
        <v>4564</v>
      </c>
      <c r="I293" s="973" t="s">
        <v>4544</v>
      </c>
      <c r="J293" s="973"/>
      <c r="K293" s="973"/>
      <c r="L293" s="974" t="s">
        <v>5185</v>
      </c>
      <c r="M293" s="971" t="s">
        <v>1177</v>
      </c>
      <c r="N293" s="979" t="s">
        <v>5117</v>
      </c>
      <c r="O293" s="1393" t="str">
        <f>VLOOKUP(N293,CódigosRetorno!$A$1:$B$1742,2,FALSE)</f>
        <v>El dato ingresado como atributo @schemeName es incorrecto.</v>
      </c>
      <c r="P293" s="971" t="s">
        <v>477</v>
      </c>
      <c r="Q293" s="983" t="s">
        <v>186</v>
      </c>
    </row>
    <row r="294" spans="1:17" s="984" customFormat="1" ht="24">
      <c r="A294" s="920"/>
      <c r="B294" s="1490"/>
      <c r="C294" s="1491"/>
      <c r="D294" s="1492"/>
      <c r="E294" s="1490"/>
      <c r="F294" s="1490"/>
      <c r="G294" s="973" t="s">
        <v>4542</v>
      </c>
      <c r="H294" s="974" t="s">
        <v>4565</v>
      </c>
      <c r="I294" s="973" t="s">
        <v>4544</v>
      </c>
      <c r="J294" s="973"/>
      <c r="K294" s="973"/>
      <c r="L294" s="974" t="s">
        <v>5109</v>
      </c>
      <c r="M294" s="971" t="s">
        <v>1177</v>
      </c>
      <c r="N294" s="979" t="s">
        <v>5118</v>
      </c>
      <c r="O294" s="1393" t="str">
        <f>VLOOKUP(N294,CódigosRetorno!$A$1:$B$1742,2,FALSE)</f>
        <v>El dato ingresado como atributo @schemeAgencyName es incorrecto.</v>
      </c>
      <c r="P294" s="971" t="s">
        <v>477</v>
      </c>
      <c r="Q294" s="983" t="s">
        <v>186</v>
      </c>
    </row>
    <row r="295" spans="1:17" s="984" customFormat="1" ht="48">
      <c r="A295" s="920"/>
      <c r="B295" s="1490"/>
      <c r="C295" s="1491"/>
      <c r="D295" s="1492"/>
      <c r="E295" s="1490"/>
      <c r="F295" s="1490"/>
      <c r="G295" s="973" t="s">
        <v>5187</v>
      </c>
      <c r="H295" s="963" t="s">
        <v>4567</v>
      </c>
      <c r="I295" s="973" t="s">
        <v>4544</v>
      </c>
      <c r="J295" s="973"/>
      <c r="K295" s="973"/>
      <c r="L295" s="974" t="s">
        <v>5188</v>
      </c>
      <c r="M295" s="979" t="s">
        <v>1177</v>
      </c>
      <c r="N295" s="982" t="s">
        <v>5111</v>
      </c>
      <c r="O295" s="1393" t="str">
        <f>VLOOKUP(N295,CódigosRetorno!$A$1:$B$1742,2,FALSE)</f>
        <v>El dato ingresado como atributo @listAgencyName es incorrecto.</v>
      </c>
      <c r="P295" s="971" t="s">
        <v>477</v>
      </c>
      <c r="Q295" s="983" t="s">
        <v>186</v>
      </c>
    </row>
    <row r="296" spans="1:17" s="984" customFormat="1" ht="36">
      <c r="A296" s="920"/>
      <c r="B296" s="1490"/>
      <c r="C296" s="1491"/>
      <c r="D296" s="1492"/>
      <c r="E296" s="1490" t="s">
        <v>4</v>
      </c>
      <c r="F296" s="1490" t="s">
        <v>46</v>
      </c>
      <c r="G296" s="1492" t="s">
        <v>2918</v>
      </c>
      <c r="H296" s="1491" t="s">
        <v>4675</v>
      </c>
      <c r="I296" s="1490">
        <v>1</v>
      </c>
      <c r="J296" s="973"/>
      <c r="K296" s="973"/>
      <c r="L296" s="974" t="s">
        <v>3136</v>
      </c>
      <c r="M296" s="979" t="s">
        <v>203</v>
      </c>
      <c r="N296" s="982" t="s">
        <v>2396</v>
      </c>
      <c r="O296" s="974" t="str">
        <f>VLOOKUP(N296,CódigosRetorno!$A$1:$B$1742,2,FALSE)</f>
        <v>El XML no contiene el tag TaxScheme Name de impuestos globales</v>
      </c>
      <c r="P296" s="971" t="s">
        <v>477</v>
      </c>
      <c r="Q296" s="973" t="s">
        <v>186</v>
      </c>
    </row>
    <row r="297" spans="1:17" s="984" customFormat="1" ht="36">
      <c r="A297" s="920"/>
      <c r="B297" s="1490"/>
      <c r="C297" s="1491"/>
      <c r="D297" s="1492"/>
      <c r="E297" s="1490"/>
      <c r="F297" s="1490"/>
      <c r="G297" s="1492"/>
      <c r="H297" s="1491"/>
      <c r="I297" s="1490"/>
      <c r="J297" s="973"/>
      <c r="K297" s="973"/>
      <c r="L297" s="975" t="s">
        <v>6413</v>
      </c>
      <c r="M297" s="979" t="s">
        <v>203</v>
      </c>
      <c r="N297" s="982" t="s">
        <v>3670</v>
      </c>
      <c r="O297" s="974" t="str">
        <f>VLOOKUP(N297,CódigosRetorno!$A$1:$B$1742,2,FALSE)</f>
        <v>El valor del tag nombre del tributo no corresponde al esperado.</v>
      </c>
      <c r="P297" s="971" t="s">
        <v>477</v>
      </c>
      <c r="Q297" s="973" t="s">
        <v>5893</v>
      </c>
    </row>
    <row r="298" spans="1:17" s="984" customFormat="1" ht="36">
      <c r="A298" s="920"/>
      <c r="B298" s="1490"/>
      <c r="C298" s="1491"/>
      <c r="D298" s="1492"/>
      <c r="E298" s="1490"/>
      <c r="F298" s="1490" t="s">
        <v>13</v>
      </c>
      <c r="G298" s="1492"/>
      <c r="H298" s="1491" t="s">
        <v>4773</v>
      </c>
      <c r="I298" s="1490">
        <v>1</v>
      </c>
      <c r="J298" s="973"/>
      <c r="K298" s="973"/>
      <c r="L298" s="974" t="s">
        <v>3136</v>
      </c>
      <c r="M298" s="979" t="s">
        <v>203</v>
      </c>
      <c r="N298" s="982" t="s">
        <v>2398</v>
      </c>
      <c r="O298" s="974" t="str">
        <f>VLOOKUP(N298,CódigosRetorno!$A$1:$B$1742,2,FALSE)</f>
        <v>El XML no contiene el tag código de tributo internacional de impuestos globales</v>
      </c>
      <c r="P298" s="971" t="s">
        <v>477</v>
      </c>
      <c r="Q298" s="973" t="s">
        <v>186</v>
      </c>
    </row>
    <row r="299" spans="1:17" s="984" customFormat="1" ht="36">
      <c r="A299" s="920"/>
      <c r="B299" s="1490"/>
      <c r="C299" s="1491"/>
      <c r="D299" s="1492"/>
      <c r="E299" s="1490"/>
      <c r="F299" s="1490"/>
      <c r="G299" s="1492"/>
      <c r="H299" s="1491"/>
      <c r="I299" s="1490"/>
      <c r="J299" s="973"/>
      <c r="K299" s="973"/>
      <c r="L299" s="975" t="s">
        <v>6411</v>
      </c>
      <c r="M299" s="979" t="s">
        <v>203</v>
      </c>
      <c r="N299" s="982" t="s">
        <v>3666</v>
      </c>
      <c r="O299" s="974" t="str">
        <f>VLOOKUP(N299,CódigosRetorno!$A$1:$B$1742,2,FALSE)</f>
        <v>El valor del tag codigo de tributo internacional no corresponde al esperado.</v>
      </c>
      <c r="P299" s="971" t="s">
        <v>477</v>
      </c>
      <c r="Q299" s="973" t="s">
        <v>5893</v>
      </c>
    </row>
    <row r="300" spans="1:17" s="984" customFormat="1" ht="36">
      <c r="A300" s="920"/>
      <c r="B300" s="1490">
        <v>45</v>
      </c>
      <c r="C300" s="1491" t="s">
        <v>5257</v>
      </c>
      <c r="D300" s="1492" t="s">
        <v>3</v>
      </c>
      <c r="E300" s="1490" t="s">
        <v>9</v>
      </c>
      <c r="F300" s="1490" t="s">
        <v>12</v>
      </c>
      <c r="G300" s="1492" t="s">
        <v>4754</v>
      </c>
      <c r="H300" s="1491" t="s">
        <v>5790</v>
      </c>
      <c r="I300" s="1490">
        <v>1</v>
      </c>
      <c r="J300" s="973"/>
      <c r="K300" s="973"/>
      <c r="L300" s="975" t="s">
        <v>3136</v>
      </c>
      <c r="M300" s="979" t="s">
        <v>203</v>
      </c>
      <c r="N300" s="982" t="s">
        <v>2787</v>
      </c>
      <c r="O300" s="974" t="str">
        <f>VLOOKUP(N300,CódigosRetorno!$A$1:$B$1742,2,FALSE)</f>
        <v>El XML no contiene el tag o no existe información de total valor de venta globales</v>
      </c>
      <c r="P300" s="971" t="s">
        <v>477</v>
      </c>
      <c r="Q300" s="983" t="s">
        <v>186</v>
      </c>
    </row>
    <row r="301" spans="1:17" s="984" customFormat="1" ht="36">
      <c r="A301" s="920"/>
      <c r="B301" s="1490"/>
      <c r="C301" s="1491"/>
      <c r="D301" s="1492"/>
      <c r="E301" s="1490"/>
      <c r="F301" s="1490"/>
      <c r="G301" s="1492"/>
      <c r="H301" s="1491"/>
      <c r="I301" s="1490"/>
      <c r="J301" s="973"/>
      <c r="K301" s="973"/>
      <c r="L301" s="974" t="s">
        <v>3524</v>
      </c>
      <c r="M301" s="971" t="s">
        <v>203</v>
      </c>
      <c r="N301" s="979" t="s">
        <v>4329</v>
      </c>
      <c r="O301" s="974" t="str">
        <f>VLOOKUP(N301,CódigosRetorno!$A$1:$B$1742,2,FALSE)</f>
        <v>El dato ingresado en el total valor de venta globales no cumple con el formato establecido</v>
      </c>
      <c r="P301" s="971" t="s">
        <v>477</v>
      </c>
      <c r="Q301" s="983"/>
    </row>
    <row r="302" spans="1:17" s="1418" customFormat="1" ht="60">
      <c r="A302" s="1417"/>
      <c r="B302" s="1490"/>
      <c r="C302" s="1491"/>
      <c r="D302" s="1492"/>
      <c r="E302" s="1490"/>
      <c r="F302" s="1490"/>
      <c r="G302" s="1492"/>
      <c r="H302" s="1491"/>
      <c r="I302" s="1490"/>
      <c r="J302" s="1392"/>
      <c r="K302" s="1392"/>
      <c r="L302" s="1406" t="s">
        <v>6634</v>
      </c>
      <c r="M302" s="1410" t="s">
        <v>203</v>
      </c>
      <c r="N302" s="1408" t="s">
        <v>2792</v>
      </c>
      <c r="O302" s="1429" t="str">
        <f>VLOOKUP(N302,CódigosRetorno!$A$1:$B$1742,2,FALSE)</f>
        <v>La sumatoria del total valor de venta - Otros tributos de pago de línea no corresponden al total</v>
      </c>
      <c r="P302" s="1427" t="s">
        <v>477</v>
      </c>
      <c r="Q302" s="1396"/>
    </row>
    <row r="303" spans="1:17" s="984" customFormat="1" ht="72">
      <c r="A303" s="920"/>
      <c r="B303" s="1490"/>
      <c r="C303" s="1491"/>
      <c r="D303" s="1492"/>
      <c r="E303" s="1490"/>
      <c r="F303" s="1490"/>
      <c r="G303" s="1492"/>
      <c r="H303" s="1491"/>
      <c r="I303" s="1490"/>
      <c r="J303" s="973"/>
      <c r="K303" s="973"/>
      <c r="L303" s="1397" t="s">
        <v>6485</v>
      </c>
      <c r="M303" s="1403" t="s">
        <v>1177</v>
      </c>
      <c r="N303" s="1401" t="s">
        <v>6593</v>
      </c>
      <c r="O303" s="974" t="str">
        <f>VLOOKUP(N303,CódigosRetorno!$A$1:$B$1742,2,FALSE)</f>
        <v>La sumatoria del total valor de venta - Otros tributos de pago de línea no corresponden al total</v>
      </c>
      <c r="P303" s="971" t="s">
        <v>477</v>
      </c>
      <c r="Q303" s="983" t="s">
        <v>186</v>
      </c>
    </row>
    <row r="304" spans="1:17" s="984" customFormat="1" ht="48">
      <c r="A304" s="920"/>
      <c r="B304" s="1490"/>
      <c r="C304" s="1491"/>
      <c r="D304" s="1492"/>
      <c r="E304" s="1490"/>
      <c r="F304" s="973" t="s">
        <v>13</v>
      </c>
      <c r="G304" s="971" t="s">
        <v>2650</v>
      </c>
      <c r="H304" s="963" t="s">
        <v>4654</v>
      </c>
      <c r="I304" s="973">
        <v>1</v>
      </c>
      <c r="J304" s="973"/>
      <c r="K304" s="973"/>
      <c r="L304" s="1397" t="s">
        <v>6058</v>
      </c>
      <c r="M304" s="1403" t="s">
        <v>203</v>
      </c>
      <c r="N304" s="1401" t="s">
        <v>758</v>
      </c>
      <c r="O304" s="974" t="str">
        <f>VLOOKUP(N304,CódigosRetorno!$A$1:$B$1742,2,FALSE)</f>
        <v>La moneda debe ser la misma en todo el documento. Salvo las percepciones que sólo son en moneda nacional.</v>
      </c>
      <c r="P304" s="1427" t="s">
        <v>477</v>
      </c>
      <c r="Q304" s="973" t="s">
        <v>186</v>
      </c>
    </row>
    <row r="305" spans="1:17" s="984" customFormat="1" ht="36">
      <c r="A305" s="920"/>
      <c r="B305" s="1490"/>
      <c r="C305" s="1491"/>
      <c r="D305" s="1492"/>
      <c r="E305" s="1490"/>
      <c r="F305" s="1490" t="s">
        <v>12</v>
      </c>
      <c r="G305" s="1492" t="s">
        <v>4754</v>
      </c>
      <c r="H305" s="1491" t="s">
        <v>5826</v>
      </c>
      <c r="I305" s="1490">
        <v>1</v>
      </c>
      <c r="J305" s="973"/>
      <c r="K305" s="973"/>
      <c r="L305" s="974" t="s">
        <v>3524</v>
      </c>
      <c r="M305" s="979" t="s">
        <v>203</v>
      </c>
      <c r="N305" s="982" t="s">
        <v>2402</v>
      </c>
      <c r="O305" s="974" t="str">
        <f>VLOOKUP(N305,CódigosRetorno!$A$1:$B$1742,2,FALSE)</f>
        <v>El dato ingresado en TaxAmount no cumple con el formato establecido</v>
      </c>
      <c r="P305" s="1427" t="s">
        <v>477</v>
      </c>
      <c r="Q305" s="973" t="s">
        <v>186</v>
      </c>
    </row>
    <row r="306" spans="1:17" s="1438" customFormat="1" ht="48">
      <c r="A306" s="1417"/>
      <c r="B306" s="1490"/>
      <c r="C306" s="1491"/>
      <c r="D306" s="1492"/>
      <c r="E306" s="1490"/>
      <c r="F306" s="1490"/>
      <c r="G306" s="1492"/>
      <c r="H306" s="1491"/>
      <c r="I306" s="1490"/>
      <c r="J306" s="1428"/>
      <c r="K306" s="1428"/>
      <c r="L306" s="1406" t="s">
        <v>6635</v>
      </c>
      <c r="M306" s="1410" t="s">
        <v>203</v>
      </c>
      <c r="N306" s="1409" t="s">
        <v>2793</v>
      </c>
      <c r="O306" s="1429" t="str">
        <f>VLOOKUP(N306,CódigosRetorno!$A$1:$B$1742,2,FALSE)</f>
        <v>La sumatoria del total del importe del tributo Otros tributos de línea no corresponden al total</v>
      </c>
      <c r="P306" s="1427" t="s">
        <v>477</v>
      </c>
      <c r="Q306" s="1428"/>
    </row>
    <row r="307" spans="1:17" s="984" customFormat="1" ht="72">
      <c r="A307" s="920"/>
      <c r="B307" s="1490"/>
      <c r="C307" s="1491"/>
      <c r="D307" s="1492"/>
      <c r="E307" s="1490"/>
      <c r="F307" s="1490"/>
      <c r="G307" s="1492"/>
      <c r="H307" s="1491"/>
      <c r="I307" s="1490"/>
      <c r="J307" s="973"/>
      <c r="K307" s="973"/>
      <c r="L307" s="1397" t="s">
        <v>6486</v>
      </c>
      <c r="M307" s="1403" t="s">
        <v>1177</v>
      </c>
      <c r="N307" s="1402" t="s">
        <v>6595</v>
      </c>
      <c r="O307" s="974" t="str">
        <f>VLOOKUP(N307,CódigosRetorno!$A$1:$B$1742,2,FALSE)</f>
        <v>La sumatoria del total del importe del tributo Otros tributos de línea no corresponden al total</v>
      </c>
      <c r="P307" s="971" t="s">
        <v>477</v>
      </c>
      <c r="Q307" s="973"/>
    </row>
    <row r="308" spans="1:17" s="984" customFormat="1" ht="48">
      <c r="A308" s="920"/>
      <c r="B308" s="1490"/>
      <c r="C308" s="1491"/>
      <c r="D308" s="1492"/>
      <c r="E308" s="1490"/>
      <c r="F308" s="973" t="s">
        <v>13</v>
      </c>
      <c r="G308" s="971" t="s">
        <v>2650</v>
      </c>
      <c r="H308" s="963" t="s">
        <v>4654</v>
      </c>
      <c r="I308" s="973">
        <v>1</v>
      </c>
      <c r="J308" s="973"/>
      <c r="K308" s="973"/>
      <c r="L308" s="1397" t="s">
        <v>6058</v>
      </c>
      <c r="M308" s="1403" t="s">
        <v>203</v>
      </c>
      <c r="N308" s="1401" t="s">
        <v>758</v>
      </c>
      <c r="O308" s="974" t="str">
        <f>VLOOKUP(N308,CódigosRetorno!$A$1:$B$1742,2,FALSE)</f>
        <v>La moneda debe ser la misma en todo el documento. Salvo las percepciones que sólo son en moneda nacional.</v>
      </c>
      <c r="P308" s="971" t="s">
        <v>186</v>
      </c>
      <c r="Q308" s="973" t="s">
        <v>186</v>
      </c>
    </row>
    <row r="309" spans="1:17" s="984" customFormat="1" ht="36">
      <c r="A309" s="920"/>
      <c r="B309" s="1490"/>
      <c r="C309" s="1491"/>
      <c r="D309" s="1492"/>
      <c r="E309" s="1490"/>
      <c r="F309" s="1490" t="s">
        <v>44</v>
      </c>
      <c r="G309" s="1492" t="s">
        <v>2918</v>
      </c>
      <c r="H309" s="1491" t="s">
        <v>4766</v>
      </c>
      <c r="I309" s="1490">
        <v>1</v>
      </c>
      <c r="J309" s="973"/>
      <c r="K309" s="973"/>
      <c r="L309" s="974" t="s">
        <v>3136</v>
      </c>
      <c r="M309" s="979" t="s">
        <v>203</v>
      </c>
      <c r="N309" s="982" t="s">
        <v>4208</v>
      </c>
      <c r="O309" s="974" t="str">
        <f>VLOOKUP(N309,CódigosRetorno!$A$1:$B$1742,2,FALSE)</f>
        <v>el XML no contiene el tag o no existe información de código de tributo.</v>
      </c>
      <c r="P309" s="971" t="s">
        <v>477</v>
      </c>
      <c r="Q309" s="973" t="s">
        <v>186</v>
      </c>
    </row>
    <row r="310" spans="1:17" s="984" customFormat="1" ht="36">
      <c r="A310" s="920"/>
      <c r="B310" s="1490"/>
      <c r="C310" s="1491"/>
      <c r="D310" s="1492"/>
      <c r="E310" s="1490"/>
      <c r="F310" s="1490"/>
      <c r="G310" s="1492"/>
      <c r="H310" s="1491"/>
      <c r="I310" s="1490"/>
      <c r="J310" s="973"/>
      <c r="K310" s="973"/>
      <c r="L310" s="975" t="s">
        <v>4674</v>
      </c>
      <c r="M310" s="979" t="s">
        <v>203</v>
      </c>
      <c r="N310" s="982" t="s">
        <v>2791</v>
      </c>
      <c r="O310" s="974" t="str">
        <f>VLOOKUP(N310,CódigosRetorno!$A$1:$B$1742,2,FALSE)</f>
        <v>El dato ingresado como codigo de tributo global no corresponde al valor esperado.</v>
      </c>
      <c r="P310" s="971" t="s">
        <v>477</v>
      </c>
      <c r="Q310" s="973" t="s">
        <v>5893</v>
      </c>
    </row>
    <row r="311" spans="1:17" s="984" customFormat="1" ht="24">
      <c r="A311" s="920"/>
      <c r="B311" s="1490"/>
      <c r="C311" s="1491"/>
      <c r="D311" s="1492"/>
      <c r="E311" s="1490"/>
      <c r="F311" s="1490"/>
      <c r="G311" s="1492"/>
      <c r="H311" s="1491"/>
      <c r="I311" s="1490"/>
      <c r="J311" s="973"/>
      <c r="K311" s="973"/>
      <c r="L311" s="966" t="s">
        <v>4677</v>
      </c>
      <c r="M311" s="982" t="s">
        <v>203</v>
      </c>
      <c r="N311" s="982" t="s">
        <v>4439</v>
      </c>
      <c r="O311" s="974" t="str">
        <f>VLOOKUP(N311,CódigosRetorno!$A$1:$B$1742,2,FALSE)</f>
        <v>El código de tributo no debe repetirse a nivel de totales</v>
      </c>
      <c r="P311" s="971" t="s">
        <v>477</v>
      </c>
      <c r="Q311" s="970" t="s">
        <v>186</v>
      </c>
    </row>
    <row r="312" spans="1:17" s="984" customFormat="1" ht="24">
      <c r="A312" s="920"/>
      <c r="B312" s="1490"/>
      <c r="C312" s="1491"/>
      <c r="D312" s="1492"/>
      <c r="E312" s="1490"/>
      <c r="F312" s="1490"/>
      <c r="G312" s="973" t="s">
        <v>4658</v>
      </c>
      <c r="H312" s="974" t="s">
        <v>4564</v>
      </c>
      <c r="I312" s="973" t="s">
        <v>4544</v>
      </c>
      <c r="J312" s="973"/>
      <c r="K312" s="973"/>
      <c r="L312" s="974" t="s">
        <v>5185</v>
      </c>
      <c r="M312" s="971" t="s">
        <v>1177</v>
      </c>
      <c r="N312" s="979" t="s">
        <v>5117</v>
      </c>
      <c r="O312" s="974" t="str">
        <f>VLOOKUP(N312,CódigosRetorno!$A$1:$B$1742,2,FALSE)</f>
        <v>El dato ingresado como atributo @schemeName es incorrecto.</v>
      </c>
      <c r="P312" s="971" t="s">
        <v>477</v>
      </c>
      <c r="Q312" s="983" t="s">
        <v>186</v>
      </c>
    </row>
    <row r="313" spans="1:17" s="984" customFormat="1" ht="24">
      <c r="A313" s="920"/>
      <c r="B313" s="1490"/>
      <c r="C313" s="1491"/>
      <c r="D313" s="1492"/>
      <c r="E313" s="1490"/>
      <c r="F313" s="1490"/>
      <c r="G313" s="973" t="s">
        <v>4542</v>
      </c>
      <c r="H313" s="974" t="s">
        <v>4565</v>
      </c>
      <c r="I313" s="973" t="s">
        <v>4544</v>
      </c>
      <c r="J313" s="973"/>
      <c r="K313" s="973"/>
      <c r="L313" s="974" t="s">
        <v>5109</v>
      </c>
      <c r="M313" s="971" t="s">
        <v>1177</v>
      </c>
      <c r="N313" s="979" t="s">
        <v>5118</v>
      </c>
      <c r="O313" s="974" t="str">
        <f>VLOOKUP(N313,CódigosRetorno!$A$1:$B$1742,2,FALSE)</f>
        <v>El dato ingresado como atributo @schemeAgencyName es incorrecto.</v>
      </c>
      <c r="P313" s="971" t="s">
        <v>477</v>
      </c>
      <c r="Q313" s="983" t="s">
        <v>186</v>
      </c>
    </row>
    <row r="314" spans="1:17" s="984" customFormat="1" ht="48">
      <c r="A314" s="920"/>
      <c r="B314" s="1490"/>
      <c r="C314" s="1491"/>
      <c r="D314" s="1492"/>
      <c r="E314" s="1490"/>
      <c r="F314" s="1490"/>
      <c r="G314" s="973" t="s">
        <v>5187</v>
      </c>
      <c r="H314" s="963" t="s">
        <v>4567</v>
      </c>
      <c r="I314" s="973" t="s">
        <v>4544</v>
      </c>
      <c r="J314" s="973"/>
      <c r="K314" s="973"/>
      <c r="L314" s="974" t="s">
        <v>5188</v>
      </c>
      <c r="M314" s="979" t="s">
        <v>1177</v>
      </c>
      <c r="N314" s="982" t="s">
        <v>5111</v>
      </c>
      <c r="O314" s="974" t="str">
        <f>VLOOKUP(N314,CódigosRetorno!$A$1:$B$1742,2,FALSE)</f>
        <v>El dato ingresado como atributo @listAgencyName es incorrecto.</v>
      </c>
      <c r="P314" s="971" t="s">
        <v>477</v>
      </c>
      <c r="Q314" s="983" t="s">
        <v>186</v>
      </c>
    </row>
    <row r="315" spans="1:17" s="984" customFormat="1" ht="36">
      <c r="A315" s="920"/>
      <c r="B315" s="1490"/>
      <c r="C315" s="1491"/>
      <c r="D315" s="1492"/>
      <c r="E315" s="1490"/>
      <c r="F315" s="1490" t="s">
        <v>46</v>
      </c>
      <c r="G315" s="1492" t="s">
        <v>2918</v>
      </c>
      <c r="H315" s="1491" t="s">
        <v>4675</v>
      </c>
      <c r="I315" s="1490">
        <v>1</v>
      </c>
      <c r="J315" s="973"/>
      <c r="K315" s="973"/>
      <c r="L315" s="974" t="s">
        <v>3136</v>
      </c>
      <c r="M315" s="979" t="s">
        <v>203</v>
      </c>
      <c r="N315" s="982" t="s">
        <v>2396</v>
      </c>
      <c r="O315" s="974" t="str">
        <f>VLOOKUP(N315,CódigosRetorno!$A$1:$B$1742,2,FALSE)</f>
        <v>El XML no contiene el tag TaxScheme Name de impuestos globales</v>
      </c>
      <c r="P315" s="971" t="s">
        <v>477</v>
      </c>
      <c r="Q315" s="973" t="s">
        <v>186</v>
      </c>
    </row>
    <row r="316" spans="1:17" s="984" customFormat="1" ht="36">
      <c r="A316" s="920"/>
      <c r="B316" s="1490"/>
      <c r="C316" s="1491"/>
      <c r="D316" s="1492"/>
      <c r="E316" s="1490"/>
      <c r="F316" s="1490"/>
      <c r="G316" s="1492"/>
      <c r="H316" s="1491"/>
      <c r="I316" s="1490"/>
      <c r="J316" s="973"/>
      <c r="K316" s="973"/>
      <c r="L316" s="975" t="s">
        <v>6413</v>
      </c>
      <c r="M316" s="979" t="s">
        <v>203</v>
      </c>
      <c r="N316" s="982" t="s">
        <v>3670</v>
      </c>
      <c r="O316" s="974" t="str">
        <f>VLOOKUP(N316,CódigosRetorno!$A$1:$B$1742,2,FALSE)</f>
        <v>El valor del tag nombre del tributo no corresponde al esperado.</v>
      </c>
      <c r="P316" s="971" t="s">
        <v>477</v>
      </c>
      <c r="Q316" s="973" t="s">
        <v>5893</v>
      </c>
    </row>
    <row r="317" spans="1:17" s="984" customFormat="1" ht="36">
      <c r="A317" s="920"/>
      <c r="B317" s="1490"/>
      <c r="C317" s="1491"/>
      <c r="D317" s="1492"/>
      <c r="E317" s="1490"/>
      <c r="F317" s="1490" t="s">
        <v>13</v>
      </c>
      <c r="G317" s="1492"/>
      <c r="H317" s="1491" t="s">
        <v>4773</v>
      </c>
      <c r="I317" s="1490">
        <v>1</v>
      </c>
      <c r="J317" s="973"/>
      <c r="K317" s="973"/>
      <c r="L317" s="974" t="s">
        <v>3136</v>
      </c>
      <c r="M317" s="979" t="s">
        <v>203</v>
      </c>
      <c r="N317" s="982" t="s">
        <v>2398</v>
      </c>
      <c r="O317" s="974" t="str">
        <f>VLOOKUP(N317,CódigosRetorno!$A$1:$B$1742,2,FALSE)</f>
        <v>El XML no contiene el tag código de tributo internacional de impuestos globales</v>
      </c>
      <c r="P317" s="971" t="s">
        <v>477</v>
      </c>
      <c r="Q317" s="973" t="s">
        <v>186</v>
      </c>
    </row>
    <row r="318" spans="1:17" s="984" customFormat="1" ht="36">
      <c r="A318" s="920"/>
      <c r="B318" s="1490"/>
      <c r="C318" s="1491"/>
      <c r="D318" s="1492"/>
      <c r="E318" s="1490"/>
      <c r="F318" s="1490"/>
      <c r="G318" s="1492"/>
      <c r="H318" s="1491"/>
      <c r="I318" s="1490"/>
      <c r="J318" s="973"/>
      <c r="K318" s="973"/>
      <c r="L318" s="975" t="s">
        <v>6411</v>
      </c>
      <c r="M318" s="979" t="s">
        <v>203</v>
      </c>
      <c r="N318" s="982" t="s">
        <v>3666</v>
      </c>
      <c r="O318" s="974" t="str">
        <f>VLOOKUP(N318,CódigosRetorno!$A$1:$B$1742,2,FALSE)</f>
        <v>El valor del tag codigo de tributo internacional no corresponde al esperado.</v>
      </c>
      <c r="P318" s="971" t="s">
        <v>477</v>
      </c>
      <c r="Q318" s="973" t="s">
        <v>5893</v>
      </c>
    </row>
    <row r="319" spans="1:17" s="984" customFormat="1" ht="36">
      <c r="A319" s="920"/>
      <c r="B319" s="1490">
        <f>B300+1</f>
        <v>46</v>
      </c>
      <c r="C319" s="1491" t="s">
        <v>4678</v>
      </c>
      <c r="D319" s="1492" t="s">
        <v>3</v>
      </c>
      <c r="E319" s="1492" t="s">
        <v>9</v>
      </c>
      <c r="F319" s="1490" t="s">
        <v>107</v>
      </c>
      <c r="G319" s="1492" t="s">
        <v>4662</v>
      </c>
      <c r="H319" s="1491" t="s">
        <v>4680</v>
      </c>
      <c r="I319" s="1490">
        <v>1</v>
      </c>
      <c r="J319" s="973"/>
      <c r="K319" s="973"/>
      <c r="L319" s="1397" t="s">
        <v>6463</v>
      </c>
      <c r="M319" s="971" t="s">
        <v>203</v>
      </c>
      <c r="N319" s="953" t="s">
        <v>5231</v>
      </c>
      <c r="O319" s="974" t="str">
        <f>VLOOKUP(N319,CódigosRetorno!$A$1:$B$1742,2,FALSE)</f>
        <v>El dato ingresado como indicador de cargo/descuento no corresponde al valor esperado.</v>
      </c>
      <c r="P319" s="971" t="s">
        <v>477</v>
      </c>
      <c r="Q319" s="973" t="s">
        <v>186</v>
      </c>
    </row>
    <row r="320" spans="1:17" s="984" customFormat="1" ht="36">
      <c r="A320" s="920"/>
      <c r="B320" s="1490"/>
      <c r="C320" s="1491"/>
      <c r="D320" s="1492"/>
      <c r="E320" s="1492"/>
      <c r="F320" s="1490"/>
      <c r="G320" s="1492"/>
      <c r="H320" s="1491"/>
      <c r="I320" s="1490"/>
      <c r="J320" s="973"/>
      <c r="K320" s="973"/>
      <c r="L320" s="1397" t="s">
        <v>6464</v>
      </c>
      <c r="M320" s="971" t="s">
        <v>203</v>
      </c>
      <c r="N320" s="953" t="s">
        <v>5231</v>
      </c>
      <c r="O320" s="974" t="str">
        <f>VLOOKUP(N320,CódigosRetorno!$A$1:$B$1742,2,FALSE)</f>
        <v>El dato ingresado como indicador de cargo/descuento no corresponde al valor esperado.</v>
      </c>
      <c r="P320" s="971" t="s">
        <v>477</v>
      </c>
      <c r="Q320" s="973" t="s">
        <v>186</v>
      </c>
    </row>
    <row r="321" spans="1:17" s="984" customFormat="1" ht="36">
      <c r="A321" s="920"/>
      <c r="B321" s="1490"/>
      <c r="C321" s="1491"/>
      <c r="D321" s="1492"/>
      <c r="E321" s="1492"/>
      <c r="F321" s="1490" t="s">
        <v>10</v>
      </c>
      <c r="G321" s="1492" t="s">
        <v>4664</v>
      </c>
      <c r="H321" s="1491" t="s">
        <v>4681</v>
      </c>
      <c r="I321" s="1490">
        <v>1</v>
      </c>
      <c r="J321" s="973"/>
      <c r="K321" s="973"/>
      <c r="L321" s="974" t="s">
        <v>6228</v>
      </c>
      <c r="M321" s="979" t="s">
        <v>203</v>
      </c>
      <c r="N321" s="982" t="s">
        <v>4446</v>
      </c>
      <c r="O321" s="974" t="str">
        <f>VLOOKUP(N321,CódigosRetorno!$A$1:$B$1742,2,FALSE)</f>
        <v>El XML no contiene el tag o no existe informacion de codigo de motivo de cargo/descuento global.</v>
      </c>
      <c r="P321" s="971" t="s">
        <v>477</v>
      </c>
      <c r="Q321" s="983" t="s">
        <v>186</v>
      </c>
    </row>
    <row r="322" spans="1:17" s="984" customFormat="1" ht="36">
      <c r="A322" s="920"/>
      <c r="B322" s="1490"/>
      <c r="C322" s="1491"/>
      <c r="D322" s="1492"/>
      <c r="E322" s="1492"/>
      <c r="F322" s="1490"/>
      <c r="G322" s="1492"/>
      <c r="H322" s="1491"/>
      <c r="I322" s="1490"/>
      <c r="J322" s="973"/>
      <c r="K322" s="973"/>
      <c r="L322" s="974" t="s">
        <v>6415</v>
      </c>
      <c r="M322" s="979" t="s">
        <v>203</v>
      </c>
      <c r="N322" s="982" t="s">
        <v>4445</v>
      </c>
      <c r="O322" s="974" t="str">
        <f>VLOOKUP(N322,CódigosRetorno!$A$1:$B$1742,2,FALSE)</f>
        <v>El dato ingresado como codigo de motivo de cargo/descuento global no es valido (catalogo nro 53)</v>
      </c>
      <c r="P322" s="971" t="s">
        <v>477</v>
      </c>
      <c r="Q322" s="973" t="s">
        <v>5895</v>
      </c>
    </row>
    <row r="323" spans="1:17" s="984" customFormat="1" ht="36">
      <c r="A323" s="920"/>
      <c r="B323" s="1490"/>
      <c r="C323" s="1491"/>
      <c r="D323" s="1492"/>
      <c r="E323" s="1492"/>
      <c r="F323" s="1490"/>
      <c r="G323" s="1492"/>
      <c r="H323" s="1491"/>
      <c r="I323" s="1490"/>
      <c r="J323" s="973"/>
      <c r="K323" s="973"/>
      <c r="L323" s="1397" t="s">
        <v>6498</v>
      </c>
      <c r="M323" s="979" t="s">
        <v>1177</v>
      </c>
      <c r="N323" s="982" t="s">
        <v>5241</v>
      </c>
      <c r="O323" s="974" t="str">
        <f>VLOOKUP(N323,CódigosRetorno!$A$1:$B$1742,2,FALSE)</f>
        <v>El dato ingresado como cargo/descuento no es valido a nivel de ítem.</v>
      </c>
      <c r="P323" s="971" t="s">
        <v>477</v>
      </c>
      <c r="Q323" s="973" t="s">
        <v>186</v>
      </c>
    </row>
    <row r="324" spans="1:17" s="984" customFormat="1" ht="24">
      <c r="A324" s="920"/>
      <c r="B324" s="1490"/>
      <c r="C324" s="1491"/>
      <c r="D324" s="1492"/>
      <c r="E324" s="1492"/>
      <c r="F324" s="1490"/>
      <c r="G324" s="973" t="s">
        <v>4542</v>
      </c>
      <c r="H324" s="974" t="s">
        <v>4543</v>
      </c>
      <c r="I324" s="973" t="s">
        <v>4544</v>
      </c>
      <c r="J324" s="973"/>
      <c r="K324" s="973"/>
      <c r="L324" s="974" t="s">
        <v>5109</v>
      </c>
      <c r="M324" s="979" t="s">
        <v>1177</v>
      </c>
      <c r="N324" s="982" t="s">
        <v>5111</v>
      </c>
      <c r="O324" s="974" t="str">
        <f>VLOOKUP(N324,CódigosRetorno!$A$1:$B$1742,2,FALSE)</f>
        <v>El dato ingresado como atributo @listAgencyName es incorrecto.</v>
      </c>
      <c r="P324" s="971" t="s">
        <v>477</v>
      </c>
      <c r="Q324" s="983" t="s">
        <v>186</v>
      </c>
    </row>
    <row r="325" spans="1:17" s="984" customFormat="1" ht="24">
      <c r="A325" s="920"/>
      <c r="B325" s="1490"/>
      <c r="C325" s="1491"/>
      <c r="D325" s="1492"/>
      <c r="E325" s="1492"/>
      <c r="F325" s="1490"/>
      <c r="G325" s="973" t="s">
        <v>4665</v>
      </c>
      <c r="H325" s="974" t="s">
        <v>4546</v>
      </c>
      <c r="I325" s="973" t="s">
        <v>4544</v>
      </c>
      <c r="J325" s="973"/>
      <c r="K325" s="973"/>
      <c r="L325" s="974" t="s">
        <v>5189</v>
      </c>
      <c r="M325" s="971" t="s">
        <v>1177</v>
      </c>
      <c r="N325" s="979" t="s">
        <v>5112</v>
      </c>
      <c r="O325" s="974" t="str">
        <f>VLOOKUP(N325,CódigosRetorno!$A$1:$B$1742,2,FALSE)</f>
        <v>El dato ingresado como atributo @listName es incorrecto.</v>
      </c>
      <c r="P325" s="971" t="s">
        <v>477</v>
      </c>
      <c r="Q325" s="983" t="s">
        <v>186</v>
      </c>
    </row>
    <row r="326" spans="1:17" s="984" customFormat="1" ht="48">
      <c r="A326" s="920"/>
      <c r="B326" s="1490"/>
      <c r="C326" s="1491"/>
      <c r="D326" s="1492"/>
      <c r="E326" s="1492"/>
      <c r="F326" s="1490"/>
      <c r="G326" s="973" t="s">
        <v>4666</v>
      </c>
      <c r="H326" s="974" t="s">
        <v>4548</v>
      </c>
      <c r="I326" s="973" t="s">
        <v>4544</v>
      </c>
      <c r="J326" s="973"/>
      <c r="K326" s="973"/>
      <c r="L326" s="974" t="s">
        <v>5190</v>
      </c>
      <c r="M326" s="979" t="s">
        <v>1177</v>
      </c>
      <c r="N326" s="982" t="s">
        <v>5113</v>
      </c>
      <c r="O326" s="974" t="str">
        <f>VLOOKUP(N326,CódigosRetorno!$A$1:$B$1742,2,FALSE)</f>
        <v>El dato ingresado como atributo @listURI es incorrecto.</v>
      </c>
      <c r="P326" s="971" t="s">
        <v>477</v>
      </c>
      <c r="Q326" s="983" t="s">
        <v>186</v>
      </c>
    </row>
    <row r="327" spans="1:17" s="984" customFormat="1" ht="36">
      <c r="A327" s="920"/>
      <c r="B327" s="1490"/>
      <c r="C327" s="1491"/>
      <c r="D327" s="1492"/>
      <c r="E327" s="1492"/>
      <c r="F327" s="973" t="s">
        <v>4655</v>
      </c>
      <c r="G327" s="971" t="s">
        <v>4656</v>
      </c>
      <c r="H327" s="974" t="s">
        <v>4797</v>
      </c>
      <c r="I327" s="973" t="s">
        <v>4544</v>
      </c>
      <c r="J327" s="981"/>
      <c r="K327" s="981"/>
      <c r="L327" s="974" t="s">
        <v>4657</v>
      </c>
      <c r="M327" s="979" t="s">
        <v>203</v>
      </c>
      <c r="N327" s="982" t="s">
        <v>4369</v>
      </c>
      <c r="O327" s="974" t="str">
        <f>VLOOKUP(N327,CódigosRetorno!$A$1:$B$1742,2,FALSE)</f>
        <v>El dato ingresado en factor de cargo o descuento global no cumple con el formato establecido.</v>
      </c>
      <c r="P327" s="971" t="s">
        <v>477</v>
      </c>
      <c r="Q327" s="970" t="s">
        <v>186</v>
      </c>
    </row>
    <row r="328" spans="1:17" s="984" customFormat="1" ht="36">
      <c r="A328" s="920"/>
      <c r="B328" s="1490"/>
      <c r="C328" s="1491"/>
      <c r="D328" s="1492"/>
      <c r="E328" s="1492"/>
      <c r="F328" s="1490" t="s">
        <v>12</v>
      </c>
      <c r="G328" s="1492" t="s">
        <v>16</v>
      </c>
      <c r="H328" s="1491" t="s">
        <v>4682</v>
      </c>
      <c r="I328" s="1490">
        <v>1</v>
      </c>
      <c r="J328" s="973"/>
      <c r="K328" s="973"/>
      <c r="L328" s="974" t="s">
        <v>2929</v>
      </c>
      <c r="M328" s="979" t="s">
        <v>203</v>
      </c>
      <c r="N328" s="982" t="s">
        <v>3677</v>
      </c>
      <c r="O328" s="974" t="str">
        <f>VLOOKUP(N328,CódigosRetorno!$A$1:$B$1742,2,FALSE)</f>
        <v>Debe contener un importe mayor a 0.00 si envía el tag cac:AllowanceCharge/cbc:Amount</v>
      </c>
      <c r="P328" s="971" t="s">
        <v>477</v>
      </c>
      <c r="Q328" s="983" t="s">
        <v>186</v>
      </c>
    </row>
    <row r="329" spans="1:17" s="984" customFormat="1" ht="48">
      <c r="A329" s="920"/>
      <c r="B329" s="1490"/>
      <c r="C329" s="1491"/>
      <c r="D329" s="1492"/>
      <c r="E329" s="1492"/>
      <c r="F329" s="1490"/>
      <c r="G329" s="1492"/>
      <c r="H329" s="1491"/>
      <c r="I329" s="1490"/>
      <c r="J329" s="973"/>
      <c r="K329" s="973"/>
      <c r="L329" s="1397" t="s">
        <v>6465</v>
      </c>
      <c r="M329" s="1401" t="s">
        <v>203</v>
      </c>
      <c r="N329" s="1402" t="s">
        <v>6446</v>
      </c>
      <c r="O329" s="974" t="str">
        <f>VLOOKUP(N329,CódigosRetorno!$A$1:$B$1742,2,FALSE)</f>
        <v>El resultado del monto del cargo o descuento global es incorrecto en base a la información consignada</v>
      </c>
      <c r="P329" s="971" t="s">
        <v>477</v>
      </c>
      <c r="Q329" s="983" t="s">
        <v>186</v>
      </c>
    </row>
    <row r="330" spans="1:17" s="984" customFormat="1" ht="60">
      <c r="A330" s="920"/>
      <c r="B330" s="1490"/>
      <c r="C330" s="1491"/>
      <c r="D330" s="1492"/>
      <c r="E330" s="1492"/>
      <c r="F330" s="1490"/>
      <c r="G330" s="1492"/>
      <c r="H330" s="1491"/>
      <c r="I330" s="1490"/>
      <c r="J330" s="973"/>
      <c r="K330" s="973"/>
      <c r="L330" s="1406" t="s">
        <v>6402</v>
      </c>
      <c r="M330" s="1408" t="s">
        <v>203</v>
      </c>
      <c r="N330" s="1409" t="s">
        <v>4451</v>
      </c>
      <c r="O330" s="974" t="str">
        <f>VLOOKUP(N330,CódigosRetorno!$A$1:$B$1742,2,FALSE)</f>
        <v>La sumatoria de descuentos que afectan a BI por linea no corresponden al total</v>
      </c>
      <c r="P330" s="971" t="s">
        <v>477</v>
      </c>
      <c r="Q330" s="983" t="s">
        <v>186</v>
      </c>
    </row>
    <row r="331" spans="1:17" s="984" customFormat="1" ht="60">
      <c r="A331" s="920"/>
      <c r="B331" s="1490"/>
      <c r="C331" s="1491"/>
      <c r="D331" s="1492"/>
      <c r="E331" s="1492"/>
      <c r="F331" s="1490"/>
      <c r="G331" s="1492"/>
      <c r="H331" s="1491"/>
      <c r="I331" s="1490"/>
      <c r="J331" s="973"/>
      <c r="K331" s="973"/>
      <c r="L331" s="1406" t="s">
        <v>6403</v>
      </c>
      <c r="M331" s="1408" t="s">
        <v>203</v>
      </c>
      <c r="N331" s="1409" t="s">
        <v>4453</v>
      </c>
      <c r="O331" s="974" t="str">
        <f>VLOOKUP(N331,CódigosRetorno!$A$1:$B$1742,2,FALSE)</f>
        <v>La sumatoria de descuentos que no afectan a BI por linea no corresponden al total</v>
      </c>
      <c r="P331" s="971" t="s">
        <v>477</v>
      </c>
      <c r="Q331" s="983" t="s">
        <v>186</v>
      </c>
    </row>
    <row r="332" spans="1:17" s="984" customFormat="1" ht="60">
      <c r="A332" s="920"/>
      <c r="B332" s="1490"/>
      <c r="C332" s="1491"/>
      <c r="D332" s="1492"/>
      <c r="E332" s="1492"/>
      <c r="F332" s="1490"/>
      <c r="G332" s="1492"/>
      <c r="H332" s="1491"/>
      <c r="I332" s="1490"/>
      <c r="J332" s="973"/>
      <c r="K332" s="973"/>
      <c r="L332" s="1406" t="s">
        <v>6404</v>
      </c>
      <c r="M332" s="1408" t="s">
        <v>203</v>
      </c>
      <c r="N332" s="1409" t="s">
        <v>4455</v>
      </c>
      <c r="O332" s="974" t="str">
        <f>VLOOKUP(N332,CódigosRetorno!$A$1:$B$1742,2,FALSE)</f>
        <v>La sumatoria de cargos que afectan a BI por linea no corresponden al total</v>
      </c>
      <c r="P332" s="971" t="s">
        <v>477</v>
      </c>
      <c r="Q332" s="983" t="s">
        <v>186</v>
      </c>
    </row>
    <row r="333" spans="1:17" s="984" customFormat="1" ht="60">
      <c r="A333" s="920"/>
      <c r="B333" s="1490"/>
      <c r="C333" s="1491"/>
      <c r="D333" s="1492"/>
      <c r="E333" s="1492"/>
      <c r="F333" s="1490"/>
      <c r="G333" s="1492"/>
      <c r="H333" s="1491"/>
      <c r="I333" s="1490"/>
      <c r="J333" s="973"/>
      <c r="K333" s="973"/>
      <c r="L333" s="1406" t="s">
        <v>6405</v>
      </c>
      <c r="M333" s="1408" t="s">
        <v>203</v>
      </c>
      <c r="N333" s="1409" t="s">
        <v>4457</v>
      </c>
      <c r="O333" s="974" t="str">
        <f>VLOOKUP(N333,CódigosRetorno!$A$1:$B$1742,2,FALSE)</f>
        <v>La sumatoria de cargos que no afectan a BI por linea no corresponden al total</v>
      </c>
      <c r="P333" s="971" t="s">
        <v>477</v>
      </c>
      <c r="Q333" s="983" t="s">
        <v>186</v>
      </c>
    </row>
    <row r="334" spans="1:17" s="984" customFormat="1" ht="48">
      <c r="A334" s="920"/>
      <c r="B334" s="1490"/>
      <c r="C334" s="1491"/>
      <c r="D334" s="1492"/>
      <c r="E334" s="1492"/>
      <c r="F334" s="973" t="s">
        <v>13</v>
      </c>
      <c r="G334" s="971" t="s">
        <v>2650</v>
      </c>
      <c r="H334" s="963" t="s">
        <v>4654</v>
      </c>
      <c r="I334" s="973">
        <v>1</v>
      </c>
      <c r="J334" s="973"/>
      <c r="K334" s="973"/>
      <c r="L334" s="1397" t="s">
        <v>6058</v>
      </c>
      <c r="M334" s="1403" t="s">
        <v>203</v>
      </c>
      <c r="N334" s="1401" t="s">
        <v>758</v>
      </c>
      <c r="O334" s="974" t="str">
        <f>VLOOKUP(N334,CódigosRetorno!$A$1:$B$1742,2,FALSE)</f>
        <v>La moneda debe ser la misma en todo el documento. Salvo las percepciones que sólo son en moneda nacional.</v>
      </c>
      <c r="P334" s="971" t="s">
        <v>186</v>
      </c>
      <c r="Q334" s="973" t="s">
        <v>186</v>
      </c>
    </row>
    <row r="335" spans="1:17" s="984" customFormat="1" ht="36">
      <c r="A335" s="920"/>
      <c r="B335" s="1490"/>
      <c r="C335" s="1491"/>
      <c r="D335" s="1492"/>
      <c r="E335" s="1492"/>
      <c r="F335" s="1490" t="s">
        <v>12</v>
      </c>
      <c r="G335" s="1492" t="s">
        <v>16</v>
      </c>
      <c r="H335" s="1491" t="s">
        <v>4683</v>
      </c>
      <c r="I335" s="1490" t="s">
        <v>4544</v>
      </c>
      <c r="J335" s="973"/>
      <c r="K335" s="973"/>
      <c r="L335" s="974" t="s">
        <v>4684</v>
      </c>
      <c r="M335" s="979" t="s">
        <v>203</v>
      </c>
      <c r="N335" s="982" t="s">
        <v>4351</v>
      </c>
      <c r="O335" s="974" t="str">
        <f>VLOOKUP(N335,CódigosRetorno!$A$1:$B$1742,2,FALSE)</f>
        <v>El dato ingresado en base monto por cargo/descuento globales no cumple con el formato establecido</v>
      </c>
      <c r="P335" s="971" t="s">
        <v>477</v>
      </c>
      <c r="Q335" s="983" t="s">
        <v>186</v>
      </c>
    </row>
    <row r="336" spans="1:17" s="984" customFormat="1" ht="60">
      <c r="A336" s="920"/>
      <c r="B336" s="1490"/>
      <c r="C336" s="1491"/>
      <c r="D336" s="1492"/>
      <c r="E336" s="1492"/>
      <c r="F336" s="1490"/>
      <c r="G336" s="1492"/>
      <c r="H336" s="1491"/>
      <c r="I336" s="1490"/>
      <c r="J336" s="973"/>
      <c r="K336" s="973"/>
      <c r="L336" s="1406" t="s">
        <v>4685</v>
      </c>
      <c r="M336" s="1408" t="s">
        <v>203</v>
      </c>
      <c r="N336" s="1409" t="s">
        <v>4459</v>
      </c>
      <c r="O336" s="974" t="str">
        <f>VLOOKUP(N336,CódigosRetorno!$A$1:$B$1742,2,FALSE)</f>
        <v>La sumatoria de montos bases de los descuentos que afectan a BI por linea no corresponden al total</v>
      </c>
      <c r="P336" s="971" t="s">
        <v>477</v>
      </c>
      <c r="Q336" s="983" t="s">
        <v>186</v>
      </c>
    </row>
    <row r="337" spans="1:17" s="984" customFormat="1" ht="60">
      <c r="A337" s="920"/>
      <c r="B337" s="1490"/>
      <c r="C337" s="1491"/>
      <c r="D337" s="1492"/>
      <c r="E337" s="1492"/>
      <c r="F337" s="1490"/>
      <c r="G337" s="1492"/>
      <c r="H337" s="1491"/>
      <c r="I337" s="1490"/>
      <c r="J337" s="973"/>
      <c r="K337" s="973"/>
      <c r="L337" s="1406" t="s">
        <v>4686</v>
      </c>
      <c r="M337" s="1408" t="s">
        <v>203</v>
      </c>
      <c r="N337" s="1409" t="s">
        <v>4461</v>
      </c>
      <c r="O337" s="974" t="str">
        <f>VLOOKUP(N337,CódigosRetorno!$A$1:$B$1742,2,FALSE)</f>
        <v>La sumatoria de montos bases de los descuentos que no afectan a BI por linea no corresponden al total</v>
      </c>
      <c r="P337" s="971" t="s">
        <v>477</v>
      </c>
      <c r="Q337" s="983" t="s">
        <v>186</v>
      </c>
    </row>
    <row r="338" spans="1:17" s="984" customFormat="1" ht="60">
      <c r="A338" s="920"/>
      <c r="B338" s="1490"/>
      <c r="C338" s="1491"/>
      <c r="D338" s="1492"/>
      <c r="E338" s="1492"/>
      <c r="F338" s="1490"/>
      <c r="G338" s="1492"/>
      <c r="H338" s="1491"/>
      <c r="I338" s="1490"/>
      <c r="J338" s="973"/>
      <c r="K338" s="973"/>
      <c r="L338" s="1406" t="s">
        <v>4687</v>
      </c>
      <c r="M338" s="1408" t="s">
        <v>203</v>
      </c>
      <c r="N338" s="1409" t="s">
        <v>4463</v>
      </c>
      <c r="O338" s="974" t="str">
        <f>VLOOKUP(N338,CódigosRetorno!$A$1:$B$1742,2,FALSE)</f>
        <v>La sumatoria de montos bases de los cargos que afectan a BI por linea no corresponden al total</v>
      </c>
      <c r="P338" s="971" t="s">
        <v>477</v>
      </c>
      <c r="Q338" s="983" t="s">
        <v>186</v>
      </c>
    </row>
    <row r="339" spans="1:17" s="984" customFormat="1" ht="60">
      <c r="A339" s="920"/>
      <c r="B339" s="1490"/>
      <c r="C339" s="1491"/>
      <c r="D339" s="1492"/>
      <c r="E339" s="1492"/>
      <c r="F339" s="1490"/>
      <c r="G339" s="1492"/>
      <c r="H339" s="1491"/>
      <c r="I339" s="1490"/>
      <c r="J339" s="973"/>
      <c r="K339" s="973"/>
      <c r="L339" s="1406" t="s">
        <v>4688</v>
      </c>
      <c r="M339" s="1408" t="s">
        <v>203</v>
      </c>
      <c r="N339" s="1409" t="s">
        <v>4465</v>
      </c>
      <c r="O339" s="974" t="str">
        <f>VLOOKUP(N339,CódigosRetorno!$A$1:$B$1742,2,FALSE)</f>
        <v>La sumatoria de montos bases de los cargos que no afectan a BI por linea no corresponden al total</v>
      </c>
      <c r="P339" s="971" t="s">
        <v>477</v>
      </c>
      <c r="Q339" s="983" t="s">
        <v>186</v>
      </c>
    </row>
    <row r="340" spans="1:17" s="984" customFormat="1" ht="48">
      <c r="A340" s="920"/>
      <c r="B340" s="1490"/>
      <c r="C340" s="1491"/>
      <c r="D340" s="1492"/>
      <c r="E340" s="1492"/>
      <c r="F340" s="971" t="s">
        <v>13</v>
      </c>
      <c r="G340" s="971" t="s">
        <v>2650</v>
      </c>
      <c r="H340" s="963" t="s">
        <v>4654</v>
      </c>
      <c r="I340" s="973">
        <v>1</v>
      </c>
      <c r="J340" s="973"/>
      <c r="K340" s="973"/>
      <c r="L340" s="1397" t="s">
        <v>6058</v>
      </c>
      <c r="M340" s="1403" t="s">
        <v>203</v>
      </c>
      <c r="N340" s="1401" t="s">
        <v>758</v>
      </c>
      <c r="O340" s="974" t="str">
        <f>VLOOKUP(N340,CódigosRetorno!$A$1:$B$1742,2,FALSE)</f>
        <v>La moneda debe ser la misma en todo el documento. Salvo las percepciones que sólo son en moneda nacional.</v>
      </c>
      <c r="P340" s="971" t="s">
        <v>477</v>
      </c>
      <c r="Q340" s="973" t="s">
        <v>186</v>
      </c>
    </row>
    <row r="341" spans="1:17" s="984" customFormat="1" ht="36">
      <c r="A341" s="920"/>
      <c r="B341" s="1495">
        <f>B319+1</f>
        <v>47</v>
      </c>
      <c r="C341" s="1512" t="s">
        <v>3839</v>
      </c>
      <c r="D341" s="1495" t="s">
        <v>3</v>
      </c>
      <c r="E341" s="1495" t="s">
        <v>4</v>
      </c>
      <c r="F341" s="1495" t="s">
        <v>3803</v>
      </c>
      <c r="G341" s="1495" t="s">
        <v>16</v>
      </c>
      <c r="H341" s="1495" t="s">
        <v>3840</v>
      </c>
      <c r="I341" s="1495">
        <v>1</v>
      </c>
      <c r="J341" s="1512" t="s">
        <v>4535</v>
      </c>
      <c r="K341" s="1512" t="s">
        <v>4689</v>
      </c>
      <c r="L341" s="974" t="s">
        <v>3136</v>
      </c>
      <c r="M341" s="979" t="s">
        <v>203</v>
      </c>
      <c r="N341" s="979" t="s">
        <v>4467</v>
      </c>
      <c r="O341" s="974" t="str">
        <f>VLOOKUP(N341,CódigosRetorno!$A$1:$B$1742,2,FALSE)</f>
        <v>El XML no contiene el tag o no existe información del total valor de venta.</v>
      </c>
      <c r="P341" s="971" t="s">
        <v>477</v>
      </c>
      <c r="Q341" s="983" t="s">
        <v>186</v>
      </c>
    </row>
    <row r="342" spans="1:17" s="984" customFormat="1" ht="36">
      <c r="A342" s="920"/>
      <c r="B342" s="1495"/>
      <c r="C342" s="1512"/>
      <c r="D342" s="1495"/>
      <c r="E342" s="1495"/>
      <c r="F342" s="1495"/>
      <c r="G342" s="1495"/>
      <c r="H342" s="1495"/>
      <c r="I342" s="1495"/>
      <c r="J342" s="1512"/>
      <c r="K342" s="1512"/>
      <c r="L342" s="974" t="s">
        <v>2929</v>
      </c>
      <c r="M342" s="979" t="s">
        <v>203</v>
      </c>
      <c r="N342" s="979" t="s">
        <v>2421</v>
      </c>
      <c r="O342" s="974" t="str">
        <f>VLOOKUP(N342,CódigosRetorno!$A$1:$B$1742,2,FALSE)</f>
        <v>El dato ingresado en total valor de venta no cumple con el estandar</v>
      </c>
      <c r="P342" s="971" t="s">
        <v>477</v>
      </c>
      <c r="Q342" s="983" t="s">
        <v>186</v>
      </c>
    </row>
    <row r="343" spans="1:17" s="1438" customFormat="1" ht="36">
      <c r="A343" s="1417"/>
      <c r="B343" s="1495"/>
      <c r="C343" s="1512"/>
      <c r="D343" s="1495"/>
      <c r="E343" s="1495"/>
      <c r="F343" s="1495"/>
      <c r="G343" s="1495"/>
      <c r="H343" s="1495"/>
      <c r="I343" s="1495"/>
      <c r="J343" s="1512"/>
      <c r="K343" s="1512"/>
      <c r="L343" s="1406" t="s">
        <v>6602</v>
      </c>
      <c r="M343" s="1410" t="s">
        <v>203</v>
      </c>
      <c r="N343" s="1408" t="s">
        <v>4469</v>
      </c>
      <c r="O343" s="1429" t="str">
        <f>VLOOKUP(N343,CódigosRetorno!$A$1:$B$1742,2,FALSE)</f>
        <v>La sumatoria de valor de venta no corresponde a los importes consignados</v>
      </c>
      <c r="P343" s="1427"/>
      <c r="Q343" s="1435"/>
    </row>
    <row r="344" spans="1:17" s="984" customFormat="1" ht="120">
      <c r="A344" s="920"/>
      <c r="B344" s="1495"/>
      <c r="C344" s="1512"/>
      <c r="D344" s="1495"/>
      <c r="E344" s="1495"/>
      <c r="F344" s="1495"/>
      <c r="G344" s="1495"/>
      <c r="H344" s="1495"/>
      <c r="I344" s="1495"/>
      <c r="J344" s="1512"/>
      <c r="K344" s="1512"/>
      <c r="L344" s="1397" t="s">
        <v>6499</v>
      </c>
      <c r="M344" s="1403" t="s">
        <v>1177</v>
      </c>
      <c r="N344" s="1401" t="s">
        <v>6601</v>
      </c>
      <c r="O344" s="974" t="str">
        <f>VLOOKUP(N344,CódigosRetorno!$A$1:$B$1742,2,FALSE)</f>
        <v>La sumatoria de valor de venta no corresponde a los importes consignados</v>
      </c>
      <c r="P344" s="971" t="s">
        <v>477</v>
      </c>
      <c r="Q344" s="983" t="s">
        <v>186</v>
      </c>
    </row>
    <row r="345" spans="1:17" s="984" customFormat="1" ht="48">
      <c r="A345" s="920"/>
      <c r="B345" s="1495"/>
      <c r="C345" s="1512"/>
      <c r="D345" s="1495"/>
      <c r="E345" s="1495"/>
      <c r="F345" s="973" t="s">
        <v>13</v>
      </c>
      <c r="G345" s="971" t="s">
        <v>2650</v>
      </c>
      <c r="H345" s="963" t="s">
        <v>4654</v>
      </c>
      <c r="I345" s="983">
        <v>1</v>
      </c>
      <c r="J345" s="975"/>
      <c r="K345" s="978"/>
      <c r="L345" s="1397" t="s">
        <v>6058</v>
      </c>
      <c r="M345" s="1403" t="s">
        <v>203</v>
      </c>
      <c r="N345" s="1401" t="s">
        <v>758</v>
      </c>
      <c r="O345" s="974" t="str">
        <f>VLOOKUP(N345,CódigosRetorno!$A$1:$B$1742,2,FALSE)</f>
        <v>La moneda debe ser la misma en todo el documento. Salvo las percepciones que sólo son en moneda nacional.</v>
      </c>
      <c r="P345" s="971" t="s">
        <v>477</v>
      </c>
      <c r="Q345" s="973"/>
    </row>
    <row r="346" spans="1:17" s="984" customFormat="1" ht="36">
      <c r="A346" s="920"/>
      <c r="B346" s="1495">
        <f>B341+1</f>
        <v>48</v>
      </c>
      <c r="C346" s="1512" t="s">
        <v>3841</v>
      </c>
      <c r="D346" s="1495" t="s">
        <v>3</v>
      </c>
      <c r="E346" s="1495" t="s">
        <v>4</v>
      </c>
      <c r="F346" s="1495" t="s">
        <v>3803</v>
      </c>
      <c r="G346" s="1495" t="s">
        <v>16</v>
      </c>
      <c r="H346" s="1512" t="s">
        <v>3842</v>
      </c>
      <c r="I346" s="1495">
        <v>1</v>
      </c>
      <c r="J346" s="1512" t="s">
        <v>4532</v>
      </c>
      <c r="K346" s="1512" t="s">
        <v>4653</v>
      </c>
      <c r="L346" s="974" t="s">
        <v>3136</v>
      </c>
      <c r="M346" s="979" t="s">
        <v>203</v>
      </c>
      <c r="N346" s="979" t="s">
        <v>4470</v>
      </c>
      <c r="O346" s="974" t="str">
        <f>VLOOKUP(N346,CódigosRetorno!$A$1:$B$1742,2,FALSE)</f>
        <v>El XML no contiene el tag o no existe información del total precio de venta.</v>
      </c>
      <c r="P346" s="971" t="s">
        <v>477</v>
      </c>
      <c r="Q346" s="973" t="s">
        <v>186</v>
      </c>
    </row>
    <row r="347" spans="1:17" s="984" customFormat="1" ht="36">
      <c r="A347" s="920"/>
      <c r="B347" s="1495"/>
      <c r="C347" s="1512"/>
      <c r="D347" s="1495"/>
      <c r="E347" s="1495"/>
      <c r="F347" s="1495"/>
      <c r="G347" s="1495"/>
      <c r="H347" s="1512"/>
      <c r="I347" s="1495"/>
      <c r="J347" s="1512"/>
      <c r="K347" s="1512"/>
      <c r="L347" s="974" t="s">
        <v>2929</v>
      </c>
      <c r="M347" s="979" t="s">
        <v>203</v>
      </c>
      <c r="N347" s="979" t="s">
        <v>4357</v>
      </c>
      <c r="O347" s="974" t="str">
        <f>VLOOKUP(N347,CódigosRetorno!$A$1:$B$1742,2,FALSE)</f>
        <v>El dato ingresado en total precio de venta no cumple con el formato establecido</v>
      </c>
      <c r="P347" s="971" t="s">
        <v>477</v>
      </c>
      <c r="Q347" s="983" t="s">
        <v>186</v>
      </c>
    </row>
    <row r="348" spans="1:17" s="1438" customFormat="1" ht="36">
      <c r="A348" s="1417"/>
      <c r="B348" s="1495"/>
      <c r="C348" s="1512"/>
      <c r="D348" s="1495"/>
      <c r="E348" s="1495"/>
      <c r="F348" s="1495"/>
      <c r="G348" s="1495"/>
      <c r="H348" s="1512"/>
      <c r="I348" s="1495"/>
      <c r="J348" s="1512"/>
      <c r="K348" s="1512"/>
      <c r="L348" s="1397" t="s">
        <v>6447</v>
      </c>
      <c r="M348" s="1403" t="s">
        <v>1177</v>
      </c>
      <c r="N348" s="1401" t="s">
        <v>6599</v>
      </c>
      <c r="O348" s="1429" t="str">
        <f>VLOOKUP(N348,CódigosRetorno!$A$1:$B$1742,2,FALSE)</f>
        <v>La sumatoria del Total del valor de venta más los impuestos no concuerda con la base imponible</v>
      </c>
      <c r="P348" s="1427" t="s">
        <v>477</v>
      </c>
      <c r="Q348" s="1435" t="s">
        <v>186</v>
      </c>
    </row>
    <row r="349" spans="1:17" s="984" customFormat="1" ht="48">
      <c r="A349" s="920"/>
      <c r="B349" s="1495"/>
      <c r="C349" s="1512"/>
      <c r="D349" s="1495"/>
      <c r="E349" s="1495"/>
      <c r="F349" s="973" t="s">
        <v>13</v>
      </c>
      <c r="G349" s="971" t="s">
        <v>2650</v>
      </c>
      <c r="H349" s="963" t="s">
        <v>4654</v>
      </c>
      <c r="I349" s="983">
        <v>1</v>
      </c>
      <c r="J349" s="975"/>
      <c r="K349" s="978"/>
      <c r="L349" s="1397" t="s">
        <v>6058</v>
      </c>
      <c r="M349" s="1403" t="s">
        <v>203</v>
      </c>
      <c r="N349" s="1401" t="s">
        <v>758</v>
      </c>
      <c r="O349" s="974" t="str">
        <f>VLOOKUP(N349,CódigosRetorno!$A$1:$B$1742,2,FALSE)</f>
        <v>La moneda debe ser la misma en todo el documento. Salvo las percepciones que sólo son en moneda nacional.</v>
      </c>
      <c r="P349" s="1427" t="s">
        <v>477</v>
      </c>
      <c r="Q349" s="1435" t="s">
        <v>186</v>
      </c>
    </row>
    <row r="350" spans="1:17" s="984" customFormat="1" ht="36">
      <c r="A350" s="920"/>
      <c r="B350" s="1495">
        <f>B346+1</f>
        <v>49</v>
      </c>
      <c r="C350" s="1512" t="s">
        <v>6659</v>
      </c>
      <c r="D350" s="1495" t="s">
        <v>3</v>
      </c>
      <c r="E350" s="1495" t="s">
        <v>9</v>
      </c>
      <c r="F350" s="1495" t="s">
        <v>3803</v>
      </c>
      <c r="G350" s="1495" t="s">
        <v>16</v>
      </c>
      <c r="H350" s="1512" t="s">
        <v>2949</v>
      </c>
      <c r="I350" s="1495">
        <v>1</v>
      </c>
      <c r="J350" s="1512" t="s">
        <v>4532</v>
      </c>
      <c r="K350" s="1512" t="s">
        <v>4690</v>
      </c>
      <c r="L350" s="974" t="s">
        <v>3682</v>
      </c>
      <c r="M350" s="979" t="s">
        <v>203</v>
      </c>
      <c r="N350" s="979" t="s">
        <v>2385</v>
      </c>
      <c r="O350" s="974" t="str">
        <f>VLOOKUP(N350,CódigosRetorno!$A$1:$B$1742,2,FALSE)</f>
        <v>El dato ingresado en el campo Total Descuentos no cumple con el formato establecido</v>
      </c>
      <c r="P350" s="971" t="s">
        <v>477</v>
      </c>
      <c r="Q350" s="1435" t="s">
        <v>186</v>
      </c>
    </row>
    <row r="351" spans="1:17" s="1438" customFormat="1" ht="60">
      <c r="A351" s="1417"/>
      <c r="B351" s="1495"/>
      <c r="C351" s="1512"/>
      <c r="D351" s="1495"/>
      <c r="E351" s="1495"/>
      <c r="F351" s="1495"/>
      <c r="G351" s="1495"/>
      <c r="H351" s="1512"/>
      <c r="I351" s="1495"/>
      <c r="J351" s="1512"/>
      <c r="K351" s="1512"/>
      <c r="L351" s="1406" t="s">
        <v>4691</v>
      </c>
      <c r="M351" s="1408" t="s">
        <v>203</v>
      </c>
      <c r="N351" s="1408" t="s">
        <v>4472</v>
      </c>
      <c r="O351" s="1429" t="str">
        <f>VLOOKUP(N351,CódigosRetorno!$A$1:$B$1742,2,FALSE)</f>
        <v>La sumatoria consignados en descuentos globales no corresponden al total.</v>
      </c>
      <c r="P351" s="1427" t="s">
        <v>477</v>
      </c>
      <c r="Q351" s="1435" t="s">
        <v>186</v>
      </c>
    </row>
    <row r="352" spans="1:17" s="984" customFormat="1" ht="108">
      <c r="A352" s="920"/>
      <c r="B352" s="1495"/>
      <c r="C352" s="1512"/>
      <c r="D352" s="1495"/>
      <c r="E352" s="1495"/>
      <c r="F352" s="1495"/>
      <c r="G352" s="1495"/>
      <c r="H352" s="1512"/>
      <c r="I352" s="1495"/>
      <c r="J352" s="1512"/>
      <c r="K352" s="1512"/>
      <c r="L352" s="1397" t="s">
        <v>6474</v>
      </c>
      <c r="M352" s="1401" t="s">
        <v>1177</v>
      </c>
      <c r="N352" s="1401" t="s">
        <v>6596</v>
      </c>
      <c r="O352" s="974" t="str">
        <f>VLOOKUP(N352,CódigosRetorno!$A$1:$B$1742,2,FALSE)</f>
        <v>La sumatoria consignados en descuentos globales no corresponden al total.</v>
      </c>
      <c r="P352" s="971" t="s">
        <v>477</v>
      </c>
      <c r="Q352" s="1435" t="s">
        <v>186</v>
      </c>
    </row>
    <row r="353" spans="1:17" s="984" customFormat="1" ht="48">
      <c r="A353" s="920"/>
      <c r="B353" s="1495"/>
      <c r="C353" s="1512"/>
      <c r="D353" s="1495"/>
      <c r="E353" s="1495"/>
      <c r="F353" s="973" t="s">
        <v>13</v>
      </c>
      <c r="G353" s="971" t="s">
        <v>2650</v>
      </c>
      <c r="H353" s="963" t="s">
        <v>4654</v>
      </c>
      <c r="I353" s="983">
        <v>1</v>
      </c>
      <c r="J353" s="975"/>
      <c r="K353" s="978"/>
      <c r="L353" s="1397" t="s">
        <v>6058</v>
      </c>
      <c r="M353" s="1403" t="s">
        <v>203</v>
      </c>
      <c r="N353" s="1401" t="s">
        <v>758</v>
      </c>
      <c r="O353" s="974" t="str">
        <f>VLOOKUP(N353,CódigosRetorno!$A$1:$B$1742,2,FALSE)</f>
        <v>La moneda debe ser la misma en todo el documento. Salvo las percepciones que sólo son en moneda nacional.</v>
      </c>
      <c r="P353" s="1427" t="s">
        <v>477</v>
      </c>
      <c r="Q353" s="1435" t="s">
        <v>186</v>
      </c>
    </row>
    <row r="354" spans="1:17" s="984" customFormat="1" ht="36">
      <c r="A354" s="920"/>
      <c r="B354" s="1495">
        <f>B350+1</f>
        <v>50</v>
      </c>
      <c r="C354" s="1512" t="s">
        <v>6660</v>
      </c>
      <c r="D354" s="1495" t="s">
        <v>3</v>
      </c>
      <c r="E354" s="1495" t="s">
        <v>9</v>
      </c>
      <c r="F354" s="1495" t="s">
        <v>3803</v>
      </c>
      <c r="G354" s="1495" t="s">
        <v>16</v>
      </c>
      <c r="H354" s="1496" t="s">
        <v>2950</v>
      </c>
      <c r="I354" s="976">
        <v>1</v>
      </c>
      <c r="J354" s="978"/>
      <c r="K354" s="978"/>
      <c r="L354" s="974" t="s">
        <v>3682</v>
      </c>
      <c r="M354" s="979" t="s">
        <v>203</v>
      </c>
      <c r="N354" s="982" t="s">
        <v>2386</v>
      </c>
      <c r="O354" s="974" t="str">
        <f>VLOOKUP(N354,CódigosRetorno!$A$1:$B$1742,2,FALSE)</f>
        <v>El dato ingresado en ChargeTotalAmount no cumple con el formato establecido</v>
      </c>
      <c r="P354" s="971" t="s">
        <v>477</v>
      </c>
      <c r="Q354" s="973" t="s">
        <v>186</v>
      </c>
    </row>
    <row r="355" spans="1:17" s="1438" customFormat="1" ht="60">
      <c r="A355" s="1417"/>
      <c r="B355" s="1495"/>
      <c r="C355" s="1512"/>
      <c r="D355" s="1495"/>
      <c r="E355" s="1495"/>
      <c r="F355" s="1495"/>
      <c r="G355" s="1495"/>
      <c r="H355" s="1496"/>
      <c r="I355" s="1430"/>
      <c r="J355" s="1432"/>
      <c r="K355" s="1432"/>
      <c r="L355" s="1406" t="s">
        <v>4692</v>
      </c>
      <c r="M355" s="1410" t="s">
        <v>203</v>
      </c>
      <c r="N355" s="1408" t="s">
        <v>4474</v>
      </c>
      <c r="O355" s="1429" t="str">
        <f>VLOOKUP(N355,CódigosRetorno!$A$1:$B$1742,2,FALSE)</f>
        <v>La sumatoria consignados en cargos globales no corresponden al total</v>
      </c>
      <c r="P355" s="1427" t="s">
        <v>477</v>
      </c>
      <c r="Q355" s="1428"/>
    </row>
    <row r="356" spans="1:17" s="984" customFormat="1" ht="108">
      <c r="A356" s="920"/>
      <c r="B356" s="1495"/>
      <c r="C356" s="1512"/>
      <c r="D356" s="1495"/>
      <c r="E356" s="1495"/>
      <c r="F356" s="1495"/>
      <c r="G356" s="1495"/>
      <c r="H356" s="1496"/>
      <c r="I356" s="976">
        <v>1</v>
      </c>
      <c r="J356" s="978" t="s">
        <v>4532</v>
      </c>
      <c r="K356" s="978" t="s">
        <v>4653</v>
      </c>
      <c r="L356" s="1397" t="s">
        <v>6475</v>
      </c>
      <c r="M356" s="1403" t="s">
        <v>1177</v>
      </c>
      <c r="N356" s="1401" t="s">
        <v>6598</v>
      </c>
      <c r="O356" s="974" t="str">
        <f>VLOOKUP(N356,CódigosRetorno!$A$1:$B$1742,2,FALSE)</f>
        <v>La sumatoria consignados en cargos globales no corresponden al total</v>
      </c>
      <c r="P356" s="971" t="s">
        <v>477</v>
      </c>
      <c r="Q356" s="983" t="s">
        <v>186</v>
      </c>
    </row>
    <row r="357" spans="1:17" s="984" customFormat="1" ht="48">
      <c r="A357" s="920"/>
      <c r="B357" s="1495"/>
      <c r="C357" s="1512"/>
      <c r="D357" s="1495"/>
      <c r="E357" s="1495"/>
      <c r="F357" s="973" t="s">
        <v>13</v>
      </c>
      <c r="G357" s="971" t="s">
        <v>2650</v>
      </c>
      <c r="H357" s="963" t="s">
        <v>4654</v>
      </c>
      <c r="I357" s="983"/>
      <c r="J357" s="975"/>
      <c r="K357" s="978"/>
      <c r="L357" s="1397" t="s">
        <v>6058</v>
      </c>
      <c r="M357" s="1403" t="s">
        <v>203</v>
      </c>
      <c r="N357" s="1401" t="s">
        <v>758</v>
      </c>
      <c r="O357" s="974" t="str">
        <f>VLOOKUP(N357,CódigosRetorno!$A$1:$B$1742,2,FALSE)</f>
        <v>La moneda debe ser la misma en todo el documento. Salvo las percepciones que sólo son en moneda nacional.</v>
      </c>
      <c r="P357" s="971" t="s">
        <v>477</v>
      </c>
      <c r="Q357" s="973"/>
    </row>
    <row r="358" spans="1:17" s="984" customFormat="1" ht="36">
      <c r="A358" s="920"/>
      <c r="B358" s="1495">
        <f>B354+1</f>
        <v>51</v>
      </c>
      <c r="C358" s="1512" t="s">
        <v>3845</v>
      </c>
      <c r="D358" s="1495" t="s">
        <v>3</v>
      </c>
      <c r="E358" s="1495" t="s">
        <v>4</v>
      </c>
      <c r="F358" s="1495" t="s">
        <v>3803</v>
      </c>
      <c r="G358" s="1495" t="s">
        <v>16</v>
      </c>
      <c r="H358" s="1512" t="s">
        <v>2951</v>
      </c>
      <c r="I358" s="976"/>
      <c r="J358" s="978" t="s">
        <v>4532</v>
      </c>
      <c r="K358" s="978" t="s">
        <v>4693</v>
      </c>
      <c r="L358" s="974" t="s">
        <v>3682</v>
      </c>
      <c r="M358" s="979" t="s">
        <v>203</v>
      </c>
      <c r="N358" s="982" t="s">
        <v>2388</v>
      </c>
      <c r="O358" s="974" t="str">
        <f>VLOOKUP(N358,CódigosRetorno!$A$1:$B$1742,2,FALSE)</f>
        <v>El dato ingresado en PayableAmount no cumple con el formato establecido</v>
      </c>
      <c r="P358" s="973" t="s">
        <v>477</v>
      </c>
      <c r="Q358" s="973" t="s">
        <v>186</v>
      </c>
    </row>
    <row r="359" spans="1:17" s="984" customFormat="1" ht="84">
      <c r="A359" s="920"/>
      <c r="B359" s="1495"/>
      <c r="C359" s="1512"/>
      <c r="D359" s="1495"/>
      <c r="E359" s="1495"/>
      <c r="F359" s="1495"/>
      <c r="G359" s="1495"/>
      <c r="H359" s="1512"/>
      <c r="I359" s="976"/>
      <c r="J359" s="977" t="s">
        <v>4535</v>
      </c>
      <c r="K359" s="977" t="s">
        <v>4694</v>
      </c>
      <c r="L359" s="1405" t="s">
        <v>6510</v>
      </c>
      <c r="M359" s="1401" t="s">
        <v>1177</v>
      </c>
      <c r="N359" s="1402" t="s">
        <v>6636</v>
      </c>
      <c r="O359" s="974" t="str">
        <f>VLOOKUP(N359,CódigosRetorno!$A$1:$B$1742,2,FALSE)</f>
        <v>El importe total del comprobante no coincide con el valor calculado</v>
      </c>
      <c r="P359" s="973" t="s">
        <v>1179</v>
      </c>
      <c r="Q359" s="973" t="s">
        <v>186</v>
      </c>
    </row>
    <row r="360" spans="1:17" s="984" customFormat="1" ht="48">
      <c r="A360" s="920"/>
      <c r="B360" s="1495"/>
      <c r="C360" s="1512"/>
      <c r="D360" s="1495"/>
      <c r="E360" s="1495"/>
      <c r="F360" s="973" t="s">
        <v>13</v>
      </c>
      <c r="G360" s="971" t="s">
        <v>2650</v>
      </c>
      <c r="H360" s="963" t="s">
        <v>4654</v>
      </c>
      <c r="I360" s="983"/>
      <c r="J360" s="975"/>
      <c r="K360" s="978"/>
      <c r="L360" s="1397" t="s">
        <v>6058</v>
      </c>
      <c r="M360" s="1403" t="s">
        <v>203</v>
      </c>
      <c r="N360" s="1401" t="s">
        <v>758</v>
      </c>
      <c r="O360" s="974" t="str">
        <f>VLOOKUP(N360,CódigosRetorno!$A$1:$B$1742,2,FALSE)</f>
        <v>La moneda debe ser la misma en todo el documento. Salvo las percepciones que sólo son en moneda nacional.</v>
      </c>
      <c r="P360" s="973" t="s">
        <v>477</v>
      </c>
      <c r="Q360" s="973"/>
    </row>
    <row r="361" spans="1:17"/>
    <row r="362" spans="1:17" hidden="1"/>
    <row r="363" spans="1:17" hidden="1"/>
    <row r="364" spans="1:17" hidden="1"/>
    <row r="365" spans="1:17" hidden="1"/>
    <row r="366" spans="1:17" hidden="1"/>
    <row r="367" spans="1:17" hidden="1"/>
    <row r="368" spans="1:17" hidden="1"/>
    <row r="369" hidden="1"/>
    <row r="370" hidden="1"/>
  </sheetData>
  <autoFilter ref="N1:N368"/>
  <mergeCells count="577">
    <mergeCell ref="B116:B122"/>
    <mergeCell ref="C116:C122"/>
    <mergeCell ref="D116:D122"/>
    <mergeCell ref="E116:E122"/>
    <mergeCell ref="F205:F207"/>
    <mergeCell ref="G205:G207"/>
    <mergeCell ref="H5:H6"/>
    <mergeCell ref="I5:I6"/>
    <mergeCell ref="J5:J6"/>
    <mergeCell ref="B10:B14"/>
    <mergeCell ref="C10:C14"/>
    <mergeCell ref="D10:D14"/>
    <mergeCell ref="E10:E14"/>
    <mergeCell ref="F10:F14"/>
    <mergeCell ref="G10:G14"/>
    <mergeCell ref="H10:H14"/>
    <mergeCell ref="I10:I14"/>
    <mergeCell ref="J15:J16"/>
    <mergeCell ref="H20:H21"/>
    <mergeCell ref="I20:I21"/>
    <mergeCell ref="J20:J21"/>
    <mergeCell ref="B32:C32"/>
    <mergeCell ref="B35:B45"/>
    <mergeCell ref="C35:C45"/>
    <mergeCell ref="K5:K6"/>
    <mergeCell ref="B7:B9"/>
    <mergeCell ref="C7:C9"/>
    <mergeCell ref="D7:D9"/>
    <mergeCell ref="E7:E8"/>
    <mergeCell ref="F7:F8"/>
    <mergeCell ref="G7:G8"/>
    <mergeCell ref="B5:B6"/>
    <mergeCell ref="C5:C6"/>
    <mergeCell ref="D5:D6"/>
    <mergeCell ref="E5:E6"/>
    <mergeCell ref="F5:F6"/>
    <mergeCell ref="G5:G6"/>
    <mergeCell ref="H7:H8"/>
    <mergeCell ref="I7:I8"/>
    <mergeCell ref="K15:K16"/>
    <mergeCell ref="B18:B19"/>
    <mergeCell ref="C18:C19"/>
    <mergeCell ref="D18:D19"/>
    <mergeCell ref="E18:E19"/>
    <mergeCell ref="J10:J14"/>
    <mergeCell ref="K10:K14"/>
    <mergeCell ref="B15:B16"/>
    <mergeCell ref="C15:C16"/>
    <mergeCell ref="D15:D16"/>
    <mergeCell ref="E15:E16"/>
    <mergeCell ref="F15:F16"/>
    <mergeCell ref="G15:G16"/>
    <mergeCell ref="H15:H16"/>
    <mergeCell ref="I15:I16"/>
    <mergeCell ref="F25:F27"/>
    <mergeCell ref="G25:G27"/>
    <mergeCell ref="K20:K21"/>
    <mergeCell ref="E22:E24"/>
    <mergeCell ref="F22:F24"/>
    <mergeCell ref="B20:B24"/>
    <mergeCell ref="C20:C24"/>
    <mergeCell ref="D20:D24"/>
    <mergeCell ref="E20:E21"/>
    <mergeCell ref="F20:F21"/>
    <mergeCell ref="G20:G21"/>
    <mergeCell ref="H25:H27"/>
    <mergeCell ref="I25:I27"/>
    <mergeCell ref="J25:J27"/>
    <mergeCell ref="K25:K27"/>
    <mergeCell ref="E28:E30"/>
    <mergeCell ref="F28:F30"/>
    <mergeCell ref="B61:C61"/>
    <mergeCell ref="B62:B74"/>
    <mergeCell ref="C62:C74"/>
    <mergeCell ref="D62:D74"/>
    <mergeCell ref="E62:E71"/>
    <mergeCell ref="F62:F68"/>
    <mergeCell ref="G62:G68"/>
    <mergeCell ref="H62:H68"/>
    <mergeCell ref="K35:K39"/>
    <mergeCell ref="F40:F42"/>
    <mergeCell ref="G40:G42"/>
    <mergeCell ref="H40:H42"/>
    <mergeCell ref="I40:I42"/>
    <mergeCell ref="J40:J42"/>
    <mergeCell ref="K40:K42"/>
    <mergeCell ref="E43:E45"/>
    <mergeCell ref="F43:F45"/>
    <mergeCell ref="B25:B30"/>
    <mergeCell ref="C25:C30"/>
    <mergeCell ref="D25:D30"/>
    <mergeCell ref="E25:E27"/>
    <mergeCell ref="D35:D45"/>
    <mergeCell ref="E35:E42"/>
    <mergeCell ref="F35:F39"/>
    <mergeCell ref="I47:I48"/>
    <mergeCell ref="J47:J48"/>
    <mergeCell ref="K47:K48"/>
    <mergeCell ref="B49:B60"/>
    <mergeCell ref="C49:C60"/>
    <mergeCell ref="D49:D60"/>
    <mergeCell ref="E49:E60"/>
    <mergeCell ref="F53:F54"/>
    <mergeCell ref="F58:F60"/>
    <mergeCell ref="B47:B48"/>
    <mergeCell ref="C47:C48"/>
    <mergeCell ref="D47:D48"/>
    <mergeCell ref="E47:E48"/>
    <mergeCell ref="F47:F48"/>
    <mergeCell ref="G47:G48"/>
    <mergeCell ref="H47:H48"/>
    <mergeCell ref="G35:G39"/>
    <mergeCell ref="H35:H39"/>
    <mergeCell ref="I35:I39"/>
    <mergeCell ref="J35:J39"/>
    <mergeCell ref="I62:I68"/>
    <mergeCell ref="J62:J68"/>
    <mergeCell ref="K62:K68"/>
    <mergeCell ref="F69:F71"/>
    <mergeCell ref="G69:G71"/>
    <mergeCell ref="H69:H71"/>
    <mergeCell ref="I69:I71"/>
    <mergeCell ref="J69:J71"/>
    <mergeCell ref="B78:C78"/>
    <mergeCell ref="K75:K76"/>
    <mergeCell ref="B79:B83"/>
    <mergeCell ref="C79:C83"/>
    <mergeCell ref="D79:D83"/>
    <mergeCell ref="E79:E80"/>
    <mergeCell ref="F79:F80"/>
    <mergeCell ref="G79:G80"/>
    <mergeCell ref="K69:K71"/>
    <mergeCell ref="E72:E74"/>
    <mergeCell ref="F72:F74"/>
    <mergeCell ref="B75:B76"/>
    <mergeCell ref="C75:C76"/>
    <mergeCell ref="D75:D76"/>
    <mergeCell ref="E75:E76"/>
    <mergeCell ref="F75:F76"/>
    <mergeCell ref="G75:G76"/>
    <mergeCell ref="H75:H76"/>
    <mergeCell ref="H79:H80"/>
    <mergeCell ref="I79:I80"/>
    <mergeCell ref="J79:J80"/>
    <mergeCell ref="K79:K80"/>
    <mergeCell ref="E81:E83"/>
    <mergeCell ref="F81:F83"/>
    <mergeCell ref="I75:I76"/>
    <mergeCell ref="J75:J76"/>
    <mergeCell ref="H84:H86"/>
    <mergeCell ref="I84:I86"/>
    <mergeCell ref="J84:J86"/>
    <mergeCell ref="K84:K86"/>
    <mergeCell ref="E87:E89"/>
    <mergeCell ref="F87:F89"/>
    <mergeCell ref="B84:B89"/>
    <mergeCell ref="C84:C89"/>
    <mergeCell ref="D84:D89"/>
    <mergeCell ref="E84:E86"/>
    <mergeCell ref="F84:F86"/>
    <mergeCell ref="G84:G86"/>
    <mergeCell ref="K90:K91"/>
    <mergeCell ref="B92:B93"/>
    <mergeCell ref="C92:C93"/>
    <mergeCell ref="D92:D93"/>
    <mergeCell ref="E92:E93"/>
    <mergeCell ref="F92:F93"/>
    <mergeCell ref="G92:G93"/>
    <mergeCell ref="B90:B91"/>
    <mergeCell ref="C90:C91"/>
    <mergeCell ref="D90:D91"/>
    <mergeCell ref="E90:E91"/>
    <mergeCell ref="F90:F91"/>
    <mergeCell ref="G90:G91"/>
    <mergeCell ref="B94:B99"/>
    <mergeCell ref="C94:C99"/>
    <mergeCell ref="D94:D99"/>
    <mergeCell ref="E94:E96"/>
    <mergeCell ref="F94:F96"/>
    <mergeCell ref="G94:G96"/>
    <mergeCell ref="H90:H91"/>
    <mergeCell ref="I90:I91"/>
    <mergeCell ref="J90:J91"/>
    <mergeCell ref="H94:H96"/>
    <mergeCell ref="I94:I96"/>
    <mergeCell ref="J94:J96"/>
    <mergeCell ref="K94:K96"/>
    <mergeCell ref="E97:E99"/>
    <mergeCell ref="F97:F99"/>
    <mergeCell ref="H92:H93"/>
    <mergeCell ref="I92:I93"/>
    <mergeCell ref="J92:J93"/>
    <mergeCell ref="K92:K93"/>
    <mergeCell ref="I100:I102"/>
    <mergeCell ref="J100:J102"/>
    <mergeCell ref="K100:K102"/>
    <mergeCell ref="F103:F104"/>
    <mergeCell ref="G103:G104"/>
    <mergeCell ref="H103:H104"/>
    <mergeCell ref="I103:I104"/>
    <mergeCell ref="J103:J104"/>
    <mergeCell ref="K103:K104"/>
    <mergeCell ref="F100:F102"/>
    <mergeCell ref="G100:G102"/>
    <mergeCell ref="B107:B115"/>
    <mergeCell ref="C107:C115"/>
    <mergeCell ref="D107:D115"/>
    <mergeCell ref="E107:E112"/>
    <mergeCell ref="F107:F109"/>
    <mergeCell ref="G107:G109"/>
    <mergeCell ref="E113:E115"/>
    <mergeCell ref="F113:F115"/>
    <mergeCell ref="H100:H102"/>
    <mergeCell ref="B100:B106"/>
    <mergeCell ref="C100:C106"/>
    <mergeCell ref="D100:D106"/>
    <mergeCell ref="E100:E104"/>
    <mergeCell ref="E105:E106"/>
    <mergeCell ref="F105:F106"/>
    <mergeCell ref="H107:H109"/>
    <mergeCell ref="I107:I109"/>
    <mergeCell ref="J107:J109"/>
    <mergeCell ref="K107:K109"/>
    <mergeCell ref="F110:F112"/>
    <mergeCell ref="G110:G112"/>
    <mergeCell ref="H110:H112"/>
    <mergeCell ref="I110:I112"/>
    <mergeCell ref="J110:J112"/>
    <mergeCell ref="K110:K112"/>
    <mergeCell ref="K123:K124"/>
    <mergeCell ref="E125:E128"/>
    <mergeCell ref="F125:F126"/>
    <mergeCell ref="G125:G126"/>
    <mergeCell ref="H125:H126"/>
    <mergeCell ref="I125:I126"/>
    <mergeCell ref="J125:J126"/>
    <mergeCell ref="E123:E124"/>
    <mergeCell ref="F123:F124"/>
    <mergeCell ref="G123:G124"/>
    <mergeCell ref="I130:I131"/>
    <mergeCell ref="J130:J131"/>
    <mergeCell ref="K130:K131"/>
    <mergeCell ref="B132:B134"/>
    <mergeCell ref="C132:C134"/>
    <mergeCell ref="D132:D134"/>
    <mergeCell ref="E133:E134"/>
    <mergeCell ref="F133:F134"/>
    <mergeCell ref="K125:K126"/>
    <mergeCell ref="F127:F128"/>
    <mergeCell ref="B129:C129"/>
    <mergeCell ref="B130:B131"/>
    <mergeCell ref="C130:C131"/>
    <mergeCell ref="D130:D131"/>
    <mergeCell ref="E130:E131"/>
    <mergeCell ref="F130:F131"/>
    <mergeCell ref="G130:G131"/>
    <mergeCell ref="H130:H131"/>
    <mergeCell ref="B123:B128"/>
    <mergeCell ref="C123:C128"/>
    <mergeCell ref="D123:D128"/>
    <mergeCell ref="H123:H124"/>
    <mergeCell ref="I123:I124"/>
    <mergeCell ref="J123:J124"/>
    <mergeCell ref="H135:H136"/>
    <mergeCell ref="I135:I136"/>
    <mergeCell ref="J135:J136"/>
    <mergeCell ref="K135:K136"/>
    <mergeCell ref="B137:B138"/>
    <mergeCell ref="C137:C138"/>
    <mergeCell ref="D137:D138"/>
    <mergeCell ref="E137:E138"/>
    <mergeCell ref="F137:F138"/>
    <mergeCell ref="G137:G138"/>
    <mergeCell ref="B135:B136"/>
    <mergeCell ref="C135:C136"/>
    <mergeCell ref="D135:D136"/>
    <mergeCell ref="E135:E136"/>
    <mergeCell ref="F135:F136"/>
    <mergeCell ref="G135:G136"/>
    <mergeCell ref="H137:H138"/>
    <mergeCell ref="I137:I138"/>
    <mergeCell ref="J137:J138"/>
    <mergeCell ref="K137:K138"/>
    <mergeCell ref="B139:B141"/>
    <mergeCell ref="C139:C141"/>
    <mergeCell ref="D139:D141"/>
    <mergeCell ref="E139:E141"/>
    <mergeCell ref="F139:F140"/>
    <mergeCell ref="G139:G140"/>
    <mergeCell ref="J142:J144"/>
    <mergeCell ref="K142:K144"/>
    <mergeCell ref="F145:F146"/>
    <mergeCell ref="G145:G146"/>
    <mergeCell ref="H145:H146"/>
    <mergeCell ref="I145:I146"/>
    <mergeCell ref="J145:J146"/>
    <mergeCell ref="K145:K146"/>
    <mergeCell ref="H139:H140"/>
    <mergeCell ref="I139:I140"/>
    <mergeCell ref="J139:J141"/>
    <mergeCell ref="K139:K141"/>
    <mergeCell ref="F142:F143"/>
    <mergeCell ref="G142:G143"/>
    <mergeCell ref="E147:E149"/>
    <mergeCell ref="F147:F149"/>
    <mergeCell ref="B150:B154"/>
    <mergeCell ref="C150:C154"/>
    <mergeCell ref="D150:D154"/>
    <mergeCell ref="E150:E154"/>
    <mergeCell ref="F150:F153"/>
    <mergeCell ref="H142:H143"/>
    <mergeCell ref="I142:I144"/>
    <mergeCell ref="B142:B149"/>
    <mergeCell ref="C142:C149"/>
    <mergeCell ref="D142:D149"/>
    <mergeCell ref="E142:E146"/>
    <mergeCell ref="G150:G153"/>
    <mergeCell ref="H150:H153"/>
    <mergeCell ref="I150:I153"/>
    <mergeCell ref="J150:J153"/>
    <mergeCell ref="K150:K153"/>
    <mergeCell ref="B155:B188"/>
    <mergeCell ref="C155:C188"/>
    <mergeCell ref="D155:D188"/>
    <mergeCell ref="E155:E173"/>
    <mergeCell ref="F155:F157"/>
    <mergeCell ref="F165:F170"/>
    <mergeCell ref="G165:G170"/>
    <mergeCell ref="H165:H170"/>
    <mergeCell ref="I165:I170"/>
    <mergeCell ref="F171:F173"/>
    <mergeCell ref="G171:G173"/>
    <mergeCell ref="H171:H173"/>
    <mergeCell ref="I171:I173"/>
    <mergeCell ref="G155:G157"/>
    <mergeCell ref="H155:H157"/>
    <mergeCell ref="I155:I157"/>
    <mergeCell ref="F159:F163"/>
    <mergeCell ref="G159:G163"/>
    <mergeCell ref="H159:H163"/>
    <mergeCell ref="I159:I163"/>
    <mergeCell ref="I177:I182"/>
    <mergeCell ref="E183:E185"/>
    <mergeCell ref="F183:F185"/>
    <mergeCell ref="E186:E188"/>
    <mergeCell ref="F186:F187"/>
    <mergeCell ref="G186:G187"/>
    <mergeCell ref="H186:H187"/>
    <mergeCell ref="I186:I187"/>
    <mergeCell ref="E174:E176"/>
    <mergeCell ref="F174:F176"/>
    <mergeCell ref="E177:E182"/>
    <mergeCell ref="F177:F182"/>
    <mergeCell ref="G177:G182"/>
    <mergeCell ref="H177:H182"/>
    <mergeCell ref="H191:H192"/>
    <mergeCell ref="I191:I192"/>
    <mergeCell ref="F194:F195"/>
    <mergeCell ref="G194:G195"/>
    <mergeCell ref="H194:H195"/>
    <mergeCell ref="I194:I195"/>
    <mergeCell ref="B189:B204"/>
    <mergeCell ref="C189:C204"/>
    <mergeCell ref="D189:D204"/>
    <mergeCell ref="E189:E204"/>
    <mergeCell ref="F191:F192"/>
    <mergeCell ref="G191:G192"/>
    <mergeCell ref="F196:F198"/>
    <mergeCell ref="G196:G198"/>
    <mergeCell ref="B205:B208"/>
    <mergeCell ref="C205:C208"/>
    <mergeCell ref="D205:D208"/>
    <mergeCell ref="E205:E208"/>
    <mergeCell ref="H205:H207"/>
    <mergeCell ref="I205:I207"/>
    <mergeCell ref="H196:H198"/>
    <mergeCell ref="I196:I198"/>
    <mergeCell ref="F199:F201"/>
    <mergeCell ref="F202:F203"/>
    <mergeCell ref="G202:G203"/>
    <mergeCell ref="H202:H203"/>
    <mergeCell ref="I202:I203"/>
    <mergeCell ref="H209:H210"/>
    <mergeCell ref="I209:I210"/>
    <mergeCell ref="F211:F213"/>
    <mergeCell ref="G211:G213"/>
    <mergeCell ref="H211:H213"/>
    <mergeCell ref="I211:I213"/>
    <mergeCell ref="B209:B222"/>
    <mergeCell ref="C209:C222"/>
    <mergeCell ref="D209:D222"/>
    <mergeCell ref="E209:E222"/>
    <mergeCell ref="F209:F210"/>
    <mergeCell ref="G209:G210"/>
    <mergeCell ref="F214:F216"/>
    <mergeCell ref="F218:F219"/>
    <mergeCell ref="G218:G219"/>
    <mergeCell ref="H218:H219"/>
    <mergeCell ref="I218:I219"/>
    <mergeCell ref="B224:B228"/>
    <mergeCell ref="C224:C228"/>
    <mergeCell ref="D224:D228"/>
    <mergeCell ref="E224:E228"/>
    <mergeCell ref="F224:F227"/>
    <mergeCell ref="G224:G227"/>
    <mergeCell ref="H224:H227"/>
    <mergeCell ref="I224:I227"/>
    <mergeCell ref="I244:I245"/>
    <mergeCell ref="F247:F250"/>
    <mergeCell ref="G247:G250"/>
    <mergeCell ref="H247:H250"/>
    <mergeCell ref="I247:I250"/>
    <mergeCell ref="J224:J227"/>
    <mergeCell ref="K224:K227"/>
    <mergeCell ref="B229:B257"/>
    <mergeCell ref="C229:C257"/>
    <mergeCell ref="D229:D257"/>
    <mergeCell ref="E229:E250"/>
    <mergeCell ref="F229:F242"/>
    <mergeCell ref="G229:G242"/>
    <mergeCell ref="H229:H242"/>
    <mergeCell ref="I229:I242"/>
    <mergeCell ref="E251:E253"/>
    <mergeCell ref="F251:F253"/>
    <mergeCell ref="E254:E257"/>
    <mergeCell ref="F254:F255"/>
    <mergeCell ref="G254:G255"/>
    <mergeCell ref="H254:H255"/>
    <mergeCell ref="F244:F245"/>
    <mergeCell ref="G244:G245"/>
    <mergeCell ref="H244:H245"/>
    <mergeCell ref="I254:I255"/>
    <mergeCell ref="F256:F257"/>
    <mergeCell ref="G256:G257"/>
    <mergeCell ref="H256:H257"/>
    <mergeCell ref="I256:I257"/>
    <mergeCell ref="B258:B277"/>
    <mergeCell ref="C258:C277"/>
    <mergeCell ref="D258:D277"/>
    <mergeCell ref="E258:E277"/>
    <mergeCell ref="F258:F261"/>
    <mergeCell ref="F267:F270"/>
    <mergeCell ref="G267:G270"/>
    <mergeCell ref="H267:H270"/>
    <mergeCell ref="I267:I270"/>
    <mergeCell ref="F274:F275"/>
    <mergeCell ref="G274:G275"/>
    <mergeCell ref="H274:H275"/>
    <mergeCell ref="I274:I275"/>
    <mergeCell ref="G258:G261"/>
    <mergeCell ref="H258:H261"/>
    <mergeCell ref="I258:I261"/>
    <mergeCell ref="F263:F265"/>
    <mergeCell ref="G263:G265"/>
    <mergeCell ref="H263:H265"/>
    <mergeCell ref="I263:I265"/>
    <mergeCell ref="F276:F277"/>
    <mergeCell ref="G276:G277"/>
    <mergeCell ref="H276:H277"/>
    <mergeCell ref="I276:I277"/>
    <mergeCell ref="B278:B299"/>
    <mergeCell ref="C278:C299"/>
    <mergeCell ref="D278:D299"/>
    <mergeCell ref="E278:E292"/>
    <mergeCell ref="F278:F281"/>
    <mergeCell ref="G278:G281"/>
    <mergeCell ref="F289:F292"/>
    <mergeCell ref="G289:G292"/>
    <mergeCell ref="H289:H292"/>
    <mergeCell ref="I289:I292"/>
    <mergeCell ref="E293:E295"/>
    <mergeCell ref="F293:F295"/>
    <mergeCell ref="H278:H281"/>
    <mergeCell ref="I278:I281"/>
    <mergeCell ref="F283:F287"/>
    <mergeCell ref="G283:G287"/>
    <mergeCell ref="H283:H287"/>
    <mergeCell ref="I283:I287"/>
    <mergeCell ref="E296:E299"/>
    <mergeCell ref="F296:F297"/>
    <mergeCell ref="G296:G297"/>
    <mergeCell ref="H296:H297"/>
    <mergeCell ref="I296:I297"/>
    <mergeCell ref="F298:F299"/>
    <mergeCell ref="G298:G299"/>
    <mergeCell ref="H298:H299"/>
    <mergeCell ref="I298:I299"/>
    <mergeCell ref="H309:H311"/>
    <mergeCell ref="I309:I311"/>
    <mergeCell ref="F312:F314"/>
    <mergeCell ref="F315:F316"/>
    <mergeCell ref="G315:G316"/>
    <mergeCell ref="H315:H316"/>
    <mergeCell ref="I315:I316"/>
    <mergeCell ref="H300:H303"/>
    <mergeCell ref="I300:I303"/>
    <mergeCell ref="F305:F307"/>
    <mergeCell ref="G305:G307"/>
    <mergeCell ref="H305:H307"/>
    <mergeCell ref="I305:I307"/>
    <mergeCell ref="F300:F303"/>
    <mergeCell ref="G300:G303"/>
    <mergeCell ref="F309:F311"/>
    <mergeCell ref="G309:G311"/>
    <mergeCell ref="H317:H318"/>
    <mergeCell ref="I317:I318"/>
    <mergeCell ref="B319:B340"/>
    <mergeCell ref="C319:C340"/>
    <mergeCell ref="D319:D340"/>
    <mergeCell ref="E319:E340"/>
    <mergeCell ref="F319:F320"/>
    <mergeCell ref="G319:G320"/>
    <mergeCell ref="H319:H320"/>
    <mergeCell ref="I319:I320"/>
    <mergeCell ref="B300:B318"/>
    <mergeCell ref="C300:C318"/>
    <mergeCell ref="D300:D318"/>
    <mergeCell ref="E300:E318"/>
    <mergeCell ref="F317:F318"/>
    <mergeCell ref="G317:G318"/>
    <mergeCell ref="F321:F323"/>
    <mergeCell ref="G321:G323"/>
    <mergeCell ref="H321:H323"/>
    <mergeCell ref="I321:I323"/>
    <mergeCell ref="F324:F326"/>
    <mergeCell ref="F328:F333"/>
    <mergeCell ref="G328:G333"/>
    <mergeCell ref="H328:H333"/>
    <mergeCell ref="I328:I333"/>
    <mergeCell ref="F335:F339"/>
    <mergeCell ref="G335:G339"/>
    <mergeCell ref="H335:H339"/>
    <mergeCell ref="I335:I339"/>
    <mergeCell ref="B341:B345"/>
    <mergeCell ref="C341:C345"/>
    <mergeCell ref="D341:D345"/>
    <mergeCell ref="E341:E345"/>
    <mergeCell ref="F341:F344"/>
    <mergeCell ref="G341:G344"/>
    <mergeCell ref="H341:H344"/>
    <mergeCell ref="I341:I344"/>
    <mergeCell ref="J341:J344"/>
    <mergeCell ref="K341:K344"/>
    <mergeCell ref="B346:B349"/>
    <mergeCell ref="C346:C349"/>
    <mergeCell ref="D346:D349"/>
    <mergeCell ref="E346:E349"/>
    <mergeCell ref="F346:F348"/>
    <mergeCell ref="G346:G348"/>
    <mergeCell ref="H346:H348"/>
    <mergeCell ref="I346:I348"/>
    <mergeCell ref="J346:J348"/>
    <mergeCell ref="K346:K348"/>
    <mergeCell ref="B350:B353"/>
    <mergeCell ref="C350:C353"/>
    <mergeCell ref="D350:D353"/>
    <mergeCell ref="E350:E353"/>
    <mergeCell ref="F350:F352"/>
    <mergeCell ref="G350:G352"/>
    <mergeCell ref="I350:I352"/>
    <mergeCell ref="J350:J352"/>
    <mergeCell ref="K350:K352"/>
    <mergeCell ref="H350:H352"/>
    <mergeCell ref="B354:B357"/>
    <mergeCell ref="C354:C357"/>
    <mergeCell ref="D354:D357"/>
    <mergeCell ref="E354:E357"/>
    <mergeCell ref="F354:F356"/>
    <mergeCell ref="G354:G356"/>
    <mergeCell ref="H354:H356"/>
    <mergeCell ref="B358:B360"/>
    <mergeCell ref="C358:C360"/>
    <mergeCell ref="D358:D360"/>
    <mergeCell ref="E358:E360"/>
    <mergeCell ref="F358:F359"/>
    <mergeCell ref="G358:G359"/>
    <mergeCell ref="H358:H359"/>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sheetPr codeName="Hoja21"/>
  <dimension ref="A1:R390"/>
  <sheetViews>
    <sheetView topLeftCell="B1" zoomScale="90" zoomScaleNormal="90" workbookViewId="0">
      <pane xSplit="2" ySplit="2" topLeftCell="D3" activePane="bottomRight" state="frozen"/>
      <selection activeCell="O209" sqref="O209"/>
      <selection pane="topRight" activeCell="O209" sqref="O209"/>
      <selection pane="bottomLeft" activeCell="O209" sqref="O209"/>
      <selection pane="bottomRight" activeCell="D3" sqref="D3"/>
    </sheetView>
  </sheetViews>
  <sheetFormatPr baseColWidth="10" defaultColWidth="0" defaultRowHeight="12" zeroHeight="1"/>
  <cols>
    <col min="1" max="1" width="1.5703125" style="1" customWidth="1"/>
    <col min="2" max="2" width="4.28515625" style="9" customWidth="1"/>
    <col min="3" max="3" width="28.5703125" style="1" customWidth="1"/>
    <col min="4" max="4" width="7.42578125" style="10" customWidth="1"/>
    <col min="5" max="5" width="11.42578125" style="9" customWidth="1"/>
    <col min="6" max="6" width="10" style="10" customWidth="1"/>
    <col min="7" max="7" width="14.28515625" style="10" customWidth="1"/>
    <col min="8" max="8" width="35.42578125" style="6" customWidth="1"/>
    <col min="9" max="10" width="35.42578125" style="6" hidden="1" customWidth="1"/>
    <col min="11" max="11" width="6.28515625" style="62" hidden="1" customWidth="1"/>
    <col min="12" max="12" width="41.28515625" style="1" customWidth="1"/>
    <col min="13" max="13" width="10" style="9" customWidth="1"/>
    <col min="14" max="14" width="10" style="131" customWidth="1"/>
    <col min="15" max="15" width="41.42578125" style="6" customWidth="1"/>
    <col min="16" max="16" width="0" style="9" hidden="1" customWidth="1"/>
    <col min="17" max="17" width="15.7109375" style="9" customWidth="1"/>
    <col min="18" max="18" width="2.7109375" style="1" customWidth="1"/>
    <col min="19" max="16384" width="11.42578125" style="1" hidden="1"/>
  </cols>
  <sheetData>
    <row r="1" spans="2:17">
      <c r="B1" s="133"/>
      <c r="C1" s="2"/>
      <c r="D1" s="68"/>
      <c r="E1" s="60"/>
      <c r="F1" s="68"/>
      <c r="G1" s="68"/>
      <c r="H1" s="4"/>
      <c r="I1" s="4"/>
      <c r="J1" s="4"/>
      <c r="K1" s="242"/>
    </row>
    <row r="2" spans="2:17" s="6" customFormat="1" ht="24" customHeight="1">
      <c r="B2" s="132" t="s">
        <v>0</v>
      </c>
      <c r="C2" s="116" t="s">
        <v>59</v>
      </c>
      <c r="D2" s="116" t="s">
        <v>1</v>
      </c>
      <c r="E2" s="116" t="s">
        <v>3066</v>
      </c>
      <c r="F2" s="116" t="s">
        <v>3067</v>
      </c>
      <c r="G2" s="116" t="s">
        <v>5000</v>
      </c>
      <c r="H2" s="116" t="s">
        <v>27</v>
      </c>
      <c r="I2" s="116"/>
      <c r="J2" s="116"/>
      <c r="K2" s="132"/>
      <c r="L2" s="116" t="s">
        <v>2610</v>
      </c>
      <c r="M2" s="117" t="s">
        <v>2609</v>
      </c>
      <c r="N2" s="117" t="s">
        <v>6395</v>
      </c>
      <c r="O2" s="116" t="s">
        <v>3065</v>
      </c>
      <c r="P2" s="116" t="s">
        <v>216</v>
      </c>
      <c r="Q2" s="116" t="s">
        <v>2889</v>
      </c>
    </row>
    <row r="3" spans="2:17" s="339" customFormat="1">
      <c r="B3" s="119" t="s">
        <v>186</v>
      </c>
      <c r="C3" s="158" t="s">
        <v>186</v>
      </c>
      <c r="D3" s="141"/>
      <c r="E3" s="141" t="s">
        <v>186</v>
      </c>
      <c r="F3" s="141" t="s">
        <v>186</v>
      </c>
      <c r="G3" s="141" t="s">
        <v>186</v>
      </c>
      <c r="H3" s="158"/>
      <c r="I3" s="158"/>
      <c r="J3" s="158"/>
      <c r="K3" s="119"/>
      <c r="L3" s="492" t="s">
        <v>3416</v>
      </c>
      <c r="M3" s="142" t="s">
        <v>186</v>
      </c>
      <c r="N3" s="142" t="s">
        <v>186</v>
      </c>
      <c r="O3" s="492" t="str">
        <f>VLOOKUP(N3,CódigosRetorno!$A$1:$B$1764,2,FALSE)</f>
        <v>-</v>
      </c>
      <c r="P3" s="141"/>
      <c r="Q3" s="141" t="s">
        <v>186</v>
      </c>
    </row>
    <row r="4" spans="2:17" s="256" customFormat="1">
      <c r="B4" s="384" t="s">
        <v>5001</v>
      </c>
      <c r="C4" s="377"/>
      <c r="D4" s="377"/>
      <c r="E4" s="378"/>
      <c r="F4" s="378"/>
      <c r="G4" s="408"/>
      <c r="H4" s="405"/>
      <c r="I4" s="405"/>
      <c r="J4" s="405"/>
      <c r="K4" s="652"/>
      <c r="L4" s="359" t="s">
        <v>186</v>
      </c>
      <c r="M4" s="365" t="s">
        <v>186</v>
      </c>
      <c r="N4" s="366" t="s">
        <v>186</v>
      </c>
      <c r="O4" s="359" t="str">
        <f>VLOOKUP(N4,CódigosRetorno!$A$1:$B$1764,2,FALSE)</f>
        <v>-</v>
      </c>
      <c r="P4" s="365"/>
      <c r="Q4" s="365" t="s">
        <v>186</v>
      </c>
    </row>
    <row r="5" spans="2:17" s="256" customFormat="1" ht="24">
      <c r="B5" s="1490">
        <v>1</v>
      </c>
      <c r="C5" s="1493" t="s">
        <v>31</v>
      </c>
      <c r="D5" s="1492" t="s">
        <v>3</v>
      </c>
      <c r="E5" s="1492" t="s">
        <v>4</v>
      </c>
      <c r="F5" s="1490" t="s">
        <v>13</v>
      </c>
      <c r="G5" s="1569" t="s">
        <v>4531</v>
      </c>
      <c r="H5" s="1493" t="s">
        <v>87</v>
      </c>
      <c r="I5" s="494"/>
      <c r="J5" s="494"/>
      <c r="K5" s="1490">
        <v>1</v>
      </c>
      <c r="L5" s="492" t="s">
        <v>3136</v>
      </c>
      <c r="M5" s="506" t="s">
        <v>203</v>
      </c>
      <c r="N5" s="120" t="s">
        <v>2378</v>
      </c>
      <c r="O5" s="492" t="str">
        <f>VLOOKUP(N5,CódigosRetorno!$A$1:$B$1764,2,FALSE)</f>
        <v>El XML no contiene el tag o no existe informacion de UBLVersionID</v>
      </c>
      <c r="P5" s="493" t="s">
        <v>477</v>
      </c>
      <c r="Q5" s="491" t="s">
        <v>186</v>
      </c>
    </row>
    <row r="6" spans="2:17" s="256" customFormat="1">
      <c r="B6" s="1490"/>
      <c r="C6" s="1493"/>
      <c r="D6" s="1492"/>
      <c r="E6" s="1492"/>
      <c r="F6" s="1659"/>
      <c r="G6" s="1569"/>
      <c r="H6" s="1493"/>
      <c r="I6" s="494"/>
      <c r="J6" s="494"/>
      <c r="K6" s="1490"/>
      <c r="L6" s="492" t="s">
        <v>3728</v>
      </c>
      <c r="M6" s="506" t="s">
        <v>203</v>
      </c>
      <c r="N6" s="120" t="s">
        <v>2379</v>
      </c>
      <c r="O6" s="492" t="str">
        <f>VLOOKUP(N6,CódigosRetorno!$A$1:$B$1764,2,FALSE)</f>
        <v>UBLVersionID - La versión del UBL no es correcta</v>
      </c>
      <c r="P6" s="493" t="s">
        <v>477</v>
      </c>
      <c r="Q6" s="491" t="s">
        <v>186</v>
      </c>
    </row>
    <row r="7" spans="2:17" s="256" customFormat="1">
      <c r="B7" s="1490">
        <f>B5+1</f>
        <v>2</v>
      </c>
      <c r="C7" s="1491" t="s">
        <v>32</v>
      </c>
      <c r="D7" s="1492" t="s">
        <v>3</v>
      </c>
      <c r="E7" s="1492" t="s">
        <v>4</v>
      </c>
      <c r="F7" s="1490" t="s">
        <v>13</v>
      </c>
      <c r="G7" s="1569" t="s">
        <v>4534</v>
      </c>
      <c r="H7" s="1491" t="s">
        <v>88</v>
      </c>
      <c r="I7" s="1490">
        <v>1</v>
      </c>
      <c r="J7" s="491"/>
      <c r="K7" s="1531"/>
      <c r="L7" s="492" t="s">
        <v>3136</v>
      </c>
      <c r="M7" s="506" t="s">
        <v>203</v>
      </c>
      <c r="N7" s="120" t="s">
        <v>2380</v>
      </c>
      <c r="O7" s="492" t="str">
        <f>VLOOKUP(N7,CódigosRetorno!$A$1:$B$1764,2,FALSE)</f>
        <v>El XML no existe informacion de CustomizationID</v>
      </c>
      <c r="P7" s="493" t="s">
        <v>477</v>
      </c>
      <c r="Q7" s="491" t="s">
        <v>186</v>
      </c>
    </row>
    <row r="8" spans="2:17" s="256" customFormat="1" ht="24">
      <c r="B8" s="1490"/>
      <c r="C8" s="1491"/>
      <c r="D8" s="1492"/>
      <c r="E8" s="1492"/>
      <c r="F8" s="1490"/>
      <c r="G8" s="1569"/>
      <c r="H8" s="1491"/>
      <c r="I8" s="1490"/>
      <c r="J8" s="491"/>
      <c r="K8" s="1532"/>
      <c r="L8" s="492" t="s">
        <v>2617</v>
      </c>
      <c r="M8" s="506" t="s">
        <v>203</v>
      </c>
      <c r="N8" s="120" t="s">
        <v>2381</v>
      </c>
      <c r="O8" s="492" t="str">
        <f>VLOOKUP(N8,CódigosRetorno!$A$1:$B$1764,2,FALSE)</f>
        <v>CustomizationID - La versión del documento no es la correcta</v>
      </c>
      <c r="P8" s="493" t="s">
        <v>477</v>
      </c>
      <c r="Q8" s="491" t="s">
        <v>186</v>
      </c>
    </row>
    <row r="9" spans="2:17" s="256" customFormat="1" ht="24">
      <c r="B9" s="1490"/>
      <c r="C9" s="1491"/>
      <c r="D9" s="1492"/>
      <c r="E9" s="493" t="s">
        <v>9</v>
      </c>
      <c r="F9" s="491"/>
      <c r="G9" s="505" t="s">
        <v>4542</v>
      </c>
      <c r="H9" s="508" t="s">
        <v>4565</v>
      </c>
      <c r="I9" s="491" t="s">
        <v>4544</v>
      </c>
      <c r="J9" s="491"/>
      <c r="K9" s="491"/>
      <c r="L9" s="492" t="s">
        <v>5127</v>
      </c>
      <c r="M9" s="493" t="s">
        <v>1177</v>
      </c>
      <c r="N9" s="506" t="s">
        <v>5110</v>
      </c>
      <c r="O9" s="492" t="str">
        <f>VLOOKUP(N9,CódigosRetorno!$A$1:$B$1764,2,FALSE)</f>
        <v>El dato ingresado como schemeAgencyName es incorrecto.</v>
      </c>
      <c r="P9" s="493" t="s">
        <v>477</v>
      </c>
      <c r="Q9" s="491" t="s">
        <v>186</v>
      </c>
    </row>
    <row r="10" spans="2:17" s="256" customFormat="1" ht="36">
      <c r="B10" s="1490">
        <f>B7+1</f>
        <v>3</v>
      </c>
      <c r="C10" s="1493" t="s">
        <v>28</v>
      </c>
      <c r="D10" s="1492" t="s">
        <v>3</v>
      </c>
      <c r="E10" s="1492" t="s">
        <v>4</v>
      </c>
      <c r="F10" s="1490" t="s">
        <v>45</v>
      </c>
      <c r="G10" s="1490" t="s">
        <v>58</v>
      </c>
      <c r="H10" s="1493" t="s">
        <v>76</v>
      </c>
      <c r="I10" s="494"/>
      <c r="J10" s="494"/>
      <c r="K10" s="1490">
        <v>1</v>
      </c>
      <c r="L10" s="494" t="s">
        <v>3060</v>
      </c>
      <c r="M10" s="506" t="s">
        <v>203</v>
      </c>
      <c r="N10" s="506" t="s">
        <v>2500</v>
      </c>
      <c r="O10" s="492" t="str">
        <f>VLOOKUP(N10,CódigosRetorno!$A$1:$B$1764,2,FALSE)</f>
        <v>Numero de Serie del nombre del archivo no coincide con el consignado en el contenido del archivo XML</v>
      </c>
      <c r="P10" s="493" t="s">
        <v>477</v>
      </c>
      <c r="Q10" s="491" t="s">
        <v>186</v>
      </c>
    </row>
    <row r="11" spans="2:17" s="256" customFormat="1" ht="36">
      <c r="B11" s="1490"/>
      <c r="C11" s="1493"/>
      <c r="D11" s="1492"/>
      <c r="E11" s="1492"/>
      <c r="F11" s="1490"/>
      <c r="G11" s="1492"/>
      <c r="H11" s="1493"/>
      <c r="I11" s="494"/>
      <c r="J11" s="494"/>
      <c r="K11" s="1490"/>
      <c r="L11" s="494" t="s">
        <v>3061</v>
      </c>
      <c r="M11" s="506" t="s">
        <v>203</v>
      </c>
      <c r="N11" s="506" t="s">
        <v>2499</v>
      </c>
      <c r="O11" s="492" t="str">
        <f>VLOOKUP(N11,CódigosRetorno!$A$1:$B$1764,2,FALSE)</f>
        <v>Número de documento en el nombre del archivo no coincide con el consignado en el contenido del XML</v>
      </c>
      <c r="P11" s="493" t="s">
        <v>477</v>
      </c>
      <c r="Q11" s="491" t="s">
        <v>186</v>
      </c>
    </row>
    <row r="12" spans="2:17" s="841" customFormat="1" ht="60">
      <c r="B12" s="1490"/>
      <c r="C12" s="1493"/>
      <c r="D12" s="1492"/>
      <c r="E12" s="1492"/>
      <c r="F12" s="1490"/>
      <c r="G12" s="1492"/>
      <c r="H12" s="1493"/>
      <c r="I12" s="871"/>
      <c r="J12" s="871"/>
      <c r="K12" s="1490"/>
      <c r="L12" s="1341" t="s">
        <v>6559</v>
      </c>
      <c r="M12" s="1338" t="s">
        <v>203</v>
      </c>
      <c r="N12" s="1338" t="s">
        <v>2539</v>
      </c>
      <c r="O12" s="1336" t="str">
        <f>VLOOKUP(N12,CódigosRetorno!$A$1:$B$1764,2,FALSE)</f>
        <v>ID - El dato SERIE-CORRELATIVO no cumple con el formato de acuerdo al tipo de comprobante</v>
      </c>
      <c r="P12" s="1340" t="s">
        <v>477</v>
      </c>
      <c r="Q12" s="1337" t="s">
        <v>186</v>
      </c>
    </row>
    <row r="13" spans="2:17" s="256" customFormat="1" ht="36" customHeight="1">
      <c r="B13" s="1490"/>
      <c r="C13" s="1493"/>
      <c r="D13" s="1492"/>
      <c r="E13" s="1492"/>
      <c r="F13" s="1490"/>
      <c r="G13" s="1492"/>
      <c r="H13" s="1493"/>
      <c r="I13" s="494"/>
      <c r="J13" s="494"/>
      <c r="K13" s="1490"/>
      <c r="L13" s="494" t="s">
        <v>3570</v>
      </c>
      <c r="M13" s="506" t="s">
        <v>203</v>
      </c>
      <c r="N13" s="506" t="s">
        <v>2502</v>
      </c>
      <c r="O13" s="492" t="str">
        <f>VLOOKUP(N13,CódigosRetorno!$A$1:$B$1764,2,FALSE)</f>
        <v>El comprobante fue registrado previamente con otros datos</v>
      </c>
      <c r="P13" s="493" t="s">
        <v>217</v>
      </c>
      <c r="Q13" s="491" t="s">
        <v>2614</v>
      </c>
    </row>
    <row r="14" spans="2:17" s="638" customFormat="1" ht="36" customHeight="1">
      <c r="B14" s="1490"/>
      <c r="C14" s="1493"/>
      <c r="D14" s="1492"/>
      <c r="E14" s="1492"/>
      <c r="F14" s="1490"/>
      <c r="G14" s="1492"/>
      <c r="H14" s="1493"/>
      <c r="I14" s="610"/>
      <c r="J14" s="610"/>
      <c r="K14" s="1490"/>
      <c r="L14" s="610" t="s">
        <v>3571</v>
      </c>
      <c r="M14" s="604" t="s">
        <v>203</v>
      </c>
      <c r="N14" s="604" t="s">
        <v>2503</v>
      </c>
      <c r="O14" s="612" t="str">
        <f>VLOOKUP(N14,CódigosRetorno!$A$1:$B$1764,2,FALSE)</f>
        <v>El comprobante fue informado previamente en una comunicacion de baja</v>
      </c>
      <c r="P14" s="611" t="s">
        <v>217</v>
      </c>
      <c r="Q14" s="609" t="s">
        <v>2614</v>
      </c>
    </row>
    <row r="15" spans="2:17" s="638" customFormat="1" ht="36" customHeight="1">
      <c r="B15" s="1490"/>
      <c r="C15" s="1493"/>
      <c r="D15" s="1492"/>
      <c r="E15" s="1492"/>
      <c r="F15" s="1490"/>
      <c r="G15" s="1492"/>
      <c r="H15" s="1493"/>
      <c r="I15" s="610"/>
      <c r="J15" s="610"/>
      <c r="K15" s="1490"/>
      <c r="L15" s="1341" t="s">
        <v>5918</v>
      </c>
      <c r="M15" s="1338" t="s">
        <v>203</v>
      </c>
      <c r="N15" s="1338" t="s">
        <v>5916</v>
      </c>
      <c r="O15" s="1336" t="str">
        <f>VLOOKUP(N15,CódigosRetorno!$A$1:$B$1764,2,FALSE)</f>
        <v>Comprobante físico no se encuentra autorizado como comprobante de contingencia</v>
      </c>
      <c r="P15" s="1340" t="s">
        <v>217</v>
      </c>
      <c r="Q15" s="1337" t="s">
        <v>5915</v>
      </c>
    </row>
    <row r="16" spans="2:17" s="256" customFormat="1" ht="36" customHeight="1">
      <c r="B16" s="1490"/>
      <c r="C16" s="1493"/>
      <c r="D16" s="1492"/>
      <c r="E16" s="1492"/>
      <c r="F16" s="1490"/>
      <c r="G16" s="1492"/>
      <c r="H16" s="1493"/>
      <c r="I16" s="494"/>
      <c r="J16" s="494"/>
      <c r="K16" s="1490"/>
      <c r="L16" s="1341" t="s">
        <v>5918</v>
      </c>
      <c r="M16" s="1338" t="s">
        <v>203</v>
      </c>
      <c r="N16" s="1338" t="s">
        <v>5916</v>
      </c>
      <c r="O16" s="1336" t="str">
        <f>VLOOKUP(N16,CódigosRetorno!$A$1:$B$1764,2,FALSE)</f>
        <v>Comprobante físico no se encuentra autorizado como comprobante de contingencia</v>
      </c>
      <c r="P16" s="1340" t="s">
        <v>217</v>
      </c>
      <c r="Q16" s="1337" t="s">
        <v>3126</v>
      </c>
    </row>
    <row r="17" spans="2:17" s="256" customFormat="1" ht="84">
      <c r="B17" s="1490">
        <f>B10+1</f>
        <v>4</v>
      </c>
      <c r="C17" s="1491" t="s">
        <v>23</v>
      </c>
      <c r="D17" s="1492" t="s">
        <v>3</v>
      </c>
      <c r="E17" s="1492" t="s">
        <v>4</v>
      </c>
      <c r="F17" s="1490" t="s">
        <v>149</v>
      </c>
      <c r="G17" s="1492" t="s">
        <v>25</v>
      </c>
      <c r="H17" s="1493" t="s">
        <v>71</v>
      </c>
      <c r="I17" s="494"/>
      <c r="J17" s="494"/>
      <c r="K17" s="1490">
        <v>1</v>
      </c>
      <c r="L17" s="1341" t="s">
        <v>6113</v>
      </c>
      <c r="M17" s="506" t="s">
        <v>203</v>
      </c>
      <c r="N17" s="506" t="s">
        <v>2341</v>
      </c>
      <c r="O17" s="492" t="str">
        <f>VLOOKUP(N17,CódigosRetorno!$A$1:$B$1764,2,FALSE)</f>
        <v>Presentacion fuera de fecha</v>
      </c>
      <c r="P17" s="493" t="s">
        <v>217</v>
      </c>
      <c r="Q17" s="491" t="s">
        <v>3004</v>
      </c>
    </row>
    <row r="18" spans="2:17" s="256" customFormat="1" ht="24">
      <c r="B18" s="1490"/>
      <c r="C18" s="1491"/>
      <c r="D18" s="1492"/>
      <c r="E18" s="1492"/>
      <c r="F18" s="1490"/>
      <c r="G18" s="1492"/>
      <c r="H18" s="1493"/>
      <c r="I18" s="494"/>
      <c r="J18" s="494"/>
      <c r="K18" s="1490"/>
      <c r="L18" s="494" t="s">
        <v>3043</v>
      </c>
      <c r="M18" s="506" t="s">
        <v>203</v>
      </c>
      <c r="N18" s="121" t="s">
        <v>2113</v>
      </c>
      <c r="O18" s="492" t="str">
        <f>VLOOKUP(N18,CódigosRetorno!$A$1:$B$1764,2,FALSE)</f>
        <v>La fecha de emision se encuentra fuera del limite permitido</v>
      </c>
      <c r="P18" s="493"/>
      <c r="Q18" s="491"/>
    </row>
    <row r="19" spans="2:17" s="256" customFormat="1">
      <c r="B19" s="491">
        <f>+B17+1</f>
        <v>5</v>
      </c>
      <c r="C19" s="494" t="s">
        <v>1176</v>
      </c>
      <c r="D19" s="493" t="s">
        <v>3</v>
      </c>
      <c r="E19" s="493" t="s">
        <v>9</v>
      </c>
      <c r="F19" s="498" t="s">
        <v>182</v>
      </c>
      <c r="G19" s="499" t="s">
        <v>2997</v>
      </c>
      <c r="H19" s="497" t="s">
        <v>3068</v>
      </c>
      <c r="I19" s="497"/>
      <c r="J19" s="497"/>
      <c r="K19" s="493">
        <v>1</v>
      </c>
      <c r="L19" s="492" t="s">
        <v>2631</v>
      </c>
      <c r="M19" s="493" t="s">
        <v>186</v>
      </c>
      <c r="N19" s="506" t="s">
        <v>186</v>
      </c>
      <c r="O19" s="492" t="str">
        <f>VLOOKUP(N19,CódigosRetorno!$A$1:$B$1764,2,FALSE)</f>
        <v>-</v>
      </c>
      <c r="P19" s="493"/>
      <c r="Q19" s="491"/>
    </row>
    <row r="20" spans="2:17" s="256" customFormat="1" ht="24">
      <c r="B20" s="1501">
        <v>6</v>
      </c>
      <c r="C20" s="1496" t="s">
        <v>3073</v>
      </c>
      <c r="D20" s="1501" t="s">
        <v>3</v>
      </c>
      <c r="E20" s="1501" t="s">
        <v>4</v>
      </c>
      <c r="F20" s="1495" t="s">
        <v>10</v>
      </c>
      <c r="G20" s="1492" t="s">
        <v>3071</v>
      </c>
      <c r="H20" s="1493" t="s">
        <v>3072</v>
      </c>
      <c r="I20" s="494"/>
      <c r="J20" s="494"/>
      <c r="K20" s="1490">
        <v>1</v>
      </c>
      <c r="L20" s="492" t="s">
        <v>3136</v>
      </c>
      <c r="M20" s="493" t="s">
        <v>203</v>
      </c>
      <c r="N20" s="506" t="s">
        <v>739</v>
      </c>
      <c r="O20" s="492" t="str">
        <f>VLOOKUP(N20,CódigosRetorno!$A$1:$B$1764,2,FALSE)</f>
        <v>El XML no contiene el tag o no existe informacion de ResponseCode</v>
      </c>
      <c r="P20" s="493"/>
      <c r="Q20" s="491"/>
    </row>
    <row r="21" spans="2:17" s="638" customFormat="1" ht="24">
      <c r="B21" s="1501"/>
      <c r="C21" s="1496"/>
      <c r="D21" s="1501"/>
      <c r="E21" s="1501"/>
      <c r="F21" s="1495"/>
      <c r="G21" s="1492"/>
      <c r="H21" s="1493"/>
      <c r="I21" s="610"/>
      <c r="J21" s="610"/>
      <c r="K21" s="1490"/>
      <c r="L21" s="612" t="s">
        <v>2628</v>
      </c>
      <c r="M21" s="611" t="s">
        <v>203</v>
      </c>
      <c r="N21" s="604" t="s">
        <v>804</v>
      </c>
      <c r="O21" s="612" t="str">
        <f>VLOOKUP(N21,CódigosRetorno!$A$1:$B$1764,2,FALSE)</f>
        <v>ResponseCode - El dato ingresado no cumple con la estructura</v>
      </c>
      <c r="P21" s="611"/>
      <c r="Q21" s="726" t="s">
        <v>6406</v>
      </c>
    </row>
    <row r="22" spans="2:17" s="256" customFormat="1" ht="24">
      <c r="B22" s="1501"/>
      <c r="C22" s="1496"/>
      <c r="D22" s="1501"/>
      <c r="E22" s="1501"/>
      <c r="F22" s="1495"/>
      <c r="G22" s="1492"/>
      <c r="H22" s="1493"/>
      <c r="I22" s="494"/>
      <c r="J22" s="494"/>
      <c r="K22" s="1490"/>
      <c r="L22" s="1336" t="s">
        <v>5771</v>
      </c>
      <c r="M22" s="1340" t="s">
        <v>203</v>
      </c>
      <c r="N22" s="1338" t="s">
        <v>5845</v>
      </c>
      <c r="O22" s="1332" t="str">
        <f>VLOOKUP(N22,CódigosRetorno!$A$1:$B$1764,2,FALSE)</f>
        <v>El tipo de nota es un dato único</v>
      </c>
      <c r="P22" s="1330"/>
      <c r="Q22" s="1331" t="s">
        <v>186</v>
      </c>
    </row>
    <row r="23" spans="2:17" s="256" customFormat="1" ht="24">
      <c r="B23" s="1501"/>
      <c r="C23" s="1496"/>
      <c r="D23" s="1501"/>
      <c r="E23" s="1501" t="s">
        <v>9</v>
      </c>
      <c r="F23" s="1495"/>
      <c r="G23" s="491" t="s">
        <v>4542</v>
      </c>
      <c r="H23" s="492" t="s">
        <v>4543</v>
      </c>
      <c r="I23" s="492"/>
      <c r="J23" s="492"/>
      <c r="K23" s="491" t="s">
        <v>4544</v>
      </c>
      <c r="L23" s="492" t="s">
        <v>5127</v>
      </c>
      <c r="M23" s="493" t="s">
        <v>1177</v>
      </c>
      <c r="N23" s="506" t="s">
        <v>5111</v>
      </c>
      <c r="O23" s="492" t="str">
        <f>VLOOKUP(N23,CódigosRetorno!$A$1:$B$1764,2,FALSE)</f>
        <v>El dato ingresado como atributo @listAgencyName es incorrecto.</v>
      </c>
      <c r="P23" s="493" t="s">
        <v>477</v>
      </c>
      <c r="Q23" s="491" t="s">
        <v>186</v>
      </c>
    </row>
    <row r="24" spans="2:17" s="256" customFormat="1" ht="24">
      <c r="B24" s="1501"/>
      <c r="C24" s="1496"/>
      <c r="D24" s="1501"/>
      <c r="E24" s="1501"/>
      <c r="F24" s="1495"/>
      <c r="G24" s="491" t="s">
        <v>5002</v>
      </c>
      <c r="H24" s="492" t="s">
        <v>4546</v>
      </c>
      <c r="I24" s="492"/>
      <c r="J24" s="492"/>
      <c r="K24" s="491" t="s">
        <v>4544</v>
      </c>
      <c r="L24" s="492" t="s">
        <v>5258</v>
      </c>
      <c r="M24" s="493" t="s">
        <v>1177</v>
      </c>
      <c r="N24" s="506" t="s">
        <v>5112</v>
      </c>
      <c r="O24" s="492" t="str">
        <f>VLOOKUP(N24,CódigosRetorno!$A$1:$B$1764,2,FALSE)</f>
        <v>El dato ingresado como atributo @listName es incorrecto.</v>
      </c>
      <c r="P24" s="493" t="s">
        <v>477</v>
      </c>
      <c r="Q24" s="507" t="s">
        <v>186</v>
      </c>
    </row>
    <row r="25" spans="2:17" s="256" customFormat="1" ht="48">
      <c r="B25" s="1501"/>
      <c r="C25" s="1496"/>
      <c r="D25" s="1501"/>
      <c r="E25" s="1501"/>
      <c r="F25" s="1495"/>
      <c r="G25" s="491" t="s">
        <v>5003</v>
      </c>
      <c r="H25" s="492" t="s">
        <v>4548</v>
      </c>
      <c r="I25" s="492"/>
      <c r="J25" s="492"/>
      <c r="K25" s="491" t="s">
        <v>4544</v>
      </c>
      <c r="L25" s="492" t="s">
        <v>5259</v>
      </c>
      <c r="M25" s="506" t="s">
        <v>1177</v>
      </c>
      <c r="N25" s="505" t="s">
        <v>5113</v>
      </c>
      <c r="O25" s="492" t="str">
        <f>VLOOKUP(N25,CódigosRetorno!$A$1:$B$1764,2,FALSE)</f>
        <v>El dato ingresado como atributo @listURI es incorrecto.</v>
      </c>
      <c r="P25" s="493" t="s">
        <v>477</v>
      </c>
      <c r="Q25" s="507" t="s">
        <v>186</v>
      </c>
    </row>
    <row r="26" spans="2:17" s="256" customFormat="1" ht="24">
      <c r="B26" s="1501">
        <v>7</v>
      </c>
      <c r="C26" s="1512" t="s">
        <v>78</v>
      </c>
      <c r="D26" s="1501" t="s">
        <v>3</v>
      </c>
      <c r="E26" s="1501" t="s">
        <v>4</v>
      </c>
      <c r="F26" s="1495" t="s">
        <v>4642</v>
      </c>
      <c r="G26" s="1492"/>
      <c r="H26" s="1493" t="s">
        <v>79</v>
      </c>
      <c r="I26" s="494"/>
      <c r="J26" s="494"/>
      <c r="K26" s="1490">
        <v>1</v>
      </c>
      <c r="L26" s="492" t="s">
        <v>3136</v>
      </c>
      <c r="M26" s="493" t="s">
        <v>203</v>
      </c>
      <c r="N26" s="506" t="s">
        <v>741</v>
      </c>
      <c r="O26" s="492" t="str">
        <f>VLOOKUP(N26,CódigosRetorno!$A$1:$B$1764,2,FALSE)</f>
        <v>El XML no contiene el tag o no existe informacion de cac:DiscrepancyResponse/cbc:Description</v>
      </c>
      <c r="P26" s="493"/>
      <c r="Q26" s="491"/>
    </row>
    <row r="27" spans="2:17" s="256" customFormat="1" ht="48">
      <c r="B27" s="1501"/>
      <c r="C27" s="1512"/>
      <c r="D27" s="1501"/>
      <c r="E27" s="1501"/>
      <c r="F27" s="1495"/>
      <c r="G27" s="1492"/>
      <c r="H27" s="1493"/>
      <c r="I27" s="494"/>
      <c r="J27" s="494"/>
      <c r="K27" s="1490"/>
      <c r="L27" s="517" t="s">
        <v>5064</v>
      </c>
      <c r="M27" s="493" t="s">
        <v>203</v>
      </c>
      <c r="N27" s="506" t="s">
        <v>742</v>
      </c>
      <c r="O27" s="492" t="str">
        <f>VLOOKUP(N27,CódigosRetorno!$A$1:$B$1764,2,FALSE)</f>
        <v>cac:DiscrepancyResponse/cbc:Description - El dato ingresado no cumple con la estructura</v>
      </c>
      <c r="P27" s="493"/>
      <c r="Q27" s="491"/>
    </row>
    <row r="28" spans="2:17" s="256" customFormat="1" ht="24">
      <c r="B28" s="1490">
        <v>8</v>
      </c>
      <c r="C28" s="1493" t="s">
        <v>2956</v>
      </c>
      <c r="D28" s="1492" t="s">
        <v>3</v>
      </c>
      <c r="E28" s="1492" t="s">
        <v>4</v>
      </c>
      <c r="F28" s="1490" t="s">
        <v>13</v>
      </c>
      <c r="G28" s="1492" t="s">
        <v>2650</v>
      </c>
      <c r="H28" s="1493" t="s">
        <v>3069</v>
      </c>
      <c r="I28" s="494"/>
      <c r="J28" s="494"/>
      <c r="K28" s="1490">
        <v>1</v>
      </c>
      <c r="L28" s="492" t="s">
        <v>3136</v>
      </c>
      <c r="M28" s="506" t="s">
        <v>203</v>
      </c>
      <c r="N28" s="505" t="s">
        <v>757</v>
      </c>
      <c r="O28" s="492" t="str">
        <f>VLOOKUP(N28,CódigosRetorno!$A$1:$B$1764,2,FALSE)</f>
        <v>El XML no contiene el tag o no existe informacion de DocumentCurrencyCode</v>
      </c>
      <c r="P28" s="493" t="s">
        <v>477</v>
      </c>
      <c r="Q28" s="491" t="s">
        <v>186</v>
      </c>
    </row>
    <row r="29" spans="2:17" s="256" customFormat="1" ht="36">
      <c r="B29" s="1490"/>
      <c r="C29" s="1493"/>
      <c r="D29" s="1492"/>
      <c r="E29" s="1492"/>
      <c r="F29" s="1490"/>
      <c r="G29" s="1492"/>
      <c r="H29" s="1493"/>
      <c r="I29" s="494"/>
      <c r="J29" s="494"/>
      <c r="K29" s="1490"/>
      <c r="L29" s="494" t="s">
        <v>3466</v>
      </c>
      <c r="M29" s="506" t="s">
        <v>203</v>
      </c>
      <c r="N29" s="505" t="s">
        <v>758</v>
      </c>
      <c r="O29" s="492" t="str">
        <f>VLOOKUP(N29,CódigosRetorno!$A$1:$B$1764,2,FALSE)</f>
        <v>La moneda debe ser la misma en todo el documento. Salvo las percepciones que sólo son en moneda nacional.</v>
      </c>
      <c r="P29" s="493" t="s">
        <v>477</v>
      </c>
      <c r="Q29" s="491" t="s">
        <v>186</v>
      </c>
    </row>
    <row r="30" spans="2:17" s="256" customFormat="1" ht="24">
      <c r="B30" s="1490"/>
      <c r="C30" s="1493"/>
      <c r="D30" s="1492"/>
      <c r="E30" s="1492"/>
      <c r="F30" s="1490"/>
      <c r="G30" s="1492"/>
      <c r="H30" s="1493"/>
      <c r="I30" s="494"/>
      <c r="J30" s="494"/>
      <c r="K30" s="1490"/>
      <c r="L30" s="494" t="s">
        <v>5004</v>
      </c>
      <c r="M30" s="1338" t="s">
        <v>203</v>
      </c>
      <c r="N30" s="1338" t="s">
        <v>4476</v>
      </c>
      <c r="O30" s="492" t="str">
        <f>VLOOKUP(N30,CódigosRetorno!$A$1:$B$1764,2,FALSE)</f>
        <v>El valor ingresado como moneda del comprobante no es valido (catalogo nro 02).</v>
      </c>
      <c r="P30" s="493"/>
      <c r="Q30" s="726" t="s">
        <v>5639</v>
      </c>
    </row>
    <row r="31" spans="2:17" s="256" customFormat="1">
      <c r="B31" s="122" t="s">
        <v>188</v>
      </c>
      <c r="C31" s="118"/>
      <c r="D31" s="174"/>
      <c r="E31" s="119" t="s">
        <v>186</v>
      </c>
      <c r="F31" s="509" t="s">
        <v>186</v>
      </c>
      <c r="G31" s="509" t="s">
        <v>186</v>
      </c>
      <c r="H31" s="124"/>
      <c r="I31" s="124"/>
      <c r="J31" s="124"/>
      <c r="K31" s="509"/>
      <c r="L31" s="492" t="s">
        <v>186</v>
      </c>
      <c r="M31" s="493" t="s">
        <v>186</v>
      </c>
      <c r="N31" s="506" t="s">
        <v>186</v>
      </c>
      <c r="O31" s="492" t="str">
        <f>VLOOKUP(N31,CódigosRetorno!$A$1:$B$1764,2,FALSE)</f>
        <v>-</v>
      </c>
      <c r="P31" s="493" t="s">
        <v>186</v>
      </c>
      <c r="Q31" s="491" t="s">
        <v>186</v>
      </c>
    </row>
    <row r="32" spans="2:17" s="256" customFormat="1" ht="36">
      <c r="B32" s="491">
        <v>9</v>
      </c>
      <c r="C32" s="492" t="s">
        <v>43</v>
      </c>
      <c r="D32" s="493" t="s">
        <v>3</v>
      </c>
      <c r="E32" s="493" t="s">
        <v>4</v>
      </c>
      <c r="F32" s="491" t="s">
        <v>26</v>
      </c>
      <c r="G32" s="493" t="s">
        <v>186</v>
      </c>
      <c r="H32" s="612" t="s">
        <v>5988</v>
      </c>
      <c r="I32" s="492"/>
      <c r="J32" s="492"/>
      <c r="K32" s="491">
        <v>1</v>
      </c>
      <c r="L32" s="492" t="s">
        <v>3034</v>
      </c>
      <c r="M32" s="493" t="s">
        <v>186</v>
      </c>
      <c r="N32" s="506" t="s">
        <v>186</v>
      </c>
      <c r="O32" s="492" t="str">
        <f>VLOOKUP(N32,CódigosRetorno!$A$1:$B$1764,2,FALSE)</f>
        <v>-</v>
      </c>
      <c r="P32" s="493" t="s">
        <v>186</v>
      </c>
      <c r="Q32" s="491" t="s">
        <v>186</v>
      </c>
    </row>
    <row r="33" spans="2:17" s="256" customFormat="1">
      <c r="B33" s="368" t="s">
        <v>155</v>
      </c>
      <c r="C33" s="368"/>
      <c r="D33" s="376"/>
      <c r="E33" s="362" t="s">
        <v>186</v>
      </c>
      <c r="F33" s="363" t="s">
        <v>186</v>
      </c>
      <c r="G33" s="363" t="s">
        <v>186</v>
      </c>
      <c r="H33" s="364"/>
      <c r="I33" s="364"/>
      <c r="J33" s="364"/>
      <c r="K33" s="363"/>
      <c r="L33" s="359" t="s">
        <v>186</v>
      </c>
      <c r="M33" s="365" t="s">
        <v>186</v>
      </c>
      <c r="N33" s="366" t="s">
        <v>186</v>
      </c>
      <c r="O33" s="359" t="str">
        <f>VLOOKUP(N33,CódigosRetorno!$A$1:$B$1764,2,FALSE)</f>
        <v>-</v>
      </c>
      <c r="P33" s="365" t="s">
        <v>186</v>
      </c>
      <c r="Q33" s="367" t="s">
        <v>186</v>
      </c>
    </row>
    <row r="34" spans="2:17" s="256" customFormat="1" ht="24">
      <c r="B34" s="1490">
        <f>B32+1</f>
        <v>10</v>
      </c>
      <c r="C34" s="1493" t="s">
        <v>6</v>
      </c>
      <c r="D34" s="1492" t="s">
        <v>3</v>
      </c>
      <c r="E34" s="1492" t="s">
        <v>4</v>
      </c>
      <c r="F34" s="1490" t="s">
        <v>7</v>
      </c>
      <c r="G34" s="1492" t="s">
        <v>70</v>
      </c>
      <c r="H34" s="1493" t="s">
        <v>5006</v>
      </c>
      <c r="I34" s="494"/>
      <c r="J34" s="494"/>
      <c r="K34" s="1490">
        <v>1</v>
      </c>
      <c r="L34" s="1450" t="s">
        <v>3136</v>
      </c>
      <c r="M34" s="1408" t="s">
        <v>203</v>
      </c>
      <c r="N34" s="1409" t="s">
        <v>1733</v>
      </c>
      <c r="O34" s="492" t="str">
        <f>VLOOKUP(N34,CódigosRetorno!$A$1:$B$1764,2,FALSE)</f>
        <v>El XML no contiene el tag o no existe información del número de RUC del emisor</v>
      </c>
      <c r="P34" s="493" t="s">
        <v>477</v>
      </c>
      <c r="Q34" s="491" t="s">
        <v>186</v>
      </c>
    </row>
    <row r="35" spans="2:17" s="256" customFormat="1" ht="36">
      <c r="B35" s="1490"/>
      <c r="C35" s="1493"/>
      <c r="D35" s="1492"/>
      <c r="E35" s="1492"/>
      <c r="F35" s="1490"/>
      <c r="G35" s="1492"/>
      <c r="H35" s="1493"/>
      <c r="I35" s="494"/>
      <c r="J35" s="494"/>
      <c r="K35" s="1490"/>
      <c r="L35" s="492" t="s">
        <v>2627</v>
      </c>
      <c r="M35" s="506" t="s">
        <v>203</v>
      </c>
      <c r="N35" s="505" t="s">
        <v>2501</v>
      </c>
      <c r="O35" s="492" t="str">
        <f>VLOOKUP(N35,CódigosRetorno!$A$1:$B$1764,2,FALSE)</f>
        <v>Número de RUC del nombre del archivo no coincide con el consignado en el contenido del archivo XML</v>
      </c>
      <c r="P35" s="493" t="s">
        <v>477</v>
      </c>
      <c r="Q35" s="491" t="s">
        <v>186</v>
      </c>
    </row>
    <row r="36" spans="2:17" s="256" customFormat="1">
      <c r="B36" s="1490"/>
      <c r="C36" s="1493"/>
      <c r="D36" s="1492"/>
      <c r="E36" s="1492"/>
      <c r="F36" s="1490"/>
      <c r="G36" s="1492"/>
      <c r="H36" s="1493"/>
      <c r="I36" s="494"/>
      <c r="J36" s="494"/>
      <c r="K36" s="1490"/>
      <c r="L36" s="492" t="s">
        <v>2628</v>
      </c>
      <c r="M36" s="506" t="s">
        <v>203</v>
      </c>
      <c r="N36" s="505" t="s">
        <v>2345</v>
      </c>
      <c r="O36" s="492" t="str">
        <f>VLOOKUP(N36,CódigosRetorno!$A$1:$B$1764,2,FALSE)</f>
        <v>El Numero de RUC del emisor no existe</v>
      </c>
      <c r="P36" s="493" t="s">
        <v>217</v>
      </c>
      <c r="Q36" s="491" t="s">
        <v>2629</v>
      </c>
    </row>
    <row r="37" spans="2:17" s="256" customFormat="1" ht="24">
      <c r="B37" s="1490"/>
      <c r="C37" s="1493"/>
      <c r="D37" s="1492"/>
      <c r="E37" s="1492"/>
      <c r="F37" s="1490"/>
      <c r="G37" s="1492"/>
      <c r="H37" s="1493"/>
      <c r="I37" s="494"/>
      <c r="J37" s="494"/>
      <c r="K37" s="1490"/>
      <c r="L37" s="492" t="s">
        <v>2648</v>
      </c>
      <c r="M37" s="506" t="s">
        <v>203</v>
      </c>
      <c r="N37" s="505" t="s">
        <v>2436</v>
      </c>
      <c r="O37" s="492" t="str">
        <f>VLOOKUP(N37,CódigosRetorno!$A$1:$B$1764,2,FALSE)</f>
        <v>El contribuyente no esta activo</v>
      </c>
      <c r="P37" s="493" t="s">
        <v>217</v>
      </c>
      <c r="Q37" s="491" t="s">
        <v>2629</v>
      </c>
    </row>
    <row r="38" spans="2:17" s="256" customFormat="1" ht="36">
      <c r="B38" s="1490"/>
      <c r="C38" s="1493"/>
      <c r="D38" s="1492"/>
      <c r="E38" s="1492"/>
      <c r="F38" s="1490"/>
      <c r="G38" s="1492"/>
      <c r="H38" s="1493"/>
      <c r="I38" s="494"/>
      <c r="J38" s="494"/>
      <c r="K38" s="1490"/>
      <c r="L38" s="492" t="s">
        <v>2649</v>
      </c>
      <c r="M38" s="506" t="s">
        <v>203</v>
      </c>
      <c r="N38" s="505" t="s">
        <v>2435</v>
      </c>
      <c r="O38" s="492" t="str">
        <f>VLOOKUP(N38,CódigosRetorno!$A$1:$B$1764,2,FALSE)</f>
        <v>El contribuyente no esta habido</v>
      </c>
      <c r="P38" s="493" t="s">
        <v>217</v>
      </c>
      <c r="Q38" s="491" t="s">
        <v>2629</v>
      </c>
    </row>
    <row r="39" spans="2:17" s="256" customFormat="1" ht="36" customHeight="1">
      <c r="B39" s="1490"/>
      <c r="C39" s="1493"/>
      <c r="D39" s="1492"/>
      <c r="E39" s="1492"/>
      <c r="F39" s="1490" t="s">
        <v>47</v>
      </c>
      <c r="G39" s="1492" t="s">
        <v>4560</v>
      </c>
      <c r="H39" s="1493" t="s">
        <v>5007</v>
      </c>
      <c r="I39" s="494"/>
      <c r="J39" s="494"/>
      <c r="K39" s="1635">
        <v>1</v>
      </c>
      <c r="L39" s="492" t="s">
        <v>3136</v>
      </c>
      <c r="M39" s="506" t="s">
        <v>203</v>
      </c>
      <c r="N39" s="505" t="s">
        <v>4377</v>
      </c>
      <c r="O39" s="492" t="str">
        <f>VLOOKUP(N39,CódigosRetorno!$A$1:$B$1764,2,FALSE)</f>
        <v>El XML no contiene el tag o no existe información del tipo de documento de identidad del emisor</v>
      </c>
      <c r="P39" s="493" t="s">
        <v>477</v>
      </c>
      <c r="Q39" s="491" t="s">
        <v>186</v>
      </c>
    </row>
    <row r="40" spans="2:17" s="256" customFormat="1">
      <c r="B40" s="1490"/>
      <c r="C40" s="1493"/>
      <c r="D40" s="1492"/>
      <c r="E40" s="1492"/>
      <c r="F40" s="1490"/>
      <c r="G40" s="1492"/>
      <c r="H40" s="1493"/>
      <c r="I40" s="494"/>
      <c r="J40" s="494"/>
      <c r="K40" s="1635"/>
      <c r="L40" s="492" t="s">
        <v>2630</v>
      </c>
      <c r="M40" s="506" t="s">
        <v>203</v>
      </c>
      <c r="N40" s="505" t="s">
        <v>852</v>
      </c>
      <c r="O40" s="492" t="str">
        <f>VLOOKUP(N40,CódigosRetorno!$A$1:$B$1764,2,FALSE)</f>
        <v>El tipo de documento no es aceptado.</v>
      </c>
      <c r="P40" s="493" t="s">
        <v>477</v>
      </c>
      <c r="Q40" s="491" t="s">
        <v>186</v>
      </c>
    </row>
    <row r="41" spans="2:17" s="256" customFormat="1" ht="27" customHeight="1">
      <c r="B41" s="1490"/>
      <c r="C41" s="1493"/>
      <c r="D41" s="1492"/>
      <c r="E41" s="1492" t="s">
        <v>9</v>
      </c>
      <c r="F41" s="1490"/>
      <c r="G41" s="491" t="s">
        <v>4563</v>
      </c>
      <c r="H41" s="510" t="s">
        <v>4564</v>
      </c>
      <c r="I41" s="510"/>
      <c r="J41" s="510"/>
      <c r="K41" s="491" t="s">
        <v>4544</v>
      </c>
      <c r="L41" s="492" t="s">
        <v>5130</v>
      </c>
      <c r="M41" s="493" t="s">
        <v>1177</v>
      </c>
      <c r="N41" s="506" t="s">
        <v>5117</v>
      </c>
      <c r="O41" s="492" t="str">
        <f>VLOOKUP(N41,CódigosRetorno!$A$1:$B$1764,2,FALSE)</f>
        <v>El dato ingresado como atributo @schemeName es incorrecto.</v>
      </c>
      <c r="P41" s="493" t="s">
        <v>477</v>
      </c>
      <c r="Q41" s="507" t="s">
        <v>186</v>
      </c>
    </row>
    <row r="42" spans="2:17" s="256" customFormat="1" ht="24">
      <c r="B42" s="1490"/>
      <c r="C42" s="1493"/>
      <c r="D42" s="1492"/>
      <c r="E42" s="1492"/>
      <c r="F42" s="1490"/>
      <c r="G42" s="491" t="s">
        <v>4542</v>
      </c>
      <c r="H42" s="510" t="s">
        <v>4565</v>
      </c>
      <c r="I42" s="510"/>
      <c r="J42" s="510"/>
      <c r="K42" s="491" t="s">
        <v>4544</v>
      </c>
      <c r="L42" s="492" t="s">
        <v>5109</v>
      </c>
      <c r="M42" s="493" t="s">
        <v>1177</v>
      </c>
      <c r="N42" s="506" t="s">
        <v>5118</v>
      </c>
      <c r="O42" s="492" t="str">
        <f>VLOOKUP(N42,CódigosRetorno!$A$1:$B$1764,2,FALSE)</f>
        <v>El dato ingresado como atributo @schemeAgencyName es incorrecto.</v>
      </c>
      <c r="P42" s="493" t="s">
        <v>477</v>
      </c>
      <c r="Q42" s="507" t="s">
        <v>186</v>
      </c>
    </row>
    <row r="43" spans="2:17" s="256" customFormat="1" ht="48">
      <c r="B43" s="1490"/>
      <c r="C43" s="1493"/>
      <c r="D43" s="1492"/>
      <c r="E43" s="1492"/>
      <c r="F43" s="1490"/>
      <c r="G43" s="491" t="s">
        <v>4566</v>
      </c>
      <c r="H43" s="510" t="s">
        <v>4567</v>
      </c>
      <c r="I43" s="510"/>
      <c r="J43" s="510"/>
      <c r="K43" s="491" t="s">
        <v>4544</v>
      </c>
      <c r="L43" s="492" t="s">
        <v>5131</v>
      </c>
      <c r="M43" s="506" t="s">
        <v>1177</v>
      </c>
      <c r="N43" s="505" t="s">
        <v>5111</v>
      </c>
      <c r="O43" s="492" t="str">
        <f>VLOOKUP(N43,CódigosRetorno!$A$1:$B$1764,2,FALSE)</f>
        <v>El dato ingresado como atributo @listAgencyName es incorrecto.</v>
      </c>
      <c r="P43" s="493" t="s">
        <v>477</v>
      </c>
      <c r="Q43" s="507" t="s">
        <v>186</v>
      </c>
    </row>
    <row r="44" spans="2:17" s="256" customFormat="1" ht="48">
      <c r="B44" s="491">
        <f>B34+1</f>
        <v>11</v>
      </c>
      <c r="C44" s="492" t="s">
        <v>8</v>
      </c>
      <c r="D44" s="493" t="s">
        <v>3</v>
      </c>
      <c r="E44" s="493" t="s">
        <v>9</v>
      </c>
      <c r="F44" s="1337" t="s">
        <v>4568</v>
      </c>
      <c r="G44" s="493"/>
      <c r="H44" s="494" t="s">
        <v>74</v>
      </c>
      <c r="I44" s="494"/>
      <c r="J44" s="494"/>
      <c r="K44" s="491">
        <v>1</v>
      </c>
      <c r="L44" s="1336" t="s">
        <v>6560</v>
      </c>
      <c r="M44" s="493" t="s">
        <v>1177</v>
      </c>
      <c r="N44" s="505" t="s">
        <v>1298</v>
      </c>
      <c r="O44" s="492" t="str">
        <f>VLOOKUP(N44,CódigosRetorno!$A$1:$B$1764,2,FALSE)</f>
        <v>El nombre comercial del emisor no cumple con el formato establecido</v>
      </c>
      <c r="P44" s="493" t="s">
        <v>186</v>
      </c>
      <c r="Q44" s="491" t="s">
        <v>186</v>
      </c>
    </row>
    <row r="45" spans="2:17" s="256" customFormat="1" ht="24">
      <c r="B45" s="1490">
        <f>B44+1</f>
        <v>12</v>
      </c>
      <c r="C45" s="1493" t="s">
        <v>54</v>
      </c>
      <c r="D45" s="1492" t="s">
        <v>3</v>
      </c>
      <c r="E45" s="1492" t="s">
        <v>4</v>
      </c>
      <c r="F45" s="1624" t="s">
        <v>4568</v>
      </c>
      <c r="G45" s="1492"/>
      <c r="H45" s="1493" t="s">
        <v>73</v>
      </c>
      <c r="I45" s="494"/>
      <c r="J45" s="494"/>
      <c r="K45" s="1490">
        <v>1</v>
      </c>
      <c r="L45" s="492" t="s">
        <v>3136</v>
      </c>
      <c r="M45" s="506" t="s">
        <v>203</v>
      </c>
      <c r="N45" s="505" t="s">
        <v>2498</v>
      </c>
      <c r="O45" s="492" t="str">
        <f>VLOOKUP(N45,CódigosRetorno!$A$1:$B$1764,2,FALSE)</f>
        <v>El XML no contiene el tag o no existe informacion de RegistrationName del emisor del documento</v>
      </c>
      <c r="P45" s="493" t="s">
        <v>477</v>
      </c>
      <c r="Q45" s="491" t="s">
        <v>186</v>
      </c>
    </row>
    <row r="46" spans="2:17" s="256" customFormat="1" ht="48">
      <c r="B46" s="1490"/>
      <c r="C46" s="1493"/>
      <c r="D46" s="1492"/>
      <c r="E46" s="1492"/>
      <c r="F46" s="1624"/>
      <c r="G46" s="1492"/>
      <c r="H46" s="1493"/>
      <c r="I46" s="494"/>
      <c r="J46" s="494"/>
      <c r="K46" s="1490"/>
      <c r="L46" s="1336" t="s">
        <v>6560</v>
      </c>
      <c r="M46" s="506" t="s">
        <v>203</v>
      </c>
      <c r="N46" s="505" t="s">
        <v>2497</v>
      </c>
      <c r="O46" s="492" t="str">
        <f>VLOOKUP(N46,CódigosRetorno!$A$1:$B$1764,2,FALSE)</f>
        <v>RegistrationName - El nombre o razon social del emisor no cumple con el estandar</v>
      </c>
      <c r="P46" s="493" t="s">
        <v>477</v>
      </c>
      <c r="Q46" s="491" t="s">
        <v>186</v>
      </c>
    </row>
    <row r="47" spans="2:17" s="256" customFormat="1" ht="48">
      <c r="B47" s="1490">
        <f>B45+1</f>
        <v>13</v>
      </c>
      <c r="C47" s="1497" t="s">
        <v>4573</v>
      </c>
      <c r="D47" s="1492" t="s">
        <v>3</v>
      </c>
      <c r="E47" s="1492" t="s">
        <v>9</v>
      </c>
      <c r="F47" s="491" t="s">
        <v>4574</v>
      </c>
      <c r="G47" s="493"/>
      <c r="H47" s="492" t="s">
        <v>5009</v>
      </c>
      <c r="I47" s="492"/>
      <c r="J47" s="492"/>
      <c r="K47" s="491">
        <v>1</v>
      </c>
      <c r="L47" s="492" t="s">
        <v>4577</v>
      </c>
      <c r="M47" s="493" t="s">
        <v>1177</v>
      </c>
      <c r="N47" s="506" t="s">
        <v>1296</v>
      </c>
      <c r="O47" s="492" t="str">
        <f>VLOOKUP(N47,CódigosRetorno!$A$1:$B$1764,2,FALSE)</f>
        <v>La dirección completa y detallada del domicilio fiscal del emisor no cumple con el formato establecido</v>
      </c>
      <c r="P47" s="493" t="s">
        <v>477</v>
      </c>
      <c r="Q47" s="507" t="s">
        <v>186</v>
      </c>
    </row>
    <row r="48" spans="2:17" s="256" customFormat="1" ht="48">
      <c r="B48" s="1490"/>
      <c r="C48" s="1497"/>
      <c r="D48" s="1492"/>
      <c r="E48" s="1492"/>
      <c r="F48" s="491" t="s">
        <v>50</v>
      </c>
      <c r="G48" s="493"/>
      <c r="H48" s="492" t="s">
        <v>5010</v>
      </c>
      <c r="I48" s="492"/>
      <c r="J48" s="492"/>
      <c r="K48" s="491" t="s">
        <v>4544</v>
      </c>
      <c r="L48" s="492" t="s">
        <v>4580</v>
      </c>
      <c r="M48" s="493" t="s">
        <v>1177</v>
      </c>
      <c r="N48" s="506" t="s">
        <v>1295</v>
      </c>
      <c r="O48" s="492" t="str">
        <f>VLOOKUP(N48,CódigosRetorno!$A$1:$B$1764,2,FALSE)</f>
        <v>La urbanización del domicilio fiscal del emisor no cumple con el formato establecido</v>
      </c>
      <c r="P48" s="493" t="s">
        <v>477</v>
      </c>
      <c r="Q48" s="507" t="s">
        <v>186</v>
      </c>
    </row>
    <row r="49" spans="2:17" s="256" customFormat="1" ht="48">
      <c r="B49" s="1490"/>
      <c r="C49" s="1497"/>
      <c r="D49" s="1492"/>
      <c r="E49" s="1492"/>
      <c r="F49" s="491" t="s">
        <v>18</v>
      </c>
      <c r="G49" s="493"/>
      <c r="H49" s="492" t="s">
        <v>5011</v>
      </c>
      <c r="I49" s="492"/>
      <c r="J49" s="492"/>
      <c r="K49" s="491" t="s">
        <v>4544</v>
      </c>
      <c r="L49" s="492" t="s">
        <v>4583</v>
      </c>
      <c r="M49" s="493" t="s">
        <v>1177</v>
      </c>
      <c r="N49" s="506" t="s">
        <v>1294</v>
      </c>
      <c r="O49" s="492" t="str">
        <f>VLOOKUP(N49,CódigosRetorno!$A$1:$B$1764,2,FALSE)</f>
        <v>La provincia del domicilio fiscal del emisor no cumple con el formato establecido</v>
      </c>
      <c r="P49" s="493" t="s">
        <v>477</v>
      </c>
      <c r="Q49" s="507" t="s">
        <v>186</v>
      </c>
    </row>
    <row r="50" spans="2:17" s="256" customFormat="1" ht="36">
      <c r="B50" s="1490"/>
      <c r="C50" s="1497"/>
      <c r="D50" s="1492"/>
      <c r="E50" s="1492"/>
      <c r="F50" s="491" t="s">
        <v>49</v>
      </c>
      <c r="G50" s="493" t="s">
        <v>2633</v>
      </c>
      <c r="H50" s="492" t="s">
        <v>5012</v>
      </c>
      <c r="I50" s="492"/>
      <c r="J50" s="492"/>
      <c r="K50" s="491">
        <v>1</v>
      </c>
      <c r="L50" s="492" t="s">
        <v>3448</v>
      </c>
      <c r="M50" s="493" t="s">
        <v>1177</v>
      </c>
      <c r="N50" s="506" t="s">
        <v>1297</v>
      </c>
      <c r="O50" s="492" t="str">
        <f>VLOOKUP(N50,CódigosRetorno!$A$1:$B$1764,2,FALSE)</f>
        <v>El codigo de ubigeo del domicilio fiscal del emisor no es válido</v>
      </c>
      <c r="P50" s="493" t="s">
        <v>477</v>
      </c>
      <c r="Q50" s="715" t="s">
        <v>5886</v>
      </c>
    </row>
    <row r="51" spans="2:17" s="256" customFormat="1" ht="24">
      <c r="B51" s="1490"/>
      <c r="C51" s="1497"/>
      <c r="D51" s="1492"/>
      <c r="E51" s="1492"/>
      <c r="F51" s="1490"/>
      <c r="G51" s="491" t="s">
        <v>4586</v>
      </c>
      <c r="H51" s="508" t="s">
        <v>4565</v>
      </c>
      <c r="I51" s="508"/>
      <c r="J51" s="508"/>
      <c r="K51" s="491" t="s">
        <v>4544</v>
      </c>
      <c r="L51" s="492" t="s">
        <v>5138</v>
      </c>
      <c r="M51" s="493" t="s">
        <v>1177</v>
      </c>
      <c r="N51" s="506" t="s">
        <v>5118</v>
      </c>
      <c r="O51" s="492" t="str">
        <f>VLOOKUP(N51,CódigosRetorno!$A$1:$B$1764,2,FALSE)</f>
        <v>El dato ingresado como atributo @schemeAgencyName es incorrecto.</v>
      </c>
      <c r="P51" s="493" t="s">
        <v>477</v>
      </c>
      <c r="Q51" s="491" t="s">
        <v>186</v>
      </c>
    </row>
    <row r="52" spans="2:17" s="256" customFormat="1" ht="24">
      <c r="B52" s="1490"/>
      <c r="C52" s="1497"/>
      <c r="D52" s="1492"/>
      <c r="E52" s="1492"/>
      <c r="F52" s="1490"/>
      <c r="G52" s="491" t="s">
        <v>4587</v>
      </c>
      <c r="H52" s="508" t="s">
        <v>4564</v>
      </c>
      <c r="I52" s="508"/>
      <c r="J52" s="508"/>
      <c r="K52" s="491" t="s">
        <v>4544</v>
      </c>
      <c r="L52" s="492" t="s">
        <v>5139</v>
      </c>
      <c r="M52" s="493" t="s">
        <v>1177</v>
      </c>
      <c r="N52" s="506" t="s">
        <v>5117</v>
      </c>
      <c r="O52" s="492" t="str">
        <f>VLOOKUP(N52,CódigosRetorno!$A$1:$B$1764,2,FALSE)</f>
        <v>El dato ingresado como atributo @schemeName es incorrecto.</v>
      </c>
      <c r="P52" s="493" t="s">
        <v>477</v>
      </c>
      <c r="Q52" s="507" t="s">
        <v>186</v>
      </c>
    </row>
    <row r="53" spans="2:17" s="256" customFormat="1" ht="48">
      <c r="B53" s="1490"/>
      <c r="C53" s="1497"/>
      <c r="D53" s="1492"/>
      <c r="E53" s="1492"/>
      <c r="F53" s="491" t="s">
        <v>18</v>
      </c>
      <c r="G53" s="493"/>
      <c r="H53" s="492" t="s">
        <v>5013</v>
      </c>
      <c r="I53" s="492"/>
      <c r="J53" s="492"/>
      <c r="K53" s="491" t="s">
        <v>4544</v>
      </c>
      <c r="L53" s="492" t="s">
        <v>4583</v>
      </c>
      <c r="M53" s="493" t="s">
        <v>1177</v>
      </c>
      <c r="N53" s="506" t="s">
        <v>1293</v>
      </c>
      <c r="O53" s="492" t="str">
        <f>VLOOKUP(N53,CódigosRetorno!$A$1:$B$1764,2,FALSE)</f>
        <v>El departamento del domicilio fiscal del emisor no cumple con el formato establecido</v>
      </c>
      <c r="P53" s="493" t="s">
        <v>477</v>
      </c>
      <c r="Q53" s="507" t="s">
        <v>186</v>
      </c>
    </row>
    <row r="54" spans="2:17" s="256" customFormat="1" ht="48">
      <c r="B54" s="1490"/>
      <c r="C54" s="1497"/>
      <c r="D54" s="1492"/>
      <c r="E54" s="1492"/>
      <c r="F54" s="491" t="s">
        <v>18</v>
      </c>
      <c r="G54" s="493"/>
      <c r="H54" s="492" t="s">
        <v>5014</v>
      </c>
      <c r="I54" s="492"/>
      <c r="J54" s="492"/>
      <c r="K54" s="491" t="s">
        <v>4544</v>
      </c>
      <c r="L54" s="492" t="s">
        <v>4583</v>
      </c>
      <c r="M54" s="493" t="s">
        <v>1177</v>
      </c>
      <c r="N54" s="506" t="s">
        <v>1292</v>
      </c>
      <c r="O54" s="492" t="str">
        <f>VLOOKUP(N54,CódigosRetorno!$A$1:$B$1764,2,FALSE)</f>
        <v>El distrito del domicilio fiscal del emisor no cumple con el formato establecido</v>
      </c>
      <c r="P54" s="493" t="s">
        <v>477</v>
      </c>
      <c r="Q54" s="507" t="s">
        <v>186</v>
      </c>
    </row>
    <row r="55" spans="2:17" s="256" customFormat="1" ht="48">
      <c r="B55" s="1490"/>
      <c r="C55" s="1497"/>
      <c r="D55" s="1492"/>
      <c r="E55" s="1492"/>
      <c r="F55" s="491" t="s">
        <v>10</v>
      </c>
      <c r="G55" s="493" t="s">
        <v>2632</v>
      </c>
      <c r="H55" s="492" t="s">
        <v>5015</v>
      </c>
      <c r="I55" s="492"/>
      <c r="J55" s="492"/>
      <c r="K55" s="491">
        <v>1</v>
      </c>
      <c r="L55" s="492" t="s">
        <v>3464</v>
      </c>
      <c r="M55" s="493" t="s">
        <v>1177</v>
      </c>
      <c r="N55" s="506" t="s">
        <v>1391</v>
      </c>
      <c r="O55" s="492" t="str">
        <f>VLOOKUP(N55,CódigosRetorno!$A$1:$B$1764,2,FALSE)</f>
        <v>El codigo de pais debe ser PE</v>
      </c>
      <c r="P55" s="493" t="s">
        <v>477</v>
      </c>
      <c r="Q55" s="507" t="s">
        <v>186</v>
      </c>
    </row>
    <row r="56" spans="2:17" s="256" customFormat="1" ht="24">
      <c r="B56" s="1490"/>
      <c r="C56" s="1497"/>
      <c r="D56" s="1492"/>
      <c r="E56" s="1492"/>
      <c r="F56" s="1490"/>
      <c r="G56" s="507" t="s">
        <v>4594</v>
      </c>
      <c r="H56" s="492" t="s">
        <v>4553</v>
      </c>
      <c r="I56" s="492"/>
      <c r="J56" s="492"/>
      <c r="K56" s="491" t="s">
        <v>4544</v>
      </c>
      <c r="L56" s="492" t="s">
        <v>5140</v>
      </c>
      <c r="M56" s="493" t="s">
        <v>1177</v>
      </c>
      <c r="N56" s="506" t="s">
        <v>5116</v>
      </c>
      <c r="O56" s="492" t="str">
        <f>VLOOKUP(N56,CódigosRetorno!$A$1:$B$1764,2,FALSE)</f>
        <v>El dato ingresado como atributo @listID es incorrecto.</v>
      </c>
      <c r="P56" s="493" t="s">
        <v>477</v>
      </c>
      <c r="Q56" s="491" t="s">
        <v>186</v>
      </c>
    </row>
    <row r="57" spans="2:17" s="256" customFormat="1" ht="48">
      <c r="B57" s="1490"/>
      <c r="C57" s="1497"/>
      <c r="D57" s="1492"/>
      <c r="E57" s="1492"/>
      <c r="F57" s="1490"/>
      <c r="G57" s="507" t="s">
        <v>4595</v>
      </c>
      <c r="H57" s="492" t="s">
        <v>4543</v>
      </c>
      <c r="I57" s="492"/>
      <c r="J57" s="492"/>
      <c r="K57" s="491" t="s">
        <v>4544</v>
      </c>
      <c r="L57" s="492" t="s">
        <v>5132</v>
      </c>
      <c r="M57" s="493" t="s">
        <v>1177</v>
      </c>
      <c r="N57" s="506" t="s">
        <v>5111</v>
      </c>
      <c r="O57" s="492" t="str">
        <f>VLOOKUP(N57,CódigosRetorno!$A$1:$B$1764,2,FALSE)</f>
        <v>El dato ingresado como atributo @listAgencyName es incorrecto.</v>
      </c>
      <c r="P57" s="493" t="s">
        <v>477</v>
      </c>
      <c r="Q57" s="507" t="s">
        <v>186</v>
      </c>
    </row>
    <row r="58" spans="2:17" s="256" customFormat="1" ht="24">
      <c r="B58" s="1490"/>
      <c r="C58" s="1497"/>
      <c r="D58" s="1492"/>
      <c r="E58" s="1492"/>
      <c r="F58" s="1490"/>
      <c r="G58" s="491" t="s">
        <v>4596</v>
      </c>
      <c r="H58" s="492" t="s">
        <v>4546</v>
      </c>
      <c r="I58" s="492"/>
      <c r="J58" s="492"/>
      <c r="K58" s="491" t="s">
        <v>4544</v>
      </c>
      <c r="L58" s="492" t="s">
        <v>5141</v>
      </c>
      <c r="M58" s="506" t="s">
        <v>1177</v>
      </c>
      <c r="N58" s="505" t="s">
        <v>5112</v>
      </c>
      <c r="O58" s="492" t="str">
        <f>VLOOKUP(N58,CódigosRetorno!$A$1:$B$1764,2,FALSE)</f>
        <v>El dato ingresado como atributo @listName es incorrecto.</v>
      </c>
      <c r="P58" s="493" t="s">
        <v>477</v>
      </c>
      <c r="Q58" s="507" t="s">
        <v>186</v>
      </c>
    </row>
    <row r="59" spans="2:17" s="256" customFormat="1">
      <c r="B59" s="368" t="s">
        <v>3101</v>
      </c>
      <c r="C59" s="370"/>
      <c r="D59" s="365"/>
      <c r="E59" s="365"/>
      <c r="F59" s="367"/>
      <c r="G59" s="365"/>
      <c r="H59" s="359"/>
      <c r="I59" s="359"/>
      <c r="J59" s="359"/>
      <c r="K59" s="367"/>
      <c r="L59" s="359" t="s">
        <v>186</v>
      </c>
      <c r="M59" s="366" t="s">
        <v>186</v>
      </c>
      <c r="N59" s="371" t="s">
        <v>186</v>
      </c>
      <c r="O59" s="359" t="str">
        <f>VLOOKUP(N59,CódigosRetorno!$A$1:$B$1764,2,FALSE)</f>
        <v>-</v>
      </c>
      <c r="P59" s="365"/>
      <c r="Q59" s="367" t="s">
        <v>186</v>
      </c>
    </row>
    <row r="60" spans="2:17" s="256" customFormat="1" ht="36" customHeight="1">
      <c r="B60" s="1490">
        <f>B47+1</f>
        <v>14</v>
      </c>
      <c r="C60" s="1493" t="s">
        <v>4708</v>
      </c>
      <c r="D60" s="1492" t="s">
        <v>3</v>
      </c>
      <c r="E60" s="1492" t="s">
        <v>4</v>
      </c>
      <c r="F60" s="1490" t="s">
        <v>44</v>
      </c>
      <c r="G60" s="1492" t="s">
        <v>69</v>
      </c>
      <c r="H60" s="1622" t="s">
        <v>5989</v>
      </c>
      <c r="I60" s="494"/>
      <c r="J60" s="494"/>
      <c r="K60" s="1490">
        <v>1</v>
      </c>
      <c r="L60" s="492" t="s">
        <v>3136</v>
      </c>
      <c r="M60" s="506" t="s">
        <v>203</v>
      </c>
      <c r="N60" s="506" t="s">
        <v>4379</v>
      </c>
      <c r="O60" s="492" t="str">
        <f>VLOOKUP(N60,CódigosRetorno!$A$1:$B$1764,2,FALSE)</f>
        <v>El XML no contiene el tag o no existe información del código de local anexo del emisor</v>
      </c>
      <c r="P60" s="493" t="s">
        <v>186</v>
      </c>
      <c r="Q60" s="491" t="s">
        <v>186</v>
      </c>
    </row>
    <row r="61" spans="2:17" s="638" customFormat="1" ht="36" customHeight="1">
      <c r="B61" s="1490"/>
      <c r="C61" s="1493"/>
      <c r="D61" s="1492"/>
      <c r="E61" s="1492"/>
      <c r="F61" s="1490"/>
      <c r="G61" s="1492"/>
      <c r="H61" s="1622"/>
      <c r="I61" s="610"/>
      <c r="J61" s="610"/>
      <c r="K61" s="1490"/>
      <c r="L61" s="1336" t="s">
        <v>6021</v>
      </c>
      <c r="M61" s="1340" t="s">
        <v>1177</v>
      </c>
      <c r="N61" s="1338" t="s">
        <v>4513</v>
      </c>
      <c r="O61" s="612" t="str">
        <f>VLOOKUP(N61,CódigosRetorno!$A$1:$B$1764,2,FALSE)</f>
        <v>El dato ingresado como local anexo no cumple con el formato establecido</v>
      </c>
      <c r="P61" s="611" t="s">
        <v>477</v>
      </c>
      <c r="Q61" s="617" t="s">
        <v>186</v>
      </c>
    </row>
    <row r="62" spans="2:17" s="256" customFormat="1" ht="24">
      <c r="B62" s="1490"/>
      <c r="C62" s="1493"/>
      <c r="D62" s="1492"/>
      <c r="E62" s="1492"/>
      <c r="F62" s="1490"/>
      <c r="G62" s="1492"/>
      <c r="H62" s="1622"/>
      <c r="I62" s="494"/>
      <c r="J62" s="494"/>
      <c r="K62" s="1490"/>
      <c r="L62" s="1342" t="s">
        <v>5016</v>
      </c>
      <c r="M62" s="1343" t="s">
        <v>203</v>
      </c>
      <c r="N62" s="1343" t="s">
        <v>1933</v>
      </c>
      <c r="O62" s="1342" t="str">
        <f>VLOOKUP(N62,CódigosRetorno!$A$1:$B$1764,2,FALSE)</f>
        <v>Codigo del Local Anexo del emisor no existe.</v>
      </c>
      <c r="P62" s="1345"/>
      <c r="Q62" s="1347" t="s">
        <v>5017</v>
      </c>
    </row>
    <row r="63" spans="2:17" s="256" customFormat="1" ht="24">
      <c r="B63" s="1490"/>
      <c r="C63" s="1493"/>
      <c r="D63" s="1492"/>
      <c r="E63" s="1492" t="s">
        <v>9</v>
      </c>
      <c r="F63" s="1490"/>
      <c r="G63" s="491" t="s">
        <v>4542</v>
      </c>
      <c r="H63" s="1335" t="s">
        <v>4543</v>
      </c>
      <c r="I63" s="508"/>
      <c r="J63" s="508"/>
      <c r="K63" s="609" t="s">
        <v>4544</v>
      </c>
      <c r="L63" s="492" t="s">
        <v>5127</v>
      </c>
      <c r="M63" s="1340" t="s">
        <v>1177</v>
      </c>
      <c r="N63" s="1338" t="s">
        <v>5111</v>
      </c>
      <c r="O63" s="492" t="str">
        <f>VLOOKUP(N63,CódigosRetorno!$A$1:$B$1764,2,FALSE)</f>
        <v>El dato ingresado como atributo @listAgencyName es incorrecto.</v>
      </c>
      <c r="P63" s="493" t="s">
        <v>477</v>
      </c>
      <c r="Q63" s="491" t="s">
        <v>186</v>
      </c>
    </row>
    <row r="64" spans="2:17" s="256" customFormat="1" ht="24">
      <c r="B64" s="1490"/>
      <c r="C64" s="1493"/>
      <c r="D64" s="1492"/>
      <c r="E64" s="1492"/>
      <c r="F64" s="1490"/>
      <c r="G64" s="491" t="s">
        <v>4711</v>
      </c>
      <c r="H64" s="1335" t="s">
        <v>4546</v>
      </c>
      <c r="I64" s="508"/>
      <c r="J64" s="508"/>
      <c r="K64" s="609" t="s">
        <v>4544</v>
      </c>
      <c r="L64" s="492" t="s">
        <v>5142</v>
      </c>
      <c r="M64" s="1340" t="s">
        <v>1177</v>
      </c>
      <c r="N64" s="1338" t="s">
        <v>5112</v>
      </c>
      <c r="O64" s="492" t="str">
        <f>VLOOKUP(N64,CódigosRetorno!$A$1:$B$1764,2,FALSE)</f>
        <v>El dato ingresado como atributo @listName es incorrecto.</v>
      </c>
      <c r="P64" s="493" t="s">
        <v>477</v>
      </c>
      <c r="Q64" s="507" t="s">
        <v>186</v>
      </c>
    </row>
    <row r="65" spans="2:17" s="256" customFormat="1">
      <c r="B65" s="368" t="s">
        <v>156</v>
      </c>
      <c r="C65" s="368"/>
      <c r="D65" s="376"/>
      <c r="E65" s="362" t="s">
        <v>186</v>
      </c>
      <c r="F65" s="363" t="s">
        <v>186</v>
      </c>
      <c r="G65" s="363" t="s">
        <v>186</v>
      </c>
      <c r="H65" s="364"/>
      <c r="I65" s="364"/>
      <c r="J65" s="364"/>
      <c r="K65" s="363"/>
      <c r="L65" s="359" t="s">
        <v>186</v>
      </c>
      <c r="M65" s="365" t="s">
        <v>186</v>
      </c>
      <c r="N65" s="366" t="s">
        <v>186</v>
      </c>
      <c r="O65" s="359" t="str">
        <f>VLOOKUP(N65,CódigosRetorno!$A$1:$B$1764,2,FALSE)</f>
        <v>-</v>
      </c>
      <c r="P65" s="365" t="s">
        <v>186</v>
      </c>
      <c r="Q65" s="367" t="s">
        <v>186</v>
      </c>
    </row>
    <row r="66" spans="2:17" s="256" customFormat="1" ht="36" customHeight="1">
      <c r="B66" s="1490">
        <f>+B60+1</f>
        <v>15</v>
      </c>
      <c r="C66" s="1493" t="s">
        <v>4597</v>
      </c>
      <c r="D66" s="1492" t="s">
        <v>3</v>
      </c>
      <c r="E66" s="1492" t="s">
        <v>4</v>
      </c>
      <c r="F66" s="1490" t="s">
        <v>12</v>
      </c>
      <c r="G66" s="1492"/>
      <c r="H66" s="1493" t="s">
        <v>5018</v>
      </c>
      <c r="I66" s="494"/>
      <c r="J66" s="494"/>
      <c r="K66" s="1490">
        <v>1</v>
      </c>
      <c r="L66" s="492" t="s">
        <v>3136</v>
      </c>
      <c r="M66" s="506" t="s">
        <v>203</v>
      </c>
      <c r="N66" s="505" t="s">
        <v>1730</v>
      </c>
      <c r="O66" s="492" t="str">
        <f>VLOOKUP(N66,CódigosRetorno!$A$1:$B$1764,2,FALSE)</f>
        <v>El XML no contiene el tag o no existe información del número de documento de identidad del cliente</v>
      </c>
      <c r="P66" s="493" t="s">
        <v>477</v>
      </c>
      <c r="Q66" s="491" t="s">
        <v>186</v>
      </c>
    </row>
    <row r="67" spans="2:17" s="256" customFormat="1" ht="36">
      <c r="B67" s="1490"/>
      <c r="C67" s="1493"/>
      <c r="D67" s="1492"/>
      <c r="E67" s="1492"/>
      <c r="F67" s="1490"/>
      <c r="G67" s="1492"/>
      <c r="H67" s="1493"/>
      <c r="I67" s="494"/>
      <c r="J67" s="494"/>
      <c r="K67" s="1490"/>
      <c r="L67" s="612" t="s">
        <v>3470</v>
      </c>
      <c r="M67" s="506" t="s">
        <v>203</v>
      </c>
      <c r="N67" s="505" t="s">
        <v>763</v>
      </c>
      <c r="O67" s="492" t="str">
        <f>VLOOKUP(N67,CódigosRetorno!$A$1:$B$1764,2,FALSE)</f>
        <v>El numero de documento de identidad del receptor debe ser  RUC</v>
      </c>
      <c r="P67" s="493" t="s">
        <v>477</v>
      </c>
      <c r="Q67" s="491" t="s">
        <v>186</v>
      </c>
    </row>
    <row r="68" spans="2:17" s="256" customFormat="1" ht="36">
      <c r="B68" s="1490"/>
      <c r="C68" s="1493"/>
      <c r="D68" s="1492"/>
      <c r="E68" s="1492"/>
      <c r="F68" s="1490"/>
      <c r="G68" s="1492"/>
      <c r="H68" s="1493"/>
      <c r="I68" s="494"/>
      <c r="J68" s="494"/>
      <c r="K68" s="1490"/>
      <c r="L68" s="1336" t="s">
        <v>3080</v>
      </c>
      <c r="M68" s="1338" t="s">
        <v>203</v>
      </c>
      <c r="N68" s="1339" t="s">
        <v>5844</v>
      </c>
      <c r="O68" s="492" t="str">
        <f>VLOOKUP(N68,CódigosRetorno!$A$1:$B$1764,2,FALSE)</f>
        <v>El numero de RUC del receptor no existe.</v>
      </c>
      <c r="P68" s="493" t="s">
        <v>217</v>
      </c>
      <c r="Q68" s="491" t="s">
        <v>2629</v>
      </c>
    </row>
    <row r="69" spans="2:17" s="256" customFormat="1" ht="48">
      <c r="B69" s="1490"/>
      <c r="C69" s="1493"/>
      <c r="D69" s="1492"/>
      <c r="E69" s="1492"/>
      <c r="F69" s="1490"/>
      <c r="G69" s="1492"/>
      <c r="H69" s="1493"/>
      <c r="I69" s="494"/>
      <c r="J69" s="494"/>
      <c r="K69" s="1490"/>
      <c r="L69" s="492" t="s">
        <v>2890</v>
      </c>
      <c r="M69" s="506" t="s">
        <v>1177</v>
      </c>
      <c r="N69" s="505" t="s">
        <v>1430</v>
      </c>
      <c r="O69" s="492" t="str">
        <f>VLOOKUP(N69,CódigosRetorno!$A$1:$B$1764,2,FALSE)</f>
        <v>El RUC  del receptor no esta activo</v>
      </c>
      <c r="P69" s="493" t="s">
        <v>217</v>
      </c>
      <c r="Q69" s="491" t="s">
        <v>2629</v>
      </c>
    </row>
    <row r="70" spans="2:17" s="256" customFormat="1" ht="60">
      <c r="B70" s="1490"/>
      <c r="C70" s="1493"/>
      <c r="D70" s="1492"/>
      <c r="E70" s="1492"/>
      <c r="F70" s="1490"/>
      <c r="G70" s="1492"/>
      <c r="H70" s="1493"/>
      <c r="I70" s="494"/>
      <c r="J70" s="494"/>
      <c r="K70" s="1490"/>
      <c r="L70" s="492" t="s">
        <v>2891</v>
      </c>
      <c r="M70" s="506" t="s">
        <v>1177</v>
      </c>
      <c r="N70" s="505" t="s">
        <v>1428</v>
      </c>
      <c r="O70" s="492" t="str">
        <f>VLOOKUP(N70,CódigosRetorno!$A$1:$B$1764,2,FALSE)</f>
        <v>El RUC del receptor no esta habido</v>
      </c>
      <c r="P70" s="493" t="s">
        <v>217</v>
      </c>
      <c r="Q70" s="491" t="s">
        <v>2629</v>
      </c>
    </row>
    <row r="71" spans="2:17" s="256" customFormat="1" ht="49.15" customHeight="1">
      <c r="B71" s="1490"/>
      <c r="C71" s="1493"/>
      <c r="D71" s="1492"/>
      <c r="E71" s="1492"/>
      <c r="F71" s="1490" t="s">
        <v>47</v>
      </c>
      <c r="G71" s="1492" t="s">
        <v>2643</v>
      </c>
      <c r="H71" s="1493" t="s">
        <v>5019</v>
      </c>
      <c r="I71" s="494"/>
      <c r="J71" s="494"/>
      <c r="K71" s="1635">
        <v>1</v>
      </c>
      <c r="L71" s="492" t="s">
        <v>3136</v>
      </c>
      <c r="M71" s="506" t="s">
        <v>203</v>
      </c>
      <c r="N71" s="505" t="s">
        <v>1730</v>
      </c>
      <c r="O71" s="492" t="str">
        <f>VLOOKUP(N71,CódigosRetorno!$A$1:$B$1764,2,FALSE)</f>
        <v>El XML no contiene el tag o no existe información del número de documento de identidad del cliente</v>
      </c>
      <c r="P71" s="493" t="s">
        <v>477</v>
      </c>
      <c r="Q71" s="491" t="s">
        <v>186</v>
      </c>
    </row>
    <row r="72" spans="2:17" s="256" customFormat="1" ht="36">
      <c r="B72" s="1490"/>
      <c r="C72" s="1493"/>
      <c r="D72" s="1492"/>
      <c r="E72" s="1492"/>
      <c r="F72" s="1490"/>
      <c r="G72" s="1492"/>
      <c r="H72" s="1493"/>
      <c r="I72" s="494"/>
      <c r="J72" s="494"/>
      <c r="K72" s="1635"/>
      <c r="L72" s="492" t="s">
        <v>3747</v>
      </c>
      <c r="M72" s="1338" t="s">
        <v>203</v>
      </c>
      <c r="N72" s="1339" t="s">
        <v>766</v>
      </c>
      <c r="O72" s="492" t="str">
        <f>VLOOKUP(N72,CódigosRetorno!$A$1:$B$1764,2,FALSE)</f>
        <v>El dato ingresado  en el tipo de documento de identidad del receptor no cumple con el estandar o no esta permitido.</v>
      </c>
      <c r="P72" s="493"/>
      <c r="Q72" s="715" t="s">
        <v>5898</v>
      </c>
    </row>
    <row r="73" spans="2:17" s="256" customFormat="1" ht="24">
      <c r="B73" s="1490"/>
      <c r="C73" s="1493"/>
      <c r="D73" s="1492"/>
      <c r="E73" s="1492" t="s">
        <v>9</v>
      </c>
      <c r="F73" s="1490"/>
      <c r="G73" s="491" t="s">
        <v>4563</v>
      </c>
      <c r="H73" s="510" t="s">
        <v>4564</v>
      </c>
      <c r="I73" s="510"/>
      <c r="J73" s="510"/>
      <c r="K73" s="491" t="s">
        <v>4544</v>
      </c>
      <c r="L73" s="492" t="s">
        <v>5130</v>
      </c>
      <c r="M73" s="493" t="s">
        <v>1177</v>
      </c>
      <c r="N73" s="506" t="s">
        <v>5117</v>
      </c>
      <c r="O73" s="492" t="str">
        <f>VLOOKUP(N73,CódigosRetorno!$A$1:$B$1764,2,FALSE)</f>
        <v>El dato ingresado como atributo @schemeName es incorrecto.</v>
      </c>
      <c r="P73" s="493" t="s">
        <v>477</v>
      </c>
      <c r="Q73" s="507" t="s">
        <v>186</v>
      </c>
    </row>
    <row r="74" spans="2:17" s="256" customFormat="1" ht="24">
      <c r="B74" s="1490"/>
      <c r="C74" s="1493"/>
      <c r="D74" s="1492"/>
      <c r="E74" s="1492"/>
      <c r="F74" s="1490"/>
      <c r="G74" s="491" t="s">
        <v>4542</v>
      </c>
      <c r="H74" s="510" t="s">
        <v>4565</v>
      </c>
      <c r="I74" s="510"/>
      <c r="J74" s="510"/>
      <c r="K74" s="491" t="s">
        <v>4544</v>
      </c>
      <c r="L74" s="492" t="s">
        <v>5109</v>
      </c>
      <c r="M74" s="493" t="s">
        <v>1177</v>
      </c>
      <c r="N74" s="506" t="s">
        <v>5118</v>
      </c>
      <c r="O74" s="492" t="str">
        <f>VLOOKUP(N74,CódigosRetorno!$A$1:$B$1764,2,FALSE)</f>
        <v>El dato ingresado como atributo @schemeAgencyName es incorrecto.</v>
      </c>
      <c r="P74" s="493" t="s">
        <v>477</v>
      </c>
      <c r="Q74" s="507" t="s">
        <v>186</v>
      </c>
    </row>
    <row r="75" spans="2:17" s="256" customFormat="1" ht="48">
      <c r="B75" s="1490"/>
      <c r="C75" s="1493"/>
      <c r="D75" s="1492"/>
      <c r="E75" s="1492"/>
      <c r="F75" s="1490"/>
      <c r="G75" s="491" t="s">
        <v>4566</v>
      </c>
      <c r="H75" s="510" t="s">
        <v>4567</v>
      </c>
      <c r="I75" s="510"/>
      <c r="J75" s="510"/>
      <c r="K75" s="491" t="s">
        <v>4544</v>
      </c>
      <c r="L75" s="492" t="s">
        <v>5131</v>
      </c>
      <c r="M75" s="506" t="s">
        <v>1177</v>
      </c>
      <c r="N75" s="505" t="s">
        <v>5119</v>
      </c>
      <c r="O75" s="492" t="str">
        <f>VLOOKUP(N75,CódigosRetorno!$A$1:$B$1764,2,FALSE)</f>
        <v>El dato ingresado como atributo @schemeURI es incorrecto.</v>
      </c>
      <c r="P75" s="493" t="s">
        <v>477</v>
      </c>
      <c r="Q75" s="507" t="s">
        <v>186</v>
      </c>
    </row>
    <row r="76" spans="2:17" s="256" customFormat="1" ht="36" customHeight="1">
      <c r="B76" s="1490">
        <f>B66+1</f>
        <v>16</v>
      </c>
      <c r="C76" s="1491" t="s">
        <v>55</v>
      </c>
      <c r="D76" s="1492" t="s">
        <v>3</v>
      </c>
      <c r="E76" s="1492" t="s">
        <v>4</v>
      </c>
      <c r="F76" s="1490" t="s">
        <v>5008</v>
      </c>
      <c r="G76" s="1492"/>
      <c r="H76" s="1493" t="s">
        <v>77</v>
      </c>
      <c r="I76" s="494"/>
      <c r="J76" s="494"/>
      <c r="K76" s="1490">
        <v>1</v>
      </c>
      <c r="L76" s="492" t="s">
        <v>3136</v>
      </c>
      <c r="M76" s="506" t="s">
        <v>203</v>
      </c>
      <c r="N76" s="505" t="s">
        <v>767</v>
      </c>
      <c r="O76" s="492" t="str">
        <f>VLOOKUP(N76,CódigosRetorno!$A$1:$B$1764,2,FALSE)</f>
        <v>El XML no contiene el tag o no existe informacion de RegistrationName del receptor del documento</v>
      </c>
      <c r="P76" s="493" t="s">
        <v>186</v>
      </c>
      <c r="Q76" s="491" t="s">
        <v>186</v>
      </c>
    </row>
    <row r="77" spans="2:17" s="256" customFormat="1" ht="48">
      <c r="B77" s="1490"/>
      <c r="C77" s="1491"/>
      <c r="D77" s="1492"/>
      <c r="E77" s="1492"/>
      <c r="F77" s="1490"/>
      <c r="G77" s="1492"/>
      <c r="H77" s="1493"/>
      <c r="I77" s="494"/>
      <c r="J77" s="494"/>
      <c r="K77" s="1490"/>
      <c r="L77" s="492" t="s">
        <v>3596</v>
      </c>
      <c r="M77" s="506" t="s">
        <v>203</v>
      </c>
      <c r="N77" s="505" t="s">
        <v>768</v>
      </c>
      <c r="O77" s="492" t="str">
        <f>VLOOKUP(N77,CódigosRetorno!$A$1:$B$1764,2,FALSE)</f>
        <v>RegistrationName -  El dato ingresado no cumple con el estandar</v>
      </c>
      <c r="P77" s="493"/>
      <c r="Q77" s="493"/>
    </row>
    <row r="78" spans="2:17" s="256" customFormat="1" ht="15" customHeight="1">
      <c r="B78" s="384" t="s">
        <v>164</v>
      </c>
      <c r="C78" s="377"/>
      <c r="D78" s="377"/>
      <c r="E78" s="378"/>
      <c r="F78" s="378"/>
      <c r="G78" s="378"/>
      <c r="H78" s="377"/>
      <c r="I78" s="377"/>
      <c r="J78" s="377"/>
      <c r="K78" s="652"/>
      <c r="L78" s="359" t="s">
        <v>186</v>
      </c>
      <c r="M78" s="365"/>
      <c r="N78" s="366" t="s">
        <v>186</v>
      </c>
      <c r="O78" s="359" t="str">
        <f>VLOOKUP(N78,CódigosRetorno!$A$1:$B$1764,2,FALSE)</f>
        <v>-</v>
      </c>
      <c r="P78" s="365"/>
      <c r="Q78" s="365" t="s">
        <v>186</v>
      </c>
    </row>
    <row r="79" spans="2:17" s="256" customFormat="1" ht="60">
      <c r="B79" s="1501">
        <f>+B76+1</f>
        <v>17</v>
      </c>
      <c r="C79" s="1512" t="s">
        <v>83</v>
      </c>
      <c r="D79" s="1501" t="s">
        <v>3</v>
      </c>
      <c r="E79" s="1501" t="s">
        <v>4</v>
      </c>
      <c r="F79" s="1495" t="s">
        <v>75</v>
      </c>
      <c r="G79" s="1501" t="s">
        <v>58</v>
      </c>
      <c r="H79" s="1622" t="s">
        <v>84</v>
      </c>
      <c r="I79" s="494"/>
      <c r="J79" s="494"/>
      <c r="K79" s="1490">
        <v>1</v>
      </c>
      <c r="L79" s="1336" t="s">
        <v>6034</v>
      </c>
      <c r="M79" s="506" t="s">
        <v>203</v>
      </c>
      <c r="N79" s="505" t="s">
        <v>5655</v>
      </c>
      <c r="O79" s="492" t="str">
        <f>VLOOKUP(N79,CódigosRetorno!$A$1:$B$1764,2,FALSE)</f>
        <v>Para los ajustes de operaciones de exportación solo es permitido registrar un documento que modifica.</v>
      </c>
      <c r="P79" s="493" t="s">
        <v>477</v>
      </c>
      <c r="Q79" s="507" t="s">
        <v>186</v>
      </c>
    </row>
    <row r="80" spans="2:17" s="256" customFormat="1" ht="120">
      <c r="B80" s="1501"/>
      <c r="C80" s="1512"/>
      <c r="D80" s="1501"/>
      <c r="E80" s="1501"/>
      <c r="F80" s="1495"/>
      <c r="G80" s="1501"/>
      <c r="H80" s="1622"/>
      <c r="I80" s="494"/>
      <c r="J80" s="494"/>
      <c r="K80" s="1490"/>
      <c r="L80" s="612" t="s">
        <v>6036</v>
      </c>
      <c r="M80" s="493" t="s">
        <v>203</v>
      </c>
      <c r="N80" s="506" t="s">
        <v>718</v>
      </c>
      <c r="O80" s="492" t="str">
        <f>VLOOKUP(N80,CódigosRetorno!$A$1:$B$1764,2,FALSE)</f>
        <v>La serie o numero del documento modificado por la Nota de Credito no cumple con el formato establecido</v>
      </c>
      <c r="P80" s="493"/>
      <c r="Q80" s="493"/>
    </row>
    <row r="81" spans="2:17" s="256" customFormat="1" ht="84">
      <c r="B81" s="1501"/>
      <c r="C81" s="1512"/>
      <c r="D81" s="1501"/>
      <c r="E81" s="1501"/>
      <c r="F81" s="1495"/>
      <c r="G81" s="1501"/>
      <c r="H81" s="1622"/>
      <c r="I81" s="494"/>
      <c r="J81" s="494"/>
      <c r="K81" s="1490"/>
      <c r="L81" s="612" t="s">
        <v>6037</v>
      </c>
      <c r="M81" s="493" t="s">
        <v>203</v>
      </c>
      <c r="N81" s="506" t="s">
        <v>718</v>
      </c>
      <c r="O81" s="492" t="str">
        <f>VLOOKUP(N81,CódigosRetorno!$A$1:$B$1764,2,FALSE)</f>
        <v>La serie o numero del documento modificado por la Nota de Credito no cumple con el formato establecido</v>
      </c>
      <c r="P81" s="493"/>
      <c r="Q81" s="493"/>
    </row>
    <row r="82" spans="2:17" s="256" customFormat="1" ht="84">
      <c r="B82" s="1501"/>
      <c r="C82" s="1512"/>
      <c r="D82" s="1501"/>
      <c r="E82" s="1501"/>
      <c r="F82" s="1495"/>
      <c r="G82" s="1501"/>
      <c r="H82" s="1622"/>
      <c r="I82" s="494"/>
      <c r="J82" s="494"/>
      <c r="K82" s="1490"/>
      <c r="L82" s="612" t="s">
        <v>6038</v>
      </c>
      <c r="M82" s="493" t="s">
        <v>203</v>
      </c>
      <c r="N82" s="506" t="s">
        <v>718</v>
      </c>
      <c r="O82" s="492" t="str">
        <f>VLOOKUP(N82,CódigosRetorno!$A$1:$B$1764,2,FALSE)</f>
        <v>La serie o numero del documento modificado por la Nota de Credito no cumple con el formato establecido</v>
      </c>
      <c r="P82" s="493"/>
      <c r="Q82" s="493"/>
    </row>
    <row r="83" spans="2:17" s="256" customFormat="1" ht="84">
      <c r="B83" s="1501"/>
      <c r="C83" s="1512"/>
      <c r="D83" s="1501"/>
      <c r="E83" s="1501"/>
      <c r="F83" s="1495"/>
      <c r="G83" s="1501"/>
      <c r="H83" s="1622"/>
      <c r="I83" s="494"/>
      <c r="J83" s="494"/>
      <c r="K83" s="1490"/>
      <c r="L83" s="612" t="s">
        <v>6043</v>
      </c>
      <c r="M83" s="493" t="s">
        <v>203</v>
      </c>
      <c r="N83" s="506" t="s">
        <v>718</v>
      </c>
      <c r="O83" s="492" t="str">
        <f>VLOOKUP(N83,CódigosRetorno!$A$1:$B$1764,2,FALSE)</f>
        <v>La serie o numero del documento modificado por la Nota de Credito no cumple con el formato establecido</v>
      </c>
      <c r="P83" s="493"/>
      <c r="Q83" s="493"/>
    </row>
    <row r="84" spans="2:17" s="256" customFormat="1" ht="60">
      <c r="B84" s="1501"/>
      <c r="C84" s="1512"/>
      <c r="D84" s="1501"/>
      <c r="E84" s="1501"/>
      <c r="F84" s="1495"/>
      <c r="G84" s="1501"/>
      <c r="H84" s="1622"/>
      <c r="I84" s="494"/>
      <c r="J84" s="494"/>
      <c r="K84" s="1490"/>
      <c r="L84" s="612" t="s">
        <v>6044</v>
      </c>
      <c r="M84" s="493" t="s">
        <v>203</v>
      </c>
      <c r="N84" s="506" t="s">
        <v>718</v>
      </c>
      <c r="O84" s="492" t="str">
        <f>VLOOKUP(N84,CódigosRetorno!$A$1:$B$1764,2,FALSE)</f>
        <v>La serie o numero del documento modificado por la Nota de Credito no cumple con el formato establecido</v>
      </c>
      <c r="P84" s="493"/>
      <c r="Q84" s="493"/>
    </row>
    <row r="85" spans="2:17" s="256" customFormat="1" ht="60">
      <c r="B85" s="1501"/>
      <c r="C85" s="1512"/>
      <c r="D85" s="1501"/>
      <c r="E85" s="1501"/>
      <c r="F85" s="1495"/>
      <c r="G85" s="1501"/>
      <c r="H85" s="1622"/>
      <c r="I85" s="494"/>
      <c r="J85" s="494"/>
      <c r="K85" s="1490"/>
      <c r="L85" s="612" t="s">
        <v>6045</v>
      </c>
      <c r="M85" s="493" t="s">
        <v>203</v>
      </c>
      <c r="N85" s="506" t="s">
        <v>718</v>
      </c>
      <c r="O85" s="492" t="str">
        <f>VLOOKUP(N85,CódigosRetorno!$A$1:$B$1764,2,FALSE)</f>
        <v>La serie o numero del documento modificado por la Nota de Credito no cumple con el formato establecido</v>
      </c>
      <c r="P85" s="493"/>
      <c r="Q85" s="493"/>
    </row>
    <row r="86" spans="2:17" s="256" customFormat="1" ht="84">
      <c r="B86" s="1501"/>
      <c r="C86" s="1512"/>
      <c r="D86" s="1501"/>
      <c r="E86" s="1501"/>
      <c r="F86" s="1495"/>
      <c r="G86" s="1501"/>
      <c r="H86" s="1622"/>
      <c r="I86" s="494"/>
      <c r="J86" s="494"/>
      <c r="K86" s="1490"/>
      <c r="L86" s="612" t="s">
        <v>6035</v>
      </c>
      <c r="M86" s="493" t="s">
        <v>203</v>
      </c>
      <c r="N86" s="506" t="s">
        <v>718</v>
      </c>
      <c r="O86" s="492" t="str">
        <f>VLOOKUP(N86,CódigosRetorno!$A$1:$B$1764,2,FALSE)</f>
        <v>La serie o numero del documento modificado por la Nota de Credito no cumple con el formato establecido</v>
      </c>
      <c r="P86" s="493"/>
      <c r="Q86" s="493"/>
    </row>
    <row r="87" spans="2:17" s="256" customFormat="1" ht="36" customHeight="1">
      <c r="B87" s="1501"/>
      <c r="C87" s="1512"/>
      <c r="D87" s="1501"/>
      <c r="E87" s="1501"/>
      <c r="F87" s="1495"/>
      <c r="G87" s="1501"/>
      <c r="H87" s="1622"/>
      <c r="I87" s="494"/>
      <c r="J87" s="494"/>
      <c r="K87" s="1490"/>
      <c r="L87" s="1336" t="s">
        <v>6126</v>
      </c>
      <c r="M87" s="493" t="s">
        <v>203</v>
      </c>
      <c r="N87" s="506" t="s">
        <v>2331</v>
      </c>
      <c r="O87" s="492" t="str">
        <f>VLOOKUP(N87,CódigosRetorno!$A$1:$B$1764,2,FALSE)</f>
        <v>El documento modificado en la Nota de credito no esta registrada.</v>
      </c>
      <c r="P87" s="493"/>
      <c r="Q87" s="491" t="s">
        <v>2614</v>
      </c>
    </row>
    <row r="88" spans="2:17" s="256" customFormat="1" ht="48">
      <c r="B88" s="1501"/>
      <c r="C88" s="1512"/>
      <c r="D88" s="1501"/>
      <c r="E88" s="1501"/>
      <c r="F88" s="1495"/>
      <c r="G88" s="1501"/>
      <c r="H88" s="1622"/>
      <c r="I88" s="494"/>
      <c r="J88" s="494"/>
      <c r="K88" s="1490"/>
      <c r="L88" s="1336" t="s">
        <v>6127</v>
      </c>
      <c r="M88" s="493" t="s">
        <v>203</v>
      </c>
      <c r="N88" s="506" t="s">
        <v>2330</v>
      </c>
      <c r="O88" s="492" t="str">
        <f>VLOOKUP(N88,CódigosRetorno!$A$1:$B$1764,2,FALSE)</f>
        <v>El documento modificado en la Nota de credito se encuentra de baja</v>
      </c>
      <c r="P88" s="493"/>
      <c r="Q88" s="491" t="s">
        <v>2614</v>
      </c>
    </row>
    <row r="89" spans="2:17" s="256" customFormat="1" ht="48">
      <c r="B89" s="1501"/>
      <c r="C89" s="1512"/>
      <c r="D89" s="1501"/>
      <c r="E89" s="1501"/>
      <c r="F89" s="1495"/>
      <c r="G89" s="1501"/>
      <c r="H89" s="1622"/>
      <c r="I89" s="494"/>
      <c r="J89" s="494"/>
      <c r="K89" s="1490"/>
      <c r="L89" s="1336" t="s">
        <v>6128</v>
      </c>
      <c r="M89" s="493" t="s">
        <v>203</v>
      </c>
      <c r="N89" s="506" t="s">
        <v>2329</v>
      </c>
      <c r="O89" s="492" t="str">
        <f>VLOOKUP(N89,CódigosRetorno!$A$1:$B$1764,2,FALSE)</f>
        <v>El documento modificado en la Nota de credito esta registrada como rechazada</v>
      </c>
      <c r="P89" s="493"/>
      <c r="Q89" s="491" t="s">
        <v>2614</v>
      </c>
    </row>
    <row r="90" spans="2:17" s="638" customFormat="1" ht="60">
      <c r="B90" s="1501"/>
      <c r="C90" s="1512"/>
      <c r="D90" s="1501"/>
      <c r="E90" s="1501"/>
      <c r="F90" s="1495"/>
      <c r="G90" s="1501"/>
      <c r="H90" s="1622"/>
      <c r="I90" s="610"/>
      <c r="J90" s="610"/>
      <c r="K90" s="1490"/>
      <c r="L90" s="1336" t="s">
        <v>6124</v>
      </c>
      <c r="M90" s="1340" t="s">
        <v>203</v>
      </c>
      <c r="N90" s="1338" t="s">
        <v>6121</v>
      </c>
      <c r="O90" s="1336" t="str">
        <f>VLOOKUP(N90,CódigosRetorno!$A$1:$B$1764,2,FALSE)</f>
        <v>El tipo de moneda de la nota debe ser el mismo que el declarado en el documento que modifica</v>
      </c>
      <c r="P90" s="626"/>
      <c r="Q90" s="1459" t="s">
        <v>2614</v>
      </c>
    </row>
    <row r="91" spans="2:17" s="256" customFormat="1" ht="48">
      <c r="B91" s="1501"/>
      <c r="C91" s="1512"/>
      <c r="D91" s="1501"/>
      <c r="E91" s="1501"/>
      <c r="F91" s="1495"/>
      <c r="G91" s="1501"/>
      <c r="H91" s="1622"/>
      <c r="I91" s="494"/>
      <c r="J91" s="494"/>
      <c r="K91" s="1490"/>
      <c r="L91" s="612" t="s">
        <v>6046</v>
      </c>
      <c r="M91" s="493" t="s">
        <v>203</v>
      </c>
      <c r="N91" s="506" t="s">
        <v>2016</v>
      </c>
      <c r="O91" s="492" t="str">
        <f>VLOOKUP(N91,CódigosRetorno!$A$1:$B$1764,2,FALSE)</f>
        <v>Documento afectado por la nota electronica no se encuentra autorizado</v>
      </c>
      <c r="P91" s="493"/>
      <c r="Q91" s="491" t="s">
        <v>3126</v>
      </c>
    </row>
    <row r="92" spans="2:17" s="256" customFormat="1" ht="36">
      <c r="B92" s="1501"/>
      <c r="C92" s="1512"/>
      <c r="D92" s="1501"/>
      <c r="E92" s="1501"/>
      <c r="F92" s="1495"/>
      <c r="G92" s="1501"/>
      <c r="H92" s="1622"/>
      <c r="I92" s="494"/>
      <c r="J92" s="494"/>
      <c r="K92" s="1490"/>
      <c r="L92" s="610" t="s">
        <v>6039</v>
      </c>
      <c r="M92" s="493" t="s">
        <v>203</v>
      </c>
      <c r="N92" s="506" t="s">
        <v>769</v>
      </c>
      <c r="O92" s="492" t="str">
        <f>VLOOKUP(N92,CódigosRetorno!$A$1:$B$1764,2,FALSE)</f>
        <v>El comprobante contiene un tipo y número de Documento Relacionado repetido</v>
      </c>
      <c r="P92" s="493"/>
      <c r="Q92" s="491"/>
    </row>
    <row r="93" spans="2:17" s="256" customFormat="1" ht="36">
      <c r="B93" s="1501">
        <f>+B79+1</f>
        <v>18</v>
      </c>
      <c r="C93" s="1496" t="s">
        <v>85</v>
      </c>
      <c r="D93" s="1501" t="s">
        <v>3</v>
      </c>
      <c r="E93" s="1501" t="s">
        <v>9</v>
      </c>
      <c r="F93" s="1495" t="s">
        <v>10</v>
      </c>
      <c r="G93" s="1495" t="s">
        <v>2893</v>
      </c>
      <c r="H93" s="1622" t="s">
        <v>3081</v>
      </c>
      <c r="I93" s="494"/>
      <c r="J93" s="494"/>
      <c r="K93" s="1490">
        <v>1</v>
      </c>
      <c r="L93" s="727" t="s">
        <v>6425</v>
      </c>
      <c r="M93" s="506" t="s">
        <v>203</v>
      </c>
      <c r="N93" s="505" t="s">
        <v>3608</v>
      </c>
      <c r="O93" s="492" t="str">
        <f>VLOOKUP(N93,CódigosRetorno!$A$1:$B$1764,2,FALSE)</f>
        <v>El valor del Tag no se encuentra en el catálogo</v>
      </c>
      <c r="P93" s="493"/>
      <c r="Q93" s="726" t="s">
        <v>5638</v>
      </c>
    </row>
    <row r="94" spans="2:17" s="256" customFormat="1" ht="48">
      <c r="B94" s="1501"/>
      <c r="C94" s="1496"/>
      <c r="D94" s="1501"/>
      <c r="E94" s="1501"/>
      <c r="F94" s="1495"/>
      <c r="G94" s="1495"/>
      <c r="H94" s="1622"/>
      <c r="I94" s="494"/>
      <c r="J94" s="494"/>
      <c r="K94" s="1490"/>
      <c r="L94" s="612" t="s">
        <v>6040</v>
      </c>
      <c r="M94" s="506" t="s">
        <v>203</v>
      </c>
      <c r="N94" s="505" t="s">
        <v>713</v>
      </c>
      <c r="O94" s="492" t="str">
        <f>VLOOKUP(N94,CódigosRetorno!$A$1:$B$1764,2,FALSE)</f>
        <v>El tipo de documento modificado por la Nota de credito debe ser factura electronica o ticket</v>
      </c>
      <c r="P94" s="493"/>
      <c r="Q94" s="493"/>
    </row>
    <row r="95" spans="2:17" s="256" customFormat="1" ht="48">
      <c r="B95" s="1501"/>
      <c r="C95" s="1496"/>
      <c r="D95" s="1501"/>
      <c r="E95" s="1501"/>
      <c r="F95" s="1495"/>
      <c r="G95" s="1495"/>
      <c r="H95" s="1622"/>
      <c r="I95" s="494"/>
      <c r="J95" s="494"/>
      <c r="K95" s="1490"/>
      <c r="L95" s="612" t="s">
        <v>6041</v>
      </c>
      <c r="M95" s="506" t="s">
        <v>203</v>
      </c>
      <c r="N95" s="505" t="s">
        <v>714</v>
      </c>
      <c r="O95" s="492" t="str">
        <f>VLOOKUP(N95,CódigosRetorno!$A$1:$B$1764,2,FALSE)</f>
        <v>El tipo de documento modificado por la Nota de credito debe ser boleta electronica</v>
      </c>
      <c r="P95" s="493"/>
      <c r="Q95" s="493"/>
    </row>
    <row r="96" spans="2:17" s="256" customFormat="1" ht="42.75" customHeight="1">
      <c r="B96" s="1501"/>
      <c r="C96" s="1496"/>
      <c r="D96" s="1501"/>
      <c r="E96" s="1501"/>
      <c r="F96" s="1495"/>
      <c r="G96" s="1495"/>
      <c r="H96" s="1622"/>
      <c r="I96" s="494"/>
      <c r="J96" s="494"/>
      <c r="K96" s="1490"/>
      <c r="L96" s="612" t="s">
        <v>6042</v>
      </c>
      <c r="M96" s="506" t="s">
        <v>203</v>
      </c>
      <c r="N96" s="505" t="s">
        <v>3623</v>
      </c>
      <c r="O96" s="492" t="str">
        <f>VLOOKUP(N96,CódigosRetorno!$A$1:$B$1764,2,FALSE)</f>
        <v>El tipo de documento modificado por la Nota de debito debe ser Servicio Publico electronico</v>
      </c>
      <c r="P96" s="493"/>
      <c r="Q96" s="493"/>
    </row>
    <row r="97" spans="2:17" s="256" customFormat="1" ht="24">
      <c r="B97" s="1501"/>
      <c r="C97" s="1496"/>
      <c r="D97" s="1501"/>
      <c r="E97" s="1501"/>
      <c r="F97" s="1495"/>
      <c r="G97" s="507" t="s">
        <v>4542</v>
      </c>
      <c r="H97" s="508" t="s">
        <v>4543</v>
      </c>
      <c r="I97" s="508"/>
      <c r="J97" s="508"/>
      <c r="K97" s="491" t="s">
        <v>4544</v>
      </c>
      <c r="L97" s="492" t="s">
        <v>5109</v>
      </c>
      <c r="M97" s="493" t="s">
        <v>1177</v>
      </c>
      <c r="N97" s="506" t="s">
        <v>5111</v>
      </c>
      <c r="O97" s="492" t="str">
        <f>VLOOKUP(N97,CódigosRetorno!$A$1:$B$1764,2,FALSE)</f>
        <v>El dato ingresado como atributo @listAgencyName es incorrecto.</v>
      </c>
      <c r="P97" s="493" t="s">
        <v>477</v>
      </c>
      <c r="Q97" s="507" t="s">
        <v>186</v>
      </c>
    </row>
    <row r="98" spans="2:17" s="256" customFormat="1" ht="24">
      <c r="B98" s="1501"/>
      <c r="C98" s="1496"/>
      <c r="D98" s="1501"/>
      <c r="E98" s="1501"/>
      <c r="F98" s="1495"/>
      <c r="G98" s="507" t="s">
        <v>4545</v>
      </c>
      <c r="H98" s="508" t="s">
        <v>4546</v>
      </c>
      <c r="I98" s="508"/>
      <c r="J98" s="508"/>
      <c r="K98" s="491" t="s">
        <v>4544</v>
      </c>
      <c r="L98" s="492" t="s">
        <v>5115</v>
      </c>
      <c r="M98" s="506" t="s">
        <v>1177</v>
      </c>
      <c r="N98" s="505" t="s">
        <v>5112</v>
      </c>
      <c r="O98" s="492" t="str">
        <f>VLOOKUP(N98,CódigosRetorno!$A$1:$B$1764,2,FALSE)</f>
        <v>El dato ingresado como atributo @listName es incorrecto.</v>
      </c>
      <c r="P98" s="493" t="s">
        <v>477</v>
      </c>
      <c r="Q98" s="507" t="s">
        <v>186</v>
      </c>
    </row>
    <row r="99" spans="2:17" s="256" customFormat="1" ht="48">
      <c r="B99" s="1501"/>
      <c r="C99" s="1496"/>
      <c r="D99" s="1501"/>
      <c r="E99" s="1501"/>
      <c r="F99" s="1495"/>
      <c r="G99" s="507" t="s">
        <v>4547</v>
      </c>
      <c r="H99" s="508" t="s">
        <v>4548</v>
      </c>
      <c r="I99" s="508"/>
      <c r="J99" s="508"/>
      <c r="K99" s="491" t="s">
        <v>4544</v>
      </c>
      <c r="L99" s="492" t="s">
        <v>5120</v>
      </c>
      <c r="M99" s="506" t="s">
        <v>1177</v>
      </c>
      <c r="N99" s="505" t="s">
        <v>5113</v>
      </c>
      <c r="O99" s="492" t="str">
        <f>VLOOKUP(N99,CódigosRetorno!$A$1:$B$1764,2,FALSE)</f>
        <v>El dato ingresado como atributo @listURI es incorrecto.</v>
      </c>
      <c r="P99" s="493" t="s">
        <v>477</v>
      </c>
      <c r="Q99" s="507" t="s">
        <v>186</v>
      </c>
    </row>
    <row r="100" spans="2:17" s="256" customFormat="1" ht="72">
      <c r="B100" s="1490">
        <f>B93+1</f>
        <v>19</v>
      </c>
      <c r="C100" s="1493" t="s">
        <v>4716</v>
      </c>
      <c r="D100" s="1492" t="s">
        <v>3</v>
      </c>
      <c r="E100" s="1492" t="s">
        <v>9</v>
      </c>
      <c r="F100" s="1490" t="s">
        <v>18</v>
      </c>
      <c r="G100" s="1492"/>
      <c r="H100" s="1493" t="s">
        <v>5020</v>
      </c>
      <c r="I100" s="494"/>
      <c r="J100" s="494"/>
      <c r="K100" s="1490">
        <v>1</v>
      </c>
      <c r="L100" s="494" t="s">
        <v>3434</v>
      </c>
      <c r="M100" s="506" t="s">
        <v>1177</v>
      </c>
      <c r="N100" s="505" t="s">
        <v>746</v>
      </c>
      <c r="O100" s="492" t="str">
        <f>VLOOKUP(N100,CódigosRetorno!$A$1:$B$1764,2,FALSE)</f>
        <v>El ID de las guias debe tener informacion de la SERIE-NUMERO de guia.</v>
      </c>
      <c r="P100" s="493"/>
      <c r="Q100" s="493"/>
    </row>
    <row r="101" spans="2:17" s="256" customFormat="1" ht="36">
      <c r="B101" s="1490"/>
      <c r="C101" s="1493"/>
      <c r="D101" s="1492"/>
      <c r="E101" s="1492"/>
      <c r="F101" s="1490"/>
      <c r="G101" s="1492"/>
      <c r="H101" s="1493"/>
      <c r="I101" s="494"/>
      <c r="J101" s="494"/>
      <c r="K101" s="1490"/>
      <c r="L101" s="494" t="s">
        <v>3158</v>
      </c>
      <c r="M101" s="506" t="s">
        <v>203</v>
      </c>
      <c r="N101" s="505" t="s">
        <v>771</v>
      </c>
      <c r="O101" s="492" t="str">
        <f>VLOOKUP(N101,CódigosRetorno!$A$1:$B$1764,2,FALSE)</f>
        <v>El comprobante contiene un tipo y número de Guía de Remisión repetido</v>
      </c>
      <c r="P101" s="493"/>
      <c r="Q101" s="493"/>
    </row>
    <row r="102" spans="2:17" s="256" customFormat="1" ht="36">
      <c r="B102" s="1490"/>
      <c r="C102" s="1493"/>
      <c r="D102" s="1492"/>
      <c r="E102" s="1492"/>
      <c r="F102" s="491" t="s">
        <v>10</v>
      </c>
      <c r="G102" s="493" t="s">
        <v>2893</v>
      </c>
      <c r="H102" s="494" t="s">
        <v>5021</v>
      </c>
      <c r="I102" s="494"/>
      <c r="J102" s="494"/>
      <c r="K102" s="491">
        <v>1</v>
      </c>
      <c r="L102" s="492" t="s">
        <v>3045</v>
      </c>
      <c r="M102" s="506" t="s">
        <v>1177</v>
      </c>
      <c r="N102" s="505" t="s">
        <v>744</v>
      </c>
      <c r="O102" s="492" t="str">
        <f>VLOOKUP(N102,CódigosRetorno!$A$1:$B$1764,2,FALSE)</f>
        <v>El DocumentTypeCode de las guias debe ser 09 o 31</v>
      </c>
      <c r="P102" s="493"/>
      <c r="Q102" s="493"/>
    </row>
    <row r="103" spans="2:17" s="256" customFormat="1" ht="24">
      <c r="B103" s="1490"/>
      <c r="C103" s="1493"/>
      <c r="D103" s="1492"/>
      <c r="E103" s="1492"/>
      <c r="F103" s="1490"/>
      <c r="G103" s="507" t="s">
        <v>4542</v>
      </c>
      <c r="H103" s="508" t="s">
        <v>4543</v>
      </c>
      <c r="I103" s="508"/>
      <c r="J103" s="508"/>
      <c r="K103" s="491" t="s">
        <v>4544</v>
      </c>
      <c r="L103" s="492" t="s">
        <v>5109</v>
      </c>
      <c r="M103" s="493" t="s">
        <v>1177</v>
      </c>
      <c r="N103" s="506" t="s">
        <v>5111</v>
      </c>
      <c r="O103" s="492" t="str">
        <f>VLOOKUP(N103,CódigosRetorno!$A$1:$B$1764,2,FALSE)</f>
        <v>El dato ingresado como atributo @listAgencyName es incorrecto.</v>
      </c>
      <c r="P103" s="493" t="s">
        <v>477</v>
      </c>
      <c r="Q103" s="507" t="s">
        <v>186</v>
      </c>
    </row>
    <row r="104" spans="2:17" s="256" customFormat="1" ht="24">
      <c r="B104" s="1490"/>
      <c r="C104" s="1493"/>
      <c r="D104" s="1492"/>
      <c r="E104" s="1492"/>
      <c r="F104" s="1490"/>
      <c r="G104" s="507" t="s">
        <v>4545</v>
      </c>
      <c r="H104" s="508" t="s">
        <v>4546</v>
      </c>
      <c r="I104" s="508"/>
      <c r="J104" s="508"/>
      <c r="K104" s="491" t="s">
        <v>4544</v>
      </c>
      <c r="L104" s="492" t="s">
        <v>5115</v>
      </c>
      <c r="M104" s="506" t="s">
        <v>1177</v>
      </c>
      <c r="N104" s="505" t="s">
        <v>5112</v>
      </c>
      <c r="O104" s="492" t="str">
        <f>VLOOKUP(N104,CódigosRetorno!$A$1:$B$1764,2,FALSE)</f>
        <v>El dato ingresado como atributo @listName es incorrecto.</v>
      </c>
      <c r="P104" s="493" t="s">
        <v>477</v>
      </c>
      <c r="Q104" s="507" t="s">
        <v>186</v>
      </c>
    </row>
    <row r="105" spans="2:17" s="256" customFormat="1" ht="48">
      <c r="B105" s="1490"/>
      <c r="C105" s="1493"/>
      <c r="D105" s="1492"/>
      <c r="E105" s="1492"/>
      <c r="F105" s="1490"/>
      <c r="G105" s="507" t="s">
        <v>4547</v>
      </c>
      <c r="H105" s="508" t="s">
        <v>4548</v>
      </c>
      <c r="I105" s="508"/>
      <c r="J105" s="508"/>
      <c r="K105" s="491" t="s">
        <v>4544</v>
      </c>
      <c r="L105" s="492" t="s">
        <v>5120</v>
      </c>
      <c r="M105" s="506" t="s">
        <v>1177</v>
      </c>
      <c r="N105" s="505" t="s">
        <v>5113</v>
      </c>
      <c r="O105" s="492" t="str">
        <f>VLOOKUP(N105,CódigosRetorno!$A$1:$B$1764,2,FALSE)</f>
        <v>El dato ingresado como atributo @listURI es incorrecto.</v>
      </c>
      <c r="P105" s="493" t="s">
        <v>477</v>
      </c>
      <c r="Q105" s="507" t="s">
        <v>186</v>
      </c>
    </row>
    <row r="106" spans="2:17" s="256" customFormat="1" ht="60">
      <c r="B106" s="1490">
        <f>B100+1</f>
        <v>20</v>
      </c>
      <c r="C106" s="1493" t="s">
        <v>4718</v>
      </c>
      <c r="D106" s="1492" t="s">
        <v>3</v>
      </c>
      <c r="E106" s="1492" t="s">
        <v>9</v>
      </c>
      <c r="F106" s="1490" t="s">
        <v>18</v>
      </c>
      <c r="G106" s="1492"/>
      <c r="H106" s="1493" t="s">
        <v>5022</v>
      </c>
      <c r="I106" s="494"/>
      <c r="J106" s="494"/>
      <c r="K106" s="1490">
        <v>1</v>
      </c>
      <c r="L106" s="492" t="s">
        <v>3593</v>
      </c>
      <c r="M106" s="506" t="s">
        <v>1177</v>
      </c>
      <c r="N106" s="505" t="s">
        <v>756</v>
      </c>
      <c r="O106" s="492" t="str">
        <f>VLOOKUP(N106,CódigosRetorno!$A$1:$B$1764,2,FALSE)</f>
        <v>El ID de los documentos relacionados no cumplen con el estandar.</v>
      </c>
      <c r="P106" s="493"/>
      <c r="Q106" s="493"/>
    </row>
    <row r="107" spans="2:17" s="256" customFormat="1" ht="36">
      <c r="B107" s="1490"/>
      <c r="C107" s="1493"/>
      <c r="D107" s="1492"/>
      <c r="E107" s="1492"/>
      <c r="F107" s="1490"/>
      <c r="G107" s="1492"/>
      <c r="H107" s="1493"/>
      <c r="I107" s="494"/>
      <c r="J107" s="494"/>
      <c r="K107" s="1490"/>
      <c r="L107" s="494" t="s">
        <v>3134</v>
      </c>
      <c r="M107" s="506" t="s">
        <v>203</v>
      </c>
      <c r="N107" s="505" t="s">
        <v>772</v>
      </c>
      <c r="O107" s="492" t="str">
        <f>VLOOKUP(N107,CódigosRetorno!$A$1:$B$1764,2,FALSE)</f>
        <v>Documentos relacionados duplicados en el comprobante.</v>
      </c>
      <c r="P107" s="493"/>
      <c r="Q107" s="493"/>
    </row>
    <row r="108" spans="2:17" s="256" customFormat="1" ht="36">
      <c r="B108" s="1490"/>
      <c r="C108" s="1493"/>
      <c r="D108" s="1492"/>
      <c r="E108" s="1492"/>
      <c r="F108" s="1490"/>
      <c r="G108" s="1492"/>
      <c r="H108" s="1493"/>
      <c r="I108" s="494"/>
      <c r="J108" s="494"/>
      <c r="K108" s="1490"/>
      <c r="L108" s="492" t="s">
        <v>3161</v>
      </c>
      <c r="M108" s="1401" t="s">
        <v>203</v>
      </c>
      <c r="N108" s="505" t="s">
        <v>748</v>
      </c>
      <c r="O108" s="492" t="str">
        <f>VLOOKUP(N108,CódigosRetorno!$A$1:$B$1764,2,FALSE)</f>
        <v>No existe datos del ID de los documentos relacionados con valor 99 para un tipo codigo Nota Credito 10.</v>
      </c>
      <c r="P108" s="493"/>
      <c r="Q108" s="493"/>
    </row>
    <row r="109" spans="2:17" s="256" customFormat="1" ht="36" customHeight="1">
      <c r="B109" s="1490"/>
      <c r="C109" s="1493"/>
      <c r="D109" s="1492"/>
      <c r="E109" s="1492"/>
      <c r="F109" s="1490" t="s">
        <v>10</v>
      </c>
      <c r="G109" s="1492" t="s">
        <v>2895</v>
      </c>
      <c r="H109" s="1493" t="s">
        <v>5023</v>
      </c>
      <c r="I109" s="494"/>
      <c r="J109" s="494"/>
      <c r="K109" s="1490">
        <v>1</v>
      </c>
      <c r="L109" s="612" t="s">
        <v>6047</v>
      </c>
      <c r="M109" s="506" t="s">
        <v>203</v>
      </c>
      <c r="N109" s="505" t="s">
        <v>754</v>
      </c>
      <c r="O109" s="492" t="str">
        <f>VLOOKUP(N109,CódigosRetorno!$A$1:$B$1764,2,FALSE)</f>
        <v>El DocumentTypeCode de Otros documentos relacionados tiene valores incorrectos.</v>
      </c>
      <c r="P109" s="493"/>
      <c r="Q109" s="493"/>
    </row>
    <row r="110" spans="2:17" s="256" customFormat="1" ht="36" customHeight="1">
      <c r="B110" s="1490"/>
      <c r="C110" s="1493"/>
      <c r="D110" s="1492"/>
      <c r="E110" s="1492"/>
      <c r="F110" s="1490"/>
      <c r="G110" s="1492"/>
      <c r="H110" s="1493"/>
      <c r="I110" s="494"/>
      <c r="J110" s="494"/>
      <c r="K110" s="1490"/>
      <c r="L110" s="492" t="s">
        <v>3160</v>
      </c>
      <c r="M110" s="1456" t="s">
        <v>203</v>
      </c>
      <c r="N110" s="506" t="s">
        <v>747</v>
      </c>
      <c r="O110" s="492" t="str">
        <f>VLOOKUP(N110,CódigosRetorno!$A$1:$B$1764,2,FALSE)</f>
        <v>Debe existir DocumentTypeCode de Otros documentos relacionados con valor 99 para un tipo codigo Nota Credito 10.</v>
      </c>
      <c r="P110" s="493"/>
      <c r="Q110" s="493"/>
    </row>
    <row r="111" spans="2:17" s="256" customFormat="1" ht="36" customHeight="1">
      <c r="B111" s="1490"/>
      <c r="C111" s="1493"/>
      <c r="D111" s="1492"/>
      <c r="E111" s="1492"/>
      <c r="F111" s="1490"/>
      <c r="G111" s="1492"/>
      <c r="H111" s="1493"/>
      <c r="I111" s="494"/>
      <c r="J111" s="494"/>
      <c r="K111" s="1490"/>
      <c r="L111" s="492" t="s">
        <v>3159</v>
      </c>
      <c r="M111" s="1456" t="s">
        <v>203</v>
      </c>
      <c r="N111" s="506" t="s">
        <v>749</v>
      </c>
      <c r="O111" s="492" t="str">
        <f>VLOOKUP(N111,CódigosRetorno!$A$1:$B$1764,2,FALSE)</f>
        <v>No existe datos del DocumentType de los documentos relacionados con valor 99 para un tipo codigo Nota Credito 10.</v>
      </c>
      <c r="P111" s="493"/>
      <c r="Q111" s="493"/>
    </row>
    <row r="112" spans="2:17" s="256" customFormat="1" ht="24">
      <c r="B112" s="1490"/>
      <c r="C112" s="1493"/>
      <c r="D112" s="1492"/>
      <c r="E112" s="1492"/>
      <c r="F112" s="1490"/>
      <c r="G112" s="507" t="s">
        <v>5024</v>
      </c>
      <c r="H112" s="508" t="s">
        <v>4564</v>
      </c>
      <c r="I112" s="508"/>
      <c r="J112" s="508"/>
      <c r="K112" s="491" t="s">
        <v>4544</v>
      </c>
      <c r="L112" s="492" t="s">
        <v>5260</v>
      </c>
      <c r="M112" s="493" t="s">
        <v>1177</v>
      </c>
      <c r="N112" s="506" t="s">
        <v>5117</v>
      </c>
      <c r="O112" s="492" t="str">
        <f>VLOOKUP(N112,CódigosRetorno!$A$1:$B$1764,2,FALSE)</f>
        <v>El dato ingresado como atributo @schemeName es incorrecto.</v>
      </c>
      <c r="P112" s="493" t="s">
        <v>477</v>
      </c>
      <c r="Q112" s="507" t="s">
        <v>186</v>
      </c>
    </row>
    <row r="113" spans="2:17" s="256" customFormat="1" ht="24">
      <c r="B113" s="1490"/>
      <c r="C113" s="1493"/>
      <c r="D113" s="1492"/>
      <c r="E113" s="1492"/>
      <c r="F113" s="1490"/>
      <c r="G113" s="507" t="s">
        <v>4542</v>
      </c>
      <c r="H113" s="508" t="s">
        <v>4565</v>
      </c>
      <c r="I113" s="508"/>
      <c r="J113" s="508"/>
      <c r="K113" s="491" t="s">
        <v>4544</v>
      </c>
      <c r="L113" s="492" t="s">
        <v>5109</v>
      </c>
      <c r="M113" s="493" t="s">
        <v>1177</v>
      </c>
      <c r="N113" s="506" t="s">
        <v>5118</v>
      </c>
      <c r="O113" s="492" t="str">
        <f>VLOOKUP(N113,CódigosRetorno!$A$1:$B$1764,2,FALSE)</f>
        <v>El dato ingresado como atributo @schemeAgencyName es incorrecto.</v>
      </c>
      <c r="P113" s="493" t="s">
        <v>477</v>
      </c>
      <c r="Q113" s="507" t="s">
        <v>186</v>
      </c>
    </row>
    <row r="114" spans="2:17" s="256" customFormat="1" ht="48">
      <c r="B114" s="1490"/>
      <c r="C114" s="1493"/>
      <c r="D114" s="1492"/>
      <c r="E114" s="1492"/>
      <c r="F114" s="1490"/>
      <c r="G114" s="507" t="s">
        <v>4721</v>
      </c>
      <c r="H114" s="508" t="s">
        <v>4567</v>
      </c>
      <c r="I114" s="508"/>
      <c r="J114" s="508"/>
      <c r="K114" s="491" t="s">
        <v>4544</v>
      </c>
      <c r="L114" s="492" t="s">
        <v>5198</v>
      </c>
      <c r="M114" s="506" t="s">
        <v>1177</v>
      </c>
      <c r="N114" s="505" t="s">
        <v>5119</v>
      </c>
      <c r="O114" s="492" t="str">
        <f>VLOOKUP(N114,CódigosRetorno!$A$1:$B$1764,2,FALSE)</f>
        <v>El dato ingresado como atributo @schemeURI es incorrecto.</v>
      </c>
      <c r="P114" s="493" t="s">
        <v>477</v>
      </c>
      <c r="Q114" s="507" t="s">
        <v>186</v>
      </c>
    </row>
    <row r="115" spans="2:17" s="256" customFormat="1">
      <c r="B115" s="368" t="s">
        <v>5025</v>
      </c>
      <c r="C115" s="361"/>
      <c r="D115" s="363" t="s">
        <v>186</v>
      </c>
      <c r="E115" s="362" t="s">
        <v>186</v>
      </c>
      <c r="F115" s="363" t="s">
        <v>186</v>
      </c>
      <c r="G115" s="363" t="s">
        <v>186</v>
      </c>
      <c r="H115" s="364"/>
      <c r="I115" s="364"/>
      <c r="J115" s="364"/>
      <c r="K115" s="363"/>
      <c r="L115" s="359" t="s">
        <v>186</v>
      </c>
      <c r="M115" s="365"/>
      <c r="N115" s="366" t="s">
        <v>186</v>
      </c>
      <c r="O115" s="359" t="str">
        <f>VLOOKUP(N115,CódigosRetorno!$A$1:$B$1764,2,FALSE)</f>
        <v>-</v>
      </c>
      <c r="P115" s="365" t="s">
        <v>186</v>
      </c>
      <c r="Q115" s="367" t="s">
        <v>186</v>
      </c>
    </row>
    <row r="116" spans="2:17" s="256" customFormat="1" ht="24">
      <c r="B116" s="1490">
        <f>B106+1</f>
        <v>21</v>
      </c>
      <c r="C116" s="1493" t="s">
        <v>14</v>
      </c>
      <c r="D116" s="1492" t="s">
        <v>15</v>
      </c>
      <c r="E116" s="1492" t="s">
        <v>4</v>
      </c>
      <c r="F116" s="1624" t="s">
        <v>112</v>
      </c>
      <c r="G116" s="1492"/>
      <c r="H116" s="1493" t="s">
        <v>86</v>
      </c>
      <c r="I116" s="494"/>
      <c r="J116" s="494"/>
      <c r="K116" s="1490">
        <v>1</v>
      </c>
      <c r="L116" s="1336" t="s">
        <v>6235</v>
      </c>
      <c r="M116" s="506" t="s">
        <v>203</v>
      </c>
      <c r="N116" s="505" t="s">
        <v>2317</v>
      </c>
      <c r="O116" s="492" t="str">
        <f>VLOOKUP(N116,CódigosRetorno!$A$1:$B$1764,2,FALSE)</f>
        <v>El Numero de orden del item no cumple con el formato establecido</v>
      </c>
      <c r="P116" s="493" t="s">
        <v>477</v>
      </c>
      <c r="Q116" s="491" t="s">
        <v>186</v>
      </c>
    </row>
    <row r="117" spans="2:17" s="256" customFormat="1" ht="24">
      <c r="B117" s="1490"/>
      <c r="C117" s="1493"/>
      <c r="D117" s="1492"/>
      <c r="E117" s="1492"/>
      <c r="F117" s="1624"/>
      <c r="G117" s="1492"/>
      <c r="H117" s="1493"/>
      <c r="I117" s="494"/>
      <c r="J117" s="494"/>
      <c r="K117" s="1490"/>
      <c r="L117" s="494" t="s">
        <v>3089</v>
      </c>
      <c r="M117" s="506" t="s">
        <v>203</v>
      </c>
      <c r="N117" s="505" t="s">
        <v>1652</v>
      </c>
      <c r="O117" s="492" t="str">
        <f>VLOOKUP(N117,CódigosRetorno!$A$1:$B$1764,2,FALSE)</f>
        <v>El número de ítem no puede estar duplicado.</v>
      </c>
      <c r="P117" s="493" t="s">
        <v>477</v>
      </c>
      <c r="Q117" s="491" t="s">
        <v>186</v>
      </c>
    </row>
    <row r="118" spans="2:17" s="256" customFormat="1" ht="24">
      <c r="B118" s="1492">
        <f>B116+1</f>
        <v>22</v>
      </c>
      <c r="C118" s="1493" t="s">
        <v>56</v>
      </c>
      <c r="D118" s="1492" t="s">
        <v>15</v>
      </c>
      <c r="E118" s="493" t="s">
        <v>4</v>
      </c>
      <c r="F118" s="491" t="s">
        <v>17</v>
      </c>
      <c r="G118" s="493" t="s">
        <v>2900</v>
      </c>
      <c r="H118" s="492" t="s">
        <v>5026</v>
      </c>
      <c r="I118" s="492"/>
      <c r="J118" s="492"/>
      <c r="K118" s="507">
        <v>1</v>
      </c>
      <c r="L118" s="492" t="s">
        <v>3473</v>
      </c>
      <c r="M118" s="493" t="s">
        <v>203</v>
      </c>
      <c r="N118" s="506" t="s">
        <v>2316</v>
      </c>
      <c r="O118" s="492" t="str">
        <f>VLOOKUP(N118,CódigosRetorno!$A$1:$B$1764,2,FALSE)</f>
        <v>CreditedQuantity/@unitCode - El dato ingresado no cumple con el estandar</v>
      </c>
      <c r="P118" s="493" t="s">
        <v>186</v>
      </c>
      <c r="Q118" s="491" t="s">
        <v>186</v>
      </c>
    </row>
    <row r="119" spans="2:17" s="256" customFormat="1" ht="24">
      <c r="B119" s="1492"/>
      <c r="C119" s="1493"/>
      <c r="D119" s="1492"/>
      <c r="E119" s="1492" t="s">
        <v>9</v>
      </c>
      <c r="F119" s="1490"/>
      <c r="G119" s="491" t="s">
        <v>4625</v>
      </c>
      <c r="H119" s="510" t="s">
        <v>4626</v>
      </c>
      <c r="I119" s="510"/>
      <c r="J119" s="510"/>
      <c r="K119" s="491" t="s">
        <v>4544</v>
      </c>
      <c r="L119" s="492" t="s">
        <v>5148</v>
      </c>
      <c r="M119" s="493" t="s">
        <v>1177</v>
      </c>
      <c r="N119" s="506" t="s">
        <v>5149</v>
      </c>
      <c r="O119" s="492" t="str">
        <f>VLOOKUP(N119,CódigosRetorno!$A$1:$B$1764,2,FALSE)</f>
        <v>El dato ingresado como atributo @unitCodeListID es incorrecto.</v>
      </c>
      <c r="P119" s="493" t="s">
        <v>477</v>
      </c>
      <c r="Q119" s="507" t="s">
        <v>186</v>
      </c>
    </row>
    <row r="120" spans="2:17" s="256" customFormat="1" ht="48">
      <c r="B120" s="1492"/>
      <c r="C120" s="1493"/>
      <c r="D120" s="1492"/>
      <c r="E120" s="1492"/>
      <c r="F120" s="1490"/>
      <c r="G120" s="491" t="s">
        <v>4555</v>
      </c>
      <c r="H120" s="510" t="s">
        <v>4627</v>
      </c>
      <c r="I120" s="510"/>
      <c r="J120" s="510"/>
      <c r="K120" s="491" t="s">
        <v>4544</v>
      </c>
      <c r="L120" s="492" t="s">
        <v>5132</v>
      </c>
      <c r="M120" s="506" t="s">
        <v>1177</v>
      </c>
      <c r="N120" s="505" t="s">
        <v>5150</v>
      </c>
      <c r="O120" s="492" t="str">
        <f>VLOOKUP(N120,CódigosRetorno!$A$1:$B$1764,2,FALSE)</f>
        <v>El dato ingresado como atributo @unitCodeListAgencyName es incorrecto.</v>
      </c>
      <c r="P120" s="493" t="s">
        <v>477</v>
      </c>
      <c r="Q120" s="507" t="s">
        <v>186</v>
      </c>
    </row>
    <row r="121" spans="2:17" s="256" customFormat="1" ht="24">
      <c r="B121" s="1490">
        <f>B118+1</f>
        <v>23</v>
      </c>
      <c r="C121" s="1493" t="s">
        <v>57</v>
      </c>
      <c r="D121" s="1492" t="s">
        <v>15</v>
      </c>
      <c r="E121" s="1492" t="s">
        <v>4</v>
      </c>
      <c r="F121" s="1490" t="s">
        <v>145</v>
      </c>
      <c r="G121" s="1492" t="s">
        <v>146</v>
      </c>
      <c r="H121" s="1493" t="s">
        <v>5027</v>
      </c>
      <c r="I121" s="494"/>
      <c r="J121" s="494"/>
      <c r="K121" s="1490">
        <v>1</v>
      </c>
      <c r="L121" s="1336" t="s">
        <v>6433</v>
      </c>
      <c r="M121" s="493" t="s">
        <v>203</v>
      </c>
      <c r="N121" s="506" t="s">
        <v>1840</v>
      </c>
      <c r="O121" s="492" t="str">
        <f>VLOOKUP(N121,CódigosRetorno!$A$1:$B$1764,2,FALSE)</f>
        <v>El XML No contiene el tag o no existe información de la cantidad del item.</v>
      </c>
      <c r="P121" s="493"/>
      <c r="Q121" s="491"/>
    </row>
    <row r="122" spans="2:17" s="256" customFormat="1" ht="36">
      <c r="B122" s="1490"/>
      <c r="C122" s="1493"/>
      <c r="D122" s="1492"/>
      <c r="E122" s="1492"/>
      <c r="F122" s="1490"/>
      <c r="G122" s="1492"/>
      <c r="H122" s="1493"/>
      <c r="I122" s="494"/>
      <c r="J122" s="494"/>
      <c r="K122" s="1490"/>
      <c r="L122" s="492" t="s">
        <v>3539</v>
      </c>
      <c r="M122" s="506" t="s">
        <v>203</v>
      </c>
      <c r="N122" s="505" t="s">
        <v>778</v>
      </c>
      <c r="O122" s="492" t="str">
        <f>VLOOKUP(N122,CódigosRetorno!$A$1:$B$1764,2,FALSE)</f>
        <v>CreditedQuantity - El dato ingresado no cumple con el estandar</v>
      </c>
      <c r="P122" s="493" t="s">
        <v>477</v>
      </c>
      <c r="Q122" s="491" t="s">
        <v>186</v>
      </c>
    </row>
    <row r="123" spans="2:17" s="256" customFormat="1" ht="48">
      <c r="B123" s="491">
        <f>B121+1</f>
        <v>24</v>
      </c>
      <c r="C123" s="492" t="s">
        <v>29</v>
      </c>
      <c r="D123" s="493" t="s">
        <v>15</v>
      </c>
      <c r="E123" s="493" t="s">
        <v>9</v>
      </c>
      <c r="F123" s="491" t="s">
        <v>270</v>
      </c>
      <c r="G123" s="493"/>
      <c r="H123" s="494" t="s">
        <v>80</v>
      </c>
      <c r="I123" s="494"/>
      <c r="J123" s="494"/>
      <c r="K123" s="491" t="s">
        <v>4544</v>
      </c>
      <c r="L123" s="492" t="s">
        <v>5028</v>
      </c>
      <c r="M123" s="493" t="s">
        <v>1177</v>
      </c>
      <c r="N123" s="506" t="s">
        <v>4498</v>
      </c>
      <c r="O123" s="492" t="str">
        <f>VLOOKUP(N123,CódigosRetorno!$A$1:$B$1764,2,FALSE)</f>
        <v>El código de producto no cumple con el formato establecido</v>
      </c>
      <c r="P123" s="493" t="s">
        <v>186</v>
      </c>
      <c r="Q123" s="491" t="s">
        <v>186</v>
      </c>
    </row>
    <row r="124" spans="2:17" s="256" customFormat="1" ht="24" customHeight="1">
      <c r="B124" s="1492">
        <f>B123+1</f>
        <v>25</v>
      </c>
      <c r="C124" s="1493" t="s">
        <v>187</v>
      </c>
      <c r="D124" s="1492" t="s">
        <v>15</v>
      </c>
      <c r="E124" s="1492" t="s">
        <v>9</v>
      </c>
      <c r="F124" s="1625" t="s">
        <v>105</v>
      </c>
      <c r="G124" s="1492" t="s">
        <v>5029</v>
      </c>
      <c r="H124" s="1493" t="s">
        <v>5030</v>
      </c>
      <c r="I124" s="494"/>
      <c r="J124" s="494"/>
      <c r="K124" s="1490" t="s">
        <v>4544</v>
      </c>
      <c r="L124" s="492" t="s">
        <v>5031</v>
      </c>
      <c r="M124" s="493" t="s">
        <v>203</v>
      </c>
      <c r="N124" s="506" t="s">
        <v>2785</v>
      </c>
      <c r="O124" s="492" t="str">
        <f>VLOOKUP(N124,CódigosRetorno!$A$1:$B$1764,2,FALSE)</f>
        <v>El Código producto de SUNAT no puede ser vacio si es de Exportacion</v>
      </c>
      <c r="P124" s="493" t="s">
        <v>186</v>
      </c>
      <c r="Q124" s="491" t="s">
        <v>186</v>
      </c>
    </row>
    <row r="125" spans="2:17" s="256" customFormat="1" ht="24" customHeight="1">
      <c r="B125" s="1492"/>
      <c r="C125" s="1493"/>
      <c r="D125" s="1492"/>
      <c r="E125" s="1492"/>
      <c r="F125" s="1625"/>
      <c r="G125" s="1492"/>
      <c r="H125" s="1493"/>
      <c r="I125" s="494"/>
      <c r="J125" s="494"/>
      <c r="K125" s="1490"/>
      <c r="L125" s="492" t="s">
        <v>5032</v>
      </c>
      <c r="M125" s="493" t="s">
        <v>203</v>
      </c>
      <c r="N125" s="506" t="s">
        <v>2786</v>
      </c>
      <c r="O125" s="492" t="str">
        <f>VLOOKUP(N125,CódigosRetorno!$A$1:$B$1764,2,FALSE)</f>
        <v>El Código producto de SUNAT  no es válido</v>
      </c>
      <c r="P125" s="493"/>
      <c r="Q125" s="690" t="s">
        <v>6225</v>
      </c>
    </row>
    <row r="126" spans="2:17" s="256" customFormat="1" ht="24">
      <c r="B126" s="1492"/>
      <c r="C126" s="1493"/>
      <c r="D126" s="1492"/>
      <c r="E126" s="1492"/>
      <c r="F126" s="1625"/>
      <c r="G126" s="493" t="s">
        <v>4726</v>
      </c>
      <c r="H126" s="510" t="s">
        <v>4553</v>
      </c>
      <c r="I126" s="510"/>
      <c r="J126" s="510"/>
      <c r="K126" s="491" t="s">
        <v>4544</v>
      </c>
      <c r="L126" s="492" t="s">
        <v>5153</v>
      </c>
      <c r="M126" s="493" t="s">
        <v>1177</v>
      </c>
      <c r="N126" s="506" t="s">
        <v>5116</v>
      </c>
      <c r="O126" s="492" t="str">
        <f>VLOOKUP(N126,CódigosRetorno!$A$1:$B$1764,2,FALSE)</f>
        <v>El dato ingresado como atributo @listID es incorrecto.</v>
      </c>
      <c r="P126" s="493" t="s">
        <v>477</v>
      </c>
      <c r="Q126" s="507" t="s">
        <v>186</v>
      </c>
    </row>
    <row r="127" spans="2:17" s="256" customFormat="1" ht="24">
      <c r="B127" s="1492"/>
      <c r="C127" s="1493"/>
      <c r="D127" s="1492"/>
      <c r="E127" s="1492"/>
      <c r="F127" s="1625"/>
      <c r="G127" s="493" t="s">
        <v>4727</v>
      </c>
      <c r="H127" s="510" t="s">
        <v>4543</v>
      </c>
      <c r="I127" s="510"/>
      <c r="J127" s="510"/>
      <c r="K127" s="491" t="s">
        <v>4544</v>
      </c>
      <c r="L127" s="492" t="s">
        <v>5154</v>
      </c>
      <c r="M127" s="493" t="s">
        <v>1177</v>
      </c>
      <c r="N127" s="506" t="s">
        <v>5111</v>
      </c>
      <c r="O127" s="492" t="str">
        <f>VLOOKUP(N127,CódigosRetorno!$A$1:$B$1764,2,FALSE)</f>
        <v>El dato ingresado como atributo @listAgencyName es incorrecto.</v>
      </c>
      <c r="P127" s="493" t="s">
        <v>477</v>
      </c>
      <c r="Q127" s="507" t="s">
        <v>186</v>
      </c>
    </row>
    <row r="128" spans="2:17" s="256" customFormat="1" ht="24">
      <c r="B128" s="1492"/>
      <c r="C128" s="1493"/>
      <c r="D128" s="1492"/>
      <c r="E128" s="1492"/>
      <c r="F128" s="1625"/>
      <c r="G128" s="493" t="s">
        <v>4728</v>
      </c>
      <c r="H128" s="510" t="s">
        <v>4546</v>
      </c>
      <c r="I128" s="510"/>
      <c r="J128" s="510"/>
      <c r="K128" s="491" t="s">
        <v>4544</v>
      </c>
      <c r="L128" s="492" t="s">
        <v>5155</v>
      </c>
      <c r="M128" s="506" t="s">
        <v>1177</v>
      </c>
      <c r="N128" s="505" t="s">
        <v>5112</v>
      </c>
      <c r="O128" s="492" t="str">
        <f>VLOOKUP(N128,CódigosRetorno!$A$1:$B$1764,2,FALSE)</f>
        <v>El dato ingresado como atributo @listName es incorrecto.</v>
      </c>
      <c r="P128" s="493" t="s">
        <v>477</v>
      </c>
      <c r="Q128" s="507" t="s">
        <v>186</v>
      </c>
    </row>
    <row r="129" spans="2:17" s="256" customFormat="1" ht="36">
      <c r="B129" s="1492">
        <f>B124+1</f>
        <v>26</v>
      </c>
      <c r="C129" s="1493" t="s">
        <v>5033</v>
      </c>
      <c r="D129" s="1492" t="s">
        <v>15</v>
      </c>
      <c r="E129" s="1492" t="s">
        <v>9</v>
      </c>
      <c r="F129" s="1626" t="s">
        <v>4730</v>
      </c>
      <c r="G129" s="1531"/>
      <c r="H129" s="1542" t="s">
        <v>3091</v>
      </c>
      <c r="I129" s="492"/>
      <c r="J129" s="492"/>
      <c r="K129" s="1531">
        <v>1</v>
      </c>
      <c r="L129" s="1342" t="s">
        <v>4731</v>
      </c>
      <c r="M129" s="1345" t="s">
        <v>1177</v>
      </c>
      <c r="N129" s="1343" t="s">
        <v>5237</v>
      </c>
      <c r="O129" s="492" t="str">
        <f>VLOOKUP(N129,CódigosRetorno!$A$1:$B$1764,2,FALSE)</f>
        <v>El dato ingresado como codigo de producto GS1 no cumple con el formato establecido</v>
      </c>
      <c r="P129" s="493" t="s">
        <v>477</v>
      </c>
      <c r="Q129" s="491" t="s">
        <v>186</v>
      </c>
    </row>
    <row r="130" spans="2:17" s="256" customFormat="1" ht="24">
      <c r="B130" s="1492"/>
      <c r="C130" s="1493"/>
      <c r="D130" s="1492"/>
      <c r="E130" s="1492"/>
      <c r="F130" s="1627"/>
      <c r="G130" s="1533"/>
      <c r="H130" s="1550"/>
      <c r="I130" s="492"/>
      <c r="J130" s="492"/>
      <c r="K130" s="1533"/>
      <c r="L130" s="625" t="s">
        <v>5773</v>
      </c>
      <c r="M130" s="635" t="s">
        <v>203</v>
      </c>
      <c r="N130" s="632" t="s">
        <v>5843</v>
      </c>
      <c r="O130" s="492" t="s">
        <v>5764</v>
      </c>
      <c r="P130" s="493" t="s">
        <v>477</v>
      </c>
      <c r="Q130" s="491" t="s">
        <v>186</v>
      </c>
    </row>
    <row r="131" spans="2:17" s="256" customFormat="1" ht="24">
      <c r="B131" s="1492"/>
      <c r="C131" s="1493"/>
      <c r="D131" s="1492"/>
      <c r="E131" s="1492"/>
      <c r="F131" s="1627"/>
      <c r="G131" s="1533"/>
      <c r="H131" s="1550"/>
      <c r="I131" s="492"/>
      <c r="J131" s="492"/>
      <c r="K131" s="1533"/>
      <c r="L131" s="625" t="s">
        <v>5774</v>
      </c>
      <c r="M131" s="635" t="s">
        <v>203</v>
      </c>
      <c r="N131" s="632" t="s">
        <v>5843</v>
      </c>
      <c r="O131" s="492" t="s">
        <v>5764</v>
      </c>
      <c r="P131" s="493" t="s">
        <v>477</v>
      </c>
      <c r="Q131" s="491" t="s">
        <v>186</v>
      </c>
    </row>
    <row r="132" spans="2:17" s="638" customFormat="1" ht="24">
      <c r="B132" s="1492"/>
      <c r="C132" s="1493"/>
      <c r="D132" s="1492"/>
      <c r="E132" s="1492"/>
      <c r="F132" s="1627"/>
      <c r="G132" s="1533"/>
      <c r="H132" s="1550"/>
      <c r="I132" s="612"/>
      <c r="J132" s="612"/>
      <c r="K132" s="1533"/>
      <c r="L132" s="625" t="s">
        <v>5775</v>
      </c>
      <c r="M132" s="635" t="s">
        <v>203</v>
      </c>
      <c r="N132" s="632" t="s">
        <v>5843</v>
      </c>
      <c r="O132" s="612" t="s">
        <v>5764</v>
      </c>
      <c r="P132" s="611"/>
      <c r="Q132" s="609"/>
    </row>
    <row r="133" spans="2:17" s="256" customFormat="1" ht="24">
      <c r="B133" s="1492"/>
      <c r="C133" s="1493"/>
      <c r="D133" s="1492"/>
      <c r="E133" s="1492"/>
      <c r="F133" s="1628"/>
      <c r="G133" s="1532"/>
      <c r="H133" s="1543"/>
      <c r="I133" s="492"/>
      <c r="J133" s="492"/>
      <c r="K133" s="1532"/>
      <c r="L133" s="625" t="s">
        <v>5842</v>
      </c>
      <c r="M133" s="635" t="s">
        <v>203</v>
      </c>
      <c r="N133" s="632" t="s">
        <v>5767</v>
      </c>
      <c r="O133" s="492" t="s">
        <v>5764</v>
      </c>
      <c r="P133" s="493" t="s">
        <v>477</v>
      </c>
      <c r="Q133" s="491" t="s">
        <v>186</v>
      </c>
    </row>
    <row r="134" spans="2:17" s="256" customFormat="1" ht="36">
      <c r="B134" s="1492"/>
      <c r="C134" s="1493"/>
      <c r="D134" s="1492"/>
      <c r="E134" s="1492"/>
      <c r="F134" s="1174" t="s">
        <v>4730</v>
      </c>
      <c r="G134" s="873"/>
      <c r="H134" s="553" t="s">
        <v>5841</v>
      </c>
      <c r="I134" s="873" t="s">
        <v>4544</v>
      </c>
      <c r="J134" s="870"/>
      <c r="K134" s="870"/>
      <c r="L134" s="1336" t="s">
        <v>6522</v>
      </c>
      <c r="M134" s="1340" t="s">
        <v>203</v>
      </c>
      <c r="N134" s="1338" t="s">
        <v>5770</v>
      </c>
      <c r="O134" s="492" t="str">
        <f>VLOOKUP(N134,CódigosRetorno!$A$1:$B$1764,2,FALSE)</f>
        <v>El tipo de estructura GS1 no tiene un valor permitido</v>
      </c>
      <c r="P134" s="493" t="s">
        <v>477</v>
      </c>
      <c r="Q134" s="507" t="s">
        <v>186</v>
      </c>
    </row>
    <row r="135" spans="2:17" s="256" customFormat="1" ht="48">
      <c r="B135" s="491">
        <f>B129+1</f>
        <v>27</v>
      </c>
      <c r="C135" s="492" t="s">
        <v>66</v>
      </c>
      <c r="D135" s="493" t="s">
        <v>15</v>
      </c>
      <c r="E135" s="493" t="s">
        <v>9</v>
      </c>
      <c r="F135" s="491" t="s">
        <v>4642</v>
      </c>
      <c r="G135" s="493"/>
      <c r="H135" s="492" t="s">
        <v>81</v>
      </c>
      <c r="I135" s="492"/>
      <c r="J135" s="492"/>
      <c r="K135" s="491">
        <v>1</v>
      </c>
      <c r="L135" s="492" t="s">
        <v>5034</v>
      </c>
      <c r="M135" s="493" t="s">
        <v>1177</v>
      </c>
      <c r="N135" s="506" t="s">
        <v>1314</v>
      </c>
      <c r="O135" s="492" t="str">
        <f>VLOOKUP(N135,CódigosRetorno!$A$1:$B$1764,2,FALSE)</f>
        <v>Descripción del Ítem - El dato ingresado no cumple con el formato establecido.</v>
      </c>
      <c r="P135" s="493" t="s">
        <v>477</v>
      </c>
      <c r="Q135" s="491" t="s">
        <v>186</v>
      </c>
    </row>
    <row r="136" spans="2:17" s="256" customFormat="1" ht="36">
      <c r="B136" s="1490">
        <f>B135+1</f>
        <v>28</v>
      </c>
      <c r="C136" s="1493" t="s">
        <v>68</v>
      </c>
      <c r="D136" s="1492" t="s">
        <v>15</v>
      </c>
      <c r="E136" s="1492" t="s">
        <v>4</v>
      </c>
      <c r="F136" s="1490" t="s">
        <v>145</v>
      </c>
      <c r="G136" s="1492" t="s">
        <v>146</v>
      </c>
      <c r="H136" s="1542" t="s">
        <v>3092</v>
      </c>
      <c r="I136" s="494"/>
      <c r="J136" s="494"/>
      <c r="K136" s="1531">
        <v>1</v>
      </c>
      <c r="L136" s="492" t="s">
        <v>3539</v>
      </c>
      <c r="M136" s="506" t="s">
        <v>203</v>
      </c>
      <c r="N136" s="505" t="s">
        <v>2068</v>
      </c>
      <c r="O136" s="492" t="str">
        <f>VLOOKUP(N136,CódigosRetorno!$A$1:$B$1764,2,FALSE)</f>
        <v>El dato ingresado en PriceAmount del Valor de venta unitario por item no cumple con el formato establecido</v>
      </c>
      <c r="P136" s="493" t="s">
        <v>477</v>
      </c>
      <c r="Q136" s="491" t="s">
        <v>186</v>
      </c>
    </row>
    <row r="137" spans="2:17" s="256" customFormat="1" ht="24">
      <c r="B137" s="1490"/>
      <c r="C137" s="1493"/>
      <c r="D137" s="1492"/>
      <c r="E137" s="1492"/>
      <c r="F137" s="1490"/>
      <c r="G137" s="1492"/>
      <c r="H137" s="1550"/>
      <c r="I137" s="494"/>
      <c r="J137" s="494"/>
      <c r="K137" s="1533"/>
      <c r="L137" s="1342" t="s">
        <v>5035</v>
      </c>
      <c r="M137" s="1343" t="s">
        <v>203</v>
      </c>
      <c r="N137" s="1344" t="s">
        <v>1786</v>
      </c>
      <c r="O137" s="492" t="str">
        <f>VLOOKUP(N137,CódigosRetorno!$A$1:$B$1764,2,FALSE)</f>
        <v>Operacion gratuita, solo debe consignar un monto referencial</v>
      </c>
      <c r="P137" s="493"/>
      <c r="Q137" s="811" t="s">
        <v>186</v>
      </c>
    </row>
    <row r="138" spans="2:17" s="807" customFormat="1" ht="48">
      <c r="B138" s="1490"/>
      <c r="C138" s="1493"/>
      <c r="D138" s="1492"/>
      <c r="E138" s="1492"/>
      <c r="F138" s="809"/>
      <c r="G138" s="808"/>
      <c r="H138" s="1543"/>
      <c r="I138" s="810"/>
      <c r="J138" s="810"/>
      <c r="K138" s="1532"/>
      <c r="L138" s="1341" t="s">
        <v>6525</v>
      </c>
      <c r="M138" s="813" t="s">
        <v>203</v>
      </c>
      <c r="N138" s="814" t="s">
        <v>1786</v>
      </c>
      <c r="O138" s="812" t="str">
        <f>VLOOKUP(N138,CódigosRetorno!$A$1:$B$1764,2,FALSE)</f>
        <v>Operacion gratuita, solo debe consignar un monto referencial</v>
      </c>
      <c r="P138" s="806"/>
      <c r="Q138" s="811" t="s">
        <v>186</v>
      </c>
    </row>
    <row r="139" spans="2:17" s="256" customFormat="1" ht="24" customHeight="1">
      <c r="B139" s="1490"/>
      <c r="C139" s="1493"/>
      <c r="D139" s="1492"/>
      <c r="E139" s="1492"/>
      <c r="F139" s="491" t="s">
        <v>13</v>
      </c>
      <c r="G139" s="493" t="s">
        <v>2650</v>
      </c>
      <c r="H139" s="510" t="s">
        <v>4654</v>
      </c>
      <c r="I139" s="510"/>
      <c r="J139" s="510"/>
      <c r="K139" s="507">
        <v>1</v>
      </c>
      <c r="L139" s="610" t="s">
        <v>6058</v>
      </c>
      <c r="M139" s="1338" t="s">
        <v>203</v>
      </c>
      <c r="N139" s="1339" t="s">
        <v>758</v>
      </c>
      <c r="O139" s="492" t="str">
        <f>VLOOKUP(N139,CódigosRetorno!$A$1:$B$1764,2,FALSE)</f>
        <v>La moneda debe ser la misma en todo el documento. Salvo las percepciones que sólo son en moneda nacional.</v>
      </c>
      <c r="P139" s="137" t="s">
        <v>477</v>
      </c>
      <c r="Q139" s="581" t="s">
        <v>5639</v>
      </c>
    </row>
    <row r="140" spans="2:17" s="256" customFormat="1" ht="48" customHeight="1">
      <c r="B140" s="1490" t="s">
        <v>5036</v>
      </c>
      <c r="C140" s="1493" t="s">
        <v>5037</v>
      </c>
      <c r="D140" s="1492" t="s">
        <v>15</v>
      </c>
      <c r="E140" s="1492" t="s">
        <v>4</v>
      </c>
      <c r="F140" s="1490" t="s">
        <v>145</v>
      </c>
      <c r="G140" s="1492" t="s">
        <v>146</v>
      </c>
      <c r="H140" s="1493" t="s">
        <v>5038</v>
      </c>
      <c r="I140" s="494"/>
      <c r="J140" s="494"/>
      <c r="K140" s="1490">
        <v>1</v>
      </c>
      <c r="L140" s="492" t="s">
        <v>2616</v>
      </c>
      <c r="M140" s="493" t="s">
        <v>203</v>
      </c>
      <c r="N140" s="505" t="s">
        <v>2426</v>
      </c>
      <c r="O140" s="492" t="str">
        <f>VLOOKUP(N140,CódigosRetorno!$A$1:$B$1764,2,FALSE)</f>
        <v>Debe existir el tag cac:AlternativeConditionPrice</v>
      </c>
      <c r="P140" s="493" t="s">
        <v>477</v>
      </c>
      <c r="Q140" s="491" t="s">
        <v>186</v>
      </c>
    </row>
    <row r="141" spans="2:17" s="256" customFormat="1" ht="48" customHeight="1">
      <c r="B141" s="1490"/>
      <c r="C141" s="1493"/>
      <c r="D141" s="1492"/>
      <c r="E141" s="1492"/>
      <c r="F141" s="1490"/>
      <c r="G141" s="1492"/>
      <c r="H141" s="1493"/>
      <c r="I141" s="494"/>
      <c r="J141" s="494"/>
      <c r="K141" s="1490"/>
      <c r="L141" s="492" t="s">
        <v>3525</v>
      </c>
      <c r="M141" s="506" t="s">
        <v>203</v>
      </c>
      <c r="N141" s="505" t="s">
        <v>2070</v>
      </c>
      <c r="O141" s="492" t="str">
        <f>VLOOKUP(N141,CódigosRetorno!$A$1:$B$1764,2,FALSE)</f>
        <v>El dato ingresado en PriceAmount del Precio de venta unitario por item no cumple con el formato establecido</v>
      </c>
      <c r="P141" s="493" t="s">
        <v>477</v>
      </c>
      <c r="Q141" s="817" t="s">
        <v>186</v>
      </c>
    </row>
    <row r="142" spans="2:17" s="815" customFormat="1" ht="48" customHeight="1">
      <c r="B142" s="1490"/>
      <c r="C142" s="1493"/>
      <c r="D142" s="1492"/>
      <c r="E142" s="1492"/>
      <c r="F142" s="1490"/>
      <c r="G142" s="1492"/>
      <c r="H142" s="1493"/>
      <c r="I142" s="819"/>
      <c r="J142" s="819"/>
      <c r="K142" s="1490"/>
      <c r="L142" s="930" t="s">
        <v>2942</v>
      </c>
      <c r="M142" s="901" t="s">
        <v>203</v>
      </c>
      <c r="N142" s="902" t="s">
        <v>1990</v>
      </c>
      <c r="O142" s="818" t="str">
        <f>VLOOKUP(N142,CódigosRetorno!$A$1:$B$1764,2,FALSE)</f>
        <v>Si la  operacion es gratuita PriceTypeCode =02 y cbc:PriceAmount&gt; 0 el codigo de afectacion de igv debe ser  no onerosa es  decir diferente de 10,20,30.</v>
      </c>
      <c r="P142" s="816" t="s">
        <v>186</v>
      </c>
      <c r="Q142" s="817" t="s">
        <v>186</v>
      </c>
    </row>
    <row r="143" spans="2:17" s="256" customFormat="1" ht="72">
      <c r="B143" s="1490"/>
      <c r="C143" s="1493"/>
      <c r="D143" s="1492"/>
      <c r="E143" s="1492"/>
      <c r="F143" s="1490"/>
      <c r="G143" s="1492"/>
      <c r="H143" s="1493"/>
      <c r="I143" s="494"/>
      <c r="J143" s="494"/>
      <c r="K143" s="1490"/>
      <c r="L143" s="1336" t="s">
        <v>6527</v>
      </c>
      <c r="M143" s="1338" t="s">
        <v>203</v>
      </c>
      <c r="N143" s="1339" t="s">
        <v>6436</v>
      </c>
      <c r="O143" s="1332" t="s">
        <v>6491</v>
      </c>
      <c r="P143" s="1330" t="s">
        <v>186</v>
      </c>
      <c r="Q143" s="1331" t="s">
        <v>186</v>
      </c>
    </row>
    <row r="144" spans="2:17" s="256" customFormat="1" ht="36">
      <c r="B144" s="1490"/>
      <c r="C144" s="1493"/>
      <c r="D144" s="1492"/>
      <c r="E144" s="1492"/>
      <c r="F144" s="491" t="s">
        <v>13</v>
      </c>
      <c r="G144" s="493" t="s">
        <v>2650</v>
      </c>
      <c r="H144" s="508" t="s">
        <v>4654</v>
      </c>
      <c r="I144" s="508"/>
      <c r="J144" s="508"/>
      <c r="K144" s="507">
        <v>1</v>
      </c>
      <c r="L144" s="610" t="s">
        <v>6058</v>
      </c>
      <c r="M144" s="1338" t="s">
        <v>203</v>
      </c>
      <c r="N144" s="1339" t="s">
        <v>758</v>
      </c>
      <c r="O144" s="492" t="str">
        <f>VLOOKUP(N144,CódigosRetorno!$A$1:$B$1764,2,FALSE)</f>
        <v>La moneda debe ser la misma en todo el documento. Salvo las percepciones que sólo son en moneda nacional.</v>
      </c>
      <c r="P144" s="137" t="s">
        <v>477</v>
      </c>
      <c r="Q144" s="581" t="s">
        <v>5639</v>
      </c>
    </row>
    <row r="145" spans="2:17" s="256" customFormat="1" ht="24">
      <c r="B145" s="1490"/>
      <c r="C145" s="1493"/>
      <c r="D145" s="1492"/>
      <c r="E145" s="1492"/>
      <c r="F145" s="1490" t="s">
        <v>10</v>
      </c>
      <c r="G145" s="1492" t="s">
        <v>2904</v>
      </c>
      <c r="H145" s="1493" t="s">
        <v>5039</v>
      </c>
      <c r="I145" s="494"/>
      <c r="J145" s="494"/>
      <c r="K145" s="1490">
        <v>1</v>
      </c>
      <c r="L145" s="727" t="s">
        <v>3152</v>
      </c>
      <c r="M145" s="506" t="s">
        <v>203</v>
      </c>
      <c r="N145" s="505" t="s">
        <v>600</v>
      </c>
      <c r="O145" s="492" t="str">
        <f>VLOOKUP(N145,CódigosRetorno!$A$1:$B$1764,2,FALSE)</f>
        <v>Se ha consignado un valor invalido en el campo cbc:PriceTypeCode</v>
      </c>
      <c r="P145" s="493" t="s">
        <v>477</v>
      </c>
      <c r="Q145" s="726" t="s">
        <v>5891</v>
      </c>
    </row>
    <row r="146" spans="2:17" s="256" customFormat="1" ht="36">
      <c r="B146" s="1490"/>
      <c r="C146" s="1493"/>
      <c r="D146" s="1492"/>
      <c r="E146" s="1492"/>
      <c r="F146" s="1490"/>
      <c r="G146" s="1492"/>
      <c r="H146" s="1493"/>
      <c r="I146" s="494"/>
      <c r="J146" s="494"/>
      <c r="K146" s="1490"/>
      <c r="L146" s="494" t="s">
        <v>3093</v>
      </c>
      <c r="M146" s="506" t="s">
        <v>203</v>
      </c>
      <c r="N146" s="505" t="s">
        <v>599</v>
      </c>
      <c r="O146" s="492" t="str">
        <f>VLOOKUP(N146,CódigosRetorno!$A$1:$B$1764,2,FALSE)</f>
        <v>Existe mas de un tag cac:AlternativeConditionPrice con el mismo cbc:PriceTypeCode</v>
      </c>
      <c r="P146" s="493" t="s">
        <v>477</v>
      </c>
      <c r="Q146" s="491" t="s">
        <v>186</v>
      </c>
    </row>
    <row r="147" spans="2:17" s="256" customFormat="1" ht="24">
      <c r="B147" s="1490"/>
      <c r="C147" s="1493"/>
      <c r="D147" s="1492"/>
      <c r="E147" s="1492"/>
      <c r="F147" s="1490"/>
      <c r="G147" s="507" t="s">
        <v>4649</v>
      </c>
      <c r="H147" s="508" t="s">
        <v>4546</v>
      </c>
      <c r="I147" s="508"/>
      <c r="J147" s="508"/>
      <c r="K147" s="491" t="s">
        <v>4544</v>
      </c>
      <c r="L147" s="492" t="s">
        <v>5181</v>
      </c>
      <c r="M147" s="506" t="s">
        <v>1177</v>
      </c>
      <c r="N147" s="505" t="s">
        <v>5112</v>
      </c>
      <c r="O147" s="492" t="str">
        <f>VLOOKUP(N147,CódigosRetorno!$A$1:$B$1764,2,FALSE)</f>
        <v>El dato ingresado como atributo @listName es incorrecto.</v>
      </c>
      <c r="P147" s="493" t="s">
        <v>477</v>
      </c>
      <c r="Q147" s="507" t="s">
        <v>186</v>
      </c>
    </row>
    <row r="148" spans="2:17" s="256" customFormat="1" ht="24">
      <c r="B148" s="1490"/>
      <c r="C148" s="1493"/>
      <c r="D148" s="1492"/>
      <c r="E148" s="1492"/>
      <c r="F148" s="1490"/>
      <c r="G148" s="507" t="s">
        <v>4542</v>
      </c>
      <c r="H148" s="508" t="s">
        <v>4543</v>
      </c>
      <c r="I148" s="508"/>
      <c r="J148" s="508"/>
      <c r="K148" s="491" t="s">
        <v>4544</v>
      </c>
      <c r="L148" s="492" t="s">
        <v>5109</v>
      </c>
      <c r="M148" s="493" t="s">
        <v>1177</v>
      </c>
      <c r="N148" s="506" t="s">
        <v>5111</v>
      </c>
      <c r="O148" s="492" t="str">
        <f>VLOOKUP(N148,CódigosRetorno!$A$1:$B$1764,2,FALSE)</f>
        <v>El dato ingresado como atributo @listAgencyName es incorrecto.</v>
      </c>
      <c r="P148" s="493" t="s">
        <v>477</v>
      </c>
      <c r="Q148" s="507" t="s">
        <v>186</v>
      </c>
    </row>
    <row r="149" spans="2:17" s="256" customFormat="1" ht="48">
      <c r="B149" s="1490"/>
      <c r="C149" s="1493"/>
      <c r="D149" s="1492"/>
      <c r="E149" s="1492"/>
      <c r="F149" s="1490"/>
      <c r="G149" s="507" t="s">
        <v>4650</v>
      </c>
      <c r="H149" s="508" t="s">
        <v>4548</v>
      </c>
      <c r="I149" s="508"/>
      <c r="J149" s="508"/>
      <c r="K149" s="491" t="s">
        <v>4544</v>
      </c>
      <c r="L149" s="492" t="s">
        <v>5182</v>
      </c>
      <c r="M149" s="506" t="s">
        <v>1177</v>
      </c>
      <c r="N149" s="505" t="s">
        <v>5113</v>
      </c>
      <c r="O149" s="492" t="str">
        <f>VLOOKUP(N149,CódigosRetorno!$A$1:$B$1764,2,FALSE)</f>
        <v>El dato ingresado como atributo @listURI es incorrecto.</v>
      </c>
      <c r="P149" s="493" t="s">
        <v>477</v>
      </c>
      <c r="Q149" s="507" t="s">
        <v>186</v>
      </c>
    </row>
    <row r="150" spans="2:17" s="256" customFormat="1" ht="24" customHeight="1">
      <c r="B150" s="1490">
        <v>31</v>
      </c>
      <c r="C150" s="1493" t="s">
        <v>4651</v>
      </c>
      <c r="D150" s="1492" t="s">
        <v>15</v>
      </c>
      <c r="E150" s="1492" t="s">
        <v>4</v>
      </c>
      <c r="F150" s="1531" t="s">
        <v>12</v>
      </c>
      <c r="G150" s="1531" t="s">
        <v>16</v>
      </c>
      <c r="H150" s="1542" t="s">
        <v>5040</v>
      </c>
      <c r="I150" s="494"/>
      <c r="J150" s="494"/>
      <c r="K150" s="1531">
        <v>1</v>
      </c>
      <c r="L150" s="1336" t="s">
        <v>6625</v>
      </c>
      <c r="M150" s="641" t="s">
        <v>203</v>
      </c>
      <c r="N150" s="1338" t="s">
        <v>5663</v>
      </c>
      <c r="O150" s="642" t="str">
        <f>VLOOKUP(N150,CódigosRetorno!$A$1:$B$1764,2,FALSE)</f>
        <v>El xml no contiene el tag de impuesto por linea (TaxtTotal).</v>
      </c>
      <c r="P150" s="641" t="s">
        <v>477</v>
      </c>
      <c r="Q150" s="649" t="s">
        <v>186</v>
      </c>
    </row>
    <row r="151" spans="2:17" s="638" customFormat="1" ht="24" customHeight="1">
      <c r="B151" s="1490"/>
      <c r="C151" s="1493"/>
      <c r="D151" s="1492"/>
      <c r="E151" s="1492"/>
      <c r="F151" s="1533"/>
      <c r="G151" s="1533"/>
      <c r="H151" s="1550"/>
      <c r="I151" s="644"/>
      <c r="J151" s="644"/>
      <c r="K151" s="1533"/>
      <c r="L151" s="642" t="s">
        <v>3540</v>
      </c>
      <c r="M151" s="641" t="s">
        <v>203</v>
      </c>
      <c r="N151" s="648" t="s">
        <v>4361</v>
      </c>
      <c r="O151" s="642" t="str">
        <f>VLOOKUP(N151,CódigosRetorno!$A$1:$B$1764,2,FALSE)</f>
        <v>El dato ingresado en el monto total de impuestos por línea no cumple con el formato establecido</v>
      </c>
      <c r="P151" s="641"/>
      <c r="Q151" s="1334" t="s">
        <v>186</v>
      </c>
    </row>
    <row r="152" spans="2:17" s="256" customFormat="1" ht="36">
      <c r="B152" s="1490"/>
      <c r="C152" s="1493"/>
      <c r="D152" s="1492"/>
      <c r="E152" s="1492"/>
      <c r="F152" s="1533"/>
      <c r="G152" s="1533"/>
      <c r="H152" s="1550"/>
      <c r="I152" s="494"/>
      <c r="J152" s="494"/>
      <c r="K152" s="1533"/>
      <c r="L152" s="1342" t="s">
        <v>6018</v>
      </c>
      <c r="M152" s="1345" t="s">
        <v>203</v>
      </c>
      <c r="N152" s="1343" t="s">
        <v>4363</v>
      </c>
      <c r="O152" s="492" t="str">
        <f>VLOOKUP(N152,CódigosRetorno!$A$1:$B$1764,2,FALSE)</f>
        <v>El importe total de impuestos por línea no coincide con la sumatoria de los impuestos por línea.</v>
      </c>
      <c r="P152" s="493"/>
      <c r="Q152" s="1334" t="s">
        <v>186</v>
      </c>
    </row>
    <row r="153" spans="2:17" s="1329" customFormat="1" ht="60">
      <c r="B153" s="1490"/>
      <c r="C153" s="1493"/>
      <c r="D153" s="1492"/>
      <c r="E153" s="1492"/>
      <c r="F153" s="1533"/>
      <c r="G153" s="1533"/>
      <c r="H153" s="1550"/>
      <c r="I153" s="1333"/>
      <c r="J153" s="1333"/>
      <c r="K153" s="1533"/>
      <c r="L153" s="1336" t="s">
        <v>6569</v>
      </c>
      <c r="M153" s="1340" t="s">
        <v>1177</v>
      </c>
      <c r="N153" s="1338" t="s">
        <v>6570</v>
      </c>
      <c r="O153" s="1332" t="str">
        <f>VLOOKUP(N153,CódigosRetorno!$A$1:$B$1764,2,FALSE)</f>
        <v>El importe total de impuestos por línea no coincide con la sumatoria de los impuestos por línea.</v>
      </c>
      <c r="P153" s="1330"/>
      <c r="Q153" s="1334" t="s">
        <v>186</v>
      </c>
    </row>
    <row r="154" spans="2:17" s="638" customFormat="1" ht="24">
      <c r="B154" s="1490"/>
      <c r="C154" s="1493"/>
      <c r="D154" s="1492"/>
      <c r="E154" s="1492"/>
      <c r="F154" s="1532"/>
      <c r="G154" s="1532"/>
      <c r="H154" s="1543"/>
      <c r="I154" s="610"/>
      <c r="J154" s="610"/>
      <c r="K154" s="1532"/>
      <c r="L154" s="1333" t="s">
        <v>6176</v>
      </c>
      <c r="M154" s="611" t="s">
        <v>203</v>
      </c>
      <c r="N154" s="604" t="s">
        <v>4371</v>
      </c>
      <c r="O154" s="612" t="str">
        <f>VLOOKUP(N154,CódigosRetorno!$A$1:$B$1764,2,FALSE)</f>
        <v>El tag cac:TaxTotal no debe repetirse a nivel de Item</v>
      </c>
      <c r="P154" s="611"/>
      <c r="Q154" s="1334" t="s">
        <v>186</v>
      </c>
    </row>
    <row r="155" spans="2:17" s="256" customFormat="1" ht="26.25" customHeight="1">
      <c r="B155" s="1490"/>
      <c r="C155" s="1493"/>
      <c r="D155" s="1492"/>
      <c r="E155" s="1492"/>
      <c r="F155" s="609" t="s">
        <v>13</v>
      </c>
      <c r="G155" s="611" t="s">
        <v>2650</v>
      </c>
      <c r="H155" s="1335" t="s">
        <v>4654</v>
      </c>
      <c r="I155" s="621"/>
      <c r="J155" s="621"/>
      <c r="K155" s="614">
        <v>1</v>
      </c>
      <c r="L155" s="610" t="s">
        <v>6058</v>
      </c>
      <c r="M155" s="1338" t="s">
        <v>203</v>
      </c>
      <c r="N155" s="1339" t="s">
        <v>758</v>
      </c>
      <c r="O155" s="612" t="str">
        <f>VLOOKUP(N155,CódigosRetorno!$A$1:$B$1764,2,FALSE)</f>
        <v>La moneda debe ser la misma en todo el documento. Salvo las percepciones que sólo son en moneda nacional.</v>
      </c>
      <c r="P155" s="608" t="s">
        <v>477</v>
      </c>
      <c r="Q155" s="609" t="s">
        <v>5639</v>
      </c>
    </row>
    <row r="156" spans="2:17" s="256" customFormat="1" ht="36" customHeight="1">
      <c r="B156" s="1490">
        <f>B150+1</f>
        <v>32</v>
      </c>
      <c r="C156" s="1493" t="s">
        <v>5169</v>
      </c>
      <c r="D156" s="1492" t="s">
        <v>15</v>
      </c>
      <c r="E156" s="1492" t="s">
        <v>4</v>
      </c>
      <c r="F156" s="1490" t="s">
        <v>12</v>
      </c>
      <c r="G156" s="1492" t="s">
        <v>16</v>
      </c>
      <c r="H156" s="1493" t="s">
        <v>6107</v>
      </c>
      <c r="I156" s="494"/>
      <c r="J156" s="494"/>
      <c r="K156" s="1490">
        <v>1</v>
      </c>
      <c r="L156" s="492" t="s">
        <v>3540</v>
      </c>
      <c r="M156" s="493" t="s">
        <v>203</v>
      </c>
      <c r="N156" s="505" t="s">
        <v>4381</v>
      </c>
      <c r="O156" s="492" t="str">
        <f>VLOOKUP(N156,CódigosRetorno!$A$1:$B$1764,2,FALSE)</f>
        <v>El dato ingresado en TaxableAmount de la linea no cumple con el formato establecido</v>
      </c>
      <c r="P156" s="493" t="s">
        <v>477</v>
      </c>
      <c r="Q156" s="491" t="s">
        <v>186</v>
      </c>
    </row>
    <row r="157" spans="2:17" s="687" customFormat="1" ht="36" customHeight="1">
      <c r="B157" s="1490"/>
      <c r="C157" s="1493"/>
      <c r="D157" s="1492"/>
      <c r="E157" s="1492"/>
      <c r="F157" s="1490"/>
      <c r="G157" s="1492"/>
      <c r="H157" s="1493"/>
      <c r="I157" s="705"/>
      <c r="J157" s="705"/>
      <c r="K157" s="1490"/>
      <c r="L157" s="1342" t="s">
        <v>6172</v>
      </c>
      <c r="M157" s="1345" t="s">
        <v>203</v>
      </c>
      <c r="N157" s="1344" t="s">
        <v>4428</v>
      </c>
      <c r="O157" s="1332" t="str">
        <f>VLOOKUP(N157,CódigosRetorno!$A$1:$B$1764,2,FALSE)</f>
        <v>No se permite importe mayor a cero cuando el codigo de tributo es IVAP y el comprobante esta sujeta a IVAP</v>
      </c>
      <c r="P157" s="866"/>
      <c r="Q157" s="1331" t="s">
        <v>186</v>
      </c>
    </row>
    <row r="158" spans="2:17" s="820" customFormat="1" ht="36" customHeight="1">
      <c r="B158" s="1490"/>
      <c r="C158" s="1493"/>
      <c r="D158" s="1492"/>
      <c r="E158" s="1492"/>
      <c r="F158" s="1490"/>
      <c r="G158" s="1492"/>
      <c r="H158" s="1493"/>
      <c r="I158" s="822"/>
      <c r="J158" s="822"/>
      <c r="K158" s="1490"/>
      <c r="L158" s="1336" t="s">
        <v>6281</v>
      </c>
      <c r="M158" s="1340" t="s">
        <v>203</v>
      </c>
      <c r="N158" s="1339" t="s">
        <v>6219</v>
      </c>
      <c r="O158" s="1332" t="str">
        <f>VLOOKUP(N158,CódigosRetorno!$A$1:$B$1764,2,FALSE)</f>
        <v>No existe información a nivel global de un tributo informado en la línea</v>
      </c>
      <c r="P158" s="821"/>
      <c r="Q158" s="1331" t="s">
        <v>186</v>
      </c>
    </row>
    <row r="159" spans="2:17" s="820" customFormat="1" ht="72">
      <c r="B159" s="1490"/>
      <c r="C159" s="1493"/>
      <c r="D159" s="1492"/>
      <c r="E159" s="1492"/>
      <c r="F159" s="1490"/>
      <c r="G159" s="1492"/>
      <c r="H159" s="1493"/>
      <c r="I159" s="822"/>
      <c r="J159" s="822"/>
      <c r="K159" s="1490"/>
      <c r="L159" s="1336" t="s">
        <v>6528</v>
      </c>
      <c r="M159" s="1340" t="s">
        <v>1177</v>
      </c>
      <c r="N159" s="1339" t="s">
        <v>6571</v>
      </c>
      <c r="O159" s="1332" t="s">
        <v>6457</v>
      </c>
      <c r="P159" s="821"/>
      <c r="Q159" s="1331" t="s">
        <v>186</v>
      </c>
    </row>
    <row r="160" spans="2:17" s="256" customFormat="1" ht="36">
      <c r="B160" s="1490"/>
      <c r="C160" s="1493"/>
      <c r="D160" s="1492"/>
      <c r="E160" s="1492"/>
      <c r="F160" s="1490"/>
      <c r="G160" s="1492"/>
      <c r="H160" s="1493"/>
      <c r="I160" s="494"/>
      <c r="J160" s="494"/>
      <c r="K160" s="1490"/>
      <c r="L160" s="1336" t="s">
        <v>6477</v>
      </c>
      <c r="M160" s="1340" t="s">
        <v>1177</v>
      </c>
      <c r="N160" s="1339" t="s">
        <v>6571</v>
      </c>
      <c r="O160" s="1332" t="s">
        <v>6457</v>
      </c>
      <c r="P160" s="702" t="s">
        <v>477</v>
      </c>
      <c r="Q160" s="1331" t="s">
        <v>186</v>
      </c>
    </row>
    <row r="161" spans="2:17" s="256" customFormat="1" ht="36">
      <c r="B161" s="1490"/>
      <c r="C161" s="1493"/>
      <c r="D161" s="1492"/>
      <c r="E161" s="1492"/>
      <c r="F161" s="491" t="s">
        <v>13</v>
      </c>
      <c r="G161" s="493" t="s">
        <v>2650</v>
      </c>
      <c r="H161" s="508" t="s">
        <v>4654</v>
      </c>
      <c r="I161" s="508"/>
      <c r="J161" s="508"/>
      <c r="K161" s="491">
        <v>1</v>
      </c>
      <c r="L161" s="610" t="s">
        <v>6058</v>
      </c>
      <c r="M161" s="1338" t="s">
        <v>203</v>
      </c>
      <c r="N161" s="1339" t="s">
        <v>758</v>
      </c>
      <c r="O161" s="492" t="str">
        <f>VLOOKUP(N161,CódigosRetorno!$A$1:$B$1764,2,FALSE)</f>
        <v>La moneda debe ser la misma en todo el documento. Salvo las percepciones que sólo son en moneda nacional.</v>
      </c>
      <c r="P161" s="137" t="s">
        <v>477</v>
      </c>
      <c r="Q161" s="581" t="s">
        <v>5639</v>
      </c>
    </row>
    <row r="162" spans="2:17" s="256" customFormat="1" ht="24">
      <c r="B162" s="1490"/>
      <c r="C162" s="1493"/>
      <c r="D162" s="1492"/>
      <c r="E162" s="1492"/>
      <c r="F162" s="1490" t="s">
        <v>12</v>
      </c>
      <c r="G162" s="1492" t="s">
        <v>16</v>
      </c>
      <c r="H162" s="1493" t="s">
        <v>5042</v>
      </c>
      <c r="I162" s="494"/>
      <c r="J162" s="494"/>
      <c r="K162" s="1490">
        <v>1</v>
      </c>
      <c r="L162" s="703" t="s">
        <v>3524</v>
      </c>
      <c r="M162" s="506" t="s">
        <v>203</v>
      </c>
      <c r="N162" s="505" t="s">
        <v>2419</v>
      </c>
      <c r="O162" s="492" t="str">
        <f>VLOOKUP(N162,CódigosRetorno!$A$1:$B$1764,2,FALSE)</f>
        <v>El dato ingresado en TaxAmount de la linea no cumple con el formato establecido</v>
      </c>
      <c r="P162" s="493" t="s">
        <v>477</v>
      </c>
      <c r="Q162" s="491" t="s">
        <v>186</v>
      </c>
    </row>
    <row r="163" spans="2:17" s="256" customFormat="1" ht="48">
      <c r="B163" s="1490"/>
      <c r="C163" s="1493"/>
      <c r="D163" s="1492"/>
      <c r="E163" s="1492"/>
      <c r="F163" s="1490"/>
      <c r="G163" s="1492"/>
      <c r="H163" s="1493"/>
      <c r="I163" s="494"/>
      <c r="J163" s="494"/>
      <c r="K163" s="1490"/>
      <c r="L163" s="612" t="s">
        <v>6096</v>
      </c>
      <c r="M163" s="506" t="s">
        <v>203</v>
      </c>
      <c r="N163" s="505" t="s">
        <v>5209</v>
      </c>
      <c r="O163" s="492" t="str">
        <f>VLOOKUP(N163,CódigosRetorno!$A$1:$B$1764,2,FALSE)</f>
        <v>El monto de afectacion de IGV por linea debe ser igual a 0.00 para Exoneradas, Inafectas, Exportación, Gratuitas de exoneradas o Gratuitas de inafectas.</v>
      </c>
      <c r="P163" s="493" t="s">
        <v>477</v>
      </c>
      <c r="Q163" s="507" t="s">
        <v>186</v>
      </c>
    </row>
    <row r="164" spans="2:17" s="823" customFormat="1" ht="60">
      <c r="B164" s="1490"/>
      <c r="C164" s="1493"/>
      <c r="D164" s="1492"/>
      <c r="E164" s="1492"/>
      <c r="F164" s="1490"/>
      <c r="G164" s="1492"/>
      <c r="H164" s="1493"/>
      <c r="I164" s="825"/>
      <c r="J164" s="825"/>
      <c r="K164" s="1490"/>
      <c r="L164" s="1336" t="s">
        <v>6529</v>
      </c>
      <c r="M164" s="827" t="s">
        <v>203</v>
      </c>
      <c r="N164" s="828" t="s">
        <v>5216</v>
      </c>
      <c r="O164" s="1332" t="str">
        <f>VLOOKUP(N164,CódigosRetorno!$A$1:$B$1764,2,FALSE)</f>
        <v>El monto de afectación de IGV por linea debe ser diferente a 0.00.</v>
      </c>
      <c r="P164" s="824"/>
      <c r="Q164" s="826"/>
    </row>
    <row r="165" spans="2:17" s="823" customFormat="1" ht="60">
      <c r="B165" s="1490"/>
      <c r="C165" s="1493"/>
      <c r="D165" s="1492"/>
      <c r="E165" s="1492"/>
      <c r="F165" s="1490"/>
      <c r="G165" s="1492"/>
      <c r="H165" s="1493"/>
      <c r="I165" s="825"/>
      <c r="J165" s="825"/>
      <c r="K165" s="1490"/>
      <c r="L165" s="1336" t="s">
        <v>6530</v>
      </c>
      <c r="M165" s="827" t="s">
        <v>203</v>
      </c>
      <c r="N165" s="828" t="s">
        <v>5209</v>
      </c>
      <c r="O165" s="1332" t="str">
        <f>VLOOKUP(N165,CódigosRetorno!$A$1:$B$1764,2,FALSE)</f>
        <v>El monto de afectacion de IGV por linea debe ser igual a 0.00 para Exoneradas, Inafectas, Exportación, Gratuitas de exoneradas o Gratuitas de inafectas.</v>
      </c>
      <c r="P165" s="824"/>
      <c r="Q165" s="826"/>
    </row>
    <row r="166" spans="2:17" s="256" customFormat="1" ht="48">
      <c r="B166" s="1490"/>
      <c r="C166" s="1493"/>
      <c r="D166" s="1492"/>
      <c r="E166" s="1492"/>
      <c r="F166" s="1490"/>
      <c r="G166" s="1492"/>
      <c r="H166" s="1493"/>
      <c r="I166" s="494"/>
      <c r="J166" s="494"/>
      <c r="K166" s="1490"/>
      <c r="L166" s="1336" t="s">
        <v>6478</v>
      </c>
      <c r="M166" s="506" t="s">
        <v>203</v>
      </c>
      <c r="N166" s="505" t="s">
        <v>5216</v>
      </c>
      <c r="O166" s="1332" t="str">
        <f>VLOOKUP(N166,CódigosRetorno!$A$1:$B$1764,2,FALSE)</f>
        <v>El monto de afectación de IGV por linea debe ser diferente a 0.00.</v>
      </c>
      <c r="P166" s="493" t="s">
        <v>477</v>
      </c>
      <c r="Q166" s="507" t="s">
        <v>186</v>
      </c>
    </row>
    <row r="167" spans="2:17" s="638" customFormat="1" ht="48">
      <c r="B167" s="1490"/>
      <c r="C167" s="1493"/>
      <c r="D167" s="1492"/>
      <c r="E167" s="1492"/>
      <c r="F167" s="1490"/>
      <c r="G167" s="1492"/>
      <c r="H167" s="1493"/>
      <c r="I167" s="610"/>
      <c r="J167" s="610"/>
      <c r="K167" s="1490"/>
      <c r="L167" s="1342" t="s">
        <v>6549</v>
      </c>
      <c r="M167" s="1343" t="s">
        <v>203</v>
      </c>
      <c r="N167" s="1344" t="s">
        <v>4428</v>
      </c>
      <c r="O167" s="1332" t="str">
        <f>VLOOKUP(N167,CódigosRetorno!$A$1:$B$1764,2,FALSE)</f>
        <v>No se permite importe mayor a cero cuando el codigo de tributo es IVAP y el comprobante esta sujeta a IVAP</v>
      </c>
      <c r="P167" s="866" t="s">
        <v>477</v>
      </c>
      <c r="Q167" s="1334" t="s">
        <v>186</v>
      </c>
    </row>
    <row r="168" spans="2:17" s="841" customFormat="1" ht="48">
      <c r="B168" s="1490"/>
      <c r="C168" s="1493"/>
      <c r="D168" s="1492"/>
      <c r="E168" s="1492"/>
      <c r="F168" s="1490"/>
      <c r="G168" s="1492"/>
      <c r="H168" s="1493"/>
      <c r="I168" s="854"/>
      <c r="J168" s="854"/>
      <c r="K168" s="1490"/>
      <c r="L168" s="1336" t="s">
        <v>6621</v>
      </c>
      <c r="M168" s="864" t="s">
        <v>203</v>
      </c>
      <c r="N168" s="863" t="s">
        <v>4428</v>
      </c>
      <c r="O168" s="852" t="str">
        <f>VLOOKUP(N168,CódigosRetorno!$A$1:$B$1764,2,FALSE)</f>
        <v>No se permite importe mayor a cero cuando el codigo de tributo es IVAP y el comprobante esta sujeta a IVAP</v>
      </c>
      <c r="P168" s="851" t="s">
        <v>477</v>
      </c>
      <c r="Q168" s="853" t="s">
        <v>186</v>
      </c>
    </row>
    <row r="169" spans="2:17" s="256" customFormat="1" ht="48">
      <c r="B169" s="1490"/>
      <c r="C169" s="1493"/>
      <c r="D169" s="1492"/>
      <c r="E169" s="1492"/>
      <c r="F169" s="1490"/>
      <c r="G169" s="1492"/>
      <c r="H169" s="1493"/>
      <c r="I169" s="494"/>
      <c r="J169" s="494"/>
      <c r="K169" s="1490"/>
      <c r="L169" s="1336" t="s">
        <v>6275</v>
      </c>
      <c r="M169" s="1338" t="s">
        <v>203</v>
      </c>
      <c r="N169" s="1339" t="s">
        <v>5167</v>
      </c>
      <c r="O169" s="492" t="str">
        <f>VLOOKUP(N169,CódigosRetorno!$A$1:$B$1764,2,FALSE)</f>
        <v>El producto del factor y monto base de la afectación del IGV/IVAP no corresponde al monto de afectacion de linea.</v>
      </c>
      <c r="P169" s="493" t="s">
        <v>477</v>
      </c>
      <c r="Q169" s="491" t="s">
        <v>186</v>
      </c>
    </row>
    <row r="170" spans="2:17" s="256" customFormat="1" ht="36">
      <c r="B170" s="1490"/>
      <c r="C170" s="1493"/>
      <c r="D170" s="1492"/>
      <c r="E170" s="1492"/>
      <c r="F170" s="491" t="s">
        <v>13</v>
      </c>
      <c r="G170" s="493" t="s">
        <v>2650</v>
      </c>
      <c r="H170" s="508" t="s">
        <v>4654</v>
      </c>
      <c r="I170" s="508"/>
      <c r="J170" s="508"/>
      <c r="K170" s="507">
        <v>1</v>
      </c>
      <c r="L170" s="610" t="s">
        <v>6058</v>
      </c>
      <c r="M170" s="1338" t="s">
        <v>203</v>
      </c>
      <c r="N170" s="1339" t="s">
        <v>758</v>
      </c>
      <c r="O170" s="492" t="str">
        <f>VLOOKUP(N170,CódigosRetorno!$A$1:$B$1764,2,FALSE)</f>
        <v>La moneda debe ser la misma en todo el documento. Salvo las percepciones que sólo son en moneda nacional.</v>
      </c>
      <c r="P170" s="137" t="s">
        <v>477</v>
      </c>
      <c r="Q170" s="581" t="s">
        <v>5639</v>
      </c>
    </row>
    <row r="171" spans="2:17" s="256" customFormat="1" ht="24">
      <c r="B171" s="1490"/>
      <c r="C171" s="1493"/>
      <c r="D171" s="1492"/>
      <c r="E171" s="1492"/>
      <c r="F171" s="1490" t="s">
        <v>4655</v>
      </c>
      <c r="G171" s="1490" t="s">
        <v>4656</v>
      </c>
      <c r="H171" s="1493" t="s">
        <v>5043</v>
      </c>
      <c r="I171" s="494"/>
      <c r="J171" s="494"/>
      <c r="K171" s="1490">
        <v>1</v>
      </c>
      <c r="L171" s="470" t="s">
        <v>2616</v>
      </c>
      <c r="M171" s="506" t="s">
        <v>203</v>
      </c>
      <c r="N171" s="505" t="s">
        <v>4317</v>
      </c>
      <c r="O171" s="492" t="str">
        <f>VLOOKUP(N171,CódigosRetorno!$A$1:$B$1764,2,FALSE)</f>
        <v>El XML no contiene el tag de la tasa del tributo de la línea</v>
      </c>
      <c r="P171" s="493"/>
      <c r="Q171" s="491"/>
    </row>
    <row r="172" spans="2:17" s="256" customFormat="1" ht="36">
      <c r="B172" s="1490"/>
      <c r="C172" s="1493"/>
      <c r="D172" s="1492"/>
      <c r="E172" s="1492"/>
      <c r="F172" s="1490"/>
      <c r="G172" s="1490"/>
      <c r="H172" s="1493"/>
      <c r="I172" s="494"/>
      <c r="J172" s="494"/>
      <c r="K172" s="1490"/>
      <c r="L172" s="492" t="s">
        <v>4657</v>
      </c>
      <c r="M172" s="506" t="s">
        <v>203</v>
      </c>
      <c r="N172" s="505" t="s">
        <v>5166</v>
      </c>
      <c r="O172" s="492" t="str">
        <f>VLOOKUP(N172,CódigosRetorno!$A$1:$B$1764,2,FALSE)</f>
        <v>El dato ingresado como factor de afectacion por linea no cumple con el formato establecido.</v>
      </c>
      <c r="P172" s="493" t="s">
        <v>477</v>
      </c>
      <c r="Q172" s="507" t="s">
        <v>186</v>
      </c>
    </row>
    <row r="173" spans="2:17" s="256" customFormat="1" ht="48">
      <c r="B173" s="1490"/>
      <c r="C173" s="1493"/>
      <c r="D173" s="1492"/>
      <c r="E173" s="1492"/>
      <c r="F173" s="1490"/>
      <c r="G173" s="1490"/>
      <c r="H173" s="1493"/>
      <c r="I173" s="494"/>
      <c r="J173" s="494"/>
      <c r="K173" s="1490"/>
      <c r="L173" s="1342" t="s">
        <v>6096</v>
      </c>
      <c r="M173" s="1343" t="s">
        <v>203</v>
      </c>
      <c r="N173" s="1344" t="s">
        <v>5165</v>
      </c>
      <c r="O173" s="492" t="str">
        <f>VLOOKUP(N173,CódigosRetorno!$A$1:$B$1764,2,FALSE)</f>
        <v>El factor de afectación de IGV por linea debe ser igual a 0.00 para Exoneradas, Inafectas, Exportación, Gratuitas de exoneradas o Gratuitas de inafectas.</v>
      </c>
      <c r="P173" s="493" t="s">
        <v>477</v>
      </c>
      <c r="Q173" s="507" t="s">
        <v>186</v>
      </c>
    </row>
    <row r="174" spans="2:17" s="687" customFormat="1" ht="60">
      <c r="B174" s="1490"/>
      <c r="C174" s="1493"/>
      <c r="D174" s="1492"/>
      <c r="E174" s="1492"/>
      <c r="F174" s="1490"/>
      <c r="G174" s="1490"/>
      <c r="H174" s="1493"/>
      <c r="I174" s="718"/>
      <c r="J174" s="718"/>
      <c r="K174" s="1490"/>
      <c r="L174" s="1336" t="s">
        <v>6531</v>
      </c>
      <c r="M174" s="1338" t="s">
        <v>203</v>
      </c>
      <c r="N174" s="1339" t="s">
        <v>4318</v>
      </c>
      <c r="O174" s="716" t="str">
        <f>VLOOKUP(N174,CódigosRetorno!$A$1:$B$1764,2,FALSE)</f>
        <v>El factor de afectación de IGV por linea debe ser diferente a 0.00.</v>
      </c>
      <c r="P174" s="717" t="s">
        <v>477</v>
      </c>
      <c r="Q174" s="722" t="s">
        <v>186</v>
      </c>
    </row>
    <row r="175" spans="2:17" s="687" customFormat="1" ht="48">
      <c r="B175" s="1490"/>
      <c r="C175" s="1493"/>
      <c r="D175" s="1492"/>
      <c r="E175" s="1492"/>
      <c r="F175" s="1490"/>
      <c r="G175" s="1490"/>
      <c r="H175" s="1493"/>
      <c r="I175" s="718"/>
      <c r="J175" s="718"/>
      <c r="K175" s="1490"/>
      <c r="L175" s="1342" t="s">
        <v>6123</v>
      </c>
      <c r="M175" s="1343" t="s">
        <v>203</v>
      </c>
      <c r="N175" s="1344" t="s">
        <v>5165</v>
      </c>
      <c r="O175" s="716" t="str">
        <f>VLOOKUP(N175,CódigosRetorno!$A$1:$B$1764,2,FALSE)</f>
        <v>El factor de afectación de IGV por linea debe ser igual a 0.00 para Exoneradas, Inafectas, Exportación, Gratuitas de exoneradas o Gratuitas de inafectas.</v>
      </c>
      <c r="P175" s="717" t="s">
        <v>477</v>
      </c>
      <c r="Q175" s="722" t="s">
        <v>186</v>
      </c>
    </row>
    <row r="176" spans="2:17" s="256" customFormat="1" ht="48">
      <c r="B176" s="1490"/>
      <c r="C176" s="1493"/>
      <c r="D176" s="1492"/>
      <c r="E176" s="1492"/>
      <c r="F176" s="1490"/>
      <c r="G176" s="1490"/>
      <c r="H176" s="1493"/>
      <c r="I176" s="494"/>
      <c r="J176" s="494"/>
      <c r="K176" s="1490"/>
      <c r="L176" s="1336" t="s">
        <v>6479</v>
      </c>
      <c r="M176" s="506" t="s">
        <v>203</v>
      </c>
      <c r="N176" s="505" t="s">
        <v>4318</v>
      </c>
      <c r="O176" s="492" t="str">
        <f>VLOOKUP(N176,CódigosRetorno!$A$1:$B$1764,2,FALSE)</f>
        <v>El factor de afectación de IGV por linea debe ser diferente a 0.00.</v>
      </c>
      <c r="P176" s="493" t="s">
        <v>477</v>
      </c>
      <c r="Q176" s="507" t="s">
        <v>186</v>
      </c>
    </row>
    <row r="177" spans="2:17" s="256" customFormat="1" ht="48">
      <c r="B177" s="1490"/>
      <c r="C177" s="1493"/>
      <c r="D177" s="1492"/>
      <c r="E177" s="1492"/>
      <c r="F177" s="1490" t="s">
        <v>10</v>
      </c>
      <c r="G177" s="1492" t="s">
        <v>2911</v>
      </c>
      <c r="H177" s="1493" t="s">
        <v>5044</v>
      </c>
      <c r="I177" s="494"/>
      <c r="J177" s="494"/>
      <c r="K177" s="1490">
        <v>1</v>
      </c>
      <c r="L177" s="1336" t="s">
        <v>6532</v>
      </c>
      <c r="M177" s="1338" t="s">
        <v>203</v>
      </c>
      <c r="N177" s="1339" t="s">
        <v>2066</v>
      </c>
      <c r="O177" s="492" t="str">
        <f>VLOOKUP(N177,CódigosRetorno!$A$1:$B$1764,2,FALSE)</f>
        <v>El XML no contiene el tag cbc:TaxExemptionReasonCode de Afectacion al IGV</v>
      </c>
      <c r="P177" s="493" t="s">
        <v>477</v>
      </c>
      <c r="Q177" s="491" t="s">
        <v>186</v>
      </c>
    </row>
    <row r="178" spans="2:17" s="687" customFormat="1" ht="24" customHeight="1">
      <c r="B178" s="1490"/>
      <c r="C178" s="1493"/>
      <c r="D178" s="1492"/>
      <c r="E178" s="1492"/>
      <c r="F178" s="1490"/>
      <c r="G178" s="1492"/>
      <c r="H178" s="1493"/>
      <c r="I178" s="718"/>
      <c r="J178" s="718"/>
      <c r="K178" s="1490"/>
      <c r="L178" s="716" t="s">
        <v>6119</v>
      </c>
      <c r="M178" s="693" t="s">
        <v>203</v>
      </c>
      <c r="N178" s="694" t="s">
        <v>4190</v>
      </c>
      <c r="O178" s="691" t="str">
        <f>VLOOKUP(N178,CódigosRetorno!$A$1:$B$1764,2,FALSE)</f>
        <v>Afectación de IGV no corresponde al código de tributo de la linea.</v>
      </c>
      <c r="P178" s="688"/>
      <c r="Q178" s="690"/>
    </row>
    <row r="179" spans="2:17" s="256" customFormat="1" ht="60">
      <c r="B179" s="1490"/>
      <c r="C179" s="1493"/>
      <c r="D179" s="1492"/>
      <c r="E179" s="1492"/>
      <c r="F179" s="1490"/>
      <c r="G179" s="1492"/>
      <c r="H179" s="1493"/>
      <c r="I179" s="494"/>
      <c r="J179" s="494"/>
      <c r="K179" s="1490"/>
      <c r="L179" s="1336" t="s">
        <v>6533</v>
      </c>
      <c r="M179" s="506" t="s">
        <v>203</v>
      </c>
      <c r="N179" s="505" t="s">
        <v>2411</v>
      </c>
      <c r="O179" s="492" t="str">
        <f>VLOOKUP(N179,CódigosRetorno!$A$1:$B$1764,2,FALSE)</f>
        <v>El tipo de afectacion del IGV es incorrecto</v>
      </c>
      <c r="P179" s="493" t="s">
        <v>477</v>
      </c>
      <c r="Q179" s="726" t="s">
        <v>5892</v>
      </c>
    </row>
    <row r="180" spans="2:17" s="687" customFormat="1" ht="24" customHeight="1">
      <c r="B180" s="1490"/>
      <c r="C180" s="1493"/>
      <c r="D180" s="1492"/>
      <c r="E180" s="1492"/>
      <c r="F180" s="1490"/>
      <c r="G180" s="1492"/>
      <c r="H180" s="1493"/>
      <c r="I180" s="692"/>
      <c r="J180" s="692"/>
      <c r="K180" s="1490"/>
      <c r="L180" s="1336" t="s">
        <v>6223</v>
      </c>
      <c r="M180" s="1338" t="s">
        <v>203</v>
      </c>
      <c r="N180" s="1339" t="s">
        <v>1784</v>
      </c>
      <c r="O180" s="691" t="str">
        <f>VLOOKUP(N180,CódigosRetorno!$A$1:$B$1764,2,FALSE)</f>
        <v>Operaciones de exportacion, deben consignar Tipo Afectacion igual a 40</v>
      </c>
      <c r="P180" s="688"/>
      <c r="Q180" s="690"/>
    </row>
    <row r="181" spans="2:17" s="256" customFormat="1" ht="24" customHeight="1">
      <c r="B181" s="1490"/>
      <c r="C181" s="1493"/>
      <c r="D181" s="1492"/>
      <c r="E181" s="1492"/>
      <c r="F181" s="1490"/>
      <c r="G181" s="1492"/>
      <c r="H181" s="1493"/>
      <c r="I181" s="494"/>
      <c r="J181" s="494"/>
      <c r="K181" s="1490"/>
      <c r="L181" s="1342" t="s">
        <v>6224</v>
      </c>
      <c r="M181" s="1343" t="s">
        <v>203</v>
      </c>
      <c r="N181" s="1344" t="s">
        <v>1782</v>
      </c>
      <c r="O181" s="492" t="str">
        <f>VLOOKUP(N181,CódigosRetorno!$A$1:$B$1764,2,FALSE)</f>
        <v>Comprobante operacion sujeta IVAP solo debe tener ítems con código de afectación del IGV igual a 17</v>
      </c>
      <c r="P181" s="493"/>
      <c r="Q181" s="491"/>
    </row>
    <row r="182" spans="2:17" s="256" customFormat="1" ht="25.15" customHeight="1">
      <c r="B182" s="1490"/>
      <c r="C182" s="1493"/>
      <c r="D182" s="1492"/>
      <c r="E182" s="1492" t="s">
        <v>9</v>
      </c>
      <c r="F182" s="1490"/>
      <c r="G182" s="507" t="s">
        <v>4542</v>
      </c>
      <c r="H182" s="508" t="s">
        <v>4543</v>
      </c>
      <c r="I182" s="508"/>
      <c r="J182" s="508"/>
      <c r="K182" s="491" t="s">
        <v>4544</v>
      </c>
      <c r="L182" s="492" t="s">
        <v>5109</v>
      </c>
      <c r="M182" s="506" t="s">
        <v>1177</v>
      </c>
      <c r="N182" s="505" t="s">
        <v>5111</v>
      </c>
      <c r="O182" s="492" t="str">
        <f>VLOOKUP(N182,CódigosRetorno!$A$1:$B$1764,2,FALSE)</f>
        <v>El dato ingresado como atributo @listAgencyName es incorrecto.</v>
      </c>
      <c r="P182" s="493" t="s">
        <v>477</v>
      </c>
      <c r="Q182" s="507" t="s">
        <v>186</v>
      </c>
    </row>
    <row r="183" spans="2:17" s="256" customFormat="1" ht="25.15" customHeight="1">
      <c r="B183" s="1490"/>
      <c r="C183" s="1493"/>
      <c r="D183" s="1492"/>
      <c r="E183" s="1492"/>
      <c r="F183" s="1490"/>
      <c r="G183" s="507" t="s">
        <v>4747</v>
      </c>
      <c r="H183" s="508" t="s">
        <v>4546</v>
      </c>
      <c r="I183" s="508"/>
      <c r="J183" s="508"/>
      <c r="K183" s="491" t="s">
        <v>4544</v>
      </c>
      <c r="L183" s="492" t="s">
        <v>5183</v>
      </c>
      <c r="M183" s="493" t="s">
        <v>1177</v>
      </c>
      <c r="N183" s="506" t="s">
        <v>5112</v>
      </c>
      <c r="O183" s="492" t="str">
        <f>VLOOKUP(N183,CódigosRetorno!$A$1:$B$1764,2,FALSE)</f>
        <v>El dato ingresado como atributo @listName es incorrecto.</v>
      </c>
      <c r="P183" s="493" t="s">
        <v>477</v>
      </c>
      <c r="Q183" s="507" t="s">
        <v>186</v>
      </c>
    </row>
    <row r="184" spans="2:17" s="256" customFormat="1" ht="25.15" customHeight="1">
      <c r="B184" s="1490"/>
      <c r="C184" s="1493"/>
      <c r="D184" s="1492"/>
      <c r="E184" s="1492"/>
      <c r="F184" s="1490"/>
      <c r="G184" s="491" t="s">
        <v>4748</v>
      </c>
      <c r="H184" s="508" t="s">
        <v>4548</v>
      </c>
      <c r="I184" s="508"/>
      <c r="J184" s="508"/>
      <c r="K184" s="491" t="s">
        <v>4544</v>
      </c>
      <c r="L184" s="492" t="s">
        <v>5184</v>
      </c>
      <c r="M184" s="506" t="s">
        <v>1177</v>
      </c>
      <c r="N184" s="505" t="s">
        <v>5113</v>
      </c>
      <c r="O184" s="492" t="str">
        <f>VLOOKUP(N184,CódigosRetorno!$A$1:$B$1764,2,FALSE)</f>
        <v>El dato ingresado como atributo @listURI es incorrecto.</v>
      </c>
      <c r="P184" s="493" t="s">
        <v>477</v>
      </c>
      <c r="Q184" s="507" t="s">
        <v>186</v>
      </c>
    </row>
    <row r="185" spans="2:17" s="256" customFormat="1" ht="24">
      <c r="B185" s="1490"/>
      <c r="C185" s="1493"/>
      <c r="D185" s="1492"/>
      <c r="E185" s="1492" t="s">
        <v>4</v>
      </c>
      <c r="F185" s="1490" t="s">
        <v>44</v>
      </c>
      <c r="G185" s="1492" t="s">
        <v>2918</v>
      </c>
      <c r="H185" s="1493" t="s">
        <v>6051</v>
      </c>
      <c r="I185" s="494"/>
      <c r="J185" s="494"/>
      <c r="K185" s="1490">
        <v>1</v>
      </c>
      <c r="L185" s="492" t="s">
        <v>3136</v>
      </c>
      <c r="M185" s="506" t="s">
        <v>203</v>
      </c>
      <c r="N185" s="505" t="s">
        <v>2415</v>
      </c>
      <c r="O185" s="492" t="str">
        <f>VLOOKUP(N185,CódigosRetorno!$A$1:$B$1764,2,FALSE)</f>
        <v>El XML no contiene el tag cac:TaxCategory/cac:TaxScheme/cbc:ID del Item</v>
      </c>
      <c r="P185" s="493" t="s">
        <v>477</v>
      </c>
      <c r="Q185" s="340"/>
    </row>
    <row r="186" spans="2:17" s="256" customFormat="1" ht="24">
      <c r="B186" s="1490"/>
      <c r="C186" s="1493"/>
      <c r="D186" s="1492"/>
      <c r="E186" s="1492"/>
      <c r="F186" s="1490"/>
      <c r="G186" s="1492"/>
      <c r="H186" s="1493"/>
      <c r="I186" s="494"/>
      <c r="J186" s="494"/>
      <c r="K186" s="1490"/>
      <c r="L186" s="492" t="s">
        <v>3190</v>
      </c>
      <c r="M186" s="506" t="s">
        <v>203</v>
      </c>
      <c r="N186" s="505" t="s">
        <v>2416</v>
      </c>
      <c r="O186" s="492" t="str">
        <f>VLOOKUP(N186,CódigosRetorno!$A$1:$B$1764,2,FALSE)</f>
        <v>El codigo del tributo es invalido</v>
      </c>
      <c r="P186" s="493"/>
      <c r="Q186" s="726" t="s">
        <v>5893</v>
      </c>
    </row>
    <row r="187" spans="2:17" s="256" customFormat="1" ht="24">
      <c r="B187" s="1490"/>
      <c r="C187" s="1493"/>
      <c r="D187" s="1492"/>
      <c r="E187" s="1492"/>
      <c r="F187" s="1490"/>
      <c r="G187" s="1492"/>
      <c r="H187" s="1493"/>
      <c r="I187" s="494"/>
      <c r="J187" s="494"/>
      <c r="K187" s="1490"/>
      <c r="L187" s="718" t="s">
        <v>4750</v>
      </c>
      <c r="M187" s="506" t="s">
        <v>203</v>
      </c>
      <c r="N187" s="505" t="s">
        <v>4437</v>
      </c>
      <c r="O187" s="492" t="str">
        <f>VLOOKUP(N187,CódigosRetorno!$A$1:$B$1764,2,FALSE)</f>
        <v>El código de tributo no debe repetirse a nivel de item</v>
      </c>
      <c r="P187" s="493" t="s">
        <v>477</v>
      </c>
      <c r="Q187" s="507" t="s">
        <v>186</v>
      </c>
    </row>
    <row r="188" spans="2:17" s="256" customFormat="1" ht="60">
      <c r="B188" s="1490"/>
      <c r="C188" s="1493"/>
      <c r="D188" s="1492"/>
      <c r="E188" s="1492"/>
      <c r="F188" s="1490"/>
      <c r="G188" s="1492"/>
      <c r="H188" s="1493"/>
      <c r="I188" s="494"/>
      <c r="J188" s="494"/>
      <c r="K188" s="1490"/>
      <c r="L188" s="1341" t="s">
        <v>6387</v>
      </c>
      <c r="M188" s="506" t="s">
        <v>203</v>
      </c>
      <c r="N188" s="505" t="s">
        <v>5176</v>
      </c>
      <c r="O188" s="492" t="str">
        <f>VLOOKUP(N188,CódigosRetorno!$A$1:$B$1764,2,FALSE)</f>
        <v>El XML debe contener al menos un tributo por linea de afectacion por IGV (Gravada, Exonerada, Inafecta, Exportación)</v>
      </c>
      <c r="P188" s="493" t="s">
        <v>477</v>
      </c>
      <c r="Q188" s="507" t="s">
        <v>186</v>
      </c>
    </row>
    <row r="189" spans="2:17" s="256" customFormat="1" ht="36">
      <c r="B189" s="1490"/>
      <c r="C189" s="1493"/>
      <c r="D189" s="1492"/>
      <c r="E189" s="1492"/>
      <c r="F189" s="1490"/>
      <c r="G189" s="1492"/>
      <c r="H189" s="1493"/>
      <c r="I189" s="494"/>
      <c r="J189" s="494"/>
      <c r="K189" s="1490"/>
      <c r="L189" s="718" t="s">
        <v>6382</v>
      </c>
      <c r="M189" s="506" t="s">
        <v>203</v>
      </c>
      <c r="N189" s="505" t="s">
        <v>5177</v>
      </c>
      <c r="O189" s="492" t="str">
        <f>VLOOKUP(N189,CódigosRetorno!$A$1:$B$1764,2,FALSE)</f>
        <v>El XML contiene mas de un tributo por linea (Gravado, Exonerado, Inafecto, Exportación)</v>
      </c>
      <c r="P189" s="493" t="s">
        <v>477</v>
      </c>
      <c r="Q189" s="507" t="s">
        <v>186</v>
      </c>
    </row>
    <row r="190" spans="2:17" s="829" customFormat="1" ht="108">
      <c r="B190" s="1490"/>
      <c r="C190" s="1493"/>
      <c r="D190" s="1492"/>
      <c r="E190" s="1492"/>
      <c r="F190" s="1490"/>
      <c r="G190" s="1492"/>
      <c r="H190" s="1493"/>
      <c r="I190" s="831"/>
      <c r="J190" s="831"/>
      <c r="K190" s="1490"/>
      <c r="L190" s="1341" t="s">
        <v>6458</v>
      </c>
      <c r="M190" s="1338" t="s">
        <v>203</v>
      </c>
      <c r="N190" s="1339" t="s">
        <v>6440</v>
      </c>
      <c r="O190" s="1332" t="s">
        <v>6449</v>
      </c>
      <c r="P190" s="830"/>
      <c r="Q190" s="832"/>
    </row>
    <row r="191" spans="2:17" s="256" customFormat="1" ht="36">
      <c r="B191" s="1490"/>
      <c r="C191" s="1493"/>
      <c r="D191" s="1492"/>
      <c r="E191" s="1492"/>
      <c r="F191" s="1490"/>
      <c r="G191" s="1492"/>
      <c r="H191" s="1493"/>
      <c r="I191" s="494"/>
      <c r="J191" s="494"/>
      <c r="K191" s="1490"/>
      <c r="L191" s="1342" t="s">
        <v>6388</v>
      </c>
      <c r="M191" s="1343" t="s">
        <v>203</v>
      </c>
      <c r="N191" s="1344" t="s">
        <v>5163</v>
      </c>
      <c r="O191" s="1332" t="str">
        <f>VLOOKUP(N191,CódigosRetorno!$A$1:$B$1764,2,FALSE)</f>
        <v>El dato ingresado como codigo de tributo por linea es invalido para tipo de operación.</v>
      </c>
      <c r="P191" s="493" t="s">
        <v>477</v>
      </c>
      <c r="Q191" s="507" t="s">
        <v>186</v>
      </c>
    </row>
    <row r="192" spans="2:17" s="256" customFormat="1" ht="36">
      <c r="B192" s="1490"/>
      <c r="C192" s="1493"/>
      <c r="D192" s="1492"/>
      <c r="E192" s="1492"/>
      <c r="F192" s="1490"/>
      <c r="G192" s="1492"/>
      <c r="H192" s="1493"/>
      <c r="I192" s="494"/>
      <c r="J192" s="494"/>
      <c r="K192" s="1490"/>
      <c r="L192" s="716" t="s">
        <v>6389</v>
      </c>
      <c r="M192" s="506" t="s">
        <v>203</v>
      </c>
      <c r="N192" s="505" t="s">
        <v>5163</v>
      </c>
      <c r="O192" s="492" t="str">
        <f>VLOOKUP(N192,CódigosRetorno!$A$1:$B$1764,2,FALSE)</f>
        <v>El dato ingresado como codigo de tributo por linea es invalido para tipo de operación.</v>
      </c>
      <c r="P192" s="493" t="s">
        <v>477</v>
      </c>
      <c r="Q192" s="507" t="s">
        <v>186</v>
      </c>
    </row>
    <row r="193" spans="2:17" s="256" customFormat="1" ht="24">
      <c r="B193" s="1490"/>
      <c r="C193" s="1493"/>
      <c r="D193" s="1492"/>
      <c r="E193" s="1492" t="s">
        <v>9</v>
      </c>
      <c r="F193" s="1490"/>
      <c r="G193" s="491" t="s">
        <v>4658</v>
      </c>
      <c r="H193" s="508" t="s">
        <v>4564</v>
      </c>
      <c r="I193" s="508"/>
      <c r="J193" s="508"/>
      <c r="K193" s="491" t="s">
        <v>4544</v>
      </c>
      <c r="L193" s="492" t="s">
        <v>5185</v>
      </c>
      <c r="M193" s="493" t="s">
        <v>1177</v>
      </c>
      <c r="N193" s="506" t="s">
        <v>5117</v>
      </c>
      <c r="O193" s="492" t="str">
        <f>VLOOKUP(N193,CódigosRetorno!$A$1:$B$1764,2,FALSE)</f>
        <v>El dato ingresado como atributo @schemeName es incorrecto.</v>
      </c>
      <c r="P193" s="493" t="s">
        <v>477</v>
      </c>
      <c r="Q193" s="507" t="s">
        <v>186</v>
      </c>
    </row>
    <row r="194" spans="2:17" s="256" customFormat="1" ht="24">
      <c r="B194" s="1490"/>
      <c r="C194" s="1493"/>
      <c r="D194" s="1492"/>
      <c r="E194" s="1492"/>
      <c r="F194" s="1490"/>
      <c r="G194" s="491" t="s">
        <v>4542</v>
      </c>
      <c r="H194" s="508" t="s">
        <v>4565</v>
      </c>
      <c r="I194" s="508"/>
      <c r="J194" s="508"/>
      <c r="K194" s="491" t="s">
        <v>4544</v>
      </c>
      <c r="L194" s="492" t="s">
        <v>5109</v>
      </c>
      <c r="M194" s="493" t="s">
        <v>1177</v>
      </c>
      <c r="N194" s="506" t="s">
        <v>5118</v>
      </c>
      <c r="O194" s="492" t="str">
        <f>VLOOKUP(N194,CódigosRetorno!$A$1:$B$1764,2,FALSE)</f>
        <v>El dato ingresado como atributo @schemeAgencyName es incorrecto.</v>
      </c>
      <c r="P194" s="493" t="s">
        <v>477</v>
      </c>
      <c r="Q194" s="507" t="s">
        <v>186</v>
      </c>
    </row>
    <row r="195" spans="2:17" s="256" customFormat="1" ht="48">
      <c r="B195" s="1490"/>
      <c r="C195" s="1493"/>
      <c r="D195" s="1492"/>
      <c r="E195" s="1492"/>
      <c r="F195" s="1490"/>
      <c r="G195" s="507" t="s">
        <v>5665</v>
      </c>
      <c r="H195" s="508" t="s">
        <v>4567</v>
      </c>
      <c r="I195" s="508"/>
      <c r="J195" s="508"/>
      <c r="K195" s="491" t="s">
        <v>4544</v>
      </c>
      <c r="L195" s="492" t="s">
        <v>5188</v>
      </c>
      <c r="M195" s="506" t="s">
        <v>1177</v>
      </c>
      <c r="N195" s="505" t="s">
        <v>5119</v>
      </c>
      <c r="O195" s="492" t="str">
        <f>VLOOKUP(N195,CódigosRetorno!$A$1:$B$1764,2,FALSE)</f>
        <v>El dato ingresado como atributo @schemeURI es incorrecto.</v>
      </c>
      <c r="P195" s="493" t="s">
        <v>477</v>
      </c>
      <c r="Q195" s="507" t="s">
        <v>186</v>
      </c>
    </row>
    <row r="196" spans="2:17" s="256" customFormat="1" ht="24">
      <c r="B196" s="1490"/>
      <c r="C196" s="1493"/>
      <c r="D196" s="1492"/>
      <c r="E196" s="1492" t="s">
        <v>4</v>
      </c>
      <c r="F196" s="1490" t="s">
        <v>46</v>
      </c>
      <c r="G196" s="1492" t="s">
        <v>2918</v>
      </c>
      <c r="H196" s="1493" t="s">
        <v>5045</v>
      </c>
      <c r="I196" s="494"/>
      <c r="J196" s="494"/>
      <c r="K196" s="1490">
        <v>1</v>
      </c>
      <c r="L196" s="492" t="s">
        <v>3136</v>
      </c>
      <c r="M196" s="506" t="s">
        <v>203</v>
      </c>
      <c r="N196" s="505" t="s">
        <v>4323</v>
      </c>
      <c r="O196" s="492" t="str">
        <f>VLOOKUP(N196,CódigosRetorno!$A$1:$B$1764,2,FALSE)</f>
        <v>El XML no contiene el tag o no existe información del nombre de tributo de la línea</v>
      </c>
      <c r="P196" s="493" t="s">
        <v>477</v>
      </c>
      <c r="Q196" s="491" t="s">
        <v>186</v>
      </c>
    </row>
    <row r="197" spans="2:17" s="256" customFormat="1" ht="36">
      <c r="B197" s="1490"/>
      <c r="C197" s="1493"/>
      <c r="D197" s="1492"/>
      <c r="E197" s="1492"/>
      <c r="F197" s="1490"/>
      <c r="G197" s="1492"/>
      <c r="H197" s="1493"/>
      <c r="I197" s="494"/>
      <c r="J197" s="494"/>
      <c r="K197" s="1490"/>
      <c r="L197" s="729" t="s">
        <v>6414</v>
      </c>
      <c r="M197" s="506" t="s">
        <v>203</v>
      </c>
      <c r="N197" s="505" t="s">
        <v>4192</v>
      </c>
      <c r="O197" s="492" t="str">
        <f>VLOOKUP(N197,CódigosRetorno!$A$1:$B$1764,2,FALSE)</f>
        <v>Nombre de tributo no corresponde al código de tributo de la linea.</v>
      </c>
      <c r="P197" s="493" t="s">
        <v>477</v>
      </c>
      <c r="Q197" s="726" t="s">
        <v>5893</v>
      </c>
    </row>
    <row r="198" spans="2:17" s="256" customFormat="1" ht="48">
      <c r="B198" s="1490"/>
      <c r="C198" s="1493"/>
      <c r="D198" s="1492"/>
      <c r="E198" s="1492"/>
      <c r="F198" s="491" t="s">
        <v>13</v>
      </c>
      <c r="G198" s="493" t="s">
        <v>2918</v>
      </c>
      <c r="H198" s="610" t="s">
        <v>5990</v>
      </c>
      <c r="I198" s="494"/>
      <c r="J198" s="494"/>
      <c r="K198" s="491">
        <v>1</v>
      </c>
      <c r="L198" s="729" t="s">
        <v>6412</v>
      </c>
      <c r="M198" s="506" t="s">
        <v>203</v>
      </c>
      <c r="N198" s="506" t="s">
        <v>790</v>
      </c>
      <c r="O198" s="492" t="str">
        <f>VLOOKUP(N198,CódigosRetorno!$A$1:$B$1764,2,FALSE)</f>
        <v>El Name o TaxTypeCode debe corresponder con el Id para el IGV</v>
      </c>
      <c r="P198" s="493" t="s">
        <v>477</v>
      </c>
      <c r="Q198" s="726" t="s">
        <v>5893</v>
      </c>
    </row>
    <row r="199" spans="2:17" s="256" customFormat="1" ht="36">
      <c r="B199" s="1490">
        <f>B156+1</f>
        <v>33</v>
      </c>
      <c r="C199" s="1493" t="s">
        <v>6109</v>
      </c>
      <c r="D199" s="1492" t="s">
        <v>15</v>
      </c>
      <c r="E199" s="1492" t="s">
        <v>9</v>
      </c>
      <c r="F199" s="491" t="s">
        <v>12</v>
      </c>
      <c r="G199" s="493" t="s">
        <v>16</v>
      </c>
      <c r="H199" s="492" t="s">
        <v>5041</v>
      </c>
      <c r="I199" s="492"/>
      <c r="J199" s="492"/>
      <c r="K199" s="491">
        <v>1</v>
      </c>
      <c r="L199" s="492" t="s">
        <v>3540</v>
      </c>
      <c r="M199" s="493" t="s">
        <v>203</v>
      </c>
      <c r="N199" s="506" t="s">
        <v>4381</v>
      </c>
      <c r="O199" s="492" t="str">
        <f>VLOOKUP(N199,CódigosRetorno!$A$1:$B$1764,2,FALSE)</f>
        <v>El dato ingresado en TaxableAmount de la linea no cumple con el formato establecido</v>
      </c>
      <c r="P199" s="493" t="s">
        <v>186</v>
      </c>
      <c r="Q199" s="491" t="s">
        <v>186</v>
      </c>
    </row>
    <row r="200" spans="2:17" s="256" customFormat="1" ht="36">
      <c r="B200" s="1490"/>
      <c r="C200" s="1493"/>
      <c r="D200" s="1492"/>
      <c r="E200" s="1492"/>
      <c r="F200" s="491" t="s">
        <v>13</v>
      </c>
      <c r="G200" s="493" t="s">
        <v>2650</v>
      </c>
      <c r="H200" s="508" t="s">
        <v>4654</v>
      </c>
      <c r="I200" s="508"/>
      <c r="J200" s="508"/>
      <c r="K200" s="491">
        <v>1</v>
      </c>
      <c r="L200" s="610" t="s">
        <v>6058</v>
      </c>
      <c r="M200" s="1338" t="s">
        <v>203</v>
      </c>
      <c r="N200" s="1339" t="s">
        <v>758</v>
      </c>
      <c r="O200" s="492" t="str">
        <f>VLOOKUP(N200,CódigosRetorno!$A$1:$B$1764,2,FALSE)</f>
        <v>La moneda debe ser la misma en todo el documento. Salvo las percepciones que sólo son en moneda nacional.</v>
      </c>
      <c r="P200" s="137" t="s">
        <v>477</v>
      </c>
      <c r="Q200" s="581" t="s">
        <v>5639</v>
      </c>
    </row>
    <row r="201" spans="2:17" s="256" customFormat="1" ht="24">
      <c r="B201" s="1490"/>
      <c r="C201" s="1493"/>
      <c r="D201" s="1492"/>
      <c r="E201" s="1492"/>
      <c r="F201" s="1490" t="s">
        <v>12</v>
      </c>
      <c r="G201" s="1492" t="s">
        <v>16</v>
      </c>
      <c r="H201" s="1542" t="s">
        <v>5042</v>
      </c>
      <c r="I201" s="492"/>
      <c r="J201" s="492"/>
      <c r="K201" s="1490">
        <v>1</v>
      </c>
      <c r="L201" s="716" t="s">
        <v>3524</v>
      </c>
      <c r="M201" s="493" t="s">
        <v>203</v>
      </c>
      <c r="N201" s="506" t="s">
        <v>2419</v>
      </c>
      <c r="O201" s="492" t="str">
        <f>VLOOKUP(N201,CódigosRetorno!$A$1:$B$1764,2,FALSE)</f>
        <v>El dato ingresado en TaxAmount de la linea no cumple con el formato establecido</v>
      </c>
      <c r="P201" s="493" t="s">
        <v>186</v>
      </c>
      <c r="Q201" s="491" t="s">
        <v>186</v>
      </c>
    </row>
    <row r="202" spans="2:17" s="256" customFormat="1" ht="60">
      <c r="B202" s="1490"/>
      <c r="C202" s="1493"/>
      <c r="D202" s="1492"/>
      <c r="E202" s="1492"/>
      <c r="F202" s="1490"/>
      <c r="G202" s="1492"/>
      <c r="H202" s="1550"/>
      <c r="I202" s="492"/>
      <c r="J202" s="492"/>
      <c r="K202" s="1490"/>
      <c r="L202" s="1336" t="s">
        <v>6534</v>
      </c>
      <c r="M202" s="506" t="s">
        <v>203</v>
      </c>
      <c r="N202" s="505" t="s">
        <v>5207</v>
      </c>
      <c r="O202" s="492" t="str">
        <f>VLOOKUP(N202,CódigosRetorno!$A$1:$B$1764,2,FALSE)</f>
        <v>El producto del factor y monto base de la afectación del ISC no corresponde al monto de afectacion de linea.</v>
      </c>
      <c r="P202" s="493" t="s">
        <v>477</v>
      </c>
      <c r="Q202" s="507" t="s">
        <v>186</v>
      </c>
    </row>
    <row r="203" spans="2:17" s="256" customFormat="1" ht="60">
      <c r="B203" s="1490"/>
      <c r="C203" s="1493"/>
      <c r="D203" s="1492"/>
      <c r="E203" s="1492"/>
      <c r="F203" s="1490"/>
      <c r="G203" s="1492"/>
      <c r="H203" s="1550"/>
      <c r="I203" s="492"/>
      <c r="J203" s="492"/>
      <c r="K203" s="1490"/>
      <c r="L203" s="1336" t="s">
        <v>6535</v>
      </c>
      <c r="M203" s="506" t="s">
        <v>203</v>
      </c>
      <c r="N203" s="505" t="s">
        <v>5208</v>
      </c>
      <c r="O203" s="492" t="str">
        <f>VLOOKUP(N203,CódigosRetorno!$A$1:$B$1764,2,FALSE)</f>
        <v>El producto del factor y monto base de la afectación de otros tributos no corresponde al monto de afectacion de linea.</v>
      </c>
      <c r="P203" s="493" t="s">
        <v>477</v>
      </c>
      <c r="Q203" s="507" t="s">
        <v>186</v>
      </c>
    </row>
    <row r="204" spans="2:17" s="256" customFormat="1" ht="48">
      <c r="B204" s="1490"/>
      <c r="C204" s="1493"/>
      <c r="D204" s="1492"/>
      <c r="E204" s="1492"/>
      <c r="F204" s="1490"/>
      <c r="G204" s="1492"/>
      <c r="H204" s="1543"/>
      <c r="I204" s="492"/>
      <c r="J204" s="492"/>
      <c r="K204" s="1490"/>
      <c r="L204" s="930" t="s">
        <v>6536</v>
      </c>
      <c r="M204" s="903" t="s">
        <v>1177</v>
      </c>
      <c r="N204" s="901" t="s">
        <v>3419</v>
      </c>
      <c r="O204" s="492" t="str">
        <f>VLOOKUP(N204,CódigosRetorno!$A$1:$B$1764,2,FALSE)</f>
        <v>EL monto del ISC se debe detallar a nivel de línea</v>
      </c>
      <c r="P204" s="493"/>
      <c r="Q204" s="507" t="s">
        <v>186</v>
      </c>
    </row>
    <row r="205" spans="2:17" s="256" customFormat="1" ht="24" customHeight="1">
      <c r="B205" s="1490"/>
      <c r="C205" s="1493"/>
      <c r="D205" s="1492"/>
      <c r="E205" s="1492"/>
      <c r="F205" s="491" t="s">
        <v>13</v>
      </c>
      <c r="G205" s="493" t="s">
        <v>2650</v>
      </c>
      <c r="H205" s="508" t="s">
        <v>4654</v>
      </c>
      <c r="I205" s="508"/>
      <c r="J205" s="508"/>
      <c r="K205" s="507">
        <v>1</v>
      </c>
      <c r="L205" s="610" t="s">
        <v>6058</v>
      </c>
      <c r="M205" s="1338" t="s">
        <v>203</v>
      </c>
      <c r="N205" s="1339" t="s">
        <v>758</v>
      </c>
      <c r="O205" s="492" t="str">
        <f>VLOOKUP(N205,CódigosRetorno!$A$1:$B$1764,2,FALSE)</f>
        <v>La moneda debe ser la misma en todo el documento. Salvo las percepciones que sólo son en moneda nacional.</v>
      </c>
      <c r="P205" s="137" t="s">
        <v>477</v>
      </c>
      <c r="Q205" s="581" t="s">
        <v>5639</v>
      </c>
    </row>
    <row r="206" spans="2:17" s="256" customFormat="1" ht="24">
      <c r="B206" s="1490"/>
      <c r="C206" s="1493"/>
      <c r="D206" s="1492"/>
      <c r="E206" s="1492"/>
      <c r="F206" s="1490" t="s">
        <v>4655</v>
      </c>
      <c r="G206" s="1490" t="s">
        <v>4656</v>
      </c>
      <c r="H206" s="1493" t="s">
        <v>5043</v>
      </c>
      <c r="I206" s="494"/>
      <c r="J206" s="494"/>
      <c r="K206" s="1490">
        <v>1</v>
      </c>
      <c r="L206" s="470" t="s">
        <v>2616</v>
      </c>
      <c r="M206" s="506" t="s">
        <v>203</v>
      </c>
      <c r="N206" s="505" t="s">
        <v>4317</v>
      </c>
      <c r="O206" s="492" t="str">
        <f>VLOOKUP(N206,CódigosRetorno!$A$1:$B$1764,2,FALSE)</f>
        <v>El XML no contiene el tag de la tasa del tributo de la línea</v>
      </c>
      <c r="P206" s="493"/>
      <c r="Q206" s="491"/>
    </row>
    <row r="207" spans="2:17" s="256" customFormat="1" ht="36">
      <c r="B207" s="1490"/>
      <c r="C207" s="1493"/>
      <c r="D207" s="1492"/>
      <c r="E207" s="1492"/>
      <c r="F207" s="1490"/>
      <c r="G207" s="1490"/>
      <c r="H207" s="1493"/>
      <c r="I207" s="494"/>
      <c r="J207" s="494"/>
      <c r="K207" s="1490"/>
      <c r="L207" s="1336" t="s">
        <v>4657</v>
      </c>
      <c r="M207" s="1338" t="s">
        <v>203</v>
      </c>
      <c r="N207" s="1339" t="s">
        <v>5166</v>
      </c>
      <c r="O207" s="492" t="str">
        <f>VLOOKUP(N207,CódigosRetorno!$A$1:$B$1764,2,FALSE)</f>
        <v>El dato ingresado como factor de afectacion por linea no cumple con el formato establecido.</v>
      </c>
      <c r="P207" s="493"/>
      <c r="Q207" s="491"/>
    </row>
    <row r="208" spans="2:17" s="256" customFormat="1" ht="48">
      <c r="B208" s="1490"/>
      <c r="C208" s="1493"/>
      <c r="D208" s="1492"/>
      <c r="E208" s="1492"/>
      <c r="F208" s="1490"/>
      <c r="G208" s="1490"/>
      <c r="H208" s="1493"/>
      <c r="I208" s="494"/>
      <c r="J208" s="494"/>
      <c r="K208" s="1490"/>
      <c r="L208" s="1336" t="s">
        <v>6537</v>
      </c>
      <c r="M208" s="506" t="s">
        <v>203</v>
      </c>
      <c r="N208" s="505" t="s">
        <v>5172</v>
      </c>
      <c r="O208" s="492" t="str">
        <f>VLOOKUP(N208,CódigosRetorno!$A$1:$B$1764,2,FALSE)</f>
        <v>El factor de afectación de ISC por linea debe ser diferente a 0.00.</v>
      </c>
      <c r="P208" s="493" t="s">
        <v>477</v>
      </c>
      <c r="Q208" s="491"/>
    </row>
    <row r="209" spans="2:17" s="256" customFormat="1" ht="36">
      <c r="B209" s="1490"/>
      <c r="C209" s="1493"/>
      <c r="D209" s="1492"/>
      <c r="E209" s="1492"/>
      <c r="F209" s="1490" t="s">
        <v>10</v>
      </c>
      <c r="G209" s="1492" t="s">
        <v>2926</v>
      </c>
      <c r="H209" s="1493" t="s">
        <v>5046</v>
      </c>
      <c r="I209" s="494"/>
      <c r="J209" s="494"/>
      <c r="K209" s="1490">
        <v>1</v>
      </c>
      <c r="L209" s="1336" t="s">
        <v>6538</v>
      </c>
      <c r="M209" s="506" t="s">
        <v>203</v>
      </c>
      <c r="N209" s="505" t="s">
        <v>2064</v>
      </c>
      <c r="O209" s="492" t="str">
        <f>VLOOKUP(N209,CódigosRetorno!$A$1:$B$1764,2,FALSE)</f>
        <v>Si existe monto de ISC en el ITEM debe especificar el sistema de calculo</v>
      </c>
      <c r="P209" s="493" t="s">
        <v>477</v>
      </c>
      <c r="Q209" s="491" t="s">
        <v>186</v>
      </c>
    </row>
    <row r="210" spans="2:17" s="687" customFormat="1" ht="24">
      <c r="B210" s="1490"/>
      <c r="C210" s="1493"/>
      <c r="D210" s="1492"/>
      <c r="E210" s="1492"/>
      <c r="F210" s="1490"/>
      <c r="G210" s="1492"/>
      <c r="H210" s="1493"/>
      <c r="I210" s="718"/>
      <c r="J210" s="718"/>
      <c r="K210" s="1490"/>
      <c r="L210" s="1336" t="s">
        <v>6392</v>
      </c>
      <c r="M210" s="1338" t="s">
        <v>203</v>
      </c>
      <c r="N210" s="1339" t="s">
        <v>6173</v>
      </c>
      <c r="O210" s="1332" t="str">
        <f>VLOOKUP(N210,CódigosRetorno!$A$1:$B$1764,2,FALSE)</f>
        <v>Solo debe consignar sistema de calculo si el tributo es ISC</v>
      </c>
      <c r="P210" s="723" t="s">
        <v>477</v>
      </c>
      <c r="Q210" s="1331" t="s">
        <v>186</v>
      </c>
    </row>
    <row r="211" spans="2:17" s="256" customFormat="1" ht="36">
      <c r="B211" s="1490"/>
      <c r="C211" s="1493"/>
      <c r="D211" s="1492"/>
      <c r="E211" s="1492"/>
      <c r="F211" s="1490"/>
      <c r="G211" s="1492"/>
      <c r="H211" s="1493"/>
      <c r="I211" s="494"/>
      <c r="J211" s="494"/>
      <c r="K211" s="1490"/>
      <c r="L211" s="1336" t="s">
        <v>6539</v>
      </c>
      <c r="M211" s="506" t="s">
        <v>203</v>
      </c>
      <c r="N211" s="505" t="s">
        <v>785</v>
      </c>
      <c r="O211" s="492" t="str">
        <f>VLOOKUP(N211,CódigosRetorno!$A$1:$B$1764,2,FALSE)</f>
        <v>El sistema de calculo del ISC es incorrecto</v>
      </c>
      <c r="P211" s="493" t="s">
        <v>477</v>
      </c>
      <c r="Q211" s="726" t="s">
        <v>5894</v>
      </c>
    </row>
    <row r="212" spans="2:17" s="256" customFormat="1" ht="24">
      <c r="B212" s="1490"/>
      <c r="C212" s="1493"/>
      <c r="D212" s="1492"/>
      <c r="E212" s="1492"/>
      <c r="F212" s="1490" t="s">
        <v>44</v>
      </c>
      <c r="G212" s="1492" t="s">
        <v>2918</v>
      </c>
      <c r="H212" s="1493" t="s">
        <v>6051</v>
      </c>
      <c r="I212" s="494"/>
      <c r="J212" s="494"/>
      <c r="K212" s="1490">
        <v>1</v>
      </c>
      <c r="L212" s="492" t="s">
        <v>3136</v>
      </c>
      <c r="M212" s="506" t="s">
        <v>203</v>
      </c>
      <c r="N212" s="505" t="s">
        <v>2415</v>
      </c>
      <c r="O212" s="492" t="str">
        <f>VLOOKUP(N212,CódigosRetorno!$A$1:$B$1764,2,FALSE)</f>
        <v>El XML no contiene el tag cac:TaxCategory/cac:TaxScheme/cbc:ID del Item</v>
      </c>
      <c r="P212" s="493" t="s">
        <v>186</v>
      </c>
      <c r="Q212" s="491" t="s">
        <v>186</v>
      </c>
    </row>
    <row r="213" spans="2:17" s="256" customFormat="1" ht="24">
      <c r="B213" s="1490"/>
      <c r="C213" s="1493"/>
      <c r="D213" s="1492"/>
      <c r="E213" s="1492"/>
      <c r="F213" s="1490"/>
      <c r="G213" s="1492"/>
      <c r="H213" s="1493"/>
      <c r="I213" s="494"/>
      <c r="J213" s="494"/>
      <c r="K213" s="1490"/>
      <c r="L213" s="492" t="s">
        <v>3190</v>
      </c>
      <c r="M213" s="506" t="s">
        <v>203</v>
      </c>
      <c r="N213" s="505" t="s">
        <v>2416</v>
      </c>
      <c r="O213" s="492" t="str">
        <f>VLOOKUP(N213,CódigosRetorno!$A$1:$B$1764,2,FALSE)</f>
        <v>El codigo del tributo es invalido</v>
      </c>
      <c r="P213" s="493"/>
      <c r="Q213" s="715" t="s">
        <v>5893</v>
      </c>
    </row>
    <row r="214" spans="2:17" s="256" customFormat="1" ht="24">
      <c r="B214" s="1490"/>
      <c r="C214" s="1493"/>
      <c r="D214" s="1492"/>
      <c r="E214" s="1492"/>
      <c r="F214" s="1490"/>
      <c r="G214" s="1492"/>
      <c r="H214" s="1493"/>
      <c r="I214" s="494"/>
      <c r="J214" s="494"/>
      <c r="K214" s="1490"/>
      <c r="L214" s="835" t="s">
        <v>4750</v>
      </c>
      <c r="M214" s="506" t="s">
        <v>203</v>
      </c>
      <c r="N214" s="505" t="s">
        <v>4437</v>
      </c>
      <c r="O214" s="492" t="str">
        <f>VLOOKUP(N214,CódigosRetorno!$A$1:$B$1764,2,FALSE)</f>
        <v>El código de tributo no debe repetirse a nivel de item</v>
      </c>
      <c r="P214" s="493"/>
      <c r="Q214" s="491"/>
    </row>
    <row r="215" spans="2:17" s="256" customFormat="1" ht="48">
      <c r="B215" s="1490"/>
      <c r="C215" s="1493"/>
      <c r="D215" s="1492"/>
      <c r="E215" s="1492"/>
      <c r="F215" s="1490"/>
      <c r="G215" s="1492"/>
      <c r="H215" s="1493"/>
      <c r="I215" s="494"/>
      <c r="J215" s="494"/>
      <c r="K215" s="1490"/>
      <c r="L215" s="1342" t="s">
        <v>6500</v>
      </c>
      <c r="M215" s="1343" t="s">
        <v>203</v>
      </c>
      <c r="N215" s="1344" t="s">
        <v>5163</v>
      </c>
      <c r="O215" s="492" t="str">
        <f>VLOOKUP(N215,CódigosRetorno!$A$1:$B$1764,2,FALSE)</f>
        <v>El dato ingresado como codigo de tributo por linea es invalido para tipo de operación.</v>
      </c>
      <c r="P215" s="493" t="s">
        <v>477</v>
      </c>
      <c r="Q215" s="507" t="s">
        <v>186</v>
      </c>
    </row>
    <row r="216" spans="2:17" s="256" customFormat="1" ht="48">
      <c r="B216" s="1490"/>
      <c r="C216" s="1493"/>
      <c r="D216" s="1492"/>
      <c r="E216" s="1492"/>
      <c r="F216" s="1490"/>
      <c r="G216" s="1492"/>
      <c r="H216" s="1493"/>
      <c r="I216" s="494"/>
      <c r="J216" s="494"/>
      <c r="K216" s="1490"/>
      <c r="L216" s="1336" t="s">
        <v>6501</v>
      </c>
      <c r="M216" s="506" t="s">
        <v>203</v>
      </c>
      <c r="N216" s="505" t="s">
        <v>5163</v>
      </c>
      <c r="O216" s="492" t="str">
        <f>VLOOKUP(N216,CódigosRetorno!$A$1:$B$1764,2,FALSE)</f>
        <v>El dato ingresado como codigo de tributo por linea es invalido para tipo de operación.</v>
      </c>
      <c r="P216" s="493" t="s">
        <v>477</v>
      </c>
      <c r="Q216" s="507" t="s">
        <v>186</v>
      </c>
    </row>
    <row r="217" spans="2:17" s="256" customFormat="1" ht="24">
      <c r="B217" s="1490"/>
      <c r="C217" s="1493"/>
      <c r="D217" s="1492"/>
      <c r="E217" s="1492"/>
      <c r="F217" s="1490"/>
      <c r="G217" s="491" t="s">
        <v>4658</v>
      </c>
      <c r="H217" s="508" t="s">
        <v>4564</v>
      </c>
      <c r="I217" s="508"/>
      <c r="J217" s="508"/>
      <c r="K217" s="491" t="s">
        <v>4544</v>
      </c>
      <c r="L217" s="492" t="s">
        <v>5185</v>
      </c>
      <c r="M217" s="493" t="s">
        <v>1177</v>
      </c>
      <c r="N217" s="506" t="s">
        <v>5117</v>
      </c>
      <c r="O217" s="492" t="str">
        <f>VLOOKUP(N217,CódigosRetorno!$A$1:$B$1764,2,FALSE)</f>
        <v>El dato ingresado como atributo @schemeName es incorrecto.</v>
      </c>
      <c r="P217" s="493" t="s">
        <v>477</v>
      </c>
      <c r="Q217" s="507" t="s">
        <v>186</v>
      </c>
    </row>
    <row r="218" spans="2:17" s="256" customFormat="1" ht="24">
      <c r="B218" s="1490"/>
      <c r="C218" s="1493"/>
      <c r="D218" s="1492"/>
      <c r="E218" s="1492"/>
      <c r="F218" s="1490"/>
      <c r="G218" s="491" t="s">
        <v>4542</v>
      </c>
      <c r="H218" s="508" t="s">
        <v>4565</v>
      </c>
      <c r="I218" s="508"/>
      <c r="J218" s="508"/>
      <c r="K218" s="491" t="s">
        <v>4544</v>
      </c>
      <c r="L218" s="492" t="s">
        <v>5109</v>
      </c>
      <c r="M218" s="493" t="s">
        <v>1177</v>
      </c>
      <c r="N218" s="506" t="s">
        <v>5118</v>
      </c>
      <c r="O218" s="492" t="str">
        <f>VLOOKUP(N218,CódigosRetorno!$A$1:$B$1764,2,FALSE)</f>
        <v>El dato ingresado como atributo @schemeAgencyName es incorrecto.</v>
      </c>
      <c r="P218" s="493" t="s">
        <v>477</v>
      </c>
      <c r="Q218" s="507" t="s">
        <v>186</v>
      </c>
    </row>
    <row r="219" spans="2:17" s="256" customFormat="1" ht="48">
      <c r="B219" s="1490"/>
      <c r="C219" s="1493"/>
      <c r="D219" s="1492"/>
      <c r="E219" s="1492"/>
      <c r="F219" s="1490"/>
      <c r="G219" s="491" t="s">
        <v>4659</v>
      </c>
      <c r="H219" s="508" t="s">
        <v>4567</v>
      </c>
      <c r="I219" s="508"/>
      <c r="J219" s="508"/>
      <c r="K219" s="491" t="s">
        <v>4544</v>
      </c>
      <c r="L219" s="492" t="s">
        <v>5188</v>
      </c>
      <c r="M219" s="506" t="s">
        <v>1177</v>
      </c>
      <c r="N219" s="505" t="s">
        <v>5119</v>
      </c>
      <c r="O219" s="492" t="str">
        <f>VLOOKUP(N219,CódigosRetorno!$A$1:$B$1764,2,FALSE)</f>
        <v>El dato ingresado como atributo @schemeURI es incorrecto.</v>
      </c>
      <c r="P219" s="493" t="s">
        <v>477</v>
      </c>
      <c r="Q219" s="507" t="s">
        <v>186</v>
      </c>
    </row>
    <row r="220" spans="2:17" s="256" customFormat="1" ht="24">
      <c r="B220" s="1490"/>
      <c r="C220" s="1493"/>
      <c r="D220" s="1492"/>
      <c r="E220" s="1492"/>
      <c r="F220" s="1490" t="s">
        <v>46</v>
      </c>
      <c r="G220" s="1492" t="s">
        <v>2918</v>
      </c>
      <c r="H220" s="1493" t="s">
        <v>5991</v>
      </c>
      <c r="I220" s="494"/>
      <c r="J220" s="494"/>
      <c r="K220" s="1490">
        <v>1</v>
      </c>
      <c r="L220" s="492" t="s">
        <v>3136</v>
      </c>
      <c r="M220" s="506" t="s">
        <v>203</v>
      </c>
      <c r="N220" s="505" t="s">
        <v>2414</v>
      </c>
      <c r="O220" s="492" t="str">
        <f>VLOOKUP(N220,CódigosRetorno!$A$1:$B$1764,2,FALSE)</f>
        <v>cac:TaxScheme/cbc:Name del item - No existe el tag o el dato ingresado no cumple con el estandar</v>
      </c>
      <c r="P220" s="493" t="s">
        <v>477</v>
      </c>
      <c r="Q220" s="491" t="s">
        <v>186</v>
      </c>
    </row>
    <row r="221" spans="2:17" s="256" customFormat="1" ht="36">
      <c r="B221" s="1490"/>
      <c r="C221" s="1493"/>
      <c r="D221" s="1492"/>
      <c r="E221" s="1492"/>
      <c r="F221" s="1490"/>
      <c r="G221" s="1492"/>
      <c r="H221" s="1493"/>
      <c r="I221" s="494"/>
      <c r="J221" s="494"/>
      <c r="K221" s="1490"/>
      <c r="L221" s="729" t="s">
        <v>6414</v>
      </c>
      <c r="M221" s="506" t="s">
        <v>203</v>
      </c>
      <c r="N221" s="505" t="s">
        <v>4192</v>
      </c>
      <c r="O221" s="492" t="str">
        <f>VLOOKUP(N221,CódigosRetorno!$A$1:$B$1764,2,FALSE)</f>
        <v>Nombre de tributo no corresponde al código de tributo de la linea.</v>
      </c>
      <c r="P221" s="493"/>
      <c r="Q221" s="715" t="s">
        <v>5893</v>
      </c>
    </row>
    <row r="222" spans="2:17" s="256" customFormat="1" ht="24" customHeight="1">
      <c r="B222" s="1490"/>
      <c r="C222" s="1493"/>
      <c r="D222" s="1492"/>
      <c r="E222" s="1492"/>
      <c r="F222" s="491" t="s">
        <v>13</v>
      </c>
      <c r="G222" s="493"/>
      <c r="H222" s="610" t="s">
        <v>5990</v>
      </c>
      <c r="I222" s="494"/>
      <c r="J222" s="494"/>
      <c r="K222" s="491">
        <v>1</v>
      </c>
      <c r="L222" s="729" t="s">
        <v>6412</v>
      </c>
      <c r="M222" s="506" t="s">
        <v>203</v>
      </c>
      <c r="N222" s="506" t="s">
        <v>790</v>
      </c>
      <c r="O222" s="492" t="str">
        <f>VLOOKUP(N222,CódigosRetorno!$A$1:$B$1764,2,FALSE)</f>
        <v>El Name o TaxTypeCode debe corresponder con el Id para el IGV</v>
      </c>
      <c r="P222" s="493" t="s">
        <v>186</v>
      </c>
      <c r="Q222" s="715" t="s">
        <v>5893</v>
      </c>
    </row>
    <row r="223" spans="2:17" s="256" customFormat="1" ht="36">
      <c r="B223" s="1490">
        <f>B199+1</f>
        <v>34</v>
      </c>
      <c r="C223" s="1493" t="s">
        <v>5864</v>
      </c>
      <c r="D223" s="1492" t="s">
        <v>15</v>
      </c>
      <c r="E223" s="1492" t="s">
        <v>9</v>
      </c>
      <c r="F223" s="1531" t="s">
        <v>12</v>
      </c>
      <c r="G223" s="1536" t="s">
        <v>16</v>
      </c>
      <c r="H223" s="1542" t="s">
        <v>5047</v>
      </c>
      <c r="I223" s="494"/>
      <c r="J223" s="494"/>
      <c r="K223" s="1531">
        <v>1</v>
      </c>
      <c r="L223" s="620" t="s">
        <v>2929</v>
      </c>
      <c r="M223" s="506" t="s">
        <v>203</v>
      </c>
      <c r="N223" s="505" t="s">
        <v>2067</v>
      </c>
      <c r="O223" s="492" t="str">
        <f>VLOOKUP(N223,CódigosRetorno!$A$1:$B$1764,2,FALSE)</f>
        <v>El dato ingresado en LineExtensionAmount del item no cumple con el formato establecido</v>
      </c>
      <c r="P223" s="493" t="s">
        <v>477</v>
      </c>
      <c r="Q223" s="491" t="s">
        <v>186</v>
      </c>
    </row>
    <row r="224" spans="2:17" s="834" customFormat="1" ht="84">
      <c r="B224" s="1490"/>
      <c r="C224" s="1493"/>
      <c r="D224" s="1492"/>
      <c r="E224" s="1492"/>
      <c r="F224" s="1533"/>
      <c r="G224" s="1538"/>
      <c r="H224" s="1550"/>
      <c r="I224" s="836"/>
      <c r="J224" s="836"/>
      <c r="K224" s="1533"/>
      <c r="L224" s="1413" t="s">
        <v>6656</v>
      </c>
      <c r="M224" s="1338" t="s">
        <v>1177</v>
      </c>
      <c r="N224" s="1339" t="s">
        <v>6441</v>
      </c>
      <c r="O224" s="1332" t="s">
        <v>6453</v>
      </c>
      <c r="P224" s="833"/>
      <c r="Q224" s="837" t="s">
        <v>186</v>
      </c>
    </row>
    <row r="225" spans="2:17" s="834" customFormat="1" ht="72">
      <c r="B225" s="1490"/>
      <c r="C225" s="1493"/>
      <c r="D225" s="1492"/>
      <c r="E225" s="1492"/>
      <c r="F225" s="1532"/>
      <c r="G225" s="1537"/>
      <c r="H225" s="1543"/>
      <c r="I225" s="836"/>
      <c r="J225" s="836"/>
      <c r="K225" s="1532"/>
      <c r="L225" s="1454" t="s">
        <v>6657</v>
      </c>
      <c r="M225" s="1338" t="s">
        <v>1177</v>
      </c>
      <c r="N225" s="1339" t="s">
        <v>6441</v>
      </c>
      <c r="O225" s="1332" t="s">
        <v>6453</v>
      </c>
      <c r="P225" s="833"/>
      <c r="Q225" s="837" t="s">
        <v>186</v>
      </c>
    </row>
    <row r="226" spans="2:17" s="256" customFormat="1" ht="24" customHeight="1">
      <c r="B226" s="1490"/>
      <c r="C226" s="1493"/>
      <c r="D226" s="1492"/>
      <c r="E226" s="1492"/>
      <c r="F226" s="491" t="s">
        <v>13</v>
      </c>
      <c r="G226" s="493" t="s">
        <v>2650</v>
      </c>
      <c r="H226" s="508" t="s">
        <v>4654</v>
      </c>
      <c r="I226" s="508"/>
      <c r="J226" s="508"/>
      <c r="K226" s="493">
        <v>1</v>
      </c>
      <c r="L226" s="610" t="s">
        <v>6058</v>
      </c>
      <c r="M226" s="1338" t="s">
        <v>203</v>
      </c>
      <c r="N226" s="1339" t="s">
        <v>758</v>
      </c>
      <c r="O226" s="492" t="str">
        <f>VLOOKUP(N226,CódigosRetorno!$A$1:$B$1764,2,FALSE)</f>
        <v>La moneda debe ser la misma en todo el documento. Salvo las percepciones que sólo son en moneda nacional.</v>
      </c>
      <c r="P226" s="137" t="s">
        <v>477</v>
      </c>
      <c r="Q226" s="581" t="s">
        <v>5639</v>
      </c>
    </row>
    <row r="227" spans="2:17" s="256" customFormat="1">
      <c r="B227" s="368" t="s">
        <v>5048</v>
      </c>
      <c r="C227" s="368"/>
      <c r="D227" s="376"/>
      <c r="E227" s="362" t="s">
        <v>186</v>
      </c>
      <c r="F227" s="363" t="s">
        <v>186</v>
      </c>
      <c r="G227" s="363" t="s">
        <v>186</v>
      </c>
      <c r="H227" s="364"/>
      <c r="I227" s="364"/>
      <c r="J227" s="364"/>
      <c r="K227" s="363"/>
      <c r="L227" s="359" t="s">
        <v>186</v>
      </c>
      <c r="M227" s="1403" t="s">
        <v>186</v>
      </c>
      <c r="N227" s="1401" t="s">
        <v>186</v>
      </c>
      <c r="O227" s="359" t="str">
        <f>VLOOKUP(N227,CódigosRetorno!$A$1:$B$1764,2,FALSE)</f>
        <v>-</v>
      </c>
      <c r="P227" s="365" t="s">
        <v>186</v>
      </c>
      <c r="Q227" s="367" t="s">
        <v>186</v>
      </c>
    </row>
    <row r="228" spans="2:17" s="256" customFormat="1">
      <c r="B228" s="1492">
        <f>B223+1</f>
        <v>35</v>
      </c>
      <c r="C228" s="1497" t="s">
        <v>4671</v>
      </c>
      <c r="D228" s="1490" t="s">
        <v>3</v>
      </c>
      <c r="E228" s="1490" t="s">
        <v>4</v>
      </c>
      <c r="F228" s="1490" t="s">
        <v>12</v>
      </c>
      <c r="G228" s="1490" t="s">
        <v>16</v>
      </c>
      <c r="H228" s="1493" t="s">
        <v>3099</v>
      </c>
      <c r="I228" s="494"/>
      <c r="J228" s="494"/>
      <c r="K228" s="1635">
        <v>1</v>
      </c>
      <c r="L228" s="1336" t="s">
        <v>6622</v>
      </c>
      <c r="M228" s="1403" t="s">
        <v>203</v>
      </c>
      <c r="N228" s="1401" t="s">
        <v>3657</v>
      </c>
      <c r="O228" s="492" t="str">
        <f>VLOOKUP(N228,CódigosRetorno!$A$1:$B$1764,2,FALSE)</f>
        <v>El Monto total de impuestos es obligatorio</v>
      </c>
      <c r="P228" s="493"/>
      <c r="Q228" s="491"/>
    </row>
    <row r="229" spans="2:17" s="638" customFormat="1" ht="36">
      <c r="B229" s="1492"/>
      <c r="C229" s="1497"/>
      <c r="D229" s="1490"/>
      <c r="E229" s="1490"/>
      <c r="F229" s="1490"/>
      <c r="G229" s="1490"/>
      <c r="H229" s="1493"/>
      <c r="I229" s="610"/>
      <c r="J229" s="610"/>
      <c r="K229" s="1635"/>
      <c r="L229" s="612" t="s">
        <v>3540</v>
      </c>
      <c r="M229" s="611" t="s">
        <v>203</v>
      </c>
      <c r="N229" s="604" t="s">
        <v>4359</v>
      </c>
      <c r="O229" s="612" t="str">
        <f>VLOOKUP(N229,CódigosRetorno!$A$1:$B$1764,2,FALSE)</f>
        <v>El dato ingresado en el monto total de impuestos no cumple con el formato establecido</v>
      </c>
      <c r="P229" s="611"/>
      <c r="Q229" s="609"/>
    </row>
    <row r="230" spans="2:17" s="256" customFormat="1" ht="48">
      <c r="B230" s="1492"/>
      <c r="C230" s="1497"/>
      <c r="D230" s="1490"/>
      <c r="E230" s="1490"/>
      <c r="F230" s="1490"/>
      <c r="G230" s="1490"/>
      <c r="H230" s="1493"/>
      <c r="I230" s="494"/>
      <c r="J230" s="494"/>
      <c r="K230" s="1635"/>
      <c r="L230" s="1336" t="s">
        <v>6606</v>
      </c>
      <c r="M230" s="1340" t="s">
        <v>203</v>
      </c>
      <c r="N230" s="1338" t="s">
        <v>5763</v>
      </c>
      <c r="O230" s="492" t="str">
        <f>VLOOKUP(N230,CódigosRetorno!$A$1:$B$1764,2,FALSE)</f>
        <v>La sumatoria de impuestos globales no corresponde al monto total de impuestos.</v>
      </c>
      <c r="P230" s="493"/>
      <c r="Q230" s="491"/>
    </row>
    <row r="231" spans="2:17" s="638" customFormat="1" ht="24">
      <c r="B231" s="1492"/>
      <c r="C231" s="1497"/>
      <c r="D231" s="1490"/>
      <c r="E231" s="1490"/>
      <c r="F231" s="1490"/>
      <c r="G231" s="1490"/>
      <c r="H231" s="1493"/>
      <c r="I231" s="644"/>
      <c r="J231" s="644"/>
      <c r="K231" s="1635"/>
      <c r="L231" s="1336" t="s">
        <v>6178</v>
      </c>
      <c r="M231" s="641" t="s">
        <v>203</v>
      </c>
      <c r="N231" s="648" t="s">
        <v>4367</v>
      </c>
      <c r="O231" s="642" t="str">
        <f>VLOOKUP(N231,CódigosRetorno!$A$1:$B$1764,2,FALSE)</f>
        <v>El tag cac:TaxTotal no debe repetirse a nivel de totales</v>
      </c>
      <c r="P231" s="641"/>
      <c r="Q231" s="643"/>
    </row>
    <row r="232" spans="2:17" s="256" customFormat="1" ht="36">
      <c r="B232" s="1492"/>
      <c r="C232" s="1497"/>
      <c r="D232" s="1490"/>
      <c r="E232" s="1490"/>
      <c r="F232" s="1490"/>
      <c r="G232" s="1490"/>
      <c r="H232" s="1493"/>
      <c r="I232" s="494"/>
      <c r="J232" s="494"/>
      <c r="K232" s="1635"/>
      <c r="L232" s="644" t="s">
        <v>6058</v>
      </c>
      <c r="M232" s="1401" t="s">
        <v>203</v>
      </c>
      <c r="N232" s="1402" t="s">
        <v>758</v>
      </c>
      <c r="O232" s="642" t="str">
        <f>VLOOKUP(N232,CódigosRetorno!$A$1:$B$1764,2,FALSE)</f>
        <v>La moneda debe ser la misma en todo el documento. Salvo las percepciones que sólo son en moneda nacional.</v>
      </c>
      <c r="P232" s="608" t="s">
        <v>477</v>
      </c>
      <c r="Q232" s="643" t="s">
        <v>5639</v>
      </c>
    </row>
    <row r="233" spans="2:17" s="256" customFormat="1" ht="24">
      <c r="B233" s="1490" t="s">
        <v>6088</v>
      </c>
      <c r="C233" s="1493" t="s">
        <v>6142</v>
      </c>
      <c r="D233" s="1490" t="s">
        <v>3</v>
      </c>
      <c r="E233" s="1490" t="s">
        <v>9</v>
      </c>
      <c r="F233" s="1490" t="s">
        <v>12</v>
      </c>
      <c r="G233" s="1492" t="s">
        <v>4754</v>
      </c>
      <c r="H233" s="1493" t="s">
        <v>5992</v>
      </c>
      <c r="I233" s="1490">
        <v>1</v>
      </c>
      <c r="J233" s="491"/>
      <c r="K233" s="1531" t="s">
        <v>4544</v>
      </c>
      <c r="L233" s="494" t="s">
        <v>3136</v>
      </c>
      <c r="M233" s="506" t="s">
        <v>203</v>
      </c>
      <c r="N233" s="505" t="s">
        <v>2787</v>
      </c>
      <c r="O233" s="492" t="str">
        <f>VLOOKUP(N233,CódigosRetorno!$A$1:$B$1764,2,FALSE)</f>
        <v>El XML no contiene el tag o no existe información de total valor de venta globales</v>
      </c>
      <c r="P233" s="493" t="s">
        <v>477</v>
      </c>
      <c r="Q233" s="126" t="s">
        <v>186</v>
      </c>
    </row>
    <row r="234" spans="2:17" s="256" customFormat="1" ht="24">
      <c r="B234" s="1490"/>
      <c r="C234" s="1493"/>
      <c r="D234" s="1490"/>
      <c r="E234" s="1490"/>
      <c r="F234" s="1490"/>
      <c r="G234" s="1492"/>
      <c r="H234" s="1493"/>
      <c r="I234" s="1490"/>
      <c r="J234" s="491"/>
      <c r="K234" s="1533"/>
      <c r="L234" s="492" t="s">
        <v>3524</v>
      </c>
      <c r="M234" s="493" t="s">
        <v>203</v>
      </c>
      <c r="N234" s="506" t="s">
        <v>4329</v>
      </c>
      <c r="O234" s="492" t="str">
        <f>VLOOKUP(N234,CódigosRetorno!$A$1:$B$1764,2,FALSE)</f>
        <v>El dato ingresado en el total valor de venta globales no cumple con el formato establecido</v>
      </c>
      <c r="P234" s="493" t="s">
        <v>477</v>
      </c>
      <c r="Q234" s="126" t="s">
        <v>186</v>
      </c>
    </row>
    <row r="235" spans="2:17" s="256" customFormat="1" ht="36">
      <c r="B235" s="1490"/>
      <c r="C235" s="1493"/>
      <c r="D235" s="1490"/>
      <c r="E235" s="1490"/>
      <c r="F235" s="1490"/>
      <c r="G235" s="1492"/>
      <c r="H235" s="1493"/>
      <c r="I235" s="1490"/>
      <c r="J235" s="491"/>
      <c r="K235" s="1533"/>
      <c r="L235" s="1367" t="s">
        <v>6143</v>
      </c>
      <c r="M235" s="1369" t="s">
        <v>203</v>
      </c>
      <c r="N235" s="1368" t="s">
        <v>4398</v>
      </c>
      <c r="O235" s="492" t="str">
        <f>VLOOKUP(N235,CódigosRetorno!$A$1:$B$1764,2,FALSE)</f>
        <v>La sumatoria del total valor de venta - Exportaciones de línea no corresponden al total</v>
      </c>
      <c r="P235" s="493" t="s">
        <v>477</v>
      </c>
      <c r="Q235" s="493"/>
    </row>
    <row r="236" spans="2:17" s="1352" customFormat="1" ht="36">
      <c r="B236" s="1490"/>
      <c r="C236" s="1493"/>
      <c r="D236" s="1490"/>
      <c r="E236" s="1490"/>
      <c r="F236" s="1490"/>
      <c r="G236" s="1492"/>
      <c r="H236" s="1493"/>
      <c r="I236" s="1490"/>
      <c r="J236" s="1354"/>
      <c r="K236" s="1533"/>
      <c r="L236" s="1364" t="s">
        <v>6135</v>
      </c>
      <c r="M236" s="1366" t="s">
        <v>1177</v>
      </c>
      <c r="N236" s="1365" t="s">
        <v>6572</v>
      </c>
      <c r="O236" s="1363" t="str">
        <f>VLOOKUP(N236,CódigosRetorno!$A$1:$B$1764,2,FALSE)</f>
        <v>La sumatoria del total valor de venta - Exportaciones de línea no corresponden al total</v>
      </c>
      <c r="P236" s="1353"/>
      <c r="Q236" s="1353"/>
    </row>
    <row r="237" spans="2:17" s="256" customFormat="1" ht="48">
      <c r="B237" s="1490"/>
      <c r="C237" s="1493"/>
      <c r="D237" s="1490"/>
      <c r="E237" s="1490"/>
      <c r="F237" s="1490"/>
      <c r="G237" s="1492"/>
      <c r="H237" s="1493"/>
      <c r="I237" s="1490"/>
      <c r="J237" s="491"/>
      <c r="K237" s="1533"/>
      <c r="L237" s="1384" t="s">
        <v>6144</v>
      </c>
      <c r="M237" s="1386" t="s">
        <v>203</v>
      </c>
      <c r="N237" s="1385" t="s">
        <v>4402</v>
      </c>
      <c r="O237" s="492" t="str">
        <f>VLOOKUP(N237,CódigosRetorno!$A$1:$B$1764,2,FALSE)</f>
        <v>La sumatoria del total valor de venta - operaciones exoneradas de línea no corresponden al total</v>
      </c>
      <c r="P237" s="493" t="s">
        <v>477</v>
      </c>
      <c r="Q237" s="491"/>
    </row>
    <row r="238" spans="2:17" s="1361" customFormat="1" ht="48">
      <c r="B238" s="1490"/>
      <c r="C238" s="1493"/>
      <c r="D238" s="1490"/>
      <c r="E238" s="1490"/>
      <c r="F238" s="1490"/>
      <c r="G238" s="1492"/>
      <c r="H238" s="1493"/>
      <c r="I238" s="1490"/>
      <c r="J238" s="1362"/>
      <c r="K238" s="1533"/>
      <c r="L238" s="1381" t="s">
        <v>6137</v>
      </c>
      <c r="M238" s="1383" t="s">
        <v>1177</v>
      </c>
      <c r="N238" s="1382" t="s">
        <v>6578</v>
      </c>
      <c r="O238" s="1379" t="s">
        <v>4403</v>
      </c>
      <c r="P238" s="1376" t="s">
        <v>477</v>
      </c>
      <c r="Q238" s="1380" t="s">
        <v>186</v>
      </c>
    </row>
    <row r="239" spans="2:17" s="256" customFormat="1" ht="48">
      <c r="B239" s="1490"/>
      <c r="C239" s="1493"/>
      <c r="D239" s="1490"/>
      <c r="E239" s="1490"/>
      <c r="F239" s="1490"/>
      <c r="G239" s="1492"/>
      <c r="H239" s="1493"/>
      <c r="I239" s="1490"/>
      <c r="J239" s="491"/>
      <c r="K239" s="1533"/>
      <c r="L239" s="1384" t="s">
        <v>6145</v>
      </c>
      <c r="M239" s="1386" t="s">
        <v>203</v>
      </c>
      <c r="N239" s="1385" t="s">
        <v>4400</v>
      </c>
      <c r="O239" s="1379" t="str">
        <f>VLOOKUP(N239,CódigosRetorno!$A$1:$B$1764,2,FALSE)</f>
        <v>La sumatoria del total valor de venta - operaciones inafectas de línea no corresponden al total</v>
      </c>
      <c r="P239" s="493" t="s">
        <v>477</v>
      </c>
      <c r="Q239" s="491"/>
    </row>
    <row r="240" spans="2:17" s="1361" customFormat="1" ht="72">
      <c r="B240" s="1490"/>
      <c r="C240" s="1493"/>
      <c r="D240" s="1490"/>
      <c r="E240" s="1490"/>
      <c r="F240" s="1490"/>
      <c r="G240" s="1492"/>
      <c r="H240" s="1493"/>
      <c r="I240" s="1490"/>
      <c r="J240" s="1362"/>
      <c r="K240" s="1533"/>
      <c r="L240" s="1372" t="s">
        <v>6444</v>
      </c>
      <c r="M240" s="1374" t="s">
        <v>1177</v>
      </c>
      <c r="N240" s="1373" t="s">
        <v>6573</v>
      </c>
      <c r="O240" s="1379" t="s">
        <v>4401</v>
      </c>
      <c r="P240" s="1370" t="s">
        <v>477</v>
      </c>
      <c r="Q240" s="1371" t="s">
        <v>186</v>
      </c>
    </row>
    <row r="241" spans="2:17" s="256" customFormat="1" ht="48">
      <c r="B241" s="1490"/>
      <c r="C241" s="1493"/>
      <c r="D241" s="1490"/>
      <c r="E241" s="1490"/>
      <c r="F241" s="1490"/>
      <c r="G241" s="1492"/>
      <c r="H241" s="1493"/>
      <c r="I241" s="1490"/>
      <c r="J241" s="491"/>
      <c r="K241" s="1533"/>
      <c r="L241" s="1342" t="s">
        <v>6146</v>
      </c>
      <c r="M241" s="1345" t="s">
        <v>1177</v>
      </c>
      <c r="N241" s="1343" t="s">
        <v>1422</v>
      </c>
      <c r="O241" s="492" t="str">
        <f>VLOOKUP(N241,CódigosRetorno!$A$1:$B$1764,2,FALSE)</f>
        <v>El total valor venta neta de oper. inafectas IGV debe ser mayor a 0.00 o debe existir oper. inafectas onerosas o de export.</v>
      </c>
      <c r="P241" s="493" t="s">
        <v>477</v>
      </c>
      <c r="Q241" s="491" t="s">
        <v>186</v>
      </c>
    </row>
    <row r="242" spans="2:17" s="256" customFormat="1" ht="48">
      <c r="B242" s="1490"/>
      <c r="C242" s="1493"/>
      <c r="D242" s="1490"/>
      <c r="E242" s="1490"/>
      <c r="F242" s="1490"/>
      <c r="G242" s="1492"/>
      <c r="H242" s="1493"/>
      <c r="I242" s="1490"/>
      <c r="J242" s="491"/>
      <c r="K242" s="1533"/>
      <c r="L242" s="1342" t="s">
        <v>6147</v>
      </c>
      <c r="M242" s="1343" t="s">
        <v>1177</v>
      </c>
      <c r="N242" s="1344" t="s">
        <v>1421</v>
      </c>
      <c r="O242" s="492" t="str">
        <f>VLOOKUP(N242,CódigosRetorno!$A$1:$B$1764,2,FALSE)</f>
        <v>El total valor venta neta de oper. exoneradas IGV debe ser mayor a 0.00 o debe existir oper. exoneradas</v>
      </c>
      <c r="P242" s="493" t="s">
        <v>477</v>
      </c>
      <c r="Q242" s="491" t="s">
        <v>186</v>
      </c>
    </row>
    <row r="243" spans="2:17" s="256" customFormat="1" ht="36">
      <c r="B243" s="1490"/>
      <c r="C243" s="1493"/>
      <c r="D243" s="1490"/>
      <c r="E243" s="1490"/>
      <c r="F243" s="1490"/>
      <c r="G243" s="1492"/>
      <c r="H243" s="1493"/>
      <c r="I243" s="1490"/>
      <c r="J243" s="491"/>
      <c r="K243" s="1533"/>
      <c r="L243" s="1342" t="s">
        <v>4759</v>
      </c>
      <c r="M243" s="1343" t="s">
        <v>1177</v>
      </c>
      <c r="N243" s="1344" t="s">
        <v>1416</v>
      </c>
      <c r="O243" s="492" t="str">
        <f>VLOOKUP(N243,CódigosRetorno!$A$1:$B$1764,2,FALSE)</f>
        <v>Si se utiliza la leyenda con código 2001, el total de operaciones exoneradas debe ser mayor a 0.00</v>
      </c>
      <c r="P243" s="493"/>
      <c r="Q243" s="491"/>
    </row>
    <row r="244" spans="2:17" s="256" customFormat="1" ht="36">
      <c r="B244" s="1490"/>
      <c r="C244" s="1493"/>
      <c r="D244" s="1490"/>
      <c r="E244" s="1490"/>
      <c r="F244" s="1490"/>
      <c r="G244" s="1492"/>
      <c r="H244" s="1493"/>
      <c r="I244" s="1490"/>
      <c r="J244" s="491"/>
      <c r="K244" s="1533"/>
      <c r="L244" s="1342" t="s">
        <v>4760</v>
      </c>
      <c r="M244" s="1343" t="s">
        <v>1177</v>
      </c>
      <c r="N244" s="1344" t="s">
        <v>1415</v>
      </c>
      <c r="O244" s="492" t="str">
        <f>VLOOKUP(N244,CódigosRetorno!$A$1:$B$1764,2,FALSE)</f>
        <v>Si se utiliza la leyenda con código 2002, el total de operaciones exoneradas debe ser mayor a 0.00</v>
      </c>
      <c r="P244" s="493"/>
      <c r="Q244" s="491"/>
    </row>
    <row r="245" spans="2:17" s="256" customFormat="1" ht="36">
      <c r="B245" s="1490"/>
      <c r="C245" s="1493"/>
      <c r="D245" s="1490"/>
      <c r="E245" s="1490"/>
      <c r="F245" s="1490"/>
      <c r="G245" s="1492"/>
      <c r="H245" s="1493"/>
      <c r="I245" s="1490"/>
      <c r="J245" s="491"/>
      <c r="K245" s="1533"/>
      <c r="L245" s="1342" t="s">
        <v>4761</v>
      </c>
      <c r="M245" s="1343" t="s">
        <v>1177</v>
      </c>
      <c r="N245" s="1344" t="s">
        <v>1414</v>
      </c>
      <c r="O245" s="492" t="str">
        <f>VLOOKUP(N245,CódigosRetorno!$A$1:$B$1764,2,FALSE)</f>
        <v>Si se utiliza la leyenda con código 2003, el total de operaciones exoneradas debe ser mayor a 0.00</v>
      </c>
      <c r="P245" s="493"/>
      <c r="Q245" s="491"/>
    </row>
    <row r="246" spans="2:17" s="256" customFormat="1" ht="36">
      <c r="B246" s="1490"/>
      <c r="C246" s="1493"/>
      <c r="D246" s="1490"/>
      <c r="E246" s="1490"/>
      <c r="F246" s="1490"/>
      <c r="G246" s="1492"/>
      <c r="H246" s="1493"/>
      <c r="I246" s="1490"/>
      <c r="J246" s="491"/>
      <c r="K246" s="1533"/>
      <c r="L246" s="1342" t="s">
        <v>4762</v>
      </c>
      <c r="M246" s="1343" t="s">
        <v>1177</v>
      </c>
      <c r="N246" s="1344" t="s">
        <v>4515</v>
      </c>
      <c r="O246" s="492" t="str">
        <f>VLOOKUP(N246,CódigosRetorno!$A$1:$B$1764,2,FALSE)</f>
        <v>Si se utiliza la leyenda con código 2007, el total de operaciones exoneradas debe ser mayor a 0.00</v>
      </c>
      <c r="P246" s="493"/>
      <c r="Q246" s="491"/>
    </row>
    <row r="247" spans="2:17" s="256" customFormat="1" ht="36">
      <c r="B247" s="1490"/>
      <c r="C247" s="1493"/>
      <c r="D247" s="1490"/>
      <c r="E247" s="1490"/>
      <c r="F247" s="1490"/>
      <c r="G247" s="1492"/>
      <c r="H247" s="1493"/>
      <c r="I247" s="1490"/>
      <c r="J247" s="491"/>
      <c r="K247" s="1532"/>
      <c r="L247" s="1342" t="s">
        <v>4763</v>
      </c>
      <c r="M247" s="1343" t="s">
        <v>1177</v>
      </c>
      <c r="N247" s="1344" t="s">
        <v>4517</v>
      </c>
      <c r="O247" s="492" t="str">
        <f>VLOOKUP(N247,CódigosRetorno!$A$1:$B$1764,2,FALSE)</f>
        <v>Si se utiliza la leyenda con código 2008, el total de operaciones exoneradas debe ser mayor a 0.00</v>
      </c>
      <c r="P247" s="493" t="s">
        <v>477</v>
      </c>
      <c r="Q247" s="491" t="s">
        <v>186</v>
      </c>
    </row>
    <row r="248" spans="2:17" s="256" customFormat="1" ht="36">
      <c r="B248" s="1490"/>
      <c r="C248" s="1493"/>
      <c r="D248" s="1490"/>
      <c r="E248" s="1490"/>
      <c r="F248" s="491" t="s">
        <v>13</v>
      </c>
      <c r="G248" s="493" t="s">
        <v>2650</v>
      </c>
      <c r="H248" s="508" t="s">
        <v>4654</v>
      </c>
      <c r="I248" s="491">
        <v>1</v>
      </c>
      <c r="J248" s="491"/>
      <c r="K248" s="491">
        <v>1</v>
      </c>
      <c r="L248" s="610" t="s">
        <v>6058</v>
      </c>
      <c r="M248" s="1338" t="s">
        <v>203</v>
      </c>
      <c r="N248" s="1339" t="s">
        <v>758</v>
      </c>
      <c r="O248" s="492" t="str">
        <f>VLOOKUP(N248,CódigosRetorno!$A$1:$B$1764,2,FALSE)</f>
        <v>La moneda debe ser la misma en todo el documento. Salvo las percepciones que sólo son en moneda nacional.</v>
      </c>
      <c r="P248" s="137" t="s">
        <v>477</v>
      </c>
      <c r="Q248" s="581" t="s">
        <v>5639</v>
      </c>
    </row>
    <row r="249" spans="2:17" s="256" customFormat="1" ht="24">
      <c r="B249" s="1490"/>
      <c r="C249" s="1493"/>
      <c r="D249" s="1490"/>
      <c r="E249" s="1490"/>
      <c r="F249" s="1490"/>
      <c r="G249" s="1492" t="s">
        <v>4673</v>
      </c>
      <c r="H249" s="1491" t="s">
        <v>5997</v>
      </c>
      <c r="I249" s="1490">
        <v>1</v>
      </c>
      <c r="J249" s="491"/>
      <c r="K249" s="1531">
        <v>1</v>
      </c>
      <c r="L249" s="492" t="s">
        <v>3524</v>
      </c>
      <c r="M249" s="506" t="s">
        <v>203</v>
      </c>
      <c r="N249" s="505" t="s">
        <v>2402</v>
      </c>
      <c r="O249" s="492" t="str">
        <f>VLOOKUP(N249,CódigosRetorno!$A$1:$B$1764,2,FALSE)</f>
        <v>El dato ingresado en TaxAmount no cumple con el formato establecido</v>
      </c>
      <c r="P249" s="493" t="s">
        <v>477</v>
      </c>
      <c r="Q249" s="507" t="s">
        <v>186</v>
      </c>
    </row>
    <row r="250" spans="2:17" s="256" customFormat="1" ht="48">
      <c r="B250" s="1490"/>
      <c r="C250" s="1493"/>
      <c r="D250" s="1490"/>
      <c r="E250" s="1490"/>
      <c r="F250" s="1490"/>
      <c r="G250" s="1492"/>
      <c r="H250" s="1491"/>
      <c r="I250" s="1490"/>
      <c r="J250" s="491"/>
      <c r="K250" s="1532"/>
      <c r="L250" s="612" t="s">
        <v>6150</v>
      </c>
      <c r="M250" s="493" t="s">
        <v>203</v>
      </c>
      <c r="N250" s="506" t="s">
        <v>2784</v>
      </c>
      <c r="O250" s="492" t="str">
        <f>VLOOKUP(N250,CódigosRetorno!$A$1:$B$1764,2,FALSE)</f>
        <v xml:space="preserve">El monto total del impuestos sobre el valor de venta de operaciones gratuitas/inafectas/exoneradas debe ser igual a 0.00 </v>
      </c>
      <c r="P250" s="493" t="s">
        <v>477</v>
      </c>
      <c r="Q250" s="507" t="s">
        <v>186</v>
      </c>
    </row>
    <row r="251" spans="2:17" s="256" customFormat="1" ht="36">
      <c r="B251" s="1490"/>
      <c r="C251" s="1493"/>
      <c r="D251" s="1490"/>
      <c r="E251" s="1490"/>
      <c r="F251" s="491" t="s">
        <v>13</v>
      </c>
      <c r="G251" s="493" t="s">
        <v>2650</v>
      </c>
      <c r="H251" s="508" t="s">
        <v>4654</v>
      </c>
      <c r="I251" s="491">
        <v>1</v>
      </c>
      <c r="J251" s="491"/>
      <c r="K251" s="491">
        <v>1</v>
      </c>
      <c r="L251" s="610" t="s">
        <v>6058</v>
      </c>
      <c r="M251" s="1338" t="s">
        <v>203</v>
      </c>
      <c r="N251" s="1339" t="s">
        <v>758</v>
      </c>
      <c r="O251" s="492" t="str">
        <f>VLOOKUP(N251,CódigosRetorno!$A$1:$B$1764,2,FALSE)</f>
        <v>La moneda debe ser la misma en todo el documento. Salvo las percepciones que sólo son en moneda nacional.</v>
      </c>
      <c r="P251" s="137" t="s">
        <v>477</v>
      </c>
      <c r="Q251" s="581" t="s">
        <v>5639</v>
      </c>
    </row>
    <row r="252" spans="2:17" s="256" customFormat="1" ht="24">
      <c r="B252" s="1490"/>
      <c r="C252" s="1493"/>
      <c r="D252" s="1490"/>
      <c r="E252" s="1490"/>
      <c r="F252" s="1490" t="s">
        <v>44</v>
      </c>
      <c r="G252" s="1492" t="s">
        <v>2918</v>
      </c>
      <c r="H252" s="1493" t="s">
        <v>5049</v>
      </c>
      <c r="I252" s="1490">
        <v>1</v>
      </c>
      <c r="J252" s="491"/>
      <c r="K252" s="1531">
        <v>1</v>
      </c>
      <c r="L252" s="492" t="s">
        <v>3136</v>
      </c>
      <c r="M252" s="493" t="s">
        <v>203</v>
      </c>
      <c r="N252" s="120" t="s">
        <v>4208</v>
      </c>
      <c r="O252" s="492" t="str">
        <f>VLOOKUP(N252,CódigosRetorno!$A$1:$B$1764,2,FALSE)</f>
        <v>el XML no contiene el tag o no existe información de código de tributo.</v>
      </c>
      <c r="P252" s="493" t="s">
        <v>477</v>
      </c>
      <c r="Q252" s="491" t="s">
        <v>186</v>
      </c>
    </row>
    <row r="253" spans="2:17" s="256" customFormat="1" ht="24">
      <c r="B253" s="1490"/>
      <c r="C253" s="1493"/>
      <c r="D253" s="1490"/>
      <c r="E253" s="1490"/>
      <c r="F253" s="1490"/>
      <c r="G253" s="1492"/>
      <c r="H253" s="1493"/>
      <c r="I253" s="1490"/>
      <c r="J253" s="491"/>
      <c r="K253" s="1533"/>
      <c r="L253" s="494" t="s">
        <v>4674</v>
      </c>
      <c r="M253" s="506" t="s">
        <v>203</v>
      </c>
      <c r="N253" s="505" t="s">
        <v>2791</v>
      </c>
      <c r="O253" s="492" t="str">
        <f>VLOOKUP(N253,CódigosRetorno!$A$1:$B$1764,2,FALSE)</f>
        <v>El dato ingresado como codigo de tributo global no corresponde al valor esperado.</v>
      </c>
      <c r="P253" s="493" t="s">
        <v>477</v>
      </c>
      <c r="Q253" s="726" t="s">
        <v>5893</v>
      </c>
    </row>
    <row r="254" spans="2:17" s="256" customFormat="1" ht="24">
      <c r="B254" s="1490"/>
      <c r="C254" s="1493"/>
      <c r="D254" s="1490"/>
      <c r="E254" s="1490"/>
      <c r="F254" s="1490"/>
      <c r="G254" s="1492"/>
      <c r="H254" s="1493"/>
      <c r="I254" s="1490"/>
      <c r="J254" s="491"/>
      <c r="K254" s="1533"/>
      <c r="L254" s="496" t="s">
        <v>4677</v>
      </c>
      <c r="M254" s="505" t="s">
        <v>203</v>
      </c>
      <c r="N254" s="505" t="s">
        <v>4439</v>
      </c>
      <c r="O254" s="492" t="str">
        <f>VLOOKUP(N254,CódigosRetorno!$A$1:$B$1764,2,FALSE)</f>
        <v>El código de tributo no debe repetirse a nivel de totales</v>
      </c>
      <c r="P254" s="493" t="s">
        <v>477</v>
      </c>
      <c r="Q254" s="244" t="s">
        <v>186</v>
      </c>
    </row>
    <row r="255" spans="2:17" s="256" customFormat="1" ht="24">
      <c r="B255" s="1490"/>
      <c r="C255" s="1493"/>
      <c r="D255" s="1490"/>
      <c r="E255" s="1490"/>
      <c r="F255" s="1490"/>
      <c r="G255" s="1492"/>
      <c r="H255" s="1493"/>
      <c r="I255" s="1490"/>
      <c r="J255" s="491"/>
      <c r="K255" s="1533"/>
      <c r="L255" s="1358" t="s">
        <v>6148</v>
      </c>
      <c r="M255" s="1359" t="s">
        <v>203</v>
      </c>
      <c r="N255" s="1360" t="s">
        <v>6217</v>
      </c>
      <c r="O255" s="1355" t="str">
        <f>VLOOKUP(N255,CódigosRetorno!$A$1:$B$1764,2,FALSE)</f>
        <v>El dato ingresado como codigo de tributo global es invalido para tipo de nota</v>
      </c>
      <c r="P255" s="1353" t="s">
        <v>477</v>
      </c>
      <c r="Q255" s="1351" t="s">
        <v>186</v>
      </c>
    </row>
    <row r="256" spans="2:17" s="256" customFormat="1" ht="36">
      <c r="B256" s="1490"/>
      <c r="C256" s="1493"/>
      <c r="D256" s="1490"/>
      <c r="E256" s="1490"/>
      <c r="F256" s="1490"/>
      <c r="G256" s="1492"/>
      <c r="H256" s="1493"/>
      <c r="I256" s="1490"/>
      <c r="J256" s="491"/>
      <c r="K256" s="1532"/>
      <c r="L256" s="612" t="s">
        <v>6149</v>
      </c>
      <c r="M256" s="1356" t="s">
        <v>203</v>
      </c>
      <c r="N256" s="1357" t="s">
        <v>6217</v>
      </c>
      <c r="O256" s="492" t="str">
        <f>VLOOKUP(N256,CódigosRetorno!$A$1:$B$1764,2,FALSE)</f>
        <v>El dato ingresado como codigo de tributo global es invalido para tipo de nota</v>
      </c>
      <c r="P256" s="493" t="s">
        <v>477</v>
      </c>
      <c r="Q256" s="507" t="s">
        <v>186</v>
      </c>
    </row>
    <row r="257" spans="2:17" s="256" customFormat="1" ht="24">
      <c r="B257" s="1490"/>
      <c r="C257" s="1493"/>
      <c r="D257" s="1490"/>
      <c r="E257" s="1490" t="s">
        <v>9</v>
      </c>
      <c r="F257" s="1490"/>
      <c r="G257" s="491" t="s">
        <v>4658</v>
      </c>
      <c r="H257" s="492" t="s">
        <v>4564</v>
      </c>
      <c r="I257" s="491" t="s">
        <v>4544</v>
      </c>
      <c r="J257" s="491"/>
      <c r="K257" s="609" t="s">
        <v>4544</v>
      </c>
      <c r="L257" s="492" t="s">
        <v>5185</v>
      </c>
      <c r="M257" s="493" t="s">
        <v>1177</v>
      </c>
      <c r="N257" s="506" t="s">
        <v>5117</v>
      </c>
      <c r="O257" s="492" t="str">
        <f>VLOOKUP(N257,CódigosRetorno!$A$1:$B$1764,2,FALSE)</f>
        <v>El dato ingresado como atributo @schemeName es incorrecto.</v>
      </c>
      <c r="P257" s="493" t="s">
        <v>477</v>
      </c>
      <c r="Q257" s="507" t="s">
        <v>186</v>
      </c>
    </row>
    <row r="258" spans="2:17" s="256" customFormat="1" ht="24">
      <c r="B258" s="1490"/>
      <c r="C258" s="1493"/>
      <c r="D258" s="1490"/>
      <c r="E258" s="1490"/>
      <c r="F258" s="1490"/>
      <c r="G258" s="491" t="s">
        <v>4542</v>
      </c>
      <c r="H258" s="492" t="s">
        <v>4565</v>
      </c>
      <c r="I258" s="491" t="s">
        <v>4544</v>
      </c>
      <c r="J258" s="491"/>
      <c r="K258" s="609" t="s">
        <v>4544</v>
      </c>
      <c r="L258" s="492" t="s">
        <v>5109</v>
      </c>
      <c r="M258" s="493" t="s">
        <v>1177</v>
      </c>
      <c r="N258" s="506" t="s">
        <v>5118</v>
      </c>
      <c r="O258" s="492" t="str">
        <f>VLOOKUP(N258,CódigosRetorno!$A$1:$B$1764,2,FALSE)</f>
        <v>El dato ingresado como atributo @schemeAgencyName es incorrecto.</v>
      </c>
      <c r="P258" s="493" t="s">
        <v>477</v>
      </c>
      <c r="Q258" s="507" t="s">
        <v>186</v>
      </c>
    </row>
    <row r="259" spans="2:17" s="256" customFormat="1" ht="48">
      <c r="B259" s="1490"/>
      <c r="C259" s="1493"/>
      <c r="D259" s="1490"/>
      <c r="E259" s="1490"/>
      <c r="F259" s="1490"/>
      <c r="G259" s="491" t="s">
        <v>5187</v>
      </c>
      <c r="H259" s="508" t="s">
        <v>4567</v>
      </c>
      <c r="I259" s="491" t="s">
        <v>4544</v>
      </c>
      <c r="J259" s="491"/>
      <c r="K259" s="609" t="s">
        <v>4544</v>
      </c>
      <c r="L259" s="492" t="s">
        <v>5188</v>
      </c>
      <c r="M259" s="1356" t="s">
        <v>1177</v>
      </c>
      <c r="N259" s="1357" t="s">
        <v>5119</v>
      </c>
      <c r="O259" s="492" t="str">
        <f>VLOOKUP(N259,CódigosRetorno!$A$1:$B$1764,2,FALSE)</f>
        <v>El dato ingresado como atributo @schemeURI es incorrecto.</v>
      </c>
      <c r="P259" s="493" t="s">
        <v>477</v>
      </c>
      <c r="Q259" s="507" t="s">
        <v>186</v>
      </c>
    </row>
    <row r="260" spans="2:17" s="256" customFormat="1" ht="24">
      <c r="B260" s="1490"/>
      <c r="C260" s="1493"/>
      <c r="D260" s="1490"/>
      <c r="E260" s="1490" t="s">
        <v>4</v>
      </c>
      <c r="F260" s="1490" t="s">
        <v>46</v>
      </c>
      <c r="G260" s="1492" t="s">
        <v>2918</v>
      </c>
      <c r="H260" s="1491" t="s">
        <v>5050</v>
      </c>
      <c r="I260" s="1490">
        <v>1</v>
      </c>
      <c r="J260" s="491"/>
      <c r="K260" s="1531">
        <v>1</v>
      </c>
      <c r="L260" s="492" t="s">
        <v>3136</v>
      </c>
      <c r="M260" s="506" t="s">
        <v>203</v>
      </c>
      <c r="N260" s="505" t="s">
        <v>2396</v>
      </c>
      <c r="O260" s="492" t="str">
        <f>VLOOKUP(N260,CódigosRetorno!$A$1:$B$1764,2,FALSE)</f>
        <v>El XML no contiene el tag TaxScheme Name de impuestos globales</v>
      </c>
      <c r="P260" s="493" t="s">
        <v>477</v>
      </c>
      <c r="Q260" s="491" t="s">
        <v>186</v>
      </c>
    </row>
    <row r="261" spans="2:17" s="256" customFormat="1" ht="24">
      <c r="B261" s="1490"/>
      <c r="C261" s="1493"/>
      <c r="D261" s="1490"/>
      <c r="E261" s="1490"/>
      <c r="F261" s="1490"/>
      <c r="G261" s="1492"/>
      <c r="H261" s="1491"/>
      <c r="I261" s="1490"/>
      <c r="J261" s="491"/>
      <c r="K261" s="1532"/>
      <c r="L261" s="729" t="s">
        <v>6413</v>
      </c>
      <c r="M261" s="506" t="s">
        <v>203</v>
      </c>
      <c r="N261" s="505" t="s">
        <v>3670</v>
      </c>
      <c r="O261" s="492" t="str">
        <f>VLOOKUP(N261,CódigosRetorno!$A$1:$B$1764,2,FALSE)</f>
        <v>El valor del tag nombre del tributo no corresponde al esperado.</v>
      </c>
      <c r="P261" s="493" t="s">
        <v>477</v>
      </c>
      <c r="Q261" s="715" t="s">
        <v>5893</v>
      </c>
    </row>
    <row r="262" spans="2:17" s="256" customFormat="1" ht="24">
      <c r="B262" s="1490"/>
      <c r="C262" s="1493"/>
      <c r="D262" s="1490"/>
      <c r="E262" s="1490"/>
      <c r="F262" s="1490" t="s">
        <v>13</v>
      </c>
      <c r="G262" s="1492"/>
      <c r="H262" s="1491" t="s">
        <v>5051</v>
      </c>
      <c r="I262" s="1490">
        <v>1</v>
      </c>
      <c r="J262" s="491"/>
      <c r="K262" s="1531">
        <v>1</v>
      </c>
      <c r="L262" s="492" t="s">
        <v>3136</v>
      </c>
      <c r="M262" s="506" t="s">
        <v>203</v>
      </c>
      <c r="N262" s="505" t="s">
        <v>2398</v>
      </c>
      <c r="O262" s="492" t="str">
        <f>VLOOKUP(N262,CódigosRetorno!$A$1:$B$1764,2,FALSE)</f>
        <v>El XML no contiene el tag código de tributo internacional de impuestos globales</v>
      </c>
      <c r="P262" s="493"/>
      <c r="Q262" s="715" t="s">
        <v>186</v>
      </c>
    </row>
    <row r="263" spans="2:17" s="256" customFormat="1" ht="36">
      <c r="B263" s="1490"/>
      <c r="C263" s="1493"/>
      <c r="D263" s="1490"/>
      <c r="E263" s="1490"/>
      <c r="F263" s="1490"/>
      <c r="G263" s="1492"/>
      <c r="H263" s="1491"/>
      <c r="I263" s="1490"/>
      <c r="J263" s="491"/>
      <c r="K263" s="1532"/>
      <c r="L263" s="729" t="s">
        <v>6411</v>
      </c>
      <c r="M263" s="506" t="s">
        <v>203</v>
      </c>
      <c r="N263" s="505" t="s">
        <v>3666</v>
      </c>
      <c r="O263" s="492" t="str">
        <f>VLOOKUP(N263,CódigosRetorno!$A$1:$B$1764,2,FALSE)</f>
        <v>El valor del tag codigo de tributo internacional no corresponde al esperado.</v>
      </c>
      <c r="P263" s="493"/>
      <c r="Q263" s="715" t="s">
        <v>5893</v>
      </c>
    </row>
    <row r="264" spans="2:17" s="638" customFormat="1" ht="24">
      <c r="B264" s="1531">
        <v>39</v>
      </c>
      <c r="C264" s="1542" t="s">
        <v>6141</v>
      </c>
      <c r="D264" s="1531" t="s">
        <v>3</v>
      </c>
      <c r="E264" s="1531" t="s">
        <v>9</v>
      </c>
      <c r="F264" s="1531" t="s">
        <v>12</v>
      </c>
      <c r="G264" s="1536" t="s">
        <v>4754</v>
      </c>
      <c r="H264" s="1542" t="s">
        <v>5992</v>
      </c>
      <c r="I264" s="1531">
        <v>1</v>
      </c>
      <c r="J264" s="613"/>
      <c r="K264" s="1531">
        <v>1</v>
      </c>
      <c r="L264" s="612" t="s">
        <v>3524</v>
      </c>
      <c r="M264" s="595" t="s">
        <v>203</v>
      </c>
      <c r="N264" s="604" t="s">
        <v>4329</v>
      </c>
      <c r="O264" s="612" t="str">
        <f>VLOOKUP(N264,CódigosRetorno!$A$1:$B$1764,2,FALSE)</f>
        <v>El dato ingresado en el total valor de venta globales no cumple con el formato establecido</v>
      </c>
      <c r="P264" s="607"/>
      <c r="Q264" s="616" t="s">
        <v>186</v>
      </c>
    </row>
    <row r="265" spans="2:17" s="1375" customFormat="1" ht="48">
      <c r="B265" s="1533"/>
      <c r="C265" s="1550"/>
      <c r="D265" s="1533"/>
      <c r="E265" s="1533"/>
      <c r="F265" s="1533"/>
      <c r="G265" s="1538"/>
      <c r="H265" s="1550"/>
      <c r="I265" s="1533"/>
      <c r="J265" s="1377"/>
      <c r="K265" s="1533"/>
      <c r="L265" s="1397" t="s">
        <v>6090</v>
      </c>
      <c r="M265" s="1403" t="s">
        <v>1177</v>
      </c>
      <c r="N265" s="1401" t="s">
        <v>6579</v>
      </c>
      <c r="O265" s="1393" t="str">
        <f>VLOOKUP(N265,CódigosRetorno!$A$1:$B$1764,2,FALSE)</f>
        <v>La sumatoria del total valor de venta - operaciones gratuitas de línea no corresponden al total</v>
      </c>
      <c r="P265" s="1376"/>
      <c r="Q265" s="1378"/>
    </row>
    <row r="266" spans="2:17" s="638" customFormat="1" ht="36">
      <c r="B266" s="1533"/>
      <c r="C266" s="1550"/>
      <c r="D266" s="1533"/>
      <c r="E266" s="1533"/>
      <c r="F266" s="1533"/>
      <c r="G266" s="1538"/>
      <c r="H266" s="1550"/>
      <c r="I266" s="1533"/>
      <c r="J266" s="629"/>
      <c r="K266" s="1533"/>
      <c r="L266" s="1397" t="s">
        <v>6233</v>
      </c>
      <c r="M266" s="1401" t="s">
        <v>203</v>
      </c>
      <c r="N266" s="1402" t="s">
        <v>1785</v>
      </c>
      <c r="O266" s="612" t="str">
        <f>VLOOKUP(N266,CódigosRetorno!$A$1:$B$1764,2,FALSE)</f>
        <v>Operacion gratuita,  debe consignar Total valor venta - operaciones gratuitas  mayor a cero</v>
      </c>
      <c r="P266" s="611"/>
      <c r="Q266" s="609" t="s">
        <v>186</v>
      </c>
    </row>
    <row r="267" spans="2:17" s="638" customFormat="1" ht="36">
      <c r="B267" s="1533"/>
      <c r="C267" s="1550"/>
      <c r="D267" s="1533"/>
      <c r="E267" s="1533"/>
      <c r="F267" s="613" t="s">
        <v>13</v>
      </c>
      <c r="G267" s="611" t="s">
        <v>2650</v>
      </c>
      <c r="H267" s="621" t="s">
        <v>4654</v>
      </c>
      <c r="I267" s="609">
        <v>1</v>
      </c>
      <c r="J267" s="639"/>
      <c r="K267" s="609">
        <v>1</v>
      </c>
      <c r="L267" s="610" t="s">
        <v>6058</v>
      </c>
      <c r="M267" s="1356" t="s">
        <v>203</v>
      </c>
      <c r="N267" s="1357" t="s">
        <v>758</v>
      </c>
      <c r="O267" s="612" t="str">
        <f>VLOOKUP(N267,CódigosRetorno!$A$1:$B$1764,2,FALSE)</f>
        <v>La moneda debe ser la misma en todo el documento. Salvo las percepciones que sólo son en moneda nacional.</v>
      </c>
      <c r="P267" s="608" t="s">
        <v>477</v>
      </c>
      <c r="Q267" s="609" t="s">
        <v>5639</v>
      </c>
    </row>
    <row r="268" spans="2:17" s="638" customFormat="1" ht="24" customHeight="1">
      <c r="B268" s="1533"/>
      <c r="C268" s="1550"/>
      <c r="D268" s="1533"/>
      <c r="E268" s="1533"/>
      <c r="F268" s="1462" t="s">
        <v>12</v>
      </c>
      <c r="G268" s="1457" t="s">
        <v>16</v>
      </c>
      <c r="H268" s="1391" t="s">
        <v>6089</v>
      </c>
      <c r="I268" s="1390">
        <v>1</v>
      </c>
      <c r="J268" s="628"/>
      <c r="K268" s="1390">
        <v>1</v>
      </c>
      <c r="L268" s="612" t="s">
        <v>3524</v>
      </c>
      <c r="M268" s="604" t="s">
        <v>203</v>
      </c>
      <c r="N268" s="606" t="s">
        <v>2402</v>
      </c>
      <c r="O268" s="612" t="str">
        <f>VLOOKUP(N268,CódigosRetorno!$A$1:$B$1764,2,FALSE)</f>
        <v>El dato ingresado en TaxAmount no cumple con el formato establecido</v>
      </c>
      <c r="P268" s="611" t="s">
        <v>477</v>
      </c>
      <c r="Q268" s="614" t="s">
        <v>186</v>
      </c>
    </row>
    <row r="269" spans="2:17" s="638" customFormat="1" ht="36">
      <c r="B269" s="1533"/>
      <c r="C269" s="1550"/>
      <c r="D269" s="1533"/>
      <c r="E269" s="1533"/>
      <c r="F269" s="613" t="s">
        <v>13</v>
      </c>
      <c r="G269" s="611" t="s">
        <v>2650</v>
      </c>
      <c r="H269" s="621" t="s">
        <v>4654</v>
      </c>
      <c r="I269" s="609">
        <v>1</v>
      </c>
      <c r="J269" s="639"/>
      <c r="K269" s="613">
        <v>1</v>
      </c>
      <c r="L269" s="610" t="s">
        <v>6058</v>
      </c>
      <c r="M269" s="1356" t="s">
        <v>203</v>
      </c>
      <c r="N269" s="1357" t="s">
        <v>758</v>
      </c>
      <c r="O269" s="612" t="str">
        <f>VLOOKUP(N269,CódigosRetorno!$A$1:$B$1764,2,FALSE)</f>
        <v>La moneda debe ser la misma en todo el documento. Salvo las percepciones que sólo son en moneda nacional.</v>
      </c>
      <c r="P269" s="608" t="s">
        <v>477</v>
      </c>
      <c r="Q269" s="609" t="s">
        <v>5639</v>
      </c>
    </row>
    <row r="270" spans="2:17" s="638" customFormat="1" ht="24">
      <c r="B270" s="1533"/>
      <c r="C270" s="1550"/>
      <c r="D270" s="1533"/>
      <c r="E270" s="1533"/>
      <c r="F270" s="1531" t="s">
        <v>44</v>
      </c>
      <c r="G270" s="1536" t="s">
        <v>2918</v>
      </c>
      <c r="H270" s="1542" t="s">
        <v>5049</v>
      </c>
      <c r="I270" s="1531">
        <v>1</v>
      </c>
      <c r="J270" s="613"/>
      <c r="K270" s="1531">
        <v>1</v>
      </c>
      <c r="L270" s="612" t="s">
        <v>3136</v>
      </c>
      <c r="M270" s="611" t="s">
        <v>203</v>
      </c>
      <c r="N270" s="630" t="s">
        <v>4208</v>
      </c>
      <c r="O270" s="612" t="str">
        <f>VLOOKUP(N270,CódigosRetorno!$A$1:$B$1764,2,FALSE)</f>
        <v>el XML no contiene el tag o no existe información de código de tributo.</v>
      </c>
      <c r="P270" s="611" t="s">
        <v>477</v>
      </c>
      <c r="Q270" s="609" t="s">
        <v>186</v>
      </c>
    </row>
    <row r="271" spans="2:17" s="638" customFormat="1" ht="24">
      <c r="B271" s="1533"/>
      <c r="C271" s="1550"/>
      <c r="D271" s="1533"/>
      <c r="E271" s="1533"/>
      <c r="F271" s="1533"/>
      <c r="G271" s="1538"/>
      <c r="H271" s="1550"/>
      <c r="I271" s="1533"/>
      <c r="J271" s="629"/>
      <c r="K271" s="1533"/>
      <c r="L271" s="610" t="s">
        <v>4674</v>
      </c>
      <c r="M271" s="615" t="s">
        <v>203</v>
      </c>
      <c r="N271" s="631" t="s">
        <v>2791</v>
      </c>
      <c r="O271" s="612" t="str">
        <f>VLOOKUP(N271,CódigosRetorno!$A$1:$B$1764,2,FALSE)</f>
        <v>El dato ingresado como codigo de tributo global no corresponde al valor esperado.</v>
      </c>
      <c r="P271" s="611"/>
      <c r="Q271" s="726" t="s">
        <v>5893</v>
      </c>
    </row>
    <row r="272" spans="2:17" s="638" customFormat="1" ht="24">
      <c r="B272" s="1533"/>
      <c r="C272" s="1550"/>
      <c r="D272" s="1533"/>
      <c r="E272" s="1533"/>
      <c r="F272" s="1533"/>
      <c r="G272" s="1538"/>
      <c r="H272" s="1550"/>
      <c r="I272" s="1533"/>
      <c r="J272" s="629"/>
      <c r="K272" s="1532"/>
      <c r="L272" s="627" t="s">
        <v>4677</v>
      </c>
      <c r="M272" s="606" t="s">
        <v>203</v>
      </c>
      <c r="N272" s="606" t="s">
        <v>4439</v>
      </c>
      <c r="O272" s="612" t="str">
        <f>VLOOKUP(N272,CódigosRetorno!$A$1:$B$1764,2,FALSE)</f>
        <v>El código de tributo no debe repetirse a nivel de totales</v>
      </c>
      <c r="P272" s="611" t="s">
        <v>477</v>
      </c>
      <c r="Q272" s="633" t="s">
        <v>186</v>
      </c>
    </row>
    <row r="273" spans="2:17" s="638" customFormat="1" ht="24">
      <c r="B273" s="1533"/>
      <c r="C273" s="1550"/>
      <c r="D273" s="1533"/>
      <c r="E273" s="1533"/>
      <c r="F273" s="609"/>
      <c r="G273" s="609" t="s">
        <v>4658</v>
      </c>
      <c r="H273" s="612" t="s">
        <v>4564</v>
      </c>
      <c r="I273" s="609" t="s">
        <v>4544</v>
      </c>
      <c r="J273" s="609"/>
      <c r="K273" s="609" t="s">
        <v>4544</v>
      </c>
      <c r="L273" s="612" t="s">
        <v>5185</v>
      </c>
      <c r="M273" s="611" t="s">
        <v>1177</v>
      </c>
      <c r="N273" s="604" t="s">
        <v>5117</v>
      </c>
      <c r="O273" s="612" t="str">
        <f>VLOOKUP(N273,CódigosRetorno!$A$1:$B$1764,2,FALSE)</f>
        <v>El dato ingresado como atributo @schemeName es incorrecto.</v>
      </c>
      <c r="P273" s="611" t="s">
        <v>477</v>
      </c>
      <c r="Q273" s="614" t="s">
        <v>186</v>
      </c>
    </row>
    <row r="274" spans="2:17" s="638" customFormat="1" ht="24">
      <c r="B274" s="1533"/>
      <c r="C274" s="1550"/>
      <c r="D274" s="1533"/>
      <c r="E274" s="1533"/>
      <c r="F274" s="609"/>
      <c r="G274" s="609" t="s">
        <v>4542</v>
      </c>
      <c r="H274" s="612" t="s">
        <v>4565</v>
      </c>
      <c r="I274" s="609" t="s">
        <v>4544</v>
      </c>
      <c r="J274" s="609"/>
      <c r="K274" s="609" t="s">
        <v>4544</v>
      </c>
      <c r="L274" s="612" t="s">
        <v>5109</v>
      </c>
      <c r="M274" s="611" t="s">
        <v>1177</v>
      </c>
      <c r="N274" s="604" t="s">
        <v>5118</v>
      </c>
      <c r="O274" s="612" t="str">
        <f>VLOOKUP(N274,CódigosRetorno!$A$1:$B$1764,2,FALSE)</f>
        <v>El dato ingresado como atributo @schemeAgencyName es incorrecto.</v>
      </c>
      <c r="P274" s="611" t="s">
        <v>477</v>
      </c>
      <c r="Q274" s="614" t="s">
        <v>186</v>
      </c>
    </row>
    <row r="275" spans="2:17" s="638" customFormat="1" ht="48">
      <c r="B275" s="1533"/>
      <c r="C275" s="1550"/>
      <c r="D275" s="1533"/>
      <c r="E275" s="1533"/>
      <c r="F275" s="609"/>
      <c r="G275" s="609" t="s">
        <v>5187</v>
      </c>
      <c r="H275" s="621" t="s">
        <v>4567</v>
      </c>
      <c r="I275" s="609" t="s">
        <v>4544</v>
      </c>
      <c r="J275" s="609"/>
      <c r="K275" s="609" t="s">
        <v>4544</v>
      </c>
      <c r="L275" s="612" t="s">
        <v>5188</v>
      </c>
      <c r="M275" s="1401" t="s">
        <v>1177</v>
      </c>
      <c r="N275" s="1402" t="s">
        <v>5119</v>
      </c>
      <c r="O275" s="612" t="str">
        <f>VLOOKUP(N275,CódigosRetorno!$A$1:$B$1764,2,FALSE)</f>
        <v>El dato ingresado como atributo @schemeURI es incorrecto.</v>
      </c>
      <c r="P275" s="611" t="s">
        <v>477</v>
      </c>
      <c r="Q275" s="614" t="s">
        <v>186</v>
      </c>
    </row>
    <row r="276" spans="2:17" s="638" customFormat="1" ht="24">
      <c r="B276" s="1533"/>
      <c r="C276" s="1550"/>
      <c r="D276" s="1533"/>
      <c r="E276" s="1533"/>
      <c r="F276" s="1531" t="s">
        <v>46</v>
      </c>
      <c r="G276" s="1536" t="s">
        <v>2918</v>
      </c>
      <c r="H276" s="1517" t="s">
        <v>5050</v>
      </c>
      <c r="I276" s="1531">
        <v>1</v>
      </c>
      <c r="J276" s="613"/>
      <c r="K276" s="1490">
        <v>1</v>
      </c>
      <c r="L276" s="612" t="s">
        <v>3136</v>
      </c>
      <c r="M276" s="604" t="s">
        <v>203</v>
      </c>
      <c r="N276" s="606" t="s">
        <v>2396</v>
      </c>
      <c r="O276" s="612" t="str">
        <f>VLOOKUP(N276,CódigosRetorno!$A$1:$B$1764,2,FALSE)</f>
        <v>El XML no contiene el tag TaxScheme Name de impuestos globales</v>
      </c>
      <c r="P276" s="611" t="s">
        <v>477</v>
      </c>
      <c r="Q276" s="609" t="s">
        <v>186</v>
      </c>
    </row>
    <row r="277" spans="2:17" s="638" customFormat="1" ht="24">
      <c r="B277" s="1533"/>
      <c r="C277" s="1550"/>
      <c r="D277" s="1533"/>
      <c r="E277" s="1533"/>
      <c r="F277" s="1533"/>
      <c r="G277" s="1538"/>
      <c r="H277" s="1534"/>
      <c r="I277" s="1533"/>
      <c r="J277" s="629"/>
      <c r="K277" s="1490"/>
      <c r="L277" s="729" t="s">
        <v>6413</v>
      </c>
      <c r="M277" s="604" t="s">
        <v>203</v>
      </c>
      <c r="N277" s="606" t="s">
        <v>3670</v>
      </c>
      <c r="O277" s="612" t="str">
        <f>VLOOKUP(N277,CódigosRetorno!$A$1:$B$1764,2,FALSE)</f>
        <v>El valor del tag nombre del tributo no corresponde al esperado.</v>
      </c>
      <c r="P277" s="611"/>
      <c r="Q277" s="715" t="s">
        <v>5893</v>
      </c>
    </row>
    <row r="278" spans="2:17" s="638" customFormat="1" ht="24">
      <c r="B278" s="1533"/>
      <c r="C278" s="1550"/>
      <c r="D278" s="1533"/>
      <c r="E278" s="1533"/>
      <c r="F278" s="1531" t="s">
        <v>13</v>
      </c>
      <c r="G278" s="1536" t="s">
        <v>2918</v>
      </c>
      <c r="H278" s="1517" t="s">
        <v>5051</v>
      </c>
      <c r="I278" s="1533">
        <v>1</v>
      </c>
      <c r="J278" s="629"/>
      <c r="K278" s="1531">
        <v>1</v>
      </c>
      <c r="L278" s="612" t="s">
        <v>3136</v>
      </c>
      <c r="M278" s="604" t="s">
        <v>203</v>
      </c>
      <c r="N278" s="606" t="s">
        <v>2398</v>
      </c>
      <c r="O278" s="612" t="str">
        <f>VLOOKUP(N278,CódigosRetorno!$A$1:$B$1764,2,FALSE)</f>
        <v>El XML no contiene el tag código de tributo internacional de impuestos globales</v>
      </c>
      <c r="P278" s="611"/>
      <c r="Q278" s="609" t="s">
        <v>186</v>
      </c>
    </row>
    <row r="279" spans="2:17" s="638" customFormat="1" ht="36">
      <c r="B279" s="1532"/>
      <c r="C279" s="1550"/>
      <c r="D279" s="1533"/>
      <c r="E279" s="1533"/>
      <c r="F279" s="1533"/>
      <c r="G279" s="1538"/>
      <c r="H279" s="1534"/>
      <c r="I279" s="1533"/>
      <c r="J279" s="629"/>
      <c r="K279" s="1532"/>
      <c r="L279" s="729" t="s">
        <v>6411</v>
      </c>
      <c r="M279" s="604" t="s">
        <v>203</v>
      </c>
      <c r="N279" s="606" t="s">
        <v>3666</v>
      </c>
      <c r="O279" s="612" t="str">
        <f>VLOOKUP(N279,CódigosRetorno!$A$1:$B$1764,2,FALSE)</f>
        <v>El valor del tag codigo de tributo internacional no corresponde al esperado.</v>
      </c>
      <c r="P279" s="611"/>
      <c r="Q279" s="715" t="s">
        <v>5893</v>
      </c>
    </row>
    <row r="280" spans="2:17" s="256" customFormat="1" ht="24">
      <c r="B280" s="1490" t="s">
        <v>5993</v>
      </c>
      <c r="C280" s="1622" t="s">
        <v>6627</v>
      </c>
      <c r="D280" s="1492" t="s">
        <v>3</v>
      </c>
      <c r="E280" s="1490" t="s">
        <v>4</v>
      </c>
      <c r="F280" s="1490" t="s">
        <v>12</v>
      </c>
      <c r="G280" s="1492" t="s">
        <v>4754</v>
      </c>
      <c r="H280" s="1493" t="s">
        <v>5419</v>
      </c>
      <c r="I280" s="1490">
        <v>1</v>
      </c>
      <c r="J280" s="491"/>
      <c r="K280" s="1531"/>
      <c r="L280" s="494" t="s">
        <v>3136</v>
      </c>
      <c r="M280" s="506" t="s">
        <v>203</v>
      </c>
      <c r="N280" s="505" t="s">
        <v>2787</v>
      </c>
      <c r="O280" s="492" t="str">
        <f>VLOOKUP(N280,CódigosRetorno!$A$1:$B$1764,2,FALSE)</f>
        <v>El XML no contiene el tag o no existe información de total valor de venta globales</v>
      </c>
      <c r="P280" s="493"/>
      <c r="Q280" s="507" t="s">
        <v>186</v>
      </c>
    </row>
    <row r="281" spans="2:17" s="256" customFormat="1" ht="24">
      <c r="B281" s="1490"/>
      <c r="C281" s="1622"/>
      <c r="D281" s="1492"/>
      <c r="E281" s="1490"/>
      <c r="F281" s="1490"/>
      <c r="G281" s="1492"/>
      <c r="H281" s="1493"/>
      <c r="I281" s="1490"/>
      <c r="J281" s="491"/>
      <c r="K281" s="1533"/>
      <c r="L281" s="492" t="s">
        <v>3524</v>
      </c>
      <c r="M281" s="493" t="s">
        <v>203</v>
      </c>
      <c r="N281" s="506" t="s">
        <v>4329</v>
      </c>
      <c r="O281" s="492" t="str">
        <f>VLOOKUP(N281,CódigosRetorno!$A$1:$B$1764,2,FALSE)</f>
        <v>El dato ingresado en el total valor de venta globales no cumple con el formato establecido</v>
      </c>
      <c r="P281" s="493"/>
      <c r="Q281" s="507" t="s">
        <v>186</v>
      </c>
    </row>
    <row r="282" spans="2:17" s="256" customFormat="1" ht="48">
      <c r="B282" s="1490"/>
      <c r="C282" s="1622"/>
      <c r="D282" s="1492"/>
      <c r="E282" s="1490"/>
      <c r="F282" s="1490"/>
      <c r="G282" s="1492"/>
      <c r="H282" s="1493"/>
      <c r="I282" s="1490"/>
      <c r="J282" s="491"/>
      <c r="K282" s="1533"/>
      <c r="L282" s="1406" t="s">
        <v>6588</v>
      </c>
      <c r="M282" s="1410" t="s">
        <v>203</v>
      </c>
      <c r="N282" s="1408" t="s">
        <v>4396</v>
      </c>
      <c r="O282" s="492" t="str">
        <f>VLOOKUP(N282,CódigosRetorno!$A$1:$B$1764,2,FALSE)</f>
        <v>La sumatoria del total valor de venta - operaciones gravadas de línea no corresponden al total</v>
      </c>
      <c r="P282" s="493"/>
      <c r="Q282" s="507" t="s">
        <v>186</v>
      </c>
    </row>
    <row r="283" spans="2:17" s="1388" customFormat="1" ht="72">
      <c r="B283" s="1490"/>
      <c r="C283" s="1622"/>
      <c r="D283" s="1492"/>
      <c r="E283" s="1490"/>
      <c r="F283" s="1490"/>
      <c r="G283" s="1492"/>
      <c r="H283" s="1493"/>
      <c r="I283" s="1490"/>
      <c r="J283" s="1392"/>
      <c r="K283" s="1533"/>
      <c r="L283" s="1397" t="s">
        <v>6618</v>
      </c>
      <c r="M283" s="1403" t="s">
        <v>1177</v>
      </c>
      <c r="N283" s="1401" t="s">
        <v>6580</v>
      </c>
      <c r="O283" s="1393" t="str">
        <f>VLOOKUP(N283,CódigosRetorno!$A$1:$B$1764,2,FALSE)</f>
        <v>La sumatoria del total valor de venta - operaciones gravadas de línea no corresponden al total</v>
      </c>
      <c r="P283" s="1389"/>
      <c r="Q283" s="1396" t="s">
        <v>186</v>
      </c>
    </row>
    <row r="284" spans="2:17" s="1388" customFormat="1" ht="48">
      <c r="B284" s="1490"/>
      <c r="C284" s="1622"/>
      <c r="D284" s="1492"/>
      <c r="E284" s="1490"/>
      <c r="F284" s="1490"/>
      <c r="G284" s="1492"/>
      <c r="H284" s="1493"/>
      <c r="I284" s="1490"/>
      <c r="J284" s="1392"/>
      <c r="K284" s="1533"/>
      <c r="L284" s="1406" t="s">
        <v>6384</v>
      </c>
      <c r="M284" s="1410" t="s">
        <v>203</v>
      </c>
      <c r="N284" s="1408" t="s">
        <v>4410</v>
      </c>
      <c r="O284" s="1393" t="str">
        <f>VLOOKUP(N284,CódigosRetorno!$A$1:$B$1764,2,FALSE)</f>
        <v>La sumatoria del total valor de venta - IVAP de línea no corresponden al total</v>
      </c>
      <c r="P284" s="1389"/>
      <c r="Q284" s="1396" t="s">
        <v>186</v>
      </c>
    </row>
    <row r="285" spans="2:17" s="256" customFormat="1" ht="48">
      <c r="B285" s="1490"/>
      <c r="C285" s="1622"/>
      <c r="D285" s="1492"/>
      <c r="E285" s="1490"/>
      <c r="F285" s="1490"/>
      <c r="G285" s="1492"/>
      <c r="H285" s="1493"/>
      <c r="I285" s="1490"/>
      <c r="J285" s="491"/>
      <c r="K285" s="1532"/>
      <c r="L285" s="1397" t="s">
        <v>6619</v>
      </c>
      <c r="M285" s="1403" t="s">
        <v>1177</v>
      </c>
      <c r="N285" s="1402" t="s">
        <v>6584</v>
      </c>
      <c r="O285" s="492" t="str">
        <f>VLOOKUP(N285,CódigosRetorno!$A$1:$B$1764,2,FALSE)</f>
        <v>La sumatoria del total valor de venta - IVAP de línea no corresponden al total</v>
      </c>
      <c r="P285" s="493"/>
      <c r="Q285" s="1396" t="s">
        <v>186</v>
      </c>
    </row>
    <row r="286" spans="2:17" s="256" customFormat="1" ht="168">
      <c r="B286" s="1490"/>
      <c r="C286" s="1622"/>
      <c r="D286" s="1492"/>
      <c r="E286" s="1490"/>
      <c r="F286" s="491" t="s">
        <v>13</v>
      </c>
      <c r="G286" s="493" t="s">
        <v>2650</v>
      </c>
      <c r="H286" s="508" t="s">
        <v>4654</v>
      </c>
      <c r="I286" s="491">
        <v>1</v>
      </c>
      <c r="J286" s="491"/>
      <c r="K286" s="491"/>
      <c r="L286" s="610" t="s">
        <v>6058</v>
      </c>
      <c r="M286" s="1401" t="s">
        <v>203</v>
      </c>
      <c r="N286" s="1402" t="s">
        <v>758</v>
      </c>
      <c r="O286" s="492" t="s">
        <v>4477</v>
      </c>
      <c r="P286" s="491" t="s">
        <v>5640</v>
      </c>
      <c r="Q286" s="507" t="s">
        <v>186</v>
      </c>
    </row>
    <row r="287" spans="2:17" s="256" customFormat="1" ht="24">
      <c r="B287" s="1490"/>
      <c r="C287" s="1622"/>
      <c r="D287" s="1492"/>
      <c r="E287" s="1490"/>
      <c r="F287" s="1490" t="s">
        <v>12</v>
      </c>
      <c r="G287" s="1492" t="s">
        <v>4754</v>
      </c>
      <c r="H287" s="1493" t="s">
        <v>5418</v>
      </c>
      <c r="I287" s="1490">
        <v>1</v>
      </c>
      <c r="J287" s="491"/>
      <c r="K287" s="1531"/>
      <c r="L287" s="492" t="s">
        <v>3524</v>
      </c>
      <c r="M287" s="506" t="s">
        <v>203</v>
      </c>
      <c r="N287" s="505" t="s">
        <v>2402</v>
      </c>
      <c r="O287" s="492" t="str">
        <f>VLOOKUP(N287,CódigosRetorno!$A$1:$B$1764,2,FALSE)</f>
        <v>El dato ingresado en TaxAmount no cumple con el formato establecido</v>
      </c>
      <c r="P287" s="493" t="s">
        <v>477</v>
      </c>
      <c r="Q287" s="507" t="s">
        <v>186</v>
      </c>
    </row>
    <row r="288" spans="2:17" s="256" customFormat="1" ht="36">
      <c r="B288" s="1490"/>
      <c r="C288" s="1622"/>
      <c r="D288" s="1492"/>
      <c r="E288" s="1490"/>
      <c r="F288" s="1490"/>
      <c r="G288" s="1492"/>
      <c r="H288" s="1493"/>
      <c r="I288" s="1490"/>
      <c r="J288" s="491"/>
      <c r="K288" s="1533"/>
      <c r="L288" s="1406" t="s">
        <v>4771</v>
      </c>
      <c r="M288" s="1408" t="s">
        <v>203</v>
      </c>
      <c r="N288" s="1409" t="s">
        <v>1962</v>
      </c>
      <c r="O288" s="1393" t="str">
        <f>VLOOKUP(N288,CódigosRetorno!$A$1:$B$1764,2,FALSE)</f>
        <v>El importe total para tipo de operación Venta interna-Anticipos debe ser mayor a cero.</v>
      </c>
      <c r="P288" s="493" t="s">
        <v>477</v>
      </c>
      <c r="Q288" s="491" t="s">
        <v>186</v>
      </c>
    </row>
    <row r="289" spans="2:17" s="256" customFormat="1" ht="60">
      <c r="B289" s="1490"/>
      <c r="C289" s="1622"/>
      <c r="D289" s="1492"/>
      <c r="E289" s="1490"/>
      <c r="F289" s="1490"/>
      <c r="G289" s="1492"/>
      <c r="H289" s="1493"/>
      <c r="I289" s="1490"/>
      <c r="J289" s="491"/>
      <c r="K289" s="1533"/>
      <c r="L289" s="1411" t="s">
        <v>5417</v>
      </c>
      <c r="M289" s="1408" t="s">
        <v>1177</v>
      </c>
      <c r="N289" s="1409" t="s">
        <v>1419</v>
      </c>
      <c r="O289" s="1393" t="str">
        <f>VLOOKUP(N289,CódigosRetorno!$A$1:$B$1764,2,FALSE)</f>
        <v>El calculo del IGV no es correcto</v>
      </c>
      <c r="P289" s="1389" t="s">
        <v>217</v>
      </c>
      <c r="Q289" s="1392" t="s">
        <v>3032</v>
      </c>
    </row>
    <row r="290" spans="2:17" s="1388" customFormat="1" ht="36">
      <c r="B290" s="1490"/>
      <c r="C290" s="1622"/>
      <c r="D290" s="1492"/>
      <c r="E290" s="1490"/>
      <c r="F290" s="1490"/>
      <c r="G290" s="1492"/>
      <c r="H290" s="1493"/>
      <c r="I290" s="1490"/>
      <c r="J290" s="1392"/>
      <c r="K290" s="1533"/>
      <c r="L290" s="1406" t="s">
        <v>6229</v>
      </c>
      <c r="M290" s="1408" t="s">
        <v>203</v>
      </c>
      <c r="N290" s="1409" t="s">
        <v>4395</v>
      </c>
      <c r="O290" s="1393" t="str">
        <f>VLOOKUP(N290,CódigosRetorno!$A$1:$B$1770,2,FALSE)</f>
        <v>La sumatoria de los IGV (operaciones gravadas) de línea no corresponden al total</v>
      </c>
      <c r="P290" s="1389"/>
      <c r="Q290" s="1392"/>
    </row>
    <row r="291" spans="2:17" s="1388" customFormat="1" ht="72">
      <c r="B291" s="1490"/>
      <c r="C291" s="1622"/>
      <c r="D291" s="1492"/>
      <c r="E291" s="1490"/>
      <c r="F291" s="1490"/>
      <c r="G291" s="1492"/>
      <c r="H291" s="1493"/>
      <c r="I291" s="1490"/>
      <c r="J291" s="1392"/>
      <c r="K291" s="1533"/>
      <c r="L291" s="1397" t="s">
        <v>6617</v>
      </c>
      <c r="M291" s="1401" t="s">
        <v>1177</v>
      </c>
      <c r="N291" s="1402" t="s">
        <v>6445</v>
      </c>
      <c r="O291" s="1393" t="str">
        <f>VLOOKUP(N291,CódigosRetorno!$A$1:$B$1770,2,FALSE)</f>
        <v>El cálculo del IGV es Incorrecto</v>
      </c>
      <c r="P291" s="1389"/>
      <c r="Q291" s="1392"/>
    </row>
    <row r="292" spans="2:17" s="841" customFormat="1" ht="36">
      <c r="B292" s="1490"/>
      <c r="C292" s="1622"/>
      <c r="D292" s="1492"/>
      <c r="E292" s="1490"/>
      <c r="F292" s="1490"/>
      <c r="G292" s="1492"/>
      <c r="H292" s="1493"/>
      <c r="I292" s="1490"/>
      <c r="J292" s="853"/>
      <c r="K292" s="1533"/>
      <c r="L292" s="1406" t="s">
        <v>6230</v>
      </c>
      <c r="M292" s="1408" t="s">
        <v>203</v>
      </c>
      <c r="N292" s="1409" t="s">
        <v>4416</v>
      </c>
      <c r="O292" s="1393" t="str">
        <f>VLOOKUP(N292,CódigosRetorno!$A$1:$B$1770,2,FALSE)</f>
        <v>El importe del IVAP no corresponden al determinado por la información consignada.</v>
      </c>
      <c r="P292" s="1389" t="s">
        <v>477</v>
      </c>
      <c r="Q292" s="1392" t="s">
        <v>186</v>
      </c>
    </row>
    <row r="293" spans="2:17" s="841" customFormat="1" ht="60">
      <c r="B293" s="1490"/>
      <c r="C293" s="1622"/>
      <c r="D293" s="1492"/>
      <c r="E293" s="1490"/>
      <c r="F293" s="1490"/>
      <c r="G293" s="1492"/>
      <c r="H293" s="1493"/>
      <c r="I293" s="1490"/>
      <c r="J293" s="844"/>
      <c r="K293" s="1533"/>
      <c r="L293" s="1397" t="s">
        <v>6502</v>
      </c>
      <c r="M293" s="1401" t="s">
        <v>1177</v>
      </c>
      <c r="N293" s="1402" t="s">
        <v>6586</v>
      </c>
      <c r="O293" s="1393" t="str">
        <f>VLOOKUP(N293,CódigosRetorno!$A$1:$B$1770,2,FALSE)</f>
        <v>El importe del IVAP no corresponden al determinado por la informacion consignada.</v>
      </c>
      <c r="P293" s="866"/>
      <c r="Q293" s="1392" t="s">
        <v>186</v>
      </c>
    </row>
    <row r="294" spans="2:17" s="256" customFormat="1" ht="168">
      <c r="B294" s="1490"/>
      <c r="C294" s="1622"/>
      <c r="D294" s="1492"/>
      <c r="E294" s="1490"/>
      <c r="F294" s="491" t="s">
        <v>13</v>
      </c>
      <c r="G294" s="493" t="s">
        <v>2650</v>
      </c>
      <c r="H294" s="508" t="s">
        <v>4654</v>
      </c>
      <c r="I294" s="491">
        <v>1</v>
      </c>
      <c r="J294" s="491"/>
      <c r="K294" s="491"/>
      <c r="L294" s="610" t="s">
        <v>6058</v>
      </c>
      <c r="M294" s="1401" t="s">
        <v>203</v>
      </c>
      <c r="N294" s="1402" t="s">
        <v>758</v>
      </c>
      <c r="O294" s="492" t="s">
        <v>4477</v>
      </c>
      <c r="P294" s="491" t="s">
        <v>5640</v>
      </c>
      <c r="Q294" s="491" t="s">
        <v>186</v>
      </c>
    </row>
    <row r="295" spans="2:17" s="256" customFormat="1" ht="24">
      <c r="B295" s="1490"/>
      <c r="C295" s="1622"/>
      <c r="D295" s="1492"/>
      <c r="E295" s="1490"/>
      <c r="F295" s="1490" t="s">
        <v>44</v>
      </c>
      <c r="G295" s="1492" t="s">
        <v>2918</v>
      </c>
      <c r="H295" s="1491" t="s">
        <v>5049</v>
      </c>
      <c r="I295" s="1490">
        <v>1</v>
      </c>
      <c r="J295" s="491"/>
      <c r="K295" s="1531"/>
      <c r="L295" s="492" t="s">
        <v>3136</v>
      </c>
      <c r="M295" s="493" t="s">
        <v>203</v>
      </c>
      <c r="N295" s="120" t="s">
        <v>4208</v>
      </c>
      <c r="O295" s="492" t="str">
        <f>VLOOKUP(N295,CódigosRetorno!$A$1:$B$1764,2,FALSE)</f>
        <v>el XML no contiene el tag o no existe información de código de tributo.</v>
      </c>
      <c r="P295" s="493" t="s">
        <v>477</v>
      </c>
      <c r="Q295" s="491" t="s">
        <v>186</v>
      </c>
    </row>
    <row r="296" spans="2:17" s="256" customFormat="1" ht="24">
      <c r="B296" s="1490"/>
      <c r="C296" s="1622"/>
      <c r="D296" s="1492"/>
      <c r="E296" s="1490"/>
      <c r="F296" s="1490"/>
      <c r="G296" s="1492"/>
      <c r="H296" s="1491"/>
      <c r="I296" s="1490"/>
      <c r="J296" s="491"/>
      <c r="K296" s="1533"/>
      <c r="L296" s="494" t="s">
        <v>4674</v>
      </c>
      <c r="M296" s="506" t="s">
        <v>203</v>
      </c>
      <c r="N296" s="505" t="s">
        <v>2791</v>
      </c>
      <c r="O296" s="492" t="str">
        <f>VLOOKUP(N296,CódigosRetorno!$A$1:$B$1764,2,FALSE)</f>
        <v>El dato ingresado como codigo de tributo global no corresponde al valor esperado.</v>
      </c>
      <c r="P296" s="493"/>
      <c r="Q296" s="726" t="s">
        <v>5893</v>
      </c>
    </row>
    <row r="297" spans="2:17" s="256" customFormat="1" ht="24">
      <c r="B297" s="1490"/>
      <c r="C297" s="1622"/>
      <c r="D297" s="1492"/>
      <c r="E297" s="1490"/>
      <c r="F297" s="1490"/>
      <c r="G297" s="1492"/>
      <c r="H297" s="1491"/>
      <c r="I297" s="1490"/>
      <c r="J297" s="491"/>
      <c r="K297" s="1533"/>
      <c r="L297" s="496" t="s">
        <v>4677</v>
      </c>
      <c r="M297" s="505" t="s">
        <v>203</v>
      </c>
      <c r="N297" s="505" t="s">
        <v>4439</v>
      </c>
      <c r="O297" s="492" t="str">
        <f>VLOOKUP(N297,CódigosRetorno!$A$1:$B$1764,2,FALSE)</f>
        <v>El código de tributo no debe repetirse a nivel de totales</v>
      </c>
      <c r="P297" s="493" t="s">
        <v>477</v>
      </c>
      <c r="Q297" s="244" t="s">
        <v>186</v>
      </c>
    </row>
    <row r="298" spans="2:17" s="256" customFormat="1" ht="36">
      <c r="B298" s="1490"/>
      <c r="C298" s="1622"/>
      <c r="D298" s="1492"/>
      <c r="E298" s="1490"/>
      <c r="F298" s="1490"/>
      <c r="G298" s="1492"/>
      <c r="H298" s="1491"/>
      <c r="I298" s="1490"/>
      <c r="J298" s="491"/>
      <c r="K298" s="1533"/>
      <c r="L298" s="1411" t="s">
        <v>5211</v>
      </c>
      <c r="M298" s="1409" t="s">
        <v>203</v>
      </c>
      <c r="N298" s="1409" t="s">
        <v>5176</v>
      </c>
      <c r="O298" s="492" t="str">
        <f>VLOOKUP(N298,CódigosRetorno!$A$1:$B$1764,2,FALSE)</f>
        <v>El XML debe contener al menos un tributo por linea de afectacion por IGV (Gravada, Exonerada, Inafecta, Exportación)</v>
      </c>
      <c r="P298" s="493" t="s">
        <v>477</v>
      </c>
      <c r="Q298" s="507" t="s">
        <v>186</v>
      </c>
    </row>
    <row r="299" spans="2:17" s="256" customFormat="1" ht="36">
      <c r="B299" s="1490"/>
      <c r="C299" s="1622"/>
      <c r="D299" s="1492"/>
      <c r="E299" s="1490"/>
      <c r="F299" s="1490"/>
      <c r="G299" s="1492"/>
      <c r="H299" s="1491"/>
      <c r="I299" s="1490"/>
      <c r="J299" s="491"/>
      <c r="K299" s="1533"/>
      <c r="L299" s="1411" t="s">
        <v>6231</v>
      </c>
      <c r="M299" s="1408" t="s">
        <v>203</v>
      </c>
      <c r="N299" s="1409" t="s">
        <v>5177</v>
      </c>
      <c r="O299" s="492" t="str">
        <f>VLOOKUP(N299,CódigosRetorno!$A$1:$B$1764,2,FALSE)</f>
        <v>El XML contiene mas de un tributo por linea (Gravado, Exonerado, Inafecto, Exportación)</v>
      </c>
      <c r="P299" s="493" t="s">
        <v>477</v>
      </c>
      <c r="Q299" s="507" t="s">
        <v>186</v>
      </c>
    </row>
    <row r="300" spans="2:17" s="256" customFormat="1" ht="24">
      <c r="B300" s="1490"/>
      <c r="C300" s="1622"/>
      <c r="D300" s="1492"/>
      <c r="E300" s="1490"/>
      <c r="F300" s="1490"/>
      <c r="G300" s="1492"/>
      <c r="H300" s="1491"/>
      <c r="I300" s="1490"/>
      <c r="J300" s="491"/>
      <c r="K300" s="1533"/>
      <c r="L300" s="1406" t="s">
        <v>6503</v>
      </c>
      <c r="M300" s="1408" t="s">
        <v>203</v>
      </c>
      <c r="N300" s="1409" t="s">
        <v>5186</v>
      </c>
      <c r="O300" s="1393" t="str">
        <f>VLOOKUP(N300,CódigosRetorno!$A$1:$B$1764,2,FALSE)</f>
        <v>El dato ingresado como codigo de tributo global es invalido para tipo de operación.</v>
      </c>
      <c r="P300" s="866" t="s">
        <v>477</v>
      </c>
      <c r="Q300" s="1396" t="s">
        <v>186</v>
      </c>
    </row>
    <row r="301" spans="2:17" s="256" customFormat="1" ht="36">
      <c r="B301" s="1490"/>
      <c r="C301" s="1622"/>
      <c r="D301" s="1492"/>
      <c r="E301" s="1490"/>
      <c r="F301" s="1490"/>
      <c r="G301" s="1492"/>
      <c r="H301" s="1491"/>
      <c r="I301" s="1490"/>
      <c r="J301" s="491"/>
      <c r="K301" s="1532"/>
      <c r="L301" s="1397" t="s">
        <v>6504</v>
      </c>
      <c r="M301" s="1401" t="s">
        <v>203</v>
      </c>
      <c r="N301" s="1402" t="s">
        <v>5186</v>
      </c>
      <c r="O301" s="1393" t="str">
        <f>VLOOKUP(N301,CódigosRetorno!$A$1:$B$1764,2,FALSE)</f>
        <v>El dato ingresado como codigo de tributo global es invalido para tipo de operación.</v>
      </c>
      <c r="P301" s="866" t="s">
        <v>477</v>
      </c>
      <c r="Q301" s="1396" t="s">
        <v>186</v>
      </c>
    </row>
    <row r="302" spans="2:17" s="256" customFormat="1" ht="24">
      <c r="B302" s="1490"/>
      <c r="C302" s="1622"/>
      <c r="D302" s="1492"/>
      <c r="E302" s="1490" t="s">
        <v>9</v>
      </c>
      <c r="F302" s="1490"/>
      <c r="G302" s="491" t="s">
        <v>4658</v>
      </c>
      <c r="H302" s="492" t="s">
        <v>4564</v>
      </c>
      <c r="I302" s="491" t="s">
        <v>4544</v>
      </c>
      <c r="J302" s="491"/>
      <c r="K302" s="491"/>
      <c r="L302" s="492" t="s">
        <v>5185</v>
      </c>
      <c r="M302" s="493" t="s">
        <v>1177</v>
      </c>
      <c r="N302" s="506" t="s">
        <v>5117</v>
      </c>
      <c r="O302" s="492" t="str">
        <f>VLOOKUP(N302,CódigosRetorno!$A$1:$B$1764,2,FALSE)</f>
        <v>El dato ingresado como atributo @schemeName es incorrecto.</v>
      </c>
      <c r="P302" s="493" t="s">
        <v>477</v>
      </c>
      <c r="Q302" s="507" t="s">
        <v>186</v>
      </c>
    </row>
    <row r="303" spans="2:17" s="256" customFormat="1" ht="24">
      <c r="B303" s="1490"/>
      <c r="C303" s="1622"/>
      <c r="D303" s="1492"/>
      <c r="E303" s="1490"/>
      <c r="F303" s="1490"/>
      <c r="G303" s="491" t="s">
        <v>4542</v>
      </c>
      <c r="H303" s="492" t="s">
        <v>4565</v>
      </c>
      <c r="I303" s="491" t="s">
        <v>4544</v>
      </c>
      <c r="J303" s="491"/>
      <c r="K303" s="491"/>
      <c r="L303" s="492" t="s">
        <v>5109</v>
      </c>
      <c r="M303" s="493" t="s">
        <v>1177</v>
      </c>
      <c r="N303" s="506" t="s">
        <v>5118</v>
      </c>
      <c r="O303" s="492" t="str">
        <f>VLOOKUP(N303,CódigosRetorno!$A$1:$B$1764,2,FALSE)</f>
        <v>El dato ingresado como atributo @schemeAgencyName es incorrecto.</v>
      </c>
      <c r="P303" s="493" t="s">
        <v>477</v>
      </c>
      <c r="Q303" s="507" t="s">
        <v>186</v>
      </c>
    </row>
    <row r="304" spans="2:17" s="256" customFormat="1" ht="48">
      <c r="B304" s="1490"/>
      <c r="C304" s="1622"/>
      <c r="D304" s="1492"/>
      <c r="E304" s="1490"/>
      <c r="F304" s="1490"/>
      <c r="G304" s="491" t="s">
        <v>5187</v>
      </c>
      <c r="H304" s="508" t="s">
        <v>4567</v>
      </c>
      <c r="I304" s="491" t="s">
        <v>4544</v>
      </c>
      <c r="J304" s="491"/>
      <c r="K304" s="491"/>
      <c r="L304" s="492" t="s">
        <v>5188</v>
      </c>
      <c r="M304" s="1401" t="s">
        <v>1177</v>
      </c>
      <c r="N304" s="1402" t="s">
        <v>5119</v>
      </c>
      <c r="O304" s="492" t="str">
        <f>VLOOKUP(N304,CódigosRetorno!$A$1:$B$1764,2,FALSE)</f>
        <v>El dato ingresado como atributo @schemeURI es incorrecto.</v>
      </c>
      <c r="P304" s="493" t="s">
        <v>477</v>
      </c>
      <c r="Q304" s="507" t="s">
        <v>186</v>
      </c>
    </row>
    <row r="305" spans="2:17" s="256" customFormat="1" ht="24">
      <c r="B305" s="1490"/>
      <c r="C305" s="1622"/>
      <c r="D305" s="1492"/>
      <c r="E305" s="1490" t="s">
        <v>4</v>
      </c>
      <c r="F305" s="1490" t="s">
        <v>46</v>
      </c>
      <c r="G305" s="1492" t="s">
        <v>2918</v>
      </c>
      <c r="H305" s="1491" t="s">
        <v>5050</v>
      </c>
      <c r="I305" s="1490">
        <v>1</v>
      </c>
      <c r="J305" s="491"/>
      <c r="K305" s="1531"/>
      <c r="L305" s="492" t="s">
        <v>3136</v>
      </c>
      <c r="M305" s="506" t="s">
        <v>203</v>
      </c>
      <c r="N305" s="505" t="s">
        <v>2396</v>
      </c>
      <c r="O305" s="492" t="str">
        <f>VLOOKUP(N305,CódigosRetorno!$A$1:$B$1764,2,FALSE)</f>
        <v>El XML no contiene el tag TaxScheme Name de impuestos globales</v>
      </c>
      <c r="P305" s="493" t="s">
        <v>477</v>
      </c>
      <c r="Q305" s="491" t="s">
        <v>186</v>
      </c>
    </row>
    <row r="306" spans="2:17" s="256" customFormat="1" ht="24">
      <c r="B306" s="1490"/>
      <c r="C306" s="1622"/>
      <c r="D306" s="1492"/>
      <c r="E306" s="1490"/>
      <c r="F306" s="1490"/>
      <c r="G306" s="1492"/>
      <c r="H306" s="1491"/>
      <c r="I306" s="1490"/>
      <c r="J306" s="491"/>
      <c r="K306" s="1532"/>
      <c r="L306" s="729" t="s">
        <v>6413</v>
      </c>
      <c r="M306" s="506" t="s">
        <v>203</v>
      </c>
      <c r="N306" s="505" t="s">
        <v>3670</v>
      </c>
      <c r="O306" s="492" t="str">
        <f>VLOOKUP(N306,CódigosRetorno!$A$1:$B$1764,2,FALSE)</f>
        <v>El valor del tag nombre del tributo no corresponde al esperado.</v>
      </c>
      <c r="P306" s="493" t="s">
        <v>477</v>
      </c>
      <c r="Q306" s="715" t="s">
        <v>5893</v>
      </c>
    </row>
    <row r="307" spans="2:17" s="256" customFormat="1" ht="24">
      <c r="B307" s="1490"/>
      <c r="C307" s="1622"/>
      <c r="D307" s="1492"/>
      <c r="E307" s="1490"/>
      <c r="F307" s="1490" t="s">
        <v>13</v>
      </c>
      <c r="G307" s="1492"/>
      <c r="H307" s="1491" t="s">
        <v>5051</v>
      </c>
      <c r="I307" s="1490">
        <v>1</v>
      </c>
      <c r="J307" s="491"/>
      <c r="K307" s="1531"/>
      <c r="L307" s="492" t="s">
        <v>3136</v>
      </c>
      <c r="M307" s="506" t="s">
        <v>203</v>
      </c>
      <c r="N307" s="505" t="s">
        <v>2398</v>
      </c>
      <c r="O307" s="492" t="str">
        <f>VLOOKUP(N307,CódigosRetorno!$A$1:$B$1764,2,FALSE)</f>
        <v>El XML no contiene el tag código de tributo internacional de impuestos globales</v>
      </c>
      <c r="P307" s="493" t="s">
        <v>477</v>
      </c>
      <c r="Q307" s="491" t="s">
        <v>186</v>
      </c>
    </row>
    <row r="308" spans="2:17" s="256" customFormat="1" ht="36">
      <c r="B308" s="1490"/>
      <c r="C308" s="1622"/>
      <c r="D308" s="1492"/>
      <c r="E308" s="1490"/>
      <c r="F308" s="1490"/>
      <c r="G308" s="1492"/>
      <c r="H308" s="1491"/>
      <c r="I308" s="1490"/>
      <c r="J308" s="491"/>
      <c r="K308" s="1532"/>
      <c r="L308" s="729" t="s">
        <v>6411</v>
      </c>
      <c r="M308" s="506" t="s">
        <v>203</v>
      </c>
      <c r="N308" s="505" t="s">
        <v>3666</v>
      </c>
      <c r="O308" s="492" t="str">
        <f>VLOOKUP(N308,CódigosRetorno!$A$1:$B$1764,2,FALSE)</f>
        <v>El valor del tag codigo de tributo internacional no corresponde al esperado.</v>
      </c>
      <c r="P308" s="493" t="s">
        <v>477</v>
      </c>
      <c r="Q308" s="715" t="s">
        <v>5893</v>
      </c>
    </row>
    <row r="309" spans="2:17" s="256" customFormat="1" ht="24">
      <c r="B309" s="1490" t="s">
        <v>5994</v>
      </c>
      <c r="C309" s="1493" t="s">
        <v>4774</v>
      </c>
      <c r="D309" s="1492" t="s">
        <v>3</v>
      </c>
      <c r="E309" s="1490" t="s">
        <v>9</v>
      </c>
      <c r="F309" s="1490" t="s">
        <v>12</v>
      </c>
      <c r="G309" s="1492" t="s">
        <v>4754</v>
      </c>
      <c r="H309" s="1491" t="s">
        <v>5998</v>
      </c>
      <c r="I309" s="1490">
        <v>1</v>
      </c>
      <c r="J309" s="491"/>
      <c r="K309" s="1531"/>
      <c r="L309" s="494" t="s">
        <v>3136</v>
      </c>
      <c r="M309" s="506" t="s">
        <v>203</v>
      </c>
      <c r="N309" s="505" t="s">
        <v>2787</v>
      </c>
      <c r="O309" s="492" t="str">
        <f>VLOOKUP(N309,CódigosRetorno!$A$1:$B$1764,2,FALSE)</f>
        <v>El XML no contiene el tag o no existe información de total valor de venta globales</v>
      </c>
      <c r="P309" s="493" t="s">
        <v>477</v>
      </c>
      <c r="Q309" s="507" t="s">
        <v>186</v>
      </c>
    </row>
    <row r="310" spans="2:17" s="256" customFormat="1" ht="24">
      <c r="B310" s="1490"/>
      <c r="C310" s="1493"/>
      <c r="D310" s="1492"/>
      <c r="E310" s="1490"/>
      <c r="F310" s="1490"/>
      <c r="G310" s="1492"/>
      <c r="H310" s="1491"/>
      <c r="I310" s="1490"/>
      <c r="J310" s="491"/>
      <c r="K310" s="1533"/>
      <c r="L310" s="492" t="s">
        <v>3524</v>
      </c>
      <c r="M310" s="493" t="s">
        <v>203</v>
      </c>
      <c r="N310" s="506" t="s">
        <v>4329</v>
      </c>
      <c r="O310" s="492" t="str">
        <f>VLOOKUP(N310,CódigosRetorno!$A$1:$B$1764,2,FALSE)</f>
        <v>El dato ingresado en el total valor de venta globales no cumple con el formato establecido</v>
      </c>
      <c r="P310" s="493" t="s">
        <v>477</v>
      </c>
      <c r="Q310" s="507"/>
    </row>
    <row r="311" spans="2:17" s="256" customFormat="1" ht="60">
      <c r="B311" s="1490"/>
      <c r="C311" s="1493"/>
      <c r="D311" s="1492"/>
      <c r="E311" s="1490"/>
      <c r="F311" s="1490"/>
      <c r="G311" s="1492"/>
      <c r="H311" s="1491"/>
      <c r="I311" s="1490"/>
      <c r="J311" s="491"/>
      <c r="K311" s="1533"/>
      <c r="L311" s="1406" t="s">
        <v>6484</v>
      </c>
      <c r="M311" s="1410" t="s">
        <v>203</v>
      </c>
      <c r="N311" s="1408" t="s">
        <v>4408</v>
      </c>
      <c r="O311" s="492" t="str">
        <f>VLOOKUP(N311,CódigosRetorno!$A$1:$B$1764,2,FALSE)</f>
        <v>La sumatoria del total valor de venta - ISC de línea no corresponden al total</v>
      </c>
      <c r="P311" s="493" t="s">
        <v>477</v>
      </c>
      <c r="Q311" s="507" t="s">
        <v>186</v>
      </c>
    </row>
    <row r="312" spans="2:17" s="1388" customFormat="1" ht="60">
      <c r="B312" s="1490"/>
      <c r="C312" s="1493"/>
      <c r="D312" s="1492"/>
      <c r="E312" s="1490"/>
      <c r="F312" s="1490"/>
      <c r="G312" s="1492"/>
      <c r="H312" s="1491"/>
      <c r="I312" s="1490"/>
      <c r="J312" s="1392"/>
      <c r="K312" s="1533"/>
      <c r="L312" s="1397" t="s">
        <v>6484</v>
      </c>
      <c r="M312" s="1403" t="s">
        <v>1177</v>
      </c>
      <c r="N312" s="1401" t="s">
        <v>6587</v>
      </c>
      <c r="O312" s="1393" t="str">
        <f>VLOOKUP(N312,CódigosRetorno!$A$1:$B$1764,2,FALSE)</f>
        <v>La sumatoria del total valor de venta - ISC de línea no corresponden al total</v>
      </c>
      <c r="P312" s="1389"/>
      <c r="Q312" s="1396"/>
    </row>
    <row r="313" spans="2:17" s="1388" customFormat="1" ht="60">
      <c r="B313" s="1490"/>
      <c r="C313" s="1493"/>
      <c r="D313" s="1492"/>
      <c r="E313" s="1490"/>
      <c r="F313" s="1490"/>
      <c r="G313" s="1492"/>
      <c r="H313" s="1491"/>
      <c r="I313" s="1490"/>
      <c r="J313" s="1392"/>
      <c r="K313" s="1533"/>
      <c r="L313" s="1406" t="s">
        <v>6485</v>
      </c>
      <c r="M313" s="1410" t="s">
        <v>203</v>
      </c>
      <c r="N313" s="1408" t="s">
        <v>2792</v>
      </c>
      <c r="O313" s="1393" t="str">
        <f>VLOOKUP(N313,CódigosRetorno!$A$1:$B$1764,2,FALSE)</f>
        <v>La sumatoria del total valor de venta - Otros tributos de pago de línea no corresponden al total</v>
      </c>
      <c r="P313" s="1389"/>
      <c r="Q313" s="1396"/>
    </row>
    <row r="314" spans="2:17" s="256" customFormat="1" ht="60">
      <c r="B314" s="1490"/>
      <c r="C314" s="1493"/>
      <c r="D314" s="1492"/>
      <c r="E314" s="1490"/>
      <c r="F314" s="1490"/>
      <c r="G314" s="1492"/>
      <c r="H314" s="1491"/>
      <c r="I314" s="1490"/>
      <c r="J314" s="491"/>
      <c r="K314" s="1532"/>
      <c r="L314" s="1397" t="s">
        <v>6485</v>
      </c>
      <c r="M314" s="1403" t="s">
        <v>1177</v>
      </c>
      <c r="N314" s="1401" t="s">
        <v>6593</v>
      </c>
      <c r="O314" s="1393" t="str">
        <f>VLOOKUP(N314,CódigosRetorno!$A$1:$B$1764,2,FALSE)</f>
        <v>La sumatoria del total valor de venta - Otros tributos de pago de línea no corresponden al total</v>
      </c>
      <c r="P314" s="493" t="s">
        <v>477</v>
      </c>
      <c r="Q314" s="507" t="s">
        <v>186</v>
      </c>
    </row>
    <row r="315" spans="2:17" s="256" customFormat="1" ht="168">
      <c r="B315" s="1490"/>
      <c r="C315" s="1493"/>
      <c r="D315" s="1492"/>
      <c r="E315" s="1490"/>
      <c r="F315" s="491" t="s">
        <v>13</v>
      </c>
      <c r="G315" s="493" t="s">
        <v>2650</v>
      </c>
      <c r="H315" s="508" t="s">
        <v>4654</v>
      </c>
      <c r="I315" s="491">
        <v>1</v>
      </c>
      <c r="J315" s="491"/>
      <c r="K315" s="491"/>
      <c r="L315" s="610" t="s">
        <v>6058</v>
      </c>
      <c r="M315" s="1401" t="s">
        <v>203</v>
      </c>
      <c r="N315" s="1402" t="s">
        <v>758</v>
      </c>
      <c r="O315" s="492" t="s">
        <v>4477</v>
      </c>
      <c r="P315" s="491" t="s">
        <v>5640</v>
      </c>
      <c r="Q315" s="491" t="s">
        <v>186</v>
      </c>
    </row>
    <row r="316" spans="2:17" s="256" customFormat="1" ht="24">
      <c r="B316" s="1490"/>
      <c r="C316" s="1493"/>
      <c r="D316" s="1492"/>
      <c r="E316" s="1490"/>
      <c r="F316" s="1490" t="s">
        <v>12</v>
      </c>
      <c r="G316" s="1492" t="s">
        <v>4754</v>
      </c>
      <c r="H316" s="1491" t="s">
        <v>6006</v>
      </c>
      <c r="I316" s="1490">
        <v>1</v>
      </c>
      <c r="J316" s="491"/>
      <c r="K316" s="1531"/>
      <c r="L316" s="492" t="s">
        <v>3524</v>
      </c>
      <c r="M316" s="506" t="s">
        <v>203</v>
      </c>
      <c r="N316" s="505" t="s">
        <v>2402</v>
      </c>
      <c r="O316" s="492" t="str">
        <f>VLOOKUP(N316,CódigosRetorno!$A$1:$B$1764,2,FALSE)</f>
        <v>El dato ingresado en TaxAmount no cumple con el formato establecido</v>
      </c>
      <c r="P316" s="493" t="s">
        <v>217</v>
      </c>
      <c r="Q316" s="491" t="s">
        <v>186</v>
      </c>
    </row>
    <row r="317" spans="2:17" s="256" customFormat="1" ht="36">
      <c r="B317" s="1490"/>
      <c r="C317" s="1493"/>
      <c r="D317" s="1492"/>
      <c r="E317" s="1490"/>
      <c r="F317" s="1490"/>
      <c r="G317" s="1492"/>
      <c r="H317" s="1491"/>
      <c r="I317" s="1490"/>
      <c r="J317" s="491"/>
      <c r="K317" s="1533"/>
      <c r="L317" s="1406" t="s">
        <v>6597</v>
      </c>
      <c r="M317" s="1410" t="s">
        <v>203</v>
      </c>
      <c r="N317" s="1409" t="s">
        <v>4414</v>
      </c>
      <c r="O317" s="492" t="str">
        <f>VLOOKUP(N317,CódigosRetorno!$A$1:$B$1764,2,FALSE)</f>
        <v>La sumatoria del total del importe del tributo ISC de línea no corresponden al total</v>
      </c>
      <c r="P317" s="493" t="s">
        <v>477</v>
      </c>
      <c r="Q317" s="491"/>
    </row>
    <row r="318" spans="2:17" s="1388" customFormat="1" ht="60">
      <c r="B318" s="1490"/>
      <c r="C318" s="1493"/>
      <c r="D318" s="1492"/>
      <c r="E318" s="1490"/>
      <c r="F318" s="1490"/>
      <c r="G318" s="1492"/>
      <c r="H318" s="1491"/>
      <c r="I318" s="1490"/>
      <c r="J318" s="1392"/>
      <c r="K318" s="1533"/>
      <c r="L318" s="1397" t="s">
        <v>6574</v>
      </c>
      <c r="M318" s="1403" t="s">
        <v>1177</v>
      </c>
      <c r="N318" s="1402" t="s">
        <v>6594</v>
      </c>
      <c r="O318" s="1393" t="str">
        <f>VLOOKUP(N318,CódigosRetorno!$A$1:$B$1764,2,FALSE)</f>
        <v>La sumatoria del total del importe del tributo ISC de línea no corresponden al total</v>
      </c>
      <c r="P318" s="1389"/>
      <c r="Q318" s="1392"/>
    </row>
    <row r="319" spans="2:17" s="256" customFormat="1" ht="24">
      <c r="B319" s="1490"/>
      <c r="C319" s="1493"/>
      <c r="D319" s="1492"/>
      <c r="E319" s="1490"/>
      <c r="F319" s="1490"/>
      <c r="G319" s="1492"/>
      <c r="H319" s="1491"/>
      <c r="I319" s="1490"/>
      <c r="J319" s="491"/>
      <c r="K319" s="1533"/>
      <c r="L319" s="1416" t="s">
        <v>4339</v>
      </c>
      <c r="M319" s="1410" t="s">
        <v>203</v>
      </c>
      <c r="N319" s="1409" t="s">
        <v>2793</v>
      </c>
      <c r="O319" s="1393" t="str">
        <f>VLOOKUP(N319,CódigosRetorno!$A$1:$B$1764,2,FALSE)</f>
        <v>La sumatoria del total del importe del tributo Otros tributos de línea no corresponden al total</v>
      </c>
      <c r="P319" s="493" t="s">
        <v>477</v>
      </c>
      <c r="Q319" s="491"/>
    </row>
    <row r="320" spans="2:17" s="1388" customFormat="1" ht="60">
      <c r="B320" s="1490"/>
      <c r="C320" s="1493"/>
      <c r="D320" s="1492"/>
      <c r="E320" s="1490"/>
      <c r="F320" s="1490"/>
      <c r="G320" s="1492"/>
      <c r="H320" s="1491"/>
      <c r="I320" s="1490"/>
      <c r="J320" s="1392"/>
      <c r="K320" s="1533"/>
      <c r="L320" s="1397" t="s">
        <v>6575</v>
      </c>
      <c r="M320" s="1403" t="s">
        <v>1177</v>
      </c>
      <c r="N320" s="1402" t="s">
        <v>6595</v>
      </c>
      <c r="O320" s="1393" t="str">
        <f>VLOOKUP(N320,CódigosRetorno!$A$1:$B$1764,2,FALSE)</f>
        <v>La sumatoria del total del importe del tributo Otros tributos de línea no corresponden al total</v>
      </c>
      <c r="P320" s="1389"/>
      <c r="Q320" s="1392"/>
    </row>
    <row r="321" spans="2:17" s="256" customFormat="1" ht="48">
      <c r="B321" s="1490"/>
      <c r="C321" s="1493"/>
      <c r="D321" s="1492"/>
      <c r="E321" s="1490"/>
      <c r="F321" s="1490"/>
      <c r="G321" s="1492"/>
      <c r="H321" s="1491"/>
      <c r="I321" s="1490"/>
      <c r="J321" s="491"/>
      <c r="K321" s="1532"/>
      <c r="L321" s="718" t="s">
        <v>6385</v>
      </c>
      <c r="M321" s="506" t="s">
        <v>1177</v>
      </c>
      <c r="N321" s="505" t="s">
        <v>1418</v>
      </c>
      <c r="O321" s="492" t="str">
        <f>VLOOKUP(N321,CódigosRetorno!$A$1:$B$1764,2,FALSE)</f>
        <v>El ISC no esta informado correctamente</v>
      </c>
      <c r="P321" s="493" t="s">
        <v>477</v>
      </c>
      <c r="Q321" s="491" t="s">
        <v>186</v>
      </c>
    </row>
    <row r="322" spans="2:17" s="256" customFormat="1" ht="168">
      <c r="B322" s="1490"/>
      <c r="C322" s="1493"/>
      <c r="D322" s="1492"/>
      <c r="E322" s="1490"/>
      <c r="F322" s="491" t="s">
        <v>13</v>
      </c>
      <c r="G322" s="493" t="s">
        <v>2650</v>
      </c>
      <c r="H322" s="508" t="s">
        <v>4654</v>
      </c>
      <c r="I322" s="491">
        <v>1</v>
      </c>
      <c r="J322" s="491"/>
      <c r="K322" s="491"/>
      <c r="L322" s="610" t="s">
        <v>6058</v>
      </c>
      <c r="M322" s="1401" t="s">
        <v>203</v>
      </c>
      <c r="N322" s="1402" t="s">
        <v>758</v>
      </c>
      <c r="O322" s="492" t="s">
        <v>4477</v>
      </c>
      <c r="P322" s="491" t="s">
        <v>5640</v>
      </c>
      <c r="Q322" s="491" t="s">
        <v>186</v>
      </c>
    </row>
    <row r="323" spans="2:17" s="256" customFormat="1" ht="24">
      <c r="B323" s="1490"/>
      <c r="C323" s="1493"/>
      <c r="D323" s="1492"/>
      <c r="E323" s="1490"/>
      <c r="F323" s="1490" t="s">
        <v>44</v>
      </c>
      <c r="G323" s="1492" t="s">
        <v>2918</v>
      </c>
      <c r="H323" s="1491" t="s">
        <v>5049</v>
      </c>
      <c r="I323" s="1490">
        <v>1</v>
      </c>
      <c r="J323" s="491"/>
      <c r="K323" s="1531"/>
      <c r="L323" s="492" t="s">
        <v>3136</v>
      </c>
      <c r="M323" s="506" t="s">
        <v>203</v>
      </c>
      <c r="N323" s="505" t="s">
        <v>4208</v>
      </c>
      <c r="O323" s="492" t="str">
        <f>VLOOKUP(N323,CódigosRetorno!$A$1:$B$1764,2,FALSE)</f>
        <v>el XML no contiene el tag o no existe información de código de tributo.</v>
      </c>
      <c r="P323" s="493" t="s">
        <v>477</v>
      </c>
      <c r="Q323" s="491" t="s">
        <v>186</v>
      </c>
    </row>
    <row r="324" spans="2:17" s="256" customFormat="1" ht="24">
      <c r="B324" s="1490"/>
      <c r="C324" s="1493"/>
      <c r="D324" s="1492"/>
      <c r="E324" s="1490"/>
      <c r="F324" s="1490"/>
      <c r="G324" s="1492"/>
      <c r="H324" s="1491"/>
      <c r="I324" s="1490"/>
      <c r="J324" s="491"/>
      <c r="K324" s="1533"/>
      <c r="L324" s="494" t="s">
        <v>4674</v>
      </c>
      <c r="M324" s="506" t="s">
        <v>203</v>
      </c>
      <c r="N324" s="505" t="s">
        <v>2791</v>
      </c>
      <c r="O324" s="492" t="str">
        <f>VLOOKUP(N324,CódigosRetorno!$A$1:$B$1764,2,FALSE)</f>
        <v>El dato ingresado como codigo de tributo global no corresponde al valor esperado.</v>
      </c>
      <c r="P324" s="493" t="s">
        <v>477</v>
      </c>
      <c r="Q324" s="726" t="s">
        <v>5893</v>
      </c>
    </row>
    <row r="325" spans="2:17" s="256" customFormat="1" ht="24">
      <c r="B325" s="1490"/>
      <c r="C325" s="1493"/>
      <c r="D325" s="1492"/>
      <c r="E325" s="1490"/>
      <c r="F325" s="1490"/>
      <c r="G325" s="1492"/>
      <c r="H325" s="1491"/>
      <c r="I325" s="1490"/>
      <c r="J325" s="491"/>
      <c r="K325" s="1533"/>
      <c r="L325" s="496" t="s">
        <v>4677</v>
      </c>
      <c r="M325" s="505" t="s">
        <v>203</v>
      </c>
      <c r="N325" s="505" t="s">
        <v>4439</v>
      </c>
      <c r="O325" s="492" t="str">
        <f>VLOOKUP(N325,CódigosRetorno!$A$1:$B$1764,2,FALSE)</f>
        <v>El código de tributo no debe repetirse a nivel de totales</v>
      </c>
      <c r="P325" s="493" t="s">
        <v>477</v>
      </c>
      <c r="Q325" s="244" t="s">
        <v>186</v>
      </c>
    </row>
    <row r="326" spans="2:17" s="256" customFormat="1" ht="24">
      <c r="B326" s="1490"/>
      <c r="C326" s="1493"/>
      <c r="D326" s="1492"/>
      <c r="E326" s="1490"/>
      <c r="F326" s="1490"/>
      <c r="G326" s="1492"/>
      <c r="H326" s="1491"/>
      <c r="I326" s="1490"/>
      <c r="J326" s="491"/>
      <c r="K326" s="1533"/>
      <c r="L326" s="1406" t="s">
        <v>5416</v>
      </c>
      <c r="M326" s="1408" t="s">
        <v>203</v>
      </c>
      <c r="N326" s="1409" t="s">
        <v>5186</v>
      </c>
      <c r="O326" s="1393" t="str">
        <f>VLOOKUP(N326,CódigosRetorno!$A$1:$B$1764,2,FALSE)</f>
        <v>El dato ingresado como codigo de tributo global es invalido para tipo de operación.</v>
      </c>
      <c r="P326" s="866" t="s">
        <v>477</v>
      </c>
      <c r="Q326" s="1387" t="s">
        <v>186</v>
      </c>
    </row>
    <row r="327" spans="2:17" s="256" customFormat="1" ht="36">
      <c r="B327" s="1490"/>
      <c r="C327" s="1493"/>
      <c r="D327" s="1492"/>
      <c r="E327" s="1490"/>
      <c r="F327" s="1490"/>
      <c r="G327" s="1492"/>
      <c r="H327" s="1491"/>
      <c r="I327" s="1490"/>
      <c r="J327" s="491"/>
      <c r="K327" s="1532"/>
      <c r="L327" s="1397" t="s">
        <v>5656</v>
      </c>
      <c r="M327" s="1401" t="s">
        <v>203</v>
      </c>
      <c r="N327" s="1402" t="s">
        <v>5186</v>
      </c>
      <c r="O327" s="1393" t="str">
        <f>VLOOKUP(N327,CódigosRetorno!$A$1:$B$1764,2,FALSE)</f>
        <v>El dato ingresado como codigo de tributo global es invalido para tipo de operación.</v>
      </c>
      <c r="P327" s="866" t="s">
        <v>477</v>
      </c>
      <c r="Q327" s="1387" t="s">
        <v>186</v>
      </c>
    </row>
    <row r="328" spans="2:17" s="256" customFormat="1" ht="24">
      <c r="B328" s="1490"/>
      <c r="C328" s="1493"/>
      <c r="D328" s="1492"/>
      <c r="E328" s="1490"/>
      <c r="F328" s="1490"/>
      <c r="G328" s="491" t="s">
        <v>4658</v>
      </c>
      <c r="H328" s="492" t="s">
        <v>4564</v>
      </c>
      <c r="I328" s="491" t="s">
        <v>4544</v>
      </c>
      <c r="J328" s="491"/>
      <c r="K328" s="491"/>
      <c r="L328" s="492" t="s">
        <v>5185</v>
      </c>
      <c r="M328" s="493" t="s">
        <v>1177</v>
      </c>
      <c r="N328" s="506" t="s">
        <v>5117</v>
      </c>
      <c r="O328" s="492" t="str">
        <f>VLOOKUP(N328,CódigosRetorno!$A$1:$B$1764,2,FALSE)</f>
        <v>El dato ingresado como atributo @schemeName es incorrecto.</v>
      </c>
      <c r="P328" s="493" t="s">
        <v>477</v>
      </c>
      <c r="Q328" s="507" t="s">
        <v>186</v>
      </c>
    </row>
    <row r="329" spans="2:17" s="256" customFormat="1" ht="24">
      <c r="B329" s="1490"/>
      <c r="C329" s="1493"/>
      <c r="D329" s="1492"/>
      <c r="E329" s="1490"/>
      <c r="F329" s="1490"/>
      <c r="G329" s="491" t="s">
        <v>4542</v>
      </c>
      <c r="H329" s="492" t="s">
        <v>4565</v>
      </c>
      <c r="I329" s="491" t="s">
        <v>4544</v>
      </c>
      <c r="J329" s="491"/>
      <c r="K329" s="491"/>
      <c r="L329" s="492" t="s">
        <v>5109</v>
      </c>
      <c r="M329" s="493" t="s">
        <v>1177</v>
      </c>
      <c r="N329" s="506" t="s">
        <v>5118</v>
      </c>
      <c r="O329" s="492" t="str">
        <f>VLOOKUP(N329,CódigosRetorno!$A$1:$B$1764,2,FALSE)</f>
        <v>El dato ingresado como atributo @schemeAgencyName es incorrecto.</v>
      </c>
      <c r="P329" s="493" t="s">
        <v>477</v>
      </c>
      <c r="Q329" s="507" t="s">
        <v>186</v>
      </c>
    </row>
    <row r="330" spans="2:17" s="256" customFormat="1" ht="48">
      <c r="B330" s="1490"/>
      <c r="C330" s="1493"/>
      <c r="D330" s="1492"/>
      <c r="E330" s="1490"/>
      <c r="F330" s="1490"/>
      <c r="G330" s="491" t="s">
        <v>5187</v>
      </c>
      <c r="H330" s="508" t="s">
        <v>4567</v>
      </c>
      <c r="I330" s="491" t="s">
        <v>4544</v>
      </c>
      <c r="J330" s="491"/>
      <c r="K330" s="491"/>
      <c r="L330" s="492" t="s">
        <v>5188</v>
      </c>
      <c r="M330" s="1401" t="s">
        <v>1177</v>
      </c>
      <c r="N330" s="1402" t="s">
        <v>5119</v>
      </c>
      <c r="O330" s="492" t="str">
        <f>VLOOKUP(N330,CódigosRetorno!$A$1:$B$1764,2,FALSE)</f>
        <v>El dato ingresado como atributo @schemeURI es incorrecto.</v>
      </c>
      <c r="P330" s="493" t="s">
        <v>477</v>
      </c>
      <c r="Q330" s="507" t="s">
        <v>186</v>
      </c>
    </row>
    <row r="331" spans="2:17" s="256" customFormat="1" ht="24">
      <c r="B331" s="1490"/>
      <c r="C331" s="1493"/>
      <c r="D331" s="1492"/>
      <c r="E331" s="1490"/>
      <c r="F331" s="1490" t="s">
        <v>46</v>
      </c>
      <c r="G331" s="1492" t="s">
        <v>2918</v>
      </c>
      <c r="H331" s="1491" t="s">
        <v>5050</v>
      </c>
      <c r="I331" s="1490">
        <v>1</v>
      </c>
      <c r="J331" s="491"/>
      <c r="K331" s="1531"/>
      <c r="L331" s="492" t="s">
        <v>3136</v>
      </c>
      <c r="M331" s="506" t="s">
        <v>203</v>
      </c>
      <c r="N331" s="505" t="s">
        <v>2396</v>
      </c>
      <c r="O331" s="492" t="str">
        <f>VLOOKUP(N331,CódigosRetorno!$A$1:$B$1764,2,FALSE)</f>
        <v>El XML no contiene el tag TaxScheme Name de impuestos globales</v>
      </c>
      <c r="P331" s="493" t="s">
        <v>477</v>
      </c>
      <c r="Q331" s="491" t="s">
        <v>186</v>
      </c>
    </row>
    <row r="332" spans="2:17" s="256" customFormat="1" ht="24">
      <c r="B332" s="1490"/>
      <c r="C332" s="1493"/>
      <c r="D332" s="1492"/>
      <c r="E332" s="1490"/>
      <c r="F332" s="1490"/>
      <c r="G332" s="1492"/>
      <c r="H332" s="1491"/>
      <c r="I332" s="1490"/>
      <c r="J332" s="491"/>
      <c r="K332" s="1532"/>
      <c r="L332" s="729" t="s">
        <v>6413</v>
      </c>
      <c r="M332" s="506" t="s">
        <v>203</v>
      </c>
      <c r="N332" s="505" t="s">
        <v>3670</v>
      </c>
      <c r="O332" s="492" t="str">
        <f>VLOOKUP(N332,CódigosRetorno!$A$1:$B$1764,2,FALSE)</f>
        <v>El valor del tag nombre del tributo no corresponde al esperado.</v>
      </c>
      <c r="P332" s="493" t="s">
        <v>477</v>
      </c>
      <c r="Q332" s="715" t="s">
        <v>5893</v>
      </c>
    </row>
    <row r="333" spans="2:17" s="256" customFormat="1" ht="24">
      <c r="B333" s="1490"/>
      <c r="C333" s="1493"/>
      <c r="D333" s="1492"/>
      <c r="E333" s="1490"/>
      <c r="F333" s="1490" t="s">
        <v>13</v>
      </c>
      <c r="G333" s="1492"/>
      <c r="H333" s="1491" t="s">
        <v>5051</v>
      </c>
      <c r="I333" s="1490">
        <v>1</v>
      </c>
      <c r="J333" s="491"/>
      <c r="K333" s="1531"/>
      <c r="L333" s="492" t="s">
        <v>3136</v>
      </c>
      <c r="M333" s="506" t="s">
        <v>203</v>
      </c>
      <c r="N333" s="505" t="s">
        <v>2398</v>
      </c>
      <c r="O333" s="492" t="str">
        <f>VLOOKUP(N333,CódigosRetorno!$A$1:$B$1764,2,FALSE)</f>
        <v>El XML no contiene el tag código de tributo internacional de impuestos globales</v>
      </c>
      <c r="P333" s="493" t="s">
        <v>477</v>
      </c>
      <c r="Q333" s="491" t="s">
        <v>186</v>
      </c>
    </row>
    <row r="334" spans="2:17" s="256" customFormat="1" ht="36">
      <c r="B334" s="1490"/>
      <c r="C334" s="1493"/>
      <c r="D334" s="1492"/>
      <c r="E334" s="1490"/>
      <c r="F334" s="1490"/>
      <c r="G334" s="1492"/>
      <c r="H334" s="1491"/>
      <c r="I334" s="1490"/>
      <c r="J334" s="491"/>
      <c r="K334" s="1532"/>
      <c r="L334" s="729" t="s">
        <v>6411</v>
      </c>
      <c r="M334" s="506" t="s">
        <v>203</v>
      </c>
      <c r="N334" s="505" t="s">
        <v>3666</v>
      </c>
      <c r="O334" s="492" t="str">
        <f>VLOOKUP(N334,CódigosRetorno!$A$1:$B$1764,2,FALSE)</f>
        <v>El valor del tag codigo de tributo internacional no corresponde al esperado.</v>
      </c>
      <c r="P334" s="493" t="s">
        <v>477</v>
      </c>
      <c r="Q334" s="715" t="s">
        <v>5893</v>
      </c>
    </row>
    <row r="335" spans="2:17" s="256" customFormat="1" ht="24">
      <c r="B335" s="1490">
        <v>44</v>
      </c>
      <c r="C335" s="1622" t="s">
        <v>6661</v>
      </c>
      <c r="D335" s="1492" t="s">
        <v>3</v>
      </c>
      <c r="E335" s="1492" t="s">
        <v>9</v>
      </c>
      <c r="F335" s="1492" t="s">
        <v>12</v>
      </c>
      <c r="G335" s="1492" t="s">
        <v>16</v>
      </c>
      <c r="H335" s="1491" t="s">
        <v>3564</v>
      </c>
      <c r="I335" s="492"/>
      <c r="J335" s="492"/>
      <c r="K335" s="1531">
        <v>1</v>
      </c>
      <c r="L335" s="492" t="s">
        <v>3682</v>
      </c>
      <c r="M335" s="506" t="s">
        <v>203</v>
      </c>
      <c r="N335" s="506" t="s">
        <v>2385</v>
      </c>
      <c r="O335" s="492" t="str">
        <f>VLOOKUP(N335,CódigosRetorno!$A$1:$B$1764,2,FALSE)</f>
        <v>El dato ingresado en el campo Total Descuentos no cumple con el formato establecido</v>
      </c>
      <c r="P335" s="493" t="s">
        <v>477</v>
      </c>
      <c r="Q335" s="491" t="s">
        <v>186</v>
      </c>
    </row>
    <row r="336" spans="2:17" s="256" customFormat="1" ht="36">
      <c r="B336" s="1490"/>
      <c r="C336" s="1622"/>
      <c r="D336" s="1492"/>
      <c r="E336" s="1492"/>
      <c r="F336" s="1492"/>
      <c r="G336" s="1492"/>
      <c r="H336" s="1491"/>
      <c r="I336" s="492"/>
      <c r="J336" s="492"/>
      <c r="K336" s="1532"/>
      <c r="L336" s="1406" t="s">
        <v>4691</v>
      </c>
      <c r="M336" s="1408" t="s">
        <v>203</v>
      </c>
      <c r="N336" s="1408" t="s">
        <v>4472</v>
      </c>
      <c r="O336" s="492" t="str">
        <f>VLOOKUP(N336,CódigosRetorno!$A$1:$B$1764,2,FALSE)</f>
        <v>La sumatoria consignados en descuentos globales no corresponden al total.</v>
      </c>
      <c r="P336" s="493"/>
      <c r="Q336" s="1392" t="s">
        <v>186</v>
      </c>
    </row>
    <row r="337" spans="2:17" s="256" customFormat="1" ht="168">
      <c r="B337" s="1490"/>
      <c r="C337" s="1622"/>
      <c r="D337" s="1492"/>
      <c r="E337" s="1492"/>
      <c r="F337" s="491" t="s">
        <v>13</v>
      </c>
      <c r="G337" s="493" t="s">
        <v>2650</v>
      </c>
      <c r="H337" s="508" t="s">
        <v>4654</v>
      </c>
      <c r="I337" s="508"/>
      <c r="J337" s="508"/>
      <c r="K337" s="507">
        <v>1</v>
      </c>
      <c r="L337" s="610" t="s">
        <v>6058</v>
      </c>
      <c r="M337" s="1401" t="s">
        <v>203</v>
      </c>
      <c r="N337" s="1402" t="s">
        <v>758</v>
      </c>
      <c r="O337" s="492" t="s">
        <v>4477</v>
      </c>
      <c r="P337" s="491" t="s">
        <v>5640</v>
      </c>
      <c r="Q337" s="1392" t="s">
        <v>186</v>
      </c>
    </row>
    <row r="338" spans="2:17" s="256" customFormat="1" ht="24">
      <c r="B338" s="1490">
        <f>B335+1</f>
        <v>45</v>
      </c>
      <c r="C338" s="1660" t="s">
        <v>5052</v>
      </c>
      <c r="D338" s="1661" t="s">
        <v>3</v>
      </c>
      <c r="E338" s="1661" t="s">
        <v>9</v>
      </c>
      <c r="F338" s="1661" t="s">
        <v>12</v>
      </c>
      <c r="G338" s="1661" t="s">
        <v>16</v>
      </c>
      <c r="H338" s="1662" t="s">
        <v>5053</v>
      </c>
      <c r="I338" s="1342"/>
      <c r="J338" s="1342"/>
      <c r="K338" s="1347">
        <v>1</v>
      </c>
      <c r="L338" s="1342" t="s">
        <v>3682</v>
      </c>
      <c r="M338" s="1343" t="s">
        <v>203</v>
      </c>
      <c r="N338" s="1344" t="s">
        <v>2386</v>
      </c>
      <c r="O338" s="1342" t="str">
        <f>VLOOKUP(N338,CódigosRetorno!$A$1:$B$1764,2,FALSE)</f>
        <v>El dato ingresado en ChargeTotalAmount no cumple con el formato establecido</v>
      </c>
      <c r="P338" s="1345" t="s">
        <v>186</v>
      </c>
      <c r="Q338" s="1392" t="s">
        <v>186</v>
      </c>
    </row>
    <row r="339" spans="2:17" s="256" customFormat="1" ht="36">
      <c r="B339" s="1490"/>
      <c r="C339" s="1660"/>
      <c r="D339" s="1661"/>
      <c r="E339" s="1661"/>
      <c r="F339" s="1661"/>
      <c r="G339" s="1661"/>
      <c r="H339" s="1662"/>
      <c r="I339" s="1342"/>
      <c r="J339" s="1342"/>
      <c r="K339" s="1347"/>
      <c r="L339" s="1342" t="s">
        <v>4692</v>
      </c>
      <c r="M339" s="1345" t="s">
        <v>203</v>
      </c>
      <c r="N339" s="1343" t="s">
        <v>4474</v>
      </c>
      <c r="O339" s="1342" t="str">
        <f>VLOOKUP(N339,CódigosRetorno!$A$1:$B$1764,2,FALSE)</f>
        <v>La sumatoria consignados en cargos globales no corresponden al total</v>
      </c>
      <c r="P339" s="1345"/>
      <c r="Q339" s="1392" t="s">
        <v>186</v>
      </c>
    </row>
    <row r="340" spans="2:17" s="256" customFormat="1" ht="168">
      <c r="B340" s="1490"/>
      <c r="C340" s="1660"/>
      <c r="D340" s="1661"/>
      <c r="E340" s="1661"/>
      <c r="F340" s="1347" t="s">
        <v>13</v>
      </c>
      <c r="G340" s="1345" t="s">
        <v>2650</v>
      </c>
      <c r="H340" s="1176" t="s">
        <v>4654</v>
      </c>
      <c r="I340" s="1176"/>
      <c r="J340" s="1176"/>
      <c r="K340" s="1348">
        <v>1</v>
      </c>
      <c r="L340" s="1346" t="s">
        <v>6058</v>
      </c>
      <c r="M340" s="1343" t="s">
        <v>203</v>
      </c>
      <c r="N340" s="1344" t="s">
        <v>758</v>
      </c>
      <c r="O340" s="1342" t="s">
        <v>4477</v>
      </c>
      <c r="P340" s="1347" t="s">
        <v>5640</v>
      </c>
      <c r="Q340" s="1392" t="s">
        <v>186</v>
      </c>
    </row>
    <row r="341" spans="2:17" s="256" customFormat="1" ht="36" customHeight="1">
      <c r="B341" s="1490">
        <f>B335+1</f>
        <v>45</v>
      </c>
      <c r="C341" s="1493" t="s">
        <v>5054</v>
      </c>
      <c r="D341" s="1492" t="s">
        <v>3</v>
      </c>
      <c r="E341" s="1492" t="s">
        <v>4</v>
      </c>
      <c r="F341" s="1330" t="s">
        <v>12</v>
      </c>
      <c r="G341" s="1330" t="s">
        <v>16</v>
      </c>
      <c r="H341" s="1332" t="s">
        <v>3563</v>
      </c>
      <c r="I341" s="492"/>
      <c r="J341" s="492"/>
      <c r="K341" s="1331">
        <v>1</v>
      </c>
      <c r="L341" s="492" t="s">
        <v>3524</v>
      </c>
      <c r="M341" s="506" t="s">
        <v>203</v>
      </c>
      <c r="N341" s="505" t="s">
        <v>2388</v>
      </c>
      <c r="O341" s="492" t="str">
        <f>VLOOKUP(N341,CódigosRetorno!$A$1:$B$1764,2,FALSE)</f>
        <v>El dato ingresado en PayableAmount no cumple con el formato establecido</v>
      </c>
      <c r="P341" s="491" t="s">
        <v>477</v>
      </c>
      <c r="Q341" s="491" t="s">
        <v>186</v>
      </c>
    </row>
    <row r="342" spans="2:17" s="841" customFormat="1" ht="120">
      <c r="B342" s="1490"/>
      <c r="C342" s="1493"/>
      <c r="D342" s="1492"/>
      <c r="E342" s="1492"/>
      <c r="F342" s="851"/>
      <c r="G342" s="851"/>
      <c r="H342" s="852"/>
      <c r="I342" s="852"/>
      <c r="J342" s="852"/>
      <c r="K342" s="853"/>
      <c r="L342" s="1341" t="s">
        <v>6509</v>
      </c>
      <c r="M342" s="1338" t="s">
        <v>1177</v>
      </c>
      <c r="N342" s="1402" t="s">
        <v>6636</v>
      </c>
      <c r="O342" s="1332" t="str">
        <f>VLOOKUP(N342,CódigosRetorno!$A$1:$B$1764,2,FALSE)</f>
        <v>El importe total del comprobante no coincide con el valor calculado</v>
      </c>
      <c r="P342" s="1332"/>
      <c r="Q342" s="1332" t="s">
        <v>186</v>
      </c>
    </row>
    <row r="343" spans="2:17" s="256" customFormat="1" ht="168">
      <c r="B343" s="1490"/>
      <c r="C343" s="1493"/>
      <c r="D343" s="1492"/>
      <c r="E343" s="1492"/>
      <c r="F343" s="491" t="s">
        <v>13</v>
      </c>
      <c r="G343" s="493" t="s">
        <v>2650</v>
      </c>
      <c r="H343" s="508" t="s">
        <v>4654</v>
      </c>
      <c r="I343" s="508"/>
      <c r="J343" s="508"/>
      <c r="K343" s="491">
        <v>1</v>
      </c>
      <c r="L343" s="610" t="s">
        <v>6058</v>
      </c>
      <c r="M343" s="1401" t="s">
        <v>203</v>
      </c>
      <c r="N343" s="1402" t="s">
        <v>758</v>
      </c>
      <c r="O343" s="492" t="s">
        <v>4477</v>
      </c>
      <c r="P343" s="491" t="s">
        <v>5640</v>
      </c>
      <c r="Q343" s="491"/>
    </row>
    <row r="344" spans="2:17" s="256" customFormat="1">
      <c r="B344" s="384" t="s">
        <v>5055</v>
      </c>
      <c r="C344" s="377"/>
      <c r="D344" s="377"/>
      <c r="E344" s="378"/>
      <c r="F344" s="378"/>
      <c r="G344" s="378"/>
      <c r="H344" s="377"/>
      <c r="I344" s="377"/>
      <c r="J344" s="377"/>
      <c r="K344" s="652"/>
      <c r="L344" s="359" t="s">
        <v>186</v>
      </c>
      <c r="M344" s="365" t="s">
        <v>186</v>
      </c>
      <c r="N344" s="366" t="s">
        <v>186</v>
      </c>
      <c r="O344" s="359" t="str">
        <f>VLOOKUP(N344,CódigosRetorno!$A$1:$B$1764,2,FALSE)</f>
        <v>-</v>
      </c>
      <c r="P344" s="365"/>
      <c r="Q344" s="367" t="s">
        <v>186</v>
      </c>
    </row>
    <row r="345" spans="2:17" s="256" customFormat="1" ht="24" customHeight="1">
      <c r="B345" s="1501">
        <f>B341+1</f>
        <v>46</v>
      </c>
      <c r="C345" s="1496" t="s">
        <v>4779</v>
      </c>
      <c r="D345" s="1501" t="s">
        <v>3</v>
      </c>
      <c r="E345" s="1501" t="s">
        <v>9</v>
      </c>
      <c r="F345" s="491" t="s">
        <v>44</v>
      </c>
      <c r="G345" s="493" t="s">
        <v>4781</v>
      </c>
      <c r="H345" s="494" t="s">
        <v>5005</v>
      </c>
      <c r="I345" s="494"/>
      <c r="J345" s="494"/>
      <c r="K345" s="495">
        <v>1</v>
      </c>
      <c r="L345" s="1405" t="s">
        <v>4783</v>
      </c>
      <c r="M345" s="1401" t="s">
        <v>203</v>
      </c>
      <c r="N345" s="1401" t="s">
        <v>4373</v>
      </c>
      <c r="O345" s="492" t="str">
        <f>VLOOKUP(N345,CódigosRetorno!$A$1:$B$1764,2,FALSE)</f>
        <v>El valor del atributo no se encuentra en el catálogo</v>
      </c>
      <c r="P345" s="493" t="s">
        <v>477</v>
      </c>
      <c r="Q345" s="726" t="s">
        <v>5896</v>
      </c>
    </row>
    <row r="346" spans="2:17" s="256" customFormat="1" ht="36">
      <c r="B346" s="1501"/>
      <c r="C346" s="1496"/>
      <c r="D346" s="1501"/>
      <c r="E346" s="1501"/>
      <c r="F346" s="1459" t="s">
        <v>4574</v>
      </c>
      <c r="G346" s="493"/>
      <c r="H346" s="492" t="s">
        <v>5056</v>
      </c>
      <c r="I346" s="492"/>
      <c r="J346" s="492"/>
      <c r="K346" s="507">
        <v>1</v>
      </c>
      <c r="L346" s="1397" t="s">
        <v>6140</v>
      </c>
      <c r="M346" s="1401" t="s">
        <v>203</v>
      </c>
      <c r="N346" s="1402" t="s">
        <v>2790</v>
      </c>
      <c r="O346" s="492" t="str">
        <f>VLOOKUP(N346,CódigosRetorno!$A$1:$B$1764,2,FALSE)</f>
        <v>El dato ingresado en descripcion de leyenda no cumple con el formato establecido.</v>
      </c>
      <c r="P346" s="493" t="s">
        <v>477</v>
      </c>
      <c r="Q346" s="507" t="s">
        <v>186</v>
      </c>
    </row>
    <row r="347" spans="2:17" s="256" customFormat="1">
      <c r="B347" s="368" t="s">
        <v>3048</v>
      </c>
      <c r="C347" s="359"/>
      <c r="D347" s="365"/>
      <c r="E347" s="365"/>
      <c r="F347" s="367"/>
      <c r="G347" s="365"/>
      <c r="H347" s="359" t="s">
        <v>186</v>
      </c>
      <c r="I347" s="367"/>
      <c r="J347" s="367"/>
      <c r="K347" s="367"/>
      <c r="L347" s="359" t="s">
        <v>186</v>
      </c>
      <c r="M347" s="365" t="s">
        <v>186</v>
      </c>
      <c r="N347" s="366" t="s">
        <v>186</v>
      </c>
      <c r="O347" s="359" t="str">
        <f>VLOOKUP(N347,CódigosRetorno!$A$1:$B$1740,2,FALSE)</f>
        <v>-</v>
      </c>
      <c r="P347" s="365" t="s">
        <v>186</v>
      </c>
      <c r="Q347" s="367" t="s">
        <v>186</v>
      </c>
    </row>
    <row r="348" spans="2:17" s="256" customFormat="1" ht="36">
      <c r="B348" s="1490" t="s">
        <v>6151</v>
      </c>
      <c r="C348" s="1493" t="s">
        <v>4959</v>
      </c>
      <c r="D348" s="1492" t="s">
        <v>15</v>
      </c>
      <c r="E348" s="1492" t="s">
        <v>9</v>
      </c>
      <c r="F348" s="506" t="s">
        <v>5</v>
      </c>
      <c r="G348" s="491"/>
      <c r="H348" s="492" t="s">
        <v>5057</v>
      </c>
      <c r="I348" s="491"/>
      <c r="J348" s="491"/>
      <c r="K348" s="491"/>
      <c r="L348" s="1336" t="s">
        <v>6059</v>
      </c>
      <c r="M348" s="493" t="s">
        <v>1177</v>
      </c>
      <c r="N348" s="506" t="s">
        <v>4500</v>
      </c>
      <c r="O348" s="492" t="str">
        <f>VLOOKUP(N348,CódigosRetorno!$A$1:$B$1740,2,FALSE)</f>
        <v>No existe información en el nombre del concepto.</v>
      </c>
      <c r="P348" s="493" t="s">
        <v>477</v>
      </c>
      <c r="Q348" s="507" t="s">
        <v>186</v>
      </c>
    </row>
    <row r="349" spans="2:17" s="256" customFormat="1" ht="36">
      <c r="B349" s="1490"/>
      <c r="C349" s="1493"/>
      <c r="D349" s="1492"/>
      <c r="E349" s="1492"/>
      <c r="F349" s="1625" t="s">
        <v>44</v>
      </c>
      <c r="G349" s="1492" t="s">
        <v>4733</v>
      </c>
      <c r="H349" s="1493" t="s">
        <v>5058</v>
      </c>
      <c r="I349" s="1490"/>
      <c r="J349" s="491"/>
      <c r="K349" s="491"/>
      <c r="L349" s="492" t="s">
        <v>5647</v>
      </c>
      <c r="M349" s="493" t="s">
        <v>1177</v>
      </c>
      <c r="N349" s="506" t="s">
        <v>5476</v>
      </c>
      <c r="O349" s="492" t="str">
        <f>VLOOKUP(N349,CódigosRetorno!$A$1:$B$1764,2,FALSE)</f>
        <v>El dato ingresado como codigo de identificación de concepto tributario no es valido (catalogo nro 55)</v>
      </c>
      <c r="P349" s="493" t="s">
        <v>477</v>
      </c>
      <c r="Q349" s="581" t="s">
        <v>5890</v>
      </c>
    </row>
    <row r="350" spans="2:17" s="256" customFormat="1" ht="24">
      <c r="B350" s="1490"/>
      <c r="C350" s="1493"/>
      <c r="D350" s="1492"/>
      <c r="E350" s="1492"/>
      <c r="F350" s="1625"/>
      <c r="G350" s="1492"/>
      <c r="H350" s="1493"/>
      <c r="I350" s="1490"/>
      <c r="J350" s="491"/>
      <c r="K350" s="491"/>
      <c r="L350" s="716" t="s">
        <v>5905</v>
      </c>
      <c r="M350" s="493" t="s">
        <v>203</v>
      </c>
      <c r="N350" s="506" t="s">
        <v>5537</v>
      </c>
      <c r="O350" s="492" t="str">
        <f>VLOOKUP(N350,CódigosRetorno!$A$1:$B$1740,2,FALSE)</f>
        <v>El XML no contiene el tag de Créditos Hipotecarios: Tipo de préstamo</v>
      </c>
      <c r="P350" s="493" t="s">
        <v>477</v>
      </c>
      <c r="Q350" s="581" t="s">
        <v>5890</v>
      </c>
    </row>
    <row r="351" spans="2:17" s="256" customFormat="1" ht="48">
      <c r="B351" s="1490"/>
      <c r="C351" s="1493"/>
      <c r="D351" s="1492"/>
      <c r="E351" s="1492"/>
      <c r="F351" s="1625"/>
      <c r="G351" s="1492"/>
      <c r="H351" s="1493"/>
      <c r="I351" s="1490"/>
      <c r="J351" s="491"/>
      <c r="K351" s="491"/>
      <c r="L351" s="716" t="s">
        <v>5908</v>
      </c>
      <c r="M351" s="493" t="s">
        <v>203</v>
      </c>
      <c r="N351" s="506" t="s">
        <v>5538</v>
      </c>
      <c r="O351" s="492" t="str">
        <f>VLOOKUP(N351,CódigosRetorno!$A$1:$B$1740,2,FALSE)</f>
        <v>El XML no contiene el tag de Créditos Hipotecarios: Partida Registral</v>
      </c>
      <c r="P351" s="493" t="s">
        <v>477</v>
      </c>
      <c r="Q351" s="507" t="s">
        <v>186</v>
      </c>
    </row>
    <row r="352" spans="2:17" s="256" customFormat="1" ht="24">
      <c r="B352" s="1490"/>
      <c r="C352" s="1493"/>
      <c r="D352" s="1492"/>
      <c r="E352" s="1492"/>
      <c r="F352" s="1625"/>
      <c r="G352" s="1492"/>
      <c r="H352" s="1493"/>
      <c r="I352" s="1490"/>
      <c r="J352" s="491"/>
      <c r="K352" s="491"/>
      <c r="L352" s="716" t="s">
        <v>5906</v>
      </c>
      <c r="M352" s="493" t="s">
        <v>203</v>
      </c>
      <c r="N352" s="506" t="s">
        <v>5539</v>
      </c>
      <c r="O352" s="492" t="str">
        <f>VLOOKUP(N352,CódigosRetorno!$A$1:$B$1740,2,FALSE)</f>
        <v>El XML no contiene el tag de Créditos Hipotecarios: Número de contrato</v>
      </c>
      <c r="P352" s="493" t="s">
        <v>477</v>
      </c>
      <c r="Q352" s="507" t="s">
        <v>186</v>
      </c>
    </row>
    <row r="353" spans="2:17" s="256" customFormat="1" ht="24">
      <c r="B353" s="1490"/>
      <c r="C353" s="1493"/>
      <c r="D353" s="1492"/>
      <c r="E353" s="1492"/>
      <c r="F353" s="1625"/>
      <c r="G353" s="1492"/>
      <c r="H353" s="1493"/>
      <c r="I353" s="1490"/>
      <c r="J353" s="491"/>
      <c r="K353" s="491"/>
      <c r="L353" s="716" t="s">
        <v>5907</v>
      </c>
      <c r="M353" s="493" t="s">
        <v>203</v>
      </c>
      <c r="N353" s="506" t="s">
        <v>5540</v>
      </c>
      <c r="O353" s="492" t="str">
        <f>VLOOKUP(N353,CódigosRetorno!$A$1:$B$1740,2,FALSE)</f>
        <v>El XML no contiene el tag de Créditos Hipotecarios: Fecha de otorgamiento del crédito</v>
      </c>
      <c r="P353" s="493" t="s">
        <v>477</v>
      </c>
      <c r="Q353" s="507" t="s">
        <v>186</v>
      </c>
    </row>
    <row r="354" spans="2:17" s="256" customFormat="1" ht="48">
      <c r="B354" s="1490"/>
      <c r="C354" s="1493"/>
      <c r="D354" s="1492"/>
      <c r="E354" s="1492"/>
      <c r="F354" s="1625"/>
      <c r="G354" s="1492"/>
      <c r="H354" s="1493"/>
      <c r="I354" s="1490"/>
      <c r="J354" s="491"/>
      <c r="K354" s="491"/>
      <c r="L354" s="716" t="s">
        <v>5909</v>
      </c>
      <c r="M354" s="493" t="s">
        <v>203</v>
      </c>
      <c r="N354" s="506" t="s">
        <v>5541</v>
      </c>
      <c r="O354" s="492" t="str">
        <f>VLOOKUP(N354,CódigosRetorno!$A$1:$B$1740,2,FALSE)</f>
        <v>El XML no contiene el tag de Créditos Hipotecarios: Dirección del predio - Código de ubigeo</v>
      </c>
      <c r="P354" s="493" t="s">
        <v>477</v>
      </c>
      <c r="Q354" s="507" t="s">
        <v>186</v>
      </c>
    </row>
    <row r="355" spans="2:17" s="256" customFormat="1" ht="48">
      <c r="B355" s="1490"/>
      <c r="C355" s="1493"/>
      <c r="D355" s="1492"/>
      <c r="E355" s="1492"/>
      <c r="F355" s="1625"/>
      <c r="G355" s="1492"/>
      <c r="H355" s="1493"/>
      <c r="I355" s="1490"/>
      <c r="J355" s="491"/>
      <c r="K355" s="491"/>
      <c r="L355" s="716" t="s">
        <v>5910</v>
      </c>
      <c r="M355" s="493" t="s">
        <v>203</v>
      </c>
      <c r="N355" s="506" t="s">
        <v>5542</v>
      </c>
      <c r="O355" s="492" t="str">
        <f>VLOOKUP(N355,CódigosRetorno!$A$1:$B$1740,2,FALSE)</f>
        <v>El XML no contiene el tag de Créditos Hipotecarios: Dirección del predio - Dirección completa</v>
      </c>
      <c r="P355" s="493" t="s">
        <v>477</v>
      </c>
      <c r="Q355" s="507" t="s">
        <v>186</v>
      </c>
    </row>
    <row r="356" spans="2:17" s="256" customFormat="1" ht="24">
      <c r="B356" s="1490"/>
      <c r="C356" s="1493"/>
      <c r="D356" s="1492"/>
      <c r="E356" s="1492"/>
      <c r="F356" s="1625"/>
      <c r="G356" s="491" t="s">
        <v>4735</v>
      </c>
      <c r="H356" s="492" t="s">
        <v>4546</v>
      </c>
      <c r="I356" s="491" t="s">
        <v>4544</v>
      </c>
      <c r="J356" s="491"/>
      <c r="K356" s="491"/>
      <c r="L356" s="492" t="s">
        <v>5179</v>
      </c>
      <c r="M356" s="493" t="s">
        <v>1177</v>
      </c>
      <c r="N356" s="506" t="s">
        <v>5112</v>
      </c>
      <c r="O356" s="492" t="str">
        <f>VLOOKUP(N356,CódigosRetorno!$A$1:$B$1685,2,FALSE)</f>
        <v>El dato ingresado como atributo @listName es incorrecto.</v>
      </c>
      <c r="P356" s="493" t="s">
        <v>477</v>
      </c>
      <c r="Q356" s="507" t="s">
        <v>186</v>
      </c>
    </row>
    <row r="357" spans="2:17" s="256" customFormat="1" ht="24">
      <c r="B357" s="1490"/>
      <c r="C357" s="1493"/>
      <c r="D357" s="1492"/>
      <c r="E357" s="1492"/>
      <c r="F357" s="1625"/>
      <c r="G357" s="491" t="s">
        <v>4542</v>
      </c>
      <c r="H357" s="492" t="s">
        <v>4543</v>
      </c>
      <c r="I357" s="491" t="s">
        <v>4544</v>
      </c>
      <c r="J357" s="491"/>
      <c r="K357" s="491"/>
      <c r="L357" s="492" t="s">
        <v>5109</v>
      </c>
      <c r="M357" s="506" t="s">
        <v>1177</v>
      </c>
      <c r="N357" s="505" t="s">
        <v>5111</v>
      </c>
      <c r="O357" s="492" t="str">
        <f>VLOOKUP(N357,CódigosRetorno!$A$1:$B$1685,2,FALSE)</f>
        <v>El dato ingresado como atributo @listAgencyName es incorrecto.</v>
      </c>
      <c r="P357" s="493" t="s">
        <v>477</v>
      </c>
      <c r="Q357" s="507" t="s">
        <v>186</v>
      </c>
    </row>
    <row r="358" spans="2:17" s="256" customFormat="1" ht="48">
      <c r="B358" s="1490"/>
      <c r="C358" s="1493"/>
      <c r="D358" s="1492"/>
      <c r="E358" s="1492"/>
      <c r="F358" s="1625"/>
      <c r="G358" s="507" t="s">
        <v>4736</v>
      </c>
      <c r="H358" s="508" t="s">
        <v>4548</v>
      </c>
      <c r="I358" s="491" t="s">
        <v>4544</v>
      </c>
      <c r="J358" s="491"/>
      <c r="K358" s="491"/>
      <c r="L358" s="492" t="s">
        <v>5180</v>
      </c>
      <c r="M358" s="506" t="s">
        <v>1177</v>
      </c>
      <c r="N358" s="505" t="s">
        <v>5113</v>
      </c>
      <c r="O358" s="492" t="str">
        <f>VLOOKUP(N358,CódigosRetorno!$A$1:$B$1685,2,FALSE)</f>
        <v>El dato ingresado como atributo @listURI es incorrecto.</v>
      </c>
      <c r="P358" s="493" t="s">
        <v>477</v>
      </c>
      <c r="Q358" s="507" t="s">
        <v>186</v>
      </c>
    </row>
    <row r="359" spans="2:17" s="256" customFormat="1" ht="36">
      <c r="B359" s="1490"/>
      <c r="C359" s="1493"/>
      <c r="D359" s="1492"/>
      <c r="E359" s="1492"/>
      <c r="F359" s="1625" t="s">
        <v>4960</v>
      </c>
      <c r="G359" s="1625" t="s">
        <v>4961</v>
      </c>
      <c r="H359" s="1493" t="s">
        <v>5059</v>
      </c>
      <c r="I359" s="1490">
        <v>1</v>
      </c>
      <c r="J359" s="491"/>
      <c r="K359" s="491"/>
      <c r="L359" s="716" t="s">
        <v>5976</v>
      </c>
      <c r="M359" s="1456" t="s">
        <v>203</v>
      </c>
      <c r="N359" s="506" t="s">
        <v>4432</v>
      </c>
      <c r="O359" s="492" t="str">
        <f>VLOOKUP(N359,CódigosRetorno!$A$1:$B$1740,2,FALSE)</f>
        <v>El XML no contiene tag o no existe información del valor del concepto por linea.</v>
      </c>
      <c r="P359" s="493" t="s">
        <v>477</v>
      </c>
      <c r="Q359" s="507" t="s">
        <v>186</v>
      </c>
    </row>
    <row r="360" spans="2:17" s="256" customFormat="1" ht="24">
      <c r="B360" s="1490"/>
      <c r="C360" s="1493"/>
      <c r="D360" s="1492"/>
      <c r="E360" s="1492"/>
      <c r="F360" s="1625"/>
      <c r="G360" s="1625"/>
      <c r="H360" s="1493"/>
      <c r="I360" s="1490"/>
      <c r="J360" s="491"/>
      <c r="K360" s="491"/>
      <c r="L360" s="727" t="s">
        <v>6426</v>
      </c>
      <c r="M360" s="493" t="s">
        <v>1177</v>
      </c>
      <c r="N360" s="506" t="s">
        <v>5498</v>
      </c>
      <c r="O360" s="492" t="str">
        <f>VLOOKUP(N360,CódigosRetorno!$A$1:$B$1740,2,FALSE)</f>
        <v>El dato ingresado como valor del concepto de la linea no cumple con el formato establecido.</v>
      </c>
      <c r="P360" s="493" t="s">
        <v>477</v>
      </c>
      <c r="Q360" s="726" t="s">
        <v>5904</v>
      </c>
    </row>
    <row r="361" spans="2:17" s="256" customFormat="1" ht="24">
      <c r="B361" s="1490"/>
      <c r="C361" s="1493"/>
      <c r="D361" s="1492"/>
      <c r="E361" s="1492"/>
      <c r="F361" s="1625"/>
      <c r="G361" s="1625"/>
      <c r="H361" s="1493"/>
      <c r="I361" s="1490"/>
      <c r="J361" s="491"/>
      <c r="K361" s="491"/>
      <c r="L361" s="727" t="s">
        <v>6427</v>
      </c>
      <c r="M361" s="493" t="s">
        <v>1177</v>
      </c>
      <c r="N361" s="506" t="s">
        <v>5498</v>
      </c>
      <c r="O361" s="492" t="str">
        <f>VLOOKUP(N361,CódigosRetorno!$A$1:$B$1740,2,FALSE)</f>
        <v>El dato ingresado como valor del concepto de la linea no cumple con el formato establecido.</v>
      </c>
      <c r="P361" s="493" t="s">
        <v>477</v>
      </c>
      <c r="Q361" s="726" t="s">
        <v>5903</v>
      </c>
    </row>
    <row r="362" spans="2:17" s="256" customFormat="1" ht="48">
      <c r="B362" s="1490"/>
      <c r="C362" s="1493"/>
      <c r="D362" s="1492"/>
      <c r="E362" s="1492"/>
      <c r="F362" s="1625"/>
      <c r="G362" s="1625"/>
      <c r="H362" s="1493"/>
      <c r="I362" s="1490"/>
      <c r="J362" s="491"/>
      <c r="K362" s="491"/>
      <c r="L362" s="492" t="s">
        <v>5264</v>
      </c>
      <c r="M362" s="493" t="s">
        <v>1177</v>
      </c>
      <c r="N362" s="506" t="s">
        <v>5498</v>
      </c>
      <c r="O362" s="492" t="str">
        <f>VLOOKUP(N362,CódigosRetorno!$A$1:$B$1740,2,FALSE)</f>
        <v>El dato ingresado como valor del concepto de la linea no cumple con el formato establecido.</v>
      </c>
      <c r="P362" s="493" t="s">
        <v>477</v>
      </c>
      <c r="Q362" s="507" t="s">
        <v>186</v>
      </c>
    </row>
    <row r="363" spans="2:17" s="256" customFormat="1" ht="48">
      <c r="B363" s="1490"/>
      <c r="C363" s="1493"/>
      <c r="D363" s="1492"/>
      <c r="E363" s="1492"/>
      <c r="F363" s="1625"/>
      <c r="G363" s="1625"/>
      <c r="H363" s="1493"/>
      <c r="I363" s="1490"/>
      <c r="J363" s="491"/>
      <c r="K363" s="491"/>
      <c r="L363" s="492" t="s">
        <v>5265</v>
      </c>
      <c r="M363" s="493" t="s">
        <v>1177</v>
      </c>
      <c r="N363" s="506" t="s">
        <v>5498</v>
      </c>
      <c r="O363" s="492" t="str">
        <f>VLOOKUP(N363,CódigosRetorno!$A$1:$B$1740,2,FALSE)</f>
        <v>El dato ingresado como valor del concepto de la linea no cumple con el formato establecido.</v>
      </c>
      <c r="P363" s="493" t="s">
        <v>477</v>
      </c>
      <c r="Q363" s="507" t="s">
        <v>186</v>
      </c>
    </row>
    <row r="364" spans="2:17" s="256" customFormat="1" ht="24">
      <c r="B364" s="1490"/>
      <c r="C364" s="1493"/>
      <c r="D364" s="1492"/>
      <c r="E364" s="1492"/>
      <c r="F364" s="1625"/>
      <c r="G364" s="1625"/>
      <c r="H364" s="1493"/>
      <c r="I364" s="1490"/>
      <c r="J364" s="491"/>
      <c r="K364" s="491"/>
      <c r="L364" s="492" t="s">
        <v>5266</v>
      </c>
      <c r="M364" s="493" t="s">
        <v>1177</v>
      </c>
      <c r="N364" s="506" t="s">
        <v>5498</v>
      </c>
      <c r="O364" s="492" t="str">
        <f>VLOOKUP(N364,CódigosRetorno!$A$1:$B$1740,2,FALSE)</f>
        <v>El dato ingresado como valor del concepto de la linea no cumple con el formato establecido.</v>
      </c>
      <c r="P364" s="493" t="s">
        <v>477</v>
      </c>
      <c r="Q364" s="507" t="s">
        <v>186</v>
      </c>
    </row>
    <row r="365" spans="2:17" s="256" customFormat="1" ht="24">
      <c r="B365" s="1490"/>
      <c r="C365" s="1493"/>
      <c r="D365" s="1492"/>
      <c r="E365" s="1492"/>
      <c r="F365" s="1625"/>
      <c r="G365" s="1625"/>
      <c r="H365" s="1493"/>
      <c r="I365" s="1490"/>
      <c r="J365" s="491"/>
      <c r="K365" s="491"/>
      <c r="L365" s="727" t="s">
        <v>6428</v>
      </c>
      <c r="M365" s="493" t="s">
        <v>1177</v>
      </c>
      <c r="N365" s="506" t="s">
        <v>5498</v>
      </c>
      <c r="O365" s="492" t="str">
        <f>VLOOKUP(N365,CódigosRetorno!$A$1:$B$1740,2,FALSE)</f>
        <v>El dato ingresado como valor del concepto de la linea no cumple con el formato establecido.</v>
      </c>
      <c r="P365" s="493" t="s">
        <v>477</v>
      </c>
      <c r="Q365" s="726" t="s">
        <v>5886</v>
      </c>
    </row>
    <row r="366" spans="2:17" s="256" customFormat="1" ht="369" customHeight="1">
      <c r="B366" s="1490"/>
      <c r="C366" s="1493"/>
      <c r="D366" s="1492"/>
      <c r="E366" s="1492"/>
      <c r="F366" s="1625"/>
      <c r="G366" s="1625"/>
      <c r="H366" s="1493"/>
      <c r="I366" s="1490"/>
      <c r="J366" s="491"/>
      <c r="K366" s="491"/>
      <c r="L366" s="492" t="s">
        <v>5268</v>
      </c>
      <c r="M366" s="493" t="s">
        <v>1177</v>
      </c>
      <c r="N366" s="506" t="s">
        <v>5498</v>
      </c>
      <c r="O366" s="492" t="str">
        <f>VLOOKUP(N366,CódigosRetorno!$A$1:$B$1740,2,FALSE)</f>
        <v>El dato ingresado como valor del concepto de la linea no cumple con el formato establecido.</v>
      </c>
      <c r="P366" s="493" t="s">
        <v>477</v>
      </c>
      <c r="Q366" s="507" t="s">
        <v>186</v>
      </c>
    </row>
    <row r="367" spans="2:17"/>
    <row r="368" spans="2:17"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sheetData>
  <mergeCells count="454">
    <mergeCell ref="F129:F133"/>
    <mergeCell ref="F150:F154"/>
    <mergeCell ref="G150:G154"/>
    <mergeCell ref="H150:H154"/>
    <mergeCell ref="K150:K154"/>
    <mergeCell ref="H129:H133"/>
    <mergeCell ref="G129:G133"/>
    <mergeCell ref="K129:K133"/>
    <mergeCell ref="K233:K247"/>
    <mergeCell ref="H228:H232"/>
    <mergeCell ref="K228:K232"/>
    <mergeCell ref="F136:F137"/>
    <mergeCell ref="K156:K160"/>
    <mergeCell ref="G156:G160"/>
    <mergeCell ref="G162:G169"/>
    <mergeCell ref="H162:H169"/>
    <mergeCell ref="K162:K169"/>
    <mergeCell ref="K206:K208"/>
    <mergeCell ref="K209:K211"/>
    <mergeCell ref="K201:K204"/>
    <mergeCell ref="K220:K221"/>
    <mergeCell ref="H136:H138"/>
    <mergeCell ref="K136:K138"/>
    <mergeCell ref="K171:K176"/>
    <mergeCell ref="H323:H327"/>
    <mergeCell ref="F331:F332"/>
    <mergeCell ref="G331:G332"/>
    <mergeCell ref="H331:H332"/>
    <mergeCell ref="I331:I332"/>
    <mergeCell ref="G278:G279"/>
    <mergeCell ref="H278:H279"/>
    <mergeCell ref="I278:I279"/>
    <mergeCell ref="H307:H308"/>
    <mergeCell ref="I307:I308"/>
    <mergeCell ref="I287:I293"/>
    <mergeCell ref="I323:I327"/>
    <mergeCell ref="H316:H321"/>
    <mergeCell ref="I316:I321"/>
    <mergeCell ref="G309:G314"/>
    <mergeCell ref="F323:F327"/>
    <mergeCell ref="G323:G327"/>
    <mergeCell ref="G307:G308"/>
    <mergeCell ref="G171:G176"/>
    <mergeCell ref="G177:G181"/>
    <mergeCell ref="H177:H181"/>
    <mergeCell ref="K177:K181"/>
    <mergeCell ref="F264:F266"/>
    <mergeCell ref="F356:F358"/>
    <mergeCell ref="F359:F366"/>
    <mergeCell ref="G359:G366"/>
    <mergeCell ref="H359:H366"/>
    <mergeCell ref="I359:I366"/>
    <mergeCell ref="G349:G355"/>
    <mergeCell ref="H349:H355"/>
    <mergeCell ref="I349:I355"/>
    <mergeCell ref="H335:H336"/>
    <mergeCell ref="H338:H339"/>
    <mergeCell ref="G270:G272"/>
    <mergeCell ref="F328:F330"/>
    <mergeCell ref="F316:F321"/>
    <mergeCell ref="G316:G321"/>
    <mergeCell ref="H309:H314"/>
    <mergeCell ref="I309:I314"/>
    <mergeCell ref="H305:H306"/>
    <mergeCell ref="I305:I306"/>
    <mergeCell ref="I333:I334"/>
    <mergeCell ref="B345:B346"/>
    <mergeCell ref="C345:C346"/>
    <mergeCell ref="D345:D346"/>
    <mergeCell ref="E345:E346"/>
    <mergeCell ref="B348:B366"/>
    <mergeCell ref="C348:C366"/>
    <mergeCell ref="D348:D366"/>
    <mergeCell ref="E348:E366"/>
    <mergeCell ref="F349:F355"/>
    <mergeCell ref="B341:B343"/>
    <mergeCell ref="C341:C343"/>
    <mergeCell ref="B228:B232"/>
    <mergeCell ref="C228:C232"/>
    <mergeCell ref="D228:D232"/>
    <mergeCell ref="E228:E232"/>
    <mergeCell ref="F228:F232"/>
    <mergeCell ref="G228:G232"/>
    <mergeCell ref="B233:B263"/>
    <mergeCell ref="D341:D343"/>
    <mergeCell ref="E341:E343"/>
    <mergeCell ref="B338:B340"/>
    <mergeCell ref="C338:C340"/>
    <mergeCell ref="D338:D340"/>
    <mergeCell ref="E338:E340"/>
    <mergeCell ref="F338:F339"/>
    <mergeCell ref="G338:G339"/>
    <mergeCell ref="B335:B337"/>
    <mergeCell ref="G335:G336"/>
    <mergeCell ref="G260:G261"/>
    <mergeCell ref="E305:E308"/>
    <mergeCell ref="F305:F306"/>
    <mergeCell ref="G305:G306"/>
    <mergeCell ref="G233:G247"/>
    <mergeCell ref="F201:F204"/>
    <mergeCell ref="C335:C337"/>
    <mergeCell ref="D335:D337"/>
    <mergeCell ref="E335:E337"/>
    <mergeCell ref="F335:F336"/>
    <mergeCell ref="E257:E259"/>
    <mergeCell ref="F257:F259"/>
    <mergeCell ref="E260:E263"/>
    <mergeCell ref="F260:F261"/>
    <mergeCell ref="C264:C279"/>
    <mergeCell ref="D264:D279"/>
    <mergeCell ref="F307:F308"/>
    <mergeCell ref="E233:E256"/>
    <mergeCell ref="F233:F247"/>
    <mergeCell ref="H233:H247"/>
    <mergeCell ref="I233:I247"/>
    <mergeCell ref="F249:F250"/>
    <mergeCell ref="H262:H263"/>
    <mergeCell ref="G252:G256"/>
    <mergeCell ref="H264:H266"/>
    <mergeCell ref="I264:I266"/>
    <mergeCell ref="E264:E279"/>
    <mergeCell ref="G264:G266"/>
    <mergeCell ref="F270:F272"/>
    <mergeCell ref="K185:K192"/>
    <mergeCell ref="B223:B226"/>
    <mergeCell ref="C223:C226"/>
    <mergeCell ref="D223:D226"/>
    <mergeCell ref="E223:E226"/>
    <mergeCell ref="F212:F216"/>
    <mergeCell ref="G212:G216"/>
    <mergeCell ref="F217:F219"/>
    <mergeCell ref="F220:F221"/>
    <mergeCell ref="G220:G221"/>
    <mergeCell ref="E196:E198"/>
    <mergeCell ref="F196:F197"/>
    <mergeCell ref="G196:G197"/>
    <mergeCell ref="H196:H197"/>
    <mergeCell ref="K196:K197"/>
    <mergeCell ref="E199:E222"/>
    <mergeCell ref="F206:F208"/>
    <mergeCell ref="H220:H221"/>
    <mergeCell ref="F223:F225"/>
    <mergeCell ref="K212:K216"/>
    <mergeCell ref="B199:B222"/>
    <mergeCell ref="C199:C222"/>
    <mergeCell ref="D199:D222"/>
    <mergeCell ref="H212:H216"/>
    <mergeCell ref="B150:B155"/>
    <mergeCell ref="C150:C155"/>
    <mergeCell ref="D150:D155"/>
    <mergeCell ref="E150:E155"/>
    <mergeCell ref="B156:B198"/>
    <mergeCell ref="C156:C198"/>
    <mergeCell ref="D156:D198"/>
    <mergeCell ref="E156:E181"/>
    <mergeCell ref="F156:F160"/>
    <mergeCell ref="F162:F169"/>
    <mergeCell ref="E193:E195"/>
    <mergeCell ref="E182:E184"/>
    <mergeCell ref="F193:F195"/>
    <mergeCell ref="F177:F181"/>
    <mergeCell ref="E185:E192"/>
    <mergeCell ref="F185:F192"/>
    <mergeCell ref="F171:F176"/>
    <mergeCell ref="B140:B149"/>
    <mergeCell ref="C140:C149"/>
    <mergeCell ref="D140:D149"/>
    <mergeCell ref="E140:E149"/>
    <mergeCell ref="F140:F143"/>
    <mergeCell ref="G140:G143"/>
    <mergeCell ref="H140:H143"/>
    <mergeCell ref="K140:K143"/>
    <mergeCell ref="F145:F146"/>
    <mergeCell ref="G145:G146"/>
    <mergeCell ref="H145:H146"/>
    <mergeCell ref="K145:K146"/>
    <mergeCell ref="F147:F149"/>
    <mergeCell ref="B121:B122"/>
    <mergeCell ref="C121:C122"/>
    <mergeCell ref="D121:D122"/>
    <mergeCell ref="E121:E122"/>
    <mergeCell ref="F121:F122"/>
    <mergeCell ref="G121:G122"/>
    <mergeCell ref="H121:H122"/>
    <mergeCell ref="K121:K122"/>
    <mergeCell ref="B124:B128"/>
    <mergeCell ref="C124:C128"/>
    <mergeCell ref="D124:D128"/>
    <mergeCell ref="E124:E128"/>
    <mergeCell ref="F124:F125"/>
    <mergeCell ref="G124:G125"/>
    <mergeCell ref="H124:H125"/>
    <mergeCell ref="K124:K125"/>
    <mergeCell ref="F126:F128"/>
    <mergeCell ref="B118:B120"/>
    <mergeCell ref="C118:C120"/>
    <mergeCell ref="D118:D120"/>
    <mergeCell ref="E119:E120"/>
    <mergeCell ref="F119:F120"/>
    <mergeCell ref="B116:B117"/>
    <mergeCell ref="C116:C117"/>
    <mergeCell ref="D116:D117"/>
    <mergeCell ref="E116:E117"/>
    <mergeCell ref="F116:F117"/>
    <mergeCell ref="B100:B105"/>
    <mergeCell ref="C100:C105"/>
    <mergeCell ref="D100:D105"/>
    <mergeCell ref="E100:E105"/>
    <mergeCell ref="F100:F101"/>
    <mergeCell ref="G100:G101"/>
    <mergeCell ref="H100:H101"/>
    <mergeCell ref="K106:K108"/>
    <mergeCell ref="F109:F111"/>
    <mergeCell ref="G109:G111"/>
    <mergeCell ref="H109:H111"/>
    <mergeCell ref="K109:K111"/>
    <mergeCell ref="B106:B114"/>
    <mergeCell ref="C106:C114"/>
    <mergeCell ref="D106:D114"/>
    <mergeCell ref="E106:E114"/>
    <mergeCell ref="F106:F108"/>
    <mergeCell ref="G106:G108"/>
    <mergeCell ref="H106:H108"/>
    <mergeCell ref="K100:K101"/>
    <mergeCell ref="F103:F105"/>
    <mergeCell ref="F112:F114"/>
    <mergeCell ref="F97:F99"/>
    <mergeCell ref="B76:B77"/>
    <mergeCell ref="C76:C77"/>
    <mergeCell ref="D76:D77"/>
    <mergeCell ref="E76:E77"/>
    <mergeCell ref="F76:F77"/>
    <mergeCell ref="H79:H92"/>
    <mergeCell ref="K79:K92"/>
    <mergeCell ref="B93:B99"/>
    <mergeCell ref="C93:C99"/>
    <mergeCell ref="D93:D99"/>
    <mergeCell ref="E93:E99"/>
    <mergeCell ref="F93:F96"/>
    <mergeCell ref="G93:G96"/>
    <mergeCell ref="H93:H96"/>
    <mergeCell ref="K93:K96"/>
    <mergeCell ref="B79:B92"/>
    <mergeCell ref="C79:C92"/>
    <mergeCell ref="D79:D92"/>
    <mergeCell ref="E79:E92"/>
    <mergeCell ref="F79:F92"/>
    <mergeCell ref="G79:G92"/>
    <mergeCell ref="K76:K77"/>
    <mergeCell ref="C66:C75"/>
    <mergeCell ref="D66:D75"/>
    <mergeCell ref="E66:E72"/>
    <mergeCell ref="F66:F70"/>
    <mergeCell ref="G66:G70"/>
    <mergeCell ref="E73:E75"/>
    <mergeCell ref="H66:H70"/>
    <mergeCell ref="K66:K70"/>
    <mergeCell ref="F71:F72"/>
    <mergeCell ref="G71:G72"/>
    <mergeCell ref="H71:H72"/>
    <mergeCell ref="K71:K72"/>
    <mergeCell ref="F73:F75"/>
    <mergeCell ref="B60:B64"/>
    <mergeCell ref="C60:C64"/>
    <mergeCell ref="D60:D64"/>
    <mergeCell ref="E60:E62"/>
    <mergeCell ref="F60:F62"/>
    <mergeCell ref="G60:G62"/>
    <mergeCell ref="C47:C58"/>
    <mergeCell ref="D47:D58"/>
    <mergeCell ref="E47:E58"/>
    <mergeCell ref="F51:F52"/>
    <mergeCell ref="F56:F58"/>
    <mergeCell ref="B66:B75"/>
    <mergeCell ref="B34:B43"/>
    <mergeCell ref="C34:C43"/>
    <mergeCell ref="D34:D43"/>
    <mergeCell ref="E34:E40"/>
    <mergeCell ref="E41:E43"/>
    <mergeCell ref="F34:F38"/>
    <mergeCell ref="G34:G38"/>
    <mergeCell ref="B28:B30"/>
    <mergeCell ref="C28:C30"/>
    <mergeCell ref="D28:D30"/>
    <mergeCell ref="E28:E30"/>
    <mergeCell ref="F28:F30"/>
    <mergeCell ref="G28:G30"/>
    <mergeCell ref="B47:B58"/>
    <mergeCell ref="F39:F40"/>
    <mergeCell ref="F41:F43"/>
    <mergeCell ref="B45:B46"/>
    <mergeCell ref="C45:C46"/>
    <mergeCell ref="D45:D46"/>
    <mergeCell ref="E45:E46"/>
    <mergeCell ref="F45:F46"/>
    <mergeCell ref="E63:E64"/>
    <mergeCell ref="F63:F64"/>
    <mergeCell ref="D17:D18"/>
    <mergeCell ref="E17:E18"/>
    <mergeCell ref="F17:F18"/>
    <mergeCell ref="G17:G18"/>
    <mergeCell ref="H17:H18"/>
    <mergeCell ref="K17:K18"/>
    <mergeCell ref="G26:G27"/>
    <mergeCell ref="B20:B25"/>
    <mergeCell ref="C20:C25"/>
    <mergeCell ref="D20:D25"/>
    <mergeCell ref="E20:E22"/>
    <mergeCell ref="F20:F22"/>
    <mergeCell ref="G20:G22"/>
    <mergeCell ref="H20:H22"/>
    <mergeCell ref="K20:K22"/>
    <mergeCell ref="E23:E25"/>
    <mergeCell ref="F23:F25"/>
    <mergeCell ref="B26:B27"/>
    <mergeCell ref="C26:C27"/>
    <mergeCell ref="D26:D27"/>
    <mergeCell ref="E26:E27"/>
    <mergeCell ref="F26:F27"/>
    <mergeCell ref="B17:B18"/>
    <mergeCell ref="C17:C18"/>
    <mergeCell ref="H5:H6"/>
    <mergeCell ref="K5:K6"/>
    <mergeCell ref="H7:H8"/>
    <mergeCell ref="I7:I8"/>
    <mergeCell ref="H10:H16"/>
    <mergeCell ref="K10:K16"/>
    <mergeCell ref="B10:B16"/>
    <mergeCell ref="C10:C16"/>
    <mergeCell ref="D10:D16"/>
    <mergeCell ref="E10:E16"/>
    <mergeCell ref="F10:F16"/>
    <mergeCell ref="G10:G16"/>
    <mergeCell ref="E5:E6"/>
    <mergeCell ref="F5:F6"/>
    <mergeCell ref="G5:G6"/>
    <mergeCell ref="E7:E8"/>
    <mergeCell ref="F7:F8"/>
    <mergeCell ref="G7:G8"/>
    <mergeCell ref="B7:B9"/>
    <mergeCell ref="C7:C9"/>
    <mergeCell ref="D7:D9"/>
    <mergeCell ref="B5:B6"/>
    <mergeCell ref="C5:C6"/>
    <mergeCell ref="D5:D6"/>
    <mergeCell ref="H26:H27"/>
    <mergeCell ref="H34:H38"/>
    <mergeCell ref="H28:H30"/>
    <mergeCell ref="I262:I263"/>
    <mergeCell ref="I249:I250"/>
    <mergeCell ref="G76:G77"/>
    <mergeCell ref="H76:H77"/>
    <mergeCell ref="G116:G117"/>
    <mergeCell ref="H116:H117"/>
    <mergeCell ref="G136:G137"/>
    <mergeCell ref="G39:G40"/>
    <mergeCell ref="H39:H40"/>
    <mergeCell ref="H60:H62"/>
    <mergeCell ref="G45:G46"/>
    <mergeCell ref="H45:H46"/>
    <mergeCell ref="G209:G211"/>
    <mergeCell ref="H209:H211"/>
    <mergeCell ref="H171:H176"/>
    <mergeCell ref="G201:G204"/>
    <mergeCell ref="H201:H204"/>
    <mergeCell ref="G223:G225"/>
    <mergeCell ref="H223:H225"/>
    <mergeCell ref="G185:G192"/>
    <mergeCell ref="H185:H192"/>
    <mergeCell ref="B280:B308"/>
    <mergeCell ref="C280:C308"/>
    <mergeCell ref="D280:D308"/>
    <mergeCell ref="E280:E301"/>
    <mergeCell ref="F280:F285"/>
    <mergeCell ref="C233:C263"/>
    <mergeCell ref="F295:F301"/>
    <mergeCell ref="G295:G301"/>
    <mergeCell ref="H295:H301"/>
    <mergeCell ref="E302:E304"/>
    <mergeCell ref="F302:F304"/>
    <mergeCell ref="G280:G285"/>
    <mergeCell ref="H280:H285"/>
    <mergeCell ref="F287:F293"/>
    <mergeCell ref="G287:G293"/>
    <mergeCell ref="H287:H293"/>
    <mergeCell ref="G249:G250"/>
    <mergeCell ref="H249:H250"/>
    <mergeCell ref="F252:F256"/>
    <mergeCell ref="F262:F263"/>
    <mergeCell ref="G262:G263"/>
    <mergeCell ref="B264:B279"/>
    <mergeCell ref="H260:H261"/>
    <mergeCell ref="D233:D263"/>
    <mergeCell ref="B309:B334"/>
    <mergeCell ref="C309:C334"/>
    <mergeCell ref="D309:D334"/>
    <mergeCell ref="E309:E334"/>
    <mergeCell ref="F309:F314"/>
    <mergeCell ref="F333:F334"/>
    <mergeCell ref="G333:G334"/>
    <mergeCell ref="H333:H334"/>
    <mergeCell ref="B129:B134"/>
    <mergeCell ref="C129:C134"/>
    <mergeCell ref="D129:D134"/>
    <mergeCell ref="E129:E134"/>
    <mergeCell ref="B136:B139"/>
    <mergeCell ref="C136:C139"/>
    <mergeCell ref="D136:D139"/>
    <mergeCell ref="E136:E139"/>
    <mergeCell ref="H156:H160"/>
    <mergeCell ref="G206:G208"/>
    <mergeCell ref="H206:H208"/>
    <mergeCell ref="F209:F211"/>
    <mergeCell ref="F182:F184"/>
    <mergeCell ref="F276:F277"/>
    <mergeCell ref="G276:G277"/>
    <mergeCell ref="F278:F279"/>
    <mergeCell ref="K262:K263"/>
    <mergeCell ref="K280:K285"/>
    <mergeCell ref="K287:K293"/>
    <mergeCell ref="K295:K301"/>
    <mergeCell ref="H270:H272"/>
    <mergeCell ref="I270:I272"/>
    <mergeCell ref="H276:H277"/>
    <mergeCell ref="I276:I277"/>
    <mergeCell ref="H252:H256"/>
    <mergeCell ref="I252:I256"/>
    <mergeCell ref="I295:I301"/>
    <mergeCell ref="I280:I285"/>
    <mergeCell ref="I260:I261"/>
    <mergeCell ref="K7:K8"/>
    <mergeCell ref="K305:K306"/>
    <mergeCell ref="K307:K308"/>
    <mergeCell ref="K309:K314"/>
    <mergeCell ref="K316:K321"/>
    <mergeCell ref="K323:K327"/>
    <mergeCell ref="K331:K332"/>
    <mergeCell ref="K333:K334"/>
    <mergeCell ref="K335:K336"/>
    <mergeCell ref="K264:K266"/>
    <mergeCell ref="K270:K272"/>
    <mergeCell ref="K276:K277"/>
    <mergeCell ref="K278:K279"/>
    <mergeCell ref="K26:K27"/>
    <mergeCell ref="K28:K30"/>
    <mergeCell ref="K34:K38"/>
    <mergeCell ref="K39:K40"/>
    <mergeCell ref="K45:K46"/>
    <mergeCell ref="K116:K117"/>
    <mergeCell ref="K60:K62"/>
    <mergeCell ref="K223:K225"/>
    <mergeCell ref="K249:K250"/>
    <mergeCell ref="K252:K256"/>
    <mergeCell ref="K260:K261"/>
  </mergeCell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sheetPr codeName="Hoja22"/>
  <dimension ref="A1:R371"/>
  <sheetViews>
    <sheetView zoomScale="90" zoomScaleNormal="90" workbookViewId="0">
      <pane xSplit="3" ySplit="2" topLeftCell="D3" activePane="bottomRight" state="frozen"/>
      <selection pane="topRight" activeCell="D1" sqref="D1"/>
      <selection pane="bottomLeft" activeCell="A3" sqref="A3"/>
      <selection pane="bottomRight" activeCell="D3" sqref="D3"/>
    </sheetView>
  </sheetViews>
  <sheetFormatPr baseColWidth="10" defaultColWidth="0" defaultRowHeight="12" zeroHeight="1"/>
  <cols>
    <col min="1" max="1" width="1.5703125" style="256" hidden="1" customWidth="1"/>
    <col min="2" max="2" width="4.28515625" style="52" customWidth="1"/>
    <col min="3" max="3" width="28.5703125" style="256" customWidth="1"/>
    <col min="4" max="4" width="6.140625" style="341" customWidth="1"/>
    <col min="5" max="5" width="11.42578125" style="52" customWidth="1"/>
    <col min="6" max="6" width="10" style="341" customWidth="1"/>
    <col min="7" max="7" width="19.5703125" style="341" customWidth="1"/>
    <col min="8" max="8" width="36.5703125" style="53" customWidth="1"/>
    <col min="9" max="9" width="6.28515625" style="342" hidden="1" customWidth="1"/>
    <col min="10" max="11" width="14.28515625" style="342" hidden="1" customWidth="1"/>
    <col min="12" max="12" width="41.28515625" style="256" customWidth="1"/>
    <col min="13" max="13" width="10" style="52" customWidth="1"/>
    <col min="14" max="14" width="10" style="81" customWidth="1"/>
    <col min="15" max="15" width="41.42578125" style="339" customWidth="1"/>
    <col min="16" max="16" width="0" style="52" hidden="1" customWidth="1"/>
    <col min="17" max="17" width="13.5703125" style="78" customWidth="1"/>
    <col min="18" max="18" width="2.7109375" style="256" customWidth="1"/>
    <col min="19" max="16384" width="11.42578125" style="256" hidden="1"/>
  </cols>
  <sheetData>
    <row r="1" spans="2:17" s="1" customFormat="1">
      <c r="B1" s="133"/>
      <c r="C1" s="2"/>
      <c r="D1" s="68"/>
      <c r="E1" s="60"/>
      <c r="F1" s="68"/>
      <c r="G1" s="68"/>
      <c r="H1" s="245"/>
      <c r="I1" s="246"/>
      <c r="J1" s="246"/>
      <c r="K1" s="246"/>
      <c r="M1" s="9"/>
      <c r="N1" s="131"/>
      <c r="O1" s="6"/>
      <c r="P1" s="9"/>
      <c r="Q1" s="62"/>
    </row>
    <row r="2" spans="2:17" s="6" customFormat="1" ht="96">
      <c r="B2" s="132" t="s">
        <v>0</v>
      </c>
      <c r="C2" s="116" t="s">
        <v>59</v>
      </c>
      <c r="D2" s="116" t="s">
        <v>1</v>
      </c>
      <c r="E2" s="116" t="s">
        <v>3066</v>
      </c>
      <c r="F2" s="116" t="s">
        <v>3067</v>
      </c>
      <c r="G2" s="116" t="s">
        <v>2</v>
      </c>
      <c r="H2" s="116" t="s">
        <v>5060</v>
      </c>
      <c r="I2" s="116" t="s">
        <v>5061</v>
      </c>
      <c r="J2" s="116"/>
      <c r="K2" s="116"/>
      <c r="L2" s="116" t="s">
        <v>2610</v>
      </c>
      <c r="M2" s="117" t="s">
        <v>6394</v>
      </c>
      <c r="N2" s="117" t="s">
        <v>6395</v>
      </c>
      <c r="O2" s="116" t="s">
        <v>3065</v>
      </c>
      <c r="P2" s="116" t="s">
        <v>216</v>
      </c>
      <c r="Q2" s="116" t="s">
        <v>2889</v>
      </c>
    </row>
    <row r="3" spans="2:17" s="339" customFormat="1">
      <c r="B3" s="504" t="s">
        <v>186</v>
      </c>
      <c r="C3" s="514" t="s">
        <v>186</v>
      </c>
      <c r="D3" s="504"/>
      <c r="E3" s="504" t="s">
        <v>186</v>
      </c>
      <c r="F3" s="504" t="s">
        <v>186</v>
      </c>
      <c r="G3" s="504" t="s">
        <v>186</v>
      </c>
      <c r="H3" s="157"/>
      <c r="I3" s="515"/>
      <c r="J3" s="141"/>
      <c r="K3" s="141"/>
      <c r="L3" s="500" t="s">
        <v>3416</v>
      </c>
      <c r="M3" s="516" t="s">
        <v>186</v>
      </c>
      <c r="N3" s="516" t="s">
        <v>186</v>
      </c>
      <c r="O3" s="500" t="str">
        <f>VLOOKUP(N3,CódigosRetorno!$A$1:$B$1764,2,FALSE)</f>
        <v>-</v>
      </c>
      <c r="P3" s="141"/>
      <c r="Q3" s="515" t="s">
        <v>186</v>
      </c>
    </row>
    <row r="4" spans="2:17">
      <c r="B4" s="377" t="s">
        <v>3510</v>
      </c>
      <c r="C4" s="377"/>
      <c r="D4" s="377"/>
      <c r="E4" s="378"/>
      <c r="F4" s="378"/>
      <c r="G4" s="378"/>
      <c r="H4" s="384"/>
      <c r="I4" s="378"/>
      <c r="J4" s="378"/>
      <c r="K4" s="378"/>
      <c r="L4" s="359" t="s">
        <v>186</v>
      </c>
      <c r="M4" s="365" t="s">
        <v>186</v>
      </c>
      <c r="N4" s="366" t="s">
        <v>186</v>
      </c>
      <c r="O4" s="359" t="str">
        <f>VLOOKUP(N4,CódigosRetorno!$A$1:$B$1764,2,FALSE)</f>
        <v>-</v>
      </c>
      <c r="P4" s="365"/>
      <c r="Q4" s="365" t="s">
        <v>186</v>
      </c>
    </row>
    <row r="5" spans="2:17" ht="24">
      <c r="B5" s="1490">
        <v>1</v>
      </c>
      <c r="C5" s="1493" t="s">
        <v>31</v>
      </c>
      <c r="D5" s="1492" t="s">
        <v>3</v>
      </c>
      <c r="E5" s="1492" t="s">
        <v>4</v>
      </c>
      <c r="F5" s="1490" t="s">
        <v>13</v>
      </c>
      <c r="G5" s="1569" t="s">
        <v>4531</v>
      </c>
      <c r="H5" s="1517" t="s">
        <v>3103</v>
      </c>
      <c r="I5" s="1531">
        <v>1</v>
      </c>
      <c r="J5" s="262"/>
      <c r="K5" s="262"/>
      <c r="L5" s="269" t="s">
        <v>3136</v>
      </c>
      <c r="M5" s="281" t="s">
        <v>203</v>
      </c>
      <c r="N5" s="120" t="s">
        <v>2378</v>
      </c>
      <c r="O5" s="451" t="str">
        <f>VLOOKUP(N5,CódigosRetorno!$A$1:$B$1764,2,FALSE)</f>
        <v>El XML no contiene el tag o no existe informacion de UBLVersionID</v>
      </c>
      <c r="P5" s="450" t="s">
        <v>477</v>
      </c>
      <c r="Q5" s="449" t="s">
        <v>186</v>
      </c>
    </row>
    <row r="6" spans="2:17">
      <c r="B6" s="1490"/>
      <c r="C6" s="1493"/>
      <c r="D6" s="1492"/>
      <c r="E6" s="1492"/>
      <c r="F6" s="1659"/>
      <c r="G6" s="1569"/>
      <c r="H6" s="1518"/>
      <c r="I6" s="1532"/>
      <c r="J6" s="264"/>
      <c r="K6" s="264"/>
      <c r="L6" s="269" t="s">
        <v>5062</v>
      </c>
      <c r="M6" s="281" t="s">
        <v>203</v>
      </c>
      <c r="N6" s="120" t="s">
        <v>2379</v>
      </c>
      <c r="O6" s="451" t="str">
        <f>VLOOKUP(N6,CódigosRetorno!$A$1:$B$1764,2,FALSE)</f>
        <v>UBLVersionID - La versión del UBL no es correcta</v>
      </c>
      <c r="P6" s="450" t="s">
        <v>477</v>
      </c>
      <c r="Q6" s="449" t="s">
        <v>186</v>
      </c>
    </row>
    <row r="7" spans="2:17">
      <c r="B7" s="1531">
        <f>B5+1</f>
        <v>2</v>
      </c>
      <c r="C7" s="1517" t="s">
        <v>32</v>
      </c>
      <c r="D7" s="1536" t="s">
        <v>3</v>
      </c>
      <c r="E7" s="1536" t="s">
        <v>4</v>
      </c>
      <c r="F7" s="1531" t="s">
        <v>13</v>
      </c>
      <c r="G7" s="1566" t="s">
        <v>4534</v>
      </c>
      <c r="H7" s="1517" t="s">
        <v>3104</v>
      </c>
      <c r="I7" s="1531">
        <v>1</v>
      </c>
      <c r="J7" s="262"/>
      <c r="K7" s="262"/>
      <c r="L7" s="269" t="s">
        <v>3136</v>
      </c>
      <c r="M7" s="281" t="s">
        <v>203</v>
      </c>
      <c r="N7" s="120" t="s">
        <v>2380</v>
      </c>
      <c r="O7" s="451" t="str">
        <f>VLOOKUP(N7,CódigosRetorno!$A$1:$B$1764,2,FALSE)</f>
        <v>El XML no existe informacion de CustomizationID</v>
      </c>
      <c r="P7" s="450" t="s">
        <v>477</v>
      </c>
      <c r="Q7" s="449" t="s">
        <v>186</v>
      </c>
    </row>
    <row r="8" spans="2:17" ht="24">
      <c r="B8" s="1533"/>
      <c r="C8" s="1534"/>
      <c r="D8" s="1538"/>
      <c r="E8" s="1537"/>
      <c r="F8" s="1532"/>
      <c r="G8" s="1568"/>
      <c r="H8" s="1518"/>
      <c r="I8" s="1532"/>
      <c r="J8" s="264"/>
      <c r="K8" s="264"/>
      <c r="L8" s="269" t="s">
        <v>2617</v>
      </c>
      <c r="M8" s="281" t="s">
        <v>203</v>
      </c>
      <c r="N8" s="120" t="s">
        <v>2381</v>
      </c>
      <c r="O8" s="451" t="str">
        <f>VLOOKUP(N8,CódigosRetorno!$A$1:$B$1764,2,FALSE)</f>
        <v>CustomizationID - La versión del documento no es la correcta</v>
      </c>
      <c r="P8" s="450" t="s">
        <v>477</v>
      </c>
      <c r="Q8" s="449" t="s">
        <v>186</v>
      </c>
    </row>
    <row r="9" spans="2:17" ht="24">
      <c r="B9" s="1532"/>
      <c r="C9" s="1518"/>
      <c r="D9" s="1537"/>
      <c r="E9" s="267" t="s">
        <v>9</v>
      </c>
      <c r="F9" s="264"/>
      <c r="G9" s="277" t="s">
        <v>4542</v>
      </c>
      <c r="H9" s="280" t="s">
        <v>4565</v>
      </c>
      <c r="I9" s="263" t="s">
        <v>4544</v>
      </c>
      <c r="J9" s="263"/>
      <c r="K9" s="263"/>
      <c r="L9" s="269" t="s">
        <v>5127</v>
      </c>
      <c r="M9" s="261" t="s">
        <v>1177</v>
      </c>
      <c r="N9" s="281" t="s">
        <v>5110</v>
      </c>
      <c r="O9" s="451" t="str">
        <f>VLOOKUP(N9,CódigosRetorno!$A$1:$B$1764,2,FALSE)</f>
        <v>El dato ingresado como schemeAgencyName es incorrecto.</v>
      </c>
      <c r="P9" s="450" t="s">
        <v>477</v>
      </c>
      <c r="Q9" s="449" t="s">
        <v>186</v>
      </c>
    </row>
    <row r="10" spans="2:17" ht="36">
      <c r="B10" s="1536">
        <f>B7+1</f>
        <v>3</v>
      </c>
      <c r="C10" s="1542" t="s">
        <v>28</v>
      </c>
      <c r="D10" s="1536" t="s">
        <v>3</v>
      </c>
      <c r="E10" s="1536" t="s">
        <v>4</v>
      </c>
      <c r="F10" s="1531" t="s">
        <v>45</v>
      </c>
      <c r="G10" s="1531" t="s">
        <v>58</v>
      </c>
      <c r="H10" s="1542" t="s">
        <v>92</v>
      </c>
      <c r="I10" s="1531">
        <v>1</v>
      </c>
      <c r="J10" s="262"/>
      <c r="K10" s="262"/>
      <c r="L10" s="271" t="s">
        <v>3060</v>
      </c>
      <c r="M10" s="281" t="s">
        <v>203</v>
      </c>
      <c r="N10" s="281" t="s">
        <v>2500</v>
      </c>
      <c r="O10" s="451" t="str">
        <f>VLOOKUP(N10,CódigosRetorno!$A$1:$B$1764,2,FALSE)</f>
        <v>Numero de Serie del nombre del archivo no coincide con el consignado en el contenido del archivo XML</v>
      </c>
      <c r="P10" s="450" t="s">
        <v>477</v>
      </c>
      <c r="Q10" s="449" t="s">
        <v>186</v>
      </c>
    </row>
    <row r="11" spans="2:17" ht="36">
      <c r="B11" s="1538"/>
      <c r="C11" s="1550"/>
      <c r="D11" s="1538"/>
      <c r="E11" s="1538"/>
      <c r="F11" s="1533"/>
      <c r="G11" s="1533"/>
      <c r="H11" s="1550"/>
      <c r="I11" s="1533"/>
      <c r="J11" s="263"/>
      <c r="K11" s="263"/>
      <c r="L11" s="271" t="s">
        <v>3061</v>
      </c>
      <c r="M11" s="281" t="s">
        <v>203</v>
      </c>
      <c r="N11" s="281" t="s">
        <v>2499</v>
      </c>
      <c r="O11" s="451" t="str">
        <f>VLOOKUP(N11,CódigosRetorno!$A$1:$B$1764,2,FALSE)</f>
        <v>Número de documento en el nombre del archivo no coincide con el consignado en el contenido del XML</v>
      </c>
      <c r="P11" s="450" t="s">
        <v>477</v>
      </c>
      <c r="Q11" s="449" t="s">
        <v>186</v>
      </c>
    </row>
    <row r="12" spans="2:17" s="841" customFormat="1" ht="60">
      <c r="B12" s="1538"/>
      <c r="C12" s="1550"/>
      <c r="D12" s="1538"/>
      <c r="E12" s="1538"/>
      <c r="F12" s="1533"/>
      <c r="G12" s="1533"/>
      <c r="H12" s="1550"/>
      <c r="I12" s="1533"/>
      <c r="J12" s="874"/>
      <c r="K12" s="874"/>
      <c r="L12" s="1165" t="s">
        <v>6559</v>
      </c>
      <c r="M12" s="1162" t="s">
        <v>203</v>
      </c>
      <c r="N12" s="1162" t="s">
        <v>2539</v>
      </c>
      <c r="O12" s="1159" t="str">
        <f>VLOOKUP(N12,CódigosRetorno!$A$1:$B$1764,2,FALSE)</f>
        <v>ID - El dato SERIE-CORRELATIVO no cumple con el formato de acuerdo al tipo de comprobante</v>
      </c>
      <c r="P12" s="1156" t="s">
        <v>477</v>
      </c>
      <c r="Q12" s="1158" t="s">
        <v>186</v>
      </c>
    </row>
    <row r="13" spans="2:17" ht="36">
      <c r="B13" s="1492"/>
      <c r="C13" s="1493"/>
      <c r="D13" s="1492"/>
      <c r="E13" s="1492"/>
      <c r="F13" s="1490"/>
      <c r="G13" s="1490"/>
      <c r="H13" s="1493"/>
      <c r="I13" s="1490"/>
      <c r="J13" s="263"/>
      <c r="K13" s="263"/>
      <c r="L13" s="494" t="s">
        <v>3570</v>
      </c>
      <c r="M13" s="506" t="s">
        <v>203</v>
      </c>
      <c r="N13" s="506" t="s">
        <v>2502</v>
      </c>
      <c r="O13" s="492" t="str">
        <f>VLOOKUP(N13,CódigosRetorno!$A$1:$B$1764,2,FALSE)</f>
        <v>El comprobante fue registrado previamente con otros datos</v>
      </c>
      <c r="P13" s="450" t="s">
        <v>217</v>
      </c>
      <c r="Q13" s="491" t="s">
        <v>2614</v>
      </c>
    </row>
    <row r="14" spans="2:17" s="638" customFormat="1" ht="36">
      <c r="B14" s="1492"/>
      <c r="C14" s="1493"/>
      <c r="D14" s="1492"/>
      <c r="E14" s="1492"/>
      <c r="F14" s="1490"/>
      <c r="G14" s="1490"/>
      <c r="H14" s="1493"/>
      <c r="I14" s="1490"/>
      <c r="J14" s="629"/>
      <c r="K14" s="629"/>
      <c r="L14" s="610" t="s">
        <v>3571</v>
      </c>
      <c r="M14" s="604" t="s">
        <v>203</v>
      </c>
      <c r="N14" s="604" t="s">
        <v>2503</v>
      </c>
      <c r="O14" s="612" t="str">
        <f>VLOOKUP(N14,CódigosRetorno!$A$1:$B$1764,2,FALSE)</f>
        <v>El comprobante fue informado previamente en una comunicacion de baja</v>
      </c>
      <c r="P14" s="611" t="s">
        <v>217</v>
      </c>
      <c r="Q14" s="609" t="s">
        <v>2614</v>
      </c>
    </row>
    <row r="15" spans="2:17" s="638" customFormat="1" ht="48">
      <c r="B15" s="1492"/>
      <c r="C15" s="1493"/>
      <c r="D15" s="1492"/>
      <c r="E15" s="1492"/>
      <c r="F15" s="1490"/>
      <c r="G15" s="1490"/>
      <c r="H15" s="1493"/>
      <c r="I15" s="1490"/>
      <c r="J15" s="629"/>
      <c r="K15" s="629"/>
      <c r="L15" s="1165" t="s">
        <v>5918</v>
      </c>
      <c r="M15" s="1162" t="s">
        <v>203</v>
      </c>
      <c r="N15" s="1162" t="s">
        <v>5916</v>
      </c>
      <c r="O15" s="1159" t="str">
        <f>VLOOKUP(N15,CódigosRetorno!$A$1:$B$1764,2,FALSE)</f>
        <v>Comprobante físico no se encuentra autorizado como comprobante de contingencia</v>
      </c>
      <c r="P15" s="1156" t="s">
        <v>217</v>
      </c>
      <c r="Q15" s="1158" t="s">
        <v>5915</v>
      </c>
    </row>
    <row r="16" spans="2:17" ht="48">
      <c r="B16" s="1492"/>
      <c r="C16" s="1493"/>
      <c r="D16" s="1492"/>
      <c r="E16" s="1492"/>
      <c r="F16" s="1490"/>
      <c r="G16" s="1490"/>
      <c r="H16" s="1493"/>
      <c r="I16" s="1490"/>
      <c r="J16" s="263"/>
      <c r="K16" s="263"/>
      <c r="L16" s="1165" t="s">
        <v>5918</v>
      </c>
      <c r="M16" s="1162" t="s">
        <v>203</v>
      </c>
      <c r="N16" s="1162" t="s">
        <v>5916</v>
      </c>
      <c r="O16" s="1159" t="str">
        <f>VLOOKUP(N16,CódigosRetorno!$A$1:$B$1764,2,FALSE)</f>
        <v>Comprobante físico no se encuentra autorizado como comprobante de contingencia</v>
      </c>
      <c r="P16" s="1156" t="s">
        <v>217</v>
      </c>
      <c r="Q16" s="1158" t="s">
        <v>3126</v>
      </c>
    </row>
    <row r="17" spans="2:17" ht="84">
      <c r="B17" s="1532">
        <f>B10+1</f>
        <v>4</v>
      </c>
      <c r="C17" s="1518" t="s">
        <v>23</v>
      </c>
      <c r="D17" s="1538" t="s">
        <v>3</v>
      </c>
      <c r="E17" s="1537" t="s">
        <v>4</v>
      </c>
      <c r="F17" s="1532" t="s">
        <v>149</v>
      </c>
      <c r="G17" s="1537" t="s">
        <v>25</v>
      </c>
      <c r="H17" s="1534" t="s">
        <v>89</v>
      </c>
      <c r="I17" s="1533">
        <v>1</v>
      </c>
      <c r="J17" s="262"/>
      <c r="K17" s="262"/>
      <c r="L17" s="1165" t="s">
        <v>6113</v>
      </c>
      <c r="M17" s="513" t="s">
        <v>203</v>
      </c>
      <c r="N17" s="513" t="s">
        <v>2341</v>
      </c>
      <c r="O17" s="500" t="str">
        <f>VLOOKUP(N17,CódigosRetorno!$A$1:$B$1764,2,FALSE)</f>
        <v>Presentacion fuera de fecha</v>
      </c>
      <c r="P17" s="450"/>
      <c r="Q17" s="501" t="s">
        <v>3004</v>
      </c>
    </row>
    <row r="18" spans="2:17" ht="24">
      <c r="B18" s="1490"/>
      <c r="C18" s="1491"/>
      <c r="D18" s="1537"/>
      <c r="E18" s="1492"/>
      <c r="F18" s="1490"/>
      <c r="G18" s="1492"/>
      <c r="H18" s="1518"/>
      <c r="I18" s="1532"/>
      <c r="J18" s="264"/>
      <c r="K18" s="264"/>
      <c r="L18" s="271" t="s">
        <v>3438</v>
      </c>
      <c r="M18" s="281" t="s">
        <v>203</v>
      </c>
      <c r="N18" s="121" t="s">
        <v>2113</v>
      </c>
      <c r="O18" s="451" t="str">
        <f>VLOOKUP(N18,CódigosRetorno!$A$1:$B$1764,2,FALSE)</f>
        <v>La fecha de emision se encuentra fuera del limite permitido</v>
      </c>
      <c r="P18" s="450"/>
      <c r="Q18" s="449" t="s">
        <v>186</v>
      </c>
    </row>
    <row r="19" spans="2:17">
      <c r="B19" s="268">
        <f>+B17+1</f>
        <v>5</v>
      </c>
      <c r="C19" s="271" t="s">
        <v>1176</v>
      </c>
      <c r="D19" s="261" t="s">
        <v>3</v>
      </c>
      <c r="E19" s="261" t="s">
        <v>9</v>
      </c>
      <c r="F19" s="109" t="s">
        <v>182</v>
      </c>
      <c r="G19" s="134" t="s">
        <v>2997</v>
      </c>
      <c r="H19" s="191" t="s">
        <v>3105</v>
      </c>
      <c r="I19" s="272" t="s">
        <v>4544</v>
      </c>
      <c r="J19" s="272"/>
      <c r="K19" s="272"/>
      <c r="L19" s="269" t="s">
        <v>2631</v>
      </c>
      <c r="M19" s="450" t="s">
        <v>186</v>
      </c>
      <c r="N19" s="463" t="s">
        <v>186</v>
      </c>
      <c r="O19" s="451" t="str">
        <f>VLOOKUP(N19,CódigosRetorno!$A$1:$B$1764,2,FALSE)</f>
        <v>-</v>
      </c>
      <c r="P19" s="450" t="s">
        <v>186</v>
      </c>
      <c r="Q19" s="449" t="s">
        <v>186</v>
      </c>
    </row>
    <row r="20" spans="2:17" ht="24">
      <c r="B20" s="1663">
        <v>6</v>
      </c>
      <c r="C20" s="1666" t="s">
        <v>3078</v>
      </c>
      <c r="D20" s="1663" t="s">
        <v>3</v>
      </c>
      <c r="E20" s="1663" t="s">
        <v>4</v>
      </c>
      <c r="F20" s="1495" t="s">
        <v>10</v>
      </c>
      <c r="G20" s="1492" t="s">
        <v>3511</v>
      </c>
      <c r="H20" s="1517" t="s">
        <v>3106</v>
      </c>
      <c r="I20" s="1531">
        <v>1</v>
      </c>
      <c r="J20" s="262"/>
      <c r="K20" s="262"/>
      <c r="L20" s="269" t="s">
        <v>3136</v>
      </c>
      <c r="M20" s="1164" t="s">
        <v>203</v>
      </c>
      <c r="N20" s="1162" t="s">
        <v>739</v>
      </c>
      <c r="O20" s="451" t="str">
        <f>VLOOKUP(N20,CódigosRetorno!$A$1:$B$1764,2,FALSE)</f>
        <v>El XML no contiene el tag o no existe informacion de ResponseCode</v>
      </c>
      <c r="P20" s="450"/>
      <c r="Q20" s="449" t="s">
        <v>186</v>
      </c>
    </row>
    <row r="21" spans="2:17" ht="24">
      <c r="B21" s="1664"/>
      <c r="C21" s="1667"/>
      <c r="D21" s="1664"/>
      <c r="E21" s="1664"/>
      <c r="F21" s="1495"/>
      <c r="G21" s="1492"/>
      <c r="H21" s="1534"/>
      <c r="I21" s="1533"/>
      <c r="J21" s="522"/>
      <c r="K21" s="522"/>
      <c r="L21" s="519" t="s">
        <v>2628</v>
      </c>
      <c r="M21" s="518" t="s">
        <v>203</v>
      </c>
      <c r="N21" s="524" t="s">
        <v>804</v>
      </c>
      <c r="O21" s="519" t="str">
        <f>VLOOKUP(N21,CódigosRetorno!$A$1:$B$1764,2,FALSE)</f>
        <v>ResponseCode - El dato ingresado no cumple con la estructura</v>
      </c>
      <c r="P21" s="518"/>
      <c r="Q21" s="520" t="s">
        <v>3410</v>
      </c>
    </row>
    <row r="22" spans="2:17" ht="24">
      <c r="B22" s="1664"/>
      <c r="C22" s="1667"/>
      <c r="D22" s="1664"/>
      <c r="E22" s="1664"/>
      <c r="F22" s="1495"/>
      <c r="G22" s="1492"/>
      <c r="H22" s="1518"/>
      <c r="I22" s="1532"/>
      <c r="J22" s="264"/>
      <c r="K22" s="264"/>
      <c r="L22" s="1161" t="s">
        <v>5771</v>
      </c>
      <c r="M22" s="1164" t="s">
        <v>203</v>
      </c>
      <c r="N22" s="1162" t="s">
        <v>5845</v>
      </c>
      <c r="O22" s="1159" t="str">
        <f>VLOOKUP(N22,CódigosRetorno!$A$1:$B$1764,2,FALSE)</f>
        <v>El tipo de nota es un dato único</v>
      </c>
      <c r="P22" s="1156"/>
      <c r="Q22" s="1158" t="s">
        <v>186</v>
      </c>
    </row>
    <row r="23" spans="2:17" ht="24">
      <c r="B23" s="1664"/>
      <c r="C23" s="1667"/>
      <c r="D23" s="1664"/>
      <c r="E23" s="1501" t="s">
        <v>9</v>
      </c>
      <c r="F23" s="1648"/>
      <c r="G23" s="268" t="s">
        <v>4542</v>
      </c>
      <c r="H23" s="269" t="s">
        <v>4543</v>
      </c>
      <c r="I23" s="268" t="s">
        <v>4544</v>
      </c>
      <c r="J23" s="268"/>
      <c r="K23" s="268"/>
      <c r="L23" s="269" t="s">
        <v>5127</v>
      </c>
      <c r="M23" s="261" t="s">
        <v>1177</v>
      </c>
      <c r="N23" s="281" t="s">
        <v>5111</v>
      </c>
      <c r="O23" s="451" t="str">
        <f>VLOOKUP(N23,CódigosRetorno!$A$1:$B$1764,2,FALSE)</f>
        <v>El dato ingresado como atributo @listAgencyName es incorrecto.</v>
      </c>
      <c r="P23" s="450" t="s">
        <v>477</v>
      </c>
      <c r="Q23" s="449" t="s">
        <v>186</v>
      </c>
    </row>
    <row r="24" spans="2:17" ht="24">
      <c r="B24" s="1664"/>
      <c r="C24" s="1667"/>
      <c r="D24" s="1664"/>
      <c r="E24" s="1501"/>
      <c r="F24" s="1650"/>
      <c r="G24" s="609" t="s">
        <v>6116</v>
      </c>
      <c r="H24" s="269" t="s">
        <v>4546</v>
      </c>
      <c r="I24" s="268" t="s">
        <v>4544</v>
      </c>
      <c r="J24" s="268"/>
      <c r="K24" s="268"/>
      <c r="L24" s="612" t="s">
        <v>5429</v>
      </c>
      <c r="M24" s="261" t="s">
        <v>1177</v>
      </c>
      <c r="N24" s="281" t="s">
        <v>5112</v>
      </c>
      <c r="O24" s="451" t="str">
        <f>VLOOKUP(N24,CódigosRetorno!$A$1:$B$1764,2,FALSE)</f>
        <v>El dato ingresado como atributo @listName es incorrecto.</v>
      </c>
      <c r="P24" s="450" t="s">
        <v>477</v>
      </c>
      <c r="Q24" s="466" t="s">
        <v>186</v>
      </c>
    </row>
    <row r="25" spans="2:17" ht="48">
      <c r="B25" s="1665"/>
      <c r="C25" s="1668"/>
      <c r="D25" s="1665"/>
      <c r="E25" s="1501"/>
      <c r="F25" s="1649"/>
      <c r="G25" s="268" t="s">
        <v>5063</v>
      </c>
      <c r="H25" s="269" t="s">
        <v>4548</v>
      </c>
      <c r="I25" s="268" t="s">
        <v>4544</v>
      </c>
      <c r="J25" s="268"/>
      <c r="K25" s="268"/>
      <c r="L25" s="269" t="s">
        <v>5428</v>
      </c>
      <c r="M25" s="281" t="s">
        <v>1177</v>
      </c>
      <c r="N25" s="283" t="s">
        <v>5113</v>
      </c>
      <c r="O25" s="451" t="str">
        <f>VLOOKUP(N25,CódigosRetorno!$A$1:$B$1764,2,FALSE)</f>
        <v>El dato ingresado como atributo @listURI es incorrecto.</v>
      </c>
      <c r="P25" s="450" t="s">
        <v>477</v>
      </c>
      <c r="Q25" s="466" t="s">
        <v>186</v>
      </c>
    </row>
    <row r="26" spans="2:17" ht="24">
      <c r="B26" s="1663">
        <v>7</v>
      </c>
      <c r="C26" s="1666" t="s">
        <v>78</v>
      </c>
      <c r="D26" s="1663" t="s">
        <v>3</v>
      </c>
      <c r="E26" s="1663" t="s">
        <v>4</v>
      </c>
      <c r="F26" s="1648" t="s">
        <v>4642</v>
      </c>
      <c r="G26" s="1536"/>
      <c r="H26" s="1517" t="s">
        <v>94</v>
      </c>
      <c r="I26" s="1531">
        <v>1</v>
      </c>
      <c r="J26" s="262"/>
      <c r="K26" s="262"/>
      <c r="L26" s="269" t="s">
        <v>3136</v>
      </c>
      <c r="M26" s="261" t="s">
        <v>203</v>
      </c>
      <c r="N26" s="281" t="s">
        <v>741</v>
      </c>
      <c r="O26" s="451" t="str">
        <f>VLOOKUP(N26,CódigosRetorno!$A$1:$B$1764,2,FALSE)</f>
        <v>El XML no contiene el tag o no existe informacion de cac:DiscrepancyResponse/cbc:Description</v>
      </c>
      <c r="P26" s="450"/>
      <c r="Q26" s="449" t="s">
        <v>186</v>
      </c>
    </row>
    <row r="27" spans="2:17" ht="48">
      <c r="B27" s="1665"/>
      <c r="C27" s="1668"/>
      <c r="D27" s="1665"/>
      <c r="E27" s="1665"/>
      <c r="F27" s="1649"/>
      <c r="G27" s="1537"/>
      <c r="H27" s="1518"/>
      <c r="I27" s="1532"/>
      <c r="J27" s="264"/>
      <c r="K27" s="264"/>
      <c r="L27" s="269" t="s">
        <v>5064</v>
      </c>
      <c r="M27" s="261" t="s">
        <v>203</v>
      </c>
      <c r="N27" s="281" t="s">
        <v>742</v>
      </c>
      <c r="O27" s="451" t="str">
        <f>VLOOKUP(N27,CódigosRetorno!$A$1:$B$1764,2,FALSE)</f>
        <v>cac:DiscrepancyResponse/cbc:Description - El dato ingresado no cumple con la estructura</v>
      </c>
      <c r="P27" s="450"/>
      <c r="Q27" s="449" t="s">
        <v>186</v>
      </c>
    </row>
    <row r="28" spans="2:17" ht="24">
      <c r="B28" s="1531">
        <v>8</v>
      </c>
      <c r="C28" s="1542" t="s">
        <v>2956</v>
      </c>
      <c r="D28" s="1536" t="s">
        <v>3</v>
      </c>
      <c r="E28" s="1536" t="s">
        <v>4</v>
      </c>
      <c r="F28" s="1531" t="s">
        <v>13</v>
      </c>
      <c r="G28" s="1536" t="s">
        <v>2650</v>
      </c>
      <c r="H28" s="1542" t="s">
        <v>3107</v>
      </c>
      <c r="I28" s="1531">
        <v>1</v>
      </c>
      <c r="J28" s="262"/>
      <c r="K28" s="262"/>
      <c r="L28" s="269" t="s">
        <v>3136</v>
      </c>
      <c r="M28" s="281" t="s">
        <v>203</v>
      </c>
      <c r="N28" s="283" t="s">
        <v>757</v>
      </c>
      <c r="O28" s="451" t="str">
        <f>VLOOKUP(N28,CódigosRetorno!$A$1:$B$1764,2,FALSE)</f>
        <v>El XML no contiene el tag o no existe informacion de DocumentCurrencyCode</v>
      </c>
      <c r="P28" s="450" t="s">
        <v>477</v>
      </c>
      <c r="Q28" s="449" t="s">
        <v>186</v>
      </c>
    </row>
    <row r="29" spans="2:17" ht="36">
      <c r="B29" s="1533"/>
      <c r="C29" s="1550"/>
      <c r="D29" s="1538"/>
      <c r="E29" s="1538"/>
      <c r="F29" s="1533"/>
      <c r="G29" s="1538"/>
      <c r="H29" s="1550"/>
      <c r="I29" s="1533"/>
      <c r="J29" s="263"/>
      <c r="K29" s="263"/>
      <c r="L29" s="271" t="s">
        <v>3466</v>
      </c>
      <c r="M29" s="281" t="s">
        <v>203</v>
      </c>
      <c r="N29" s="283" t="s">
        <v>758</v>
      </c>
      <c r="O29" s="451" t="str">
        <f>VLOOKUP(N29,CódigosRetorno!$A$1:$B$1764,2,FALSE)</f>
        <v>La moneda debe ser la misma en todo el documento. Salvo las percepciones que sólo son en moneda nacional.</v>
      </c>
      <c r="P29" s="450" t="s">
        <v>477</v>
      </c>
      <c r="Q29" s="449" t="s">
        <v>186</v>
      </c>
    </row>
    <row r="30" spans="2:17" ht="24">
      <c r="B30" s="1532"/>
      <c r="C30" s="1543"/>
      <c r="D30" s="1537"/>
      <c r="E30" s="1537"/>
      <c r="F30" s="1532"/>
      <c r="G30" s="1537"/>
      <c r="H30" s="1543"/>
      <c r="I30" s="1532"/>
      <c r="J30" s="264"/>
      <c r="K30" s="264"/>
      <c r="L30" s="271" t="s">
        <v>5004</v>
      </c>
      <c r="M30" s="1162" t="s">
        <v>203</v>
      </c>
      <c r="N30" s="1162" t="s">
        <v>4476</v>
      </c>
      <c r="O30" s="451" t="str">
        <f>VLOOKUP(N30,CódigosRetorno!$A$1:$B$1764,2,FALSE)</f>
        <v>El valor ingresado como moneda del comprobante no es valido (catalogo nro 02).</v>
      </c>
      <c r="P30" s="450"/>
      <c r="Q30" s="726" t="s">
        <v>5639</v>
      </c>
    </row>
    <row r="31" spans="2:17">
      <c r="B31" s="156" t="s">
        <v>188</v>
      </c>
      <c r="C31" s="157"/>
      <c r="D31" s="243"/>
      <c r="E31" s="119" t="s">
        <v>186</v>
      </c>
      <c r="F31" s="123" t="s">
        <v>186</v>
      </c>
      <c r="G31" s="123" t="s">
        <v>186</v>
      </c>
      <c r="H31" s="124"/>
      <c r="I31" s="123"/>
      <c r="J31" s="123"/>
      <c r="K31" s="123"/>
      <c r="L31" s="269" t="s">
        <v>186</v>
      </c>
      <c r="M31" s="267" t="s">
        <v>186</v>
      </c>
      <c r="N31" s="279" t="s">
        <v>186</v>
      </c>
      <c r="O31" s="451" t="str">
        <f>VLOOKUP(N31,CódigosRetorno!$A$1:$B$1764,2,FALSE)</f>
        <v>-</v>
      </c>
      <c r="P31" s="450" t="s">
        <v>186</v>
      </c>
      <c r="Q31" s="449" t="s">
        <v>186</v>
      </c>
    </row>
    <row r="32" spans="2:17">
      <c r="B32" s="268">
        <f>B28+1</f>
        <v>9</v>
      </c>
      <c r="C32" s="269" t="s">
        <v>43</v>
      </c>
      <c r="D32" s="261" t="s">
        <v>3</v>
      </c>
      <c r="E32" s="261" t="s">
        <v>4</v>
      </c>
      <c r="F32" s="268" t="s">
        <v>26</v>
      </c>
      <c r="G32" s="261" t="s">
        <v>186</v>
      </c>
      <c r="H32" s="269"/>
      <c r="I32" s="268"/>
      <c r="J32" s="268"/>
      <c r="K32" s="268"/>
      <c r="L32" s="269" t="s">
        <v>3034</v>
      </c>
      <c r="M32" s="261" t="s">
        <v>186</v>
      </c>
      <c r="N32" s="281" t="s">
        <v>186</v>
      </c>
      <c r="O32" s="451" t="str">
        <f>VLOOKUP(N32,CódigosRetorno!$A$1:$B$1764,2,FALSE)</f>
        <v>-</v>
      </c>
      <c r="P32" s="450" t="s">
        <v>186</v>
      </c>
      <c r="Q32" s="449" t="s">
        <v>186</v>
      </c>
    </row>
    <row r="33" spans="2:17">
      <c r="B33" s="653" t="s">
        <v>155</v>
      </c>
      <c r="C33" s="653"/>
      <c r="D33" s="654"/>
      <c r="E33" s="655" t="s">
        <v>186</v>
      </c>
      <c r="F33" s="656" t="s">
        <v>186</v>
      </c>
      <c r="G33" s="656" t="s">
        <v>186</v>
      </c>
      <c r="H33" s="657"/>
      <c r="I33" s="656"/>
      <c r="J33" s="656"/>
      <c r="K33" s="656"/>
      <c r="L33" s="658" t="s">
        <v>186</v>
      </c>
      <c r="M33" s="659" t="s">
        <v>186</v>
      </c>
      <c r="N33" s="660" t="s">
        <v>186</v>
      </c>
      <c r="O33" s="359" t="str">
        <f>VLOOKUP(N33,CódigosRetorno!$A$1:$B$1764,2,FALSE)</f>
        <v>-</v>
      </c>
      <c r="P33" s="365" t="s">
        <v>186</v>
      </c>
      <c r="Q33" s="367" t="s">
        <v>186</v>
      </c>
    </row>
    <row r="34" spans="2:17" ht="24">
      <c r="B34" s="1531">
        <f>B32+1</f>
        <v>10</v>
      </c>
      <c r="C34" s="1542" t="s">
        <v>6</v>
      </c>
      <c r="D34" s="1536" t="s">
        <v>3</v>
      </c>
      <c r="E34" s="1536" t="s">
        <v>4</v>
      </c>
      <c r="F34" s="1490" t="s">
        <v>7</v>
      </c>
      <c r="G34" s="1531"/>
      <c r="H34" s="1542" t="s">
        <v>5066</v>
      </c>
      <c r="I34" s="1531">
        <v>1</v>
      </c>
      <c r="J34" s="262"/>
      <c r="K34" s="262"/>
      <c r="L34" s="1450" t="s">
        <v>2616</v>
      </c>
      <c r="M34" s="1408" t="s">
        <v>203</v>
      </c>
      <c r="N34" s="1409" t="s">
        <v>1733</v>
      </c>
      <c r="O34" s="451" t="str">
        <f>VLOOKUP(N34,CódigosRetorno!$A$1:$B$1764,2,FALSE)</f>
        <v>El XML no contiene el tag o no existe información del número de RUC del emisor</v>
      </c>
      <c r="P34" s="450" t="s">
        <v>477</v>
      </c>
      <c r="Q34" s="449" t="s">
        <v>186</v>
      </c>
    </row>
    <row r="35" spans="2:17" ht="36">
      <c r="B35" s="1533"/>
      <c r="C35" s="1550"/>
      <c r="D35" s="1538"/>
      <c r="E35" s="1538"/>
      <c r="F35" s="1490"/>
      <c r="G35" s="1533"/>
      <c r="H35" s="1550"/>
      <c r="I35" s="1533"/>
      <c r="J35" s="263"/>
      <c r="K35" s="263"/>
      <c r="L35" s="269" t="s">
        <v>2627</v>
      </c>
      <c r="M35" s="281" t="s">
        <v>203</v>
      </c>
      <c r="N35" s="283" t="s">
        <v>2501</v>
      </c>
      <c r="O35" s="451" t="str">
        <f>VLOOKUP(N35,CódigosRetorno!$A$1:$B$1764,2,FALSE)</f>
        <v>Número de RUC del nombre del archivo no coincide con el consignado en el contenido del archivo XML</v>
      </c>
      <c r="P35" s="450" t="s">
        <v>477</v>
      </c>
      <c r="Q35" s="449" t="s">
        <v>186</v>
      </c>
    </row>
    <row r="36" spans="2:17">
      <c r="B36" s="1533"/>
      <c r="C36" s="1550"/>
      <c r="D36" s="1538"/>
      <c r="E36" s="1538"/>
      <c r="F36" s="1490"/>
      <c r="G36" s="1533"/>
      <c r="H36" s="1550"/>
      <c r="I36" s="1533"/>
      <c r="J36" s="263"/>
      <c r="K36" s="263"/>
      <c r="L36" s="269" t="s">
        <v>2628</v>
      </c>
      <c r="M36" s="281" t="s">
        <v>203</v>
      </c>
      <c r="N36" s="283" t="s">
        <v>2345</v>
      </c>
      <c r="O36" s="451" t="str">
        <f>VLOOKUP(N36,CódigosRetorno!$A$1:$B$1764,2,FALSE)</f>
        <v>El Numero de RUC del emisor no existe</v>
      </c>
      <c r="P36" s="450" t="s">
        <v>217</v>
      </c>
      <c r="Q36" s="449" t="s">
        <v>2629</v>
      </c>
    </row>
    <row r="37" spans="2:17" ht="24">
      <c r="B37" s="1533"/>
      <c r="C37" s="1550"/>
      <c r="D37" s="1538"/>
      <c r="E37" s="1538"/>
      <c r="F37" s="1490"/>
      <c r="G37" s="1533"/>
      <c r="H37" s="1550"/>
      <c r="I37" s="1533"/>
      <c r="J37" s="263"/>
      <c r="K37" s="263"/>
      <c r="L37" s="269" t="s">
        <v>2648</v>
      </c>
      <c r="M37" s="281" t="s">
        <v>203</v>
      </c>
      <c r="N37" s="283" t="s">
        <v>2436</v>
      </c>
      <c r="O37" s="451" t="str">
        <f>VLOOKUP(N37,CódigosRetorno!$A$1:$B$1764,2,FALSE)</f>
        <v>El contribuyente no esta activo</v>
      </c>
      <c r="P37" s="450" t="s">
        <v>217</v>
      </c>
      <c r="Q37" s="449" t="s">
        <v>2629</v>
      </c>
    </row>
    <row r="38" spans="2:17" ht="36">
      <c r="B38" s="1533"/>
      <c r="C38" s="1550"/>
      <c r="D38" s="1538"/>
      <c r="E38" s="1538"/>
      <c r="F38" s="1490"/>
      <c r="G38" s="1532"/>
      <c r="H38" s="1543"/>
      <c r="I38" s="1532"/>
      <c r="J38" s="264"/>
      <c r="K38" s="264"/>
      <c r="L38" s="269" t="s">
        <v>2649</v>
      </c>
      <c r="M38" s="281" t="s">
        <v>203</v>
      </c>
      <c r="N38" s="283" t="s">
        <v>2435</v>
      </c>
      <c r="O38" s="451" t="str">
        <f>VLOOKUP(N38,CódigosRetorno!$A$1:$B$1764,2,FALSE)</f>
        <v>El contribuyente no esta habido</v>
      </c>
      <c r="P38" s="450" t="s">
        <v>217</v>
      </c>
      <c r="Q38" s="449" t="s">
        <v>2629</v>
      </c>
    </row>
    <row r="39" spans="2:17" ht="24">
      <c r="B39" s="1533"/>
      <c r="C39" s="1550"/>
      <c r="D39" s="1538"/>
      <c r="E39" s="1538"/>
      <c r="F39" s="1536" t="s">
        <v>47</v>
      </c>
      <c r="G39" s="1531" t="s">
        <v>4560</v>
      </c>
      <c r="H39" s="1542" t="s">
        <v>5067</v>
      </c>
      <c r="I39" s="1531">
        <v>1</v>
      </c>
      <c r="J39" s="262"/>
      <c r="K39" s="262"/>
      <c r="L39" s="269" t="s">
        <v>3136</v>
      </c>
      <c r="M39" s="281" t="s">
        <v>203</v>
      </c>
      <c r="N39" s="283" t="s">
        <v>4377</v>
      </c>
      <c r="O39" s="451" t="str">
        <f>VLOOKUP(N39,CódigosRetorno!$A$1:$B$1764,2,FALSE)</f>
        <v>El XML no contiene el tag o no existe información del tipo de documento de identidad del emisor</v>
      </c>
      <c r="P39" s="450" t="s">
        <v>477</v>
      </c>
      <c r="Q39" s="449" t="s">
        <v>186</v>
      </c>
    </row>
    <row r="40" spans="2:17">
      <c r="B40" s="1533"/>
      <c r="C40" s="1550"/>
      <c r="D40" s="1538"/>
      <c r="E40" s="1538"/>
      <c r="F40" s="1537"/>
      <c r="G40" s="1532"/>
      <c r="H40" s="1543"/>
      <c r="I40" s="1532"/>
      <c r="J40" s="264"/>
      <c r="K40" s="264"/>
      <c r="L40" s="269" t="s">
        <v>2630</v>
      </c>
      <c r="M40" s="281" t="s">
        <v>203</v>
      </c>
      <c r="N40" s="283" t="s">
        <v>852</v>
      </c>
      <c r="O40" s="451" t="str">
        <f>VLOOKUP(N40,CódigosRetorno!$A$1:$B$1764,2,FALSE)</f>
        <v>El tipo de documento no es aceptado.</v>
      </c>
      <c r="P40" s="450" t="s">
        <v>477</v>
      </c>
      <c r="Q40" s="449" t="s">
        <v>186</v>
      </c>
    </row>
    <row r="41" spans="2:17" ht="24">
      <c r="B41" s="1533"/>
      <c r="C41" s="1550"/>
      <c r="D41" s="1538"/>
      <c r="E41" s="1538"/>
      <c r="F41" s="267"/>
      <c r="G41" s="284" t="s">
        <v>4563</v>
      </c>
      <c r="H41" s="160" t="s">
        <v>4564</v>
      </c>
      <c r="I41" s="268" t="s">
        <v>4544</v>
      </c>
      <c r="J41" s="268"/>
      <c r="K41" s="268"/>
      <c r="L41" s="269" t="s">
        <v>5130</v>
      </c>
      <c r="M41" s="261" t="s">
        <v>1177</v>
      </c>
      <c r="N41" s="281" t="s">
        <v>5117</v>
      </c>
      <c r="O41" s="451" t="str">
        <f>VLOOKUP(N41,CódigosRetorno!$A$1:$B$1764,2,FALSE)</f>
        <v>El dato ingresado como atributo @schemeName es incorrecto.</v>
      </c>
      <c r="P41" s="450" t="s">
        <v>477</v>
      </c>
      <c r="Q41" s="466" t="s">
        <v>186</v>
      </c>
    </row>
    <row r="42" spans="2:17" ht="24">
      <c r="B42" s="1533"/>
      <c r="C42" s="1550"/>
      <c r="D42" s="1538"/>
      <c r="E42" s="1538"/>
      <c r="F42" s="267"/>
      <c r="G42" s="284" t="s">
        <v>4542</v>
      </c>
      <c r="H42" s="160" t="s">
        <v>4565</v>
      </c>
      <c r="I42" s="268" t="s">
        <v>4544</v>
      </c>
      <c r="J42" s="268"/>
      <c r="K42" s="268"/>
      <c r="L42" s="269" t="s">
        <v>5109</v>
      </c>
      <c r="M42" s="261" t="s">
        <v>1177</v>
      </c>
      <c r="N42" s="281" t="s">
        <v>5118</v>
      </c>
      <c r="O42" s="451" t="str">
        <f>VLOOKUP(N42,CódigosRetorno!$A$1:$B$1764,2,FALSE)</f>
        <v>El dato ingresado como atributo @schemeAgencyName es incorrecto.</v>
      </c>
      <c r="P42" s="450" t="s">
        <v>477</v>
      </c>
      <c r="Q42" s="466" t="s">
        <v>186</v>
      </c>
    </row>
    <row r="43" spans="2:17" ht="36">
      <c r="B43" s="1532"/>
      <c r="C43" s="1543"/>
      <c r="D43" s="1537"/>
      <c r="E43" s="1537"/>
      <c r="F43" s="267"/>
      <c r="G43" s="284" t="s">
        <v>4566</v>
      </c>
      <c r="H43" s="160" t="s">
        <v>4567</v>
      </c>
      <c r="I43" s="268" t="s">
        <v>4544</v>
      </c>
      <c r="J43" s="268"/>
      <c r="K43" s="268"/>
      <c r="L43" s="269" t="s">
        <v>5131</v>
      </c>
      <c r="M43" s="281" t="s">
        <v>1177</v>
      </c>
      <c r="N43" s="283" t="s">
        <v>5111</v>
      </c>
      <c r="O43" s="451" t="str">
        <f>VLOOKUP(N43,CódigosRetorno!$A$1:$B$1764,2,FALSE)</f>
        <v>El dato ingresado como atributo @listAgencyName es incorrecto.</v>
      </c>
      <c r="P43" s="450" t="s">
        <v>477</v>
      </c>
      <c r="Q43" s="466" t="s">
        <v>186</v>
      </c>
    </row>
    <row r="44" spans="2:17" ht="48">
      <c r="B44" s="268">
        <f>B34+1</f>
        <v>11</v>
      </c>
      <c r="C44" s="269" t="s">
        <v>8</v>
      </c>
      <c r="D44" s="261" t="s">
        <v>3</v>
      </c>
      <c r="E44" s="261" t="s">
        <v>9</v>
      </c>
      <c r="F44" s="268" t="s">
        <v>4568</v>
      </c>
      <c r="G44" s="261"/>
      <c r="H44" s="271" t="s">
        <v>91</v>
      </c>
      <c r="I44" s="268">
        <v>1</v>
      </c>
      <c r="J44" s="268"/>
      <c r="K44" s="268"/>
      <c r="L44" s="1161" t="s">
        <v>5068</v>
      </c>
      <c r="M44" s="261" t="s">
        <v>1177</v>
      </c>
      <c r="N44" s="283" t="s">
        <v>1298</v>
      </c>
      <c r="O44" s="451" t="str">
        <f>VLOOKUP(N44,CódigosRetorno!$A$1:$B$1764,2,FALSE)</f>
        <v>El nombre comercial del emisor no cumple con el formato establecido</v>
      </c>
      <c r="P44" s="450" t="s">
        <v>186</v>
      </c>
      <c r="Q44" s="449" t="s">
        <v>186</v>
      </c>
    </row>
    <row r="45" spans="2:17" ht="24">
      <c r="B45" s="1490">
        <f>B44+1</f>
        <v>12</v>
      </c>
      <c r="C45" s="1493" t="s">
        <v>54</v>
      </c>
      <c r="D45" s="1492" t="s">
        <v>3</v>
      </c>
      <c r="E45" s="1492" t="s">
        <v>4</v>
      </c>
      <c r="F45" s="1490" t="s">
        <v>4568</v>
      </c>
      <c r="G45" s="1492"/>
      <c r="H45" s="1517" t="s">
        <v>90</v>
      </c>
      <c r="I45" s="1531">
        <v>1</v>
      </c>
      <c r="J45" s="262"/>
      <c r="K45" s="262"/>
      <c r="L45" s="269" t="s">
        <v>3136</v>
      </c>
      <c r="M45" s="281" t="s">
        <v>203</v>
      </c>
      <c r="N45" s="283" t="s">
        <v>2498</v>
      </c>
      <c r="O45" s="451" t="str">
        <f>VLOOKUP(N45,CódigosRetorno!$A$1:$B$1764,2,FALSE)</f>
        <v>El XML no contiene el tag o no existe informacion de RegistrationName del emisor del documento</v>
      </c>
      <c r="P45" s="450" t="s">
        <v>477</v>
      </c>
      <c r="Q45" s="449" t="s">
        <v>186</v>
      </c>
    </row>
    <row r="46" spans="2:17" ht="48">
      <c r="B46" s="1490"/>
      <c r="C46" s="1493"/>
      <c r="D46" s="1492"/>
      <c r="E46" s="1492"/>
      <c r="F46" s="1490"/>
      <c r="G46" s="1492"/>
      <c r="H46" s="1518"/>
      <c r="I46" s="1532"/>
      <c r="J46" s="264"/>
      <c r="K46" s="264"/>
      <c r="L46" s="269" t="s">
        <v>5068</v>
      </c>
      <c r="M46" s="281" t="s">
        <v>203</v>
      </c>
      <c r="N46" s="283" t="s">
        <v>2497</v>
      </c>
      <c r="O46" s="451" t="str">
        <f>VLOOKUP(N46,CódigosRetorno!$A$1:$B$1764,2,FALSE)</f>
        <v>RegistrationName - El nombre o razon social del emisor no cumple con el estandar</v>
      </c>
      <c r="P46" s="450" t="s">
        <v>477</v>
      </c>
      <c r="Q46" s="449" t="s">
        <v>186</v>
      </c>
    </row>
    <row r="47" spans="2:17" ht="48">
      <c r="B47" s="1536">
        <v>13</v>
      </c>
      <c r="C47" s="1555" t="s">
        <v>4573</v>
      </c>
      <c r="D47" s="1536" t="s">
        <v>3</v>
      </c>
      <c r="E47" s="1536" t="s">
        <v>9</v>
      </c>
      <c r="F47" s="268" t="s">
        <v>4574</v>
      </c>
      <c r="G47" s="261"/>
      <c r="H47" s="269" t="s">
        <v>5069</v>
      </c>
      <c r="I47" s="264">
        <v>1</v>
      </c>
      <c r="J47" s="264"/>
      <c r="K47" s="264"/>
      <c r="L47" s="269" t="s">
        <v>4577</v>
      </c>
      <c r="M47" s="261" t="s">
        <v>1177</v>
      </c>
      <c r="N47" s="281" t="s">
        <v>1296</v>
      </c>
      <c r="O47" s="451" t="str">
        <f>VLOOKUP(N47,CódigosRetorno!$A$1:$B$1764,2,FALSE)</f>
        <v>La dirección completa y detallada del domicilio fiscal del emisor no cumple con el formato establecido</v>
      </c>
      <c r="P47" s="450" t="s">
        <v>477</v>
      </c>
      <c r="Q47" s="466" t="s">
        <v>186</v>
      </c>
    </row>
    <row r="48" spans="2:17" ht="48">
      <c r="B48" s="1538"/>
      <c r="C48" s="1556"/>
      <c r="D48" s="1538"/>
      <c r="E48" s="1538"/>
      <c r="F48" s="268" t="s">
        <v>50</v>
      </c>
      <c r="G48" s="261"/>
      <c r="H48" s="269" t="s">
        <v>5070</v>
      </c>
      <c r="I48" s="264" t="s">
        <v>4544</v>
      </c>
      <c r="J48" s="264"/>
      <c r="K48" s="264"/>
      <c r="L48" s="269" t="s">
        <v>4580</v>
      </c>
      <c r="M48" s="261" t="s">
        <v>1177</v>
      </c>
      <c r="N48" s="281" t="s">
        <v>1295</v>
      </c>
      <c r="O48" s="451" t="str">
        <f>VLOOKUP(N48,CódigosRetorno!$A$1:$B$1764,2,FALSE)</f>
        <v>La urbanización del domicilio fiscal del emisor no cumple con el formato establecido</v>
      </c>
      <c r="P48" s="450" t="s">
        <v>477</v>
      </c>
      <c r="Q48" s="466" t="s">
        <v>186</v>
      </c>
    </row>
    <row r="49" spans="2:17" ht="48">
      <c r="B49" s="1538"/>
      <c r="C49" s="1556"/>
      <c r="D49" s="1538"/>
      <c r="E49" s="1538"/>
      <c r="F49" s="268" t="s">
        <v>18</v>
      </c>
      <c r="G49" s="261"/>
      <c r="H49" s="269" t="s">
        <v>5071</v>
      </c>
      <c r="I49" s="264" t="s">
        <v>4544</v>
      </c>
      <c r="J49" s="264"/>
      <c r="K49" s="264"/>
      <c r="L49" s="269" t="s">
        <v>4583</v>
      </c>
      <c r="M49" s="261" t="s">
        <v>1177</v>
      </c>
      <c r="N49" s="281" t="s">
        <v>1294</v>
      </c>
      <c r="O49" s="451" t="str">
        <f>VLOOKUP(N49,CódigosRetorno!$A$1:$B$1764,2,FALSE)</f>
        <v>La provincia del domicilio fiscal del emisor no cumple con el formato establecido</v>
      </c>
      <c r="P49" s="450" t="s">
        <v>477</v>
      </c>
      <c r="Q49" s="466" t="s">
        <v>186</v>
      </c>
    </row>
    <row r="50" spans="2:17" ht="36">
      <c r="B50" s="1538"/>
      <c r="C50" s="1556"/>
      <c r="D50" s="1538"/>
      <c r="E50" s="1538"/>
      <c r="F50" s="262" t="s">
        <v>49</v>
      </c>
      <c r="G50" s="261" t="s">
        <v>2633</v>
      </c>
      <c r="H50" s="269" t="s">
        <v>5072</v>
      </c>
      <c r="I50" s="264">
        <v>1</v>
      </c>
      <c r="J50" s="264"/>
      <c r="K50" s="264"/>
      <c r="L50" s="269" t="s">
        <v>3448</v>
      </c>
      <c r="M50" s="261" t="s">
        <v>1177</v>
      </c>
      <c r="N50" s="281" t="s">
        <v>1297</v>
      </c>
      <c r="O50" s="451" t="str">
        <f>VLOOKUP(N50,CódigosRetorno!$A$1:$B$1764,2,FALSE)</f>
        <v>El codigo de ubigeo del domicilio fiscal del emisor no es válido</v>
      </c>
      <c r="P50" s="450" t="s">
        <v>477</v>
      </c>
      <c r="Q50" s="726" t="s">
        <v>5886</v>
      </c>
    </row>
    <row r="51" spans="2:17" ht="24">
      <c r="B51" s="1538"/>
      <c r="C51" s="1556"/>
      <c r="D51" s="1538"/>
      <c r="E51" s="1538"/>
      <c r="F51" s="1490"/>
      <c r="G51" s="268" t="s">
        <v>4586</v>
      </c>
      <c r="H51" s="186" t="s">
        <v>4565</v>
      </c>
      <c r="I51" s="264" t="s">
        <v>4544</v>
      </c>
      <c r="J51" s="264"/>
      <c r="K51" s="264"/>
      <c r="L51" s="269" t="s">
        <v>5138</v>
      </c>
      <c r="M51" s="261" t="s">
        <v>1177</v>
      </c>
      <c r="N51" s="281" t="s">
        <v>5118</v>
      </c>
      <c r="O51" s="451" t="str">
        <f>VLOOKUP(N51,CódigosRetorno!$A$1:$B$1764,2,FALSE)</f>
        <v>El dato ingresado como atributo @schemeAgencyName es incorrecto.</v>
      </c>
      <c r="P51" s="450" t="s">
        <v>186</v>
      </c>
      <c r="Q51" s="466" t="s">
        <v>186</v>
      </c>
    </row>
    <row r="52" spans="2:17" ht="24">
      <c r="B52" s="1538"/>
      <c r="C52" s="1556"/>
      <c r="D52" s="1538"/>
      <c r="E52" s="1538"/>
      <c r="F52" s="1490"/>
      <c r="G52" s="268" t="s">
        <v>4587</v>
      </c>
      <c r="H52" s="186" t="s">
        <v>4564</v>
      </c>
      <c r="I52" s="264" t="s">
        <v>4544</v>
      </c>
      <c r="J52" s="264"/>
      <c r="K52" s="264"/>
      <c r="L52" s="269" t="s">
        <v>5139</v>
      </c>
      <c r="M52" s="261" t="s">
        <v>1177</v>
      </c>
      <c r="N52" s="281" t="s">
        <v>5117</v>
      </c>
      <c r="O52" s="451" t="str">
        <f>VLOOKUP(N52,CódigosRetorno!$A$1:$B$1764,2,FALSE)</f>
        <v>El dato ingresado como atributo @schemeName es incorrecto.</v>
      </c>
      <c r="P52" s="450" t="s">
        <v>186</v>
      </c>
      <c r="Q52" s="466" t="s">
        <v>186</v>
      </c>
    </row>
    <row r="53" spans="2:17" ht="48">
      <c r="B53" s="1538"/>
      <c r="C53" s="1556"/>
      <c r="D53" s="1538"/>
      <c r="E53" s="1538"/>
      <c r="F53" s="268" t="s">
        <v>18</v>
      </c>
      <c r="G53" s="261"/>
      <c r="H53" s="269" t="s">
        <v>5073</v>
      </c>
      <c r="I53" s="264" t="s">
        <v>4544</v>
      </c>
      <c r="J53" s="264"/>
      <c r="K53" s="264"/>
      <c r="L53" s="269" t="s">
        <v>4583</v>
      </c>
      <c r="M53" s="261" t="s">
        <v>1177</v>
      </c>
      <c r="N53" s="281" t="s">
        <v>1293</v>
      </c>
      <c r="O53" s="451" t="str">
        <f>VLOOKUP(N53,CódigosRetorno!$A$1:$B$1764,2,FALSE)</f>
        <v>El departamento del domicilio fiscal del emisor no cumple con el formato establecido</v>
      </c>
      <c r="P53" s="450" t="s">
        <v>477</v>
      </c>
      <c r="Q53" s="466" t="s">
        <v>186</v>
      </c>
    </row>
    <row r="54" spans="2:17" ht="48">
      <c r="B54" s="1538"/>
      <c r="C54" s="1556"/>
      <c r="D54" s="1538"/>
      <c r="E54" s="1538"/>
      <c r="F54" s="268" t="s">
        <v>18</v>
      </c>
      <c r="G54" s="261"/>
      <c r="H54" s="269" t="s">
        <v>5074</v>
      </c>
      <c r="I54" s="264" t="s">
        <v>4544</v>
      </c>
      <c r="J54" s="264"/>
      <c r="K54" s="264"/>
      <c r="L54" s="269" t="s">
        <v>4583</v>
      </c>
      <c r="M54" s="261" t="s">
        <v>1177</v>
      </c>
      <c r="N54" s="281" t="s">
        <v>1292</v>
      </c>
      <c r="O54" s="451" t="str">
        <f>VLOOKUP(N54,CódigosRetorno!$A$1:$B$1764,2,FALSE)</f>
        <v>El distrito del domicilio fiscal del emisor no cumple con el formato establecido</v>
      </c>
      <c r="P54" s="450" t="s">
        <v>477</v>
      </c>
      <c r="Q54" s="466" t="s">
        <v>186</v>
      </c>
    </row>
    <row r="55" spans="2:17" ht="48">
      <c r="B55" s="1538"/>
      <c r="C55" s="1556"/>
      <c r="D55" s="1538"/>
      <c r="E55" s="1538"/>
      <c r="F55" s="268" t="s">
        <v>10</v>
      </c>
      <c r="G55" s="261" t="s">
        <v>2632</v>
      </c>
      <c r="H55" s="269" t="s">
        <v>5075</v>
      </c>
      <c r="I55" s="264">
        <v>1</v>
      </c>
      <c r="J55" s="264"/>
      <c r="K55" s="264"/>
      <c r="L55" s="269" t="s">
        <v>3464</v>
      </c>
      <c r="M55" s="261" t="s">
        <v>1177</v>
      </c>
      <c r="N55" s="281" t="s">
        <v>1391</v>
      </c>
      <c r="O55" s="451" t="str">
        <f>VLOOKUP(N55,CódigosRetorno!$A$1:$B$1764,2,FALSE)</f>
        <v>El codigo de pais debe ser PE</v>
      </c>
      <c r="P55" s="450" t="s">
        <v>477</v>
      </c>
      <c r="Q55" s="466" t="s">
        <v>186</v>
      </c>
    </row>
    <row r="56" spans="2:17" ht="24">
      <c r="B56" s="1538"/>
      <c r="C56" s="1556"/>
      <c r="D56" s="1538"/>
      <c r="E56" s="1538"/>
      <c r="F56" s="1531"/>
      <c r="G56" s="284" t="s">
        <v>4594</v>
      </c>
      <c r="H56" s="269" t="s">
        <v>4553</v>
      </c>
      <c r="I56" s="264" t="s">
        <v>4544</v>
      </c>
      <c r="J56" s="264"/>
      <c r="K56" s="264"/>
      <c r="L56" s="269" t="s">
        <v>5140</v>
      </c>
      <c r="M56" s="261" t="s">
        <v>1177</v>
      </c>
      <c r="N56" s="281" t="s">
        <v>5116</v>
      </c>
      <c r="O56" s="451" t="str">
        <f>VLOOKUP(N56,CódigosRetorno!$A$1:$B$1764,2,FALSE)</f>
        <v>El dato ingresado como atributo @listID es incorrecto.</v>
      </c>
      <c r="P56" s="450" t="s">
        <v>477</v>
      </c>
      <c r="Q56" s="449" t="s">
        <v>186</v>
      </c>
    </row>
    <row r="57" spans="2:17" ht="36">
      <c r="B57" s="1538"/>
      <c r="C57" s="1556"/>
      <c r="D57" s="1538"/>
      <c r="E57" s="1538"/>
      <c r="F57" s="1533"/>
      <c r="G57" s="284" t="s">
        <v>4595</v>
      </c>
      <c r="H57" s="269" t="s">
        <v>4543</v>
      </c>
      <c r="I57" s="264" t="s">
        <v>4544</v>
      </c>
      <c r="J57" s="264"/>
      <c r="K57" s="264"/>
      <c r="L57" s="269" t="s">
        <v>5132</v>
      </c>
      <c r="M57" s="261" t="s">
        <v>1177</v>
      </c>
      <c r="N57" s="281" t="s">
        <v>5111</v>
      </c>
      <c r="O57" s="451" t="str">
        <f>VLOOKUP(N57,CódigosRetorno!$A$1:$B$1764,2,FALSE)</f>
        <v>El dato ingresado como atributo @listAgencyName es incorrecto.</v>
      </c>
      <c r="P57" s="450" t="s">
        <v>477</v>
      </c>
      <c r="Q57" s="466" t="s">
        <v>186</v>
      </c>
    </row>
    <row r="58" spans="2:17" ht="24">
      <c r="B58" s="1537"/>
      <c r="C58" s="1557"/>
      <c r="D58" s="1537"/>
      <c r="E58" s="1537"/>
      <c r="F58" s="1532"/>
      <c r="G58" s="268" t="s">
        <v>4596</v>
      </c>
      <c r="H58" s="269" t="s">
        <v>4546</v>
      </c>
      <c r="I58" s="264" t="s">
        <v>4544</v>
      </c>
      <c r="J58" s="264"/>
      <c r="K58" s="264"/>
      <c r="L58" s="269" t="s">
        <v>5141</v>
      </c>
      <c r="M58" s="281" t="s">
        <v>1177</v>
      </c>
      <c r="N58" s="283" t="s">
        <v>5112</v>
      </c>
      <c r="O58" s="451" t="str">
        <f>VLOOKUP(N58,CódigosRetorno!$A$1:$B$1764,2,FALSE)</f>
        <v>El dato ingresado como atributo @listName es incorrecto.</v>
      </c>
      <c r="P58" s="450" t="s">
        <v>477</v>
      </c>
      <c r="Q58" s="466" t="s">
        <v>186</v>
      </c>
    </row>
    <row r="59" spans="2:17">
      <c r="B59" s="122" t="s">
        <v>3101</v>
      </c>
      <c r="C59" s="271"/>
      <c r="D59" s="261"/>
      <c r="E59" s="261"/>
      <c r="F59" s="268"/>
      <c r="G59" s="261"/>
      <c r="H59" s="269"/>
      <c r="I59" s="268"/>
      <c r="J59" s="268"/>
      <c r="K59" s="268"/>
      <c r="L59" s="269" t="s">
        <v>186</v>
      </c>
      <c r="M59" s="281" t="s">
        <v>186</v>
      </c>
      <c r="N59" s="283" t="s">
        <v>186</v>
      </c>
      <c r="O59" s="451" t="str">
        <f>VLOOKUP(N59,CódigosRetorno!$A$1:$B$1764,2,FALSE)</f>
        <v>-</v>
      </c>
      <c r="P59" s="450"/>
      <c r="Q59" s="449" t="s">
        <v>186</v>
      </c>
    </row>
    <row r="60" spans="2:17" ht="24">
      <c r="B60" s="1531">
        <v>14</v>
      </c>
      <c r="C60" s="1542" t="s">
        <v>4708</v>
      </c>
      <c r="D60" s="1536" t="s">
        <v>3</v>
      </c>
      <c r="E60" s="1531" t="s">
        <v>4</v>
      </c>
      <c r="F60" s="1531" t="s">
        <v>44</v>
      </c>
      <c r="G60" s="1536" t="s">
        <v>69</v>
      </c>
      <c r="H60" s="1542" t="s">
        <v>5076</v>
      </c>
      <c r="I60" s="1531">
        <v>1</v>
      </c>
      <c r="J60" s="262"/>
      <c r="K60" s="262"/>
      <c r="L60" s="265" t="s">
        <v>3136</v>
      </c>
      <c r="M60" s="281" t="s">
        <v>203</v>
      </c>
      <c r="N60" s="281" t="s">
        <v>4379</v>
      </c>
      <c r="O60" s="451" t="str">
        <f>VLOOKUP(N60,CódigosRetorno!$A$1:$B$1764,2,FALSE)</f>
        <v>El XML no contiene el tag o no existe información del código de local anexo del emisor</v>
      </c>
      <c r="P60" s="450"/>
      <c r="Q60" s="609" t="s">
        <v>186</v>
      </c>
    </row>
    <row r="61" spans="2:17" s="638" customFormat="1" ht="24">
      <c r="B61" s="1533"/>
      <c r="C61" s="1550"/>
      <c r="D61" s="1538"/>
      <c r="E61" s="1533"/>
      <c r="F61" s="1533"/>
      <c r="G61" s="1538"/>
      <c r="H61" s="1550"/>
      <c r="I61" s="1533"/>
      <c r="J61" s="629"/>
      <c r="K61" s="629"/>
      <c r="L61" s="1161" t="s">
        <v>6021</v>
      </c>
      <c r="M61" s="1164" t="s">
        <v>1177</v>
      </c>
      <c r="N61" s="1162" t="s">
        <v>4513</v>
      </c>
      <c r="O61" s="612" t="str">
        <f>VLOOKUP(N61,CódigosRetorno!$A$1:$B$1764,2,FALSE)</f>
        <v>El dato ingresado como local anexo no cumple con el formato establecido</v>
      </c>
      <c r="P61" s="611"/>
      <c r="Q61" s="609" t="s">
        <v>186</v>
      </c>
    </row>
    <row r="62" spans="2:17" ht="24">
      <c r="B62" s="1533"/>
      <c r="C62" s="1550"/>
      <c r="D62" s="1538"/>
      <c r="E62" s="1532"/>
      <c r="F62" s="1532"/>
      <c r="G62" s="1537"/>
      <c r="H62" s="1543"/>
      <c r="I62" s="1532"/>
      <c r="J62" s="263"/>
      <c r="K62" s="263"/>
      <c r="L62" s="1033" t="s">
        <v>5016</v>
      </c>
      <c r="M62" s="1167" t="s">
        <v>203</v>
      </c>
      <c r="N62" s="1167" t="s">
        <v>1933</v>
      </c>
      <c r="O62" s="1166" t="str">
        <f>VLOOKUP(N62,CódigosRetorno!$A$1:$B$1764,2,FALSE)</f>
        <v>Codigo del Local Anexo del emisor no existe.</v>
      </c>
      <c r="P62" s="1169" t="s">
        <v>186</v>
      </c>
      <c r="Q62" s="1171" t="s">
        <v>5017</v>
      </c>
    </row>
    <row r="63" spans="2:17" ht="24">
      <c r="B63" s="1533"/>
      <c r="C63" s="1550"/>
      <c r="D63" s="1538"/>
      <c r="E63" s="1531" t="s">
        <v>9</v>
      </c>
      <c r="F63" s="1531"/>
      <c r="G63" s="268" t="s">
        <v>4542</v>
      </c>
      <c r="H63" s="469" t="s">
        <v>4543</v>
      </c>
      <c r="I63" s="628" t="s">
        <v>4544</v>
      </c>
      <c r="J63" s="263"/>
      <c r="K63" s="263"/>
      <c r="L63" s="269" t="s">
        <v>5127</v>
      </c>
      <c r="M63" s="1164" t="s">
        <v>1177</v>
      </c>
      <c r="N63" s="1162" t="s">
        <v>5111</v>
      </c>
      <c r="O63" s="451" t="str">
        <f>VLOOKUP(N63,CódigosRetorno!$A$1:$B$1764,2,FALSE)</f>
        <v>El dato ingresado como atributo @listAgencyName es incorrecto.</v>
      </c>
      <c r="P63" s="450" t="s">
        <v>477</v>
      </c>
      <c r="Q63" s="449" t="s">
        <v>186</v>
      </c>
    </row>
    <row r="64" spans="2:17" ht="24">
      <c r="B64" s="1532"/>
      <c r="C64" s="1543"/>
      <c r="D64" s="1537"/>
      <c r="E64" s="1532"/>
      <c r="F64" s="1532"/>
      <c r="G64" s="268" t="s">
        <v>4711</v>
      </c>
      <c r="H64" s="469" t="s">
        <v>4546</v>
      </c>
      <c r="I64" s="628" t="s">
        <v>4544</v>
      </c>
      <c r="J64" s="263"/>
      <c r="K64" s="263"/>
      <c r="L64" s="269" t="s">
        <v>5142</v>
      </c>
      <c r="M64" s="1164" t="s">
        <v>1177</v>
      </c>
      <c r="N64" s="1162" t="s">
        <v>5112</v>
      </c>
      <c r="O64" s="451" t="str">
        <f>VLOOKUP(N64,CódigosRetorno!$A$1:$B$1764,2,FALSE)</f>
        <v>El dato ingresado como atributo @listName es incorrecto.</v>
      </c>
      <c r="P64" s="450" t="s">
        <v>477</v>
      </c>
      <c r="Q64" s="466" t="s">
        <v>186</v>
      </c>
    </row>
    <row r="65" spans="2:17">
      <c r="B65" s="368" t="s">
        <v>156</v>
      </c>
      <c r="C65" s="368"/>
      <c r="D65" s="376"/>
      <c r="E65" s="362" t="s">
        <v>186</v>
      </c>
      <c r="F65" s="363" t="s">
        <v>186</v>
      </c>
      <c r="G65" s="363" t="s">
        <v>186</v>
      </c>
      <c r="H65" s="364"/>
      <c r="I65" s="363"/>
      <c r="J65" s="363"/>
      <c r="K65" s="363"/>
      <c r="L65" s="359" t="s">
        <v>186</v>
      </c>
      <c r="M65" s="365" t="s">
        <v>186</v>
      </c>
      <c r="N65" s="366" t="s">
        <v>186</v>
      </c>
      <c r="O65" s="359" t="str">
        <f>VLOOKUP(N65,CódigosRetorno!$A$1:$B$1764,2,FALSE)</f>
        <v>-</v>
      </c>
      <c r="P65" s="365" t="s">
        <v>186</v>
      </c>
      <c r="Q65" s="367" t="s">
        <v>186</v>
      </c>
    </row>
    <row r="66" spans="2:17" ht="36">
      <c r="B66" s="1531">
        <f>+B60+1</f>
        <v>15</v>
      </c>
      <c r="C66" s="1542" t="s">
        <v>4597</v>
      </c>
      <c r="D66" s="1536" t="s">
        <v>3</v>
      </c>
      <c r="E66" s="1492" t="s">
        <v>4</v>
      </c>
      <c r="F66" s="1490" t="s">
        <v>12</v>
      </c>
      <c r="G66" s="1492"/>
      <c r="H66" s="1542" t="s">
        <v>5077</v>
      </c>
      <c r="I66" s="1531">
        <v>1</v>
      </c>
      <c r="J66" s="262"/>
      <c r="K66" s="262"/>
      <c r="L66" s="269" t="s">
        <v>3136</v>
      </c>
      <c r="M66" s="281" t="s">
        <v>203</v>
      </c>
      <c r="N66" s="283" t="s">
        <v>1730</v>
      </c>
      <c r="O66" s="451" t="str">
        <f>VLOOKUP(N66,CódigosRetorno!$A$1:$B$1764,2,FALSE)</f>
        <v>El XML no contiene el tag o no existe información del número de documento de identidad del cliente</v>
      </c>
      <c r="P66" s="450" t="s">
        <v>477</v>
      </c>
      <c r="Q66" s="449" t="s">
        <v>186</v>
      </c>
    </row>
    <row r="67" spans="2:17" ht="36">
      <c r="B67" s="1533"/>
      <c r="C67" s="1550"/>
      <c r="D67" s="1538"/>
      <c r="E67" s="1492"/>
      <c r="F67" s="1490"/>
      <c r="G67" s="1492"/>
      <c r="H67" s="1550"/>
      <c r="I67" s="1533"/>
      <c r="J67" s="263"/>
      <c r="K67" s="263"/>
      <c r="L67" s="269" t="s">
        <v>3470</v>
      </c>
      <c r="M67" s="1162" t="s">
        <v>203</v>
      </c>
      <c r="N67" s="1163" t="s">
        <v>763</v>
      </c>
      <c r="O67" s="451" t="str">
        <f>VLOOKUP(N67,CódigosRetorno!$A$1:$B$1764,2,FALSE)</f>
        <v>El numero de documento de identidad del receptor debe ser  RUC</v>
      </c>
      <c r="P67" s="450" t="s">
        <v>477</v>
      </c>
      <c r="Q67" s="449" t="s">
        <v>186</v>
      </c>
    </row>
    <row r="68" spans="2:17" ht="36">
      <c r="B68" s="1533"/>
      <c r="C68" s="1550"/>
      <c r="D68" s="1538"/>
      <c r="E68" s="1492"/>
      <c r="F68" s="1490"/>
      <c r="G68" s="1492"/>
      <c r="H68" s="1550"/>
      <c r="I68" s="1533"/>
      <c r="J68" s="263"/>
      <c r="K68" s="263"/>
      <c r="L68" s="269" t="s">
        <v>3080</v>
      </c>
      <c r="M68" s="281" t="s">
        <v>1177</v>
      </c>
      <c r="N68" s="283" t="s">
        <v>1437</v>
      </c>
      <c r="O68" s="451" t="str">
        <f>VLOOKUP(N68,CódigosRetorno!$A$1:$B$1764,2,FALSE)</f>
        <v>El numero de RUC del receptor no existe.</v>
      </c>
      <c r="P68" s="450" t="s">
        <v>217</v>
      </c>
      <c r="Q68" s="449" t="s">
        <v>2629</v>
      </c>
    </row>
    <row r="69" spans="2:17" ht="48">
      <c r="B69" s="1533"/>
      <c r="C69" s="1550"/>
      <c r="D69" s="1538"/>
      <c r="E69" s="1492"/>
      <c r="F69" s="1490"/>
      <c r="G69" s="1492"/>
      <c r="H69" s="1550"/>
      <c r="I69" s="1533"/>
      <c r="J69" s="263"/>
      <c r="K69" s="263"/>
      <c r="L69" s="269" t="s">
        <v>2890</v>
      </c>
      <c r="M69" s="281" t="s">
        <v>1177</v>
      </c>
      <c r="N69" s="283" t="s">
        <v>1430</v>
      </c>
      <c r="O69" s="451" t="str">
        <f>VLOOKUP(N69,CódigosRetorno!$A$1:$B$1764,2,FALSE)</f>
        <v>El RUC  del receptor no esta activo</v>
      </c>
      <c r="P69" s="450" t="s">
        <v>217</v>
      </c>
      <c r="Q69" s="449" t="s">
        <v>2629</v>
      </c>
    </row>
    <row r="70" spans="2:17" ht="60">
      <c r="B70" s="1533"/>
      <c r="C70" s="1550"/>
      <c r="D70" s="1538"/>
      <c r="E70" s="1492"/>
      <c r="F70" s="1490"/>
      <c r="G70" s="1492"/>
      <c r="H70" s="1543"/>
      <c r="I70" s="1532"/>
      <c r="J70" s="264"/>
      <c r="K70" s="264"/>
      <c r="L70" s="269" t="s">
        <v>2891</v>
      </c>
      <c r="M70" s="281" t="s">
        <v>1177</v>
      </c>
      <c r="N70" s="283" t="s">
        <v>1428</v>
      </c>
      <c r="O70" s="451" t="str">
        <f>VLOOKUP(N70,CódigosRetorno!$A$1:$B$1764,2,FALSE)</f>
        <v>El RUC del receptor no esta habido</v>
      </c>
      <c r="P70" s="450" t="s">
        <v>217</v>
      </c>
      <c r="Q70" s="449" t="s">
        <v>2629</v>
      </c>
    </row>
    <row r="71" spans="2:17" ht="36">
      <c r="B71" s="1533"/>
      <c r="C71" s="1550"/>
      <c r="D71" s="1538"/>
      <c r="E71" s="1492"/>
      <c r="F71" s="1531" t="s">
        <v>47</v>
      </c>
      <c r="G71" s="1531" t="s">
        <v>2643</v>
      </c>
      <c r="H71" s="1542" t="s">
        <v>5078</v>
      </c>
      <c r="I71" s="1540">
        <v>1</v>
      </c>
      <c r="J71" s="274"/>
      <c r="K71" s="274"/>
      <c r="L71" s="269" t="s">
        <v>3136</v>
      </c>
      <c r="M71" s="281" t="s">
        <v>203</v>
      </c>
      <c r="N71" s="283" t="s">
        <v>1730</v>
      </c>
      <c r="O71" s="451" t="str">
        <f>VLOOKUP(N71,CódigosRetorno!$A$1:$B$1764,2,FALSE)</f>
        <v>El XML no contiene el tag o no existe información del número de documento de identidad del cliente</v>
      </c>
      <c r="P71" s="450" t="s">
        <v>477</v>
      </c>
      <c r="Q71" s="449" t="s">
        <v>186</v>
      </c>
    </row>
    <row r="72" spans="2:17" ht="36">
      <c r="B72" s="1533"/>
      <c r="C72" s="1550"/>
      <c r="D72" s="1538"/>
      <c r="E72" s="1492"/>
      <c r="F72" s="1532"/>
      <c r="G72" s="1532"/>
      <c r="H72" s="1543"/>
      <c r="I72" s="1541"/>
      <c r="J72" s="275"/>
      <c r="K72" s="275"/>
      <c r="L72" s="269" t="s">
        <v>3747</v>
      </c>
      <c r="M72" s="1162" t="s">
        <v>203</v>
      </c>
      <c r="N72" s="1163" t="s">
        <v>766</v>
      </c>
      <c r="O72" s="451" t="str">
        <f>VLOOKUP(N72,CódigosRetorno!$A$1:$B$1764,2,FALSE)</f>
        <v>El dato ingresado  en el tipo de documento de identidad del receptor no cumple con el estandar o no esta permitido.</v>
      </c>
      <c r="P72" s="450"/>
      <c r="Q72" s="715" t="s">
        <v>5898</v>
      </c>
    </row>
    <row r="73" spans="2:17" ht="24">
      <c r="B73" s="1533"/>
      <c r="C73" s="1550"/>
      <c r="D73" s="1538"/>
      <c r="E73" s="1536" t="s">
        <v>9</v>
      </c>
      <c r="F73" s="1531"/>
      <c r="G73" s="284" t="s">
        <v>4563</v>
      </c>
      <c r="H73" s="269" t="s">
        <v>4564</v>
      </c>
      <c r="I73" s="268" t="s">
        <v>4544</v>
      </c>
      <c r="J73" s="268"/>
      <c r="K73" s="268"/>
      <c r="L73" s="269" t="s">
        <v>5130</v>
      </c>
      <c r="M73" s="261" t="s">
        <v>1177</v>
      </c>
      <c r="N73" s="281" t="s">
        <v>5117</v>
      </c>
      <c r="O73" s="451" t="str">
        <f>VLOOKUP(N73,CódigosRetorno!$A$1:$B$1764,2,FALSE)</f>
        <v>El dato ingresado como atributo @schemeName es incorrecto.</v>
      </c>
      <c r="P73" s="450" t="s">
        <v>477</v>
      </c>
      <c r="Q73" s="466" t="s">
        <v>186</v>
      </c>
    </row>
    <row r="74" spans="2:17" ht="24">
      <c r="B74" s="1533"/>
      <c r="C74" s="1550"/>
      <c r="D74" s="1538"/>
      <c r="E74" s="1538"/>
      <c r="F74" s="1533"/>
      <c r="G74" s="284" t="s">
        <v>4542</v>
      </c>
      <c r="H74" s="269" t="s">
        <v>4565</v>
      </c>
      <c r="I74" s="268" t="s">
        <v>4544</v>
      </c>
      <c r="J74" s="268"/>
      <c r="K74" s="268"/>
      <c r="L74" s="269" t="s">
        <v>5109</v>
      </c>
      <c r="M74" s="261" t="s">
        <v>1177</v>
      </c>
      <c r="N74" s="281" t="s">
        <v>5118</v>
      </c>
      <c r="O74" s="451" t="str">
        <f>VLOOKUP(N74,CódigosRetorno!$A$1:$B$1764,2,FALSE)</f>
        <v>El dato ingresado como atributo @schemeAgencyName es incorrecto.</v>
      </c>
      <c r="P74" s="450" t="s">
        <v>477</v>
      </c>
      <c r="Q74" s="466" t="s">
        <v>186</v>
      </c>
    </row>
    <row r="75" spans="2:17" ht="36">
      <c r="B75" s="1532"/>
      <c r="C75" s="1543"/>
      <c r="D75" s="1537"/>
      <c r="E75" s="1537"/>
      <c r="F75" s="1532"/>
      <c r="G75" s="284" t="s">
        <v>4566</v>
      </c>
      <c r="H75" s="269" t="s">
        <v>4567</v>
      </c>
      <c r="I75" s="268" t="s">
        <v>4544</v>
      </c>
      <c r="J75" s="268"/>
      <c r="K75" s="268"/>
      <c r="L75" s="269" t="s">
        <v>5131</v>
      </c>
      <c r="M75" s="281" t="s">
        <v>1177</v>
      </c>
      <c r="N75" s="283" t="s">
        <v>5119</v>
      </c>
      <c r="O75" s="451" t="str">
        <f>VLOOKUP(N75,CódigosRetorno!$A$1:$B$1764,2,FALSE)</f>
        <v>El dato ingresado como atributo @schemeURI es incorrecto.</v>
      </c>
      <c r="P75" s="450" t="s">
        <v>477</v>
      </c>
      <c r="Q75" s="466" t="s">
        <v>186</v>
      </c>
    </row>
    <row r="76" spans="2:17" ht="24">
      <c r="B76" s="1490">
        <f>B66+1</f>
        <v>16</v>
      </c>
      <c r="C76" s="1491" t="s">
        <v>55</v>
      </c>
      <c r="D76" s="1536" t="s">
        <v>3</v>
      </c>
      <c r="E76" s="1492" t="s">
        <v>4</v>
      </c>
      <c r="F76" s="1490" t="s">
        <v>4568</v>
      </c>
      <c r="G76" s="1492"/>
      <c r="H76" s="1517" t="s">
        <v>93</v>
      </c>
      <c r="I76" s="1531">
        <v>1</v>
      </c>
      <c r="J76" s="262"/>
      <c r="K76" s="262"/>
      <c r="L76" s="269" t="s">
        <v>3136</v>
      </c>
      <c r="M76" s="281" t="s">
        <v>203</v>
      </c>
      <c r="N76" s="283" t="s">
        <v>767</v>
      </c>
      <c r="O76" s="451" t="str">
        <f>VLOOKUP(N76,CódigosRetorno!$A$1:$B$1764,2,FALSE)</f>
        <v>El XML no contiene el tag o no existe informacion de RegistrationName del receptor del documento</v>
      </c>
      <c r="P76" s="450" t="s">
        <v>186</v>
      </c>
      <c r="Q76" s="449" t="s">
        <v>186</v>
      </c>
    </row>
    <row r="77" spans="2:17" ht="48">
      <c r="B77" s="1490"/>
      <c r="C77" s="1491"/>
      <c r="D77" s="1537"/>
      <c r="E77" s="1492"/>
      <c r="F77" s="1490"/>
      <c r="G77" s="1492"/>
      <c r="H77" s="1518"/>
      <c r="I77" s="1532"/>
      <c r="J77" s="264"/>
      <c r="K77" s="264"/>
      <c r="L77" s="269" t="s">
        <v>3596</v>
      </c>
      <c r="M77" s="281" t="s">
        <v>203</v>
      </c>
      <c r="N77" s="283" t="s">
        <v>768</v>
      </c>
      <c r="O77" s="451" t="str">
        <f>VLOOKUP(N77,CódigosRetorno!$A$1:$B$1764,2,FALSE)</f>
        <v>RegistrationName -  El dato ingresado no cumple con el estandar</v>
      </c>
      <c r="P77" s="450"/>
      <c r="Q77" s="449" t="s">
        <v>186</v>
      </c>
    </row>
    <row r="78" spans="2:17">
      <c r="B78" s="661" t="s">
        <v>164</v>
      </c>
      <c r="C78" s="377"/>
      <c r="D78" s="662"/>
      <c r="E78" s="378"/>
      <c r="F78" s="378"/>
      <c r="G78" s="378"/>
      <c r="H78" s="384"/>
      <c r="I78" s="378"/>
      <c r="J78" s="378"/>
      <c r="K78" s="378"/>
      <c r="L78" s="359" t="s">
        <v>186</v>
      </c>
      <c r="M78" s="663" t="s">
        <v>186</v>
      </c>
      <c r="N78" s="366" t="s">
        <v>186</v>
      </c>
      <c r="O78" s="359" t="str">
        <f>VLOOKUP(N78,CódigosRetorno!$A$1:$B$1764,2,FALSE)</f>
        <v>-</v>
      </c>
      <c r="P78" s="365"/>
      <c r="Q78" s="365" t="s">
        <v>186</v>
      </c>
    </row>
    <row r="79" spans="2:17" ht="60">
      <c r="B79" s="1663">
        <f>+B76+1</f>
        <v>17</v>
      </c>
      <c r="C79" s="1666" t="s">
        <v>83</v>
      </c>
      <c r="D79" s="1663" t="s">
        <v>3</v>
      </c>
      <c r="E79" s="1663" t="s">
        <v>4</v>
      </c>
      <c r="F79" s="1648" t="s">
        <v>5079</v>
      </c>
      <c r="G79" s="1663" t="s">
        <v>58</v>
      </c>
      <c r="H79" s="1669" t="s">
        <v>96</v>
      </c>
      <c r="I79" s="1672">
        <v>1</v>
      </c>
      <c r="J79" s="286"/>
      <c r="K79" s="286"/>
      <c r="L79" s="1034" t="s">
        <v>6620</v>
      </c>
      <c r="M79" s="1338" t="s">
        <v>203</v>
      </c>
      <c r="N79" s="1339" t="s">
        <v>5655</v>
      </c>
      <c r="O79" s="1159" t="str">
        <f>VLOOKUP(N79,CódigosRetorno!$A$1:$B$1764,2,FALSE)</f>
        <v>Para los ajustes de operaciones de exportación solo es permitido registrar un documento que modifica.</v>
      </c>
      <c r="P79" s="866" t="s">
        <v>477</v>
      </c>
      <c r="Q79" s="1156" t="s">
        <v>186</v>
      </c>
    </row>
    <row r="80" spans="2:17" ht="120">
      <c r="B80" s="1664"/>
      <c r="C80" s="1667"/>
      <c r="D80" s="1664"/>
      <c r="E80" s="1664"/>
      <c r="F80" s="1650"/>
      <c r="G80" s="1664"/>
      <c r="H80" s="1670"/>
      <c r="I80" s="1673"/>
      <c r="J80" s="287"/>
      <c r="K80" s="287"/>
      <c r="L80" s="612" t="s">
        <v>6076</v>
      </c>
      <c r="M80" s="137" t="s">
        <v>203</v>
      </c>
      <c r="N80" s="281" t="s">
        <v>813</v>
      </c>
      <c r="O80" s="451" t="str">
        <f>VLOOKUP(N80,CódigosRetorno!$A$1:$B$1764,2,FALSE)</f>
        <v>La serie o numero del documento modificado por la Nota de Debito no cumple con el formato establecido</v>
      </c>
      <c r="P80" s="450"/>
      <c r="Q80" s="1156" t="s">
        <v>186</v>
      </c>
    </row>
    <row r="81" spans="2:17" ht="84">
      <c r="B81" s="1664"/>
      <c r="C81" s="1667"/>
      <c r="D81" s="1664"/>
      <c r="E81" s="1664"/>
      <c r="F81" s="1650"/>
      <c r="G81" s="1664"/>
      <c r="H81" s="1670"/>
      <c r="I81" s="1673"/>
      <c r="J81" s="287"/>
      <c r="K81" s="287"/>
      <c r="L81" s="869" t="s">
        <v>6075</v>
      </c>
      <c r="M81" s="261" t="s">
        <v>203</v>
      </c>
      <c r="N81" s="281" t="s">
        <v>813</v>
      </c>
      <c r="O81" s="451" t="str">
        <f>VLOOKUP(N81,CódigosRetorno!$A$1:$B$1764,2,FALSE)</f>
        <v>La serie o numero del documento modificado por la Nota de Debito no cumple con el formato establecido</v>
      </c>
      <c r="P81" s="450"/>
      <c r="Q81" s="449" t="s">
        <v>186</v>
      </c>
    </row>
    <row r="82" spans="2:17" ht="96">
      <c r="B82" s="1664"/>
      <c r="C82" s="1667"/>
      <c r="D82" s="1664"/>
      <c r="E82" s="1664"/>
      <c r="F82" s="1650"/>
      <c r="G82" s="1664"/>
      <c r="H82" s="1670"/>
      <c r="I82" s="1673"/>
      <c r="J82" s="287"/>
      <c r="K82" s="287"/>
      <c r="L82" s="869" t="s">
        <v>6513</v>
      </c>
      <c r="M82" s="261" t="s">
        <v>203</v>
      </c>
      <c r="N82" s="281" t="s">
        <v>813</v>
      </c>
      <c r="O82" s="451" t="str">
        <f>VLOOKUP(N82,CódigosRetorno!$A$1:$B$1764,2,FALSE)</f>
        <v>La serie o numero del documento modificado por la Nota de Debito no cumple con el formato establecido</v>
      </c>
      <c r="P82" s="450"/>
      <c r="Q82" s="449" t="s">
        <v>186</v>
      </c>
    </row>
    <row r="83" spans="2:17" ht="84">
      <c r="B83" s="1664"/>
      <c r="C83" s="1667"/>
      <c r="D83" s="1664"/>
      <c r="E83" s="1664"/>
      <c r="F83" s="1650"/>
      <c r="G83" s="1664"/>
      <c r="H83" s="1670"/>
      <c r="I83" s="1673"/>
      <c r="J83" s="287"/>
      <c r="K83" s="287"/>
      <c r="L83" s="869" t="s">
        <v>6514</v>
      </c>
      <c r="M83" s="261" t="s">
        <v>203</v>
      </c>
      <c r="N83" s="281" t="s">
        <v>813</v>
      </c>
      <c r="O83" s="451" t="str">
        <f>VLOOKUP(N83,CódigosRetorno!$A$1:$B$1764,2,FALSE)</f>
        <v>La serie o numero del documento modificado por la Nota de Debito no cumple con el formato establecido</v>
      </c>
      <c r="P83" s="450"/>
      <c r="Q83" s="449"/>
    </row>
    <row r="84" spans="2:17" ht="60">
      <c r="B84" s="1664"/>
      <c r="C84" s="1667"/>
      <c r="D84" s="1664"/>
      <c r="E84" s="1664"/>
      <c r="F84" s="1650"/>
      <c r="G84" s="1664"/>
      <c r="H84" s="1670"/>
      <c r="I84" s="1673"/>
      <c r="J84" s="287"/>
      <c r="K84" s="287"/>
      <c r="L84" s="869" t="s">
        <v>6515</v>
      </c>
      <c r="M84" s="261" t="s">
        <v>203</v>
      </c>
      <c r="N84" s="281" t="s">
        <v>813</v>
      </c>
      <c r="O84" s="451" t="str">
        <f>VLOOKUP(N84,CódigosRetorno!$A$1:$B$1764,2,FALSE)</f>
        <v>La serie o numero del documento modificado por la Nota de Debito no cumple con el formato establecido</v>
      </c>
      <c r="P84" s="450"/>
      <c r="Q84" s="449" t="s">
        <v>186</v>
      </c>
    </row>
    <row r="85" spans="2:17" ht="60">
      <c r="B85" s="1664"/>
      <c r="C85" s="1667"/>
      <c r="D85" s="1664"/>
      <c r="E85" s="1664"/>
      <c r="F85" s="1650"/>
      <c r="G85" s="1664"/>
      <c r="H85" s="1670"/>
      <c r="I85" s="1673"/>
      <c r="J85" s="287"/>
      <c r="K85" s="287"/>
      <c r="L85" s="869" t="s">
        <v>6516</v>
      </c>
      <c r="M85" s="261" t="s">
        <v>203</v>
      </c>
      <c r="N85" s="281" t="s">
        <v>813</v>
      </c>
      <c r="O85" s="451" t="str">
        <f>VLOOKUP(N85,CódigosRetorno!$A$1:$B$1764,2,FALSE)</f>
        <v>La serie o numero del documento modificado por la Nota de Debito no cumple con el formato establecido</v>
      </c>
      <c r="P85" s="450"/>
      <c r="Q85" s="449" t="s">
        <v>186</v>
      </c>
    </row>
    <row r="86" spans="2:17" ht="84">
      <c r="B86" s="1664"/>
      <c r="C86" s="1667"/>
      <c r="D86" s="1664"/>
      <c r="E86" s="1664"/>
      <c r="F86" s="1650"/>
      <c r="G86" s="1664"/>
      <c r="H86" s="1670"/>
      <c r="I86" s="1673"/>
      <c r="J86" s="287"/>
      <c r="K86" s="287"/>
      <c r="L86" s="1161" t="s">
        <v>6616</v>
      </c>
      <c r="M86" s="281" t="s">
        <v>203</v>
      </c>
      <c r="N86" s="283" t="s">
        <v>813</v>
      </c>
      <c r="O86" s="451" t="str">
        <f>VLOOKUP(N86,CódigosRetorno!$A$1:$B$1764,2,FALSE)</f>
        <v>La serie o numero del documento modificado por la Nota de Debito no cumple con el formato establecido</v>
      </c>
      <c r="P86" s="450"/>
      <c r="Q86" s="449"/>
    </row>
    <row r="87" spans="2:17" ht="48">
      <c r="B87" s="1501"/>
      <c r="C87" s="1496"/>
      <c r="D87" s="1501"/>
      <c r="E87" s="1501"/>
      <c r="F87" s="1495"/>
      <c r="G87" s="1501"/>
      <c r="H87" s="1622"/>
      <c r="I87" s="1674"/>
      <c r="J87" s="287"/>
      <c r="K87" s="287"/>
      <c r="L87" s="612" t="s">
        <v>6080</v>
      </c>
      <c r="M87" s="493" t="s">
        <v>203</v>
      </c>
      <c r="N87" s="604" t="s">
        <v>2259</v>
      </c>
      <c r="O87" s="492" t="str">
        <f>VLOOKUP(N87,CódigosRetorno!$A$1:$B$1764,2,FALSE)</f>
        <v>El documento modificado en la Nota de debito no esta registrada</v>
      </c>
      <c r="P87" s="450"/>
      <c r="Q87" s="491" t="s">
        <v>2614</v>
      </c>
    </row>
    <row r="88" spans="2:17" ht="60">
      <c r="B88" s="1501"/>
      <c r="C88" s="1496"/>
      <c r="D88" s="1501"/>
      <c r="E88" s="1501"/>
      <c r="F88" s="1495"/>
      <c r="G88" s="1501"/>
      <c r="H88" s="1622"/>
      <c r="I88" s="1674"/>
      <c r="J88" s="287"/>
      <c r="K88" s="287"/>
      <c r="L88" s="612" t="s">
        <v>6081</v>
      </c>
      <c r="M88" s="493" t="s">
        <v>203</v>
      </c>
      <c r="N88" s="506" t="s">
        <v>2261</v>
      </c>
      <c r="O88" s="492" t="str">
        <f>VLOOKUP(N88,CódigosRetorno!$A$1:$B$1764,2,FALSE)</f>
        <v>El documento modificado en la Nota de debito se encuentra de baja</v>
      </c>
      <c r="P88" s="450"/>
      <c r="Q88" s="491" t="s">
        <v>2614</v>
      </c>
    </row>
    <row r="89" spans="2:17" ht="60">
      <c r="B89" s="1501"/>
      <c r="C89" s="1496"/>
      <c r="D89" s="1501"/>
      <c r="E89" s="1501"/>
      <c r="F89" s="1495"/>
      <c r="G89" s="1501"/>
      <c r="H89" s="1622"/>
      <c r="I89" s="1674"/>
      <c r="J89" s="287"/>
      <c r="K89" s="287"/>
      <c r="L89" s="612" t="s">
        <v>6082</v>
      </c>
      <c r="M89" s="493" t="s">
        <v>203</v>
      </c>
      <c r="N89" s="506" t="s">
        <v>2260</v>
      </c>
      <c r="O89" s="492" t="str">
        <f>VLOOKUP(N89,CódigosRetorno!$A$1:$B$1764,2,FALSE)</f>
        <v>El documento modificado en la Nota de debito esta registrada como rechazada</v>
      </c>
      <c r="P89" s="450"/>
      <c r="Q89" s="491" t="s">
        <v>2614</v>
      </c>
    </row>
    <row r="90" spans="2:17" ht="48">
      <c r="B90" s="1501"/>
      <c r="C90" s="1496"/>
      <c r="D90" s="1501"/>
      <c r="E90" s="1501"/>
      <c r="F90" s="1495"/>
      <c r="G90" s="1501"/>
      <c r="H90" s="1622"/>
      <c r="I90" s="1674"/>
      <c r="J90" s="287"/>
      <c r="K90" s="287"/>
      <c r="L90" s="612" t="s">
        <v>6078</v>
      </c>
      <c r="M90" s="493" t="s">
        <v>203</v>
      </c>
      <c r="N90" s="506" t="s">
        <v>2016</v>
      </c>
      <c r="O90" s="492" t="str">
        <f>VLOOKUP(N90,CódigosRetorno!$A$1:$B$1764,2,FALSE)</f>
        <v>Documento afectado por la nota electronica no se encuentra autorizado</v>
      </c>
      <c r="P90" s="450"/>
      <c r="Q90" s="491" t="s">
        <v>3126</v>
      </c>
    </row>
    <row r="91" spans="2:17" s="638" customFormat="1" ht="60">
      <c r="B91" s="1665"/>
      <c r="C91" s="1668"/>
      <c r="D91" s="1665"/>
      <c r="E91" s="1665"/>
      <c r="F91" s="1649"/>
      <c r="G91" s="1665"/>
      <c r="H91" s="1671"/>
      <c r="I91" s="1675"/>
      <c r="J91" s="535"/>
      <c r="K91" s="535"/>
      <c r="L91" s="1161" t="s">
        <v>6125</v>
      </c>
      <c r="M91" s="1164" t="s">
        <v>203</v>
      </c>
      <c r="N91" s="1162" t="s">
        <v>6121</v>
      </c>
      <c r="O91" s="1159" t="str">
        <f>VLOOKUP(N91,CódigosRetorno!$A$1:$B$1764,2,FALSE)</f>
        <v>El tipo de moneda de la nota debe ser el mismo que el declarado en el documento que modifica</v>
      </c>
      <c r="P91" s="1156"/>
      <c r="Q91" s="1158" t="s">
        <v>2614</v>
      </c>
    </row>
    <row r="92" spans="2:17" ht="36">
      <c r="B92" s="1665"/>
      <c r="C92" s="1668"/>
      <c r="D92" s="1665"/>
      <c r="E92" s="1665"/>
      <c r="F92" s="1649"/>
      <c r="G92" s="1665"/>
      <c r="H92" s="1671"/>
      <c r="I92" s="1675"/>
      <c r="J92" s="288"/>
      <c r="K92" s="288"/>
      <c r="L92" s="503" t="s">
        <v>3597</v>
      </c>
      <c r="M92" s="502" t="s">
        <v>203</v>
      </c>
      <c r="N92" s="513" t="s">
        <v>769</v>
      </c>
      <c r="O92" s="500" t="str">
        <f>VLOOKUP(N92,CódigosRetorno!$A$1:$B$1764,2,FALSE)</f>
        <v>El comprobante contiene un tipo y número de Documento Relacionado repetido</v>
      </c>
      <c r="P92" s="450"/>
      <c r="Q92" s="501" t="s">
        <v>186</v>
      </c>
    </row>
    <row r="93" spans="2:17" ht="36">
      <c r="B93" s="1663">
        <f>+B79+1</f>
        <v>18</v>
      </c>
      <c r="C93" s="1666" t="s">
        <v>85</v>
      </c>
      <c r="D93" s="1663" t="s">
        <v>3</v>
      </c>
      <c r="E93" s="1663" t="s">
        <v>9</v>
      </c>
      <c r="F93" s="1648" t="s">
        <v>10</v>
      </c>
      <c r="G93" s="1648" t="s">
        <v>2893</v>
      </c>
      <c r="H93" s="1669" t="s">
        <v>97</v>
      </c>
      <c r="I93" s="1531">
        <v>1</v>
      </c>
      <c r="J93" s="262"/>
      <c r="K93" s="262"/>
      <c r="L93" s="729" t="s">
        <v>6429</v>
      </c>
      <c r="M93" s="261" t="s">
        <v>203</v>
      </c>
      <c r="N93" s="281" t="s">
        <v>3608</v>
      </c>
      <c r="O93" s="451" t="str">
        <f>VLOOKUP(N93,CódigosRetorno!$A$1:$B$1764,2,FALSE)</f>
        <v>El valor del Tag no se encuentra en el catálogo</v>
      </c>
      <c r="P93" s="450"/>
      <c r="Q93" s="726" t="s">
        <v>5638</v>
      </c>
    </row>
    <row r="94" spans="2:17" ht="48">
      <c r="B94" s="1664"/>
      <c r="C94" s="1667"/>
      <c r="D94" s="1664"/>
      <c r="E94" s="1664"/>
      <c r="F94" s="1650"/>
      <c r="G94" s="1650"/>
      <c r="H94" s="1670"/>
      <c r="I94" s="1533"/>
      <c r="J94" s="263"/>
      <c r="K94" s="263"/>
      <c r="L94" s="612" t="s">
        <v>6079</v>
      </c>
      <c r="M94" s="281" t="s">
        <v>203</v>
      </c>
      <c r="N94" s="283" t="s">
        <v>811</v>
      </c>
      <c r="O94" s="451" t="str">
        <f>VLOOKUP(N94,CódigosRetorno!$A$1:$B$1764,2,FALSE)</f>
        <v>El tipo de documento modificado por la Nota de Debito debe ser factura electronica o ticket</v>
      </c>
      <c r="P94" s="248"/>
      <c r="Q94" s="468" t="s">
        <v>186</v>
      </c>
    </row>
    <row r="95" spans="2:17" ht="48">
      <c r="B95" s="1664"/>
      <c r="C95" s="1667"/>
      <c r="D95" s="1664"/>
      <c r="E95" s="1664"/>
      <c r="F95" s="1650"/>
      <c r="G95" s="1650"/>
      <c r="H95" s="1670"/>
      <c r="I95" s="1533"/>
      <c r="J95" s="263"/>
      <c r="K95" s="263"/>
      <c r="L95" s="612" t="s">
        <v>6077</v>
      </c>
      <c r="M95" s="281" t="s">
        <v>203</v>
      </c>
      <c r="N95" s="283" t="s">
        <v>812</v>
      </c>
      <c r="O95" s="451" t="str">
        <f>VLOOKUP(N95,CódigosRetorno!$A$1:$B$1764,2,FALSE)</f>
        <v>El tipo de documento modificado por la Nota de debito debe ser boleta electronica</v>
      </c>
      <c r="P95" s="248"/>
      <c r="Q95" s="468" t="s">
        <v>186</v>
      </c>
    </row>
    <row r="96" spans="2:17" ht="48">
      <c r="B96" s="1664"/>
      <c r="C96" s="1667"/>
      <c r="D96" s="1664"/>
      <c r="E96" s="1664"/>
      <c r="F96" s="1649"/>
      <c r="G96" s="1649"/>
      <c r="H96" s="1671"/>
      <c r="I96" s="1532"/>
      <c r="J96" s="264"/>
      <c r="K96" s="264"/>
      <c r="L96" s="869" t="s">
        <v>6083</v>
      </c>
      <c r="M96" s="281" t="s">
        <v>203</v>
      </c>
      <c r="N96" s="283" t="s">
        <v>3623</v>
      </c>
      <c r="O96" s="451" t="str">
        <f>VLOOKUP(N96,CódigosRetorno!$A$1:$B$1764,2,FALSE)</f>
        <v>El tipo de documento modificado por la Nota de debito debe ser Servicio Publico electronico</v>
      </c>
      <c r="P96" s="248"/>
      <c r="Q96" s="468"/>
    </row>
    <row r="97" spans="2:17" ht="24">
      <c r="B97" s="1664"/>
      <c r="C97" s="1667"/>
      <c r="D97" s="1664"/>
      <c r="E97" s="1664"/>
      <c r="F97" s="1648"/>
      <c r="G97" s="284" t="s">
        <v>4542</v>
      </c>
      <c r="H97" s="186" t="s">
        <v>4543</v>
      </c>
      <c r="I97" s="268" t="s">
        <v>4544</v>
      </c>
      <c r="J97" s="268"/>
      <c r="K97" s="268"/>
      <c r="L97" s="269" t="s">
        <v>5109</v>
      </c>
      <c r="M97" s="261" t="s">
        <v>1177</v>
      </c>
      <c r="N97" s="281" t="s">
        <v>5111</v>
      </c>
      <c r="O97" s="451" t="str">
        <f>VLOOKUP(N97,CódigosRetorno!$A$1:$B$1764,2,FALSE)</f>
        <v>El dato ingresado como atributo @listAgencyName es incorrecto.</v>
      </c>
      <c r="P97" s="450" t="s">
        <v>477</v>
      </c>
      <c r="Q97" s="466" t="s">
        <v>186</v>
      </c>
    </row>
    <row r="98" spans="2:17" ht="24">
      <c r="B98" s="1664"/>
      <c r="C98" s="1667"/>
      <c r="D98" s="1664"/>
      <c r="E98" s="1664"/>
      <c r="F98" s="1650"/>
      <c r="G98" s="284" t="s">
        <v>4545</v>
      </c>
      <c r="H98" s="186" t="s">
        <v>4546</v>
      </c>
      <c r="I98" s="268" t="s">
        <v>4544</v>
      </c>
      <c r="J98" s="268"/>
      <c r="K98" s="268"/>
      <c r="L98" s="269" t="s">
        <v>5115</v>
      </c>
      <c r="M98" s="281" t="s">
        <v>1177</v>
      </c>
      <c r="N98" s="283" t="s">
        <v>5112</v>
      </c>
      <c r="O98" s="451" t="str">
        <f>VLOOKUP(N98,CódigosRetorno!$A$1:$B$1764,2,FALSE)</f>
        <v>El dato ingresado como atributo @listName es incorrecto.</v>
      </c>
      <c r="P98" s="450" t="s">
        <v>477</v>
      </c>
      <c r="Q98" s="466" t="s">
        <v>186</v>
      </c>
    </row>
    <row r="99" spans="2:17" ht="36">
      <c r="B99" s="1665"/>
      <c r="C99" s="1668"/>
      <c r="D99" s="1665"/>
      <c r="E99" s="1665"/>
      <c r="F99" s="1649"/>
      <c r="G99" s="284" t="s">
        <v>4547</v>
      </c>
      <c r="H99" s="186" t="s">
        <v>4548</v>
      </c>
      <c r="I99" s="268" t="s">
        <v>4544</v>
      </c>
      <c r="J99" s="268"/>
      <c r="K99" s="268"/>
      <c r="L99" s="269" t="s">
        <v>5120</v>
      </c>
      <c r="M99" s="281" t="s">
        <v>1177</v>
      </c>
      <c r="N99" s="283" t="s">
        <v>5113</v>
      </c>
      <c r="O99" s="451" t="str">
        <f>VLOOKUP(N99,CódigosRetorno!$A$1:$B$1764,2,FALSE)</f>
        <v>El dato ingresado como atributo @listURI es incorrecto.</v>
      </c>
      <c r="P99" s="450" t="s">
        <v>477</v>
      </c>
      <c r="Q99" s="466" t="s">
        <v>186</v>
      </c>
    </row>
    <row r="100" spans="2:17" ht="72">
      <c r="B100" s="1531">
        <f>B93+1</f>
        <v>19</v>
      </c>
      <c r="C100" s="1542" t="s">
        <v>4716</v>
      </c>
      <c r="D100" s="1536" t="s">
        <v>3</v>
      </c>
      <c r="E100" s="1536" t="s">
        <v>9</v>
      </c>
      <c r="F100" s="1490" t="s">
        <v>18</v>
      </c>
      <c r="G100" s="1492"/>
      <c r="H100" s="1517" t="s">
        <v>5083</v>
      </c>
      <c r="I100" s="1531">
        <v>1</v>
      </c>
      <c r="J100" s="262"/>
      <c r="K100" s="262"/>
      <c r="L100" s="271" t="s">
        <v>3434</v>
      </c>
      <c r="M100" s="281" t="s">
        <v>1177</v>
      </c>
      <c r="N100" s="283" t="s">
        <v>746</v>
      </c>
      <c r="O100" s="451" t="str">
        <f>VLOOKUP(N100,CódigosRetorno!$A$1:$B$1764,2,FALSE)</f>
        <v>El ID de las guias debe tener informacion de la SERIE-NUMERO de guia.</v>
      </c>
      <c r="P100" s="450"/>
      <c r="Q100" s="449" t="s">
        <v>186</v>
      </c>
    </row>
    <row r="101" spans="2:17" ht="36">
      <c r="B101" s="1533"/>
      <c r="C101" s="1550"/>
      <c r="D101" s="1538"/>
      <c r="E101" s="1538"/>
      <c r="F101" s="1490"/>
      <c r="G101" s="1492"/>
      <c r="H101" s="1518"/>
      <c r="I101" s="1532"/>
      <c r="J101" s="264"/>
      <c r="K101" s="264"/>
      <c r="L101" s="271" t="s">
        <v>3472</v>
      </c>
      <c r="M101" s="281" t="s">
        <v>203</v>
      </c>
      <c r="N101" s="283" t="s">
        <v>771</v>
      </c>
      <c r="O101" s="451" t="str">
        <f>VLOOKUP(N101,CódigosRetorno!$A$1:$B$1764,2,FALSE)</f>
        <v>El comprobante contiene un tipo y número de Guía de Remisión repetido</v>
      </c>
      <c r="P101" s="450"/>
      <c r="Q101" s="449" t="s">
        <v>186</v>
      </c>
    </row>
    <row r="102" spans="2:17" ht="36">
      <c r="B102" s="1533"/>
      <c r="C102" s="1550"/>
      <c r="D102" s="1538"/>
      <c r="E102" s="1538"/>
      <c r="F102" s="268" t="s">
        <v>10</v>
      </c>
      <c r="G102" s="261" t="s">
        <v>2893</v>
      </c>
      <c r="H102" s="269" t="s">
        <v>5084</v>
      </c>
      <c r="I102" s="268">
        <v>1</v>
      </c>
      <c r="J102" s="268"/>
      <c r="K102" s="268"/>
      <c r="L102" s="612" t="s">
        <v>6085</v>
      </c>
      <c r="M102" s="281" t="s">
        <v>1177</v>
      </c>
      <c r="N102" s="283" t="s">
        <v>744</v>
      </c>
      <c r="O102" s="451" t="str">
        <f>VLOOKUP(N102,CódigosRetorno!$A$1:$B$1764,2,FALSE)</f>
        <v>El DocumentTypeCode de las guias debe ser 09 o 31</v>
      </c>
      <c r="P102" s="450"/>
      <c r="Q102" s="449" t="s">
        <v>186</v>
      </c>
    </row>
    <row r="103" spans="2:17" ht="24">
      <c r="B103" s="1533"/>
      <c r="C103" s="1550"/>
      <c r="D103" s="1538"/>
      <c r="E103" s="1538"/>
      <c r="F103" s="1531"/>
      <c r="G103" s="284" t="s">
        <v>4542</v>
      </c>
      <c r="H103" s="186" t="s">
        <v>4543</v>
      </c>
      <c r="I103" s="268" t="s">
        <v>4544</v>
      </c>
      <c r="J103" s="268"/>
      <c r="K103" s="268"/>
      <c r="L103" s="269" t="s">
        <v>5109</v>
      </c>
      <c r="M103" s="261" t="s">
        <v>1177</v>
      </c>
      <c r="N103" s="281" t="s">
        <v>5111</v>
      </c>
      <c r="O103" s="451" t="str">
        <f>VLOOKUP(N103,CódigosRetorno!$A$1:$B$1764,2,FALSE)</f>
        <v>El dato ingresado como atributo @listAgencyName es incorrecto.</v>
      </c>
      <c r="P103" s="450" t="s">
        <v>477</v>
      </c>
      <c r="Q103" s="466" t="s">
        <v>186</v>
      </c>
    </row>
    <row r="104" spans="2:17" ht="24">
      <c r="B104" s="1533"/>
      <c r="C104" s="1550"/>
      <c r="D104" s="1538"/>
      <c r="E104" s="1538"/>
      <c r="F104" s="1533"/>
      <c r="G104" s="284" t="s">
        <v>4545</v>
      </c>
      <c r="H104" s="186" t="s">
        <v>4546</v>
      </c>
      <c r="I104" s="268" t="s">
        <v>4544</v>
      </c>
      <c r="J104" s="268"/>
      <c r="K104" s="268"/>
      <c r="L104" s="269" t="s">
        <v>5115</v>
      </c>
      <c r="M104" s="281" t="s">
        <v>1177</v>
      </c>
      <c r="N104" s="283" t="s">
        <v>5112</v>
      </c>
      <c r="O104" s="451" t="str">
        <f>VLOOKUP(N104,CódigosRetorno!$A$1:$B$1764,2,FALSE)</f>
        <v>El dato ingresado como atributo @listName es incorrecto.</v>
      </c>
      <c r="P104" s="450" t="s">
        <v>477</v>
      </c>
      <c r="Q104" s="466" t="s">
        <v>186</v>
      </c>
    </row>
    <row r="105" spans="2:17" ht="36">
      <c r="B105" s="1532"/>
      <c r="C105" s="1543"/>
      <c r="D105" s="1537"/>
      <c r="E105" s="1537"/>
      <c r="F105" s="1532"/>
      <c r="G105" s="284" t="s">
        <v>4547</v>
      </c>
      <c r="H105" s="186" t="s">
        <v>4548</v>
      </c>
      <c r="I105" s="268" t="s">
        <v>4544</v>
      </c>
      <c r="J105" s="268"/>
      <c r="K105" s="268"/>
      <c r="L105" s="269" t="s">
        <v>5120</v>
      </c>
      <c r="M105" s="281" t="s">
        <v>1177</v>
      </c>
      <c r="N105" s="283" t="s">
        <v>5113</v>
      </c>
      <c r="O105" s="451" t="str">
        <f>VLOOKUP(N105,CódigosRetorno!$A$1:$B$1764,2,FALSE)</f>
        <v>El dato ingresado como atributo @listURI es incorrecto.</v>
      </c>
      <c r="P105" s="450" t="s">
        <v>477</v>
      </c>
      <c r="Q105" s="466" t="s">
        <v>186</v>
      </c>
    </row>
    <row r="106" spans="2:17" ht="60">
      <c r="B106" s="1531">
        <f>B100+1</f>
        <v>20</v>
      </c>
      <c r="C106" s="1542" t="s">
        <v>4718</v>
      </c>
      <c r="D106" s="1676" t="s">
        <v>3</v>
      </c>
      <c r="E106" s="1492" t="s">
        <v>9</v>
      </c>
      <c r="F106" s="1490" t="s">
        <v>18</v>
      </c>
      <c r="G106" s="1492"/>
      <c r="H106" s="1491" t="s">
        <v>5085</v>
      </c>
      <c r="I106" s="1490">
        <v>1</v>
      </c>
      <c r="J106" s="268"/>
      <c r="K106" s="268"/>
      <c r="L106" s="269" t="s">
        <v>3593</v>
      </c>
      <c r="M106" s="281" t="s">
        <v>1177</v>
      </c>
      <c r="N106" s="283" t="s">
        <v>756</v>
      </c>
      <c r="O106" s="451" t="str">
        <f>VLOOKUP(N106,CódigosRetorno!$A$1:$B$1764,2,FALSE)</f>
        <v>El ID de los documentos relacionados no cumplen con el estandar.</v>
      </c>
      <c r="P106" s="450"/>
      <c r="Q106" s="449" t="s">
        <v>186</v>
      </c>
    </row>
    <row r="107" spans="2:17" ht="36">
      <c r="B107" s="1533"/>
      <c r="C107" s="1550"/>
      <c r="D107" s="1677"/>
      <c r="E107" s="1492"/>
      <c r="F107" s="1490"/>
      <c r="G107" s="1492"/>
      <c r="H107" s="1491"/>
      <c r="I107" s="1490"/>
      <c r="J107" s="268"/>
      <c r="K107" s="268"/>
      <c r="L107" s="271" t="s">
        <v>3150</v>
      </c>
      <c r="M107" s="281" t="s">
        <v>203</v>
      </c>
      <c r="N107" s="283" t="s">
        <v>772</v>
      </c>
      <c r="O107" s="451" t="str">
        <f>VLOOKUP(N107,CódigosRetorno!$A$1:$B$1764,2,FALSE)</f>
        <v>Documentos relacionados duplicados en el comprobante.</v>
      </c>
      <c r="P107" s="450"/>
      <c r="Q107" s="449" t="s">
        <v>186</v>
      </c>
    </row>
    <row r="108" spans="2:17" ht="36">
      <c r="B108" s="1533"/>
      <c r="C108" s="1550"/>
      <c r="D108" s="1677"/>
      <c r="E108" s="1492"/>
      <c r="F108" s="268" t="s">
        <v>10</v>
      </c>
      <c r="G108" s="261" t="s">
        <v>2895</v>
      </c>
      <c r="H108" s="519" t="s">
        <v>5086</v>
      </c>
      <c r="I108" s="268">
        <v>1</v>
      </c>
      <c r="J108" s="268"/>
      <c r="K108" s="268"/>
      <c r="L108" s="612" t="s">
        <v>6084</v>
      </c>
      <c r="M108" s="281" t="s">
        <v>1177</v>
      </c>
      <c r="N108" s="283" t="s">
        <v>754</v>
      </c>
      <c r="O108" s="451" t="str">
        <f>VLOOKUP(N108,CódigosRetorno!$A$1:$B$1764,2,FALSE)</f>
        <v>El DocumentTypeCode de Otros documentos relacionados tiene valores incorrectos.</v>
      </c>
      <c r="P108" s="450"/>
      <c r="Q108" s="449" t="s">
        <v>186</v>
      </c>
    </row>
    <row r="109" spans="2:17" ht="24">
      <c r="B109" s="1533"/>
      <c r="C109" s="1550"/>
      <c r="D109" s="1677"/>
      <c r="E109" s="1492"/>
      <c r="F109" s="1531"/>
      <c r="G109" s="284" t="s">
        <v>5024</v>
      </c>
      <c r="H109" s="1175" t="s">
        <v>4546</v>
      </c>
      <c r="I109" s="268" t="s">
        <v>4544</v>
      </c>
      <c r="J109" s="268"/>
      <c r="K109" s="268"/>
      <c r="L109" s="269" t="s">
        <v>5260</v>
      </c>
      <c r="M109" s="1164" t="s">
        <v>1177</v>
      </c>
      <c r="N109" s="1162" t="s">
        <v>5112</v>
      </c>
      <c r="O109" s="451" t="str">
        <f>VLOOKUP(N109,CódigosRetorno!$A$1:$B$1764,2,FALSE)</f>
        <v>El dato ingresado como atributo @listName es incorrecto.</v>
      </c>
      <c r="P109" s="450" t="s">
        <v>477</v>
      </c>
      <c r="Q109" s="466" t="s">
        <v>186</v>
      </c>
    </row>
    <row r="110" spans="2:17" ht="24">
      <c r="B110" s="1533"/>
      <c r="C110" s="1550"/>
      <c r="D110" s="1677"/>
      <c r="E110" s="1492"/>
      <c r="F110" s="1533"/>
      <c r="G110" s="284" t="s">
        <v>4542</v>
      </c>
      <c r="H110" s="1175" t="s">
        <v>4543</v>
      </c>
      <c r="I110" s="268" t="s">
        <v>4544</v>
      </c>
      <c r="J110" s="268"/>
      <c r="K110" s="268"/>
      <c r="L110" s="269" t="s">
        <v>5109</v>
      </c>
      <c r="M110" s="1164" t="s">
        <v>1177</v>
      </c>
      <c r="N110" s="1162" t="s">
        <v>5111</v>
      </c>
      <c r="O110" s="451" t="str">
        <f>VLOOKUP(N110,CódigosRetorno!$A$1:$B$1764,2,FALSE)</f>
        <v>El dato ingresado como atributo @listAgencyName es incorrecto.</v>
      </c>
      <c r="P110" s="450" t="s">
        <v>477</v>
      </c>
      <c r="Q110" s="466" t="s">
        <v>186</v>
      </c>
    </row>
    <row r="111" spans="2:17" ht="36">
      <c r="B111" s="1532"/>
      <c r="C111" s="1543"/>
      <c r="D111" s="1678"/>
      <c r="E111" s="1492"/>
      <c r="F111" s="1532"/>
      <c r="G111" s="284" t="s">
        <v>4721</v>
      </c>
      <c r="H111" s="1175" t="s">
        <v>4548</v>
      </c>
      <c r="I111" s="268" t="s">
        <v>4544</v>
      </c>
      <c r="J111" s="268"/>
      <c r="K111" s="268"/>
      <c r="L111" s="269" t="s">
        <v>5198</v>
      </c>
      <c r="M111" s="1162" t="s">
        <v>1177</v>
      </c>
      <c r="N111" s="1163" t="s">
        <v>5113</v>
      </c>
      <c r="O111" s="451" t="str">
        <f>VLOOKUP(N111,CódigosRetorno!$A$1:$B$1764,2,FALSE)</f>
        <v>El dato ingresado como atributo @listURI es incorrecto.</v>
      </c>
      <c r="P111" s="450" t="s">
        <v>477</v>
      </c>
      <c r="Q111" s="466" t="s">
        <v>186</v>
      </c>
    </row>
    <row r="112" spans="2:17">
      <c r="B112" s="664" t="s">
        <v>5087</v>
      </c>
      <c r="C112" s="665"/>
      <c r="D112" s="665"/>
      <c r="E112" s="665"/>
      <c r="F112" s="665"/>
      <c r="G112" s="665"/>
      <c r="H112" s="665"/>
      <c r="I112" s="665"/>
      <c r="J112" s="665"/>
      <c r="K112" s="665"/>
      <c r="L112" s="665"/>
      <c r="M112" s="665" t="s">
        <v>186</v>
      </c>
      <c r="N112" s="665" t="s">
        <v>186</v>
      </c>
      <c r="O112" s="359" t="str">
        <f>VLOOKUP(N112,CódigosRetorno!$A$1:$B$1764,2,FALSE)</f>
        <v>-</v>
      </c>
      <c r="P112" s="368"/>
      <c r="Q112" s="368"/>
    </row>
    <row r="113" spans="1:17" ht="24">
      <c r="B113" s="1490">
        <f>B106+1</f>
        <v>21</v>
      </c>
      <c r="C113" s="1493" t="s">
        <v>14</v>
      </c>
      <c r="D113" s="1492" t="s">
        <v>15</v>
      </c>
      <c r="E113" s="1492" t="s">
        <v>4</v>
      </c>
      <c r="F113" s="1624" t="s">
        <v>112</v>
      </c>
      <c r="G113" s="1492"/>
      <c r="H113" s="1517" t="s">
        <v>98</v>
      </c>
      <c r="I113" s="1531">
        <v>1</v>
      </c>
      <c r="J113" s="262"/>
      <c r="K113" s="262"/>
      <c r="L113" s="1161" t="s">
        <v>6235</v>
      </c>
      <c r="M113" s="281" t="s">
        <v>203</v>
      </c>
      <c r="N113" s="283" t="s">
        <v>2317</v>
      </c>
      <c r="O113" s="451" t="str">
        <f>VLOOKUP(N113,CódigosRetorno!$A$1:$B$1764,2,FALSE)</f>
        <v>El Numero de orden del item no cumple con el formato establecido</v>
      </c>
      <c r="P113" s="450" t="s">
        <v>477</v>
      </c>
      <c r="Q113" s="449" t="s">
        <v>186</v>
      </c>
    </row>
    <row r="114" spans="1:17" ht="24">
      <c r="B114" s="1490"/>
      <c r="C114" s="1493"/>
      <c r="D114" s="1492"/>
      <c r="E114" s="1492"/>
      <c r="F114" s="1624"/>
      <c r="G114" s="1492"/>
      <c r="H114" s="1518"/>
      <c r="I114" s="1532"/>
      <c r="J114" s="264"/>
      <c r="K114" s="264"/>
      <c r="L114" s="271" t="s">
        <v>3108</v>
      </c>
      <c r="M114" s="281" t="s">
        <v>203</v>
      </c>
      <c r="N114" s="283" t="s">
        <v>1652</v>
      </c>
      <c r="O114" s="451" t="str">
        <f>VLOOKUP(N114,CódigosRetorno!$A$1:$B$1764,2,FALSE)</f>
        <v>El número de ítem no puede estar duplicado.</v>
      </c>
      <c r="P114" s="450" t="s">
        <v>477</v>
      </c>
      <c r="Q114" s="449" t="s">
        <v>186</v>
      </c>
    </row>
    <row r="115" spans="1:17" ht="24">
      <c r="B115" s="1531">
        <f>B113+1</f>
        <v>22</v>
      </c>
      <c r="C115" s="1542" t="s">
        <v>56</v>
      </c>
      <c r="D115" s="1536" t="s">
        <v>15</v>
      </c>
      <c r="E115" s="268" t="s">
        <v>4</v>
      </c>
      <c r="F115" s="268" t="s">
        <v>17</v>
      </c>
      <c r="G115" s="261" t="s">
        <v>2900</v>
      </c>
      <c r="H115" s="265" t="s">
        <v>5088</v>
      </c>
      <c r="I115" s="284">
        <v>1</v>
      </c>
      <c r="J115" s="284"/>
      <c r="K115" s="284"/>
      <c r="L115" s="269" t="s">
        <v>3473</v>
      </c>
      <c r="M115" s="261" t="s">
        <v>203</v>
      </c>
      <c r="N115" s="281" t="s">
        <v>779</v>
      </c>
      <c r="O115" s="451" t="str">
        <f>VLOOKUP(N115,CódigosRetorno!$A$1:$B$1764,2,FALSE)</f>
        <v>DebitedQuantity/@unitCode El dato ingresado no cumple con el estandar</v>
      </c>
      <c r="P115" s="450" t="s">
        <v>477</v>
      </c>
      <c r="Q115" s="449" t="s">
        <v>186</v>
      </c>
    </row>
    <row r="116" spans="1:17" ht="24">
      <c r="B116" s="1533"/>
      <c r="C116" s="1550"/>
      <c r="D116" s="1538"/>
      <c r="E116" s="1536" t="s">
        <v>9</v>
      </c>
      <c r="F116" s="1531"/>
      <c r="G116" s="268" t="s">
        <v>4625</v>
      </c>
      <c r="H116" s="282" t="s">
        <v>4626</v>
      </c>
      <c r="I116" s="268" t="s">
        <v>4544</v>
      </c>
      <c r="J116" s="268"/>
      <c r="K116" s="268"/>
      <c r="L116" s="269" t="s">
        <v>5148</v>
      </c>
      <c r="M116" s="261" t="s">
        <v>1177</v>
      </c>
      <c r="N116" s="281" t="s">
        <v>5149</v>
      </c>
      <c r="O116" s="451" t="str">
        <f>VLOOKUP(N116,CódigosRetorno!$A$1:$B$1764,2,FALSE)</f>
        <v>El dato ingresado como atributo @unitCodeListID es incorrecto.</v>
      </c>
      <c r="P116" s="450" t="s">
        <v>477</v>
      </c>
      <c r="Q116" s="466" t="s">
        <v>186</v>
      </c>
    </row>
    <row r="117" spans="1:17" ht="36">
      <c r="B117" s="1532"/>
      <c r="C117" s="1543"/>
      <c r="D117" s="1537"/>
      <c r="E117" s="1537"/>
      <c r="F117" s="1532"/>
      <c r="G117" s="268" t="s">
        <v>4555</v>
      </c>
      <c r="H117" s="282" t="s">
        <v>4627</v>
      </c>
      <c r="I117" s="268" t="s">
        <v>4544</v>
      </c>
      <c r="J117" s="268"/>
      <c r="K117" s="268"/>
      <c r="L117" s="269" t="s">
        <v>5132</v>
      </c>
      <c r="M117" s="281" t="s">
        <v>1177</v>
      </c>
      <c r="N117" s="283" t="s">
        <v>5150</v>
      </c>
      <c r="O117" s="451" t="str">
        <f>VLOOKUP(N117,CódigosRetorno!$A$1:$B$1764,2,FALSE)</f>
        <v>El dato ingresado como atributo @unitCodeListAgencyName es incorrecto.</v>
      </c>
      <c r="P117" s="450" t="s">
        <v>477</v>
      </c>
      <c r="Q117" s="466" t="s">
        <v>186</v>
      </c>
    </row>
    <row r="118" spans="1:17" ht="24">
      <c r="A118" s="256" t="s">
        <v>70</v>
      </c>
      <c r="B118" s="1531">
        <f>B115+1</f>
        <v>23</v>
      </c>
      <c r="C118" s="1542" t="s">
        <v>57</v>
      </c>
      <c r="D118" s="1536" t="s">
        <v>15</v>
      </c>
      <c r="E118" s="1531" t="s">
        <v>4</v>
      </c>
      <c r="F118" s="1531" t="s">
        <v>145</v>
      </c>
      <c r="G118" s="1536" t="s">
        <v>146</v>
      </c>
      <c r="H118" s="1542" t="s">
        <v>5089</v>
      </c>
      <c r="I118" s="1531">
        <v>1</v>
      </c>
      <c r="J118" s="262"/>
      <c r="K118" s="262"/>
      <c r="L118" s="1161" t="s">
        <v>6433</v>
      </c>
      <c r="M118" s="281" t="s">
        <v>203</v>
      </c>
      <c r="N118" s="283" t="s">
        <v>1840</v>
      </c>
      <c r="O118" s="451" t="str">
        <f>VLOOKUP(N118,CódigosRetorno!$A$1:$B$1764,2,FALSE)</f>
        <v>El XML No contiene el tag o no existe información de la cantidad del item.</v>
      </c>
      <c r="P118" s="450" t="s">
        <v>477</v>
      </c>
      <c r="Q118" s="449" t="s">
        <v>186</v>
      </c>
    </row>
    <row r="119" spans="1:17" s="841" customFormat="1" ht="36">
      <c r="B119" s="1533"/>
      <c r="C119" s="1550"/>
      <c r="D119" s="1538"/>
      <c r="E119" s="1533"/>
      <c r="F119" s="1533"/>
      <c r="G119" s="1538"/>
      <c r="H119" s="1550"/>
      <c r="I119" s="1533"/>
      <c r="J119" s="860"/>
      <c r="K119" s="860"/>
      <c r="L119" s="1166" t="s">
        <v>5090</v>
      </c>
      <c r="M119" s="1167" t="s">
        <v>203</v>
      </c>
      <c r="N119" s="1168" t="s">
        <v>780</v>
      </c>
      <c r="O119" s="1159" t="str">
        <f>VLOOKUP(N119,CódigosRetorno!$A$1:$B$1764,2,FALSE)</f>
        <v>DebitedQuantity El dato ingresado no cumple con el estandar</v>
      </c>
      <c r="P119" s="1156"/>
      <c r="Q119" s="1158" t="s">
        <v>186</v>
      </c>
    </row>
    <row r="120" spans="1:17" ht="36">
      <c r="B120" s="1532"/>
      <c r="C120" s="1543"/>
      <c r="D120" s="1537"/>
      <c r="E120" s="1532"/>
      <c r="F120" s="1532"/>
      <c r="G120" s="1537"/>
      <c r="H120" s="1543"/>
      <c r="I120" s="1532"/>
      <c r="J120" s="264"/>
      <c r="K120" s="264"/>
      <c r="L120" s="1161" t="s">
        <v>3539</v>
      </c>
      <c r="M120" s="1162" t="s">
        <v>203</v>
      </c>
      <c r="N120" s="1163" t="s">
        <v>778</v>
      </c>
      <c r="O120" s="1159" t="str">
        <f>VLOOKUP(N120,CódigosRetorno!$A$1:$B$1764,2,FALSE)</f>
        <v>CreditedQuantity - El dato ingresado no cumple con el estandar</v>
      </c>
      <c r="P120" s="1156"/>
      <c r="Q120" s="1158" t="s">
        <v>186</v>
      </c>
    </row>
    <row r="121" spans="1:17" ht="48">
      <c r="B121" s="268">
        <f>B118+1</f>
        <v>24</v>
      </c>
      <c r="C121" s="269" t="s">
        <v>29</v>
      </c>
      <c r="D121" s="261" t="s">
        <v>15</v>
      </c>
      <c r="E121" s="261" t="s">
        <v>9</v>
      </c>
      <c r="F121" s="268" t="s">
        <v>270</v>
      </c>
      <c r="G121" s="261"/>
      <c r="H121" s="269" t="s">
        <v>3109</v>
      </c>
      <c r="I121" s="268" t="s">
        <v>4544</v>
      </c>
      <c r="J121" s="268"/>
      <c r="K121" s="268"/>
      <c r="L121" s="845" t="s">
        <v>5028</v>
      </c>
      <c r="M121" s="261" t="s">
        <v>1177</v>
      </c>
      <c r="N121" s="281" t="s">
        <v>4498</v>
      </c>
      <c r="O121" s="451" t="str">
        <f>VLOOKUP(N121,CódigosRetorno!$A$1:$B$1764,2,FALSE)</f>
        <v>El código de producto no cumple con el formato establecido</v>
      </c>
      <c r="P121" s="450" t="s">
        <v>186</v>
      </c>
      <c r="Q121" s="449" t="s">
        <v>186</v>
      </c>
    </row>
    <row r="122" spans="1:17" ht="24" customHeight="1">
      <c r="B122" s="1536">
        <f>B121+1</f>
        <v>25</v>
      </c>
      <c r="C122" s="1542" t="s">
        <v>5091</v>
      </c>
      <c r="D122" s="1536" t="s">
        <v>15</v>
      </c>
      <c r="E122" s="1536" t="s">
        <v>9</v>
      </c>
      <c r="F122" s="1626" t="s">
        <v>105</v>
      </c>
      <c r="G122" s="1492" t="s">
        <v>5029</v>
      </c>
      <c r="H122" s="1493" t="s">
        <v>5772</v>
      </c>
      <c r="I122" s="1490" t="s">
        <v>4544</v>
      </c>
      <c r="J122" s="521"/>
      <c r="K122" s="1490"/>
      <c r="L122" s="869" t="s">
        <v>6518</v>
      </c>
      <c r="M122" s="518" t="s">
        <v>203</v>
      </c>
      <c r="N122" s="524" t="s">
        <v>2785</v>
      </c>
      <c r="O122" s="477" t="str">
        <f>VLOOKUP(N122,CódigosRetorno!$A$1:$B$1764,2,FALSE)</f>
        <v>El Código producto de SUNAT no puede ser vacio si es de Exportacion</v>
      </c>
      <c r="P122" s="478" t="s">
        <v>477</v>
      </c>
      <c r="Q122" s="476" t="s">
        <v>186</v>
      </c>
    </row>
    <row r="123" spans="1:17" ht="36">
      <c r="B123" s="1538"/>
      <c r="C123" s="1550"/>
      <c r="D123" s="1538"/>
      <c r="E123" s="1538"/>
      <c r="F123" s="1628"/>
      <c r="G123" s="1492"/>
      <c r="H123" s="1493"/>
      <c r="I123" s="1490"/>
      <c r="J123" s="521"/>
      <c r="K123" s="1490"/>
      <c r="L123" s="869" t="s">
        <v>6517</v>
      </c>
      <c r="M123" s="518" t="s">
        <v>203</v>
      </c>
      <c r="N123" s="524" t="s">
        <v>2786</v>
      </c>
      <c r="O123" s="477" t="s">
        <v>5764</v>
      </c>
      <c r="P123" s="478" t="s">
        <v>477</v>
      </c>
      <c r="Q123" s="690" t="s">
        <v>6225</v>
      </c>
    </row>
    <row r="124" spans="1:17" ht="24">
      <c r="B124" s="1538"/>
      <c r="C124" s="1550"/>
      <c r="D124" s="1538"/>
      <c r="E124" s="1538"/>
      <c r="F124" s="1625"/>
      <c r="G124" s="518" t="s">
        <v>4726</v>
      </c>
      <c r="H124" s="525" t="s">
        <v>4553</v>
      </c>
      <c r="I124" s="690" t="s">
        <v>4544</v>
      </c>
      <c r="J124" s="525"/>
      <c r="K124" s="520" t="s">
        <v>4544</v>
      </c>
      <c r="L124" s="845" t="s">
        <v>5153</v>
      </c>
      <c r="M124" s="518" t="s">
        <v>1177</v>
      </c>
      <c r="N124" s="524" t="s">
        <v>5116</v>
      </c>
      <c r="O124" s="477" t="s">
        <v>5764</v>
      </c>
      <c r="P124" s="478" t="s">
        <v>477</v>
      </c>
      <c r="Q124" s="476" t="s">
        <v>186</v>
      </c>
    </row>
    <row r="125" spans="1:17" ht="24">
      <c r="B125" s="1538"/>
      <c r="C125" s="1550"/>
      <c r="D125" s="1538"/>
      <c r="E125" s="1538"/>
      <c r="F125" s="1625"/>
      <c r="G125" s="518" t="s">
        <v>4727</v>
      </c>
      <c r="H125" s="525" t="s">
        <v>4543</v>
      </c>
      <c r="I125" s="690" t="s">
        <v>4544</v>
      </c>
      <c r="J125" s="525"/>
      <c r="K125" s="520" t="s">
        <v>4544</v>
      </c>
      <c r="L125" s="845" t="s">
        <v>5154</v>
      </c>
      <c r="M125" s="518" t="s">
        <v>1177</v>
      </c>
      <c r="N125" s="524" t="s">
        <v>5111</v>
      </c>
      <c r="O125" s="477" t="s">
        <v>5764</v>
      </c>
      <c r="P125" s="478" t="s">
        <v>477</v>
      </c>
      <c r="Q125" s="476" t="s">
        <v>186</v>
      </c>
    </row>
    <row r="126" spans="1:17" ht="24">
      <c r="B126" s="1538"/>
      <c r="C126" s="1550"/>
      <c r="D126" s="1538"/>
      <c r="E126" s="1538"/>
      <c r="F126" s="1625"/>
      <c r="G126" s="518" t="s">
        <v>4728</v>
      </c>
      <c r="H126" s="525" t="s">
        <v>4546</v>
      </c>
      <c r="I126" s="690" t="s">
        <v>4544</v>
      </c>
      <c r="J126" s="525"/>
      <c r="K126" s="520" t="s">
        <v>4544</v>
      </c>
      <c r="L126" s="845" t="s">
        <v>5155</v>
      </c>
      <c r="M126" s="524" t="s">
        <v>1177</v>
      </c>
      <c r="N126" s="523" t="s">
        <v>5112</v>
      </c>
      <c r="O126" s="477" t="str">
        <f>VLOOKUP(N126,CódigosRetorno!$A$1:$B$1764,2,FALSE)</f>
        <v>El dato ingresado como atributo @listName es incorrecto.</v>
      </c>
      <c r="P126" s="478" t="s">
        <v>477</v>
      </c>
      <c r="Q126" s="481" t="s">
        <v>186</v>
      </c>
    </row>
    <row r="127" spans="1:17" ht="36">
      <c r="B127" s="1536">
        <f>B122+1</f>
        <v>26</v>
      </c>
      <c r="C127" s="1542" t="s">
        <v>5033</v>
      </c>
      <c r="D127" s="1536" t="s">
        <v>15</v>
      </c>
      <c r="E127" s="1536" t="s">
        <v>9</v>
      </c>
      <c r="F127" s="1626" t="s">
        <v>4730</v>
      </c>
      <c r="G127" s="1531"/>
      <c r="H127" s="1542" t="s">
        <v>3110</v>
      </c>
      <c r="I127" s="519"/>
      <c r="J127" s="519"/>
      <c r="K127" s="520">
        <v>1</v>
      </c>
      <c r="L127" s="1166" t="s">
        <v>4731</v>
      </c>
      <c r="M127" s="1169" t="s">
        <v>1177</v>
      </c>
      <c r="N127" s="1167" t="s">
        <v>5237</v>
      </c>
      <c r="O127" s="451" t="str">
        <f>VLOOKUP(N127,CódigosRetorno!$A$1:$B$1764,2,FALSE)</f>
        <v>El dato ingresado como codigo de producto GS1 no cumple con el formato establecido</v>
      </c>
      <c r="P127" s="450" t="s">
        <v>477</v>
      </c>
      <c r="Q127" s="449" t="s">
        <v>186</v>
      </c>
    </row>
    <row r="128" spans="1:17" ht="24">
      <c r="B128" s="1538"/>
      <c r="C128" s="1550"/>
      <c r="D128" s="1538"/>
      <c r="E128" s="1538"/>
      <c r="F128" s="1627"/>
      <c r="G128" s="1533"/>
      <c r="H128" s="1550"/>
      <c r="I128" s="519"/>
      <c r="J128" s="519"/>
      <c r="K128" s="520"/>
      <c r="L128" s="848" t="s">
        <v>5773</v>
      </c>
      <c r="M128" s="635" t="s">
        <v>203</v>
      </c>
      <c r="N128" s="632" t="s">
        <v>5843</v>
      </c>
      <c r="O128" s="612" t="s">
        <v>5764</v>
      </c>
      <c r="P128" s="611" t="s">
        <v>477</v>
      </c>
      <c r="Q128" s="609" t="s">
        <v>186</v>
      </c>
    </row>
    <row r="129" spans="2:17" s="638" customFormat="1" ht="24">
      <c r="B129" s="1538"/>
      <c r="C129" s="1550"/>
      <c r="D129" s="1538"/>
      <c r="E129" s="1538"/>
      <c r="F129" s="1627"/>
      <c r="G129" s="1533"/>
      <c r="H129" s="1550"/>
      <c r="I129" s="612"/>
      <c r="J129" s="612"/>
      <c r="K129" s="609"/>
      <c r="L129" s="848" t="s">
        <v>5774</v>
      </c>
      <c r="M129" s="635" t="s">
        <v>203</v>
      </c>
      <c r="N129" s="632" t="s">
        <v>5843</v>
      </c>
      <c r="O129" s="612" t="s">
        <v>5764</v>
      </c>
      <c r="P129" s="611" t="s">
        <v>477</v>
      </c>
      <c r="Q129" s="609" t="s">
        <v>186</v>
      </c>
    </row>
    <row r="130" spans="2:17" ht="24">
      <c r="B130" s="1538"/>
      <c r="C130" s="1550"/>
      <c r="D130" s="1538"/>
      <c r="E130" s="1538"/>
      <c r="F130" s="1627"/>
      <c r="G130" s="1533"/>
      <c r="H130" s="1550"/>
      <c r="I130" s="519"/>
      <c r="J130" s="519"/>
      <c r="K130" s="520"/>
      <c r="L130" s="848" t="s">
        <v>5775</v>
      </c>
      <c r="M130" s="635" t="s">
        <v>203</v>
      </c>
      <c r="N130" s="632" t="s">
        <v>5843</v>
      </c>
      <c r="O130" s="612" t="s">
        <v>5764</v>
      </c>
      <c r="P130" s="611"/>
      <c r="Q130" s="609"/>
    </row>
    <row r="131" spans="2:17" ht="24">
      <c r="B131" s="1538"/>
      <c r="C131" s="1550"/>
      <c r="D131" s="1538"/>
      <c r="E131" s="1538"/>
      <c r="F131" s="1628"/>
      <c r="G131" s="1532"/>
      <c r="H131" s="1543"/>
      <c r="I131" s="519"/>
      <c r="J131" s="519"/>
      <c r="K131" s="520"/>
      <c r="L131" s="848" t="s">
        <v>5842</v>
      </c>
      <c r="M131" s="635" t="s">
        <v>203</v>
      </c>
      <c r="N131" s="632" t="s">
        <v>5767</v>
      </c>
      <c r="O131" s="612" t="s">
        <v>5764</v>
      </c>
      <c r="P131" s="611" t="s">
        <v>477</v>
      </c>
      <c r="Q131" s="609" t="s">
        <v>186</v>
      </c>
    </row>
    <row r="132" spans="2:17" ht="36">
      <c r="B132" s="1538"/>
      <c r="C132" s="1550"/>
      <c r="D132" s="1538"/>
      <c r="E132" s="1538"/>
      <c r="F132" s="1174" t="s">
        <v>4730</v>
      </c>
      <c r="G132" s="873"/>
      <c r="H132" s="553" t="s">
        <v>5841</v>
      </c>
      <c r="I132" s="873" t="s">
        <v>4544</v>
      </c>
      <c r="J132" s="870"/>
      <c r="K132" s="870"/>
      <c r="L132" s="1161" t="s">
        <v>6522</v>
      </c>
      <c r="M132" s="635" t="s">
        <v>203</v>
      </c>
      <c r="N132" s="632" t="s">
        <v>5770</v>
      </c>
      <c r="O132" s="612" t="s">
        <v>5764</v>
      </c>
      <c r="P132" s="518"/>
      <c r="Q132" s="609" t="s">
        <v>186</v>
      </c>
    </row>
    <row r="133" spans="2:17" ht="48">
      <c r="B133" s="268">
        <f>B127+1</f>
        <v>27</v>
      </c>
      <c r="C133" s="269" t="s">
        <v>66</v>
      </c>
      <c r="D133" s="261" t="s">
        <v>15</v>
      </c>
      <c r="E133" s="261" t="s">
        <v>9</v>
      </c>
      <c r="F133" s="268" t="s">
        <v>4642</v>
      </c>
      <c r="G133" s="261"/>
      <c r="H133" s="269" t="s">
        <v>95</v>
      </c>
      <c r="I133" s="268">
        <v>1</v>
      </c>
      <c r="J133" s="268"/>
      <c r="K133" s="268"/>
      <c r="L133" s="845" t="s">
        <v>5034</v>
      </c>
      <c r="M133" s="261" t="s">
        <v>1177</v>
      </c>
      <c r="N133" s="281" t="s">
        <v>1314</v>
      </c>
      <c r="O133" s="451" t="str">
        <f>VLOOKUP(N133,CódigosRetorno!$A$1:$B$1764,2,FALSE)</f>
        <v>Descripción del Ítem - El dato ingresado no cumple con el formato establecido.</v>
      </c>
      <c r="P133" s="450" t="s">
        <v>477</v>
      </c>
      <c r="Q133" s="449" t="s">
        <v>186</v>
      </c>
    </row>
    <row r="134" spans="2:17" ht="36">
      <c r="B134" s="1531">
        <f>B133+1</f>
        <v>28</v>
      </c>
      <c r="C134" s="1542" t="s">
        <v>68</v>
      </c>
      <c r="D134" s="1536" t="s">
        <v>15</v>
      </c>
      <c r="E134" s="1531" t="s">
        <v>4</v>
      </c>
      <c r="F134" s="1531" t="s">
        <v>145</v>
      </c>
      <c r="G134" s="1536" t="s">
        <v>146</v>
      </c>
      <c r="H134" s="1542" t="s">
        <v>3111</v>
      </c>
      <c r="I134" s="1531">
        <v>1</v>
      </c>
      <c r="J134" s="262"/>
      <c r="K134" s="262"/>
      <c r="L134" s="845" t="s">
        <v>3539</v>
      </c>
      <c r="M134" s="281" t="s">
        <v>203</v>
      </c>
      <c r="N134" s="283" t="s">
        <v>2068</v>
      </c>
      <c r="O134" s="451" t="str">
        <f>VLOOKUP(N134,CódigosRetorno!$A$1:$B$1764,2,FALSE)</f>
        <v>El dato ingresado en PriceAmount del Valor de venta unitario por item no cumple con el formato establecido</v>
      </c>
      <c r="P134" s="450"/>
      <c r="Q134" s="449"/>
    </row>
    <row r="135" spans="2:17" ht="24">
      <c r="B135" s="1533"/>
      <c r="C135" s="1550"/>
      <c r="D135" s="1538"/>
      <c r="E135" s="1533"/>
      <c r="F135" s="1533"/>
      <c r="G135" s="1538"/>
      <c r="H135" s="1550"/>
      <c r="I135" s="1533"/>
      <c r="J135" s="263"/>
      <c r="K135" s="263"/>
      <c r="L135" s="1166" t="s">
        <v>5035</v>
      </c>
      <c r="M135" s="1167" t="s">
        <v>203</v>
      </c>
      <c r="N135" s="1168" t="s">
        <v>1786</v>
      </c>
      <c r="O135" s="1159" t="str">
        <f>VLOOKUP(N135,CódigosRetorno!$A$1:$B$1764,2,FALSE)</f>
        <v>Operacion gratuita, solo debe consignar un monto referencial</v>
      </c>
      <c r="P135" s="866" t="s">
        <v>477</v>
      </c>
      <c r="Q135" s="1158" t="s">
        <v>186</v>
      </c>
    </row>
    <row r="136" spans="2:17" s="841" customFormat="1" ht="48">
      <c r="B136" s="1533"/>
      <c r="C136" s="1550"/>
      <c r="D136" s="1538"/>
      <c r="E136" s="1533"/>
      <c r="F136" s="860"/>
      <c r="G136" s="857"/>
      <c r="H136" s="862"/>
      <c r="I136" s="1532"/>
      <c r="J136" s="867"/>
      <c r="K136" s="860"/>
      <c r="L136" s="1165" t="s">
        <v>6525</v>
      </c>
      <c r="M136" s="1162" t="s">
        <v>203</v>
      </c>
      <c r="N136" s="1163" t="s">
        <v>1786</v>
      </c>
      <c r="O136" s="1159" t="str">
        <f>VLOOKUP(N136,CódigosRetorno!$A$1:$B$1764,2,FALSE)</f>
        <v>Operacion gratuita, solo debe consignar un monto referencial</v>
      </c>
      <c r="P136" s="764" t="s">
        <v>477</v>
      </c>
      <c r="Q136" s="1158" t="s">
        <v>186</v>
      </c>
    </row>
    <row r="137" spans="2:17" ht="36">
      <c r="B137" s="1532"/>
      <c r="C137" s="1543"/>
      <c r="D137" s="1537"/>
      <c r="E137" s="1532"/>
      <c r="F137" s="268" t="s">
        <v>13</v>
      </c>
      <c r="G137" s="261" t="s">
        <v>2650</v>
      </c>
      <c r="H137" s="282" t="s">
        <v>4654</v>
      </c>
      <c r="I137" s="491">
        <v>1</v>
      </c>
      <c r="J137" s="511"/>
      <c r="K137" s="448"/>
      <c r="L137" s="846" t="s">
        <v>6058</v>
      </c>
      <c r="M137" s="1162" t="s">
        <v>203</v>
      </c>
      <c r="N137" s="1163" t="s">
        <v>758</v>
      </c>
      <c r="O137" s="492" t="str">
        <f>VLOOKUP(N137,CódigosRetorno!$A$1:$B$1764,2,FALSE)</f>
        <v>La moneda debe ser la misma en todo el documento. Salvo las percepciones que sólo son en moneda nacional.</v>
      </c>
      <c r="P137" s="137" t="s">
        <v>477</v>
      </c>
      <c r="Q137" s="581" t="s">
        <v>5639</v>
      </c>
    </row>
    <row r="138" spans="2:17" ht="36" customHeight="1">
      <c r="B138" s="1531">
        <f>B134+1</f>
        <v>29</v>
      </c>
      <c r="C138" s="1542" t="s">
        <v>6505</v>
      </c>
      <c r="D138" s="1536" t="s">
        <v>15</v>
      </c>
      <c r="E138" s="1531" t="s">
        <v>4</v>
      </c>
      <c r="F138" s="1531" t="s">
        <v>145</v>
      </c>
      <c r="G138" s="1531" t="s">
        <v>146</v>
      </c>
      <c r="H138" s="1517" t="s">
        <v>5092</v>
      </c>
      <c r="I138" s="1531">
        <v>1</v>
      </c>
      <c r="J138" s="262"/>
      <c r="K138" s="262"/>
      <c r="L138" s="845" t="s">
        <v>2616</v>
      </c>
      <c r="M138" s="261" t="s">
        <v>203</v>
      </c>
      <c r="N138" s="283" t="s">
        <v>2426</v>
      </c>
      <c r="O138" s="451" t="str">
        <f>VLOOKUP(N138,CódigosRetorno!$A$1:$B$1764,2,FALSE)</f>
        <v>Debe existir el tag cac:AlternativeConditionPrice</v>
      </c>
      <c r="P138" s="450" t="s">
        <v>477</v>
      </c>
      <c r="Q138" s="449" t="s">
        <v>186</v>
      </c>
    </row>
    <row r="139" spans="2:17" ht="36">
      <c r="B139" s="1533"/>
      <c r="C139" s="1550"/>
      <c r="D139" s="1538"/>
      <c r="E139" s="1533"/>
      <c r="F139" s="1533"/>
      <c r="G139" s="1533"/>
      <c r="H139" s="1534"/>
      <c r="I139" s="1533"/>
      <c r="J139" s="263"/>
      <c r="K139" s="263"/>
      <c r="L139" s="845" t="s">
        <v>3525</v>
      </c>
      <c r="M139" s="281" t="s">
        <v>203</v>
      </c>
      <c r="N139" s="283" t="s">
        <v>2070</v>
      </c>
      <c r="O139" s="451" t="str">
        <f>VLOOKUP(N139,CódigosRetorno!$A$1:$B$1764,2,FALSE)</f>
        <v>El dato ingresado en PriceAmount del Precio de venta unitario por item no cumple con el formato establecido</v>
      </c>
      <c r="P139" s="450"/>
      <c r="Q139" s="449"/>
    </row>
    <row r="140" spans="2:17" s="841" customFormat="1" ht="96">
      <c r="B140" s="1533"/>
      <c r="C140" s="1550"/>
      <c r="D140" s="1538"/>
      <c r="E140" s="1533"/>
      <c r="F140" s="1533"/>
      <c r="G140" s="1533"/>
      <c r="H140" s="1534"/>
      <c r="I140" s="1533"/>
      <c r="J140" s="843"/>
      <c r="K140" s="843"/>
      <c r="L140" s="1161" t="s">
        <v>6550</v>
      </c>
      <c r="M140" s="1162" t="s">
        <v>1177</v>
      </c>
      <c r="N140" s="1163" t="s">
        <v>6434</v>
      </c>
      <c r="O140" s="845" t="str">
        <f>VLOOKUP(N140,CódigosRetorno!$A$1:$B$1764,2,FALSE)</f>
        <v>El precio unitario de la operación que está informando difiere de los cálculos realizados en base a la información remitida</v>
      </c>
      <c r="P140" s="842"/>
      <c r="Q140" s="844"/>
    </row>
    <row r="141" spans="2:17" ht="48">
      <c r="B141" s="1533"/>
      <c r="C141" s="1550"/>
      <c r="D141" s="1538"/>
      <c r="E141" s="1533"/>
      <c r="F141" s="1532"/>
      <c r="G141" s="1532"/>
      <c r="H141" s="1518"/>
      <c r="I141" s="1532"/>
      <c r="J141" s="264"/>
      <c r="K141" s="264"/>
      <c r="L141" s="930" t="s">
        <v>6072</v>
      </c>
      <c r="M141" s="901" t="s">
        <v>203</v>
      </c>
      <c r="N141" s="902" t="s">
        <v>1990</v>
      </c>
      <c r="O141" s="1159" t="str">
        <f>VLOOKUP(N141,CódigosRetorno!$A$1:$B$1764,2,FALSE)</f>
        <v>Si la  operacion es gratuita PriceTypeCode =02 y cbc:PriceAmount&gt; 0 el codigo de afectacion de igv debe ser  no onerosa es  decir diferente de 10,20,30.</v>
      </c>
      <c r="P141" s="450"/>
      <c r="Q141" s="449"/>
    </row>
    <row r="142" spans="2:17" s="841" customFormat="1" ht="72">
      <c r="B142" s="1533"/>
      <c r="C142" s="1550"/>
      <c r="D142" s="1538"/>
      <c r="E142" s="1533"/>
      <c r="F142" s="859"/>
      <c r="G142" s="851"/>
      <c r="H142" s="855"/>
      <c r="I142" s="860"/>
      <c r="J142" s="860"/>
      <c r="K142" s="860"/>
      <c r="L142" s="1161" t="s">
        <v>6527</v>
      </c>
      <c r="M142" s="1162" t="s">
        <v>203</v>
      </c>
      <c r="N142" s="1163" t="s">
        <v>6436</v>
      </c>
      <c r="O142" s="1159" t="s">
        <v>6491</v>
      </c>
      <c r="P142" s="851"/>
      <c r="Q142" s="853"/>
    </row>
    <row r="143" spans="2:17" ht="36">
      <c r="B143" s="1533"/>
      <c r="C143" s="1550"/>
      <c r="D143" s="1538"/>
      <c r="E143" s="1533"/>
      <c r="F143" s="268" t="s">
        <v>13</v>
      </c>
      <c r="G143" s="261" t="s">
        <v>2650</v>
      </c>
      <c r="H143" s="247" t="s">
        <v>4654</v>
      </c>
      <c r="I143" s="491">
        <v>1</v>
      </c>
      <c r="J143" s="511"/>
      <c r="K143" s="448"/>
      <c r="L143" s="846" t="s">
        <v>6058</v>
      </c>
      <c r="M143" s="1162" t="s">
        <v>203</v>
      </c>
      <c r="N143" s="1163" t="s">
        <v>758</v>
      </c>
      <c r="O143" s="492" t="str">
        <f>VLOOKUP(N143,CódigosRetorno!$A$1:$B$1764,2,FALSE)</f>
        <v>La moneda debe ser la misma en todo el documento. Salvo las percepciones que sólo son en moneda nacional.</v>
      </c>
      <c r="P143" s="137" t="s">
        <v>477</v>
      </c>
      <c r="Q143" s="581" t="s">
        <v>5639</v>
      </c>
    </row>
    <row r="144" spans="2:17" ht="24">
      <c r="B144" s="1533"/>
      <c r="C144" s="1550"/>
      <c r="D144" s="1538"/>
      <c r="E144" s="1533"/>
      <c r="F144" s="1490" t="s">
        <v>10</v>
      </c>
      <c r="G144" s="1492" t="s">
        <v>2904</v>
      </c>
      <c r="H144" s="1517" t="s">
        <v>5093</v>
      </c>
      <c r="I144" s="1531">
        <v>1</v>
      </c>
      <c r="J144" s="262"/>
      <c r="K144" s="262"/>
      <c r="L144" s="845" t="s">
        <v>3152</v>
      </c>
      <c r="M144" s="281" t="s">
        <v>203</v>
      </c>
      <c r="N144" s="283" t="s">
        <v>600</v>
      </c>
      <c r="O144" s="451" t="str">
        <f>VLOOKUP(N144,CódigosRetorno!$A$1:$B$1764,2,FALSE)</f>
        <v>Se ha consignado un valor invalido en el campo cbc:PriceTypeCode</v>
      </c>
      <c r="P144" s="450" t="s">
        <v>477</v>
      </c>
      <c r="Q144" s="726" t="s">
        <v>5891</v>
      </c>
    </row>
    <row r="145" spans="2:17" ht="36">
      <c r="B145" s="1533"/>
      <c r="C145" s="1550"/>
      <c r="D145" s="1538"/>
      <c r="E145" s="1533"/>
      <c r="F145" s="1490"/>
      <c r="G145" s="1492"/>
      <c r="H145" s="1518"/>
      <c r="I145" s="1532"/>
      <c r="J145" s="264"/>
      <c r="K145" s="264"/>
      <c r="L145" s="839" t="s">
        <v>3112</v>
      </c>
      <c r="M145" s="281" t="s">
        <v>203</v>
      </c>
      <c r="N145" s="283" t="s">
        <v>599</v>
      </c>
      <c r="O145" s="451" t="str">
        <f>VLOOKUP(N145,CódigosRetorno!$A$1:$B$1764,2,FALSE)</f>
        <v>Existe mas de un tag cac:AlternativeConditionPrice con el mismo cbc:PriceTypeCode</v>
      </c>
      <c r="P145" s="450" t="s">
        <v>477</v>
      </c>
      <c r="Q145" s="449" t="s">
        <v>186</v>
      </c>
    </row>
    <row r="146" spans="2:17" ht="24">
      <c r="B146" s="1533"/>
      <c r="C146" s="1550"/>
      <c r="D146" s="1538"/>
      <c r="E146" s="1492" t="s">
        <v>9</v>
      </c>
      <c r="F146" s="1531"/>
      <c r="G146" s="284" t="s">
        <v>4649</v>
      </c>
      <c r="H146" s="186" t="s">
        <v>4546</v>
      </c>
      <c r="I146" s="262" t="s">
        <v>4544</v>
      </c>
      <c r="J146" s="262"/>
      <c r="K146" s="262"/>
      <c r="L146" s="845" t="s">
        <v>5181</v>
      </c>
      <c r="M146" s="281" t="s">
        <v>1177</v>
      </c>
      <c r="N146" s="283" t="s">
        <v>5112</v>
      </c>
      <c r="O146" s="451" t="str">
        <f>VLOOKUP(N146,CódigosRetorno!$A$1:$B$1764,2,FALSE)</f>
        <v>El dato ingresado como atributo @listName es incorrecto.</v>
      </c>
      <c r="P146" s="450" t="s">
        <v>477</v>
      </c>
      <c r="Q146" s="466" t="s">
        <v>186</v>
      </c>
    </row>
    <row r="147" spans="2:17" ht="24">
      <c r="B147" s="1533"/>
      <c r="C147" s="1550"/>
      <c r="D147" s="1538"/>
      <c r="E147" s="1492"/>
      <c r="F147" s="1533"/>
      <c r="G147" s="284" t="s">
        <v>4542</v>
      </c>
      <c r="H147" s="186" t="s">
        <v>4543</v>
      </c>
      <c r="I147" s="262" t="s">
        <v>4544</v>
      </c>
      <c r="J147" s="262"/>
      <c r="K147" s="262"/>
      <c r="L147" s="845" t="s">
        <v>5109</v>
      </c>
      <c r="M147" s="261" t="s">
        <v>1177</v>
      </c>
      <c r="N147" s="281" t="s">
        <v>5111</v>
      </c>
      <c r="O147" s="451" t="str">
        <f>VLOOKUP(N147,CódigosRetorno!$A$1:$B$1764,2,FALSE)</f>
        <v>El dato ingresado como atributo @listAgencyName es incorrecto.</v>
      </c>
      <c r="P147" s="450" t="s">
        <v>477</v>
      </c>
      <c r="Q147" s="466" t="s">
        <v>186</v>
      </c>
    </row>
    <row r="148" spans="2:17" ht="36">
      <c r="B148" s="1532"/>
      <c r="C148" s="1543"/>
      <c r="D148" s="1537"/>
      <c r="E148" s="1492"/>
      <c r="F148" s="1532"/>
      <c r="G148" s="284" t="s">
        <v>4650</v>
      </c>
      <c r="H148" s="186" t="s">
        <v>4548</v>
      </c>
      <c r="I148" s="262" t="s">
        <v>4544</v>
      </c>
      <c r="J148" s="262"/>
      <c r="K148" s="262"/>
      <c r="L148" s="845" t="s">
        <v>5182</v>
      </c>
      <c r="M148" s="281" t="s">
        <v>1177</v>
      </c>
      <c r="N148" s="283" t="s">
        <v>5113</v>
      </c>
      <c r="O148" s="451" t="str">
        <f>VLOOKUP(N148,CódigosRetorno!$A$1:$B$1764,2,FALSE)</f>
        <v>El dato ingresado como atributo @listURI es incorrecto.</v>
      </c>
      <c r="P148" s="450" t="s">
        <v>477</v>
      </c>
      <c r="Q148" s="466" t="s">
        <v>186</v>
      </c>
    </row>
    <row r="149" spans="2:17" ht="24">
      <c r="B149" s="1490">
        <f>B138+1</f>
        <v>30</v>
      </c>
      <c r="C149" s="1493" t="s">
        <v>4651</v>
      </c>
      <c r="D149" s="1492" t="s">
        <v>15</v>
      </c>
      <c r="E149" s="1492" t="s">
        <v>4</v>
      </c>
      <c r="F149" s="1531" t="s">
        <v>12</v>
      </c>
      <c r="G149" s="1531" t="s">
        <v>16</v>
      </c>
      <c r="H149" s="1542" t="s">
        <v>5094</v>
      </c>
      <c r="I149" s="1531">
        <v>1</v>
      </c>
      <c r="J149" s="262"/>
      <c r="K149" s="262"/>
      <c r="L149" s="1336" t="s">
        <v>6623</v>
      </c>
      <c r="M149" s="641" t="s">
        <v>203</v>
      </c>
      <c r="N149" s="1162" t="s">
        <v>5663</v>
      </c>
      <c r="O149" s="642" t="str">
        <f>VLOOKUP(N149,CódigosRetorno!$A$1:$B$1764,2,FALSE)</f>
        <v>El xml no contiene el tag de impuesto por linea (TaxtTotal).</v>
      </c>
      <c r="P149" s="641" t="s">
        <v>477</v>
      </c>
      <c r="Q149" s="649" t="s">
        <v>186</v>
      </c>
    </row>
    <row r="150" spans="2:17" s="638" customFormat="1" ht="36">
      <c r="B150" s="1490"/>
      <c r="C150" s="1493"/>
      <c r="D150" s="1492"/>
      <c r="E150" s="1492"/>
      <c r="F150" s="1533"/>
      <c r="G150" s="1533"/>
      <c r="H150" s="1550"/>
      <c r="I150" s="1533"/>
      <c r="J150" s="645"/>
      <c r="K150" s="645"/>
      <c r="L150" s="845" t="s">
        <v>3540</v>
      </c>
      <c r="M150" s="641" t="s">
        <v>203</v>
      </c>
      <c r="N150" s="648" t="s">
        <v>4361</v>
      </c>
      <c r="O150" s="642" t="str">
        <f>VLOOKUP(N150,CódigosRetorno!$A$1:$B$1764,2,FALSE)</f>
        <v>El dato ingresado en el monto total de impuestos por línea no cumple con el formato establecido</v>
      </c>
      <c r="P150" s="641"/>
      <c r="Q150" s="1183" t="s">
        <v>186</v>
      </c>
    </row>
    <row r="151" spans="2:17" ht="36">
      <c r="B151" s="1490"/>
      <c r="C151" s="1493"/>
      <c r="D151" s="1492"/>
      <c r="E151" s="1492"/>
      <c r="F151" s="1533"/>
      <c r="G151" s="1533"/>
      <c r="H151" s="1550"/>
      <c r="I151" s="1533"/>
      <c r="J151" s="263"/>
      <c r="K151" s="263"/>
      <c r="L151" s="1189" t="s">
        <v>6018</v>
      </c>
      <c r="M151" s="1192" t="s">
        <v>203</v>
      </c>
      <c r="N151" s="1190" t="s">
        <v>4363</v>
      </c>
      <c r="O151" s="451" t="str">
        <f>VLOOKUP(N151,CódigosRetorno!$A$1:$B$1764,2,FALSE)</f>
        <v>El importe total de impuestos por línea no coincide con la sumatoria de los impuestos por línea.</v>
      </c>
      <c r="P151" s="450"/>
      <c r="Q151" s="1183" t="s">
        <v>186</v>
      </c>
    </row>
    <row r="152" spans="2:17" s="1155" customFormat="1" ht="60">
      <c r="B152" s="1490"/>
      <c r="C152" s="1493"/>
      <c r="D152" s="1492"/>
      <c r="E152" s="1492"/>
      <c r="F152" s="1533"/>
      <c r="G152" s="1533"/>
      <c r="H152" s="1550"/>
      <c r="I152" s="1533"/>
      <c r="J152" s="1157"/>
      <c r="K152" s="1157"/>
      <c r="L152" s="1184" t="s">
        <v>6569</v>
      </c>
      <c r="M152" s="1187" t="s">
        <v>1177</v>
      </c>
      <c r="N152" s="1185" t="s">
        <v>6570</v>
      </c>
      <c r="O152" s="1182" t="str">
        <f>VLOOKUP(N152,CódigosRetorno!$A$1:$B$1764,2,FALSE)</f>
        <v>El importe total de impuestos por línea no coincide con la sumatoria de los impuestos por línea.</v>
      </c>
      <c r="P152" s="1156"/>
      <c r="Q152" s="1183" t="s">
        <v>186</v>
      </c>
    </row>
    <row r="153" spans="2:17" ht="24">
      <c r="B153" s="1490"/>
      <c r="C153" s="1493"/>
      <c r="D153" s="1492"/>
      <c r="E153" s="1492"/>
      <c r="F153" s="1532"/>
      <c r="G153" s="1532"/>
      <c r="H153" s="1543"/>
      <c r="I153" s="1532"/>
      <c r="J153" s="264"/>
      <c r="K153" s="264"/>
      <c r="L153" s="1182" t="s">
        <v>6176</v>
      </c>
      <c r="M153" s="261" t="s">
        <v>203</v>
      </c>
      <c r="N153" s="281" t="s">
        <v>4371</v>
      </c>
      <c r="O153" s="451" t="str">
        <f>VLOOKUP(N153,CódigosRetorno!$A$1:$B$1764,2,FALSE)</f>
        <v>El tag cac:TaxTotal no debe repetirse a nivel de Item</v>
      </c>
      <c r="P153" s="450"/>
      <c r="Q153" s="449"/>
    </row>
    <row r="154" spans="2:17" ht="36">
      <c r="B154" s="1490"/>
      <c r="C154" s="1493"/>
      <c r="D154" s="1492"/>
      <c r="E154" s="1492"/>
      <c r="F154" s="263" t="s">
        <v>13</v>
      </c>
      <c r="G154" s="261" t="s">
        <v>2650</v>
      </c>
      <c r="H154" s="282" t="s">
        <v>4654</v>
      </c>
      <c r="I154" s="491">
        <v>1</v>
      </c>
      <c r="J154" s="511"/>
      <c r="K154" s="448"/>
      <c r="L154" s="846" t="s">
        <v>6058</v>
      </c>
      <c r="M154" s="1185" t="s">
        <v>203</v>
      </c>
      <c r="N154" s="1186" t="s">
        <v>758</v>
      </c>
      <c r="O154" s="492" t="str">
        <f>VLOOKUP(N154,CódigosRetorno!$A$1:$B$1764,2,FALSE)</f>
        <v>La moneda debe ser la misma en todo el documento. Salvo las percepciones que sólo son en moneda nacional.</v>
      </c>
      <c r="P154" s="137" t="s">
        <v>477</v>
      </c>
      <c r="Q154" s="581" t="s">
        <v>5639</v>
      </c>
    </row>
    <row r="155" spans="2:17" s="51" customFormat="1" ht="24" customHeight="1">
      <c r="B155" s="1531">
        <f>B149+1</f>
        <v>31</v>
      </c>
      <c r="C155" s="1542" t="s">
        <v>5169</v>
      </c>
      <c r="D155" s="1536" t="s">
        <v>15</v>
      </c>
      <c r="E155" s="1536" t="s">
        <v>4</v>
      </c>
      <c r="F155" s="1531" t="s">
        <v>12</v>
      </c>
      <c r="G155" s="1536" t="s">
        <v>16</v>
      </c>
      <c r="H155" s="1542" t="s">
        <v>6108</v>
      </c>
      <c r="I155" s="1531" t="s">
        <v>4544</v>
      </c>
      <c r="J155" s="112"/>
      <c r="K155" s="112"/>
      <c r="L155" s="838" t="s">
        <v>3540</v>
      </c>
      <c r="M155" s="52" t="s">
        <v>203</v>
      </c>
      <c r="N155" s="283" t="s">
        <v>4381</v>
      </c>
      <c r="O155" s="451" t="str">
        <f>VLOOKUP(N155,CódigosRetorno!$A$1:$B$1764,2,FALSE)</f>
        <v>El dato ingresado en TaxableAmount de la linea no cumple con el formato establecido</v>
      </c>
      <c r="P155" s="450" t="s">
        <v>477</v>
      </c>
      <c r="Q155" s="449" t="s">
        <v>186</v>
      </c>
    </row>
    <row r="156" spans="2:17" s="802" customFormat="1" ht="36">
      <c r="B156" s="1533"/>
      <c r="C156" s="1550"/>
      <c r="D156" s="1538"/>
      <c r="E156" s="1538"/>
      <c r="F156" s="1533"/>
      <c r="G156" s="1538"/>
      <c r="H156" s="1550"/>
      <c r="I156" s="1533"/>
      <c r="J156" s="112"/>
      <c r="K156" s="112"/>
      <c r="L156" s="1188" t="s">
        <v>6520</v>
      </c>
      <c r="M156" s="1185" t="s">
        <v>203</v>
      </c>
      <c r="N156" s="1179" t="s">
        <v>1783</v>
      </c>
      <c r="O156" s="869" t="s">
        <v>581</v>
      </c>
      <c r="P156" s="870" t="s">
        <v>186</v>
      </c>
      <c r="Q156" s="1181" t="s">
        <v>186</v>
      </c>
    </row>
    <row r="157" spans="2:17" s="676" customFormat="1" ht="48">
      <c r="B157" s="1533"/>
      <c r="C157" s="1550"/>
      <c r="D157" s="1538"/>
      <c r="E157" s="1538"/>
      <c r="F157" s="1533"/>
      <c r="G157" s="1538"/>
      <c r="H157" s="1550"/>
      <c r="I157" s="1533"/>
      <c r="J157" s="112"/>
      <c r="K157" s="112"/>
      <c r="L157" s="1184" t="s">
        <v>6281</v>
      </c>
      <c r="M157" s="1187" t="s">
        <v>203</v>
      </c>
      <c r="N157" s="1186" t="s">
        <v>6219</v>
      </c>
      <c r="O157" s="1182" t="str">
        <f>VLOOKUP(N157,CódigosRetorno!$A$1:$B$1764,2,FALSE)</f>
        <v>No existe información a nivel global de un tributo informado en la línea</v>
      </c>
      <c r="P157" s="702" t="s">
        <v>477</v>
      </c>
      <c r="Q157" s="704" t="s">
        <v>186</v>
      </c>
    </row>
    <row r="158" spans="2:17" s="802" customFormat="1" ht="72">
      <c r="B158" s="1533"/>
      <c r="C158" s="1550"/>
      <c r="D158" s="1538"/>
      <c r="E158" s="1538"/>
      <c r="F158" s="1533"/>
      <c r="G158" s="1538"/>
      <c r="H158" s="1550"/>
      <c r="I158" s="1533"/>
      <c r="J158" s="112"/>
      <c r="K158" s="112"/>
      <c r="L158" s="1184" t="s">
        <v>6528</v>
      </c>
      <c r="M158" s="1187" t="s">
        <v>1177</v>
      </c>
      <c r="N158" s="1186" t="s">
        <v>6571</v>
      </c>
      <c r="O158" s="1182" t="str">
        <f>VLOOKUP(N158,CódigosRetorno!$A$1:$B$1764,2,FALSE)</f>
        <v>La base imponible a nivel de línea difiere de la información consignada en el comprobante</v>
      </c>
      <c r="P158" s="764"/>
      <c r="Q158" s="1181" t="s">
        <v>186</v>
      </c>
    </row>
    <row r="159" spans="2:17" s="802" customFormat="1" ht="36">
      <c r="B159" s="1533"/>
      <c r="C159" s="1550"/>
      <c r="D159" s="1538"/>
      <c r="E159" s="1538"/>
      <c r="F159" s="1532"/>
      <c r="G159" s="1537"/>
      <c r="H159" s="1543"/>
      <c r="I159" s="1532"/>
      <c r="J159" s="112"/>
      <c r="K159" s="112"/>
      <c r="L159" s="1184" t="s">
        <v>6477</v>
      </c>
      <c r="M159" s="1187" t="s">
        <v>1177</v>
      </c>
      <c r="N159" s="1186" t="s">
        <v>6571</v>
      </c>
      <c r="O159" s="1182" t="str">
        <f>VLOOKUP(N159,CódigosRetorno!$A$1:$B$1764,2,FALSE)</f>
        <v>La base imponible a nivel de línea difiere de la información consignada en el comprobante</v>
      </c>
      <c r="P159" s="764" t="s">
        <v>477</v>
      </c>
      <c r="Q159" s="1181" t="s">
        <v>186</v>
      </c>
    </row>
    <row r="160" spans="2:17" s="51" customFormat="1" ht="36">
      <c r="B160" s="1533"/>
      <c r="C160" s="1550"/>
      <c r="D160" s="1538"/>
      <c r="E160" s="1538"/>
      <c r="F160" s="262" t="s">
        <v>13</v>
      </c>
      <c r="G160" s="266" t="s">
        <v>2650</v>
      </c>
      <c r="H160" s="186" t="s">
        <v>4744</v>
      </c>
      <c r="I160" s="491">
        <v>1</v>
      </c>
      <c r="J160" s="511"/>
      <c r="K160" s="448"/>
      <c r="L160" s="846" t="s">
        <v>6058</v>
      </c>
      <c r="M160" s="1185" t="s">
        <v>203</v>
      </c>
      <c r="N160" s="1186" t="s">
        <v>758</v>
      </c>
      <c r="O160" s="492" t="str">
        <f>VLOOKUP(N160,CódigosRetorno!$A$1:$B$1764,2,FALSE)</f>
        <v>La moneda debe ser la misma en todo el documento. Salvo las percepciones que sólo son en moneda nacional.</v>
      </c>
      <c r="P160" s="137" t="s">
        <v>477</v>
      </c>
      <c r="Q160" s="581" t="s">
        <v>5639</v>
      </c>
    </row>
    <row r="161" spans="2:17" s="51" customFormat="1" ht="24">
      <c r="B161" s="1533"/>
      <c r="C161" s="1550"/>
      <c r="D161" s="1538"/>
      <c r="E161" s="1538"/>
      <c r="F161" s="1531" t="s">
        <v>12</v>
      </c>
      <c r="G161" s="1536" t="s">
        <v>16</v>
      </c>
      <c r="H161" s="1542" t="s">
        <v>5427</v>
      </c>
      <c r="I161" s="1531">
        <v>1</v>
      </c>
      <c r="J161" s="262"/>
      <c r="K161" s="262"/>
      <c r="L161" s="845" t="s">
        <v>3524</v>
      </c>
      <c r="M161" s="281" t="s">
        <v>203</v>
      </c>
      <c r="N161" s="283" t="s">
        <v>2419</v>
      </c>
      <c r="O161" s="451" t="str">
        <f>VLOOKUP(N161,CódigosRetorno!$A$1:$B$1764,2,FALSE)</f>
        <v>El dato ingresado en TaxAmount de la linea no cumple con el formato establecido</v>
      </c>
      <c r="P161" s="450" t="s">
        <v>477</v>
      </c>
      <c r="Q161" s="449" t="s">
        <v>186</v>
      </c>
    </row>
    <row r="162" spans="2:17" s="51" customFormat="1" ht="48">
      <c r="B162" s="1533"/>
      <c r="C162" s="1550"/>
      <c r="D162" s="1538"/>
      <c r="E162" s="1538"/>
      <c r="F162" s="1533"/>
      <c r="G162" s="1538"/>
      <c r="H162" s="1550"/>
      <c r="I162" s="1533"/>
      <c r="J162" s="263"/>
      <c r="K162" s="263"/>
      <c r="L162" s="845" t="s">
        <v>6096</v>
      </c>
      <c r="M162" s="281" t="s">
        <v>203</v>
      </c>
      <c r="N162" s="283" t="s">
        <v>5209</v>
      </c>
      <c r="O162" s="451" t="str">
        <f>VLOOKUP(N162,CódigosRetorno!$A$1:$B$1764,2,FALSE)</f>
        <v>El monto de afectacion de IGV por linea debe ser igual a 0.00 para Exoneradas, Inafectas, Exportación, Gratuitas de exoneradas o Gratuitas de inafectas.</v>
      </c>
      <c r="P162" s="450" t="s">
        <v>477</v>
      </c>
      <c r="Q162" s="466" t="s">
        <v>186</v>
      </c>
    </row>
    <row r="163" spans="2:17" s="51" customFormat="1" ht="60">
      <c r="B163" s="1533"/>
      <c r="C163" s="1550"/>
      <c r="D163" s="1538"/>
      <c r="E163" s="1538"/>
      <c r="F163" s="1533"/>
      <c r="G163" s="1538"/>
      <c r="H163" s="1550"/>
      <c r="I163" s="1533"/>
      <c r="J163" s="263"/>
      <c r="K163" s="263"/>
      <c r="L163" s="1184" t="s">
        <v>6529</v>
      </c>
      <c r="M163" s="281" t="s">
        <v>203</v>
      </c>
      <c r="N163" s="283" t="s">
        <v>5216</v>
      </c>
      <c r="O163" s="451" t="str">
        <f>VLOOKUP(N163,CódigosRetorno!$A$1:$B$1764,2,FALSE)</f>
        <v>El monto de afectación de IGV por linea debe ser diferente a 0.00.</v>
      </c>
      <c r="P163" s="450" t="s">
        <v>477</v>
      </c>
      <c r="Q163" s="466" t="s">
        <v>186</v>
      </c>
    </row>
    <row r="164" spans="2:17" s="51" customFormat="1" ht="60">
      <c r="B164" s="1533"/>
      <c r="C164" s="1550"/>
      <c r="D164" s="1538"/>
      <c r="E164" s="1538"/>
      <c r="F164" s="1533"/>
      <c r="G164" s="1538"/>
      <c r="H164" s="1550"/>
      <c r="I164" s="1533"/>
      <c r="J164" s="263"/>
      <c r="K164" s="263"/>
      <c r="L164" s="1184" t="s">
        <v>6530</v>
      </c>
      <c r="M164" s="281" t="s">
        <v>203</v>
      </c>
      <c r="N164" s="283" t="s">
        <v>5209</v>
      </c>
      <c r="O164" s="451" t="str">
        <f>VLOOKUP(N164,CódigosRetorno!$A$1:$B$1764,2,FALSE)</f>
        <v>El monto de afectacion de IGV por linea debe ser igual a 0.00 para Exoneradas, Inafectas, Exportación, Gratuitas de exoneradas o Gratuitas de inafectas.</v>
      </c>
      <c r="P164" s="450" t="s">
        <v>477</v>
      </c>
      <c r="Q164" s="466" t="s">
        <v>186</v>
      </c>
    </row>
    <row r="165" spans="2:17" s="51" customFormat="1" ht="48">
      <c r="B165" s="1533"/>
      <c r="C165" s="1550"/>
      <c r="D165" s="1538"/>
      <c r="E165" s="1538"/>
      <c r="F165" s="1533"/>
      <c r="G165" s="1538"/>
      <c r="H165" s="1550"/>
      <c r="I165" s="1533"/>
      <c r="J165" s="263"/>
      <c r="K165" s="263"/>
      <c r="L165" s="1184" t="s">
        <v>6478</v>
      </c>
      <c r="M165" s="281" t="s">
        <v>203</v>
      </c>
      <c r="N165" s="283" t="s">
        <v>5216</v>
      </c>
      <c r="O165" s="451" t="str">
        <f>VLOOKUP(N165,CódigosRetorno!$A$1:$B$1764,2,FALSE)</f>
        <v>El monto de afectación de IGV por linea debe ser diferente a 0.00.</v>
      </c>
      <c r="P165" s="450" t="s">
        <v>477</v>
      </c>
      <c r="Q165" s="466" t="s">
        <v>186</v>
      </c>
    </row>
    <row r="166" spans="2:17" s="51" customFormat="1" ht="48">
      <c r="B166" s="1533"/>
      <c r="C166" s="1550"/>
      <c r="D166" s="1538"/>
      <c r="E166" s="1538"/>
      <c r="F166" s="1533"/>
      <c r="G166" s="1538"/>
      <c r="H166" s="1550"/>
      <c r="I166" s="1533"/>
      <c r="J166" s="263"/>
      <c r="K166" s="263"/>
      <c r="L166" s="1184" t="s">
        <v>6275</v>
      </c>
      <c r="M166" s="1185" t="s">
        <v>203</v>
      </c>
      <c r="N166" s="1186" t="s">
        <v>5167</v>
      </c>
      <c r="O166" s="451" t="str">
        <f>VLOOKUP(N166,CódigosRetorno!$A$1:$B$1764,2,FALSE)</f>
        <v>El producto del factor y monto base de la afectación del IGV/IVAP no corresponde al monto de afectacion de linea.</v>
      </c>
      <c r="P166" s="450" t="s">
        <v>477</v>
      </c>
      <c r="Q166" s="449" t="s">
        <v>186</v>
      </c>
    </row>
    <row r="167" spans="2:17" s="51" customFormat="1" ht="36">
      <c r="B167" s="1533"/>
      <c r="C167" s="1550"/>
      <c r="D167" s="1538"/>
      <c r="E167" s="1538"/>
      <c r="F167" s="262" t="s">
        <v>13</v>
      </c>
      <c r="G167" s="266" t="s">
        <v>2650</v>
      </c>
      <c r="H167" s="186" t="s">
        <v>4654</v>
      </c>
      <c r="I167" s="491">
        <v>1</v>
      </c>
      <c r="J167" s="511"/>
      <c r="K167" s="448"/>
      <c r="L167" s="846" t="s">
        <v>6058</v>
      </c>
      <c r="M167" s="1185" t="s">
        <v>203</v>
      </c>
      <c r="N167" s="1186" t="s">
        <v>758</v>
      </c>
      <c r="O167" s="492" t="str">
        <f>VLOOKUP(N167,CódigosRetorno!$A$1:$B$1764,2,FALSE)</f>
        <v>La moneda debe ser la misma en todo el documento. Salvo las percepciones que sólo son en moneda nacional.</v>
      </c>
      <c r="P167" s="137" t="s">
        <v>477</v>
      </c>
      <c r="Q167" s="581" t="s">
        <v>5639</v>
      </c>
    </row>
    <row r="168" spans="2:17" s="51" customFormat="1" ht="24">
      <c r="B168" s="1533"/>
      <c r="C168" s="1550"/>
      <c r="D168" s="1538"/>
      <c r="E168" s="1538"/>
      <c r="F168" s="1531" t="s">
        <v>4655</v>
      </c>
      <c r="G168" s="1531" t="s">
        <v>4656</v>
      </c>
      <c r="H168" s="1542" t="s">
        <v>5426</v>
      </c>
      <c r="I168" s="1531" t="s">
        <v>4544</v>
      </c>
      <c r="J168" s="262"/>
      <c r="K168" s="262"/>
      <c r="L168" s="848" t="s">
        <v>2616</v>
      </c>
      <c r="M168" s="281" t="s">
        <v>203</v>
      </c>
      <c r="N168" s="283" t="s">
        <v>4317</v>
      </c>
      <c r="O168" s="451" t="str">
        <f>VLOOKUP(N168,CódigosRetorno!$A$1:$B$1764,2,FALSE)</f>
        <v>El XML no contiene el tag de la tasa del tributo de la línea</v>
      </c>
      <c r="P168" s="450" t="s">
        <v>477</v>
      </c>
      <c r="Q168" s="466" t="s">
        <v>186</v>
      </c>
    </row>
    <row r="169" spans="2:17" s="51" customFormat="1" ht="36">
      <c r="B169" s="1533"/>
      <c r="C169" s="1550"/>
      <c r="D169" s="1538"/>
      <c r="E169" s="1538"/>
      <c r="F169" s="1533"/>
      <c r="G169" s="1533"/>
      <c r="H169" s="1550"/>
      <c r="I169" s="1533"/>
      <c r="J169" s="263"/>
      <c r="K169" s="263"/>
      <c r="L169" s="845" t="s">
        <v>4657</v>
      </c>
      <c r="M169" s="281" t="s">
        <v>203</v>
      </c>
      <c r="N169" s="283" t="s">
        <v>5166</v>
      </c>
      <c r="O169" s="451" t="str">
        <f>VLOOKUP(N169,CódigosRetorno!$A$1:$B$1764,2,FALSE)</f>
        <v>El dato ingresado como factor de afectacion por linea no cumple con el formato establecido.</v>
      </c>
      <c r="P169" s="450" t="s">
        <v>477</v>
      </c>
      <c r="Q169" s="466" t="s">
        <v>186</v>
      </c>
    </row>
    <row r="170" spans="2:17" s="51" customFormat="1" ht="48">
      <c r="B170" s="1533"/>
      <c r="C170" s="1550"/>
      <c r="D170" s="1538"/>
      <c r="E170" s="1538"/>
      <c r="F170" s="1533"/>
      <c r="G170" s="1533"/>
      <c r="H170" s="1550"/>
      <c r="I170" s="1533"/>
      <c r="J170" s="263"/>
      <c r="K170" s="263"/>
      <c r="L170" s="845" t="s">
        <v>6096</v>
      </c>
      <c r="M170" s="281" t="s">
        <v>203</v>
      </c>
      <c r="N170" s="283" t="s">
        <v>5165</v>
      </c>
      <c r="O170" s="451" t="str">
        <f>VLOOKUP(N170,CódigosRetorno!$A$1:$B$1764,2,FALSE)</f>
        <v>El factor de afectación de IGV por linea debe ser igual a 0.00 para Exoneradas, Inafectas, Exportación, Gratuitas de exoneradas o Gratuitas de inafectas.</v>
      </c>
      <c r="P170" s="450" t="s">
        <v>477</v>
      </c>
      <c r="Q170" s="466" t="s">
        <v>186</v>
      </c>
    </row>
    <row r="171" spans="2:17" s="51" customFormat="1" ht="36">
      <c r="B171" s="1533"/>
      <c r="C171" s="1550"/>
      <c r="D171" s="1538"/>
      <c r="E171" s="1538"/>
      <c r="F171" s="1533"/>
      <c r="G171" s="1533"/>
      <c r="H171" s="1550"/>
      <c r="I171" s="1533"/>
      <c r="J171" s="263"/>
      <c r="K171" s="263"/>
      <c r="L171" s="1189" t="s">
        <v>6114</v>
      </c>
      <c r="M171" s="1190" t="s">
        <v>203</v>
      </c>
      <c r="N171" s="1191" t="s">
        <v>4318</v>
      </c>
      <c r="O171" s="1194" t="str">
        <f>VLOOKUP(N171,CódigosRetorno!$A$1:$B$1764,2,FALSE)</f>
        <v>El factor de afectación de IGV por linea debe ser diferente a 0.00.</v>
      </c>
      <c r="P171" s="866" t="s">
        <v>477</v>
      </c>
      <c r="Q171" s="1195" t="s">
        <v>186</v>
      </c>
    </row>
    <row r="172" spans="2:17" s="802" customFormat="1" ht="60">
      <c r="B172" s="1533"/>
      <c r="C172" s="1550"/>
      <c r="D172" s="1538"/>
      <c r="E172" s="1538"/>
      <c r="F172" s="1533"/>
      <c r="G172" s="1533"/>
      <c r="H172" s="1550"/>
      <c r="I172" s="1533"/>
      <c r="J172" s="860"/>
      <c r="K172" s="860"/>
      <c r="L172" s="1193" t="s">
        <v>6531</v>
      </c>
      <c r="M172" s="864" t="s">
        <v>203</v>
      </c>
      <c r="N172" s="863" t="s">
        <v>4318</v>
      </c>
      <c r="O172" s="1194" t="str">
        <f>VLOOKUP(N172,CódigosRetorno!$A$1:$B$1764,2,FALSE)</f>
        <v>El factor de afectación de IGV por linea debe ser diferente a 0.00.</v>
      </c>
      <c r="P172" s="851" t="s">
        <v>477</v>
      </c>
      <c r="Q172" s="1195" t="s">
        <v>186</v>
      </c>
    </row>
    <row r="173" spans="2:17" s="51" customFormat="1" ht="48">
      <c r="B173" s="1533"/>
      <c r="C173" s="1550"/>
      <c r="D173" s="1538"/>
      <c r="E173" s="1538"/>
      <c r="F173" s="1533"/>
      <c r="G173" s="1533"/>
      <c r="H173" s="1550"/>
      <c r="I173" s="1533"/>
      <c r="J173" s="263"/>
      <c r="K173" s="263"/>
      <c r="L173" s="1189" t="s">
        <v>6123</v>
      </c>
      <c r="M173" s="1190" t="s">
        <v>203</v>
      </c>
      <c r="N173" s="1191" t="s">
        <v>5165</v>
      </c>
      <c r="O173" s="1194" t="str">
        <f>VLOOKUP(N173,CódigosRetorno!$A$1:$B$1764,2,FALSE)</f>
        <v>El factor de afectación de IGV por linea debe ser igual a 0.00 para Exoneradas, Inafectas, Exportación, Gratuitas de exoneradas o Gratuitas de inafectas.</v>
      </c>
      <c r="P173" s="866" t="s">
        <v>477</v>
      </c>
      <c r="Q173" s="1195" t="s">
        <v>186</v>
      </c>
    </row>
    <row r="174" spans="2:17" s="51" customFormat="1" ht="48">
      <c r="B174" s="1533"/>
      <c r="C174" s="1550"/>
      <c r="D174" s="1538"/>
      <c r="E174" s="1538"/>
      <c r="F174" s="1533"/>
      <c r="G174" s="1533"/>
      <c r="H174" s="1550"/>
      <c r="I174" s="1533"/>
      <c r="J174" s="263"/>
      <c r="K174" s="263"/>
      <c r="L174" s="1196" t="s">
        <v>6479</v>
      </c>
      <c r="M174" s="1197" t="s">
        <v>203</v>
      </c>
      <c r="N174" s="1198" t="s">
        <v>4318</v>
      </c>
      <c r="O174" s="1194" t="str">
        <f>VLOOKUP(N174,CódigosRetorno!$A$1:$B$1764,2,FALSE)</f>
        <v>El factor de afectación de IGV por linea debe ser diferente a 0.00.</v>
      </c>
      <c r="P174" s="866" t="s">
        <v>477</v>
      </c>
      <c r="Q174" s="1195" t="s">
        <v>186</v>
      </c>
    </row>
    <row r="175" spans="2:17" s="51" customFormat="1" ht="48">
      <c r="B175" s="1533"/>
      <c r="C175" s="1550"/>
      <c r="D175" s="1538"/>
      <c r="E175" s="1538"/>
      <c r="F175" s="1531"/>
      <c r="G175" s="1492" t="s">
        <v>2911</v>
      </c>
      <c r="H175" s="1491" t="s">
        <v>5999</v>
      </c>
      <c r="I175" s="1531">
        <v>1</v>
      </c>
      <c r="J175" s="262"/>
      <c r="K175" s="262"/>
      <c r="L175" s="1203" t="s">
        <v>6532</v>
      </c>
      <c r="M175" s="1204" t="s">
        <v>203</v>
      </c>
      <c r="N175" s="1205" t="s">
        <v>2066</v>
      </c>
      <c r="O175" s="1201" t="str">
        <f>VLOOKUP(N175,CódigosRetorno!$A$1:$B$1764,2,FALSE)</f>
        <v>El XML no contiene el tag cbc:TaxExemptionReasonCode de Afectacion al IGV</v>
      </c>
      <c r="P175" s="866" t="s">
        <v>477</v>
      </c>
      <c r="Q175" s="1202" t="s">
        <v>186</v>
      </c>
    </row>
    <row r="176" spans="2:17" s="676" customFormat="1" ht="24">
      <c r="B176" s="1533"/>
      <c r="C176" s="1550"/>
      <c r="D176" s="1538"/>
      <c r="E176" s="1538"/>
      <c r="F176" s="1533"/>
      <c r="G176" s="1492"/>
      <c r="H176" s="1491"/>
      <c r="I176" s="1533"/>
      <c r="J176" s="719"/>
      <c r="K176" s="719"/>
      <c r="L176" s="845" t="s">
        <v>6119</v>
      </c>
      <c r="M176" s="721" t="s">
        <v>203</v>
      </c>
      <c r="N176" s="720" t="s">
        <v>4190</v>
      </c>
      <c r="O176" s="1201" t="str">
        <f>VLOOKUP(N176,CódigosRetorno!$A$1:$B$1764,2,FALSE)</f>
        <v>Afectación de IGV no corresponde al código de tributo de la linea.</v>
      </c>
      <c r="P176" s="717" t="s">
        <v>477</v>
      </c>
      <c r="Q176" s="1202" t="s">
        <v>186</v>
      </c>
    </row>
    <row r="177" spans="2:17" s="802" customFormat="1" ht="60">
      <c r="B177" s="1533"/>
      <c r="C177" s="1550"/>
      <c r="D177" s="1538"/>
      <c r="E177" s="1538"/>
      <c r="F177" s="1533"/>
      <c r="G177" s="1492"/>
      <c r="H177" s="1491"/>
      <c r="I177" s="1533"/>
      <c r="J177" s="860"/>
      <c r="K177" s="860"/>
      <c r="L177" s="1203" t="s">
        <v>6533</v>
      </c>
      <c r="M177" s="1204" t="s">
        <v>203</v>
      </c>
      <c r="N177" s="1205" t="s">
        <v>2411</v>
      </c>
      <c r="O177" s="1201" t="str">
        <f>VLOOKUP(N177,CódigosRetorno!$A$1:$B$1764,2,FALSE)</f>
        <v>El tipo de afectacion del IGV es incorrecto</v>
      </c>
      <c r="P177" s="764" t="s">
        <v>477</v>
      </c>
      <c r="Q177" s="1202" t="s">
        <v>5892</v>
      </c>
    </row>
    <row r="178" spans="2:17" s="676" customFormat="1" ht="24">
      <c r="B178" s="1533"/>
      <c r="C178" s="1550"/>
      <c r="D178" s="1538"/>
      <c r="E178" s="1538"/>
      <c r="F178" s="1533"/>
      <c r="G178" s="1492"/>
      <c r="H178" s="1491"/>
      <c r="I178" s="1533"/>
      <c r="J178" s="689"/>
      <c r="K178" s="689"/>
      <c r="L178" s="1203" t="s">
        <v>6221</v>
      </c>
      <c r="M178" s="1204" t="s">
        <v>203</v>
      </c>
      <c r="N178" s="1205" t="s">
        <v>1784</v>
      </c>
      <c r="O178" s="691" t="str">
        <f>VLOOKUP(N178,CódigosRetorno!$A$1:$B$1764,2,FALSE)</f>
        <v>Operaciones de exportacion, deben consignar Tipo Afectacion igual a 40</v>
      </c>
      <c r="P178" s="688"/>
      <c r="Q178" s="690"/>
    </row>
    <row r="179" spans="2:17" s="51" customFormat="1" ht="36">
      <c r="B179" s="1533"/>
      <c r="C179" s="1550"/>
      <c r="D179" s="1538"/>
      <c r="E179" s="1538"/>
      <c r="F179" s="1533"/>
      <c r="G179" s="1492"/>
      <c r="H179" s="1491"/>
      <c r="I179" s="1533"/>
      <c r="J179" s="263"/>
      <c r="K179" s="263"/>
      <c r="L179" s="1207" t="s">
        <v>6222</v>
      </c>
      <c r="M179" s="1208" t="s">
        <v>203</v>
      </c>
      <c r="N179" s="1209" t="s">
        <v>1782</v>
      </c>
      <c r="O179" s="691" t="str">
        <f>VLOOKUP(N179,CódigosRetorno!$A$1:$B$1764,2,FALSE)</f>
        <v>Comprobante operacion sujeta IVAP solo debe tener ítems con código de afectación del IGV igual a 17</v>
      </c>
      <c r="P179" s="450" t="s">
        <v>477</v>
      </c>
      <c r="Q179" s="449" t="s">
        <v>186</v>
      </c>
    </row>
    <row r="180" spans="2:17" s="51" customFormat="1" ht="24">
      <c r="B180" s="1533"/>
      <c r="C180" s="1550"/>
      <c r="D180" s="1538"/>
      <c r="E180" s="1492" t="s">
        <v>9</v>
      </c>
      <c r="F180" s="1531"/>
      <c r="G180" s="284" t="s">
        <v>4542</v>
      </c>
      <c r="H180" s="186" t="s">
        <v>4543</v>
      </c>
      <c r="I180" s="268" t="s">
        <v>4544</v>
      </c>
      <c r="J180" s="268"/>
      <c r="K180" s="268"/>
      <c r="L180" s="845" t="s">
        <v>5109</v>
      </c>
      <c r="M180" s="281" t="s">
        <v>1177</v>
      </c>
      <c r="N180" s="283" t="s">
        <v>5111</v>
      </c>
      <c r="O180" s="451" t="str">
        <f>VLOOKUP(N180,CódigosRetorno!$A$1:$B$1764,2,FALSE)</f>
        <v>El dato ingresado como atributo @listAgencyName es incorrecto.</v>
      </c>
      <c r="P180" s="450" t="s">
        <v>477</v>
      </c>
      <c r="Q180" s="466" t="s">
        <v>186</v>
      </c>
    </row>
    <row r="181" spans="2:17" s="51" customFormat="1" ht="24">
      <c r="B181" s="1533"/>
      <c r="C181" s="1550"/>
      <c r="D181" s="1538"/>
      <c r="E181" s="1492"/>
      <c r="F181" s="1533"/>
      <c r="G181" s="284" t="s">
        <v>4747</v>
      </c>
      <c r="H181" s="186" t="s">
        <v>4546</v>
      </c>
      <c r="I181" s="268" t="s">
        <v>4544</v>
      </c>
      <c r="J181" s="268"/>
      <c r="K181" s="268"/>
      <c r="L181" s="845" t="s">
        <v>5183</v>
      </c>
      <c r="M181" s="261" t="s">
        <v>1177</v>
      </c>
      <c r="N181" s="281" t="s">
        <v>5112</v>
      </c>
      <c r="O181" s="451" t="str">
        <f>VLOOKUP(N181,CódigosRetorno!$A$1:$B$1764,2,FALSE)</f>
        <v>El dato ingresado como atributo @listName es incorrecto.</v>
      </c>
      <c r="P181" s="450" t="s">
        <v>477</v>
      </c>
      <c r="Q181" s="466" t="s">
        <v>186</v>
      </c>
    </row>
    <row r="182" spans="2:17" s="51" customFormat="1" ht="36">
      <c r="B182" s="1533"/>
      <c r="C182" s="1550"/>
      <c r="D182" s="1538"/>
      <c r="E182" s="1492"/>
      <c r="F182" s="1532"/>
      <c r="G182" s="268" t="s">
        <v>4748</v>
      </c>
      <c r="H182" s="186" t="s">
        <v>4548</v>
      </c>
      <c r="I182" s="268" t="s">
        <v>4544</v>
      </c>
      <c r="J182" s="268"/>
      <c r="K182" s="268"/>
      <c r="L182" s="845" t="s">
        <v>5184</v>
      </c>
      <c r="M182" s="281" t="s">
        <v>1177</v>
      </c>
      <c r="N182" s="283" t="s">
        <v>5113</v>
      </c>
      <c r="O182" s="451" t="str">
        <f>VLOOKUP(N182,CódigosRetorno!$A$1:$B$1764,2,FALSE)</f>
        <v>El dato ingresado como atributo @listURI es incorrecto.</v>
      </c>
      <c r="P182" s="450" t="s">
        <v>477</v>
      </c>
      <c r="Q182" s="466" t="s">
        <v>186</v>
      </c>
    </row>
    <row r="183" spans="2:17" s="51" customFormat="1" ht="24">
      <c r="B183" s="1533"/>
      <c r="C183" s="1550"/>
      <c r="D183" s="1538"/>
      <c r="E183" s="1492" t="s">
        <v>4</v>
      </c>
      <c r="F183" s="1531" t="s">
        <v>44</v>
      </c>
      <c r="G183" s="1492" t="s">
        <v>2918</v>
      </c>
      <c r="H183" s="1491" t="s">
        <v>5425</v>
      </c>
      <c r="I183" s="1531">
        <v>1</v>
      </c>
      <c r="J183" s="262"/>
      <c r="K183" s="262"/>
      <c r="L183" s="845" t="s">
        <v>3136</v>
      </c>
      <c r="M183" s="281" t="s">
        <v>203</v>
      </c>
      <c r="N183" s="283" t="s">
        <v>2415</v>
      </c>
      <c r="O183" s="451" t="str">
        <f>VLOOKUP(N183,CódigosRetorno!$A$1:$B$1764,2,FALSE)</f>
        <v>El XML no contiene el tag cac:TaxCategory/cac:TaxScheme/cbc:ID del Item</v>
      </c>
      <c r="P183" s="450" t="s">
        <v>477</v>
      </c>
      <c r="Q183" s="449" t="s">
        <v>186</v>
      </c>
    </row>
    <row r="184" spans="2:17" s="51" customFormat="1" ht="24">
      <c r="B184" s="1533"/>
      <c r="C184" s="1550"/>
      <c r="D184" s="1538"/>
      <c r="E184" s="1492"/>
      <c r="F184" s="1533"/>
      <c r="G184" s="1492"/>
      <c r="H184" s="1491"/>
      <c r="I184" s="1533"/>
      <c r="J184" s="263"/>
      <c r="K184" s="263"/>
      <c r="L184" s="845" t="s">
        <v>3190</v>
      </c>
      <c r="M184" s="281" t="s">
        <v>203</v>
      </c>
      <c r="N184" s="283" t="s">
        <v>2416</v>
      </c>
      <c r="O184" s="451" t="str">
        <f>VLOOKUP(N184,CódigosRetorno!$A$1:$B$1764,2,FALSE)</f>
        <v>El codigo del tributo es invalido</v>
      </c>
      <c r="P184" s="450" t="s">
        <v>477</v>
      </c>
      <c r="Q184" s="715" t="s">
        <v>5893</v>
      </c>
    </row>
    <row r="185" spans="2:17" s="51" customFormat="1" ht="24">
      <c r="B185" s="1533"/>
      <c r="C185" s="1550"/>
      <c r="D185" s="1538"/>
      <c r="E185" s="1492"/>
      <c r="F185" s="1533"/>
      <c r="G185" s="1492"/>
      <c r="H185" s="1491"/>
      <c r="I185" s="1533"/>
      <c r="J185" s="263"/>
      <c r="K185" s="263"/>
      <c r="L185" s="846" t="s">
        <v>4750</v>
      </c>
      <c r="M185" s="281" t="s">
        <v>203</v>
      </c>
      <c r="N185" s="283" t="s">
        <v>4437</v>
      </c>
      <c r="O185" s="451" t="str">
        <f>VLOOKUP(N185,CódigosRetorno!$A$1:$B$1764,2,FALSE)</f>
        <v>El código de tributo no debe repetirse a nivel de item</v>
      </c>
      <c r="P185" s="450" t="s">
        <v>477</v>
      </c>
      <c r="Q185" s="466" t="s">
        <v>186</v>
      </c>
    </row>
    <row r="186" spans="2:17" s="51" customFormat="1" ht="60">
      <c r="B186" s="1533"/>
      <c r="C186" s="1550"/>
      <c r="D186" s="1538"/>
      <c r="E186" s="1492"/>
      <c r="F186" s="1533"/>
      <c r="G186" s="1492"/>
      <c r="H186" s="1491"/>
      <c r="I186" s="1533"/>
      <c r="J186" s="263"/>
      <c r="K186" s="263"/>
      <c r="L186" s="846" t="s">
        <v>6387</v>
      </c>
      <c r="M186" s="281" t="s">
        <v>203</v>
      </c>
      <c r="N186" s="283" t="s">
        <v>5176</v>
      </c>
      <c r="O186" s="451" t="str">
        <f>VLOOKUP(N186,CódigosRetorno!$A$1:$B$1764,2,FALSE)</f>
        <v>El XML debe contener al menos un tributo por linea de afectacion por IGV (Gravada, Exonerada, Inafecta, Exportación)</v>
      </c>
      <c r="P186" s="450" t="s">
        <v>477</v>
      </c>
      <c r="Q186" s="466" t="s">
        <v>186</v>
      </c>
    </row>
    <row r="187" spans="2:17" s="51" customFormat="1" ht="36">
      <c r="B187" s="1533"/>
      <c r="C187" s="1550"/>
      <c r="D187" s="1538"/>
      <c r="E187" s="1492"/>
      <c r="F187" s="1533"/>
      <c r="G187" s="1492"/>
      <c r="H187" s="1491"/>
      <c r="I187" s="1533"/>
      <c r="J187" s="263"/>
      <c r="K187" s="263"/>
      <c r="L187" s="846" t="s">
        <v>6382</v>
      </c>
      <c r="M187" s="281" t="s">
        <v>203</v>
      </c>
      <c r="N187" s="283" t="s">
        <v>5177</v>
      </c>
      <c r="O187" s="451" t="str">
        <f>VLOOKUP(N187,CódigosRetorno!$A$1:$B$1764,2,FALSE)</f>
        <v>El XML contiene mas de un tributo por linea (Gravado, Exonerado, Inafecto, Exportación)</v>
      </c>
      <c r="P187" s="450" t="s">
        <v>477</v>
      </c>
      <c r="Q187" s="466" t="s">
        <v>186</v>
      </c>
    </row>
    <row r="188" spans="2:17" s="802" customFormat="1" ht="108">
      <c r="B188" s="1533"/>
      <c r="C188" s="1550"/>
      <c r="D188" s="1538"/>
      <c r="E188" s="1492"/>
      <c r="F188" s="1533"/>
      <c r="G188" s="1492"/>
      <c r="H188" s="1491"/>
      <c r="I188" s="1533"/>
      <c r="J188" s="860"/>
      <c r="K188" s="860"/>
      <c r="L188" s="1206" t="s">
        <v>6458</v>
      </c>
      <c r="M188" s="1204" t="s">
        <v>203</v>
      </c>
      <c r="N188" s="1205" t="s">
        <v>6440</v>
      </c>
      <c r="O188" s="1201" t="s">
        <v>6449</v>
      </c>
      <c r="P188" s="764"/>
      <c r="Q188" s="1202" t="s">
        <v>186</v>
      </c>
    </row>
    <row r="189" spans="2:17" s="51" customFormat="1" ht="36">
      <c r="B189" s="1533"/>
      <c r="C189" s="1550"/>
      <c r="D189" s="1538"/>
      <c r="E189" s="1492"/>
      <c r="F189" s="1533"/>
      <c r="G189" s="1492"/>
      <c r="H189" s="1491"/>
      <c r="I189" s="1533"/>
      <c r="J189" s="263"/>
      <c r="K189" s="263"/>
      <c r="L189" s="1207" t="s">
        <v>6073</v>
      </c>
      <c r="M189" s="1208" t="s">
        <v>203</v>
      </c>
      <c r="N189" s="1209" t="s">
        <v>5163</v>
      </c>
      <c r="O189" s="1201" t="str">
        <f>VLOOKUP(N189,CódigosRetorno!$A$1:$B$1764,2,FALSE)</f>
        <v>El dato ingresado como codigo de tributo por linea es invalido para tipo de operación.</v>
      </c>
      <c r="P189" s="866" t="s">
        <v>477</v>
      </c>
      <c r="Q189" s="1202" t="s">
        <v>186</v>
      </c>
    </row>
    <row r="190" spans="2:17" s="51" customFormat="1" ht="36">
      <c r="B190" s="1533"/>
      <c r="C190" s="1550"/>
      <c r="D190" s="1538"/>
      <c r="E190" s="1492"/>
      <c r="F190" s="1533"/>
      <c r="G190" s="1492"/>
      <c r="H190" s="1491"/>
      <c r="I190" s="1533"/>
      <c r="J190" s="263"/>
      <c r="K190" s="263"/>
      <c r="L190" s="1203" t="s">
        <v>6512</v>
      </c>
      <c r="M190" s="1204" t="s">
        <v>203</v>
      </c>
      <c r="N190" s="1205" t="s">
        <v>5163</v>
      </c>
      <c r="O190" s="1201" t="str">
        <f>VLOOKUP(N190,CódigosRetorno!$A$1:$B$1764,2,FALSE)</f>
        <v>El dato ingresado como codigo de tributo por linea es invalido para tipo de operación.</v>
      </c>
      <c r="P190" s="764" t="s">
        <v>477</v>
      </c>
      <c r="Q190" s="1202" t="s">
        <v>186</v>
      </c>
    </row>
    <row r="191" spans="2:17" s="51" customFormat="1" ht="24">
      <c r="B191" s="1533"/>
      <c r="C191" s="1550"/>
      <c r="D191" s="1538"/>
      <c r="E191" s="1492" t="s">
        <v>9</v>
      </c>
      <c r="F191" s="1490"/>
      <c r="G191" s="268" t="s">
        <v>4658</v>
      </c>
      <c r="H191" s="269" t="s">
        <v>4564</v>
      </c>
      <c r="I191" s="285" t="s">
        <v>4544</v>
      </c>
      <c r="J191" s="285"/>
      <c r="K191" s="285"/>
      <c r="L191" s="845" t="s">
        <v>5185</v>
      </c>
      <c r="M191" s="261" t="s">
        <v>1177</v>
      </c>
      <c r="N191" s="281" t="s">
        <v>5117</v>
      </c>
      <c r="O191" s="451" t="str">
        <f>VLOOKUP(N191,CódigosRetorno!$A$1:$B$1764,2,FALSE)</f>
        <v>El dato ingresado como atributo @schemeName es incorrecto.</v>
      </c>
      <c r="P191" s="450" t="s">
        <v>477</v>
      </c>
      <c r="Q191" s="466" t="s">
        <v>186</v>
      </c>
    </row>
    <row r="192" spans="2:17" s="51" customFormat="1" ht="24">
      <c r="B192" s="1533"/>
      <c r="C192" s="1550"/>
      <c r="D192" s="1538"/>
      <c r="E192" s="1492"/>
      <c r="F192" s="1490"/>
      <c r="G192" s="268" t="s">
        <v>4542</v>
      </c>
      <c r="H192" s="269" t="s">
        <v>4565</v>
      </c>
      <c r="I192" s="285" t="s">
        <v>4544</v>
      </c>
      <c r="J192" s="285"/>
      <c r="K192" s="285"/>
      <c r="L192" s="845" t="s">
        <v>5109</v>
      </c>
      <c r="M192" s="261" t="s">
        <v>1177</v>
      </c>
      <c r="N192" s="281" t="s">
        <v>5118</v>
      </c>
      <c r="O192" s="451" t="str">
        <f>VLOOKUP(N192,CódigosRetorno!$A$1:$B$1764,2,FALSE)</f>
        <v>El dato ingresado como atributo @schemeAgencyName es incorrecto.</v>
      </c>
      <c r="P192" s="450" t="s">
        <v>477</v>
      </c>
      <c r="Q192" s="466" t="s">
        <v>186</v>
      </c>
    </row>
    <row r="193" spans="2:17" s="51" customFormat="1" ht="36">
      <c r="B193" s="1533"/>
      <c r="C193" s="1550"/>
      <c r="D193" s="1538"/>
      <c r="E193" s="1492"/>
      <c r="F193" s="1490"/>
      <c r="G193" s="284" t="s">
        <v>5665</v>
      </c>
      <c r="H193" s="186" t="s">
        <v>4567</v>
      </c>
      <c r="I193" s="285" t="s">
        <v>4544</v>
      </c>
      <c r="J193" s="285"/>
      <c r="K193" s="285"/>
      <c r="L193" s="845" t="s">
        <v>5188</v>
      </c>
      <c r="M193" s="281" t="s">
        <v>1177</v>
      </c>
      <c r="N193" s="283" t="s">
        <v>5119</v>
      </c>
      <c r="O193" s="451" t="str">
        <f>VLOOKUP(N193,CódigosRetorno!$A$1:$B$1764,2,FALSE)</f>
        <v>El dato ingresado como atributo @schemeURI es incorrecto.</v>
      </c>
      <c r="P193" s="450" t="s">
        <v>477</v>
      </c>
      <c r="Q193" s="466" t="s">
        <v>186</v>
      </c>
    </row>
    <row r="194" spans="2:17" s="51" customFormat="1" ht="24">
      <c r="B194" s="1533"/>
      <c r="C194" s="1550"/>
      <c r="D194" s="1538"/>
      <c r="E194" s="1536" t="s">
        <v>4</v>
      </c>
      <c r="F194" s="1490" t="s">
        <v>46</v>
      </c>
      <c r="G194" s="1537" t="s">
        <v>2918</v>
      </c>
      <c r="H194" s="1518" t="s">
        <v>5424</v>
      </c>
      <c r="I194" s="1531">
        <v>1</v>
      </c>
      <c r="J194" s="262"/>
      <c r="K194" s="262"/>
      <c r="L194" s="845" t="s">
        <v>3136</v>
      </c>
      <c r="M194" s="281" t="s">
        <v>203</v>
      </c>
      <c r="N194" s="283" t="s">
        <v>4323</v>
      </c>
      <c r="O194" s="451" t="str">
        <f>VLOOKUP(N194,CódigosRetorno!$A$1:$B$1764,2,FALSE)</f>
        <v>El XML no contiene el tag o no existe información del nombre de tributo de la línea</v>
      </c>
      <c r="P194" s="450" t="s">
        <v>477</v>
      </c>
      <c r="Q194" s="449" t="s">
        <v>186</v>
      </c>
    </row>
    <row r="195" spans="2:17" s="51" customFormat="1" ht="36">
      <c r="B195" s="1533"/>
      <c r="C195" s="1550"/>
      <c r="D195" s="1538"/>
      <c r="E195" s="1538"/>
      <c r="F195" s="1490"/>
      <c r="G195" s="1492"/>
      <c r="H195" s="1491"/>
      <c r="I195" s="1533"/>
      <c r="J195" s="263"/>
      <c r="K195" s="263"/>
      <c r="L195" s="846" t="s">
        <v>6414</v>
      </c>
      <c r="M195" s="281" t="s">
        <v>203</v>
      </c>
      <c r="N195" s="283" t="s">
        <v>4192</v>
      </c>
      <c r="O195" s="451" t="str">
        <f>VLOOKUP(N195,CódigosRetorno!$A$1:$B$1764,2,FALSE)</f>
        <v>Nombre de tributo no corresponde al código de tributo de la linea.</v>
      </c>
      <c r="P195" s="450" t="s">
        <v>477</v>
      </c>
      <c r="Q195" s="715" t="s">
        <v>5893</v>
      </c>
    </row>
    <row r="196" spans="2:17" s="51" customFormat="1" ht="48">
      <c r="B196" s="1533"/>
      <c r="C196" s="1550"/>
      <c r="D196" s="1538"/>
      <c r="E196" s="1538"/>
      <c r="F196" s="262" t="s">
        <v>13</v>
      </c>
      <c r="G196" s="266"/>
      <c r="H196" s="634" t="s">
        <v>5423</v>
      </c>
      <c r="I196" s="262">
        <v>1</v>
      </c>
      <c r="J196" s="262"/>
      <c r="K196" s="262"/>
      <c r="L196" s="846" t="s">
        <v>6412</v>
      </c>
      <c r="M196" s="281" t="s">
        <v>203</v>
      </c>
      <c r="N196" s="281" t="s">
        <v>790</v>
      </c>
      <c r="O196" s="451" t="str">
        <f>VLOOKUP(N196,CódigosRetorno!$A$1:$B$1764,2,FALSE)</f>
        <v>El Name o TaxTypeCode debe corresponder con el Id para el IGV</v>
      </c>
      <c r="P196" s="450" t="s">
        <v>477</v>
      </c>
      <c r="Q196" s="715" t="s">
        <v>5893</v>
      </c>
    </row>
    <row r="197" spans="2:17" s="51" customFormat="1" ht="36">
      <c r="B197" s="1531">
        <f>B155+1</f>
        <v>32</v>
      </c>
      <c r="C197" s="1542" t="s">
        <v>5171</v>
      </c>
      <c r="D197" s="1536" t="s">
        <v>15</v>
      </c>
      <c r="E197" s="1536" t="s">
        <v>9</v>
      </c>
      <c r="F197" s="268" t="s">
        <v>12</v>
      </c>
      <c r="G197" s="261" t="s">
        <v>16</v>
      </c>
      <c r="H197" s="269" t="s">
        <v>5095</v>
      </c>
      <c r="I197" s="268" t="s">
        <v>4544</v>
      </c>
      <c r="J197" s="112"/>
      <c r="K197" s="112"/>
      <c r="L197" s="845" t="s">
        <v>3540</v>
      </c>
      <c r="M197" s="52" t="s">
        <v>203</v>
      </c>
      <c r="N197" s="283" t="s">
        <v>4381</v>
      </c>
      <c r="O197" s="451" t="str">
        <f>VLOOKUP(N197,CódigosRetorno!$A$1:$B$1764,2,FALSE)</f>
        <v>El dato ingresado en TaxableAmount de la linea no cumple con el formato establecido</v>
      </c>
      <c r="P197" s="450" t="s">
        <v>477</v>
      </c>
      <c r="Q197" s="449"/>
    </row>
    <row r="198" spans="2:17" s="51" customFormat="1" ht="36">
      <c r="B198" s="1533"/>
      <c r="C198" s="1550"/>
      <c r="D198" s="1538"/>
      <c r="E198" s="1538"/>
      <c r="F198" s="262" t="s">
        <v>13</v>
      </c>
      <c r="G198" s="266" t="s">
        <v>2650</v>
      </c>
      <c r="H198" s="186" t="s">
        <v>4654</v>
      </c>
      <c r="I198" s="491">
        <v>1</v>
      </c>
      <c r="J198" s="511"/>
      <c r="K198" s="448"/>
      <c r="L198" s="846" t="s">
        <v>6058</v>
      </c>
      <c r="M198" s="1204" t="s">
        <v>203</v>
      </c>
      <c r="N198" s="1205" t="s">
        <v>758</v>
      </c>
      <c r="O198" s="492" t="str">
        <f>VLOOKUP(N198,CódigosRetorno!$A$1:$B$1764,2,FALSE)</f>
        <v>La moneda debe ser la misma en todo el documento. Salvo las percepciones que sólo son en moneda nacional.</v>
      </c>
      <c r="P198" s="137" t="s">
        <v>477</v>
      </c>
      <c r="Q198" s="581" t="s">
        <v>5639</v>
      </c>
    </row>
    <row r="199" spans="2:17" s="51" customFormat="1" ht="24">
      <c r="B199" s="1533"/>
      <c r="C199" s="1550"/>
      <c r="D199" s="1538"/>
      <c r="E199" s="1538"/>
      <c r="F199" s="1531" t="s">
        <v>12</v>
      </c>
      <c r="G199" s="1536" t="s">
        <v>16</v>
      </c>
      <c r="H199" s="1517" t="s">
        <v>6000</v>
      </c>
      <c r="I199" s="1531">
        <v>1</v>
      </c>
      <c r="J199" s="262"/>
      <c r="K199" s="262"/>
      <c r="L199" s="845" t="s">
        <v>3524</v>
      </c>
      <c r="M199" s="281" t="s">
        <v>203</v>
      </c>
      <c r="N199" s="283" t="s">
        <v>2419</v>
      </c>
      <c r="O199" s="451" t="str">
        <f>VLOOKUP(N199,CódigosRetorno!$A$1:$B$1764,2,FALSE)</f>
        <v>El dato ingresado en TaxAmount de la linea no cumple con el formato establecido</v>
      </c>
      <c r="P199" s="450" t="s">
        <v>477</v>
      </c>
      <c r="Q199" s="466" t="s">
        <v>186</v>
      </c>
    </row>
    <row r="200" spans="2:17" s="802" customFormat="1" ht="60">
      <c r="B200" s="1533"/>
      <c r="C200" s="1550"/>
      <c r="D200" s="1538"/>
      <c r="E200" s="1538"/>
      <c r="F200" s="1533"/>
      <c r="G200" s="1538"/>
      <c r="H200" s="1534"/>
      <c r="I200" s="1533"/>
      <c r="J200" s="860"/>
      <c r="K200" s="860"/>
      <c r="L200" s="1203" t="s">
        <v>6534</v>
      </c>
      <c r="M200" s="864" t="s">
        <v>203</v>
      </c>
      <c r="N200" s="863" t="s">
        <v>5207</v>
      </c>
      <c r="O200" s="852" t="str">
        <f>VLOOKUP(N200,CódigosRetorno!$A$1:$B$1764,2,FALSE)</f>
        <v>El producto del factor y monto base de la afectación del ISC no corresponde al monto de afectacion de linea.</v>
      </c>
      <c r="P200" s="851" t="s">
        <v>477</v>
      </c>
      <c r="Q200" s="865" t="s">
        <v>186</v>
      </c>
    </row>
    <row r="201" spans="2:17" s="802" customFormat="1" ht="60">
      <c r="B201" s="1533"/>
      <c r="C201" s="1550"/>
      <c r="D201" s="1538"/>
      <c r="E201" s="1538"/>
      <c r="F201" s="1533"/>
      <c r="G201" s="1538"/>
      <c r="H201" s="1534"/>
      <c r="I201" s="1533"/>
      <c r="J201" s="860"/>
      <c r="K201" s="860"/>
      <c r="L201" s="1203" t="s">
        <v>6535</v>
      </c>
      <c r="M201" s="864" t="s">
        <v>203</v>
      </c>
      <c r="N201" s="863" t="s">
        <v>5208</v>
      </c>
      <c r="O201" s="852" t="str">
        <f>VLOOKUP(N201,CódigosRetorno!$A$1:$B$1764,2,FALSE)</f>
        <v>El producto del factor y monto base de la afectación de otros tributos no corresponde al monto de afectacion de linea.</v>
      </c>
      <c r="P201" s="851" t="s">
        <v>477</v>
      </c>
      <c r="Q201" s="865" t="s">
        <v>186</v>
      </c>
    </row>
    <row r="202" spans="2:17" s="51" customFormat="1" ht="36">
      <c r="B202" s="1533"/>
      <c r="C202" s="1550"/>
      <c r="D202" s="1538"/>
      <c r="E202" s="1538"/>
      <c r="F202" s="1532"/>
      <c r="G202" s="1537"/>
      <c r="H202" s="1518"/>
      <c r="I202" s="1532"/>
      <c r="J202" s="264"/>
      <c r="K202" s="264"/>
      <c r="L202" s="930" t="s">
        <v>6390</v>
      </c>
      <c r="M202" s="903" t="s">
        <v>1177</v>
      </c>
      <c r="N202" s="901" t="s">
        <v>3419</v>
      </c>
      <c r="O202" s="451" t="str">
        <f>VLOOKUP(N202,CódigosRetorno!$A$1:$B$1764,2,FALSE)</f>
        <v>EL monto del ISC se debe detallar a nivel de línea</v>
      </c>
      <c r="P202" s="450" t="s">
        <v>477</v>
      </c>
      <c r="Q202" s="449" t="s">
        <v>186</v>
      </c>
    </row>
    <row r="203" spans="2:17" s="51" customFormat="1" ht="36">
      <c r="B203" s="1533"/>
      <c r="C203" s="1550"/>
      <c r="D203" s="1538"/>
      <c r="E203" s="1538"/>
      <c r="F203" s="262" t="s">
        <v>13</v>
      </c>
      <c r="G203" s="266" t="s">
        <v>2650</v>
      </c>
      <c r="H203" s="186" t="s">
        <v>4654</v>
      </c>
      <c r="I203" s="491">
        <v>1</v>
      </c>
      <c r="J203" s="511"/>
      <c r="K203" s="448"/>
      <c r="L203" s="846" t="s">
        <v>6058</v>
      </c>
      <c r="M203" s="1204" t="s">
        <v>203</v>
      </c>
      <c r="N203" s="1205" t="s">
        <v>758</v>
      </c>
      <c r="O203" s="492" t="str">
        <f>VLOOKUP(N203,CódigosRetorno!$A$1:$B$1764,2,FALSE)</f>
        <v>La moneda debe ser la misma en todo el documento. Salvo las percepciones que sólo son en moneda nacional.</v>
      </c>
      <c r="P203" s="137" t="s">
        <v>477</v>
      </c>
      <c r="Q203" s="581" t="s">
        <v>5639</v>
      </c>
    </row>
    <row r="204" spans="2:17" s="51" customFormat="1" ht="24">
      <c r="B204" s="1533"/>
      <c r="C204" s="1550"/>
      <c r="D204" s="1538"/>
      <c r="E204" s="1538"/>
      <c r="F204" s="1531" t="s">
        <v>4655</v>
      </c>
      <c r="G204" s="1531" t="s">
        <v>4656</v>
      </c>
      <c r="H204" s="1517" t="s">
        <v>5096</v>
      </c>
      <c r="I204" s="1531" t="s">
        <v>4544</v>
      </c>
      <c r="J204" s="268"/>
      <c r="K204" s="268"/>
      <c r="L204" s="848" t="s">
        <v>2616</v>
      </c>
      <c r="M204" s="281" t="s">
        <v>203</v>
      </c>
      <c r="N204" s="283" t="s">
        <v>4317</v>
      </c>
      <c r="O204" s="451" t="str">
        <f>VLOOKUP(N204,CódigosRetorno!$A$1:$B$1764,2,FALSE)</f>
        <v>El XML no contiene el tag de la tasa del tributo de la línea</v>
      </c>
      <c r="P204" s="450" t="s">
        <v>477</v>
      </c>
      <c r="Q204" s="466" t="s">
        <v>186</v>
      </c>
    </row>
    <row r="205" spans="2:17" s="51" customFormat="1" ht="36">
      <c r="B205" s="1533"/>
      <c r="C205" s="1550"/>
      <c r="D205" s="1538"/>
      <c r="E205" s="1538"/>
      <c r="F205" s="1533"/>
      <c r="G205" s="1533"/>
      <c r="H205" s="1534"/>
      <c r="I205" s="1533"/>
      <c r="J205" s="262"/>
      <c r="K205" s="262"/>
      <c r="L205" s="845" t="s">
        <v>4657</v>
      </c>
      <c r="M205" s="281" t="s">
        <v>203</v>
      </c>
      <c r="N205" s="283" t="s">
        <v>5166</v>
      </c>
      <c r="O205" s="451" t="str">
        <f>VLOOKUP(N205,CódigosRetorno!$A$1:$B$1764,2,FALSE)</f>
        <v>El dato ingresado como factor de afectacion por linea no cumple con el formato establecido.</v>
      </c>
      <c r="P205" s="450" t="s">
        <v>477</v>
      </c>
      <c r="Q205" s="466" t="s">
        <v>186</v>
      </c>
    </row>
    <row r="206" spans="2:17" s="51" customFormat="1" ht="48">
      <c r="B206" s="1533"/>
      <c r="C206" s="1550"/>
      <c r="D206" s="1538"/>
      <c r="E206" s="1538"/>
      <c r="F206" s="1533"/>
      <c r="G206" s="1533"/>
      <c r="H206" s="1534"/>
      <c r="I206" s="1533"/>
      <c r="J206" s="262"/>
      <c r="K206" s="262"/>
      <c r="L206" s="1203" t="s">
        <v>6537</v>
      </c>
      <c r="M206" s="1204" t="s">
        <v>203</v>
      </c>
      <c r="N206" s="1205" t="s">
        <v>5172</v>
      </c>
      <c r="O206" s="1201" t="str">
        <f>VLOOKUP(N206,CódigosRetorno!$A$1:$B$1764,2,FALSE)</f>
        <v>El factor de afectación de ISC por linea debe ser diferente a 0.00.</v>
      </c>
      <c r="P206" s="764" t="s">
        <v>477</v>
      </c>
      <c r="Q206" s="1202" t="s">
        <v>186</v>
      </c>
    </row>
    <row r="207" spans="2:17" s="51" customFormat="1" ht="24">
      <c r="B207" s="1533"/>
      <c r="C207" s="1550"/>
      <c r="D207" s="1538"/>
      <c r="E207" s="1538"/>
      <c r="F207" s="1490" t="s">
        <v>10</v>
      </c>
      <c r="G207" s="1492" t="s">
        <v>2926</v>
      </c>
      <c r="H207" s="1491" t="s">
        <v>5097</v>
      </c>
      <c r="I207" s="1531">
        <v>1</v>
      </c>
      <c r="J207" s="262"/>
      <c r="K207" s="262"/>
      <c r="L207" s="845" t="s">
        <v>6391</v>
      </c>
      <c r="M207" s="281" t="s">
        <v>203</v>
      </c>
      <c r="N207" s="283" t="s">
        <v>2064</v>
      </c>
      <c r="O207" s="1201" t="str">
        <f>VLOOKUP(N207,CódigosRetorno!$A$1:$B$1764,2,FALSE)</f>
        <v>Si existe monto de ISC en el ITEM debe especificar el sistema de calculo</v>
      </c>
      <c r="P207" s="450" t="s">
        <v>477</v>
      </c>
      <c r="Q207" s="449" t="s">
        <v>186</v>
      </c>
    </row>
    <row r="208" spans="2:17" s="51" customFormat="1" ht="24">
      <c r="B208" s="1533"/>
      <c r="C208" s="1550"/>
      <c r="D208" s="1538"/>
      <c r="E208" s="1538"/>
      <c r="F208" s="1490"/>
      <c r="G208" s="1492"/>
      <c r="H208" s="1491"/>
      <c r="I208" s="1533"/>
      <c r="J208" s="263"/>
      <c r="K208" s="263"/>
      <c r="L208" s="845" t="s">
        <v>6392</v>
      </c>
      <c r="M208" s="1204" t="s">
        <v>203</v>
      </c>
      <c r="N208" s="1205" t="s">
        <v>6173</v>
      </c>
      <c r="O208" s="1201" t="str">
        <f>VLOOKUP(N208,CódigosRetorno!$A$1:$B$1764,2,FALSE)</f>
        <v>Solo debe consignar sistema de calculo si el tributo es ISC</v>
      </c>
      <c r="P208" s="450" t="s">
        <v>477</v>
      </c>
      <c r="Q208" s="466" t="s">
        <v>186</v>
      </c>
    </row>
    <row r="209" spans="2:17" s="802" customFormat="1" ht="36">
      <c r="B209" s="1533"/>
      <c r="C209" s="1550"/>
      <c r="D209" s="1538"/>
      <c r="E209" s="1538"/>
      <c r="F209" s="1490"/>
      <c r="G209" s="1492"/>
      <c r="H209" s="1491"/>
      <c r="I209" s="1533"/>
      <c r="J209" s="860"/>
      <c r="K209" s="860"/>
      <c r="L209" s="1203" t="s">
        <v>6539</v>
      </c>
      <c r="M209" s="1204" t="s">
        <v>203</v>
      </c>
      <c r="N209" s="1205" t="s">
        <v>785</v>
      </c>
      <c r="O209" s="1201" t="str">
        <f>VLOOKUP(N209,CódigosRetorno!$A$1:$B$1764,2,FALSE)</f>
        <v>El sistema de calculo del ISC es incorrecto</v>
      </c>
      <c r="P209" s="764" t="s">
        <v>477</v>
      </c>
      <c r="Q209" s="1200" t="s">
        <v>5894</v>
      </c>
    </row>
    <row r="210" spans="2:17" s="51" customFormat="1" ht="24">
      <c r="B210" s="1533"/>
      <c r="C210" s="1550"/>
      <c r="D210" s="1538"/>
      <c r="E210" s="1538"/>
      <c r="F210" s="1490"/>
      <c r="G210" s="1492"/>
      <c r="H210" s="1491"/>
      <c r="I210" s="1532"/>
      <c r="J210" s="264"/>
      <c r="K210" s="264"/>
      <c r="L210" s="1203" t="s">
        <v>6393</v>
      </c>
      <c r="M210" s="1204" t="s">
        <v>203</v>
      </c>
      <c r="N210" s="1205" t="s">
        <v>2410</v>
      </c>
      <c r="O210" s="1201" t="str">
        <f>VLOOKUP(N210,CódigosRetorno!$A$1:$B$1764,2,FALSE)</f>
        <v>El sistema de calculo del ISC es incorrecto</v>
      </c>
      <c r="P210" s="866" t="s">
        <v>477</v>
      </c>
      <c r="Q210" s="1200" t="s">
        <v>5894</v>
      </c>
    </row>
    <row r="211" spans="2:17" s="51" customFormat="1" ht="24">
      <c r="B211" s="1533"/>
      <c r="C211" s="1550"/>
      <c r="D211" s="1538"/>
      <c r="E211" s="1538"/>
      <c r="F211" s="1531" t="s">
        <v>44</v>
      </c>
      <c r="G211" s="1536" t="s">
        <v>2918</v>
      </c>
      <c r="H211" s="1517" t="s">
        <v>6001</v>
      </c>
      <c r="I211" s="1531">
        <v>1</v>
      </c>
      <c r="J211" s="262"/>
      <c r="K211" s="262"/>
      <c r="L211" s="845" t="s">
        <v>3136</v>
      </c>
      <c r="M211" s="281" t="s">
        <v>203</v>
      </c>
      <c r="N211" s="283" t="s">
        <v>2415</v>
      </c>
      <c r="O211" s="1201" t="str">
        <f>VLOOKUP(N211,CódigosRetorno!$A$1:$B$1764,2,FALSE)</f>
        <v>El XML no contiene el tag cac:TaxCategory/cac:TaxScheme/cbc:ID del Item</v>
      </c>
      <c r="P211" s="450" t="s">
        <v>477</v>
      </c>
      <c r="Q211" s="449" t="s">
        <v>186</v>
      </c>
    </row>
    <row r="212" spans="2:17" s="51" customFormat="1" ht="24">
      <c r="B212" s="1533"/>
      <c r="C212" s="1550"/>
      <c r="D212" s="1538"/>
      <c r="E212" s="1538"/>
      <c r="F212" s="1533"/>
      <c r="G212" s="1538"/>
      <c r="H212" s="1534"/>
      <c r="I212" s="1533"/>
      <c r="J212" s="263"/>
      <c r="K212" s="263"/>
      <c r="L212" s="845" t="s">
        <v>3190</v>
      </c>
      <c r="M212" s="281" t="s">
        <v>203</v>
      </c>
      <c r="N212" s="283" t="s">
        <v>2416</v>
      </c>
      <c r="O212" s="451" t="str">
        <f>VLOOKUP(N212,CódigosRetorno!$A$1:$B$1764,2,FALSE)</f>
        <v>El codigo del tributo es invalido</v>
      </c>
      <c r="P212" s="450" t="s">
        <v>477</v>
      </c>
      <c r="Q212" s="715" t="s">
        <v>5893</v>
      </c>
    </row>
    <row r="213" spans="2:17" s="51" customFormat="1" ht="24">
      <c r="B213" s="1533"/>
      <c r="C213" s="1550"/>
      <c r="D213" s="1538"/>
      <c r="E213" s="1538"/>
      <c r="F213" s="1533"/>
      <c r="G213" s="1538"/>
      <c r="H213" s="1534"/>
      <c r="I213" s="1533"/>
      <c r="J213" s="263"/>
      <c r="K213" s="263"/>
      <c r="L213" s="845" t="s">
        <v>4750</v>
      </c>
      <c r="M213" s="281" t="s">
        <v>203</v>
      </c>
      <c r="N213" s="283" t="s">
        <v>4437</v>
      </c>
      <c r="O213" s="451" t="str">
        <f>VLOOKUP(N213,CódigosRetorno!$A$1:$B$1764,2,FALSE)</f>
        <v>El código de tributo no debe repetirse a nivel de item</v>
      </c>
      <c r="P213" s="450" t="s">
        <v>477</v>
      </c>
      <c r="Q213" s="466" t="s">
        <v>186</v>
      </c>
    </row>
    <row r="214" spans="2:17" s="802" customFormat="1" ht="36">
      <c r="B214" s="1533"/>
      <c r="C214" s="1550"/>
      <c r="D214" s="1538"/>
      <c r="E214" s="1538"/>
      <c r="F214" s="1533"/>
      <c r="G214" s="1538"/>
      <c r="H214" s="1534"/>
      <c r="I214" s="1533"/>
      <c r="J214" s="860"/>
      <c r="K214" s="860"/>
      <c r="L214" s="1207" t="s">
        <v>6506</v>
      </c>
      <c r="M214" s="1208" t="s">
        <v>203</v>
      </c>
      <c r="N214" s="1209" t="s">
        <v>5163</v>
      </c>
      <c r="O214" s="1201" t="str">
        <f>VLOOKUP(N214,CódigosRetorno!$A$1:$B$1764,2,FALSE)</f>
        <v>El dato ingresado como codigo de tributo por linea es invalido para tipo de operación.</v>
      </c>
      <c r="P214" s="764" t="s">
        <v>477</v>
      </c>
      <c r="Q214" s="1202" t="s">
        <v>186</v>
      </c>
    </row>
    <row r="215" spans="2:17" s="51" customFormat="1" ht="36">
      <c r="B215" s="1533"/>
      <c r="C215" s="1550"/>
      <c r="D215" s="1538"/>
      <c r="E215" s="1538"/>
      <c r="F215" s="1533"/>
      <c r="G215" s="1538"/>
      <c r="H215" s="1534"/>
      <c r="I215" s="1533"/>
      <c r="J215" s="263"/>
      <c r="K215" s="263"/>
      <c r="L215" s="1203" t="s">
        <v>6519</v>
      </c>
      <c r="M215" s="281" t="s">
        <v>203</v>
      </c>
      <c r="N215" s="283" t="s">
        <v>5163</v>
      </c>
      <c r="O215" s="1201" t="str">
        <f>VLOOKUP(N215,CódigosRetorno!$A$1:$B$1764,2,FALSE)</f>
        <v>El dato ingresado como codigo de tributo por linea es invalido para tipo de operación.</v>
      </c>
      <c r="P215" s="450" t="s">
        <v>477</v>
      </c>
      <c r="Q215" s="466" t="s">
        <v>186</v>
      </c>
    </row>
    <row r="216" spans="2:17" s="51" customFormat="1" ht="24">
      <c r="B216" s="1533"/>
      <c r="C216" s="1550"/>
      <c r="D216" s="1538"/>
      <c r="E216" s="1538"/>
      <c r="F216" s="1531"/>
      <c r="G216" s="268" t="s">
        <v>4658</v>
      </c>
      <c r="H216" s="269" t="s">
        <v>4564</v>
      </c>
      <c r="I216" s="268" t="s">
        <v>4544</v>
      </c>
      <c r="J216" s="268"/>
      <c r="K216" s="268"/>
      <c r="L216" s="845" t="s">
        <v>5185</v>
      </c>
      <c r="M216" s="261" t="s">
        <v>1177</v>
      </c>
      <c r="N216" s="281" t="s">
        <v>5117</v>
      </c>
      <c r="O216" s="451" t="str">
        <f>VLOOKUP(N216,CódigosRetorno!$A$1:$B$1764,2,FALSE)</f>
        <v>El dato ingresado como atributo @schemeName es incorrecto.</v>
      </c>
      <c r="P216" s="450" t="s">
        <v>477</v>
      </c>
      <c r="Q216" s="466" t="s">
        <v>186</v>
      </c>
    </row>
    <row r="217" spans="2:17" s="51" customFormat="1" ht="24">
      <c r="B217" s="1533"/>
      <c r="C217" s="1550"/>
      <c r="D217" s="1538"/>
      <c r="E217" s="1538"/>
      <c r="F217" s="1533"/>
      <c r="G217" s="268" t="s">
        <v>4542</v>
      </c>
      <c r="H217" s="269" t="s">
        <v>4565</v>
      </c>
      <c r="I217" s="268" t="s">
        <v>4544</v>
      </c>
      <c r="J217" s="268"/>
      <c r="K217" s="268"/>
      <c r="L217" s="845" t="s">
        <v>5109</v>
      </c>
      <c r="M217" s="261" t="s">
        <v>1177</v>
      </c>
      <c r="N217" s="281" t="s">
        <v>5118</v>
      </c>
      <c r="O217" s="451" t="str">
        <f>VLOOKUP(N217,CódigosRetorno!$A$1:$B$1764,2,FALSE)</f>
        <v>El dato ingresado como atributo @schemeAgencyName es incorrecto.</v>
      </c>
      <c r="P217" s="450" t="s">
        <v>477</v>
      </c>
      <c r="Q217" s="466" t="s">
        <v>186</v>
      </c>
    </row>
    <row r="218" spans="2:17" s="51" customFormat="1" ht="36">
      <c r="B218" s="1533"/>
      <c r="C218" s="1550"/>
      <c r="D218" s="1538"/>
      <c r="E218" s="1538"/>
      <c r="F218" s="1532"/>
      <c r="G218" s="268" t="s">
        <v>5187</v>
      </c>
      <c r="H218" s="186" t="s">
        <v>4567</v>
      </c>
      <c r="I218" s="268" t="s">
        <v>4544</v>
      </c>
      <c r="J218" s="268"/>
      <c r="K218" s="268"/>
      <c r="L218" s="845" t="s">
        <v>5188</v>
      </c>
      <c r="M218" s="281" t="s">
        <v>1177</v>
      </c>
      <c r="N218" s="1205" t="s">
        <v>5119</v>
      </c>
      <c r="O218" s="451" t="str">
        <f>VLOOKUP(N218,CódigosRetorno!$A$1:$B$1764,2,FALSE)</f>
        <v>El dato ingresado como atributo @schemeURI es incorrecto.</v>
      </c>
      <c r="P218" s="450" t="s">
        <v>477</v>
      </c>
      <c r="Q218" s="466" t="s">
        <v>186</v>
      </c>
    </row>
    <row r="219" spans="2:17" s="51" customFormat="1" ht="24">
      <c r="B219" s="1533"/>
      <c r="C219" s="1550"/>
      <c r="D219" s="1538"/>
      <c r="E219" s="1538"/>
      <c r="F219" s="1531" t="s">
        <v>46</v>
      </c>
      <c r="G219" s="1536" t="s">
        <v>2918</v>
      </c>
      <c r="H219" s="1517" t="s">
        <v>5424</v>
      </c>
      <c r="I219" s="1531">
        <v>1</v>
      </c>
      <c r="J219" s="262"/>
      <c r="K219" s="262"/>
      <c r="L219" s="845" t="s">
        <v>3136</v>
      </c>
      <c r="M219" s="281" t="s">
        <v>203</v>
      </c>
      <c r="N219" s="283" t="s">
        <v>2414</v>
      </c>
      <c r="O219" s="451" t="str">
        <f>VLOOKUP(N219,CódigosRetorno!$A$1:$B$1764,2,FALSE)</f>
        <v>cac:TaxScheme/cbc:Name del item - No existe el tag o el dato ingresado no cumple con el estandar</v>
      </c>
      <c r="P219" s="450" t="s">
        <v>477</v>
      </c>
      <c r="Q219" s="449" t="s">
        <v>186</v>
      </c>
    </row>
    <row r="220" spans="2:17" s="51" customFormat="1" ht="36">
      <c r="B220" s="1533"/>
      <c r="C220" s="1550"/>
      <c r="D220" s="1538"/>
      <c r="E220" s="1538"/>
      <c r="F220" s="1532"/>
      <c r="G220" s="1537"/>
      <c r="H220" s="1518"/>
      <c r="I220" s="1532"/>
      <c r="J220" s="264"/>
      <c r="K220" s="264"/>
      <c r="L220" s="846" t="s">
        <v>6414</v>
      </c>
      <c r="M220" s="281" t="s">
        <v>203</v>
      </c>
      <c r="N220" s="283" t="s">
        <v>4192</v>
      </c>
      <c r="O220" s="451" t="str">
        <f>VLOOKUP(N220,CódigosRetorno!$A$1:$B$1764,2,FALSE)</f>
        <v>Nombre de tributo no corresponde al código de tributo de la linea.</v>
      </c>
      <c r="P220" s="450"/>
      <c r="Q220" s="715" t="s">
        <v>5893</v>
      </c>
    </row>
    <row r="221" spans="2:17" s="51" customFormat="1" ht="48">
      <c r="B221" s="1533"/>
      <c r="C221" s="1550"/>
      <c r="D221" s="1538"/>
      <c r="E221" s="1538"/>
      <c r="F221" s="268" t="s">
        <v>13</v>
      </c>
      <c r="G221" s="261"/>
      <c r="H221" s="269" t="s">
        <v>5423</v>
      </c>
      <c r="I221" s="268">
        <v>1</v>
      </c>
      <c r="J221" s="268"/>
      <c r="K221" s="268"/>
      <c r="L221" s="846" t="s">
        <v>6412</v>
      </c>
      <c r="M221" s="281" t="s">
        <v>203</v>
      </c>
      <c r="N221" s="281" t="s">
        <v>790</v>
      </c>
      <c r="O221" s="451" t="str">
        <f>VLOOKUP(N221,CódigosRetorno!$A$1:$B$1764,2,FALSE)</f>
        <v>El Name o TaxTypeCode debe corresponder con el Id para el IGV</v>
      </c>
      <c r="P221" s="450" t="s">
        <v>477</v>
      </c>
      <c r="Q221" s="715" t="s">
        <v>5893</v>
      </c>
    </row>
    <row r="222" spans="2:17" ht="24">
      <c r="B222" s="1531">
        <f>B197+1</f>
        <v>33</v>
      </c>
      <c r="C222" s="1542" t="s">
        <v>2941</v>
      </c>
      <c r="D222" s="1536" t="s">
        <v>15</v>
      </c>
      <c r="E222" s="1536" t="s">
        <v>9</v>
      </c>
      <c r="F222" s="262" t="s">
        <v>12</v>
      </c>
      <c r="G222" s="266" t="s">
        <v>16</v>
      </c>
      <c r="H222" s="270" t="s">
        <v>3114</v>
      </c>
      <c r="I222" s="262">
        <v>1</v>
      </c>
      <c r="J222" s="262"/>
      <c r="K222" s="262"/>
      <c r="L222" s="845" t="s">
        <v>3524</v>
      </c>
      <c r="M222" s="281" t="s">
        <v>203</v>
      </c>
      <c r="N222" s="283" t="s">
        <v>2067</v>
      </c>
      <c r="O222" s="451" t="str">
        <f>VLOOKUP(N222,CódigosRetorno!$A$1:$B$1764,2,FALSE)</f>
        <v>El dato ingresado en LineExtensionAmount del item no cumple con el formato establecido</v>
      </c>
      <c r="P222" s="450" t="s">
        <v>477</v>
      </c>
      <c r="Q222" s="449" t="s">
        <v>186</v>
      </c>
    </row>
    <row r="223" spans="2:17" s="841" customFormat="1" ht="89.25" customHeight="1">
      <c r="B223" s="1533"/>
      <c r="C223" s="1550"/>
      <c r="D223" s="1538"/>
      <c r="E223" s="1538"/>
      <c r="F223" s="859"/>
      <c r="G223" s="856"/>
      <c r="H223" s="861"/>
      <c r="I223" s="859"/>
      <c r="J223" s="639"/>
      <c r="K223" s="859"/>
      <c r="L223" s="1413" t="s">
        <v>6656</v>
      </c>
      <c r="M223" s="1204" t="s">
        <v>1177</v>
      </c>
      <c r="N223" s="1205" t="s">
        <v>6441</v>
      </c>
      <c r="O223" s="1201" t="s">
        <v>6453</v>
      </c>
      <c r="P223" s="1199"/>
      <c r="Q223" s="1200" t="s">
        <v>186</v>
      </c>
    </row>
    <row r="224" spans="2:17" s="841" customFormat="1" ht="83.25" customHeight="1">
      <c r="B224" s="1533"/>
      <c r="C224" s="1550"/>
      <c r="D224" s="1538"/>
      <c r="E224" s="1538"/>
      <c r="F224" s="859"/>
      <c r="G224" s="856"/>
      <c r="H224" s="861"/>
      <c r="I224" s="859"/>
      <c r="J224" s="639"/>
      <c r="K224" s="859"/>
      <c r="L224" s="1454" t="s">
        <v>6657</v>
      </c>
      <c r="M224" s="1204" t="s">
        <v>1177</v>
      </c>
      <c r="N224" s="1205" t="s">
        <v>6441</v>
      </c>
      <c r="O224" s="1201" t="s">
        <v>6453</v>
      </c>
      <c r="P224" s="1199"/>
      <c r="Q224" s="1200" t="s">
        <v>186</v>
      </c>
    </row>
    <row r="225" spans="2:17" ht="36">
      <c r="B225" s="1532"/>
      <c r="C225" s="1543"/>
      <c r="D225" s="1537"/>
      <c r="E225" s="1537"/>
      <c r="F225" s="268" t="s">
        <v>13</v>
      </c>
      <c r="G225" s="261" t="s">
        <v>2650</v>
      </c>
      <c r="H225" s="282" t="s">
        <v>4654</v>
      </c>
      <c r="I225" s="491">
        <v>1</v>
      </c>
      <c r="J225" s="511"/>
      <c r="K225" s="448"/>
      <c r="L225" s="846" t="s">
        <v>6058</v>
      </c>
      <c r="M225" s="1204" t="s">
        <v>203</v>
      </c>
      <c r="N225" s="1205" t="s">
        <v>758</v>
      </c>
      <c r="O225" s="492" t="str">
        <f>VLOOKUP(N225,CódigosRetorno!$A$1:$B$1764,2,FALSE)</f>
        <v>La moneda debe ser la misma en todo el documento. Salvo las percepciones que sólo son en moneda nacional.</v>
      </c>
      <c r="P225" s="137" t="s">
        <v>477</v>
      </c>
      <c r="Q225" s="581" t="s">
        <v>5639</v>
      </c>
    </row>
    <row r="226" spans="2:17">
      <c r="B226" s="368" t="s">
        <v>5098</v>
      </c>
      <c r="C226" s="368"/>
      <c r="D226" s="376"/>
      <c r="E226" s="362" t="s">
        <v>186</v>
      </c>
      <c r="F226" s="363" t="s">
        <v>186</v>
      </c>
      <c r="G226" s="363" t="s">
        <v>186</v>
      </c>
      <c r="H226" s="364"/>
      <c r="I226" s="363"/>
      <c r="J226" s="363"/>
      <c r="K226" s="363"/>
      <c r="L226" s="847" t="s">
        <v>186</v>
      </c>
      <c r="M226" s="365" t="s">
        <v>186</v>
      </c>
      <c r="N226" s="366" t="s">
        <v>186</v>
      </c>
      <c r="O226" s="359" t="str">
        <f>VLOOKUP(N226,CódigosRetorno!$A$1:$B$1764,2,FALSE)</f>
        <v>-</v>
      </c>
      <c r="P226" s="365" t="s">
        <v>186</v>
      </c>
      <c r="Q226" s="367" t="s">
        <v>186</v>
      </c>
    </row>
    <row r="227" spans="2:17">
      <c r="B227" s="1536">
        <v>34</v>
      </c>
      <c r="C227" s="1555" t="s">
        <v>4671</v>
      </c>
      <c r="D227" s="1531" t="s">
        <v>3</v>
      </c>
      <c r="E227" s="1531" t="s">
        <v>4</v>
      </c>
      <c r="F227" s="1490" t="s">
        <v>12</v>
      </c>
      <c r="G227" s="1531" t="s">
        <v>16</v>
      </c>
      <c r="H227" s="1542" t="s">
        <v>3119</v>
      </c>
      <c r="I227" s="1635">
        <v>1</v>
      </c>
      <c r="J227" s="274"/>
      <c r="K227" s="274"/>
      <c r="L227" s="1336" t="s">
        <v>6624</v>
      </c>
      <c r="M227" s="1218" t="s">
        <v>203</v>
      </c>
      <c r="N227" s="1216" t="s">
        <v>3657</v>
      </c>
      <c r="O227" s="451" t="str">
        <f>VLOOKUP(N227,CódigosRetorno!$A$1:$B$1764,2,FALSE)</f>
        <v>El Monto total de impuestos es obligatorio</v>
      </c>
      <c r="P227" s="450"/>
      <c r="Q227" s="449"/>
    </row>
    <row r="228" spans="2:17" s="638" customFormat="1" ht="36">
      <c r="B228" s="1538"/>
      <c r="C228" s="1556"/>
      <c r="D228" s="1533"/>
      <c r="E228" s="1533"/>
      <c r="F228" s="1490"/>
      <c r="G228" s="1533"/>
      <c r="H228" s="1550"/>
      <c r="I228" s="1635"/>
      <c r="J228" s="636"/>
      <c r="K228" s="636"/>
      <c r="L228" s="845" t="s">
        <v>3540</v>
      </c>
      <c r="M228" s="611" t="s">
        <v>203</v>
      </c>
      <c r="N228" s="604" t="s">
        <v>4359</v>
      </c>
      <c r="O228" s="612" t="str">
        <f>VLOOKUP(N228,CódigosRetorno!$A$1:$B$1764,2,FALSE)</f>
        <v>El dato ingresado en el monto total de impuestos no cumple con el formato establecido</v>
      </c>
      <c r="P228" s="611"/>
      <c r="Q228" s="609"/>
    </row>
    <row r="229" spans="2:17" ht="48">
      <c r="B229" s="1538"/>
      <c r="C229" s="1556"/>
      <c r="D229" s="1533"/>
      <c r="E229" s="1533"/>
      <c r="F229" s="1490"/>
      <c r="G229" s="1533"/>
      <c r="H229" s="1550"/>
      <c r="I229" s="1635"/>
      <c r="J229" s="275"/>
      <c r="K229" s="275"/>
      <c r="L229" s="1215" t="s">
        <v>6175</v>
      </c>
      <c r="M229" s="1218" t="s">
        <v>203</v>
      </c>
      <c r="N229" s="1216" t="s">
        <v>5763</v>
      </c>
      <c r="O229" s="451" t="str">
        <f>VLOOKUP(N229,CódigosRetorno!$A$1:$B$1764,2,FALSE)</f>
        <v>La sumatoria de impuestos globales no corresponde al monto total de impuestos.</v>
      </c>
      <c r="P229" s="450"/>
      <c r="Q229" s="449"/>
    </row>
    <row r="230" spans="2:17" s="638" customFormat="1" ht="24">
      <c r="B230" s="1538"/>
      <c r="C230" s="1556"/>
      <c r="D230" s="1533"/>
      <c r="E230" s="1533"/>
      <c r="F230" s="1490"/>
      <c r="G230" s="1533"/>
      <c r="H230" s="1550"/>
      <c r="I230" s="1635"/>
      <c r="J230" s="647"/>
      <c r="K230" s="647"/>
      <c r="L230" s="1215" t="s">
        <v>6178</v>
      </c>
      <c r="M230" s="641" t="s">
        <v>203</v>
      </c>
      <c r="N230" s="648" t="s">
        <v>4367</v>
      </c>
      <c r="O230" s="642" t="str">
        <f>VLOOKUP(N230,CódigosRetorno!$A$1:$B$1764,2,FALSE)</f>
        <v>El tag cac:TaxTotal no debe repetirse a nivel de totales</v>
      </c>
      <c r="P230" s="641"/>
      <c r="Q230" s="643"/>
    </row>
    <row r="231" spans="2:17" ht="36">
      <c r="B231" s="1537"/>
      <c r="C231" s="1557"/>
      <c r="D231" s="1532"/>
      <c r="E231" s="1532"/>
      <c r="F231" s="646" t="s">
        <v>13</v>
      </c>
      <c r="G231" s="1532"/>
      <c r="H231" s="1543"/>
      <c r="I231" s="650">
        <v>1</v>
      </c>
      <c r="J231" s="276"/>
      <c r="K231" s="276"/>
      <c r="L231" s="1219" t="s">
        <v>6058</v>
      </c>
      <c r="M231" s="1216" t="s">
        <v>203</v>
      </c>
      <c r="N231" s="1217" t="s">
        <v>758</v>
      </c>
      <c r="O231" s="642" t="str">
        <f>VLOOKUP(N231,CódigosRetorno!$A$1:$B$1764,2,FALSE)</f>
        <v>La moneda debe ser la misma en todo el documento. Salvo las percepciones que sólo son en moneda nacional.</v>
      </c>
      <c r="P231" s="608" t="s">
        <v>477</v>
      </c>
      <c r="Q231" s="643" t="s">
        <v>5639</v>
      </c>
    </row>
    <row r="232" spans="2:17" s="51" customFormat="1" ht="24">
      <c r="B232" s="1531" t="s">
        <v>6003</v>
      </c>
      <c r="C232" s="1542" t="s">
        <v>4756</v>
      </c>
      <c r="D232" s="1531" t="s">
        <v>3</v>
      </c>
      <c r="E232" s="1531" t="s">
        <v>9</v>
      </c>
      <c r="F232" s="1531" t="s">
        <v>12</v>
      </c>
      <c r="G232" s="1536" t="s">
        <v>4754</v>
      </c>
      <c r="H232" s="1542" t="s">
        <v>6002</v>
      </c>
      <c r="I232" s="1531">
        <v>1</v>
      </c>
      <c r="J232" s="262"/>
      <c r="K232" s="262"/>
      <c r="L232" s="846" t="s">
        <v>3136</v>
      </c>
      <c r="M232" s="281" t="s">
        <v>203</v>
      </c>
      <c r="N232" s="283" t="s">
        <v>2787</v>
      </c>
      <c r="O232" s="451" t="str">
        <f>VLOOKUP(N232,CódigosRetorno!$A$1:$B$1764,2,FALSE)</f>
        <v>El XML no contiene el tag o no existe información de total valor de venta globales</v>
      </c>
      <c r="P232" s="450" t="s">
        <v>477</v>
      </c>
      <c r="Q232" s="126" t="s">
        <v>186</v>
      </c>
    </row>
    <row r="233" spans="2:17" s="51" customFormat="1" ht="24">
      <c r="B233" s="1533"/>
      <c r="C233" s="1550"/>
      <c r="D233" s="1533"/>
      <c r="E233" s="1533"/>
      <c r="F233" s="1533"/>
      <c r="G233" s="1538"/>
      <c r="H233" s="1550"/>
      <c r="I233" s="1533"/>
      <c r="J233" s="263"/>
      <c r="K233" s="263"/>
      <c r="L233" s="845" t="s">
        <v>3524</v>
      </c>
      <c r="M233" s="52" t="s">
        <v>203</v>
      </c>
      <c r="N233" s="281" t="s">
        <v>4329</v>
      </c>
      <c r="O233" s="451" t="str">
        <f>VLOOKUP(N233,CódigosRetorno!$A$1:$B$1764,2,FALSE)</f>
        <v>El dato ingresado en el total valor de venta globales no cumple con el formato establecido</v>
      </c>
      <c r="P233" s="450" t="s">
        <v>477</v>
      </c>
      <c r="Q233" s="126" t="s">
        <v>186</v>
      </c>
    </row>
    <row r="234" spans="2:17" s="51" customFormat="1" ht="36">
      <c r="B234" s="1533"/>
      <c r="C234" s="1550"/>
      <c r="D234" s="1533"/>
      <c r="E234" s="1533"/>
      <c r="F234" s="1533"/>
      <c r="G234" s="1538"/>
      <c r="H234" s="1550"/>
      <c r="I234" s="1533"/>
      <c r="J234" s="263"/>
      <c r="K234" s="263"/>
      <c r="L234" s="1231" t="s">
        <v>6581</v>
      </c>
      <c r="M234" s="1233" t="s">
        <v>203</v>
      </c>
      <c r="N234" s="1232" t="s">
        <v>4398</v>
      </c>
      <c r="O234" s="451" t="str">
        <f>VLOOKUP(N234,CódigosRetorno!$A$1:$B$1764,2,FALSE)</f>
        <v>La sumatoria del total valor de venta - Exportaciones de línea no corresponden al total</v>
      </c>
      <c r="P234" s="450" t="s">
        <v>477</v>
      </c>
      <c r="Q234" s="1224" t="s">
        <v>186</v>
      </c>
    </row>
    <row r="235" spans="2:17" s="1212" customFormat="1" ht="36">
      <c r="B235" s="1533"/>
      <c r="C235" s="1550"/>
      <c r="D235" s="1533"/>
      <c r="E235" s="1533"/>
      <c r="F235" s="1533"/>
      <c r="G235" s="1538"/>
      <c r="H235" s="1550"/>
      <c r="I235" s="1533"/>
      <c r="J235" s="1214"/>
      <c r="K235" s="1214"/>
      <c r="L235" s="1228" t="s">
        <v>6135</v>
      </c>
      <c r="M235" s="1230" t="s">
        <v>1177</v>
      </c>
      <c r="N235" s="1229" t="s">
        <v>6572</v>
      </c>
      <c r="O235" s="1227" t="str">
        <f>VLOOKUP(N235,CódigosRetorno!$A$1:$B$1764,2,FALSE)</f>
        <v>La sumatoria del total valor de venta - Exportaciones de línea no corresponden al total</v>
      </c>
      <c r="P235" s="1213"/>
      <c r="Q235" s="1224" t="s">
        <v>186</v>
      </c>
    </row>
    <row r="236" spans="2:17" s="51" customFormat="1" ht="48">
      <c r="B236" s="1533"/>
      <c r="C236" s="1550"/>
      <c r="D236" s="1533"/>
      <c r="E236" s="1533"/>
      <c r="F236" s="1533"/>
      <c r="G236" s="1538"/>
      <c r="H236" s="1550"/>
      <c r="I236" s="1533"/>
      <c r="J236" s="263"/>
      <c r="K236" s="263"/>
      <c r="L236" s="1220" t="s">
        <v>6105</v>
      </c>
      <c r="M236" s="1222" t="s">
        <v>203</v>
      </c>
      <c r="N236" s="1221" t="s">
        <v>4204</v>
      </c>
      <c r="O236" s="451" t="str">
        <f>VLOOKUP(N236,CódigosRetorno!$A$1:$B$1764,2,FALSE)</f>
        <v>La sumatoria del total valor de venta - operaciones gratuitas de línea no corresponden al total</v>
      </c>
      <c r="P236" s="450" t="s">
        <v>477</v>
      </c>
      <c r="Q236" s="1224" t="s">
        <v>186</v>
      </c>
    </row>
    <row r="237" spans="2:17" s="51" customFormat="1" ht="48">
      <c r="B237" s="1533"/>
      <c r="C237" s="1550"/>
      <c r="D237" s="1533"/>
      <c r="E237" s="1533"/>
      <c r="F237" s="1533"/>
      <c r="G237" s="1538"/>
      <c r="H237" s="1550"/>
      <c r="I237" s="1533"/>
      <c r="J237" s="263"/>
      <c r="K237" s="263"/>
      <c r="L237" s="1242" t="s">
        <v>6583</v>
      </c>
      <c r="M237" s="1244" t="s">
        <v>203</v>
      </c>
      <c r="N237" s="1243" t="s">
        <v>4402</v>
      </c>
      <c r="O237" s="451" t="str">
        <f>VLOOKUP(N237,CódigosRetorno!$A$1:$B$1764,2,FALSE)</f>
        <v>La sumatoria del total valor de venta - operaciones exoneradas de línea no corresponden al total</v>
      </c>
      <c r="P237" s="450" t="s">
        <v>477</v>
      </c>
      <c r="Q237" s="1224" t="s">
        <v>186</v>
      </c>
    </row>
    <row r="238" spans="2:17" s="1223" customFormat="1" ht="48">
      <c r="B238" s="1533"/>
      <c r="C238" s="1550"/>
      <c r="D238" s="1533"/>
      <c r="E238" s="1533"/>
      <c r="F238" s="1533"/>
      <c r="G238" s="1538"/>
      <c r="H238" s="1550"/>
      <c r="I238" s="1533"/>
      <c r="J238" s="1226"/>
      <c r="K238" s="1226"/>
      <c r="L238" s="1239" t="s">
        <v>6137</v>
      </c>
      <c r="M238" s="1241" t="s">
        <v>1177</v>
      </c>
      <c r="N238" s="1240" t="s">
        <v>6578</v>
      </c>
      <c r="O238" s="1238" t="str">
        <f>VLOOKUP(N238,CódigosRetorno!$A$1:$B$1764,2,FALSE)</f>
        <v>La sumatoria del total valor de venta - operaciones exoneradas de línea no corresponden al total</v>
      </c>
      <c r="P238" s="1225"/>
      <c r="Q238" s="1235" t="s">
        <v>186</v>
      </c>
    </row>
    <row r="239" spans="2:17" s="51" customFormat="1" ht="48">
      <c r="B239" s="1533"/>
      <c r="C239" s="1550"/>
      <c r="D239" s="1533"/>
      <c r="E239" s="1533"/>
      <c r="F239" s="1533"/>
      <c r="G239" s="1538"/>
      <c r="H239" s="1550"/>
      <c r="I239" s="1533"/>
      <c r="J239" s="263"/>
      <c r="K239" s="263"/>
      <c r="L239" s="1254" t="s">
        <v>6582</v>
      </c>
      <c r="M239" s="1256" t="s">
        <v>203</v>
      </c>
      <c r="N239" s="1255" t="s">
        <v>4400</v>
      </c>
      <c r="O239" s="451" t="str">
        <f>VLOOKUP(N239,CódigosRetorno!$A$1:$B$1764,2,FALSE)</f>
        <v>La sumatoria del total valor de venta - operaciones inafectas de línea no corresponden al total</v>
      </c>
      <c r="P239" s="450" t="s">
        <v>477</v>
      </c>
      <c r="Q239" s="1224" t="s">
        <v>186</v>
      </c>
    </row>
    <row r="240" spans="2:17" s="1234" customFormat="1" ht="72">
      <c r="B240" s="1533"/>
      <c r="C240" s="1550"/>
      <c r="D240" s="1533"/>
      <c r="E240" s="1533"/>
      <c r="F240" s="1533"/>
      <c r="G240" s="1538"/>
      <c r="H240" s="1550"/>
      <c r="I240" s="1533"/>
      <c r="J240" s="1237"/>
      <c r="K240" s="1237"/>
      <c r="L240" s="1250" t="s">
        <v>6444</v>
      </c>
      <c r="M240" s="1253" t="s">
        <v>1177</v>
      </c>
      <c r="N240" s="1251" t="s">
        <v>6573</v>
      </c>
      <c r="O240" s="1249" t="str">
        <f>VLOOKUP(N240,CódigosRetorno!$A$1:$B$1764,2,FALSE)</f>
        <v>La sumatoria del total valor de venta - operaciones inafectas de línea no corresponden al total</v>
      </c>
      <c r="P240" s="1236"/>
      <c r="Q240" s="1235"/>
    </row>
    <row r="241" spans="2:17" s="51" customFormat="1" ht="48">
      <c r="B241" s="1533"/>
      <c r="C241" s="1550"/>
      <c r="D241" s="1533"/>
      <c r="E241" s="1533"/>
      <c r="F241" s="1533"/>
      <c r="G241" s="1538"/>
      <c r="H241" s="1550"/>
      <c r="I241" s="1533"/>
      <c r="J241" s="263"/>
      <c r="K241" s="263"/>
      <c r="L241" s="1207" t="s">
        <v>6097</v>
      </c>
      <c r="M241" s="1210" t="s">
        <v>1177</v>
      </c>
      <c r="N241" s="1208" t="s">
        <v>1422</v>
      </c>
      <c r="O241" s="451" t="str">
        <f>VLOOKUP(N241,CódigosRetorno!$A$1:$B$1764,2,FALSE)</f>
        <v>El total valor venta neta de oper. inafectas IGV debe ser mayor a 0.00 o debe existir oper. inafectas onerosas o de export.</v>
      </c>
      <c r="P241" s="450" t="s">
        <v>477</v>
      </c>
      <c r="Q241" s="1224" t="s">
        <v>186</v>
      </c>
    </row>
    <row r="242" spans="2:17" s="51" customFormat="1" ht="48">
      <c r="B242" s="1533"/>
      <c r="C242" s="1550"/>
      <c r="D242" s="1533"/>
      <c r="E242" s="1533"/>
      <c r="F242" s="1533"/>
      <c r="G242" s="1538"/>
      <c r="H242" s="1550"/>
      <c r="I242" s="1533"/>
      <c r="J242" s="263"/>
      <c r="K242" s="263"/>
      <c r="L242" s="1207" t="s">
        <v>6098</v>
      </c>
      <c r="M242" s="1208" t="s">
        <v>1177</v>
      </c>
      <c r="N242" s="1209" t="s">
        <v>1421</v>
      </c>
      <c r="O242" s="451" t="str">
        <f>VLOOKUP(N242,CódigosRetorno!$A$1:$B$1764,2,FALSE)</f>
        <v>El total valor venta neta de oper. exoneradas IGV debe ser mayor a 0.00 o debe existir oper. exoneradas</v>
      </c>
      <c r="P242" s="450" t="s">
        <v>477</v>
      </c>
      <c r="Q242" s="1224" t="s">
        <v>186</v>
      </c>
    </row>
    <row r="243" spans="2:17" s="51" customFormat="1" ht="36">
      <c r="B243" s="1533"/>
      <c r="C243" s="1550"/>
      <c r="D243" s="1533"/>
      <c r="E243" s="1533"/>
      <c r="F243" s="1533"/>
      <c r="G243" s="1538"/>
      <c r="H243" s="1550"/>
      <c r="I243" s="1533"/>
      <c r="J243" s="263"/>
      <c r="K243" s="263"/>
      <c r="L243" s="1207" t="s">
        <v>6099</v>
      </c>
      <c r="M243" s="1208" t="s">
        <v>1177</v>
      </c>
      <c r="N243" s="1209" t="s">
        <v>1416</v>
      </c>
      <c r="O243" s="451" t="str">
        <f>VLOOKUP(N243,CódigosRetorno!$A$1:$B$1764,2,FALSE)</f>
        <v>Si se utiliza la leyenda con código 2001, el total de operaciones exoneradas debe ser mayor a 0.00</v>
      </c>
      <c r="P243" s="450"/>
      <c r="Q243" s="1224" t="s">
        <v>186</v>
      </c>
    </row>
    <row r="244" spans="2:17" s="51" customFormat="1" ht="36">
      <c r="B244" s="1533"/>
      <c r="C244" s="1550"/>
      <c r="D244" s="1533"/>
      <c r="E244" s="1533"/>
      <c r="F244" s="1533"/>
      <c r="G244" s="1538"/>
      <c r="H244" s="1550"/>
      <c r="I244" s="1533"/>
      <c r="J244" s="263"/>
      <c r="K244" s="263"/>
      <c r="L244" s="1207" t="s">
        <v>6100</v>
      </c>
      <c r="M244" s="1208" t="s">
        <v>1177</v>
      </c>
      <c r="N244" s="1209" t="s">
        <v>1415</v>
      </c>
      <c r="O244" s="451" t="str">
        <f>VLOOKUP(N244,CódigosRetorno!$A$1:$B$1764,2,FALSE)</f>
        <v>Si se utiliza la leyenda con código 2002, el total de operaciones exoneradas debe ser mayor a 0.00</v>
      </c>
      <c r="P244" s="450"/>
      <c r="Q244" s="1224" t="s">
        <v>186</v>
      </c>
    </row>
    <row r="245" spans="2:17" s="51" customFormat="1" ht="36">
      <c r="B245" s="1533"/>
      <c r="C245" s="1550"/>
      <c r="D245" s="1533"/>
      <c r="E245" s="1533"/>
      <c r="F245" s="1533"/>
      <c r="G245" s="1538"/>
      <c r="H245" s="1550"/>
      <c r="I245" s="1533"/>
      <c r="J245" s="263"/>
      <c r="K245" s="263"/>
      <c r="L245" s="1207" t="s">
        <v>6101</v>
      </c>
      <c r="M245" s="1208" t="s">
        <v>1177</v>
      </c>
      <c r="N245" s="1209" t="s">
        <v>1414</v>
      </c>
      <c r="O245" s="451" t="str">
        <f>VLOOKUP(N245,CódigosRetorno!$A$1:$B$1764,2,FALSE)</f>
        <v>Si se utiliza la leyenda con código 2003, el total de operaciones exoneradas debe ser mayor a 0.00</v>
      </c>
      <c r="P245" s="450"/>
      <c r="Q245" s="1224" t="s">
        <v>186</v>
      </c>
    </row>
    <row r="246" spans="2:17" s="51" customFormat="1" ht="36">
      <c r="B246" s="1533"/>
      <c r="C246" s="1550"/>
      <c r="D246" s="1533"/>
      <c r="E246" s="1533"/>
      <c r="F246" s="1533"/>
      <c r="G246" s="1538"/>
      <c r="H246" s="1550"/>
      <c r="I246" s="1533"/>
      <c r="J246" s="263"/>
      <c r="K246" s="263"/>
      <c r="L246" s="1207" t="s">
        <v>6102</v>
      </c>
      <c r="M246" s="1208" t="s">
        <v>1177</v>
      </c>
      <c r="N246" s="1209" t="s">
        <v>4515</v>
      </c>
      <c r="O246" s="451" t="str">
        <f>VLOOKUP(N246,CódigosRetorno!$A$1:$B$1764,2,FALSE)</f>
        <v>Si se utiliza la leyenda con código 2007, el total de operaciones exoneradas debe ser mayor a 0.00</v>
      </c>
      <c r="P246" s="450"/>
      <c r="Q246" s="1224" t="s">
        <v>186</v>
      </c>
    </row>
    <row r="247" spans="2:17" s="51" customFormat="1" ht="36">
      <c r="B247" s="1533"/>
      <c r="C247" s="1550"/>
      <c r="D247" s="1533"/>
      <c r="E247" s="1533"/>
      <c r="F247" s="1533"/>
      <c r="G247" s="1538"/>
      <c r="H247" s="1550"/>
      <c r="I247" s="1533"/>
      <c r="J247" s="263"/>
      <c r="K247" s="263"/>
      <c r="L247" s="1207" t="s">
        <v>6103</v>
      </c>
      <c r="M247" s="1208" t="s">
        <v>1177</v>
      </c>
      <c r="N247" s="1209" t="s">
        <v>4517</v>
      </c>
      <c r="O247" s="451" t="str">
        <f>VLOOKUP(N247,CódigosRetorno!$A$1:$B$1764,2,FALSE)</f>
        <v>Si se utiliza la leyenda con código 2008, el total de operaciones exoneradas debe ser mayor a 0.00</v>
      </c>
      <c r="P247" s="450" t="s">
        <v>477</v>
      </c>
      <c r="Q247" s="1224" t="s">
        <v>186</v>
      </c>
    </row>
    <row r="248" spans="2:17" s="51" customFormat="1" ht="36">
      <c r="B248" s="1533"/>
      <c r="C248" s="1550"/>
      <c r="D248" s="1533"/>
      <c r="E248" s="1533"/>
      <c r="F248" s="1533"/>
      <c r="G248" s="1538"/>
      <c r="H248" s="1550"/>
      <c r="I248" s="1533"/>
      <c r="J248" s="263"/>
      <c r="K248" s="263"/>
      <c r="L248" s="1207" t="s">
        <v>4764</v>
      </c>
      <c r="M248" s="1208" t="s">
        <v>203</v>
      </c>
      <c r="N248" s="1209" t="s">
        <v>1785</v>
      </c>
      <c r="O248" s="451" t="str">
        <f>VLOOKUP(N248,CódigosRetorno!$A$1:$B$1764,2,FALSE)</f>
        <v>Operacion gratuita,  debe consignar Total valor venta - operaciones gratuitas  mayor a cero</v>
      </c>
      <c r="P248" s="450" t="s">
        <v>477</v>
      </c>
      <c r="Q248" s="1224" t="s">
        <v>186</v>
      </c>
    </row>
    <row r="249" spans="2:17" s="51" customFormat="1" ht="36">
      <c r="B249" s="1533"/>
      <c r="C249" s="1550"/>
      <c r="D249" s="1533"/>
      <c r="E249" s="1533"/>
      <c r="F249" s="1532"/>
      <c r="G249" s="1537"/>
      <c r="H249" s="1543"/>
      <c r="I249" s="1532"/>
      <c r="J249" s="264"/>
      <c r="K249" s="264"/>
      <c r="L249" s="1207" t="s">
        <v>6104</v>
      </c>
      <c r="M249" s="1208" t="s">
        <v>203</v>
      </c>
      <c r="N249" s="1211" t="s">
        <v>2005</v>
      </c>
      <c r="O249" s="451" t="str">
        <f>VLOOKUP(N249,CódigosRetorno!$A$1:$B$1764,2,FALSE)</f>
        <v>Si existe leyenda Transferencia Gratuita debe consignar Total Valor de Venta de Operaciones Gratuitas</v>
      </c>
      <c r="P249" s="450"/>
      <c r="Q249" s="1224" t="s">
        <v>186</v>
      </c>
    </row>
    <row r="250" spans="2:17" s="51" customFormat="1" ht="36">
      <c r="B250" s="1533"/>
      <c r="C250" s="1550"/>
      <c r="D250" s="1533"/>
      <c r="E250" s="1533"/>
      <c r="F250" s="262" t="s">
        <v>13</v>
      </c>
      <c r="G250" s="261" t="s">
        <v>2650</v>
      </c>
      <c r="H250" s="186" t="s">
        <v>4654</v>
      </c>
      <c r="I250" s="491">
        <v>1</v>
      </c>
      <c r="J250" s="511"/>
      <c r="K250" s="448"/>
      <c r="L250" s="846" t="s">
        <v>6058</v>
      </c>
      <c r="M250" s="1204" t="s">
        <v>203</v>
      </c>
      <c r="N250" s="1205" t="s">
        <v>758</v>
      </c>
      <c r="O250" s="492" t="str">
        <f>VLOOKUP(N250,CódigosRetorno!$A$1:$B$1764,2,FALSE)</f>
        <v>La moneda debe ser la misma en todo el documento. Salvo las percepciones que sólo son en moneda nacional.</v>
      </c>
      <c r="P250" s="137" t="s">
        <v>477</v>
      </c>
      <c r="Q250" s="581" t="s">
        <v>5639</v>
      </c>
    </row>
    <row r="251" spans="2:17" s="51" customFormat="1" ht="24">
      <c r="B251" s="1533"/>
      <c r="C251" s="1550"/>
      <c r="D251" s="1533"/>
      <c r="E251" s="1533"/>
      <c r="F251" s="1531"/>
      <c r="G251" s="1536" t="s">
        <v>4673</v>
      </c>
      <c r="H251" s="1517" t="s">
        <v>6004</v>
      </c>
      <c r="I251" s="1531">
        <v>1</v>
      </c>
      <c r="J251" s="264"/>
      <c r="K251" s="264"/>
      <c r="L251" s="845" t="s">
        <v>3524</v>
      </c>
      <c r="M251" s="281" t="s">
        <v>203</v>
      </c>
      <c r="N251" s="283" t="s">
        <v>2402</v>
      </c>
      <c r="O251" s="451" t="str">
        <f>VLOOKUP(N251,CódigosRetorno!$A$1:$B$1764,2,FALSE)</f>
        <v>El dato ingresado en TaxAmount no cumple con el formato establecido</v>
      </c>
      <c r="P251" s="450" t="s">
        <v>477</v>
      </c>
      <c r="Q251" s="466" t="s">
        <v>186</v>
      </c>
    </row>
    <row r="252" spans="2:17" s="51" customFormat="1" ht="48">
      <c r="B252" s="1533"/>
      <c r="C252" s="1550"/>
      <c r="D252" s="1533"/>
      <c r="E252" s="1533"/>
      <c r="F252" s="1532"/>
      <c r="G252" s="1537"/>
      <c r="H252" s="1518"/>
      <c r="I252" s="1532"/>
      <c r="J252" s="264"/>
      <c r="K252" s="264"/>
      <c r="L252" s="845" t="s">
        <v>6383</v>
      </c>
      <c r="M252" s="261" t="s">
        <v>203</v>
      </c>
      <c r="N252" s="281" t="s">
        <v>2784</v>
      </c>
      <c r="O252" s="451" t="str">
        <f>VLOOKUP(N252,CódigosRetorno!$A$1:$B$1764,2,FALSE)</f>
        <v xml:space="preserve">El monto total del impuestos sobre el valor de venta de operaciones gratuitas/inafectas/exoneradas debe ser igual a 0.00 </v>
      </c>
      <c r="P252" s="450" t="s">
        <v>477</v>
      </c>
      <c r="Q252" s="466" t="s">
        <v>186</v>
      </c>
    </row>
    <row r="253" spans="2:17" s="51" customFormat="1" ht="36">
      <c r="B253" s="1533"/>
      <c r="C253" s="1550"/>
      <c r="D253" s="1533"/>
      <c r="E253" s="1533"/>
      <c r="F253" s="262" t="s">
        <v>13</v>
      </c>
      <c r="G253" s="261" t="s">
        <v>2650</v>
      </c>
      <c r="H253" s="186" t="s">
        <v>4654</v>
      </c>
      <c r="I253" s="491">
        <v>1</v>
      </c>
      <c r="J253" s="512"/>
      <c r="K253" s="264"/>
      <c r="L253" s="846" t="s">
        <v>6058</v>
      </c>
      <c r="M253" s="1251" t="s">
        <v>203</v>
      </c>
      <c r="N253" s="1252" t="s">
        <v>758</v>
      </c>
      <c r="O253" s="492" t="str">
        <f>VLOOKUP(N253,CódigosRetorno!$A$1:$B$1764,2,FALSE)</f>
        <v>La moneda debe ser la misma en todo el documento. Salvo las percepciones que sólo son en moneda nacional.</v>
      </c>
      <c r="P253" s="137" t="s">
        <v>477</v>
      </c>
      <c r="Q253" s="581" t="s">
        <v>5639</v>
      </c>
    </row>
    <row r="254" spans="2:17" s="51" customFormat="1" ht="24">
      <c r="B254" s="1533"/>
      <c r="C254" s="1550"/>
      <c r="D254" s="1533"/>
      <c r="E254" s="1533"/>
      <c r="F254" s="1531" t="s">
        <v>44</v>
      </c>
      <c r="G254" s="1536" t="s">
        <v>2918</v>
      </c>
      <c r="H254" s="1542" t="s">
        <v>5099</v>
      </c>
      <c r="I254" s="1531">
        <v>1</v>
      </c>
      <c r="J254" s="262"/>
      <c r="K254" s="262"/>
      <c r="L254" s="845" t="s">
        <v>3136</v>
      </c>
      <c r="M254" s="261" t="s">
        <v>203</v>
      </c>
      <c r="N254" s="239" t="s">
        <v>4208</v>
      </c>
      <c r="O254" s="716" t="str">
        <f>VLOOKUP(N254,CódigosRetorno!$A$1:$B$1764,2,FALSE)</f>
        <v>el XML no contiene el tag o no existe información de código de tributo.</v>
      </c>
      <c r="P254" s="450" t="s">
        <v>477</v>
      </c>
      <c r="Q254" s="449" t="s">
        <v>186</v>
      </c>
    </row>
    <row r="255" spans="2:17" s="51" customFormat="1" ht="24">
      <c r="B255" s="1533"/>
      <c r="C255" s="1550"/>
      <c r="D255" s="1533"/>
      <c r="E255" s="1533"/>
      <c r="F255" s="1533"/>
      <c r="G255" s="1538"/>
      <c r="H255" s="1550"/>
      <c r="I255" s="1533"/>
      <c r="J255" s="263"/>
      <c r="K255" s="263"/>
      <c r="L255" s="846" t="s">
        <v>4674</v>
      </c>
      <c r="M255" s="279" t="s">
        <v>203</v>
      </c>
      <c r="N255" s="278" t="s">
        <v>2791</v>
      </c>
      <c r="O255" s="451" t="str">
        <f>VLOOKUP(N255,CódigosRetorno!$A$1:$B$1764,2,FALSE)</f>
        <v>El dato ingresado como codigo de tributo global no corresponde al valor esperado.</v>
      </c>
      <c r="P255" s="450" t="s">
        <v>477</v>
      </c>
      <c r="Q255" s="715" t="s">
        <v>5893</v>
      </c>
    </row>
    <row r="256" spans="2:17" s="51" customFormat="1" ht="24">
      <c r="B256" s="1533"/>
      <c r="C256" s="1550"/>
      <c r="D256" s="1533"/>
      <c r="E256" s="1533"/>
      <c r="F256" s="1533"/>
      <c r="G256" s="1538"/>
      <c r="H256" s="1550"/>
      <c r="I256" s="1533"/>
      <c r="J256" s="263"/>
      <c r="K256" s="263"/>
      <c r="L256" s="840" t="s">
        <v>4677</v>
      </c>
      <c r="M256" s="283" t="s">
        <v>203</v>
      </c>
      <c r="N256" s="283" t="s">
        <v>4439</v>
      </c>
      <c r="O256" s="451" t="str">
        <f>VLOOKUP(N256,CódigosRetorno!$A$1:$B$1764,2,FALSE)</f>
        <v>El código de tributo no debe repetirse a nivel de totales</v>
      </c>
      <c r="P256" s="450" t="s">
        <v>477</v>
      </c>
      <c r="Q256" s="244" t="s">
        <v>186</v>
      </c>
    </row>
    <row r="257" spans="2:17" s="51" customFormat="1" ht="24">
      <c r="B257" s="1533"/>
      <c r="C257" s="1550"/>
      <c r="D257" s="1533"/>
      <c r="E257" s="1533"/>
      <c r="F257" s="1533"/>
      <c r="G257" s="1538"/>
      <c r="H257" s="1550"/>
      <c r="I257" s="1533"/>
      <c r="J257" s="263"/>
      <c r="K257" s="263"/>
      <c r="L257" s="1207" t="s">
        <v>6092</v>
      </c>
      <c r="M257" s="1208" t="s">
        <v>203</v>
      </c>
      <c r="N257" s="1209" t="s">
        <v>6217</v>
      </c>
      <c r="O257" s="1201" t="str">
        <f>VLOOKUP(N257,CódigosRetorno!$A$1:$B$1764,2,FALSE)</f>
        <v>El dato ingresado como codigo de tributo global es invalido para tipo de nota</v>
      </c>
      <c r="P257" s="866" t="s">
        <v>477</v>
      </c>
      <c r="Q257" s="1246" t="s">
        <v>186</v>
      </c>
    </row>
    <row r="258" spans="2:17" s="802" customFormat="1" ht="36">
      <c r="B258" s="1533"/>
      <c r="C258" s="1550"/>
      <c r="D258" s="1533"/>
      <c r="E258" s="1532"/>
      <c r="F258" s="1532"/>
      <c r="G258" s="1537"/>
      <c r="H258" s="1543"/>
      <c r="I258" s="1532"/>
      <c r="J258" s="860"/>
      <c r="K258" s="860"/>
      <c r="L258" s="1203" t="s">
        <v>6508</v>
      </c>
      <c r="M258" s="1204" t="s">
        <v>203</v>
      </c>
      <c r="N258" s="1205" t="s">
        <v>6217</v>
      </c>
      <c r="O258" s="1201" t="str">
        <f>VLOOKUP(N258,CódigosRetorno!$A$1:$B$1764,2,FALSE)</f>
        <v>El dato ingresado como codigo de tributo global es invalido para tipo de nota</v>
      </c>
      <c r="P258" s="764" t="s">
        <v>477</v>
      </c>
      <c r="Q258" s="1246" t="s">
        <v>186</v>
      </c>
    </row>
    <row r="259" spans="2:17" s="51" customFormat="1" ht="24">
      <c r="B259" s="1533"/>
      <c r="C259" s="1550"/>
      <c r="D259" s="1533"/>
      <c r="E259" s="1490" t="s">
        <v>9</v>
      </c>
      <c r="F259" s="1490"/>
      <c r="G259" s="268" t="s">
        <v>4658</v>
      </c>
      <c r="H259" s="269" t="s">
        <v>4564</v>
      </c>
      <c r="I259" s="268" t="s">
        <v>4544</v>
      </c>
      <c r="J259" s="268"/>
      <c r="K259" s="268"/>
      <c r="L259" s="845" t="s">
        <v>5185</v>
      </c>
      <c r="M259" s="261" t="s">
        <v>1177</v>
      </c>
      <c r="N259" s="281" t="s">
        <v>5117</v>
      </c>
      <c r="O259" s="451" t="str">
        <f>VLOOKUP(N259,CódigosRetorno!$A$1:$B$1764,2,FALSE)</f>
        <v>El dato ingresado como atributo @schemeName es incorrecto.</v>
      </c>
      <c r="P259" s="450" t="s">
        <v>477</v>
      </c>
      <c r="Q259" s="466" t="s">
        <v>186</v>
      </c>
    </row>
    <row r="260" spans="2:17" s="51" customFormat="1" ht="24">
      <c r="B260" s="1533"/>
      <c r="C260" s="1550"/>
      <c r="D260" s="1533"/>
      <c r="E260" s="1490"/>
      <c r="F260" s="1490"/>
      <c r="G260" s="268" t="s">
        <v>4542</v>
      </c>
      <c r="H260" s="269" t="s">
        <v>4565</v>
      </c>
      <c r="I260" s="268" t="s">
        <v>4544</v>
      </c>
      <c r="J260" s="268"/>
      <c r="K260" s="268"/>
      <c r="L260" s="845" t="s">
        <v>5109</v>
      </c>
      <c r="M260" s="261" t="s">
        <v>1177</v>
      </c>
      <c r="N260" s="281" t="s">
        <v>5118</v>
      </c>
      <c r="O260" s="451" t="str">
        <f>VLOOKUP(N260,CódigosRetorno!$A$1:$B$1764,2,FALSE)</f>
        <v>El dato ingresado como atributo @schemeAgencyName es incorrecto.</v>
      </c>
      <c r="P260" s="450" t="s">
        <v>477</v>
      </c>
      <c r="Q260" s="466" t="s">
        <v>186</v>
      </c>
    </row>
    <row r="261" spans="2:17" s="51" customFormat="1" ht="36">
      <c r="B261" s="1533"/>
      <c r="C261" s="1550"/>
      <c r="D261" s="1533"/>
      <c r="E261" s="1490"/>
      <c r="F261" s="1490"/>
      <c r="G261" s="268" t="s">
        <v>5187</v>
      </c>
      <c r="H261" s="186" t="s">
        <v>4567</v>
      </c>
      <c r="I261" s="268" t="s">
        <v>4544</v>
      </c>
      <c r="J261" s="268"/>
      <c r="K261" s="268"/>
      <c r="L261" s="845" t="s">
        <v>5188</v>
      </c>
      <c r="M261" s="1251" t="s">
        <v>1177</v>
      </c>
      <c r="N261" s="1252" t="s">
        <v>5119</v>
      </c>
      <c r="O261" s="451" t="str">
        <f>VLOOKUP(N261,CódigosRetorno!$A$1:$B$1764,2,FALSE)</f>
        <v>El dato ingresado como atributo @schemeURI es incorrecto.</v>
      </c>
      <c r="P261" s="450" t="s">
        <v>477</v>
      </c>
      <c r="Q261" s="466" t="s">
        <v>186</v>
      </c>
    </row>
    <row r="262" spans="2:17" s="51" customFormat="1" ht="24">
      <c r="B262" s="1533"/>
      <c r="C262" s="1550"/>
      <c r="D262" s="1533"/>
      <c r="E262" s="1531" t="s">
        <v>4</v>
      </c>
      <c r="F262" s="1531" t="s">
        <v>46</v>
      </c>
      <c r="G262" s="1536" t="s">
        <v>2918</v>
      </c>
      <c r="H262" s="1517" t="s">
        <v>5100</v>
      </c>
      <c r="I262" s="1531">
        <v>1</v>
      </c>
      <c r="J262" s="262"/>
      <c r="K262" s="262"/>
      <c r="L262" s="845" t="s">
        <v>3136</v>
      </c>
      <c r="M262" s="281" t="s">
        <v>203</v>
      </c>
      <c r="N262" s="283" t="s">
        <v>2396</v>
      </c>
      <c r="O262" s="451" t="str">
        <f>VLOOKUP(N262,CódigosRetorno!$A$1:$B$1764,2,FALSE)</f>
        <v>El XML no contiene el tag TaxScheme Name de impuestos globales</v>
      </c>
      <c r="P262" s="450" t="s">
        <v>477</v>
      </c>
      <c r="Q262" s="449" t="s">
        <v>186</v>
      </c>
    </row>
    <row r="263" spans="2:17" s="51" customFormat="1" ht="24">
      <c r="B263" s="1533"/>
      <c r="C263" s="1550"/>
      <c r="D263" s="1533"/>
      <c r="E263" s="1533"/>
      <c r="F263" s="1533"/>
      <c r="G263" s="1538"/>
      <c r="H263" s="1534"/>
      <c r="I263" s="1533"/>
      <c r="J263" s="263"/>
      <c r="K263" s="263"/>
      <c r="L263" s="846" t="s">
        <v>6413</v>
      </c>
      <c r="M263" s="281" t="s">
        <v>203</v>
      </c>
      <c r="N263" s="283" t="s">
        <v>3670</v>
      </c>
      <c r="O263" s="451" t="str">
        <f>VLOOKUP(N263,CódigosRetorno!$A$1:$B$1764,2,FALSE)</f>
        <v>El valor del tag nombre del tributo no corresponde al esperado.</v>
      </c>
      <c r="P263" s="450" t="s">
        <v>477</v>
      </c>
      <c r="Q263" s="715" t="s">
        <v>5893</v>
      </c>
    </row>
    <row r="264" spans="2:17" s="51" customFormat="1" ht="24">
      <c r="B264" s="1533"/>
      <c r="C264" s="1550"/>
      <c r="D264" s="1533"/>
      <c r="E264" s="1533"/>
      <c r="F264" s="1531" t="s">
        <v>13</v>
      </c>
      <c r="G264" s="1536"/>
      <c r="H264" s="1517" t="s">
        <v>5101</v>
      </c>
      <c r="I264" s="1533">
        <v>1</v>
      </c>
      <c r="J264" s="263"/>
      <c r="K264" s="263"/>
      <c r="L264" s="845" t="s">
        <v>3136</v>
      </c>
      <c r="M264" s="281" t="s">
        <v>203</v>
      </c>
      <c r="N264" s="283" t="s">
        <v>2398</v>
      </c>
      <c r="O264" s="451" t="str">
        <f>VLOOKUP(N264,CódigosRetorno!$A$1:$B$1764,2,FALSE)</f>
        <v>El XML no contiene el tag código de tributo internacional de impuestos globales</v>
      </c>
      <c r="P264" s="450"/>
      <c r="Q264" s="449" t="s">
        <v>186</v>
      </c>
    </row>
    <row r="265" spans="2:17" s="51" customFormat="1" ht="36">
      <c r="B265" s="1533"/>
      <c r="C265" s="1550"/>
      <c r="D265" s="1533"/>
      <c r="E265" s="1533"/>
      <c r="F265" s="1533"/>
      <c r="G265" s="1538"/>
      <c r="H265" s="1534"/>
      <c r="I265" s="1533"/>
      <c r="J265" s="263"/>
      <c r="K265" s="263"/>
      <c r="L265" s="846" t="s">
        <v>6411</v>
      </c>
      <c r="M265" s="281" t="s">
        <v>203</v>
      </c>
      <c r="N265" s="283" t="s">
        <v>3666</v>
      </c>
      <c r="O265" s="451" t="str">
        <f>VLOOKUP(N265,CódigosRetorno!$A$1:$B$1764,2,FALSE)</f>
        <v>El valor del tag codigo de tributo internacional no corresponde al esperado.</v>
      </c>
      <c r="P265" s="450"/>
      <c r="Q265" s="715" t="s">
        <v>5893</v>
      </c>
    </row>
    <row r="266" spans="2:17" s="51" customFormat="1" ht="24">
      <c r="B266" s="1531">
        <v>38</v>
      </c>
      <c r="C266" s="1542" t="s">
        <v>6087</v>
      </c>
      <c r="D266" s="1531" t="s">
        <v>3</v>
      </c>
      <c r="E266" s="1531" t="s">
        <v>9</v>
      </c>
      <c r="F266" s="1531" t="s">
        <v>12</v>
      </c>
      <c r="G266" s="1536" t="s">
        <v>4754</v>
      </c>
      <c r="H266" s="1542" t="s">
        <v>6002</v>
      </c>
      <c r="I266" s="1531">
        <v>1</v>
      </c>
      <c r="J266" s="262"/>
      <c r="K266" s="262"/>
      <c r="L266" s="845" t="s">
        <v>3524</v>
      </c>
      <c r="M266" s="52" t="s">
        <v>203</v>
      </c>
      <c r="N266" s="281" t="s">
        <v>4329</v>
      </c>
      <c r="O266" s="451" t="str">
        <f>VLOOKUP(N266,CódigosRetorno!$A$1:$B$1764,2,FALSE)</f>
        <v>El dato ingresado en el total valor de venta globales no cumple con el formato establecido</v>
      </c>
      <c r="P266" s="191"/>
      <c r="Q266" s="1261" t="s">
        <v>186</v>
      </c>
    </row>
    <row r="267" spans="2:17" s="51" customFormat="1" ht="48">
      <c r="B267" s="1533"/>
      <c r="C267" s="1550"/>
      <c r="D267" s="1533"/>
      <c r="E267" s="1533"/>
      <c r="F267" s="1533"/>
      <c r="G267" s="1538"/>
      <c r="H267" s="1550"/>
      <c r="I267" s="1533"/>
      <c r="J267" s="263"/>
      <c r="K267" s="263"/>
      <c r="L267" s="1269" t="s">
        <v>4672</v>
      </c>
      <c r="M267" s="1272" t="s">
        <v>203</v>
      </c>
      <c r="N267" s="1270" t="s">
        <v>4204</v>
      </c>
      <c r="O267" s="451" t="str">
        <f>VLOOKUP(N267,CódigosRetorno!$A$1:$B$1764,2,FALSE)</f>
        <v>La sumatoria del total valor de venta - operaciones gratuitas de línea no corresponden al total</v>
      </c>
      <c r="P267" s="450"/>
      <c r="Q267" s="1261" t="s">
        <v>186</v>
      </c>
    </row>
    <row r="268" spans="2:17" s="1245" customFormat="1" ht="48">
      <c r="B268" s="1533"/>
      <c r="C268" s="1550"/>
      <c r="D268" s="1533"/>
      <c r="E268" s="1533"/>
      <c r="F268" s="1533"/>
      <c r="G268" s="1538"/>
      <c r="H268" s="1550"/>
      <c r="I268" s="1533"/>
      <c r="J268" s="1248"/>
      <c r="K268" s="1248"/>
      <c r="L268" s="1264" t="s">
        <v>6090</v>
      </c>
      <c r="M268" s="1267" t="s">
        <v>1177</v>
      </c>
      <c r="N268" s="1265" t="s">
        <v>6579</v>
      </c>
      <c r="O268" s="1262" t="str">
        <f>VLOOKUP(N268,CódigosRetorno!$A$1:$B$1764,2,FALSE)</f>
        <v>La sumatoria del total valor de venta - operaciones gratuitas de línea no corresponden al total</v>
      </c>
      <c r="P268" s="1247"/>
      <c r="Q268" s="1261" t="s">
        <v>186</v>
      </c>
    </row>
    <row r="269" spans="2:17" s="51" customFormat="1" ht="36">
      <c r="B269" s="1533"/>
      <c r="C269" s="1550"/>
      <c r="D269" s="1533"/>
      <c r="E269" s="1533"/>
      <c r="F269" s="1533"/>
      <c r="G269" s="1538"/>
      <c r="H269" s="1550"/>
      <c r="I269" s="1533"/>
      <c r="J269" s="263"/>
      <c r="K269" s="263"/>
      <c r="L269" s="845" t="s">
        <v>6233</v>
      </c>
      <c r="M269" s="281" t="s">
        <v>203</v>
      </c>
      <c r="N269" s="283" t="s">
        <v>1785</v>
      </c>
      <c r="O269" s="451" t="str">
        <f>VLOOKUP(N269,CódigosRetorno!$A$1:$B$1764,2,FALSE)</f>
        <v>Operacion gratuita,  debe consignar Total valor venta - operaciones gratuitas  mayor a cero</v>
      </c>
      <c r="P269" s="450"/>
      <c r="Q269" s="449" t="s">
        <v>186</v>
      </c>
    </row>
    <row r="270" spans="2:17" s="51" customFormat="1" ht="36">
      <c r="B270" s="1533"/>
      <c r="C270" s="1550"/>
      <c r="D270" s="1533"/>
      <c r="E270" s="1533"/>
      <c r="F270" s="1533"/>
      <c r="G270" s="1538"/>
      <c r="H270" s="1550"/>
      <c r="I270" s="1533"/>
      <c r="J270" s="263"/>
      <c r="K270" s="263"/>
      <c r="L270" s="1254" t="s">
        <v>6104</v>
      </c>
      <c r="M270" s="1255" t="s">
        <v>203</v>
      </c>
      <c r="N270" s="1257" t="s">
        <v>2005</v>
      </c>
      <c r="O270" s="451" t="str">
        <f>VLOOKUP(N270,CódigosRetorno!$A$1:$B$1764,2,FALSE)</f>
        <v>Si existe leyenda Transferencia Gratuita debe consignar Total Valor de Venta de Operaciones Gratuitas</v>
      </c>
      <c r="P270" s="450"/>
      <c r="Q270" s="449" t="s">
        <v>186</v>
      </c>
    </row>
    <row r="271" spans="2:17" s="51" customFormat="1" ht="36">
      <c r="B271" s="1533"/>
      <c r="C271" s="1550"/>
      <c r="D271" s="1533"/>
      <c r="E271" s="1533"/>
      <c r="F271" s="262" t="s">
        <v>13</v>
      </c>
      <c r="G271" s="261" t="s">
        <v>2650</v>
      </c>
      <c r="H271" s="186" t="s">
        <v>4654</v>
      </c>
      <c r="I271" s="491">
        <v>1</v>
      </c>
      <c r="J271" s="511"/>
      <c r="K271" s="448"/>
      <c r="L271" s="1268" t="s">
        <v>6058</v>
      </c>
      <c r="M271" s="1265" t="s">
        <v>203</v>
      </c>
      <c r="N271" s="1266" t="s">
        <v>758</v>
      </c>
      <c r="O271" s="492" t="str">
        <f>VLOOKUP(N271,CódigosRetorno!$A$1:$B$1764,2,FALSE)</f>
        <v>La moneda debe ser la misma en todo el documento. Salvo las percepciones que sólo son en moneda nacional.</v>
      </c>
      <c r="P271" s="137" t="s">
        <v>477</v>
      </c>
      <c r="Q271" s="581" t="s">
        <v>5639</v>
      </c>
    </row>
    <row r="272" spans="2:17" s="51" customFormat="1" ht="24">
      <c r="B272" s="1533"/>
      <c r="C272" s="1550"/>
      <c r="D272" s="1533"/>
      <c r="E272" s="1533"/>
      <c r="F272" s="1643" t="s">
        <v>12</v>
      </c>
      <c r="G272" s="1620" t="s">
        <v>16</v>
      </c>
      <c r="H272" s="1517" t="s">
        <v>6086</v>
      </c>
      <c r="I272" s="1531">
        <v>1</v>
      </c>
      <c r="J272" s="264"/>
      <c r="K272" s="264"/>
      <c r="L272" s="845" t="s">
        <v>3524</v>
      </c>
      <c r="M272" s="281" t="s">
        <v>203</v>
      </c>
      <c r="N272" s="283" t="s">
        <v>2402</v>
      </c>
      <c r="O272" s="451" t="str">
        <f>VLOOKUP(N272,CódigosRetorno!$A$1:$B$1764,2,FALSE)</f>
        <v>El dato ingresado en TaxAmount no cumple con el formato establecido</v>
      </c>
      <c r="P272" s="450" t="s">
        <v>477</v>
      </c>
      <c r="Q272" s="466" t="s">
        <v>186</v>
      </c>
    </row>
    <row r="273" spans="2:17" s="1258" customFormat="1" ht="36">
      <c r="B273" s="1533"/>
      <c r="C273" s="1550"/>
      <c r="D273" s="1533"/>
      <c r="E273" s="1533"/>
      <c r="F273" s="1644"/>
      <c r="G273" s="1642"/>
      <c r="H273" s="1534"/>
      <c r="I273" s="1533"/>
      <c r="J273" s="1260"/>
      <c r="K273" s="1260"/>
      <c r="L273" s="1269" t="s">
        <v>6091</v>
      </c>
      <c r="M273" s="1270" t="s">
        <v>203</v>
      </c>
      <c r="N273" s="1271" t="s">
        <v>5217</v>
      </c>
      <c r="O273" s="1262" t="str">
        <f>VLOOKUP(N273,CódigosRetorno!$A$1:$B$1764,2,FALSE)</f>
        <v>La sumatoria de los IGV de operaciones gratuitas de la línea (codigo tributo 9996) no corresponden al total</v>
      </c>
      <c r="P273" s="1259" t="s">
        <v>477</v>
      </c>
      <c r="Q273" s="1263" t="s">
        <v>186</v>
      </c>
    </row>
    <row r="274" spans="2:17" s="51" customFormat="1" ht="36">
      <c r="B274" s="1533"/>
      <c r="C274" s="1550"/>
      <c r="D274" s="1533"/>
      <c r="E274" s="1533"/>
      <c r="F274" s="1644"/>
      <c r="G274" s="1642"/>
      <c r="H274" s="1534"/>
      <c r="I274" s="1533"/>
      <c r="J274" s="264"/>
      <c r="K274" s="264"/>
      <c r="L274" s="1264" t="s">
        <v>6091</v>
      </c>
      <c r="M274" s="1265" t="s">
        <v>1177</v>
      </c>
      <c r="N274" s="1266" t="s">
        <v>6600</v>
      </c>
      <c r="O274" s="451" t="str">
        <f>VLOOKUP(N274,CódigosRetorno!$A$1:$B$1764,2,FALSE)</f>
        <v>La sumatoria de los IGV de operaciones gratuitas de la línea (codigo tributo 9996) no corresponden al total</v>
      </c>
      <c r="P274" s="450" t="s">
        <v>477</v>
      </c>
      <c r="Q274" s="466" t="s">
        <v>186</v>
      </c>
    </row>
    <row r="275" spans="2:17" s="51" customFormat="1" ht="36">
      <c r="B275" s="1533"/>
      <c r="C275" s="1550"/>
      <c r="D275" s="1533"/>
      <c r="E275" s="1533"/>
      <c r="F275" s="262" t="s">
        <v>13</v>
      </c>
      <c r="G275" s="261" t="s">
        <v>2650</v>
      </c>
      <c r="H275" s="186" t="s">
        <v>4654</v>
      </c>
      <c r="I275" s="491">
        <v>1</v>
      </c>
      <c r="J275" s="511"/>
      <c r="K275" s="448"/>
      <c r="L275" s="846" t="s">
        <v>6058</v>
      </c>
      <c r="M275" s="1265" t="s">
        <v>203</v>
      </c>
      <c r="N275" s="1266" t="s">
        <v>758</v>
      </c>
      <c r="O275" s="492" t="str">
        <f>VLOOKUP(N275,CódigosRetorno!$A$1:$B$1764,2,FALSE)</f>
        <v>La moneda debe ser la misma en todo el documento. Salvo las percepciones que sólo son en moneda nacional.</v>
      </c>
      <c r="P275" s="137" t="s">
        <v>477</v>
      </c>
      <c r="Q275" s="581" t="s">
        <v>5639</v>
      </c>
    </row>
    <row r="276" spans="2:17" s="51" customFormat="1" ht="24">
      <c r="B276" s="1533"/>
      <c r="C276" s="1550"/>
      <c r="D276" s="1533"/>
      <c r="E276" s="1533"/>
      <c r="F276" s="1531" t="s">
        <v>44</v>
      </c>
      <c r="G276" s="1536" t="s">
        <v>2918</v>
      </c>
      <c r="H276" s="1542" t="s">
        <v>5099</v>
      </c>
      <c r="I276" s="1531">
        <v>1</v>
      </c>
      <c r="J276" s="262"/>
      <c r="K276" s="262"/>
      <c r="L276" s="845" t="s">
        <v>3136</v>
      </c>
      <c r="M276" s="261" t="s">
        <v>203</v>
      </c>
      <c r="N276" s="239" t="s">
        <v>4208</v>
      </c>
      <c r="O276" s="451" t="str">
        <f>VLOOKUP(N276,CódigosRetorno!$A$1:$B$1764,2,FALSE)</f>
        <v>el XML no contiene el tag o no existe información de código de tributo.</v>
      </c>
      <c r="P276" s="450" t="s">
        <v>477</v>
      </c>
      <c r="Q276" s="449" t="s">
        <v>186</v>
      </c>
    </row>
    <row r="277" spans="2:17" s="51" customFormat="1" ht="24">
      <c r="B277" s="1533"/>
      <c r="C277" s="1550"/>
      <c r="D277" s="1533"/>
      <c r="E277" s="1533"/>
      <c r="F277" s="1533"/>
      <c r="G277" s="1538"/>
      <c r="H277" s="1550"/>
      <c r="I277" s="1533"/>
      <c r="J277" s="263"/>
      <c r="K277" s="263"/>
      <c r="L277" s="846" t="s">
        <v>4674</v>
      </c>
      <c r="M277" s="279" t="s">
        <v>203</v>
      </c>
      <c r="N277" s="278" t="s">
        <v>2791</v>
      </c>
      <c r="O277" s="451" t="str">
        <f>VLOOKUP(N277,CódigosRetorno!$A$1:$B$1764,2,FALSE)</f>
        <v>El dato ingresado como codigo de tributo global no corresponde al valor esperado.</v>
      </c>
      <c r="P277" s="450"/>
      <c r="Q277" s="715" t="s">
        <v>5893</v>
      </c>
    </row>
    <row r="278" spans="2:17" s="51" customFormat="1" ht="24">
      <c r="B278" s="1533"/>
      <c r="C278" s="1550"/>
      <c r="D278" s="1533"/>
      <c r="E278" s="1533"/>
      <c r="F278" s="1533"/>
      <c r="G278" s="1538"/>
      <c r="H278" s="1550"/>
      <c r="I278" s="1533"/>
      <c r="J278" s="263"/>
      <c r="K278" s="263"/>
      <c r="L278" s="840" t="s">
        <v>4677</v>
      </c>
      <c r="M278" s="283" t="s">
        <v>203</v>
      </c>
      <c r="N278" s="283" t="s">
        <v>4439</v>
      </c>
      <c r="O278" s="451" t="str">
        <f>VLOOKUP(N278,CódigosRetorno!$A$1:$B$1764,2,FALSE)</f>
        <v>El código de tributo no debe repetirse a nivel de totales</v>
      </c>
      <c r="P278" s="450" t="s">
        <v>477</v>
      </c>
      <c r="Q278" s="244" t="s">
        <v>186</v>
      </c>
    </row>
    <row r="279" spans="2:17" s="51" customFormat="1" ht="24">
      <c r="B279" s="1533"/>
      <c r="C279" s="1550"/>
      <c r="D279" s="1533"/>
      <c r="E279" s="1533"/>
      <c r="F279" s="268"/>
      <c r="G279" s="268" t="s">
        <v>4658</v>
      </c>
      <c r="H279" s="269" t="s">
        <v>4564</v>
      </c>
      <c r="I279" s="268" t="s">
        <v>4544</v>
      </c>
      <c r="J279" s="268"/>
      <c r="K279" s="268"/>
      <c r="L279" s="845" t="s">
        <v>5185</v>
      </c>
      <c r="M279" s="261" t="s">
        <v>1177</v>
      </c>
      <c r="N279" s="281" t="s">
        <v>5117</v>
      </c>
      <c r="O279" s="451" t="str">
        <f>VLOOKUP(N279,CódigosRetorno!$A$1:$B$1764,2,FALSE)</f>
        <v>El dato ingresado como atributo @schemeName es incorrecto.</v>
      </c>
      <c r="P279" s="450" t="s">
        <v>477</v>
      </c>
      <c r="Q279" s="466" t="s">
        <v>186</v>
      </c>
    </row>
    <row r="280" spans="2:17" s="51" customFormat="1" ht="24">
      <c r="B280" s="1533"/>
      <c r="C280" s="1550"/>
      <c r="D280" s="1533"/>
      <c r="E280" s="1533"/>
      <c r="F280" s="268"/>
      <c r="G280" s="268" t="s">
        <v>4542</v>
      </c>
      <c r="H280" s="269" t="s">
        <v>4565</v>
      </c>
      <c r="I280" s="268" t="s">
        <v>4544</v>
      </c>
      <c r="J280" s="268"/>
      <c r="K280" s="268"/>
      <c r="L280" s="845" t="s">
        <v>5109</v>
      </c>
      <c r="M280" s="261" t="s">
        <v>1177</v>
      </c>
      <c r="N280" s="281" t="s">
        <v>5118</v>
      </c>
      <c r="O280" s="451" t="str">
        <f>VLOOKUP(N280,CódigosRetorno!$A$1:$B$1764,2,FALSE)</f>
        <v>El dato ingresado como atributo @schemeAgencyName es incorrecto.</v>
      </c>
      <c r="P280" s="450" t="s">
        <v>477</v>
      </c>
      <c r="Q280" s="466" t="s">
        <v>186</v>
      </c>
    </row>
    <row r="281" spans="2:17" s="51" customFormat="1" ht="36">
      <c r="B281" s="1533"/>
      <c r="C281" s="1550"/>
      <c r="D281" s="1533"/>
      <c r="E281" s="1533"/>
      <c r="F281" s="268"/>
      <c r="G281" s="268" t="s">
        <v>5187</v>
      </c>
      <c r="H281" s="186" t="s">
        <v>4567</v>
      </c>
      <c r="I281" s="268" t="s">
        <v>4544</v>
      </c>
      <c r="J281" s="268"/>
      <c r="K281" s="268"/>
      <c r="L281" s="845" t="s">
        <v>5188</v>
      </c>
      <c r="M281" s="1284" t="s">
        <v>1177</v>
      </c>
      <c r="N281" s="1285" t="s">
        <v>5119</v>
      </c>
      <c r="O281" s="451" t="str">
        <f>VLOOKUP(N281,CódigosRetorno!$A$1:$B$1764,2,FALSE)</f>
        <v>El dato ingresado como atributo @schemeURI es incorrecto.</v>
      </c>
      <c r="P281" s="450" t="s">
        <v>477</v>
      </c>
      <c r="Q281" s="466" t="s">
        <v>186</v>
      </c>
    </row>
    <row r="282" spans="2:17" s="51" customFormat="1" ht="24">
      <c r="B282" s="1533"/>
      <c r="C282" s="1550"/>
      <c r="D282" s="1533"/>
      <c r="E282" s="1533"/>
      <c r="F282" s="1531" t="s">
        <v>46</v>
      </c>
      <c r="G282" s="1536" t="s">
        <v>2918</v>
      </c>
      <c r="H282" s="1517" t="s">
        <v>5100</v>
      </c>
      <c r="I282" s="1531">
        <v>1</v>
      </c>
      <c r="J282" s="262"/>
      <c r="K282" s="262"/>
      <c r="L282" s="845" t="s">
        <v>3136</v>
      </c>
      <c r="M282" s="281" t="s">
        <v>203</v>
      </c>
      <c r="N282" s="283" t="s">
        <v>2396</v>
      </c>
      <c r="O282" s="451" t="str">
        <f>VLOOKUP(N282,CódigosRetorno!$A$1:$B$1764,2,FALSE)</f>
        <v>El XML no contiene el tag TaxScheme Name de impuestos globales</v>
      </c>
      <c r="P282" s="450" t="s">
        <v>477</v>
      </c>
      <c r="Q282" s="449" t="s">
        <v>186</v>
      </c>
    </row>
    <row r="283" spans="2:17" s="51" customFormat="1" ht="24">
      <c r="B283" s="1533"/>
      <c r="C283" s="1550"/>
      <c r="D283" s="1533"/>
      <c r="E283" s="1533"/>
      <c r="F283" s="1533"/>
      <c r="G283" s="1538"/>
      <c r="H283" s="1534"/>
      <c r="I283" s="1533"/>
      <c r="J283" s="263"/>
      <c r="K283" s="263"/>
      <c r="L283" s="846" t="s">
        <v>6413</v>
      </c>
      <c r="M283" s="281" t="s">
        <v>203</v>
      </c>
      <c r="N283" s="283" t="s">
        <v>3670</v>
      </c>
      <c r="O283" s="451" t="str">
        <f>VLOOKUP(N283,CódigosRetorno!$A$1:$B$1764,2,FALSE)</f>
        <v>El valor del tag nombre del tributo no corresponde al esperado.</v>
      </c>
      <c r="P283" s="450"/>
      <c r="Q283" s="715" t="s">
        <v>5893</v>
      </c>
    </row>
    <row r="284" spans="2:17" s="51" customFormat="1" ht="24">
      <c r="B284" s="1533"/>
      <c r="C284" s="1550"/>
      <c r="D284" s="1533"/>
      <c r="E284" s="1533"/>
      <c r="F284" s="1531" t="s">
        <v>13</v>
      </c>
      <c r="G284" s="1536" t="s">
        <v>2918</v>
      </c>
      <c r="H284" s="1517" t="s">
        <v>5101</v>
      </c>
      <c r="I284" s="1533">
        <v>1</v>
      </c>
      <c r="J284" s="263"/>
      <c r="K284" s="263"/>
      <c r="L284" s="845" t="s">
        <v>3136</v>
      </c>
      <c r="M284" s="281" t="s">
        <v>203</v>
      </c>
      <c r="N284" s="283" t="s">
        <v>2398</v>
      </c>
      <c r="O284" s="451" t="str">
        <f>VLOOKUP(N284,CódigosRetorno!$A$1:$B$1764,2,FALSE)</f>
        <v>El XML no contiene el tag código de tributo internacional de impuestos globales</v>
      </c>
      <c r="P284" s="450"/>
      <c r="Q284" s="449" t="s">
        <v>186</v>
      </c>
    </row>
    <row r="285" spans="2:17" s="51" customFormat="1" ht="36">
      <c r="B285" s="1533"/>
      <c r="C285" s="1550"/>
      <c r="D285" s="1533"/>
      <c r="E285" s="1533"/>
      <c r="F285" s="1533"/>
      <c r="G285" s="1538"/>
      <c r="H285" s="1534"/>
      <c r="I285" s="1533"/>
      <c r="J285" s="263"/>
      <c r="K285" s="263"/>
      <c r="L285" s="846" t="s">
        <v>6411</v>
      </c>
      <c r="M285" s="281" t="s">
        <v>203</v>
      </c>
      <c r="N285" s="283" t="s">
        <v>3666</v>
      </c>
      <c r="O285" s="451" t="str">
        <f>VLOOKUP(N285,CódigosRetorno!$A$1:$B$1764,2,FALSE)</f>
        <v>El valor del tag codigo de tributo internacional no corresponde al esperado.</v>
      </c>
      <c r="P285" s="450"/>
      <c r="Q285" s="715" t="s">
        <v>5893</v>
      </c>
    </row>
    <row r="286" spans="2:17" s="51" customFormat="1" ht="24" customHeight="1">
      <c r="B286" s="1531">
        <f>B266+1</f>
        <v>39</v>
      </c>
      <c r="C286" s="1542" t="s">
        <v>6626</v>
      </c>
      <c r="D286" s="1536" t="s">
        <v>3</v>
      </c>
      <c r="E286" s="1531" t="s">
        <v>4</v>
      </c>
      <c r="F286" s="1531" t="s">
        <v>12</v>
      </c>
      <c r="G286" s="1536" t="s">
        <v>4754</v>
      </c>
      <c r="H286" s="1542" t="s">
        <v>5422</v>
      </c>
      <c r="I286" s="1531">
        <v>1</v>
      </c>
      <c r="J286" s="262"/>
      <c r="K286" s="262"/>
      <c r="L286" s="846" t="s">
        <v>3136</v>
      </c>
      <c r="M286" s="281" t="s">
        <v>203</v>
      </c>
      <c r="N286" s="283" t="s">
        <v>2787</v>
      </c>
      <c r="O286" s="451" t="str">
        <f>VLOOKUP(N286,CódigosRetorno!$A$1:$B$1764,2,FALSE)</f>
        <v>El XML no contiene el tag o no existe información de total valor de venta globales</v>
      </c>
      <c r="P286" s="450"/>
      <c r="Q286" s="466" t="s">
        <v>186</v>
      </c>
    </row>
    <row r="287" spans="2:17" s="51" customFormat="1" ht="24">
      <c r="B287" s="1533"/>
      <c r="C287" s="1550"/>
      <c r="D287" s="1538"/>
      <c r="E287" s="1533"/>
      <c r="F287" s="1533"/>
      <c r="G287" s="1538"/>
      <c r="H287" s="1550"/>
      <c r="I287" s="1533"/>
      <c r="J287" s="263"/>
      <c r="K287" s="263"/>
      <c r="L287" s="845" t="s">
        <v>3524</v>
      </c>
      <c r="M287" s="52" t="s">
        <v>203</v>
      </c>
      <c r="N287" s="281" t="s">
        <v>4329</v>
      </c>
      <c r="O287" s="451" t="str">
        <f>VLOOKUP(N287,CódigosRetorno!$A$1:$B$1764,2,FALSE)</f>
        <v>El dato ingresado en el total valor de venta globales no cumple con el formato establecido</v>
      </c>
      <c r="P287" s="450"/>
      <c r="Q287" s="466" t="s">
        <v>186</v>
      </c>
    </row>
    <row r="288" spans="2:17" s="51" customFormat="1" ht="48">
      <c r="B288" s="1533"/>
      <c r="C288" s="1550"/>
      <c r="D288" s="1538"/>
      <c r="E288" s="1533"/>
      <c r="F288" s="1533"/>
      <c r="G288" s="1538"/>
      <c r="H288" s="1550"/>
      <c r="I288" s="1533"/>
      <c r="J288" s="263"/>
      <c r="K288" s="263"/>
      <c r="L288" s="1298" t="s">
        <v>6588</v>
      </c>
      <c r="M288" s="1300" t="s">
        <v>203</v>
      </c>
      <c r="N288" s="1299" t="s">
        <v>4396</v>
      </c>
      <c r="O288" s="451" t="str">
        <f>VLOOKUP(N288,CódigosRetorno!$A$1:$B$1764,2,FALSE)</f>
        <v>La sumatoria del total valor de venta - operaciones gravadas de línea no corresponden al total</v>
      </c>
      <c r="P288" s="450"/>
      <c r="Q288" s="466" t="s">
        <v>186</v>
      </c>
    </row>
    <row r="289" spans="2:17" s="1273" customFormat="1" ht="72">
      <c r="B289" s="1533"/>
      <c r="C289" s="1550"/>
      <c r="D289" s="1538"/>
      <c r="E289" s="1533"/>
      <c r="F289" s="1533"/>
      <c r="G289" s="1538"/>
      <c r="H289" s="1550"/>
      <c r="I289" s="1533"/>
      <c r="J289" s="1276"/>
      <c r="K289" s="1276"/>
      <c r="L289" s="1306" t="s">
        <v>6618</v>
      </c>
      <c r="M289" s="1297" t="s">
        <v>1177</v>
      </c>
      <c r="N289" s="1296" t="s">
        <v>6580</v>
      </c>
      <c r="O289" s="1295" t="str">
        <f>VLOOKUP(N289,CódigosRetorno!$A$1:$B$1764,2,FALSE)</f>
        <v>La sumatoria del total valor de venta - operaciones gravadas de línea no corresponden al total</v>
      </c>
      <c r="P289" s="1275"/>
      <c r="Q289" s="1305" t="s">
        <v>186</v>
      </c>
    </row>
    <row r="290" spans="2:17" s="51" customFormat="1" ht="48">
      <c r="B290" s="1533"/>
      <c r="C290" s="1550"/>
      <c r="D290" s="1538"/>
      <c r="E290" s="1533"/>
      <c r="F290" s="1533"/>
      <c r="G290" s="1538"/>
      <c r="H290" s="1550"/>
      <c r="I290" s="1533"/>
      <c r="J290" s="263"/>
      <c r="K290" s="263"/>
      <c r="L290" s="1298" t="s">
        <v>6384</v>
      </c>
      <c r="M290" s="1300" t="s">
        <v>203</v>
      </c>
      <c r="N290" s="1299" t="s">
        <v>4410</v>
      </c>
      <c r="O290" s="1295" t="str">
        <f>VLOOKUP(N290,CódigosRetorno!$A$1:$B$1764,2,FALSE)</f>
        <v>La sumatoria del total valor de venta - IVAP de línea no corresponden al total</v>
      </c>
      <c r="P290" s="450"/>
      <c r="Q290" s="1305" t="s">
        <v>186</v>
      </c>
    </row>
    <row r="291" spans="2:17" s="1273" customFormat="1" ht="48">
      <c r="B291" s="1533"/>
      <c r="C291" s="1550"/>
      <c r="D291" s="1538"/>
      <c r="E291" s="1533"/>
      <c r="F291" s="1532"/>
      <c r="G291" s="1537"/>
      <c r="H291" s="1543"/>
      <c r="I291" s="1532"/>
      <c r="J291" s="1289"/>
      <c r="K291" s="1276"/>
      <c r="L291" s="1306" t="s">
        <v>6619</v>
      </c>
      <c r="M291" s="1309" t="s">
        <v>1177</v>
      </c>
      <c r="N291" s="1308" t="s">
        <v>6584</v>
      </c>
      <c r="O291" s="1304" t="str">
        <f>VLOOKUP(N291,CódigosRetorno!$A$1:$B$1764,2,FALSE)</f>
        <v>La sumatoria del total valor de venta - IVAP de línea no corresponden al total</v>
      </c>
      <c r="P291" s="1274"/>
      <c r="Q291" s="1305" t="s">
        <v>186</v>
      </c>
    </row>
    <row r="292" spans="2:17" s="51" customFormat="1" ht="36">
      <c r="B292" s="1533"/>
      <c r="C292" s="1550"/>
      <c r="D292" s="1538"/>
      <c r="E292" s="1533"/>
      <c r="F292" s="268" t="s">
        <v>13</v>
      </c>
      <c r="G292" s="261" t="s">
        <v>2650</v>
      </c>
      <c r="H292" s="186" t="s">
        <v>4654</v>
      </c>
      <c r="I292" s="491">
        <v>1</v>
      </c>
      <c r="J292" s="511"/>
      <c r="K292" s="448"/>
      <c r="L292" s="846" t="s">
        <v>6058</v>
      </c>
      <c r="M292" s="1284" t="s">
        <v>203</v>
      </c>
      <c r="N292" s="1285" t="s">
        <v>758</v>
      </c>
      <c r="O292" s="492" t="str">
        <f>VLOOKUP(N292,CódigosRetorno!$A$1:$B$1764,2,FALSE)</f>
        <v>La moneda debe ser la misma en todo el documento. Salvo las percepciones que sólo son en moneda nacional.</v>
      </c>
      <c r="P292" s="137" t="s">
        <v>477</v>
      </c>
      <c r="Q292" s="581" t="s">
        <v>5639</v>
      </c>
    </row>
    <row r="293" spans="2:17" s="51" customFormat="1" ht="24">
      <c r="B293" s="1533"/>
      <c r="C293" s="1550"/>
      <c r="D293" s="1538"/>
      <c r="E293" s="1533"/>
      <c r="F293" s="1531" t="s">
        <v>12</v>
      </c>
      <c r="G293" s="1536" t="s">
        <v>4754</v>
      </c>
      <c r="H293" s="1542" t="s">
        <v>5421</v>
      </c>
      <c r="I293" s="1531">
        <v>1</v>
      </c>
      <c r="J293" s="262"/>
      <c r="K293" s="262"/>
      <c r="L293" s="845" t="s">
        <v>3524</v>
      </c>
      <c r="M293" s="281" t="s">
        <v>203</v>
      </c>
      <c r="N293" s="283" t="s">
        <v>2402</v>
      </c>
      <c r="O293" s="451" t="str">
        <f>VLOOKUP(N293,CódigosRetorno!$A$1:$B$1764,2,FALSE)</f>
        <v>El dato ingresado en TaxAmount no cumple con el formato establecido</v>
      </c>
      <c r="P293" s="450" t="s">
        <v>477</v>
      </c>
      <c r="Q293" s="466" t="s">
        <v>186</v>
      </c>
    </row>
    <row r="294" spans="2:17" s="51" customFormat="1" ht="60">
      <c r="B294" s="1533"/>
      <c r="C294" s="1550"/>
      <c r="D294" s="1538"/>
      <c r="E294" s="1533"/>
      <c r="F294" s="1533"/>
      <c r="G294" s="1538"/>
      <c r="H294" s="1550"/>
      <c r="I294" s="1533"/>
      <c r="J294" s="263"/>
      <c r="K294" s="263"/>
      <c r="L294" s="1292" t="s">
        <v>4772</v>
      </c>
      <c r="M294" s="1290" t="s">
        <v>1177</v>
      </c>
      <c r="N294" s="1291" t="s">
        <v>1419</v>
      </c>
      <c r="O294" s="1278" t="str">
        <f>VLOOKUP(N294,CódigosRetorno!$A$1:$B$1764,2,FALSE)</f>
        <v>El calculo del IGV no es correcto</v>
      </c>
      <c r="P294" s="1275" t="s">
        <v>217</v>
      </c>
      <c r="Q294" s="1279" t="s">
        <v>3032</v>
      </c>
    </row>
    <row r="295" spans="2:17" s="1273" customFormat="1" ht="36">
      <c r="B295" s="1533"/>
      <c r="C295" s="1550"/>
      <c r="D295" s="1538"/>
      <c r="E295" s="1533"/>
      <c r="F295" s="1533"/>
      <c r="G295" s="1538"/>
      <c r="H295" s="1550"/>
      <c r="I295" s="1533"/>
      <c r="J295" s="1276"/>
      <c r="K295" s="1276"/>
      <c r="L295" s="1288" t="s">
        <v>6229</v>
      </c>
      <c r="M295" s="1290" t="s">
        <v>203</v>
      </c>
      <c r="N295" s="1291" t="s">
        <v>4395</v>
      </c>
      <c r="O295" s="1278" t="str">
        <f>VLOOKUP(N295,CódigosRetorno!$A$1:$B$1764,2,FALSE)</f>
        <v>La sumatoria de los IGV (operaciones gravadas) de línea no corresponden al total</v>
      </c>
      <c r="P295" s="1275" t="s">
        <v>477</v>
      </c>
      <c r="Q295" s="1279" t="s">
        <v>186</v>
      </c>
    </row>
    <row r="296" spans="2:17" s="1273" customFormat="1" ht="72">
      <c r="B296" s="1533"/>
      <c r="C296" s="1550"/>
      <c r="D296" s="1538"/>
      <c r="E296" s="1533"/>
      <c r="F296" s="1533"/>
      <c r="G296" s="1538"/>
      <c r="H296" s="1550"/>
      <c r="I296" s="1533"/>
      <c r="J296" s="1276"/>
      <c r="K296" s="1276"/>
      <c r="L296" s="1280" t="s">
        <v>6617</v>
      </c>
      <c r="M296" s="1284" t="s">
        <v>1177</v>
      </c>
      <c r="N296" s="1285" t="s">
        <v>6445</v>
      </c>
      <c r="O296" s="1278" t="str">
        <f>VLOOKUP(N296,CódigosRetorno!$A$1:$B$1770,2,FALSE)</f>
        <v>El cálculo del IGV es Incorrecto</v>
      </c>
      <c r="P296" s="1275" t="s">
        <v>477</v>
      </c>
      <c r="Q296" s="1279" t="s">
        <v>186</v>
      </c>
    </row>
    <row r="297" spans="2:17" s="1273" customFormat="1" ht="36">
      <c r="B297" s="1533"/>
      <c r="C297" s="1550"/>
      <c r="D297" s="1538"/>
      <c r="E297" s="1533"/>
      <c r="F297" s="1533"/>
      <c r="G297" s="1538"/>
      <c r="H297" s="1550"/>
      <c r="I297" s="1533"/>
      <c r="J297" s="1276"/>
      <c r="K297" s="1276"/>
      <c r="L297" s="1288" t="s">
        <v>6230</v>
      </c>
      <c r="M297" s="1290" t="s">
        <v>203</v>
      </c>
      <c r="N297" s="1291" t="s">
        <v>4416</v>
      </c>
      <c r="O297" s="1278" t="str">
        <f>VLOOKUP(N297,CódigosRetorno!$A$1:$B$1770,2,FALSE)</f>
        <v>El importe del IVAP no corresponden al determinado por la información consignada.</v>
      </c>
      <c r="P297" s="1275"/>
      <c r="Q297" s="1279"/>
    </row>
    <row r="298" spans="2:17" s="802" customFormat="1" ht="60">
      <c r="B298" s="1533"/>
      <c r="C298" s="1550"/>
      <c r="D298" s="1538"/>
      <c r="E298" s="1533"/>
      <c r="F298" s="1533"/>
      <c r="G298" s="1538"/>
      <c r="H298" s="1550"/>
      <c r="I298" s="1533"/>
      <c r="J298" s="860"/>
      <c r="K298" s="860"/>
      <c r="L298" s="1280" t="s">
        <v>6502</v>
      </c>
      <c r="M298" s="1284" t="s">
        <v>1177</v>
      </c>
      <c r="N298" s="1285" t="s">
        <v>6586</v>
      </c>
      <c r="O298" s="1278" t="str">
        <f>VLOOKUP(N298,CódigosRetorno!$A$1:$B$1770,2,FALSE)</f>
        <v>El importe del IVAP no corresponden al determinado por la informacion consignada.</v>
      </c>
      <c r="P298" s="1275" t="s">
        <v>477</v>
      </c>
      <c r="Q298" s="1279" t="s">
        <v>186</v>
      </c>
    </row>
    <row r="299" spans="2:17" s="51" customFormat="1" ht="36">
      <c r="B299" s="1533"/>
      <c r="C299" s="1550"/>
      <c r="D299" s="1538"/>
      <c r="E299" s="1533"/>
      <c r="F299" s="262" t="s">
        <v>13</v>
      </c>
      <c r="G299" s="261" t="s">
        <v>2650</v>
      </c>
      <c r="H299" s="186" t="s">
        <v>4654</v>
      </c>
      <c r="I299" s="491">
        <v>1</v>
      </c>
      <c r="J299" s="511"/>
      <c r="K299" s="448"/>
      <c r="L299" s="846" t="s">
        <v>6058</v>
      </c>
      <c r="M299" s="1307" t="s">
        <v>203</v>
      </c>
      <c r="N299" s="1308" t="s">
        <v>758</v>
      </c>
      <c r="O299" s="492" t="str">
        <f>VLOOKUP(N299,CódigosRetorno!$A$1:$B$1764,2,FALSE)</f>
        <v>La moneda debe ser la misma en todo el documento. Salvo las percepciones que sólo son en moneda nacional.</v>
      </c>
      <c r="P299" s="137" t="s">
        <v>477</v>
      </c>
      <c r="Q299" s="581" t="s">
        <v>5639</v>
      </c>
    </row>
    <row r="300" spans="2:17" s="51" customFormat="1" ht="24">
      <c r="B300" s="1533"/>
      <c r="C300" s="1550"/>
      <c r="D300" s="1538"/>
      <c r="E300" s="1533"/>
      <c r="F300" s="1490" t="s">
        <v>44</v>
      </c>
      <c r="G300" s="1492" t="s">
        <v>2918</v>
      </c>
      <c r="H300" s="1517" t="s">
        <v>5099</v>
      </c>
      <c r="I300" s="1531">
        <v>1</v>
      </c>
      <c r="J300" s="262"/>
      <c r="K300" s="262"/>
      <c r="L300" s="845" t="s">
        <v>3136</v>
      </c>
      <c r="M300" s="261" t="s">
        <v>203</v>
      </c>
      <c r="N300" s="239" t="s">
        <v>4208</v>
      </c>
      <c r="O300" s="451" t="str">
        <f>VLOOKUP(N300,CódigosRetorno!$A$1:$B$1764,2,FALSE)</f>
        <v>el XML no contiene el tag o no existe información de código de tributo.</v>
      </c>
      <c r="P300" s="450" t="s">
        <v>477</v>
      </c>
      <c r="Q300" s="449" t="s">
        <v>186</v>
      </c>
    </row>
    <row r="301" spans="2:17" s="51" customFormat="1" ht="24">
      <c r="B301" s="1533"/>
      <c r="C301" s="1550"/>
      <c r="D301" s="1538"/>
      <c r="E301" s="1533"/>
      <c r="F301" s="1490"/>
      <c r="G301" s="1492"/>
      <c r="H301" s="1534"/>
      <c r="I301" s="1533"/>
      <c r="J301" s="263"/>
      <c r="K301" s="263"/>
      <c r="L301" s="846" t="s">
        <v>4674</v>
      </c>
      <c r="M301" s="279" t="s">
        <v>203</v>
      </c>
      <c r="N301" s="278" t="s">
        <v>2791</v>
      </c>
      <c r="O301" s="451" t="str">
        <f>VLOOKUP(N301,CódigosRetorno!$A$1:$B$1764,2,FALSE)</f>
        <v>El dato ingresado como codigo de tributo global no corresponde al valor esperado.</v>
      </c>
      <c r="P301" s="450"/>
      <c r="Q301" s="715" t="s">
        <v>5893</v>
      </c>
    </row>
    <row r="302" spans="2:17" s="51" customFormat="1" ht="24">
      <c r="B302" s="1533"/>
      <c r="C302" s="1550"/>
      <c r="D302" s="1538"/>
      <c r="E302" s="1533"/>
      <c r="F302" s="1490"/>
      <c r="G302" s="1492"/>
      <c r="H302" s="1534"/>
      <c r="I302" s="1533"/>
      <c r="J302" s="263"/>
      <c r="K302" s="263"/>
      <c r="L302" s="840" t="s">
        <v>4677</v>
      </c>
      <c r="M302" s="283" t="s">
        <v>203</v>
      </c>
      <c r="N302" s="283" t="s">
        <v>4439</v>
      </c>
      <c r="O302" s="451" t="str">
        <f>VLOOKUP(N302,CódigosRetorno!$A$1:$B$1764,2,FALSE)</f>
        <v>El código de tributo no debe repetirse a nivel de totales</v>
      </c>
      <c r="P302" s="450" t="s">
        <v>477</v>
      </c>
      <c r="Q302" s="244" t="s">
        <v>186</v>
      </c>
    </row>
    <row r="303" spans="2:17" s="51" customFormat="1" ht="36">
      <c r="B303" s="1533"/>
      <c r="C303" s="1550"/>
      <c r="D303" s="1538"/>
      <c r="E303" s="1533"/>
      <c r="F303" s="1490"/>
      <c r="G303" s="1492"/>
      <c r="H303" s="1534"/>
      <c r="I303" s="1533"/>
      <c r="J303" s="263"/>
      <c r="K303" s="263"/>
      <c r="L303" s="1313" t="s">
        <v>5211</v>
      </c>
      <c r="M303" s="1311" t="s">
        <v>203</v>
      </c>
      <c r="N303" s="1312" t="s">
        <v>5176</v>
      </c>
      <c r="O303" s="451" t="str">
        <f>VLOOKUP(N303,CódigosRetorno!$A$1:$B$1764,2,FALSE)</f>
        <v>El XML debe contener al menos un tributo por linea de afectacion por IGV (Gravada, Exonerada, Inafecta, Exportación)</v>
      </c>
      <c r="P303" s="450" t="s">
        <v>477</v>
      </c>
      <c r="Q303" s="466" t="s">
        <v>186</v>
      </c>
    </row>
    <row r="304" spans="2:17" s="51" customFormat="1" ht="36">
      <c r="B304" s="1533"/>
      <c r="C304" s="1550"/>
      <c r="D304" s="1538"/>
      <c r="E304" s="1533"/>
      <c r="F304" s="1490"/>
      <c r="G304" s="1492"/>
      <c r="H304" s="1534"/>
      <c r="I304" s="1533"/>
      <c r="J304" s="263"/>
      <c r="K304" s="263"/>
      <c r="L304" s="1313" t="s">
        <v>6231</v>
      </c>
      <c r="M304" s="1311" t="s">
        <v>203</v>
      </c>
      <c r="N304" s="1312" t="s">
        <v>5177</v>
      </c>
      <c r="O304" s="451" t="str">
        <f>VLOOKUP(N304,CódigosRetorno!$A$1:$B$1764,2,FALSE)</f>
        <v>El XML contiene mas de un tributo por linea (Gravado, Exonerado, Inafecto, Exportación)</v>
      </c>
      <c r="P304" s="450" t="s">
        <v>477</v>
      </c>
      <c r="Q304" s="466" t="s">
        <v>186</v>
      </c>
    </row>
    <row r="305" spans="2:17" s="51" customFormat="1" ht="24">
      <c r="B305" s="1533"/>
      <c r="C305" s="1550"/>
      <c r="D305" s="1538"/>
      <c r="E305" s="1533"/>
      <c r="F305" s="1490"/>
      <c r="G305" s="1492"/>
      <c r="H305" s="1534"/>
      <c r="I305" s="1533"/>
      <c r="J305" s="263"/>
      <c r="K305" s="263"/>
      <c r="L305" s="1310" t="s">
        <v>6074</v>
      </c>
      <c r="M305" s="1311" t="s">
        <v>203</v>
      </c>
      <c r="N305" s="1312" t="s">
        <v>5186</v>
      </c>
      <c r="O305" s="1301" t="str">
        <f>VLOOKUP(N305,CódigosRetorno!$A$1:$B$1764,2,FALSE)</f>
        <v>El dato ingresado como codigo de tributo global es invalido para tipo de operación.</v>
      </c>
      <c r="P305" s="1303" t="s">
        <v>477</v>
      </c>
      <c r="Q305" s="1302" t="s">
        <v>186</v>
      </c>
    </row>
    <row r="306" spans="2:17" s="51" customFormat="1" ht="36">
      <c r="B306" s="1533"/>
      <c r="C306" s="1550"/>
      <c r="D306" s="1538"/>
      <c r="E306" s="1533"/>
      <c r="F306" s="1490"/>
      <c r="G306" s="1492"/>
      <c r="H306" s="1534"/>
      <c r="I306" s="1533"/>
      <c r="J306" s="263"/>
      <c r="K306" s="263"/>
      <c r="L306" s="1306" t="s">
        <v>6523</v>
      </c>
      <c r="M306" s="1307" t="s">
        <v>203</v>
      </c>
      <c r="N306" s="1308" t="s">
        <v>5186</v>
      </c>
      <c r="O306" s="1304" t="str">
        <f>VLOOKUP(N306,CódigosRetorno!$A$1:$B$1764,2,FALSE)</f>
        <v>El dato ingresado como codigo de tributo global es invalido para tipo de operación.</v>
      </c>
      <c r="P306" s="1303" t="s">
        <v>477</v>
      </c>
      <c r="Q306" s="1302" t="s">
        <v>186</v>
      </c>
    </row>
    <row r="307" spans="2:17" s="51" customFormat="1" ht="24">
      <c r="B307" s="1533"/>
      <c r="C307" s="1550"/>
      <c r="D307" s="1538"/>
      <c r="E307" s="1490" t="s">
        <v>9</v>
      </c>
      <c r="F307" s="1531"/>
      <c r="G307" s="268" t="s">
        <v>4658</v>
      </c>
      <c r="H307" s="269" t="s">
        <v>4564</v>
      </c>
      <c r="I307" s="268" t="s">
        <v>4544</v>
      </c>
      <c r="J307" s="268"/>
      <c r="K307" s="268"/>
      <c r="L307" s="845" t="s">
        <v>5185</v>
      </c>
      <c r="M307" s="261" t="s">
        <v>1177</v>
      </c>
      <c r="N307" s="281" t="s">
        <v>5117</v>
      </c>
      <c r="O307" s="451" t="str">
        <f>VLOOKUP(N307,CódigosRetorno!$A$1:$B$1764,2,FALSE)</f>
        <v>El dato ingresado como atributo @schemeName es incorrecto.</v>
      </c>
      <c r="P307" s="450" t="s">
        <v>477</v>
      </c>
      <c r="Q307" s="466" t="s">
        <v>186</v>
      </c>
    </row>
    <row r="308" spans="2:17" s="51" customFormat="1" ht="24">
      <c r="B308" s="1533"/>
      <c r="C308" s="1550"/>
      <c r="D308" s="1538"/>
      <c r="E308" s="1490"/>
      <c r="F308" s="1533"/>
      <c r="G308" s="268" t="s">
        <v>4542</v>
      </c>
      <c r="H308" s="269" t="s">
        <v>4565</v>
      </c>
      <c r="I308" s="268" t="s">
        <v>4544</v>
      </c>
      <c r="J308" s="268"/>
      <c r="K308" s="268"/>
      <c r="L308" s="845" t="s">
        <v>5109</v>
      </c>
      <c r="M308" s="261" t="s">
        <v>1177</v>
      </c>
      <c r="N308" s="281" t="s">
        <v>5118</v>
      </c>
      <c r="O308" s="451" t="str">
        <f>VLOOKUP(N308,CódigosRetorno!$A$1:$B$1764,2,FALSE)</f>
        <v>El dato ingresado como atributo @schemeAgencyName es incorrecto.</v>
      </c>
      <c r="P308" s="450" t="s">
        <v>477</v>
      </c>
      <c r="Q308" s="466" t="s">
        <v>186</v>
      </c>
    </row>
    <row r="309" spans="2:17" s="51" customFormat="1" ht="36">
      <c r="B309" s="1533"/>
      <c r="C309" s="1550"/>
      <c r="D309" s="1538"/>
      <c r="E309" s="1490"/>
      <c r="F309" s="1532"/>
      <c r="G309" s="268" t="s">
        <v>5187</v>
      </c>
      <c r="H309" s="186" t="s">
        <v>4567</v>
      </c>
      <c r="I309" s="268" t="s">
        <v>4544</v>
      </c>
      <c r="J309" s="268"/>
      <c r="K309" s="268"/>
      <c r="L309" s="845" t="s">
        <v>5188</v>
      </c>
      <c r="M309" s="1307" t="s">
        <v>1177</v>
      </c>
      <c r="N309" s="1308" t="s">
        <v>5119</v>
      </c>
      <c r="O309" s="451" t="str">
        <f>VLOOKUP(N309,CódigosRetorno!$A$1:$B$1764,2,FALSE)</f>
        <v>El dato ingresado como atributo @schemeURI es incorrecto.</v>
      </c>
      <c r="P309" s="450" t="s">
        <v>477</v>
      </c>
      <c r="Q309" s="466" t="s">
        <v>186</v>
      </c>
    </row>
    <row r="310" spans="2:17" s="51" customFormat="1" ht="24">
      <c r="B310" s="1533"/>
      <c r="C310" s="1550"/>
      <c r="D310" s="1538"/>
      <c r="E310" s="1490" t="s">
        <v>4</v>
      </c>
      <c r="F310" s="1490" t="s">
        <v>46</v>
      </c>
      <c r="G310" s="1492" t="s">
        <v>2918</v>
      </c>
      <c r="H310" s="1491" t="s">
        <v>5100</v>
      </c>
      <c r="I310" s="1531">
        <v>1</v>
      </c>
      <c r="J310" s="262"/>
      <c r="K310" s="262"/>
      <c r="L310" s="845" t="s">
        <v>3136</v>
      </c>
      <c r="M310" s="281" t="s">
        <v>203</v>
      </c>
      <c r="N310" s="283" t="s">
        <v>2396</v>
      </c>
      <c r="O310" s="451" t="str">
        <f>VLOOKUP(N310,CódigosRetorno!$A$1:$B$1764,2,FALSE)</f>
        <v>El XML no contiene el tag TaxScheme Name de impuestos globales</v>
      </c>
      <c r="P310" s="450" t="s">
        <v>477</v>
      </c>
      <c r="Q310" s="449" t="s">
        <v>186</v>
      </c>
    </row>
    <row r="311" spans="2:17" s="51" customFormat="1" ht="24">
      <c r="B311" s="1533"/>
      <c r="C311" s="1550"/>
      <c r="D311" s="1538"/>
      <c r="E311" s="1490"/>
      <c r="F311" s="1490"/>
      <c r="G311" s="1492"/>
      <c r="H311" s="1491"/>
      <c r="I311" s="1533"/>
      <c r="J311" s="263"/>
      <c r="K311" s="263"/>
      <c r="L311" s="846" t="s">
        <v>6413</v>
      </c>
      <c r="M311" s="281" t="s">
        <v>203</v>
      </c>
      <c r="N311" s="283" t="s">
        <v>3670</v>
      </c>
      <c r="O311" s="451" t="str">
        <f>VLOOKUP(N311,CódigosRetorno!$A$1:$B$1764,2,FALSE)</f>
        <v>El valor del tag nombre del tributo no corresponde al esperado.</v>
      </c>
      <c r="P311" s="450" t="s">
        <v>477</v>
      </c>
      <c r="Q311" s="715" t="s">
        <v>5893</v>
      </c>
    </row>
    <row r="312" spans="2:17" s="51" customFormat="1" ht="36" customHeight="1">
      <c r="B312" s="1533"/>
      <c r="C312" s="1550"/>
      <c r="D312" s="1538"/>
      <c r="E312" s="1490"/>
      <c r="F312" s="1531" t="s">
        <v>13</v>
      </c>
      <c r="G312" s="1536"/>
      <c r="H312" s="1517" t="s">
        <v>5101</v>
      </c>
      <c r="I312" s="1531">
        <v>1</v>
      </c>
      <c r="J312" s="262"/>
      <c r="K312" s="262"/>
      <c r="L312" s="845" t="s">
        <v>3136</v>
      </c>
      <c r="M312" s="281" t="s">
        <v>203</v>
      </c>
      <c r="N312" s="283" t="s">
        <v>2398</v>
      </c>
      <c r="O312" s="451" t="str">
        <f>VLOOKUP(N312,CódigosRetorno!$A$1:$B$1764,2,FALSE)</f>
        <v>El XML no contiene el tag código de tributo internacional de impuestos globales</v>
      </c>
      <c r="P312" s="450" t="s">
        <v>477</v>
      </c>
      <c r="Q312" s="449" t="s">
        <v>186</v>
      </c>
    </row>
    <row r="313" spans="2:17" s="51" customFormat="1" ht="36">
      <c r="B313" s="1533"/>
      <c r="C313" s="1550"/>
      <c r="D313" s="1538"/>
      <c r="E313" s="1490"/>
      <c r="F313" s="1532"/>
      <c r="G313" s="1537"/>
      <c r="H313" s="1518"/>
      <c r="I313" s="1532"/>
      <c r="J313" s="264"/>
      <c r="K313" s="264"/>
      <c r="L313" s="846" t="s">
        <v>6411</v>
      </c>
      <c r="M313" s="281" t="s">
        <v>203</v>
      </c>
      <c r="N313" s="283" t="s">
        <v>3666</v>
      </c>
      <c r="O313" s="451" t="str">
        <f>VLOOKUP(N313,CódigosRetorno!$A$1:$B$1764,2,FALSE)</f>
        <v>El valor del tag codigo de tributo internacional no corresponde al esperado.</v>
      </c>
      <c r="P313" s="450" t="s">
        <v>477</v>
      </c>
      <c r="Q313" s="715" t="s">
        <v>5893</v>
      </c>
    </row>
    <row r="314" spans="2:17" s="51" customFormat="1" ht="24">
      <c r="B314" s="1531" t="s">
        <v>5420</v>
      </c>
      <c r="C314" s="1542" t="s">
        <v>4774</v>
      </c>
      <c r="D314" s="1536" t="s">
        <v>3</v>
      </c>
      <c r="E314" s="1531" t="s">
        <v>9</v>
      </c>
      <c r="F314" s="1531" t="s">
        <v>12</v>
      </c>
      <c r="G314" s="1536" t="s">
        <v>4754</v>
      </c>
      <c r="H314" s="1517" t="s">
        <v>6005</v>
      </c>
      <c r="I314" s="1531">
        <v>1</v>
      </c>
      <c r="J314" s="262"/>
      <c r="K314" s="262"/>
      <c r="L314" s="846" t="s">
        <v>3136</v>
      </c>
      <c r="M314" s="281" t="s">
        <v>203</v>
      </c>
      <c r="N314" s="283" t="s">
        <v>2787</v>
      </c>
      <c r="O314" s="451" t="str">
        <f>VLOOKUP(N314,CódigosRetorno!$A$1:$B$1764,2,FALSE)</f>
        <v>El XML no contiene el tag o no existe información de total valor de venta globales</v>
      </c>
      <c r="P314" s="450" t="s">
        <v>477</v>
      </c>
      <c r="Q314" s="466" t="s">
        <v>186</v>
      </c>
    </row>
    <row r="315" spans="2:17" s="51" customFormat="1" ht="24">
      <c r="B315" s="1533"/>
      <c r="C315" s="1550"/>
      <c r="D315" s="1538"/>
      <c r="E315" s="1533"/>
      <c r="F315" s="1533"/>
      <c r="G315" s="1538"/>
      <c r="H315" s="1534"/>
      <c r="I315" s="1533"/>
      <c r="J315" s="263"/>
      <c r="K315" s="263"/>
      <c r="L315" s="845" t="s">
        <v>3524</v>
      </c>
      <c r="M315" s="52" t="s">
        <v>203</v>
      </c>
      <c r="N315" s="281" t="s">
        <v>4329</v>
      </c>
      <c r="O315" s="451" t="str">
        <f>VLOOKUP(N315,CódigosRetorno!$A$1:$B$1764,2,FALSE)</f>
        <v>El dato ingresado en el total valor de venta globales no cumple con el formato establecido</v>
      </c>
      <c r="P315" s="450" t="s">
        <v>477</v>
      </c>
      <c r="Q315" s="1322" t="s">
        <v>186</v>
      </c>
    </row>
    <row r="316" spans="2:17" s="51" customFormat="1" ht="48">
      <c r="B316" s="1533"/>
      <c r="C316" s="1550"/>
      <c r="D316" s="1538"/>
      <c r="E316" s="1533"/>
      <c r="F316" s="1533"/>
      <c r="G316" s="1538"/>
      <c r="H316" s="1534"/>
      <c r="I316" s="1533"/>
      <c r="J316" s="263"/>
      <c r="K316" s="263"/>
      <c r="L316" s="1317" t="s">
        <v>6591</v>
      </c>
      <c r="M316" s="1319" t="s">
        <v>203</v>
      </c>
      <c r="N316" s="1318" t="s">
        <v>4408</v>
      </c>
      <c r="O316" s="1321" t="str">
        <f>VLOOKUP(N316,CódigosRetorno!$A$1:$B$1764,2,FALSE)</f>
        <v>La sumatoria del total valor de venta - ISC de línea no corresponden al total</v>
      </c>
      <c r="P316" s="1320" t="s">
        <v>477</v>
      </c>
      <c r="Q316" s="1322" t="s">
        <v>186</v>
      </c>
    </row>
    <row r="317" spans="2:17" s="802" customFormat="1" ht="60">
      <c r="B317" s="1533"/>
      <c r="C317" s="1550"/>
      <c r="D317" s="1538"/>
      <c r="E317" s="1533"/>
      <c r="F317" s="1533"/>
      <c r="G317" s="1538"/>
      <c r="H317" s="1534"/>
      <c r="I317" s="1533"/>
      <c r="J317" s="860"/>
      <c r="K317" s="860"/>
      <c r="L317" s="1314" t="s">
        <v>6484</v>
      </c>
      <c r="M317" s="1316" t="s">
        <v>1177</v>
      </c>
      <c r="N317" s="1315" t="s">
        <v>6587</v>
      </c>
      <c r="O317" s="1321" t="str">
        <f>VLOOKUP(N317,CódigosRetorno!$A$1:$B$1764,2,FALSE)</f>
        <v>La sumatoria del total valor de venta - ISC de línea no corresponden al total</v>
      </c>
      <c r="P317" s="1320" t="s">
        <v>477</v>
      </c>
      <c r="Q317" s="1322" t="s">
        <v>186</v>
      </c>
    </row>
    <row r="318" spans="2:17" s="51" customFormat="1" ht="48">
      <c r="B318" s="1533"/>
      <c r="C318" s="1550"/>
      <c r="D318" s="1538"/>
      <c r="E318" s="1533"/>
      <c r="F318" s="1532"/>
      <c r="G318" s="1537"/>
      <c r="H318" s="1518"/>
      <c r="I318" s="1533"/>
      <c r="J318" s="264"/>
      <c r="K318" s="264"/>
      <c r="L318" s="1326" t="s">
        <v>6592</v>
      </c>
      <c r="M318" s="1328" t="s">
        <v>203</v>
      </c>
      <c r="N318" s="1327" t="s">
        <v>2792</v>
      </c>
      <c r="O318" s="1321" t="str">
        <f>VLOOKUP(N318,CódigosRetorno!$A$1:$B$1764,2,FALSE)</f>
        <v>La sumatoria del total valor de venta - Otros tributos de pago de línea no corresponden al total</v>
      </c>
      <c r="P318" s="1320" t="s">
        <v>477</v>
      </c>
      <c r="Q318" s="1322" t="s">
        <v>186</v>
      </c>
    </row>
    <row r="319" spans="2:17" s="802" customFormat="1" ht="60">
      <c r="B319" s="1533"/>
      <c r="C319" s="1550"/>
      <c r="D319" s="1538"/>
      <c r="E319" s="1533"/>
      <c r="F319" s="860"/>
      <c r="G319" s="858"/>
      <c r="H319" s="855"/>
      <c r="I319" s="1532"/>
      <c r="J319" s="867"/>
      <c r="K319" s="860"/>
      <c r="L319" s="1323" t="s">
        <v>6485</v>
      </c>
      <c r="M319" s="1325" t="s">
        <v>1177</v>
      </c>
      <c r="N319" s="1324" t="s">
        <v>6593</v>
      </c>
      <c r="O319" s="1321" t="str">
        <f>VLOOKUP(N319,CódigosRetorno!$A$1:$B$1764,2,FALSE)</f>
        <v>La sumatoria del total valor de venta - Otros tributos de pago de línea no corresponden al total</v>
      </c>
      <c r="P319" s="1320" t="s">
        <v>477</v>
      </c>
      <c r="Q319" s="1322" t="s">
        <v>186</v>
      </c>
    </row>
    <row r="320" spans="2:17" s="51" customFormat="1" ht="36">
      <c r="B320" s="1533"/>
      <c r="C320" s="1550"/>
      <c r="D320" s="1538"/>
      <c r="E320" s="1533"/>
      <c r="F320" s="262" t="s">
        <v>13</v>
      </c>
      <c r="G320" s="267" t="s">
        <v>2650</v>
      </c>
      <c r="H320" s="186" t="s">
        <v>4654</v>
      </c>
      <c r="I320" s="491">
        <v>1</v>
      </c>
      <c r="J320" s="511"/>
      <c r="K320" s="448"/>
      <c r="L320" s="846" t="s">
        <v>6058</v>
      </c>
      <c r="M320" s="1307" t="s">
        <v>203</v>
      </c>
      <c r="N320" s="1308" t="s">
        <v>758</v>
      </c>
      <c r="O320" s="1321" t="str">
        <f>VLOOKUP(N320,CódigosRetorno!$A$1:$B$1764,2,FALSE)</f>
        <v>La moneda debe ser la misma en todo el documento. Salvo las percepciones que sólo son en moneda nacional.</v>
      </c>
      <c r="P320" s="1320" t="s">
        <v>477</v>
      </c>
      <c r="Q320" s="1322" t="s">
        <v>5639</v>
      </c>
    </row>
    <row r="321" spans="2:17" s="51" customFormat="1" ht="24">
      <c r="B321" s="1533"/>
      <c r="C321" s="1550"/>
      <c r="D321" s="1538"/>
      <c r="E321" s="1533"/>
      <c r="F321" s="1531" t="s">
        <v>12</v>
      </c>
      <c r="G321" s="1536" t="s">
        <v>4754</v>
      </c>
      <c r="H321" s="1517" t="s">
        <v>6007</v>
      </c>
      <c r="I321" s="1531">
        <v>1</v>
      </c>
      <c r="J321" s="262"/>
      <c r="K321" s="262"/>
      <c r="L321" s="845" t="s">
        <v>3524</v>
      </c>
      <c r="M321" s="281" t="s">
        <v>203</v>
      </c>
      <c r="N321" s="283" t="s">
        <v>2402</v>
      </c>
      <c r="O321" s="451" t="str">
        <f>VLOOKUP(N321,CódigosRetorno!$A$1:$B$1764,2,FALSE)</f>
        <v>El dato ingresado en TaxAmount no cumple con el formato establecido</v>
      </c>
      <c r="P321" s="450" t="s">
        <v>217</v>
      </c>
      <c r="Q321" s="449" t="s">
        <v>186</v>
      </c>
    </row>
    <row r="322" spans="2:17" s="51" customFormat="1" ht="36">
      <c r="B322" s="1533"/>
      <c r="C322" s="1550"/>
      <c r="D322" s="1538"/>
      <c r="E322" s="1533"/>
      <c r="F322" s="1533"/>
      <c r="G322" s="1538"/>
      <c r="H322" s="1534"/>
      <c r="I322" s="1533"/>
      <c r="J322" s="263"/>
      <c r="K322" s="263"/>
      <c r="L322" s="1342" t="s">
        <v>6597</v>
      </c>
      <c r="M322" s="1345" t="s">
        <v>203</v>
      </c>
      <c r="N322" s="1344" t="s">
        <v>4414</v>
      </c>
      <c r="O322" s="1393" t="s">
        <v>4415</v>
      </c>
      <c r="P322" s="866" t="s">
        <v>477</v>
      </c>
      <c r="Q322" s="1331" t="s">
        <v>186</v>
      </c>
    </row>
    <row r="323" spans="2:17" s="802" customFormat="1" ht="60">
      <c r="B323" s="1533"/>
      <c r="C323" s="1550"/>
      <c r="D323" s="1538"/>
      <c r="E323" s="1533"/>
      <c r="F323" s="1533"/>
      <c r="G323" s="1538"/>
      <c r="H323" s="1534"/>
      <c r="I323" s="1533"/>
      <c r="J323" s="860"/>
      <c r="K323" s="860"/>
      <c r="L323" s="1336" t="s">
        <v>6574</v>
      </c>
      <c r="M323" s="1340" t="s">
        <v>1177</v>
      </c>
      <c r="N323" s="1339" t="s">
        <v>6594</v>
      </c>
      <c r="O323" s="1393" t="s">
        <v>4415</v>
      </c>
      <c r="P323" s="764" t="s">
        <v>477</v>
      </c>
      <c r="Q323" s="1331" t="s">
        <v>186</v>
      </c>
    </row>
    <row r="324" spans="2:17" s="51" customFormat="1" ht="24">
      <c r="B324" s="1533"/>
      <c r="C324" s="1550"/>
      <c r="D324" s="1538"/>
      <c r="E324" s="1533"/>
      <c r="F324" s="1533"/>
      <c r="G324" s="1538"/>
      <c r="H324" s="1534"/>
      <c r="I324" s="1533"/>
      <c r="J324" s="263"/>
      <c r="K324" s="263"/>
      <c r="L324" s="1349" t="s">
        <v>4339</v>
      </c>
      <c r="M324" s="1345" t="s">
        <v>203</v>
      </c>
      <c r="N324" s="1344" t="s">
        <v>2793</v>
      </c>
      <c r="O324" s="1393" t="s">
        <v>4339</v>
      </c>
      <c r="P324" s="866" t="s">
        <v>477</v>
      </c>
      <c r="Q324" s="1331" t="s">
        <v>186</v>
      </c>
    </row>
    <row r="325" spans="2:17" s="802" customFormat="1" ht="60">
      <c r="B325" s="1533"/>
      <c r="C325" s="1550"/>
      <c r="D325" s="1538"/>
      <c r="E325" s="1533"/>
      <c r="F325" s="1533"/>
      <c r="G325" s="1538"/>
      <c r="H325" s="1534"/>
      <c r="I325" s="1533"/>
      <c r="J325" s="860"/>
      <c r="K325" s="860"/>
      <c r="L325" s="1336" t="s">
        <v>6575</v>
      </c>
      <c r="M325" s="1340" t="s">
        <v>1177</v>
      </c>
      <c r="N325" s="1339" t="s">
        <v>6595</v>
      </c>
      <c r="O325" s="1393" t="s">
        <v>4339</v>
      </c>
      <c r="P325" s="764" t="s">
        <v>477</v>
      </c>
      <c r="Q325" s="1331" t="s">
        <v>186</v>
      </c>
    </row>
    <row r="326" spans="2:17" s="51" customFormat="1" ht="48">
      <c r="B326" s="1533"/>
      <c r="C326" s="1550"/>
      <c r="D326" s="1538"/>
      <c r="E326" s="1533"/>
      <c r="F326" s="1532"/>
      <c r="G326" s="1537"/>
      <c r="H326" s="1518"/>
      <c r="I326" s="1532"/>
      <c r="J326" s="264"/>
      <c r="K326" s="264"/>
      <c r="L326" s="846" t="s">
        <v>6385</v>
      </c>
      <c r="M326" s="281" t="s">
        <v>1177</v>
      </c>
      <c r="N326" s="283" t="s">
        <v>1418</v>
      </c>
      <c r="O326" s="1393" t="str">
        <f>VLOOKUP(N326,CódigosRetorno!$A$1:$B$1764,2,FALSE)</f>
        <v>El ISC no esta informado correctamente</v>
      </c>
      <c r="P326" s="450" t="s">
        <v>477</v>
      </c>
      <c r="Q326" s="449" t="s">
        <v>186</v>
      </c>
    </row>
    <row r="327" spans="2:17" s="51" customFormat="1" ht="36">
      <c r="B327" s="1533"/>
      <c r="C327" s="1550"/>
      <c r="D327" s="1538"/>
      <c r="E327" s="1533"/>
      <c r="F327" s="262" t="s">
        <v>13</v>
      </c>
      <c r="G327" s="267" t="s">
        <v>2650</v>
      </c>
      <c r="H327" s="186" t="s">
        <v>4654</v>
      </c>
      <c r="I327" s="491">
        <v>1</v>
      </c>
      <c r="J327" s="511"/>
      <c r="K327" s="448"/>
      <c r="L327" s="846" t="s">
        <v>6058</v>
      </c>
      <c r="M327" s="1338" t="s">
        <v>203</v>
      </c>
      <c r="N327" s="1339" t="s">
        <v>758</v>
      </c>
      <c r="O327" s="1393" t="str">
        <f>VLOOKUP(N327,CódigosRetorno!$A$1:$B$1764,2,FALSE)</f>
        <v>La moneda debe ser la misma en todo el documento. Salvo las percepciones que sólo son en moneda nacional.</v>
      </c>
      <c r="P327" s="137" t="s">
        <v>477</v>
      </c>
      <c r="Q327" s="581" t="s">
        <v>5639</v>
      </c>
    </row>
    <row r="328" spans="2:17" s="51" customFormat="1" ht="24">
      <c r="B328" s="1533"/>
      <c r="C328" s="1550"/>
      <c r="D328" s="1538"/>
      <c r="E328" s="1533"/>
      <c r="F328" s="1531" t="s">
        <v>44</v>
      </c>
      <c r="G328" s="1536" t="s">
        <v>2918</v>
      </c>
      <c r="H328" s="1517" t="s">
        <v>5099</v>
      </c>
      <c r="I328" s="1531">
        <v>1</v>
      </c>
      <c r="J328" s="262"/>
      <c r="K328" s="262"/>
      <c r="L328" s="845" t="s">
        <v>3136</v>
      </c>
      <c r="M328" s="281" t="s">
        <v>203</v>
      </c>
      <c r="N328" s="283" t="s">
        <v>4208</v>
      </c>
      <c r="O328" s="1393" t="str">
        <f>VLOOKUP(N328,CódigosRetorno!$A$1:$B$1764,2,FALSE)</f>
        <v>el XML no contiene el tag o no existe información de código de tributo.</v>
      </c>
      <c r="P328" s="450" t="s">
        <v>477</v>
      </c>
      <c r="Q328" s="449" t="s">
        <v>186</v>
      </c>
    </row>
    <row r="329" spans="2:17" s="51" customFormat="1" ht="24">
      <c r="B329" s="1533"/>
      <c r="C329" s="1550"/>
      <c r="D329" s="1538"/>
      <c r="E329" s="1533"/>
      <c r="F329" s="1533"/>
      <c r="G329" s="1538"/>
      <c r="H329" s="1534"/>
      <c r="I329" s="1533"/>
      <c r="J329" s="263"/>
      <c r="K329" s="263"/>
      <c r="L329" s="846" t="s">
        <v>4674</v>
      </c>
      <c r="M329" s="281" t="s">
        <v>203</v>
      </c>
      <c r="N329" s="283" t="s">
        <v>2791</v>
      </c>
      <c r="O329" s="1393" t="str">
        <f>VLOOKUP(N329,CódigosRetorno!$A$1:$B$1764,2,FALSE)</f>
        <v>El dato ingresado como codigo de tributo global no corresponde al valor esperado.</v>
      </c>
      <c r="P329" s="450" t="s">
        <v>477</v>
      </c>
      <c r="Q329" s="715" t="s">
        <v>5893</v>
      </c>
    </row>
    <row r="330" spans="2:17" s="51" customFormat="1" ht="24">
      <c r="B330" s="1533"/>
      <c r="C330" s="1550"/>
      <c r="D330" s="1538"/>
      <c r="E330" s="1533"/>
      <c r="F330" s="1533"/>
      <c r="G330" s="1538"/>
      <c r="H330" s="1534"/>
      <c r="I330" s="1533"/>
      <c r="J330" s="263"/>
      <c r="K330" s="263"/>
      <c r="L330" s="840" t="s">
        <v>4677</v>
      </c>
      <c r="M330" s="283" t="s">
        <v>203</v>
      </c>
      <c r="N330" s="283" t="s">
        <v>4439</v>
      </c>
      <c r="O330" s="1393" t="str">
        <f>VLOOKUP(N330,CódigosRetorno!$A$1:$B$1764,2,FALSE)</f>
        <v>El código de tributo no debe repetirse a nivel de totales</v>
      </c>
      <c r="P330" s="450" t="s">
        <v>477</v>
      </c>
      <c r="Q330" s="244" t="s">
        <v>186</v>
      </c>
    </row>
    <row r="331" spans="2:17" s="51" customFormat="1" ht="36">
      <c r="B331" s="1533"/>
      <c r="C331" s="1550"/>
      <c r="D331" s="1538"/>
      <c r="E331" s="1533"/>
      <c r="F331" s="1533"/>
      <c r="G331" s="1538"/>
      <c r="H331" s="1534"/>
      <c r="I331" s="1533"/>
      <c r="J331" s="263"/>
      <c r="K331" s="263"/>
      <c r="L331" s="1336" t="s">
        <v>6524</v>
      </c>
      <c r="M331" s="1338" t="s">
        <v>203</v>
      </c>
      <c r="N331" s="1339" t="s">
        <v>5186</v>
      </c>
      <c r="O331" s="1393" t="str">
        <f>VLOOKUP(N331,CódigosRetorno!$A$1:$B$1764,2,FALSE)</f>
        <v>El dato ingresado como codigo de tributo global es invalido para tipo de operación.</v>
      </c>
      <c r="P331" s="1345" t="s">
        <v>477</v>
      </c>
      <c r="Q331" s="1348" t="s">
        <v>186</v>
      </c>
    </row>
    <row r="332" spans="2:17" s="51" customFormat="1" ht="24">
      <c r="B332" s="1533"/>
      <c r="C332" s="1550"/>
      <c r="D332" s="1538"/>
      <c r="E332" s="1533"/>
      <c r="F332" s="1531"/>
      <c r="G332" s="268" t="s">
        <v>4658</v>
      </c>
      <c r="H332" s="269" t="s">
        <v>4564</v>
      </c>
      <c r="I332" s="285" t="s">
        <v>4544</v>
      </c>
      <c r="J332" s="285"/>
      <c r="K332" s="285"/>
      <c r="L332" s="845" t="s">
        <v>5185</v>
      </c>
      <c r="M332" s="261" t="s">
        <v>1177</v>
      </c>
      <c r="N332" s="281" t="s">
        <v>5117</v>
      </c>
      <c r="O332" s="451" t="str">
        <f>VLOOKUP(N332,CódigosRetorno!$A$1:$B$1764,2,FALSE)</f>
        <v>El dato ingresado como atributo @schemeName es incorrecto.</v>
      </c>
      <c r="P332" s="450" t="s">
        <v>477</v>
      </c>
      <c r="Q332" s="466" t="s">
        <v>186</v>
      </c>
    </row>
    <row r="333" spans="2:17" s="51" customFormat="1" ht="24">
      <c r="B333" s="1533"/>
      <c r="C333" s="1550"/>
      <c r="D333" s="1538"/>
      <c r="E333" s="1533"/>
      <c r="F333" s="1533"/>
      <c r="G333" s="268" t="s">
        <v>4542</v>
      </c>
      <c r="H333" s="269" t="s">
        <v>4565</v>
      </c>
      <c r="I333" s="285" t="s">
        <v>4544</v>
      </c>
      <c r="J333" s="285"/>
      <c r="K333" s="285"/>
      <c r="L333" s="845" t="s">
        <v>5109</v>
      </c>
      <c r="M333" s="261" t="s">
        <v>1177</v>
      </c>
      <c r="N333" s="281" t="s">
        <v>5118</v>
      </c>
      <c r="O333" s="451" t="str">
        <f>VLOOKUP(N333,CódigosRetorno!$A$1:$B$1764,2,FALSE)</f>
        <v>El dato ingresado como atributo @schemeAgencyName es incorrecto.</v>
      </c>
      <c r="P333" s="450" t="s">
        <v>477</v>
      </c>
      <c r="Q333" s="466" t="s">
        <v>186</v>
      </c>
    </row>
    <row r="334" spans="2:17" s="51" customFormat="1" ht="36">
      <c r="B334" s="1533"/>
      <c r="C334" s="1550"/>
      <c r="D334" s="1538"/>
      <c r="E334" s="1533"/>
      <c r="F334" s="1532"/>
      <c r="G334" s="268" t="s">
        <v>5187</v>
      </c>
      <c r="H334" s="186" t="s">
        <v>4567</v>
      </c>
      <c r="I334" s="285" t="s">
        <v>4544</v>
      </c>
      <c r="J334" s="285"/>
      <c r="K334" s="285"/>
      <c r="L334" s="845" t="s">
        <v>5188</v>
      </c>
      <c r="M334" s="1338" t="s">
        <v>1177</v>
      </c>
      <c r="N334" s="1339" t="s">
        <v>5119</v>
      </c>
      <c r="O334" s="451" t="str">
        <f>VLOOKUP(N334,CódigosRetorno!$A$1:$B$1764,2,FALSE)</f>
        <v>El dato ingresado como atributo @schemeURI es incorrecto.</v>
      </c>
      <c r="P334" s="450" t="s">
        <v>477</v>
      </c>
      <c r="Q334" s="466" t="s">
        <v>186</v>
      </c>
    </row>
    <row r="335" spans="2:17" s="51" customFormat="1" ht="36" customHeight="1">
      <c r="B335" s="1533"/>
      <c r="C335" s="1550"/>
      <c r="D335" s="1538"/>
      <c r="E335" s="1533"/>
      <c r="F335" s="1531" t="s">
        <v>46</v>
      </c>
      <c r="G335" s="1538" t="s">
        <v>2918</v>
      </c>
      <c r="H335" s="1534" t="s">
        <v>5100</v>
      </c>
      <c r="I335" s="1531">
        <v>1</v>
      </c>
      <c r="J335" s="262"/>
      <c r="K335" s="262"/>
      <c r="L335" s="845" t="s">
        <v>3136</v>
      </c>
      <c r="M335" s="281" t="s">
        <v>203</v>
      </c>
      <c r="N335" s="283" t="s">
        <v>2396</v>
      </c>
      <c r="O335" s="451" t="str">
        <f>VLOOKUP(N335,CódigosRetorno!$A$1:$B$1764,2,FALSE)</f>
        <v>El XML no contiene el tag TaxScheme Name de impuestos globales</v>
      </c>
      <c r="P335" s="450" t="s">
        <v>477</v>
      </c>
      <c r="Q335" s="449" t="s">
        <v>186</v>
      </c>
    </row>
    <row r="336" spans="2:17" s="51" customFormat="1" ht="24">
      <c r="B336" s="1533"/>
      <c r="C336" s="1550"/>
      <c r="D336" s="1538"/>
      <c r="E336" s="1533"/>
      <c r="F336" s="1533"/>
      <c r="G336" s="1538"/>
      <c r="H336" s="1534"/>
      <c r="I336" s="1533"/>
      <c r="J336" s="263"/>
      <c r="K336" s="263"/>
      <c r="L336" s="846" t="s">
        <v>6413</v>
      </c>
      <c r="M336" s="281" t="s">
        <v>203</v>
      </c>
      <c r="N336" s="283" t="s">
        <v>3670</v>
      </c>
      <c r="O336" s="451" t="str">
        <f>VLOOKUP(N336,CódigosRetorno!$A$1:$B$1764,2,FALSE)</f>
        <v>El valor del tag nombre del tributo no corresponde al esperado.</v>
      </c>
      <c r="P336" s="450" t="s">
        <v>477</v>
      </c>
      <c r="Q336" s="715" t="s">
        <v>5893</v>
      </c>
    </row>
    <row r="337" spans="2:17" s="51" customFormat="1" ht="36" customHeight="1">
      <c r="B337" s="1533"/>
      <c r="C337" s="1550"/>
      <c r="D337" s="1538"/>
      <c r="E337" s="1533"/>
      <c r="F337" s="1531" t="s">
        <v>13</v>
      </c>
      <c r="G337" s="1536"/>
      <c r="H337" s="1517" t="s">
        <v>5101</v>
      </c>
      <c r="I337" s="1531">
        <v>1</v>
      </c>
      <c r="J337" s="262"/>
      <c r="K337" s="262"/>
      <c r="L337" s="845" t="s">
        <v>3136</v>
      </c>
      <c r="M337" s="281" t="s">
        <v>203</v>
      </c>
      <c r="N337" s="283" t="s">
        <v>2398</v>
      </c>
      <c r="O337" s="451" t="str">
        <f>VLOOKUP(N337,CódigosRetorno!$A$1:$B$1764,2,FALSE)</f>
        <v>El XML no contiene el tag código de tributo internacional de impuestos globales</v>
      </c>
      <c r="P337" s="450" t="s">
        <v>477</v>
      </c>
      <c r="Q337" s="449" t="s">
        <v>186</v>
      </c>
    </row>
    <row r="338" spans="2:17" s="51" customFormat="1" ht="36" customHeight="1">
      <c r="B338" s="1533"/>
      <c r="C338" s="1550"/>
      <c r="D338" s="1538"/>
      <c r="E338" s="1533"/>
      <c r="F338" s="1533"/>
      <c r="G338" s="1538"/>
      <c r="H338" s="1534"/>
      <c r="I338" s="1533"/>
      <c r="J338" s="263"/>
      <c r="K338" s="263"/>
      <c r="L338" s="846" t="s">
        <v>6411</v>
      </c>
      <c r="M338" s="281" t="s">
        <v>203</v>
      </c>
      <c r="N338" s="283" t="s">
        <v>3666</v>
      </c>
      <c r="O338" s="451" t="str">
        <f>VLOOKUP(N338,CódigosRetorno!$A$1:$B$1764,2,FALSE)</f>
        <v>El valor del tag codigo de tributo internacional no corresponde al esperado.</v>
      </c>
      <c r="P338" s="450" t="s">
        <v>477</v>
      </c>
      <c r="Q338" s="715" t="s">
        <v>5893</v>
      </c>
    </row>
    <row r="339" spans="2:17" ht="24">
      <c r="B339" s="1531">
        <v>42</v>
      </c>
      <c r="C339" s="1669" t="s">
        <v>6662</v>
      </c>
      <c r="D339" s="1536" t="s">
        <v>3</v>
      </c>
      <c r="E339" s="1536" t="s">
        <v>9</v>
      </c>
      <c r="F339" s="1536" t="s">
        <v>12</v>
      </c>
      <c r="G339" s="1536" t="s">
        <v>16</v>
      </c>
      <c r="H339" s="1679" t="s">
        <v>3599</v>
      </c>
      <c r="I339" s="268">
        <v>1</v>
      </c>
      <c r="J339" s="268"/>
      <c r="K339" s="268"/>
      <c r="L339" s="845" t="s">
        <v>3682</v>
      </c>
      <c r="M339" s="281" t="s">
        <v>203</v>
      </c>
      <c r="N339" s="281" t="s">
        <v>2385</v>
      </c>
      <c r="O339" s="451" t="str">
        <f>VLOOKUP(N339,CódigosRetorno!$A$1:$B$1764,2,FALSE)</f>
        <v>El dato ingresado en el campo Total Descuentos no cumple con el formato establecido</v>
      </c>
      <c r="P339" s="450" t="s">
        <v>477</v>
      </c>
      <c r="Q339" s="449" t="s">
        <v>186</v>
      </c>
    </row>
    <row r="340" spans="2:17" ht="36">
      <c r="B340" s="1533"/>
      <c r="C340" s="1670"/>
      <c r="D340" s="1538"/>
      <c r="E340" s="1538"/>
      <c r="F340" s="1537"/>
      <c r="G340" s="1537"/>
      <c r="H340" s="1680"/>
      <c r="I340" s="268"/>
      <c r="J340" s="268"/>
      <c r="K340" s="268"/>
      <c r="L340" s="1166" t="s">
        <v>4691</v>
      </c>
      <c r="M340" s="1167" t="s">
        <v>203</v>
      </c>
      <c r="N340" s="1167" t="s">
        <v>4472</v>
      </c>
      <c r="O340" s="451" t="str">
        <f>VLOOKUP(N340,CódigosRetorno!$A$1:$B$1764,2,FALSE)</f>
        <v>La sumatoria consignados en descuentos globales no corresponden al total.</v>
      </c>
      <c r="P340" s="450"/>
      <c r="Q340" s="449"/>
    </row>
    <row r="341" spans="2:17" ht="36">
      <c r="B341" s="1532"/>
      <c r="C341" s="1671"/>
      <c r="D341" s="1537"/>
      <c r="E341" s="1537"/>
      <c r="F341" s="268" t="s">
        <v>13</v>
      </c>
      <c r="G341" s="261" t="s">
        <v>2650</v>
      </c>
      <c r="H341" s="186" t="s">
        <v>4654</v>
      </c>
      <c r="I341" s="491">
        <v>1</v>
      </c>
      <c r="J341" s="511"/>
      <c r="K341" s="448"/>
      <c r="L341" s="846" t="s">
        <v>6058</v>
      </c>
      <c r="M341" s="1162" t="s">
        <v>203</v>
      </c>
      <c r="N341" s="1163" t="s">
        <v>758</v>
      </c>
      <c r="O341" s="492" t="str">
        <f>VLOOKUP(N341,CódigosRetorno!$A$1:$B$1764,2,FALSE)</f>
        <v>La moneda debe ser la misma en todo el documento. Salvo las percepciones que sólo son en moneda nacional.</v>
      </c>
      <c r="P341" s="137" t="s">
        <v>477</v>
      </c>
      <c r="Q341" s="581" t="s">
        <v>5639</v>
      </c>
    </row>
    <row r="342" spans="2:17" ht="24">
      <c r="B342" s="1490">
        <f>B339+1</f>
        <v>43</v>
      </c>
      <c r="C342" s="1681" t="s">
        <v>5052</v>
      </c>
      <c r="D342" s="1661" t="s">
        <v>3</v>
      </c>
      <c r="E342" s="1661" t="s">
        <v>9</v>
      </c>
      <c r="F342" s="1684" t="s">
        <v>12</v>
      </c>
      <c r="G342" s="1684" t="s">
        <v>16</v>
      </c>
      <c r="H342" s="1686" t="s">
        <v>5102</v>
      </c>
      <c r="I342" s="1347">
        <v>1</v>
      </c>
      <c r="J342" s="1347"/>
      <c r="K342" s="1347"/>
      <c r="L342" s="1342" t="s">
        <v>3682</v>
      </c>
      <c r="M342" s="1343" t="s">
        <v>203</v>
      </c>
      <c r="N342" s="1344" t="s">
        <v>2386</v>
      </c>
      <c r="O342" s="1342" t="str">
        <f>VLOOKUP(N342,CódigosRetorno!$A$1:$B$1764,2,FALSE)</f>
        <v>El dato ingresado en ChargeTotalAmount no cumple con el formato establecido</v>
      </c>
      <c r="P342" s="1345" t="s">
        <v>186</v>
      </c>
      <c r="Q342" s="1347" t="s">
        <v>186</v>
      </c>
    </row>
    <row r="343" spans="2:17" ht="36">
      <c r="B343" s="1490"/>
      <c r="C343" s="1682"/>
      <c r="D343" s="1661"/>
      <c r="E343" s="1661"/>
      <c r="F343" s="1685"/>
      <c r="G343" s="1685"/>
      <c r="H343" s="1687"/>
      <c r="I343" s="1347"/>
      <c r="J343" s="1347"/>
      <c r="K343" s="1347"/>
      <c r="L343" s="1342" t="s">
        <v>4692</v>
      </c>
      <c r="M343" s="1345" t="s">
        <v>203</v>
      </c>
      <c r="N343" s="1343" t="s">
        <v>4474</v>
      </c>
      <c r="O343" s="1342" t="str">
        <f>VLOOKUP(N343,CódigosRetorno!$A$1:$B$1764,2,FALSE)</f>
        <v>La sumatoria consignados en cargos globales no corresponden al total</v>
      </c>
      <c r="P343" s="1345"/>
      <c r="Q343" s="1347" t="s">
        <v>186</v>
      </c>
    </row>
    <row r="344" spans="2:17" ht="36">
      <c r="B344" s="1490"/>
      <c r="C344" s="1683"/>
      <c r="D344" s="1661"/>
      <c r="E344" s="1661"/>
      <c r="F344" s="1347" t="s">
        <v>13</v>
      </c>
      <c r="G344" s="1345" t="s">
        <v>2650</v>
      </c>
      <c r="H344" s="1176" t="s">
        <v>4654</v>
      </c>
      <c r="I344" s="1177">
        <v>1</v>
      </c>
      <c r="J344" s="1177"/>
      <c r="K344" s="1177"/>
      <c r="L344" s="1346" t="s">
        <v>6058</v>
      </c>
      <c r="M344" s="1343" t="s">
        <v>203</v>
      </c>
      <c r="N344" s="1344" t="s">
        <v>758</v>
      </c>
      <c r="O344" s="1342" t="str">
        <f>VLOOKUP(N344,CódigosRetorno!$A$1:$B$1764,2,FALSE)</f>
        <v>La moneda debe ser la misma en todo el documento. Salvo las percepciones que sólo son en moneda nacional.</v>
      </c>
      <c r="P344" s="1345" t="s">
        <v>477</v>
      </c>
      <c r="Q344" s="1347" t="s">
        <v>5639</v>
      </c>
    </row>
    <row r="345" spans="2:17" ht="36">
      <c r="B345" s="1531">
        <f>B339+1</f>
        <v>43</v>
      </c>
      <c r="C345" s="1542" t="s">
        <v>5054</v>
      </c>
      <c r="D345" s="1536" t="s">
        <v>3</v>
      </c>
      <c r="E345" s="1536" t="s">
        <v>4</v>
      </c>
      <c r="F345" s="1536" t="s">
        <v>12</v>
      </c>
      <c r="G345" s="1536" t="s">
        <v>16</v>
      </c>
      <c r="H345" s="1669" t="s">
        <v>3600</v>
      </c>
      <c r="I345" s="1531">
        <v>1</v>
      </c>
      <c r="J345" s="262"/>
      <c r="K345" s="262"/>
      <c r="L345" s="845" t="s">
        <v>3524</v>
      </c>
      <c r="M345" s="281" t="s">
        <v>203</v>
      </c>
      <c r="N345" s="283" t="s">
        <v>2388</v>
      </c>
      <c r="O345" s="451" t="str">
        <f>VLOOKUP(N345,CódigosRetorno!$A$1:$B$1764,2,FALSE)</f>
        <v>El dato ingresado en PayableAmount no cumple con el formato establecido</v>
      </c>
      <c r="P345" s="449" t="s">
        <v>477</v>
      </c>
      <c r="Q345" s="449" t="s">
        <v>186</v>
      </c>
    </row>
    <row r="346" spans="2:17" s="841" customFormat="1" ht="120">
      <c r="B346" s="1533"/>
      <c r="C346" s="1550"/>
      <c r="D346" s="1538"/>
      <c r="E346" s="1538"/>
      <c r="F346" s="1537"/>
      <c r="G346" s="1537"/>
      <c r="H346" s="1671"/>
      <c r="I346" s="1532"/>
      <c r="J346" s="860"/>
      <c r="K346" s="860"/>
      <c r="L346" s="1458" t="s">
        <v>6509</v>
      </c>
      <c r="M346" s="1338" t="s">
        <v>1177</v>
      </c>
      <c r="N346" s="1402" t="s">
        <v>6636</v>
      </c>
      <c r="O346" s="1332" t="str">
        <f>VLOOKUP(N346,CódigosRetorno!$A$1:$B$1764,2,FALSE)</f>
        <v>El importe total del comprobante no coincide con el valor calculado</v>
      </c>
      <c r="P346" s="1331"/>
      <c r="Q346" s="1331" t="s">
        <v>186</v>
      </c>
    </row>
    <row r="347" spans="2:17" ht="36">
      <c r="B347" s="1532"/>
      <c r="C347" s="1543"/>
      <c r="D347" s="1537"/>
      <c r="E347" s="1537"/>
      <c r="F347" s="262" t="s">
        <v>13</v>
      </c>
      <c r="G347" s="266" t="s">
        <v>2650</v>
      </c>
      <c r="H347" s="186" t="s">
        <v>4654</v>
      </c>
      <c r="I347" s="268">
        <v>1</v>
      </c>
      <c r="J347" s="262"/>
      <c r="K347" s="262"/>
      <c r="L347" s="846" t="s">
        <v>6058</v>
      </c>
      <c r="M347" s="1162" t="s">
        <v>203</v>
      </c>
      <c r="N347" s="1163" t="s">
        <v>758</v>
      </c>
      <c r="O347" s="492" t="str">
        <f>VLOOKUP(N347,CódigosRetorno!$A$1:$B$1764,2,FALSE)</f>
        <v>La moneda debe ser la misma en todo el documento. Salvo las percepciones que sólo son en moneda nacional.</v>
      </c>
      <c r="P347" s="493" t="s">
        <v>477</v>
      </c>
      <c r="Q347" s="581" t="s">
        <v>5639</v>
      </c>
    </row>
    <row r="348" spans="2:17">
      <c r="B348" s="661" t="s">
        <v>5055</v>
      </c>
      <c r="C348" s="662"/>
      <c r="D348" s="662"/>
      <c r="E348" s="662"/>
      <c r="F348" s="662"/>
      <c r="G348" s="662"/>
      <c r="H348" s="662"/>
      <c r="I348" s="662"/>
      <c r="J348" s="662"/>
      <c r="K348" s="662"/>
      <c r="L348" s="849"/>
      <c r="M348" s="662" t="s">
        <v>186</v>
      </c>
      <c r="N348" s="662" t="s">
        <v>186</v>
      </c>
      <c r="O348" s="359" t="str">
        <f>VLOOKUP(N348,CódigosRetorno!$A$1:$B$1764,2,FALSE)</f>
        <v>-</v>
      </c>
      <c r="P348" s="377"/>
      <c r="Q348" s="377"/>
    </row>
    <row r="349" spans="2:17" ht="24">
      <c r="B349" s="1688">
        <f>B345+1</f>
        <v>44</v>
      </c>
      <c r="C349" s="1666" t="s">
        <v>4779</v>
      </c>
      <c r="D349" s="1663" t="s">
        <v>3</v>
      </c>
      <c r="E349" s="1492" t="s">
        <v>9</v>
      </c>
      <c r="F349" s="273" t="s">
        <v>44</v>
      </c>
      <c r="G349" s="261" t="s">
        <v>4781</v>
      </c>
      <c r="H349" s="270" t="s">
        <v>5065</v>
      </c>
      <c r="I349" s="651">
        <v>1</v>
      </c>
      <c r="J349" s="136"/>
      <c r="K349" s="136"/>
      <c r="L349" s="846" t="s">
        <v>4783</v>
      </c>
      <c r="M349" s="506" t="s">
        <v>203</v>
      </c>
      <c r="N349" s="506" t="s">
        <v>4373</v>
      </c>
      <c r="O349" s="492" t="str">
        <f>VLOOKUP(N349,CódigosRetorno!$A$1:$B$1764,2,FALSE)</f>
        <v>El valor del atributo no se encuentra en el catálogo</v>
      </c>
      <c r="P349" s="493" t="s">
        <v>477</v>
      </c>
      <c r="Q349" s="715" t="s">
        <v>5896</v>
      </c>
    </row>
    <row r="350" spans="2:17" ht="36">
      <c r="B350" s="1689"/>
      <c r="C350" s="1668"/>
      <c r="D350" s="1665"/>
      <c r="E350" s="1492"/>
      <c r="F350" s="1446" t="s">
        <v>4574</v>
      </c>
      <c r="G350" s="261"/>
      <c r="H350" s="269" t="s">
        <v>5103</v>
      </c>
      <c r="I350" s="284">
        <v>1</v>
      </c>
      <c r="J350" s="284"/>
      <c r="K350" s="284"/>
      <c r="L350" s="1161" t="s">
        <v>6140</v>
      </c>
      <c r="M350" s="506" t="s">
        <v>203</v>
      </c>
      <c r="N350" s="505" t="s">
        <v>2790</v>
      </c>
      <c r="O350" s="492" t="str">
        <f>VLOOKUP(N350,CódigosRetorno!$A$1:$B$1764,2,FALSE)</f>
        <v>El dato ingresado en descripcion de leyenda no cumple con el formato establecido.</v>
      </c>
      <c r="P350" s="493" t="s">
        <v>477</v>
      </c>
      <c r="Q350" s="507" t="s">
        <v>186</v>
      </c>
    </row>
    <row r="351" spans="2:17">
      <c r="B351" s="368" t="s">
        <v>3048</v>
      </c>
      <c r="C351" s="359"/>
      <c r="D351" s="365"/>
      <c r="E351" s="365"/>
      <c r="F351" s="367"/>
      <c r="G351" s="365"/>
      <c r="H351" s="359" t="s">
        <v>186</v>
      </c>
      <c r="I351" s="367"/>
      <c r="J351" s="367"/>
      <c r="K351" s="367"/>
      <c r="L351" s="850"/>
      <c r="M351" s="365" t="s">
        <v>186</v>
      </c>
      <c r="N351" s="371" t="s">
        <v>186</v>
      </c>
      <c r="O351" s="359" t="str">
        <f>VLOOKUP(N351,CódigosRetorno!$A$1:$B$1764,2,FALSE)</f>
        <v>-</v>
      </c>
      <c r="P351" s="365"/>
      <c r="Q351" s="666"/>
    </row>
    <row r="352" spans="2:17" ht="36">
      <c r="B352" s="1531" t="s">
        <v>6152</v>
      </c>
      <c r="C352" s="1542" t="s">
        <v>4959</v>
      </c>
      <c r="D352" s="1536" t="s">
        <v>15</v>
      </c>
      <c r="E352" s="1536" t="s">
        <v>9</v>
      </c>
      <c r="F352" s="281" t="s">
        <v>5</v>
      </c>
      <c r="G352" s="268"/>
      <c r="H352" s="269" t="s">
        <v>5104</v>
      </c>
      <c r="I352" s="268"/>
      <c r="J352" s="268"/>
      <c r="K352" s="268"/>
      <c r="L352" s="1161" t="s">
        <v>6059</v>
      </c>
      <c r="M352" s="261" t="s">
        <v>1177</v>
      </c>
      <c r="N352" s="281" t="s">
        <v>4500</v>
      </c>
      <c r="O352" s="451" t="str">
        <f>VLOOKUP(N352,CódigosRetorno!$A$1:$B$1740,2,FALSE)</f>
        <v>No existe información en el nombre del concepto.</v>
      </c>
      <c r="P352" s="450" t="s">
        <v>477</v>
      </c>
      <c r="Q352" s="466" t="s">
        <v>186</v>
      </c>
    </row>
    <row r="353" spans="2:17" ht="36">
      <c r="B353" s="1533"/>
      <c r="C353" s="1550"/>
      <c r="D353" s="1538"/>
      <c r="E353" s="1538"/>
      <c r="F353" s="1626" t="s">
        <v>44</v>
      </c>
      <c r="G353" s="1536" t="s">
        <v>4733</v>
      </c>
      <c r="H353" s="1542" t="s">
        <v>5105</v>
      </c>
      <c r="I353" s="1531"/>
      <c r="J353" s="268"/>
      <c r="K353" s="268"/>
      <c r="L353" s="845" t="s">
        <v>5647</v>
      </c>
      <c r="M353" s="261" t="s">
        <v>1177</v>
      </c>
      <c r="N353" s="281" t="s">
        <v>5476</v>
      </c>
      <c r="O353" s="451" t="str">
        <f>VLOOKUP(N353,CódigosRetorno!$A$1:$B$1764,2,FALSE)</f>
        <v>El dato ingresado como codigo de identificación de concepto tributario no es valido (catalogo nro 55)</v>
      </c>
      <c r="P353" s="450" t="s">
        <v>477</v>
      </c>
      <c r="Q353" s="581" t="s">
        <v>5890</v>
      </c>
    </row>
    <row r="354" spans="2:17" ht="24">
      <c r="B354" s="1533"/>
      <c r="C354" s="1550"/>
      <c r="D354" s="1538"/>
      <c r="E354" s="1538"/>
      <c r="F354" s="1627"/>
      <c r="G354" s="1538"/>
      <c r="H354" s="1550"/>
      <c r="I354" s="1533"/>
      <c r="J354" s="268"/>
      <c r="K354" s="268"/>
      <c r="L354" s="845" t="s">
        <v>5612</v>
      </c>
      <c r="M354" s="261" t="s">
        <v>203</v>
      </c>
      <c r="N354" s="281" t="s">
        <v>5537</v>
      </c>
      <c r="O354" s="451" t="str">
        <f>VLOOKUP(N354,CódigosRetorno!$A$1:$B$1740,2,FALSE)</f>
        <v>El XML no contiene el tag de Créditos Hipotecarios: Tipo de préstamo</v>
      </c>
      <c r="P354" s="450" t="s">
        <v>477</v>
      </c>
      <c r="Q354" s="581" t="s">
        <v>5890</v>
      </c>
    </row>
    <row r="355" spans="2:17" ht="48">
      <c r="B355" s="1533"/>
      <c r="C355" s="1550"/>
      <c r="D355" s="1538"/>
      <c r="E355" s="1538"/>
      <c r="F355" s="1627"/>
      <c r="G355" s="1538"/>
      <c r="H355" s="1550"/>
      <c r="I355" s="1533"/>
      <c r="J355" s="268"/>
      <c r="K355" s="268"/>
      <c r="L355" s="845" t="s">
        <v>5613</v>
      </c>
      <c r="M355" s="261" t="s">
        <v>203</v>
      </c>
      <c r="N355" s="281" t="s">
        <v>5538</v>
      </c>
      <c r="O355" s="451" t="str">
        <f>VLOOKUP(N355,CódigosRetorno!$A$1:$B$1740,2,FALSE)</f>
        <v>El XML no contiene el tag de Créditos Hipotecarios: Partida Registral</v>
      </c>
      <c r="P355" s="450" t="s">
        <v>477</v>
      </c>
      <c r="Q355" s="466" t="s">
        <v>186</v>
      </c>
    </row>
    <row r="356" spans="2:17" ht="24" customHeight="1">
      <c r="B356" s="1533"/>
      <c r="C356" s="1550"/>
      <c r="D356" s="1538"/>
      <c r="E356" s="1538"/>
      <c r="F356" s="1627"/>
      <c r="G356" s="1538"/>
      <c r="H356" s="1550"/>
      <c r="I356" s="1533"/>
      <c r="J356" s="268"/>
      <c r="K356" s="268"/>
      <c r="L356" s="845" t="s">
        <v>5614</v>
      </c>
      <c r="M356" s="261" t="s">
        <v>203</v>
      </c>
      <c r="N356" s="281" t="s">
        <v>5539</v>
      </c>
      <c r="O356" s="451" t="str">
        <f>VLOOKUP(N356,CódigosRetorno!$A$1:$B$1740,2,FALSE)</f>
        <v>El XML no contiene el tag de Créditos Hipotecarios: Número de contrato</v>
      </c>
      <c r="P356" s="450" t="s">
        <v>477</v>
      </c>
      <c r="Q356" s="466" t="s">
        <v>186</v>
      </c>
    </row>
    <row r="357" spans="2:17" ht="24">
      <c r="B357" s="1533"/>
      <c r="C357" s="1550"/>
      <c r="D357" s="1538"/>
      <c r="E357" s="1538"/>
      <c r="F357" s="1627"/>
      <c r="G357" s="1538"/>
      <c r="H357" s="1550"/>
      <c r="I357" s="1533"/>
      <c r="J357" s="268"/>
      <c r="K357" s="268"/>
      <c r="L357" s="845" t="s">
        <v>5615</v>
      </c>
      <c r="M357" s="261" t="s">
        <v>203</v>
      </c>
      <c r="N357" s="281" t="s">
        <v>5540</v>
      </c>
      <c r="O357" s="451" t="str">
        <f>VLOOKUP(N357,CódigosRetorno!$A$1:$B$1740,2,FALSE)</f>
        <v>El XML no contiene el tag de Créditos Hipotecarios: Fecha de otorgamiento del crédito</v>
      </c>
      <c r="P357" s="450" t="s">
        <v>477</v>
      </c>
      <c r="Q357" s="466" t="s">
        <v>186</v>
      </c>
    </row>
    <row r="358" spans="2:17" ht="48">
      <c r="B358" s="1533"/>
      <c r="C358" s="1550"/>
      <c r="D358" s="1538"/>
      <c r="E358" s="1538"/>
      <c r="F358" s="1627"/>
      <c r="G358" s="1538"/>
      <c r="H358" s="1550"/>
      <c r="I358" s="1533"/>
      <c r="J358" s="268"/>
      <c r="K358" s="268"/>
      <c r="L358" s="845" t="s">
        <v>5616</v>
      </c>
      <c r="M358" s="261" t="s">
        <v>203</v>
      </c>
      <c r="N358" s="281" t="s">
        <v>5541</v>
      </c>
      <c r="O358" s="451" t="str">
        <f>VLOOKUP(N358,CódigosRetorno!$A$1:$B$1740,2,FALSE)</f>
        <v>El XML no contiene el tag de Créditos Hipotecarios: Dirección del predio - Código de ubigeo</v>
      </c>
      <c r="P358" s="450" t="s">
        <v>477</v>
      </c>
      <c r="Q358" s="466" t="s">
        <v>186</v>
      </c>
    </row>
    <row r="359" spans="2:17" ht="48">
      <c r="B359" s="1533"/>
      <c r="C359" s="1550"/>
      <c r="D359" s="1538"/>
      <c r="E359" s="1538"/>
      <c r="F359" s="1628"/>
      <c r="G359" s="1537"/>
      <c r="H359" s="1543"/>
      <c r="I359" s="1532"/>
      <c r="J359" s="268"/>
      <c r="K359" s="268"/>
      <c r="L359" s="845" t="s">
        <v>5617</v>
      </c>
      <c r="M359" s="261" t="s">
        <v>203</v>
      </c>
      <c r="N359" s="506" t="s">
        <v>5542</v>
      </c>
      <c r="O359" s="451" t="str">
        <f>VLOOKUP(N359,CódigosRetorno!$A$1:$B$1740,2,FALSE)</f>
        <v>El XML no contiene el tag de Créditos Hipotecarios: Dirección del predio - Dirección completa</v>
      </c>
      <c r="P359" s="450" t="s">
        <v>477</v>
      </c>
      <c r="Q359" s="466" t="s">
        <v>186</v>
      </c>
    </row>
    <row r="360" spans="2:17" ht="24">
      <c r="B360" s="1533"/>
      <c r="C360" s="1550"/>
      <c r="D360" s="1538"/>
      <c r="E360" s="1538"/>
      <c r="F360" s="1626"/>
      <c r="G360" s="268" t="s">
        <v>4735</v>
      </c>
      <c r="H360" s="269" t="s">
        <v>4546</v>
      </c>
      <c r="I360" s="268" t="s">
        <v>4544</v>
      </c>
      <c r="J360" s="268"/>
      <c r="K360" s="268"/>
      <c r="L360" s="845" t="s">
        <v>5179</v>
      </c>
      <c r="M360" s="261" t="s">
        <v>1177</v>
      </c>
      <c r="N360" s="281" t="s">
        <v>5112</v>
      </c>
      <c r="O360" s="451" t="str">
        <f>VLOOKUP(N360,CódigosRetorno!$A$1:$B$1685,2,FALSE)</f>
        <v>El dato ingresado como atributo @listName es incorrecto.</v>
      </c>
      <c r="P360" s="450" t="s">
        <v>477</v>
      </c>
      <c r="Q360" s="466" t="s">
        <v>186</v>
      </c>
    </row>
    <row r="361" spans="2:17" ht="24">
      <c r="B361" s="1533"/>
      <c r="C361" s="1550"/>
      <c r="D361" s="1538"/>
      <c r="E361" s="1538"/>
      <c r="F361" s="1627"/>
      <c r="G361" s="268" t="s">
        <v>4542</v>
      </c>
      <c r="H361" s="269" t="s">
        <v>4543</v>
      </c>
      <c r="I361" s="268" t="s">
        <v>4544</v>
      </c>
      <c r="J361" s="268"/>
      <c r="K361" s="268"/>
      <c r="L361" s="845" t="s">
        <v>5109</v>
      </c>
      <c r="M361" s="281" t="s">
        <v>1177</v>
      </c>
      <c r="N361" s="283" t="s">
        <v>5111</v>
      </c>
      <c r="O361" s="451" t="str">
        <f>VLOOKUP(N361,CódigosRetorno!$A$1:$B$1685,2,FALSE)</f>
        <v>El dato ingresado como atributo @listAgencyName es incorrecto.</v>
      </c>
      <c r="P361" s="450" t="s">
        <v>477</v>
      </c>
      <c r="Q361" s="466" t="s">
        <v>186</v>
      </c>
    </row>
    <row r="362" spans="2:17" ht="36">
      <c r="B362" s="1533"/>
      <c r="C362" s="1550"/>
      <c r="D362" s="1538"/>
      <c r="E362" s="1538"/>
      <c r="F362" s="1628"/>
      <c r="G362" s="284" t="s">
        <v>4736</v>
      </c>
      <c r="H362" s="186" t="s">
        <v>4548</v>
      </c>
      <c r="I362" s="268" t="s">
        <v>4544</v>
      </c>
      <c r="J362" s="268"/>
      <c r="K362" s="268"/>
      <c r="L362" s="845" t="s">
        <v>5180</v>
      </c>
      <c r="M362" s="281" t="s">
        <v>1177</v>
      </c>
      <c r="N362" s="283" t="s">
        <v>5113</v>
      </c>
      <c r="O362" s="451" t="str">
        <f>VLOOKUP(N362,CódigosRetorno!$A$1:$B$1685,2,FALSE)</f>
        <v>El dato ingresado como atributo @listURI es incorrecto.</v>
      </c>
      <c r="P362" s="450" t="s">
        <v>477</v>
      </c>
      <c r="Q362" s="466" t="s">
        <v>186</v>
      </c>
    </row>
    <row r="363" spans="2:17" ht="36">
      <c r="B363" s="1533"/>
      <c r="C363" s="1550"/>
      <c r="D363" s="1538"/>
      <c r="E363" s="1538"/>
      <c r="F363" s="1626" t="s">
        <v>4960</v>
      </c>
      <c r="G363" s="1626" t="s">
        <v>4961</v>
      </c>
      <c r="H363" s="1542" t="s">
        <v>5106</v>
      </c>
      <c r="I363" s="1531">
        <v>1</v>
      </c>
      <c r="J363" s="268"/>
      <c r="K363" s="268"/>
      <c r="L363" s="845" t="s">
        <v>5574</v>
      </c>
      <c r="M363" s="1456" t="s">
        <v>203</v>
      </c>
      <c r="N363" s="281" t="s">
        <v>4432</v>
      </c>
      <c r="O363" s="451" t="str">
        <f>VLOOKUP(N363,CódigosRetorno!$A$1:$B$1740,2,FALSE)</f>
        <v>El XML no contiene tag o no existe información del valor del concepto por linea.</v>
      </c>
      <c r="P363" s="450" t="s">
        <v>477</v>
      </c>
      <c r="Q363" s="466" t="s">
        <v>186</v>
      </c>
    </row>
    <row r="364" spans="2:17" ht="24">
      <c r="B364" s="1533"/>
      <c r="C364" s="1550"/>
      <c r="D364" s="1538"/>
      <c r="E364" s="1538"/>
      <c r="F364" s="1627"/>
      <c r="G364" s="1627"/>
      <c r="H364" s="1550"/>
      <c r="I364" s="1533"/>
      <c r="J364" s="268"/>
      <c r="K364" s="268"/>
      <c r="L364" s="845" t="s">
        <v>6426</v>
      </c>
      <c r="M364" s="261" t="s">
        <v>1177</v>
      </c>
      <c r="N364" s="281" t="s">
        <v>5498</v>
      </c>
      <c r="O364" s="451" t="str">
        <f>VLOOKUP(N364,CódigosRetorno!$A$1:$B$1740,2,FALSE)</f>
        <v>El dato ingresado como valor del concepto de la linea no cumple con el formato establecido.</v>
      </c>
      <c r="P364" s="450" t="s">
        <v>477</v>
      </c>
      <c r="Q364" s="726" t="s">
        <v>5904</v>
      </c>
    </row>
    <row r="365" spans="2:17" ht="24">
      <c r="B365" s="1533"/>
      <c r="C365" s="1550"/>
      <c r="D365" s="1538"/>
      <c r="E365" s="1538"/>
      <c r="F365" s="1627"/>
      <c r="G365" s="1627"/>
      <c r="H365" s="1550"/>
      <c r="I365" s="1533"/>
      <c r="J365" s="268"/>
      <c r="K365" s="268"/>
      <c r="L365" s="845" t="s">
        <v>6427</v>
      </c>
      <c r="M365" s="261" t="s">
        <v>1177</v>
      </c>
      <c r="N365" s="281" t="s">
        <v>5498</v>
      </c>
      <c r="O365" s="451" t="str">
        <f>VLOOKUP(N365,CódigosRetorno!$A$1:$B$1740,2,FALSE)</f>
        <v>El dato ingresado como valor del concepto de la linea no cumple con el formato establecido.</v>
      </c>
      <c r="P365" s="450" t="s">
        <v>477</v>
      </c>
      <c r="Q365" s="726" t="s">
        <v>5903</v>
      </c>
    </row>
    <row r="366" spans="2:17" ht="48">
      <c r="B366" s="1533"/>
      <c r="C366" s="1550"/>
      <c r="D366" s="1538"/>
      <c r="E366" s="1538"/>
      <c r="F366" s="1627"/>
      <c r="G366" s="1627"/>
      <c r="H366" s="1550"/>
      <c r="I366" s="1533"/>
      <c r="J366" s="268"/>
      <c r="K366" s="268"/>
      <c r="L366" s="845" t="s">
        <v>5264</v>
      </c>
      <c r="M366" s="261" t="s">
        <v>1177</v>
      </c>
      <c r="N366" s="281" t="s">
        <v>5498</v>
      </c>
      <c r="O366" s="451" t="str">
        <f>VLOOKUP(N366,CódigosRetorno!$A$1:$B$1740,2,FALSE)</f>
        <v>El dato ingresado como valor del concepto de la linea no cumple con el formato establecido.</v>
      </c>
      <c r="P366" s="450" t="s">
        <v>477</v>
      </c>
      <c r="Q366" s="466" t="s">
        <v>186</v>
      </c>
    </row>
    <row r="367" spans="2:17" ht="48">
      <c r="B367" s="1533"/>
      <c r="C367" s="1550"/>
      <c r="D367" s="1538"/>
      <c r="E367" s="1538"/>
      <c r="F367" s="1627"/>
      <c r="G367" s="1627"/>
      <c r="H367" s="1550"/>
      <c r="I367" s="1533"/>
      <c r="J367" s="268"/>
      <c r="K367" s="268"/>
      <c r="L367" s="845" t="s">
        <v>5265</v>
      </c>
      <c r="M367" s="261" t="s">
        <v>1177</v>
      </c>
      <c r="N367" s="281" t="s">
        <v>5498</v>
      </c>
      <c r="O367" s="451" t="str">
        <f>VLOOKUP(N367,CódigosRetorno!$A$1:$B$1740,2,FALSE)</f>
        <v>El dato ingresado como valor del concepto de la linea no cumple con el formato establecido.</v>
      </c>
      <c r="P367" s="450" t="s">
        <v>477</v>
      </c>
      <c r="Q367" s="466" t="s">
        <v>186</v>
      </c>
    </row>
    <row r="368" spans="2:17" ht="24">
      <c r="B368" s="1533"/>
      <c r="C368" s="1550"/>
      <c r="D368" s="1538"/>
      <c r="E368" s="1538"/>
      <c r="F368" s="1627"/>
      <c r="G368" s="1627"/>
      <c r="H368" s="1550"/>
      <c r="I368" s="1533"/>
      <c r="J368" s="268"/>
      <c r="K368" s="268"/>
      <c r="L368" s="845" t="s">
        <v>5266</v>
      </c>
      <c r="M368" s="261" t="s">
        <v>1177</v>
      </c>
      <c r="N368" s="281" t="s">
        <v>5498</v>
      </c>
      <c r="O368" s="451" t="str">
        <f>VLOOKUP(N368,CódigosRetorno!$A$1:$B$1740,2,FALSE)</f>
        <v>El dato ingresado como valor del concepto de la linea no cumple con el formato establecido.</v>
      </c>
      <c r="P368" s="450" t="s">
        <v>477</v>
      </c>
      <c r="Q368" s="466" t="s">
        <v>186</v>
      </c>
    </row>
    <row r="369" spans="2:17" ht="24">
      <c r="B369" s="1533"/>
      <c r="C369" s="1550"/>
      <c r="D369" s="1538"/>
      <c r="E369" s="1538"/>
      <c r="F369" s="1627"/>
      <c r="G369" s="1627"/>
      <c r="H369" s="1550"/>
      <c r="I369" s="1533"/>
      <c r="J369" s="268"/>
      <c r="K369" s="268"/>
      <c r="L369" s="845" t="s">
        <v>6428</v>
      </c>
      <c r="M369" s="261" t="s">
        <v>1177</v>
      </c>
      <c r="N369" s="281" t="s">
        <v>5498</v>
      </c>
      <c r="O369" s="451" t="str">
        <f>VLOOKUP(N369,CódigosRetorno!$A$1:$B$1740,2,FALSE)</f>
        <v>El dato ingresado como valor del concepto de la linea no cumple con el formato establecido.</v>
      </c>
      <c r="P369" s="450" t="s">
        <v>477</v>
      </c>
      <c r="Q369" s="726" t="s">
        <v>5886</v>
      </c>
    </row>
    <row r="370" spans="2:17" ht="48">
      <c r="B370" s="1532"/>
      <c r="C370" s="1543"/>
      <c r="D370" s="1537"/>
      <c r="E370" s="1537"/>
      <c r="F370" s="1628"/>
      <c r="G370" s="1628"/>
      <c r="H370" s="1543"/>
      <c r="I370" s="1532"/>
      <c r="J370" s="268"/>
      <c r="K370" s="268"/>
      <c r="L370" s="845" t="s">
        <v>5268</v>
      </c>
      <c r="M370" s="261" t="s">
        <v>1177</v>
      </c>
      <c r="N370" s="281" t="s">
        <v>5498</v>
      </c>
      <c r="O370" s="451" t="str">
        <f>VLOOKUP(N370,CódigosRetorno!$A$1:$B$1740,2,FALSE)</f>
        <v>El dato ingresado como valor del concepto de la linea no cumple con el formato establecido.</v>
      </c>
      <c r="P370" s="450" t="s">
        <v>477</v>
      </c>
      <c r="Q370" s="466" t="s">
        <v>186</v>
      </c>
    </row>
    <row r="371" spans="2:17"/>
  </sheetData>
  <autoFilter ref="B2:Q370"/>
  <mergeCells count="432">
    <mergeCell ref="G134:G135"/>
    <mergeCell ref="H134:H135"/>
    <mergeCell ref="I183:I190"/>
    <mergeCell ref="E191:E193"/>
    <mergeCell ref="F191:F193"/>
    <mergeCell ref="E194:E196"/>
    <mergeCell ref="F194:F195"/>
    <mergeCell ref="G194:G195"/>
    <mergeCell ref="H175:H179"/>
    <mergeCell ref="I175:I179"/>
    <mergeCell ref="E180:E182"/>
    <mergeCell ref="F180:F182"/>
    <mergeCell ref="E183:E190"/>
    <mergeCell ref="F183:F190"/>
    <mergeCell ref="H194:H195"/>
    <mergeCell ref="I194:I195"/>
    <mergeCell ref="H155:H159"/>
    <mergeCell ref="I155:I159"/>
    <mergeCell ref="I134:I136"/>
    <mergeCell ref="G155:G159"/>
    <mergeCell ref="F155:F159"/>
    <mergeCell ref="K122:K123"/>
    <mergeCell ref="G122:G123"/>
    <mergeCell ref="F124:F126"/>
    <mergeCell ref="F122:F123"/>
    <mergeCell ref="E122:E126"/>
    <mergeCell ref="D122:D126"/>
    <mergeCell ref="H127:H131"/>
    <mergeCell ref="G127:G131"/>
    <mergeCell ref="F127:F131"/>
    <mergeCell ref="G254:G258"/>
    <mergeCell ref="F254:F258"/>
    <mergeCell ref="H254:H258"/>
    <mergeCell ref="I254:I258"/>
    <mergeCell ref="I314:I319"/>
    <mergeCell ref="I286:I291"/>
    <mergeCell ref="H286:H291"/>
    <mergeCell ref="G286:G291"/>
    <mergeCell ref="F286:F291"/>
    <mergeCell ref="F300:F306"/>
    <mergeCell ref="G300:G306"/>
    <mergeCell ref="H300:H306"/>
    <mergeCell ref="I300:I306"/>
    <mergeCell ref="E232:E258"/>
    <mergeCell ref="C122:C126"/>
    <mergeCell ref="B122:B126"/>
    <mergeCell ref="H122:H123"/>
    <mergeCell ref="I122:I123"/>
    <mergeCell ref="I353:I359"/>
    <mergeCell ref="F360:F362"/>
    <mergeCell ref="F363:F370"/>
    <mergeCell ref="G363:G370"/>
    <mergeCell ref="H363:H370"/>
    <mergeCell ref="I363:I370"/>
    <mergeCell ref="G342:G343"/>
    <mergeCell ref="H342:H343"/>
    <mergeCell ref="G353:G359"/>
    <mergeCell ref="H353:H359"/>
    <mergeCell ref="B349:B350"/>
    <mergeCell ref="C349:C350"/>
    <mergeCell ref="D349:D350"/>
    <mergeCell ref="E349:E350"/>
    <mergeCell ref="B352:B370"/>
    <mergeCell ref="C352:C370"/>
    <mergeCell ref="D352:D370"/>
    <mergeCell ref="E352:E370"/>
    <mergeCell ref="I345:I346"/>
    <mergeCell ref="H345:H346"/>
    <mergeCell ref="G345:G346"/>
    <mergeCell ref="F345:F346"/>
    <mergeCell ref="F353:F359"/>
    <mergeCell ref="B345:B347"/>
    <mergeCell ref="C345:C347"/>
    <mergeCell ref="D345:D347"/>
    <mergeCell ref="E345:E347"/>
    <mergeCell ref="F339:F340"/>
    <mergeCell ref="G339:G340"/>
    <mergeCell ref="H339:H340"/>
    <mergeCell ref="B339:B341"/>
    <mergeCell ref="C339:C341"/>
    <mergeCell ref="D339:D341"/>
    <mergeCell ref="E339:E341"/>
    <mergeCell ref="B342:B344"/>
    <mergeCell ref="C342:C344"/>
    <mergeCell ref="D342:D344"/>
    <mergeCell ref="E342:E344"/>
    <mergeCell ref="F342:F343"/>
    <mergeCell ref="C149:C154"/>
    <mergeCell ref="D149:D154"/>
    <mergeCell ref="E149:E154"/>
    <mergeCell ref="F149:F153"/>
    <mergeCell ref="G149:G153"/>
    <mergeCell ref="H149:H153"/>
    <mergeCell ref="B266:B285"/>
    <mergeCell ref="C266:C285"/>
    <mergeCell ref="F161:F166"/>
    <mergeCell ref="G161:G166"/>
    <mergeCell ref="F175:F179"/>
    <mergeCell ref="G175:G179"/>
    <mergeCell ref="G183:G190"/>
    <mergeCell ref="H183:H190"/>
    <mergeCell ref="H262:H263"/>
    <mergeCell ref="H199:H202"/>
    <mergeCell ref="B232:B265"/>
    <mergeCell ref="C232:C265"/>
    <mergeCell ref="D232:D265"/>
    <mergeCell ref="E259:E261"/>
    <mergeCell ref="E262:E265"/>
    <mergeCell ref="G262:G263"/>
    <mergeCell ref="F272:F274"/>
    <mergeCell ref="B197:B221"/>
    <mergeCell ref="B314:B338"/>
    <mergeCell ref="C314:C338"/>
    <mergeCell ref="D314:D338"/>
    <mergeCell ref="I149:I153"/>
    <mergeCell ref="F264:F265"/>
    <mergeCell ref="G264:G265"/>
    <mergeCell ref="H264:H265"/>
    <mergeCell ref="I264:I265"/>
    <mergeCell ref="B222:B225"/>
    <mergeCell ref="C222:C225"/>
    <mergeCell ref="D222:D225"/>
    <mergeCell ref="E222:E225"/>
    <mergeCell ref="H227:H231"/>
    <mergeCell ref="H161:H166"/>
    <mergeCell ref="I161:I166"/>
    <mergeCell ref="F168:F174"/>
    <mergeCell ref="G168:G174"/>
    <mergeCell ref="H168:H174"/>
    <mergeCell ref="I168:I174"/>
    <mergeCell ref="B155:B196"/>
    <mergeCell ref="C155:C196"/>
    <mergeCell ref="D155:D196"/>
    <mergeCell ref="E155:E179"/>
    <mergeCell ref="B149:B154"/>
    <mergeCell ref="B138:B148"/>
    <mergeCell ref="C138:C148"/>
    <mergeCell ref="D138:D148"/>
    <mergeCell ref="E138:E145"/>
    <mergeCell ref="F138:F141"/>
    <mergeCell ref="G138:G141"/>
    <mergeCell ref="H138:H141"/>
    <mergeCell ref="I138:I141"/>
    <mergeCell ref="F144:F145"/>
    <mergeCell ref="G144:G145"/>
    <mergeCell ref="H144:H145"/>
    <mergeCell ref="I144:I145"/>
    <mergeCell ref="E146:E148"/>
    <mergeCell ref="F146:F148"/>
    <mergeCell ref="B127:B132"/>
    <mergeCell ref="C127:C132"/>
    <mergeCell ref="D127:D132"/>
    <mergeCell ref="E127:E132"/>
    <mergeCell ref="B134:B137"/>
    <mergeCell ref="C134:C137"/>
    <mergeCell ref="D134:D137"/>
    <mergeCell ref="E134:E137"/>
    <mergeCell ref="F134:F135"/>
    <mergeCell ref="B118:B120"/>
    <mergeCell ref="C118:C120"/>
    <mergeCell ref="D118:D120"/>
    <mergeCell ref="E118:E120"/>
    <mergeCell ref="F118:F120"/>
    <mergeCell ref="G118:G120"/>
    <mergeCell ref="H118:H120"/>
    <mergeCell ref="I118:I120"/>
    <mergeCell ref="B113:B114"/>
    <mergeCell ref="C113:C114"/>
    <mergeCell ref="D113:D114"/>
    <mergeCell ref="E113:E114"/>
    <mergeCell ref="F113:F114"/>
    <mergeCell ref="G113:G114"/>
    <mergeCell ref="H113:H114"/>
    <mergeCell ref="I113:I114"/>
    <mergeCell ref="B115:B117"/>
    <mergeCell ref="C115:C117"/>
    <mergeCell ref="D115:D117"/>
    <mergeCell ref="E116:E117"/>
    <mergeCell ref="F116:F117"/>
    <mergeCell ref="I100:I101"/>
    <mergeCell ref="F103:F105"/>
    <mergeCell ref="B106:B111"/>
    <mergeCell ref="C106:C111"/>
    <mergeCell ref="D106:D111"/>
    <mergeCell ref="E106:E111"/>
    <mergeCell ref="F106:F107"/>
    <mergeCell ref="G106:G107"/>
    <mergeCell ref="H106:H107"/>
    <mergeCell ref="I106:I107"/>
    <mergeCell ref="F109:F111"/>
    <mergeCell ref="C79:C92"/>
    <mergeCell ref="D79:D92"/>
    <mergeCell ref="E79:E92"/>
    <mergeCell ref="F79:F92"/>
    <mergeCell ref="G79:G92"/>
    <mergeCell ref="G76:G77"/>
    <mergeCell ref="H76:H77"/>
    <mergeCell ref="B100:B105"/>
    <mergeCell ref="C100:C105"/>
    <mergeCell ref="D100:D105"/>
    <mergeCell ref="E100:E105"/>
    <mergeCell ref="F100:F101"/>
    <mergeCell ref="G100:G101"/>
    <mergeCell ref="H100:H101"/>
    <mergeCell ref="H66:H70"/>
    <mergeCell ref="I66:I70"/>
    <mergeCell ref="F71:F72"/>
    <mergeCell ref="G71:G72"/>
    <mergeCell ref="H71:H72"/>
    <mergeCell ref="I71:I72"/>
    <mergeCell ref="G60:G62"/>
    <mergeCell ref="F97:F99"/>
    <mergeCell ref="B76:B77"/>
    <mergeCell ref="C76:C77"/>
    <mergeCell ref="D76:D77"/>
    <mergeCell ref="E76:E77"/>
    <mergeCell ref="F76:F77"/>
    <mergeCell ref="H79:H92"/>
    <mergeCell ref="I79:I92"/>
    <mergeCell ref="B93:B99"/>
    <mergeCell ref="C93:C99"/>
    <mergeCell ref="D93:D99"/>
    <mergeCell ref="E93:E99"/>
    <mergeCell ref="F93:F96"/>
    <mergeCell ref="G93:G96"/>
    <mergeCell ref="H93:H96"/>
    <mergeCell ref="I93:I96"/>
    <mergeCell ref="B79:B92"/>
    <mergeCell ref="B66:B75"/>
    <mergeCell ref="C66:C75"/>
    <mergeCell ref="D66:D75"/>
    <mergeCell ref="E66:E72"/>
    <mergeCell ref="F66:F70"/>
    <mergeCell ref="G66:G70"/>
    <mergeCell ref="E73:E75"/>
    <mergeCell ref="F73:F75"/>
    <mergeCell ref="B47:B58"/>
    <mergeCell ref="C47:C58"/>
    <mergeCell ref="D47:D58"/>
    <mergeCell ref="E47:E58"/>
    <mergeCell ref="F51:F52"/>
    <mergeCell ref="F56:F58"/>
    <mergeCell ref="B60:B64"/>
    <mergeCell ref="C60:C64"/>
    <mergeCell ref="D60:D64"/>
    <mergeCell ref="E60:E62"/>
    <mergeCell ref="F60:F62"/>
    <mergeCell ref="E63:E64"/>
    <mergeCell ref="F63:F64"/>
    <mergeCell ref="B34:B43"/>
    <mergeCell ref="C34:C43"/>
    <mergeCell ref="D34:D43"/>
    <mergeCell ref="E34:E43"/>
    <mergeCell ref="B45:B46"/>
    <mergeCell ref="C45:C46"/>
    <mergeCell ref="D45:D46"/>
    <mergeCell ref="E45:E46"/>
    <mergeCell ref="F45:F46"/>
    <mergeCell ref="F39:F40"/>
    <mergeCell ref="F34:F38"/>
    <mergeCell ref="B28:B30"/>
    <mergeCell ref="C28:C30"/>
    <mergeCell ref="D28:D30"/>
    <mergeCell ref="E28:E30"/>
    <mergeCell ref="H26:H27"/>
    <mergeCell ref="I26:I27"/>
    <mergeCell ref="F28:F30"/>
    <mergeCell ref="G28:G30"/>
    <mergeCell ref="H28:H30"/>
    <mergeCell ref="B26:B27"/>
    <mergeCell ref="C26:C27"/>
    <mergeCell ref="D26:D27"/>
    <mergeCell ref="E26:E27"/>
    <mergeCell ref="F26:F27"/>
    <mergeCell ref="G26:G27"/>
    <mergeCell ref="E23:E25"/>
    <mergeCell ref="F23:F25"/>
    <mergeCell ref="B10:B16"/>
    <mergeCell ref="C10:C16"/>
    <mergeCell ref="D10:D16"/>
    <mergeCell ref="E10:E16"/>
    <mergeCell ref="F10:F16"/>
    <mergeCell ref="G10:G16"/>
    <mergeCell ref="B17:B18"/>
    <mergeCell ref="C17:C18"/>
    <mergeCell ref="D17:D18"/>
    <mergeCell ref="E17:E18"/>
    <mergeCell ref="F17:F18"/>
    <mergeCell ref="B20:B25"/>
    <mergeCell ref="C20:C25"/>
    <mergeCell ref="D20:D25"/>
    <mergeCell ref="E20:E22"/>
    <mergeCell ref="F20:F22"/>
    <mergeCell ref="G20:G22"/>
    <mergeCell ref="G5:G6"/>
    <mergeCell ref="E7:E8"/>
    <mergeCell ref="F7:F8"/>
    <mergeCell ref="G7:G8"/>
    <mergeCell ref="H5:H6"/>
    <mergeCell ref="I5:I6"/>
    <mergeCell ref="B7:B9"/>
    <mergeCell ref="C7:C9"/>
    <mergeCell ref="D7:D9"/>
    <mergeCell ref="B5:B6"/>
    <mergeCell ref="C5:C6"/>
    <mergeCell ref="D5:D6"/>
    <mergeCell ref="E5:E6"/>
    <mergeCell ref="F5:F6"/>
    <mergeCell ref="I199:I202"/>
    <mergeCell ref="F204:F206"/>
    <mergeCell ref="H7:H8"/>
    <mergeCell ref="I7:I8"/>
    <mergeCell ref="G17:G18"/>
    <mergeCell ref="H20:H22"/>
    <mergeCell ref="I20:I22"/>
    <mergeCell ref="I28:I30"/>
    <mergeCell ref="H45:H46"/>
    <mergeCell ref="I45:I46"/>
    <mergeCell ref="G45:G46"/>
    <mergeCell ref="G39:G40"/>
    <mergeCell ref="H39:H40"/>
    <mergeCell ref="I39:I40"/>
    <mergeCell ref="G34:G38"/>
    <mergeCell ref="H34:H38"/>
    <mergeCell ref="I34:I38"/>
    <mergeCell ref="I76:I77"/>
    <mergeCell ref="H60:H62"/>
    <mergeCell ref="H10:H16"/>
    <mergeCell ref="I10:I16"/>
    <mergeCell ref="H17:H18"/>
    <mergeCell ref="I17:I18"/>
    <mergeCell ref="I60:I62"/>
    <mergeCell ref="C197:C221"/>
    <mergeCell ref="D197:D221"/>
    <mergeCell ref="E197:E221"/>
    <mergeCell ref="F199:F202"/>
    <mergeCell ref="G199:G202"/>
    <mergeCell ref="G219:G220"/>
    <mergeCell ref="H219:H220"/>
    <mergeCell ref="B227:B231"/>
    <mergeCell ref="C227:C231"/>
    <mergeCell ref="D227:D231"/>
    <mergeCell ref="E227:E231"/>
    <mergeCell ref="G227:G231"/>
    <mergeCell ref="F207:F210"/>
    <mergeCell ref="G207:G210"/>
    <mergeCell ref="H207:H210"/>
    <mergeCell ref="G204:G206"/>
    <mergeCell ref="H204:H206"/>
    <mergeCell ref="F211:F215"/>
    <mergeCell ref="G211:G215"/>
    <mergeCell ref="H211:H215"/>
    <mergeCell ref="I204:I206"/>
    <mergeCell ref="F216:F218"/>
    <mergeCell ref="F219:F220"/>
    <mergeCell ref="H284:H285"/>
    <mergeCell ref="I284:I285"/>
    <mergeCell ref="I219:I220"/>
    <mergeCell ref="F232:F249"/>
    <mergeCell ref="F259:F261"/>
    <mergeCell ref="G232:G249"/>
    <mergeCell ref="H232:H249"/>
    <mergeCell ref="I232:I249"/>
    <mergeCell ref="F251:F252"/>
    <mergeCell ref="G251:G252"/>
    <mergeCell ref="H251:H252"/>
    <mergeCell ref="I251:I252"/>
    <mergeCell ref="F262:F263"/>
    <mergeCell ref="I266:I270"/>
    <mergeCell ref="I272:I274"/>
    <mergeCell ref="F227:F230"/>
    <mergeCell ref="I227:I230"/>
    <mergeCell ref="I262:I263"/>
    <mergeCell ref="F276:F278"/>
    <mergeCell ref="I207:I210"/>
    <mergeCell ref="I211:I215"/>
    <mergeCell ref="B286:B313"/>
    <mergeCell ref="C286:C313"/>
    <mergeCell ref="D286:D313"/>
    <mergeCell ref="E286:E306"/>
    <mergeCell ref="I276:I278"/>
    <mergeCell ref="F282:F283"/>
    <mergeCell ref="G282:G283"/>
    <mergeCell ref="H282:H283"/>
    <mergeCell ref="I282:I283"/>
    <mergeCell ref="F284:F285"/>
    <mergeCell ref="G284:G285"/>
    <mergeCell ref="F312:F313"/>
    <mergeCell ref="D266:D285"/>
    <mergeCell ref="E266:E285"/>
    <mergeCell ref="F266:F270"/>
    <mergeCell ref="E310:E313"/>
    <mergeCell ref="G266:G270"/>
    <mergeCell ref="H266:H270"/>
    <mergeCell ref="F310:F311"/>
    <mergeCell ref="G310:G311"/>
    <mergeCell ref="H310:H311"/>
    <mergeCell ref="I310:I311"/>
    <mergeCell ref="G272:G274"/>
    <mergeCell ref="H272:H274"/>
    <mergeCell ref="E307:E309"/>
    <mergeCell ref="F307:F309"/>
    <mergeCell ref="F293:F298"/>
    <mergeCell ref="G293:G298"/>
    <mergeCell ref="H293:H298"/>
    <mergeCell ref="I293:I298"/>
    <mergeCell ref="G276:G278"/>
    <mergeCell ref="H276:H278"/>
    <mergeCell ref="G312:G313"/>
    <mergeCell ref="H312:H313"/>
    <mergeCell ref="I312:I313"/>
    <mergeCell ref="G328:G331"/>
    <mergeCell ref="H328:H331"/>
    <mergeCell ref="F335:F336"/>
    <mergeCell ref="G335:G336"/>
    <mergeCell ref="H335:H336"/>
    <mergeCell ref="I335:I336"/>
    <mergeCell ref="I328:I331"/>
    <mergeCell ref="F332:F334"/>
    <mergeCell ref="E314:E338"/>
    <mergeCell ref="F314:F318"/>
    <mergeCell ref="G314:G318"/>
    <mergeCell ref="H314:H318"/>
    <mergeCell ref="F321:F326"/>
    <mergeCell ref="G321:G326"/>
    <mergeCell ref="H321:H326"/>
    <mergeCell ref="I321:I326"/>
    <mergeCell ref="F328:F331"/>
    <mergeCell ref="F337:F338"/>
    <mergeCell ref="G337:G338"/>
    <mergeCell ref="H337:H338"/>
    <mergeCell ref="I337:I338"/>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8A9594563BBEB14F89B4D97433583E69" ma:contentTypeVersion="2" ma:contentTypeDescription="Crear nuevo documento." ma:contentTypeScope="" ma:versionID="71bed33d4fc9314e3887ab0badcd0dd0">
  <xsd:schema xmlns:xsd="http://www.w3.org/2001/XMLSchema" xmlns:p="http://schemas.microsoft.com/office/2006/metadata/properties" xmlns:ns2="d92d629f-d26d-47ca-b34d-e57528a71405" targetNamespace="http://schemas.microsoft.com/office/2006/metadata/properties" ma:root="true" ma:fieldsID="ca0277dd10d727f76e0dfd62520d493c" ns2:_="">
    <xsd:import namespace="d92d629f-d26d-47ca-b34d-e57528a71405"/>
    <xsd:element name="properties">
      <xsd:complexType>
        <xsd:sequence>
          <xsd:element name="documentManagement">
            <xsd:complexType>
              <xsd:all>
                <xsd:element ref="ns2:Tema" minOccurs="0"/>
                <xsd:element ref="ns2:Sub_x0020_Tema" minOccurs="0"/>
              </xsd:all>
            </xsd:complexType>
          </xsd:element>
        </xsd:sequence>
      </xsd:complexType>
    </xsd:element>
  </xsd:schema>
  <xsd:schema xmlns:xsd="http://www.w3.org/2001/XMLSchema" xmlns:dms="http://schemas.microsoft.com/office/2006/documentManagement/types" targetNamespace="d92d629f-d26d-47ca-b34d-e57528a71405" elementFormDefault="qualified">
    <xsd:import namespace="http://schemas.microsoft.com/office/2006/documentManagement/types"/>
    <xsd:element name="Tema" ma:index="2" nillable="true" ma:displayName="Tema" ma:internalName="Tema">
      <xsd:simpleType>
        <xsd:restriction base="dms:Text">
          <xsd:maxLength value="255"/>
        </xsd:restriction>
      </xsd:simpleType>
    </xsd:element>
    <xsd:element name="Sub_x0020_Tema" ma:index="3" nillable="true" ma:displayName="Sub Tema" ma:internalName="Sub_x0020_Tema">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Tipo de contenido" ma:readOnly="true"/>
        <xsd:element ref="dc:title" minOccurs="0" maxOccurs="1" ma:index="1"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Tema xmlns="d92d629f-d26d-47ca-b34d-e57528a71405" xsi:nil="true"/>
    <Sub_x0020_Tema xmlns="d92d629f-d26d-47ca-b34d-e57528a71405" xsi:nil="true"/>
  </documentManagement>
</p:properties>
</file>

<file path=customXml/itemProps1.xml><?xml version="1.0" encoding="utf-8"?>
<ds:datastoreItem xmlns:ds="http://schemas.openxmlformats.org/officeDocument/2006/customXml" ds:itemID="{21E0CBC1-9EE8-4E70-B459-BCBCB6B382C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92d629f-d26d-47ca-b34d-e57528a71405"/>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C556E037-8DFE-44D5-BB0B-01C99DCEEF90}">
  <ds:schemaRefs>
    <ds:schemaRef ds:uri="http://schemas.microsoft.com/sharepoint/v3/contenttype/forms"/>
  </ds:schemaRefs>
</ds:datastoreItem>
</file>

<file path=customXml/itemProps3.xml><?xml version="1.0" encoding="utf-8"?>
<ds:datastoreItem xmlns:ds="http://schemas.openxmlformats.org/officeDocument/2006/customXml" ds:itemID="{3490DBB3-C62A-4DFE-9A02-5D673A365BB4}">
  <ds:schemaRefs>
    <ds:schemaRef ds:uri="http://schemas.microsoft.com/office/2006/documentManagement/types"/>
    <ds:schemaRef ds:uri="d92d629f-d26d-47ca-b34d-e57528a71405"/>
    <ds:schemaRef ds:uri="http://purl.org/dc/elements/1.1/"/>
    <ds:schemaRef ds:uri="http://purl.org/dc/dcmitype/"/>
    <ds:schemaRef ds:uri="http://schemas.openxmlformats.org/package/2006/metadata/core-properties"/>
    <ds:schemaRef ds:uri="http://www.w3.org/XML/1998/namespace"/>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22</vt:i4>
      </vt:variant>
      <vt:variant>
        <vt:lpstr>Rangos con nombre</vt:lpstr>
      </vt:variant>
      <vt:variant>
        <vt:i4>34</vt:i4>
      </vt:variant>
    </vt:vector>
  </HeadingPairs>
  <TitlesOfParts>
    <vt:vector size="56" baseType="lpstr">
      <vt:lpstr>General</vt:lpstr>
      <vt:lpstr>Firma</vt:lpstr>
      <vt:lpstr>Factura1_0</vt:lpstr>
      <vt:lpstr>Boleta1_0</vt:lpstr>
      <vt:lpstr>Servicios Públicos1_0</vt:lpstr>
      <vt:lpstr>Nota de Débito1_0</vt:lpstr>
      <vt:lpstr>Nota de Crédito1_0</vt:lpstr>
      <vt:lpstr>Retenciones1_0</vt:lpstr>
      <vt:lpstr>Percepciones1_0</vt:lpstr>
      <vt:lpstr>Guía1_0</vt:lpstr>
      <vt:lpstr>Resumen Diario1_1</vt:lpstr>
      <vt:lpstr>Comunicación de Baja1_0</vt:lpstr>
      <vt:lpstr>Resumen de reversiones1_0</vt:lpstr>
      <vt:lpstr>Listados</vt:lpstr>
      <vt:lpstr>Parámetros</vt:lpstr>
      <vt:lpstr>Catálogos</vt:lpstr>
      <vt:lpstr>CódigosRetorno</vt:lpstr>
      <vt:lpstr>Factura2_0</vt:lpstr>
      <vt:lpstr>Boleta2_0</vt:lpstr>
      <vt:lpstr>Servicios Públicos2_0</vt:lpstr>
      <vt:lpstr>NotaCredito2_0</vt:lpstr>
      <vt:lpstr>NotaDebito2_0</vt:lpstr>
      <vt:lpstr>Boleta2_0!Área_de_impresión</vt:lpstr>
      <vt:lpstr>Factura1_0!Área_de_impresión</vt:lpstr>
      <vt:lpstr>Catálogos!Catalogo02</vt:lpstr>
      <vt:lpstr>Catálogos!Catalogo03</vt:lpstr>
      <vt:lpstr>Catálogos!Catalogo04</vt:lpstr>
      <vt:lpstr>Catálogos!Catalogo05</vt:lpstr>
      <vt:lpstr>Catálogos!Catalogo06</vt:lpstr>
      <vt:lpstr>Catálogos!Catalogo07</vt:lpstr>
      <vt:lpstr>Catálogos!Catalogo08</vt:lpstr>
      <vt:lpstr>Catálogos!Catalogo09</vt:lpstr>
      <vt:lpstr>Catálogos!Catalogo10</vt:lpstr>
      <vt:lpstr>Catálogos!Catalogo11</vt:lpstr>
      <vt:lpstr>Catálogos!Catalogo12</vt:lpstr>
      <vt:lpstr>Catálogos!Catalogo13</vt:lpstr>
      <vt:lpstr>Catálogos!Catalogo14</vt:lpstr>
      <vt:lpstr>Catálogos!Catalogo15</vt:lpstr>
      <vt:lpstr>Catálogos!Catalogo16</vt:lpstr>
      <vt:lpstr>Catálogos!Catalogo17</vt:lpstr>
      <vt:lpstr>Catálogos!Catalogo18</vt:lpstr>
      <vt:lpstr>Catálogos!Catalogo19</vt:lpstr>
      <vt:lpstr>Catálogos!Catalogo20</vt:lpstr>
      <vt:lpstr>Catálogos!Catalogo21</vt:lpstr>
      <vt:lpstr>Catálogos!Catalogo22</vt:lpstr>
      <vt:lpstr>Catálogos!Catalogo23</vt:lpstr>
      <vt:lpstr>Catálogos!Catalogo24</vt:lpstr>
      <vt:lpstr>Boleta1_0!Títulos_a_imprimir</vt:lpstr>
      <vt:lpstr>Boleta2_0!Títulos_a_imprimir</vt:lpstr>
      <vt:lpstr>'Comunicación de Baja1_0'!Títulos_a_imprimir</vt:lpstr>
      <vt:lpstr>Factura1_0!Títulos_a_imprimir</vt:lpstr>
      <vt:lpstr>Firma!Títulos_a_imprimir</vt:lpstr>
      <vt:lpstr>'Nota de Crédito1_0'!Títulos_a_imprimir</vt:lpstr>
      <vt:lpstr>'Nota de Débito1_0'!Títulos_a_imprimir</vt:lpstr>
      <vt:lpstr>'Resumen de reversiones1_0'!Títulos_a_imprimir</vt:lpstr>
      <vt:lpstr>'Resumen Diario1_1'!Títulos_a_imprimir</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prueba</dc:creator>
  <cp:lastModifiedBy>prueba</cp:lastModifiedBy>
  <cp:lastPrinted>2017-12-05T13:59:20Z</cp:lastPrinted>
  <dcterms:created xsi:type="dcterms:W3CDTF">2011-02-25T15:54:04Z</dcterms:created>
  <dcterms:modified xsi:type="dcterms:W3CDTF">2018-04-11T22:16:16Z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0x0101008A9594563BBEB14F89B4D97433583E69</vt:lpwstr>
  </property>
</Properties>
</file>